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45" windowWidth="23655" windowHeight="9975" activeTab="1"/>
  </bookViews>
  <sheets>
    <sheet name="Recap des MTO" sheetId="2" r:id="rId1"/>
    <sheet name="Feuil1" sheetId="1" r:id="rId2"/>
    <sheet name="Feuil2" sheetId="3" r:id="rId3"/>
  </sheets>
  <definedNames>
    <definedName name="_xlnm._FilterDatabase" localSheetId="1" hidden="1">Feuil1!$B$8:$AG$8</definedName>
  </definedNames>
  <calcPr calcId="124519"/>
  <pivotCaches>
    <pivotCache cacheId="0" r:id="rId4"/>
  </pivotCaches>
</workbook>
</file>

<file path=xl/calcChain.xml><?xml version="1.0" encoding="utf-8"?>
<calcChain xmlns="http://schemas.openxmlformats.org/spreadsheetml/2006/main">
  <c r="W6" i="1"/>
  <c r="L6"/>
  <c r="Y18"/>
  <c r="Y9"/>
  <c r="L5"/>
  <c r="F9" i="2"/>
  <c r="F10"/>
  <c r="F11"/>
  <c r="F12"/>
  <c r="F13"/>
  <c r="F5"/>
  <c r="F6"/>
  <c r="F7"/>
  <c r="F8"/>
  <c r="F4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17"/>
  <c r="C16"/>
  <c r="C15"/>
  <c r="C14"/>
  <c r="C13"/>
  <c r="C12"/>
  <c r="C11"/>
  <c r="C10"/>
  <c r="C9"/>
  <c r="C8"/>
  <c r="C7"/>
  <c r="C6"/>
  <c r="W5" i="1"/>
  <c r="C5" i="2"/>
  <c r="C4"/>
  <c r="AE7" i="1"/>
  <c r="AB7"/>
  <c r="T7"/>
  <c r="Q7"/>
  <c r="S9"/>
  <c r="R9"/>
  <c r="AG15"/>
  <c r="AF15"/>
  <c r="AD18"/>
  <c r="AC18"/>
  <c r="AD12"/>
  <c r="AC12"/>
  <c r="V18"/>
  <c r="U18"/>
  <c r="V9"/>
  <c r="U9"/>
  <c r="V12"/>
  <c r="U12"/>
  <c r="V15"/>
  <c r="U15"/>
  <c r="Z20"/>
  <c r="Z19"/>
  <c r="Z17"/>
  <c r="Z16"/>
  <c r="Z14"/>
  <c r="Z13"/>
  <c r="Z11"/>
  <c r="Z10"/>
  <c r="O19"/>
  <c r="O16"/>
  <c r="O13"/>
  <c r="O20"/>
  <c r="O17"/>
  <c r="O14"/>
  <c r="O11"/>
  <c r="O10"/>
  <c r="S18"/>
  <c r="R18"/>
  <c r="X12"/>
  <c r="Y12" s="1"/>
  <c r="X9"/>
  <c r="X18"/>
  <c r="X15"/>
  <c r="Y15" s="1"/>
  <c r="M18"/>
  <c r="N18" s="1"/>
  <c r="M15"/>
  <c r="N15" s="1"/>
  <c r="M12"/>
  <c r="N12" s="1"/>
  <c r="M9"/>
  <c r="N9" s="1"/>
  <c r="AD9"/>
  <c r="AC9"/>
  <c r="S12"/>
  <c r="R12"/>
  <c r="S7" l="1"/>
  <c r="K13"/>
  <c r="J13" s="1"/>
  <c r="O12"/>
  <c r="K20"/>
  <c r="J20" s="1"/>
  <c r="K17"/>
  <c r="J17" s="1"/>
  <c r="Z15"/>
  <c r="K14"/>
  <c r="J14" s="1"/>
  <c r="Z9"/>
  <c r="K19"/>
  <c r="J19" s="1"/>
  <c r="AD7"/>
  <c r="AG7"/>
  <c r="K16"/>
  <c r="J16" s="1"/>
  <c r="AC7"/>
  <c r="AF7"/>
  <c r="V7"/>
  <c r="O18"/>
  <c r="U7"/>
  <c r="R7"/>
  <c r="Z12"/>
  <c r="O9"/>
  <c r="K11"/>
  <c r="J11" s="1"/>
  <c r="K10"/>
  <c r="J10" s="1"/>
  <c r="Z18"/>
  <c r="O15"/>
  <c r="K12" l="1"/>
  <c r="I12" s="1"/>
  <c r="K9"/>
  <c r="I9" s="1"/>
  <c r="K15"/>
  <c r="I15" s="1"/>
  <c r="K18"/>
  <c r="I18" s="1"/>
</calcChain>
</file>

<file path=xl/sharedStrings.xml><?xml version="1.0" encoding="utf-8"?>
<sst xmlns="http://schemas.openxmlformats.org/spreadsheetml/2006/main" count="260" uniqueCount="103">
  <si>
    <t>Sch</t>
  </si>
  <si>
    <t>Diameter</t>
  </si>
  <si>
    <t>Ratting</t>
  </si>
  <si>
    <t>Connexion</t>
  </si>
  <si>
    <t>Designation</t>
  </si>
  <si>
    <t>CCPU</t>
  </si>
  <si>
    <t>Total ordered</t>
  </si>
  <si>
    <t>Unity</t>
  </si>
  <si>
    <t>Backlog</t>
  </si>
  <si>
    <t>Order</t>
  </si>
  <si>
    <t>Recieved</t>
  </si>
  <si>
    <t>Used</t>
  </si>
  <si>
    <t>Spare</t>
  </si>
  <si>
    <t>Received &amp; Checked</t>
  </si>
  <si>
    <t>Completed :</t>
  </si>
  <si>
    <t>yes</t>
  </si>
  <si>
    <t>2"</t>
  </si>
  <si>
    <t>-</t>
  </si>
  <si>
    <t>BW</t>
  </si>
  <si>
    <t>90° Elbow - A234 WPB - AMSE B16.5</t>
  </si>
  <si>
    <t>EXP</t>
  </si>
  <si>
    <t>Ea.</t>
  </si>
  <si>
    <t>MTO 01</t>
  </si>
  <si>
    <t>MTO 02</t>
  </si>
  <si>
    <t>Launch on :</t>
  </si>
  <si>
    <t>ACD</t>
  </si>
  <si>
    <t>BDF</t>
  </si>
  <si>
    <t>25A786</t>
  </si>
  <si>
    <t>XXS</t>
  </si>
  <si>
    <t>General Backlog</t>
  </si>
  <si>
    <t>Récap des MTO</t>
  </si>
  <si>
    <t>MTO 03</t>
  </si>
  <si>
    <t>MTO 04</t>
  </si>
  <si>
    <t>MTO 05</t>
  </si>
  <si>
    <t>MTO 06</t>
  </si>
  <si>
    <t>MTO 07</t>
  </si>
  <si>
    <t>MTO 08</t>
  </si>
  <si>
    <t>MTO 09</t>
  </si>
  <si>
    <t>MTO 10</t>
  </si>
  <si>
    <t>MTO 11</t>
  </si>
  <si>
    <t>MTO 12</t>
  </si>
  <si>
    <t>MTO 13</t>
  </si>
  <si>
    <t>MTO 14</t>
  </si>
  <si>
    <t>MTO 15</t>
  </si>
  <si>
    <t>MTO 16</t>
  </si>
  <si>
    <t>MTO 17</t>
  </si>
  <si>
    <t>MTO 18</t>
  </si>
  <si>
    <t>MTO 19</t>
  </si>
  <si>
    <t>MTO 20</t>
  </si>
  <si>
    <t>MTO 21</t>
  </si>
  <si>
    <t>MTO 22</t>
  </si>
  <si>
    <t>MTO 23</t>
  </si>
  <si>
    <t>MTO 24</t>
  </si>
  <si>
    <t>MTO 25</t>
  </si>
  <si>
    <t>MTO 26</t>
  </si>
  <si>
    <t>MTO 27</t>
  </si>
  <si>
    <t>MTO 28</t>
  </si>
  <si>
    <t>MTO 29</t>
  </si>
  <si>
    <t>MTO 30</t>
  </si>
  <si>
    <t>MTO 31</t>
  </si>
  <si>
    <t>MTO 32</t>
  </si>
  <si>
    <t>MTO 33</t>
  </si>
  <si>
    <t>MTO 34</t>
  </si>
  <si>
    <t>MTO 35</t>
  </si>
  <si>
    <t>MTO 36</t>
  </si>
  <si>
    <t>MTO 37</t>
  </si>
  <si>
    <t>MTO 38</t>
  </si>
  <si>
    <t>MTO 39</t>
  </si>
  <si>
    <t>MTO 40</t>
  </si>
  <si>
    <t>MTO 41</t>
  </si>
  <si>
    <t>MTO 42</t>
  </si>
  <si>
    <t>MTO 43</t>
  </si>
  <si>
    <t>MTO 44</t>
  </si>
  <si>
    <t>MTO 45</t>
  </si>
  <si>
    <t>MTO 46</t>
  </si>
  <si>
    <t>MTO 47</t>
  </si>
  <si>
    <t>MTO 48</t>
  </si>
  <si>
    <t>MTO 49</t>
  </si>
  <si>
    <t>MTO 50</t>
  </si>
  <si>
    <t>MTO 51</t>
  </si>
  <si>
    <t>MTO 52</t>
  </si>
  <si>
    <t>MTO 53</t>
  </si>
  <si>
    <t>MTO 54</t>
  </si>
  <si>
    <t>MTO 55</t>
  </si>
  <si>
    <t>MTO 56</t>
  </si>
  <si>
    <t>MTO 57</t>
  </si>
  <si>
    <t>BV</t>
  </si>
  <si>
    <t>NO</t>
  </si>
  <si>
    <t>YES</t>
  </si>
  <si>
    <t>Material</t>
  </si>
  <si>
    <t>Elbow 90°</t>
  </si>
  <si>
    <t>Elbow 45°</t>
  </si>
  <si>
    <t>(vide)</t>
  </si>
  <si>
    <t>Valeurs</t>
  </si>
  <si>
    <t>45° Elbow - A234 WPB - AMSE B16.5</t>
  </si>
  <si>
    <t>Somme de General Backlog - Détails copie</t>
  </si>
  <si>
    <t>Somme de General Backlog - copie</t>
  </si>
  <si>
    <t>General Backlog Détails</t>
  </si>
  <si>
    <t>Prepared on :</t>
  </si>
  <si>
    <t>ISO-2013-669</t>
  </si>
  <si>
    <t>ISO-2013-900</t>
  </si>
  <si>
    <t>ISO-2013-645</t>
  </si>
  <si>
    <t>ISO-2010-004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</si>
</sst>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10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/>
      <top/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medium">
        <color indexed="64"/>
      </bottom>
      <diagonal/>
    </border>
    <border>
      <left/>
      <right style="dotted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double">
        <color indexed="64"/>
      </right>
      <top/>
      <bottom style="dotted">
        <color indexed="64"/>
      </bottom>
      <diagonal/>
    </border>
    <border>
      <left style="thin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dotted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dotted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uble">
        <color indexed="64"/>
      </bottom>
      <diagonal/>
    </border>
    <border>
      <left style="thin">
        <color indexed="64"/>
      </left>
      <right/>
      <top style="dotted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tted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dotted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tted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dotted">
        <color indexed="64"/>
      </top>
      <bottom style="medium">
        <color indexed="64"/>
      </bottom>
      <diagonal/>
    </border>
    <border>
      <left/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0" fillId="0" borderId="0" xfId="0" applyFill="1" applyAlignment="1">
      <alignment horizontal="right" vertical="center"/>
    </xf>
    <xf numFmtId="0" fontId="0" fillId="0" borderId="3" xfId="0" applyFill="1" applyBorder="1" applyAlignment="1">
      <alignment horizontal="center" textRotation="90"/>
    </xf>
    <xf numFmtId="0" fontId="0" fillId="0" borderId="5" xfId="0" applyFill="1" applyBorder="1" applyAlignment="1">
      <alignment horizontal="center" textRotation="90"/>
    </xf>
    <xf numFmtId="0" fontId="0" fillId="0" borderId="0" xfId="0" applyBorder="1" applyAlignment="1">
      <alignment horizontal="right" vertical="center"/>
    </xf>
    <xf numFmtId="0" fontId="0" fillId="0" borderId="0" xfId="0" applyFill="1"/>
    <xf numFmtId="0" fontId="0" fillId="0" borderId="21" xfId="0" applyFill="1" applyBorder="1" applyAlignment="1">
      <alignment horizontal="center" textRotation="90"/>
    </xf>
    <xf numFmtId="0" fontId="0" fillId="0" borderId="22" xfId="0" applyFill="1" applyBorder="1" applyAlignment="1">
      <alignment horizontal="center" textRotation="90"/>
    </xf>
    <xf numFmtId="0" fontId="0" fillId="0" borderId="23" xfId="0" applyFill="1" applyBorder="1" applyAlignment="1">
      <alignment horizontal="center" textRotation="90"/>
    </xf>
    <xf numFmtId="0" fontId="0" fillId="0" borderId="24" xfId="0" applyFill="1" applyBorder="1" applyAlignment="1">
      <alignment horizontal="center" textRotation="90"/>
    </xf>
    <xf numFmtId="0" fontId="0" fillId="0" borderId="28" xfId="0" applyFill="1" applyBorder="1" applyAlignment="1">
      <alignment horizontal="right" vertical="center"/>
    </xf>
    <xf numFmtId="0" fontId="0" fillId="0" borderId="29" xfId="0" applyFill="1" applyBorder="1" applyAlignment="1">
      <alignment horizontal="right" vertical="center"/>
    </xf>
    <xf numFmtId="0" fontId="0" fillId="0" borderId="29" xfId="0" applyBorder="1" applyAlignment="1">
      <alignment horizontal="right" vertical="center"/>
    </xf>
    <xf numFmtId="0" fontId="0" fillId="0" borderId="30" xfId="0" applyFill="1" applyBorder="1" applyAlignment="1">
      <alignment horizontal="right" vertical="center"/>
    </xf>
    <xf numFmtId="0" fontId="0" fillId="0" borderId="31" xfId="0" applyFill="1" applyBorder="1" applyAlignment="1">
      <alignment horizontal="right" vertical="center"/>
    </xf>
    <xf numFmtId="0" fontId="0" fillId="0" borderId="32" xfId="0" applyFill="1" applyBorder="1" applyAlignment="1">
      <alignment horizontal="right" vertical="center"/>
    </xf>
    <xf numFmtId="0" fontId="0" fillId="0" borderId="32" xfId="0" applyBorder="1" applyAlignment="1">
      <alignment horizontal="right" vertical="center"/>
    </xf>
    <xf numFmtId="0" fontId="0" fillId="0" borderId="33" xfId="0" applyFill="1" applyBorder="1" applyAlignment="1">
      <alignment horizontal="right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29" xfId="0" applyBorder="1" applyAlignment="1">
      <alignment horizontal="left" vertical="center"/>
    </xf>
    <xf numFmtId="0" fontId="0" fillId="0" borderId="30" xfId="0" applyBorder="1" applyAlignment="1">
      <alignment horizontal="center" vertical="center"/>
    </xf>
    <xf numFmtId="0" fontId="0" fillId="0" borderId="2" xfId="0" applyFill="1" applyBorder="1" applyAlignment="1">
      <alignment textRotation="90"/>
    </xf>
    <xf numFmtId="0" fontId="0" fillId="0" borderId="2" xfId="0" applyBorder="1" applyAlignment="1">
      <alignment textRotation="90"/>
    </xf>
    <xf numFmtId="0" fontId="0" fillId="0" borderId="26" xfId="0" applyFill="1" applyBorder="1" applyAlignment="1">
      <alignment textRotation="90"/>
    </xf>
    <xf numFmtId="0" fontId="0" fillId="0" borderId="26" xfId="0" applyBorder="1" applyAlignment="1">
      <alignment textRotation="90"/>
    </xf>
    <xf numFmtId="0" fontId="0" fillId="0" borderId="26" xfId="0" applyBorder="1" applyAlignment="1">
      <alignment textRotation="90" wrapText="1"/>
    </xf>
    <xf numFmtId="0" fontId="0" fillId="0" borderId="26" xfId="0" applyBorder="1" applyAlignment="1">
      <alignment horizontal="center" vertical="center"/>
    </xf>
    <xf numFmtId="0" fontId="0" fillId="0" borderId="26" xfId="0" applyBorder="1" applyAlignment="1">
      <alignment horizontal="left" vertical="center"/>
    </xf>
    <xf numFmtId="0" fontId="0" fillId="0" borderId="41" xfId="0" applyBorder="1" applyAlignment="1">
      <alignment horizontal="center" vertical="center"/>
    </xf>
    <xf numFmtId="0" fontId="0" fillId="0" borderId="25" xfId="0" applyFill="1" applyBorder="1" applyAlignment="1">
      <alignment horizontal="right" vertical="center"/>
    </xf>
    <xf numFmtId="0" fontId="0" fillId="0" borderId="26" xfId="0" applyFill="1" applyBorder="1" applyAlignment="1">
      <alignment horizontal="right" vertical="center"/>
    </xf>
    <xf numFmtId="0" fontId="0" fillId="0" borderId="26" xfId="0" applyBorder="1" applyAlignment="1">
      <alignment horizontal="right" vertical="center"/>
    </xf>
    <xf numFmtId="0" fontId="0" fillId="0" borderId="41" xfId="0" applyFill="1" applyBorder="1" applyAlignment="1">
      <alignment horizontal="right" vertical="center"/>
    </xf>
    <xf numFmtId="0" fontId="0" fillId="0" borderId="47" xfId="0" applyFill="1" applyBorder="1" applyAlignment="1">
      <alignment textRotation="90"/>
    </xf>
    <xf numFmtId="0" fontId="0" fillId="0" borderId="49" xfId="0" applyFill="1" applyBorder="1" applyAlignment="1">
      <alignment textRotation="90"/>
    </xf>
    <xf numFmtId="0" fontId="0" fillId="0" borderId="50" xfId="0" applyFill="1" applyBorder="1" applyAlignment="1">
      <alignment horizontal="center" textRotation="90"/>
    </xf>
    <xf numFmtId="0" fontId="0" fillId="0" borderId="52" xfId="0" applyFill="1" applyBorder="1" applyAlignment="1">
      <alignment horizontal="right" vertical="center"/>
    </xf>
    <xf numFmtId="0" fontId="0" fillId="0" borderId="53" xfId="0" applyFill="1" applyBorder="1" applyAlignment="1">
      <alignment horizontal="right" vertical="center"/>
    </xf>
    <xf numFmtId="0" fontId="0" fillId="0" borderId="55" xfId="0" applyFill="1" applyBorder="1" applyAlignment="1">
      <alignment horizontal="right" vertical="center"/>
    </xf>
    <xf numFmtId="0" fontId="0" fillId="0" borderId="57" xfId="0" applyBorder="1" applyAlignment="1">
      <alignment horizontal="right" vertical="center"/>
    </xf>
    <xf numFmtId="0" fontId="0" fillId="0" borderId="34" xfId="0" applyBorder="1" applyAlignment="1">
      <alignment horizontal="right" vertical="center"/>
    </xf>
    <xf numFmtId="0" fontId="0" fillId="0" borderId="11" xfId="0" applyBorder="1" applyAlignment="1">
      <alignment horizontal="right" vertical="center"/>
    </xf>
    <xf numFmtId="0" fontId="0" fillId="0" borderId="35" xfId="0" applyBorder="1" applyAlignment="1">
      <alignment horizontal="right" vertical="center"/>
    </xf>
    <xf numFmtId="0" fontId="0" fillId="0" borderId="66" xfId="0" applyBorder="1" applyAlignment="1">
      <alignment horizontal="center" vertical="center"/>
    </xf>
    <xf numFmtId="0" fontId="0" fillId="0" borderId="66" xfId="0" applyBorder="1" applyAlignment="1">
      <alignment horizontal="left" vertical="center"/>
    </xf>
    <xf numFmtId="0" fontId="0" fillId="0" borderId="67" xfId="0" applyBorder="1" applyAlignment="1">
      <alignment horizontal="center" vertical="center"/>
    </xf>
    <xf numFmtId="0" fontId="0" fillId="4" borderId="39" xfId="0" applyFill="1" applyBorder="1" applyAlignment="1">
      <alignment horizontal="right" vertical="center"/>
    </xf>
    <xf numFmtId="0" fontId="0" fillId="4" borderId="27" xfId="0" applyFill="1" applyBorder="1" applyAlignment="1">
      <alignment horizontal="right" vertical="center"/>
    </xf>
    <xf numFmtId="0" fontId="0" fillId="4" borderId="40" xfId="0" applyFill="1" applyBorder="1" applyAlignment="1">
      <alignment horizontal="right" vertical="center"/>
    </xf>
    <xf numFmtId="0" fontId="0" fillId="4" borderId="58" xfId="0" applyFill="1" applyBorder="1" applyAlignment="1">
      <alignment horizontal="right" vertical="center"/>
    </xf>
    <xf numFmtId="0" fontId="0" fillId="0" borderId="68" xfId="0" applyBorder="1" applyAlignment="1">
      <alignment horizontal="center" vertical="center"/>
    </xf>
    <xf numFmtId="0" fontId="0" fillId="0" borderId="68" xfId="0" applyBorder="1" applyAlignment="1">
      <alignment horizontal="left" vertical="center"/>
    </xf>
    <xf numFmtId="0" fontId="0" fillId="0" borderId="69" xfId="0" applyBorder="1" applyAlignment="1">
      <alignment horizontal="center" vertical="center"/>
    </xf>
    <xf numFmtId="0" fontId="0" fillId="0" borderId="66" xfId="0" applyFill="1" applyBorder="1" applyAlignment="1">
      <alignment horizontal="center" vertical="center"/>
    </xf>
    <xf numFmtId="0" fontId="0" fillId="0" borderId="66" xfId="0" applyFill="1" applyBorder="1" applyAlignment="1">
      <alignment horizontal="left" vertical="center"/>
    </xf>
    <xf numFmtId="0" fontId="0" fillId="0" borderId="6" xfId="0" applyBorder="1" applyAlignment="1">
      <alignment horizontal="right" vertical="center"/>
    </xf>
    <xf numFmtId="0" fontId="0" fillId="0" borderId="70" xfId="0" applyFill="1" applyBorder="1" applyAlignment="1">
      <alignment horizontal="right" vertical="center"/>
    </xf>
    <xf numFmtId="0" fontId="0" fillId="0" borderId="17" xfId="0" applyFill="1" applyBorder="1" applyAlignment="1">
      <alignment horizontal="right" vertical="center"/>
    </xf>
    <xf numFmtId="0" fontId="0" fillId="0" borderId="18" xfId="0" applyFill="1" applyBorder="1" applyAlignment="1">
      <alignment horizontal="right" vertical="center"/>
    </xf>
    <xf numFmtId="0" fontId="0" fillId="0" borderId="64" xfId="0" applyFill="1" applyBorder="1" applyAlignment="1">
      <alignment horizontal="right" vertical="center"/>
    </xf>
    <xf numFmtId="0" fontId="0" fillId="0" borderId="19" xfId="0" applyFill="1" applyBorder="1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14" fontId="0" fillId="0" borderId="0" xfId="0" applyNumberFormat="1" applyBorder="1" applyAlignment="1">
      <alignment horizontal="right" vertical="center"/>
    </xf>
    <xf numFmtId="14" fontId="0" fillId="0" borderId="0" xfId="0" applyNumberFormat="1"/>
    <xf numFmtId="0" fontId="0" fillId="0" borderId="62" xfId="0" applyFill="1" applyBorder="1" applyAlignment="1">
      <alignment horizontal="center"/>
    </xf>
    <xf numFmtId="0" fontId="0" fillId="4" borderId="31" xfId="0" applyFill="1" applyBorder="1" applyAlignment="1">
      <alignment horizontal="right" vertical="center"/>
    </xf>
    <xf numFmtId="0" fontId="0" fillId="4" borderId="25" xfId="0" applyFill="1" applyBorder="1" applyAlignment="1">
      <alignment horizontal="right" vertical="center"/>
    </xf>
    <xf numFmtId="0" fontId="0" fillId="4" borderId="28" xfId="0" applyFill="1" applyBorder="1" applyAlignment="1">
      <alignment horizontal="right" vertical="center"/>
    </xf>
    <xf numFmtId="0" fontId="0" fillId="4" borderId="71" xfId="0" applyFill="1" applyBorder="1" applyAlignment="1">
      <alignment horizontal="right" vertical="center"/>
    </xf>
    <xf numFmtId="0" fontId="0" fillId="4" borderId="18" xfId="0" applyFill="1" applyBorder="1" applyAlignment="1">
      <alignment horizontal="right" vertical="center"/>
    </xf>
    <xf numFmtId="0" fontId="0" fillId="4" borderId="32" xfId="0" applyFill="1" applyBorder="1" applyAlignment="1">
      <alignment horizontal="right" vertical="center"/>
    </xf>
    <xf numFmtId="0" fontId="0" fillId="4" borderId="26" xfId="0" applyFill="1" applyBorder="1" applyAlignment="1">
      <alignment horizontal="right" vertical="center"/>
    </xf>
    <xf numFmtId="0" fontId="0" fillId="4" borderId="29" xfId="0" applyFill="1" applyBorder="1" applyAlignment="1">
      <alignment horizontal="right" vertical="center"/>
    </xf>
    <xf numFmtId="0" fontId="0" fillId="4" borderId="57" xfId="0" applyFill="1" applyBorder="1" applyAlignment="1">
      <alignment horizontal="right" vertical="center"/>
    </xf>
    <xf numFmtId="0" fontId="0" fillId="4" borderId="51" xfId="0" applyFill="1" applyBorder="1" applyAlignment="1">
      <alignment horizontal="right" vertical="center"/>
    </xf>
    <xf numFmtId="0" fontId="0" fillId="4" borderId="49" xfId="0" applyFill="1" applyBorder="1" applyAlignment="1">
      <alignment horizontal="right" vertical="center"/>
    </xf>
    <xf numFmtId="0" fontId="0" fillId="4" borderId="54" xfId="0" applyFill="1" applyBorder="1" applyAlignment="1">
      <alignment horizontal="right" vertical="center"/>
    </xf>
    <xf numFmtId="0" fontId="0" fillId="4" borderId="56" xfId="0" applyFill="1" applyBorder="1" applyAlignment="1">
      <alignment horizontal="right" vertical="center"/>
    </xf>
    <xf numFmtId="9" fontId="0" fillId="0" borderId="0" xfId="0" applyNumberFormat="1" applyFill="1" applyAlignment="1">
      <alignment horizontal="right" vertical="center"/>
    </xf>
    <xf numFmtId="9" fontId="0" fillId="0" borderId="0" xfId="0" applyNumberFormat="1"/>
    <xf numFmtId="0" fontId="0" fillId="0" borderId="76" xfId="0" applyBorder="1" applyAlignment="1">
      <alignment horizontal="center" vertical="center"/>
    </xf>
    <xf numFmtId="0" fontId="0" fillId="0" borderId="77" xfId="0" applyBorder="1" applyAlignment="1">
      <alignment horizontal="center" vertical="center"/>
    </xf>
    <xf numFmtId="0" fontId="0" fillId="0" borderId="78" xfId="0" applyBorder="1" applyAlignment="1">
      <alignment horizontal="center" vertical="center"/>
    </xf>
    <xf numFmtId="0" fontId="0" fillId="0" borderId="79" xfId="0" applyBorder="1" applyAlignment="1">
      <alignment horizontal="center" vertical="center"/>
    </xf>
    <xf numFmtId="0" fontId="0" fillId="0" borderId="80" xfId="0" applyBorder="1" applyAlignment="1">
      <alignment horizontal="center" vertical="center"/>
    </xf>
    <xf numFmtId="0" fontId="0" fillId="0" borderId="46" xfId="0" applyBorder="1" applyAlignment="1">
      <alignment textRotation="90"/>
    </xf>
    <xf numFmtId="0" fontId="0" fillId="0" borderId="81" xfId="0" applyBorder="1" applyAlignment="1">
      <alignment textRotation="90"/>
    </xf>
    <xf numFmtId="0" fontId="0" fillId="0" borderId="82" xfId="0" applyBorder="1" applyAlignment="1">
      <alignment horizontal="center" vertical="center"/>
    </xf>
    <xf numFmtId="0" fontId="0" fillId="0" borderId="83" xfId="0" applyBorder="1" applyAlignment="1">
      <alignment horizontal="center" vertical="center"/>
    </xf>
    <xf numFmtId="0" fontId="0" fillId="0" borderId="84" xfId="0" applyBorder="1" applyAlignment="1">
      <alignment horizontal="center" vertical="center"/>
    </xf>
    <xf numFmtId="0" fontId="0" fillId="0" borderId="85" xfId="0" applyBorder="1" applyAlignment="1">
      <alignment horizontal="center" vertical="center"/>
    </xf>
    <xf numFmtId="0" fontId="0" fillId="0" borderId="86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pivotButton="1"/>
    <xf numFmtId="0" fontId="0" fillId="0" borderId="6" xfId="0" applyBorder="1" applyAlignment="1">
      <alignment horizontal="center" vertical="center"/>
    </xf>
    <xf numFmtId="0" fontId="0" fillId="0" borderId="73" xfId="0" applyBorder="1" applyAlignment="1">
      <alignment horizontal="center" vertical="center"/>
    </xf>
    <xf numFmtId="0" fontId="0" fillId="0" borderId="87" xfId="0" applyBorder="1" applyAlignment="1">
      <alignment horizontal="center" vertical="center"/>
    </xf>
    <xf numFmtId="0" fontId="0" fillId="0" borderId="88" xfId="0" applyBorder="1" applyAlignment="1">
      <alignment horizontal="center" vertical="center"/>
    </xf>
    <xf numFmtId="0" fontId="0" fillId="0" borderId="89" xfId="0" applyBorder="1" applyAlignment="1">
      <alignment horizontal="center" vertical="center"/>
    </xf>
    <xf numFmtId="0" fontId="0" fillId="0" borderId="0" xfId="0" applyNumberFormat="1" applyBorder="1"/>
    <xf numFmtId="0" fontId="0" fillId="0" borderId="1" xfId="0" applyFill="1" applyBorder="1" applyAlignment="1">
      <alignment horizontal="center" textRotation="90"/>
    </xf>
    <xf numFmtId="0" fontId="0" fillId="0" borderId="65" xfId="0" applyFill="1" applyBorder="1" applyAlignment="1">
      <alignment horizontal="center" textRotation="90"/>
    </xf>
    <xf numFmtId="0" fontId="0" fillId="0" borderId="0" xfId="0" applyBorder="1"/>
    <xf numFmtId="0" fontId="0" fillId="0" borderId="10" xfId="0" applyFill="1" applyBorder="1" applyAlignment="1">
      <alignment horizontal="center" textRotation="90"/>
    </xf>
    <xf numFmtId="0" fontId="0" fillId="0" borderId="90" xfId="0" applyBorder="1" applyAlignment="1">
      <alignment textRotation="90"/>
    </xf>
    <xf numFmtId="0" fontId="0" fillId="0" borderId="26" xfId="0" applyFill="1" applyBorder="1" applyAlignment="1">
      <alignment horizontal="left" textRotation="90" wrapText="1"/>
    </xf>
    <xf numFmtId="0" fontId="0" fillId="0" borderId="9" xfId="0" applyFill="1" applyBorder="1" applyAlignment="1">
      <alignment horizontal="center" textRotation="90"/>
    </xf>
    <xf numFmtId="0" fontId="0" fillId="0" borderId="76" xfId="0" applyFill="1" applyBorder="1" applyAlignment="1"/>
    <xf numFmtId="0" fontId="0" fillId="0" borderId="92" xfId="0" applyFill="1" applyBorder="1" applyAlignment="1">
      <alignment horizontal="center" textRotation="90"/>
    </xf>
    <xf numFmtId="0" fontId="0" fillId="0" borderId="93" xfId="0" applyFill="1" applyBorder="1" applyAlignment="1">
      <alignment horizontal="right" vertical="center"/>
    </xf>
    <xf numFmtId="0" fontId="0" fillId="4" borderId="94" xfId="0" applyFill="1" applyBorder="1" applyAlignment="1">
      <alignment horizontal="right" vertical="center"/>
    </xf>
    <xf numFmtId="0" fontId="0" fillId="4" borderId="95" xfId="0" applyFill="1" applyBorder="1" applyAlignment="1">
      <alignment horizontal="right" vertical="center"/>
    </xf>
    <xf numFmtId="0" fontId="0" fillId="4" borderId="96" xfId="0" applyFill="1" applyBorder="1" applyAlignment="1">
      <alignment horizontal="right" vertical="center"/>
    </xf>
    <xf numFmtId="0" fontId="0" fillId="0" borderId="48" xfId="0" applyFill="1" applyBorder="1" applyAlignment="1">
      <alignment textRotation="90"/>
    </xf>
    <xf numFmtId="0" fontId="0" fillId="0" borderId="53" xfId="0" applyFill="1" applyBorder="1" applyAlignment="1">
      <alignment textRotation="90"/>
    </xf>
    <xf numFmtId="0" fontId="0" fillId="3" borderId="64" xfId="0" applyFill="1" applyBorder="1" applyAlignment="1">
      <alignment horizontal="right" vertical="center"/>
    </xf>
    <xf numFmtId="0" fontId="0" fillId="3" borderId="52" xfId="0" applyFill="1" applyBorder="1" applyAlignment="1">
      <alignment horizontal="right" vertical="center"/>
    </xf>
    <xf numFmtId="0" fontId="0" fillId="3" borderId="53" xfId="0" applyFill="1" applyBorder="1" applyAlignment="1">
      <alignment horizontal="right" vertical="center"/>
    </xf>
    <xf numFmtId="0" fontId="0" fillId="3" borderId="55" xfId="0" applyFill="1" applyBorder="1" applyAlignment="1">
      <alignment horizontal="right" vertical="center"/>
    </xf>
    <xf numFmtId="0" fontId="0" fillId="3" borderId="59" xfId="0" applyFill="1" applyBorder="1" applyAlignment="1">
      <alignment horizontal="right" vertical="center"/>
    </xf>
    <xf numFmtId="0" fontId="0" fillId="0" borderId="76" xfId="0" applyFill="1" applyBorder="1" applyAlignment="1">
      <alignment horizontal="center"/>
    </xf>
    <xf numFmtId="0" fontId="0" fillId="0" borderId="8" xfId="0" applyFill="1" applyBorder="1" applyAlignment="1">
      <alignment horizontal="center" textRotation="90"/>
    </xf>
    <xf numFmtId="0" fontId="0" fillId="0" borderId="14" xfId="0" applyBorder="1" applyAlignment="1">
      <alignment textRotation="90"/>
    </xf>
    <xf numFmtId="0" fontId="0" fillId="0" borderId="79" xfId="0" applyBorder="1" applyAlignment="1">
      <alignment textRotation="90" wrapText="1"/>
    </xf>
    <xf numFmtId="0" fontId="0" fillId="0" borderId="4" xfId="0" applyFill="1" applyBorder="1" applyAlignment="1">
      <alignment horizontal="center" textRotation="90"/>
    </xf>
    <xf numFmtId="0" fontId="0" fillId="0" borderId="5" xfId="0" applyBorder="1"/>
    <xf numFmtId="9" fontId="0" fillId="0" borderId="0" xfId="0" applyNumberFormat="1" applyBorder="1"/>
    <xf numFmtId="0" fontId="0" fillId="0" borderId="98" xfId="0" applyBorder="1"/>
    <xf numFmtId="0" fontId="0" fillId="0" borderId="3" xfId="0" applyBorder="1"/>
    <xf numFmtId="0" fontId="0" fillId="0" borderId="4" xfId="0" applyBorder="1"/>
    <xf numFmtId="0" fontId="0" fillId="0" borderId="99" xfId="0" applyBorder="1"/>
    <xf numFmtId="0" fontId="0" fillId="0" borderId="1" xfId="0" applyBorder="1"/>
    <xf numFmtId="9" fontId="0" fillId="0" borderId="1" xfId="0" applyNumberFormat="1" applyBorder="1"/>
    <xf numFmtId="0" fontId="0" fillId="0" borderId="32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0" xfId="0" applyFill="1" applyBorder="1" applyAlignment="1">
      <alignment horizontal="center" textRotation="90"/>
    </xf>
    <xf numFmtId="0" fontId="0" fillId="0" borderId="0" xfId="0" applyFill="1" applyBorder="1" applyAlignment="1"/>
    <xf numFmtId="14" fontId="0" fillId="0" borderId="0" xfId="0" applyNumberFormat="1" applyFill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14" fontId="0" fillId="0" borderId="14" xfId="0" applyNumberFormat="1" applyFill="1" applyBorder="1" applyAlignment="1">
      <alignment horizontal="center" vertical="center"/>
    </xf>
    <xf numFmtId="14" fontId="0" fillId="0" borderId="15" xfId="0" applyNumberFormat="1" applyFill="1" applyBorder="1" applyAlignment="1">
      <alignment horizontal="center" vertical="center"/>
    </xf>
    <xf numFmtId="14" fontId="0" fillId="0" borderId="16" xfId="0" applyNumberFormat="1" applyFill="1" applyBorder="1" applyAlignment="1">
      <alignment horizontal="center" vertical="center"/>
    </xf>
    <xf numFmtId="14" fontId="0" fillId="0" borderId="44" xfId="0" applyNumberFormat="1" applyFill="1" applyBorder="1" applyAlignment="1">
      <alignment horizontal="center" vertical="center"/>
    </xf>
    <xf numFmtId="14" fontId="0" fillId="0" borderId="45" xfId="0" applyNumberFormat="1" applyFill="1" applyBorder="1" applyAlignment="1">
      <alignment horizontal="center" vertical="center"/>
    </xf>
    <xf numFmtId="0" fontId="0" fillId="0" borderId="61" xfId="0" applyFill="1" applyBorder="1" applyAlignment="1">
      <alignment horizontal="center"/>
    </xf>
    <xf numFmtId="0" fontId="0" fillId="0" borderId="60" xfId="0" applyFill="1" applyBorder="1" applyAlignment="1">
      <alignment horizontal="center"/>
    </xf>
    <xf numFmtId="0" fontId="0" fillId="0" borderId="76" xfId="0" applyFill="1" applyBorder="1" applyAlignment="1">
      <alignment horizontal="center"/>
    </xf>
    <xf numFmtId="14" fontId="0" fillId="0" borderId="12" xfId="0" applyNumberFormat="1" applyFill="1" applyBorder="1" applyAlignment="1">
      <alignment horizontal="center" vertical="center"/>
    </xf>
    <xf numFmtId="14" fontId="0" fillId="0" borderId="63" xfId="0" applyNumberFormat="1" applyFill="1" applyBorder="1" applyAlignment="1">
      <alignment horizontal="center" vertical="center"/>
    </xf>
    <xf numFmtId="0" fontId="0" fillId="0" borderId="42" xfId="0" applyFill="1" applyBorder="1" applyAlignment="1">
      <alignment horizontal="center"/>
    </xf>
    <xf numFmtId="0" fontId="0" fillId="0" borderId="43" xfId="0" applyFill="1" applyBorder="1" applyAlignment="1">
      <alignment horizontal="center"/>
    </xf>
    <xf numFmtId="0" fontId="0" fillId="0" borderId="4" xfId="0" applyFill="1" applyBorder="1" applyAlignment="1">
      <alignment horizontal="center" textRotation="90"/>
    </xf>
    <xf numFmtId="0" fontId="0" fillId="0" borderId="7" xfId="0" applyFill="1" applyBorder="1" applyAlignment="1">
      <alignment horizontal="center" textRotation="90"/>
    </xf>
    <xf numFmtId="0" fontId="0" fillId="0" borderId="72" xfId="0" applyFill="1" applyBorder="1" applyAlignment="1">
      <alignment horizontal="center"/>
    </xf>
    <xf numFmtId="0" fontId="0" fillId="0" borderId="73" xfId="0" applyFill="1" applyBorder="1" applyAlignment="1">
      <alignment horizontal="center"/>
    </xf>
    <xf numFmtId="0" fontId="0" fillId="0" borderId="100" xfId="0" applyFill="1" applyBorder="1" applyAlignment="1">
      <alignment horizontal="center"/>
    </xf>
    <xf numFmtId="9" fontId="1" fillId="0" borderId="74" xfId="0" applyNumberFormat="1" applyFont="1" applyFill="1" applyBorder="1" applyAlignment="1">
      <alignment horizontal="center" vertical="center"/>
    </xf>
    <xf numFmtId="9" fontId="1" fillId="0" borderId="75" xfId="0" applyNumberFormat="1" applyFont="1" applyFill="1" applyBorder="1" applyAlignment="1">
      <alignment horizontal="center" vertical="center"/>
    </xf>
    <xf numFmtId="9" fontId="1" fillId="2" borderId="75" xfId="0" applyNumberFormat="1" applyFont="1" applyFill="1" applyBorder="1" applyAlignment="1">
      <alignment horizontal="center" vertical="center"/>
    </xf>
    <xf numFmtId="9" fontId="1" fillId="0" borderId="97" xfId="0" applyNumberFormat="1" applyFont="1" applyFill="1" applyBorder="1" applyAlignment="1">
      <alignment horizontal="center" vertical="center"/>
    </xf>
    <xf numFmtId="0" fontId="0" fillId="0" borderId="12" xfId="0" applyFill="1" applyBorder="1" applyAlignment="1">
      <alignment horizontal="center" textRotation="90"/>
    </xf>
    <xf numFmtId="0" fontId="0" fillId="5" borderId="12" xfId="0" applyFill="1" applyBorder="1" applyAlignment="1">
      <alignment horizontal="center" textRotation="90"/>
    </xf>
    <xf numFmtId="0" fontId="0" fillId="5" borderId="13" xfId="0" applyFill="1" applyBorder="1" applyAlignment="1">
      <alignment horizontal="center" textRotation="90"/>
    </xf>
    <xf numFmtId="0" fontId="0" fillId="5" borderId="4" xfId="0" applyFill="1" applyBorder="1" applyAlignment="1">
      <alignment horizontal="center" textRotation="90"/>
    </xf>
    <xf numFmtId="0" fontId="0" fillId="5" borderId="7" xfId="0" applyFill="1" applyBorder="1" applyAlignment="1">
      <alignment horizontal="center" textRotation="90"/>
    </xf>
    <xf numFmtId="0" fontId="0" fillId="0" borderId="17" xfId="0" applyFill="1" applyBorder="1" applyAlignment="1">
      <alignment horizontal="center" textRotation="90"/>
    </xf>
    <xf numFmtId="0" fontId="0" fillId="0" borderId="18" xfId="0" applyFill="1" applyBorder="1" applyAlignment="1">
      <alignment horizontal="center" textRotation="90"/>
    </xf>
    <xf numFmtId="0" fontId="0" fillId="0" borderId="64" xfId="0" applyFill="1" applyBorder="1" applyAlignment="1">
      <alignment horizontal="center" textRotation="90"/>
    </xf>
    <xf numFmtId="0" fontId="0" fillId="0" borderId="20" xfId="0" applyFill="1" applyBorder="1" applyAlignment="1">
      <alignment horizontal="center" textRotation="90"/>
    </xf>
    <xf numFmtId="0" fontId="0" fillId="0" borderId="1" xfId="0" applyFill="1" applyBorder="1" applyAlignment="1">
      <alignment horizontal="center" textRotation="90"/>
    </xf>
    <xf numFmtId="0" fontId="0" fillId="0" borderId="65" xfId="0" applyFill="1" applyBorder="1" applyAlignment="1">
      <alignment horizontal="center" textRotation="90"/>
    </xf>
    <xf numFmtId="0" fontId="0" fillId="2" borderId="91" xfId="0" applyFill="1" applyBorder="1" applyAlignment="1">
      <alignment horizontal="center" textRotation="90"/>
    </xf>
    <xf numFmtId="0" fontId="0" fillId="2" borderId="1" xfId="0" applyFill="1" applyBorder="1" applyAlignment="1">
      <alignment horizontal="center" textRotation="90"/>
    </xf>
    <xf numFmtId="0" fontId="0" fillId="0" borderId="13" xfId="0" applyFill="1" applyBorder="1" applyAlignment="1">
      <alignment horizontal="center" textRotation="90"/>
    </xf>
  </cellXfs>
  <cellStyles count="1">
    <cellStyle name="Normal" xfId="0" builtinId="0"/>
  </cellStyles>
  <dxfs count="102"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right style="thin">
          <color indexed="64"/>
        </right>
      </border>
    </dxf>
    <dxf>
      <border>
        <right style="thin">
          <color indexed="64"/>
        </right>
        <top style="thin">
          <color indexed="64"/>
        </top>
      </border>
    </dxf>
    <dxf>
      <border>
        <right style="thin">
          <color indexed="64"/>
        </right>
        <bottom style="thin">
          <color indexed="64"/>
        </bottom>
      </border>
    </dxf>
    <dxf>
      <border>
        <right style="thin">
          <color indexed="64"/>
        </right>
        <bottom style="thin">
          <color indexed="64"/>
        </bottom>
      </border>
    </dxf>
    <dxf>
      <border>
        <right style="thin">
          <color indexed="64"/>
        </right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/>
      </border>
    </dxf>
    <dxf>
      <border>
        <vertical/>
      </border>
    </dxf>
    <dxf>
      <border>
        <vertical/>
      </border>
    </dxf>
    <dxf>
      <border>
        <vertical/>
      </border>
    </dxf>
    <dxf>
      <border>
        <vertical/>
      </border>
    </dxf>
    <dxf>
      <border>
        <vertical/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  <bottom style="thin">
          <color indexed="64"/>
        </bottom>
      </border>
    </dxf>
    <dxf>
      <border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right style="thin">
          <color indexed="64"/>
        </right>
      </border>
    </dxf>
    <dxf>
      <border>
        <right style="thin">
          <color indexed="64"/>
        </right>
        <top style="thin">
          <color indexed="64"/>
        </top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right style="thin">
          <color indexed="64"/>
        </right>
        <bottom style="thin">
          <color indexed="64"/>
        </bottom>
      </border>
    </dxf>
    <dxf>
      <border>
        <right style="thin">
          <color indexed="64"/>
        </right>
        <bottom style="thin">
          <color indexed="64"/>
        </bottom>
      </border>
    </dxf>
    <dxf>
      <border>
        <right style="thin">
          <color indexed="64"/>
        </right>
        <bottom style="thin">
          <color indexed="64"/>
        </bottom>
      </border>
    </dxf>
    <dxf>
      <border>
        <right style="thin">
          <color indexed="64"/>
        </right>
        <bottom style="thin">
          <color indexed="64"/>
        </bottom>
      </border>
    </dxf>
    <dxf>
      <border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right style="thin">
          <color indexed="64"/>
        </right>
        <bottom style="thin">
          <color indexed="64"/>
        </bottom>
      </border>
    </dxf>
    <dxf>
      <border>
        <right style="thin">
          <color indexed="64"/>
        </right>
        <bottom style="thin">
          <color indexed="64"/>
        </bottom>
      </border>
    </dxf>
    <dxf>
      <border>
        <right style="thin">
          <color indexed="64"/>
        </right>
        <bottom style="thin">
          <color indexed="64"/>
        </bottom>
      </border>
    </dxf>
    <dxf>
      <border>
        <right style="thin">
          <color indexed="64"/>
        </right>
        <bottom style="thin">
          <color indexed="64"/>
        </bottom>
      </border>
    </dxf>
    <dxf>
      <border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right style="thin">
          <color indexed="64"/>
        </right>
        <bottom style="thin">
          <color indexed="64"/>
        </bottom>
      </border>
    </dxf>
    <dxf>
      <border>
        <right style="thin">
          <color indexed="64"/>
        </right>
        <bottom style="thin">
          <color indexed="64"/>
        </bottom>
      </border>
    </dxf>
    <dxf>
      <border>
        <right style="thin">
          <color indexed="64"/>
        </right>
        <bottom style="thin">
          <color indexed="64"/>
        </bottom>
      </border>
    </dxf>
    <dxf>
      <border>
        <right style="thin">
          <color indexed="64"/>
        </right>
        <bottom style="thin">
          <color indexed="64"/>
        </bottom>
      </border>
    </dxf>
    <dxf>
      <border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bottom style="thin">
          <color indexed="64"/>
        </bottom>
      </border>
    </dxf>
    <dxf>
      <border>
        <right style="thin">
          <color indexed="64"/>
        </right>
        <bottom style="thin">
          <color indexed="64"/>
        </bottom>
      </border>
    </dxf>
    <dxf>
      <border>
        <right style="thin">
          <color indexed="64"/>
        </right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right style="thin">
          <color indexed="64"/>
        </right>
        <bottom style="thin">
          <color indexed="64"/>
        </bottom>
      </border>
    </dxf>
    <dxf>
      <border>
        <right style="thin">
          <color indexed="64"/>
        </right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colors>
    <mruColors>
      <color rgb="FF00FF00"/>
      <color rgb="FF66FF33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téphane" refreshedDate="41601.758475810188" createdVersion="3" refreshedVersion="3" minRefreshableVersion="3" recordCount="12">
  <cacheSource type="worksheet">
    <worksheetSource ref="A8:K20" sheet="Feuil1"/>
  </cacheSource>
  <cacheFields count="11">
    <cacheField name="Material" numFmtId="0">
      <sharedItems count="2">
        <s v="Elbow 90°"/>
        <s v="Elbow 45°"/>
      </sharedItems>
    </cacheField>
    <cacheField name="Diameter" numFmtId="0">
      <sharedItems count="1">
        <s v="2&quot;"/>
      </sharedItems>
    </cacheField>
    <cacheField name="Sch" numFmtId="0">
      <sharedItems containsMixedTypes="1" containsNumber="1" containsInteger="1" minValue="40" maxValue="160" count="4">
        <n v="40"/>
        <n v="80"/>
        <n v="160"/>
        <s v="XXS"/>
      </sharedItems>
    </cacheField>
    <cacheField name="Ratting" numFmtId="0">
      <sharedItems count="1">
        <s v="-"/>
      </sharedItems>
    </cacheField>
    <cacheField name="Connexion" numFmtId="0">
      <sharedItems count="1">
        <s v="BW"/>
      </sharedItems>
    </cacheField>
    <cacheField name="Designation" numFmtId="0">
      <sharedItems count="2">
        <s v="90° Elbow - A234 WPB - AMSE B16.5"/>
        <s v="45° Elbow - A234 WPB - AMSE B16.5"/>
      </sharedItems>
    </cacheField>
    <cacheField name="CCPU" numFmtId="0">
      <sharedItems containsBlank="1" containsMixedTypes="1" containsNumber="1" containsInteger="1" minValue="25722" maxValue="255874" count="8">
        <s v="-"/>
        <s v="EXP"/>
        <s v="ACD"/>
        <m/>
        <s v="BDF"/>
        <n v="25722"/>
        <s v="25A786"/>
        <n v="255874" u="1"/>
      </sharedItems>
    </cacheField>
    <cacheField name="BV" numFmtId="0">
      <sharedItems containsBlank="1" count="4">
        <s v="-"/>
        <s v="NO"/>
        <s v="YES"/>
        <m/>
      </sharedItems>
    </cacheField>
    <cacheField name="General Backlog - copie" numFmtId="0">
      <sharedItems containsString="0" containsBlank="1" containsNumber="1" containsInteger="1" minValue="4" maxValue="10"/>
    </cacheField>
    <cacheField name="General Backlog - Détails copie" numFmtId="0">
      <sharedItems containsString="0" containsBlank="1" containsNumber="1" containsInteger="1" minValue="0" maxValue="9"/>
    </cacheField>
    <cacheField name="General Backlog" numFmtId="0">
      <sharedItems containsSemiMixedTypes="0" containsString="0" containsNumber="1" containsInteger="1" minValue="0" maxValue="1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x v="0"/>
    <x v="0"/>
    <x v="0"/>
    <x v="0"/>
    <x v="0"/>
    <x v="0"/>
    <n v="10"/>
    <m/>
    <n v="10"/>
  </r>
  <r>
    <x v="0"/>
    <x v="0"/>
    <x v="0"/>
    <x v="0"/>
    <x v="0"/>
    <x v="0"/>
    <x v="1"/>
    <x v="1"/>
    <m/>
    <n v="9"/>
    <n v="9"/>
  </r>
  <r>
    <x v="0"/>
    <x v="0"/>
    <x v="0"/>
    <x v="0"/>
    <x v="0"/>
    <x v="0"/>
    <x v="2"/>
    <x v="2"/>
    <m/>
    <n v="1"/>
    <n v="1"/>
  </r>
  <r>
    <x v="0"/>
    <x v="0"/>
    <x v="1"/>
    <x v="0"/>
    <x v="0"/>
    <x v="0"/>
    <x v="0"/>
    <x v="0"/>
    <n v="7"/>
    <m/>
    <n v="7"/>
  </r>
  <r>
    <x v="0"/>
    <x v="0"/>
    <x v="1"/>
    <x v="0"/>
    <x v="0"/>
    <x v="0"/>
    <x v="3"/>
    <x v="3"/>
    <m/>
    <n v="0"/>
    <n v="0"/>
  </r>
  <r>
    <x v="0"/>
    <x v="0"/>
    <x v="1"/>
    <x v="0"/>
    <x v="0"/>
    <x v="0"/>
    <x v="4"/>
    <x v="2"/>
    <m/>
    <n v="7"/>
    <n v="7"/>
  </r>
  <r>
    <x v="0"/>
    <x v="0"/>
    <x v="2"/>
    <x v="0"/>
    <x v="0"/>
    <x v="0"/>
    <x v="0"/>
    <x v="0"/>
    <n v="4"/>
    <m/>
    <n v="4"/>
  </r>
  <r>
    <x v="0"/>
    <x v="0"/>
    <x v="2"/>
    <x v="0"/>
    <x v="0"/>
    <x v="0"/>
    <x v="3"/>
    <x v="3"/>
    <m/>
    <n v="0"/>
    <n v="0"/>
  </r>
  <r>
    <x v="0"/>
    <x v="0"/>
    <x v="2"/>
    <x v="0"/>
    <x v="0"/>
    <x v="0"/>
    <x v="5"/>
    <x v="1"/>
    <m/>
    <n v="4"/>
    <n v="4"/>
  </r>
  <r>
    <x v="1"/>
    <x v="0"/>
    <x v="3"/>
    <x v="0"/>
    <x v="0"/>
    <x v="1"/>
    <x v="0"/>
    <x v="0"/>
    <n v="6"/>
    <m/>
    <n v="6"/>
  </r>
  <r>
    <x v="1"/>
    <x v="0"/>
    <x v="3"/>
    <x v="0"/>
    <x v="0"/>
    <x v="1"/>
    <x v="3"/>
    <x v="3"/>
    <m/>
    <n v="0"/>
    <n v="0"/>
  </r>
  <r>
    <x v="1"/>
    <x v="0"/>
    <x v="3"/>
    <x v="0"/>
    <x v="0"/>
    <x v="1"/>
    <x v="6"/>
    <x v="1"/>
    <m/>
    <n v="6"/>
    <n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rowGrandTotals="0" colGrandTotals="0" itemPrintTitles="1" createdVersion="3" compact="0" compactData="0" gridDropZones="1">
  <location ref="A4:J17" firstHeaderRow="1" firstDataRow="2" firstDataCol="8"/>
  <pivotFields count="11">
    <pivotField axis="axisRow" compact="0" outline="0" showAll="0" includeNewItemsInFilter="1" defaultSubtotal="0">
      <items count="2">
        <item x="0"/>
        <item x="1"/>
      </items>
    </pivotField>
    <pivotField axis="axisRow" compact="0" outline="0" showAll="0" includeNewItemsInFilter="1" defaultSubtotal="0">
      <items count="1">
        <item x="0"/>
      </items>
    </pivotField>
    <pivotField axis="axisRow" compact="0" outline="0" showAll="0" includeNewItemsInFilter="1" defaultSubtotal="0">
      <items count="4">
        <item x="0"/>
        <item x="1"/>
        <item x="2"/>
        <item x="3"/>
      </items>
    </pivotField>
    <pivotField axis="axisRow" compact="0" outline="0" showAll="0" includeNewItemsInFilter="1" defaultSubtotal="0">
      <items count="1">
        <item x="0"/>
      </items>
    </pivotField>
    <pivotField axis="axisRow" compact="0" outline="0" showAll="0" includeNewItemsInFilter="1" defaultSubtotal="0">
      <items count="1">
        <item x="0"/>
      </items>
    </pivotField>
    <pivotField axis="axisRow" compact="0" outline="0" showAll="0" includeNewItemsInFilter="1" defaultSubtotal="0">
      <items count="2">
        <item x="0"/>
        <item x="1"/>
      </items>
    </pivotField>
    <pivotField axis="axisRow" compact="0" outline="0" showAll="0" includeNewItemsInFilter="1" defaultSubtotal="0">
      <items count="8">
        <item m="1" x="7"/>
        <item x="0"/>
        <item x="6"/>
        <item x="2"/>
        <item x="4"/>
        <item x="1"/>
        <item x="3"/>
        <item x="5"/>
      </items>
    </pivotField>
    <pivotField axis="axisRow" compact="0" outline="0" showAll="0" includeNewItemsInFilter="1" defaultSubtotal="0">
      <items count="4">
        <item x="0"/>
        <item x="1"/>
        <item x="2"/>
        <item x="3"/>
      </items>
    </pivotField>
    <pivotField dataField="1" compact="0" outline="0" showAll="0" defaultSubtotal="0"/>
    <pivotField dataField="1" compact="0" outline="0" showAll="0" defaultSubtotal="0"/>
    <pivotField compact="0" outline="0" showAll="0" defaultSubtotal="0"/>
  </pivotFields>
  <rowFields count="8">
    <field x="0"/>
    <field x="1"/>
    <field x="2"/>
    <field x="3"/>
    <field x="4"/>
    <field x="5"/>
    <field x="7"/>
    <field x="6"/>
  </rowFields>
  <rowItems count="12">
    <i>
      <x/>
      <x/>
      <x/>
      <x/>
      <x/>
      <x/>
      <x/>
      <x v="1"/>
    </i>
    <i r="6">
      <x v="1"/>
      <x v="5"/>
    </i>
    <i r="6">
      <x v="2"/>
      <x v="3"/>
    </i>
    <i r="2">
      <x v="1"/>
      <x/>
      <x/>
      <x/>
      <x/>
      <x v="1"/>
    </i>
    <i r="6">
      <x v="2"/>
      <x v="4"/>
    </i>
    <i r="6">
      <x v="3"/>
      <x v="6"/>
    </i>
    <i r="2">
      <x v="2"/>
      <x/>
      <x/>
      <x/>
      <x/>
      <x v="1"/>
    </i>
    <i r="6">
      <x v="1"/>
      <x v="7"/>
    </i>
    <i r="6">
      <x v="3"/>
      <x v="6"/>
    </i>
    <i>
      <x v="1"/>
      <x/>
      <x v="3"/>
      <x/>
      <x/>
      <x v="1"/>
      <x/>
      <x v="1"/>
    </i>
    <i r="6">
      <x v="1"/>
      <x v="2"/>
    </i>
    <i r="6">
      <x v="3"/>
      <x v="6"/>
    </i>
  </rowItems>
  <colFields count="1">
    <field x="-2"/>
  </colFields>
  <colItems count="2">
    <i>
      <x/>
    </i>
    <i i="1">
      <x v="1"/>
    </i>
  </colItems>
  <dataFields count="2">
    <dataField name="Somme de General Backlog - copie" fld="8" baseField="0" baseItem="0"/>
    <dataField name="Somme de General Backlog - Détails copie" fld="9" baseField="0" baseItem="0"/>
  </dataFields>
  <formats count="100">
    <format dxfId="99">
      <pivotArea dataOnly="0" labelOnly="1" fieldPosition="0">
        <references count="1">
          <reference field="0" count="1">
            <x v="0"/>
          </reference>
        </references>
      </pivotArea>
    </format>
    <format dxfId="98">
      <pivotArea dataOnly="0" labelOnly="1" fieldPosition="0">
        <references count="3">
          <reference field="0" count="1" selected="0">
            <x v="0"/>
          </reference>
          <reference field="1" count="0" selected="0"/>
          <reference field="2" count="1">
            <x v="0"/>
          </reference>
        </references>
      </pivotArea>
    </format>
    <format dxfId="97">
      <pivotArea dataOnly="0" labelOnly="1" fieldPosition="0">
        <references count="3">
          <reference field="0" count="1" selected="0">
            <x v="0"/>
          </reference>
          <reference field="1" count="0" selected="0"/>
          <reference field="2" count="1">
            <x v="1"/>
          </reference>
        </references>
      </pivotArea>
    </format>
    <format dxfId="96">
      <pivotArea dataOnly="0" labelOnly="1" fieldPosition="0">
        <references count="3">
          <reference field="0" count="1" selected="0">
            <x v="0"/>
          </reference>
          <reference field="1" count="0" selected="0"/>
          <reference field="2" count="1">
            <x v="2"/>
          </reference>
        </references>
      </pivotArea>
    </format>
    <format dxfId="95">
      <pivotArea dataOnly="0" labelOnly="1" fieldPosition="0">
        <references count="1">
          <reference field="0" count="1">
            <x v="1"/>
          </reference>
        </references>
      </pivotArea>
    </format>
    <format dxfId="94">
      <pivotArea dataOnly="0" labelOnly="1" fieldPosition="0">
        <references count="3">
          <reference field="0" count="1" selected="0">
            <x v="1"/>
          </reference>
          <reference field="1" count="0" selected="0"/>
          <reference field="2" count="1">
            <x v="3"/>
          </reference>
        </references>
      </pivotArea>
    </format>
    <format dxfId="93">
      <pivotArea dataOnly="0" labelOnly="1" fieldPosition="0">
        <references count="6">
          <reference field="0" count="1" selected="0">
            <x v="1"/>
          </reference>
          <reference field="1" count="0" selected="0"/>
          <reference field="2" count="1" selected="0">
            <x v="3"/>
          </reference>
          <reference field="3" count="0" selected="0"/>
          <reference field="4" count="0" selected="0"/>
          <reference field="5" count="1">
            <x v="1"/>
          </reference>
        </references>
      </pivotArea>
    </format>
    <format dxfId="92">
      <pivotArea outline="0" collapsedLevelsAreSubtotals="1" fieldPosition="0">
        <references count="8">
          <reference field="0" count="1" selected="0">
            <x v="1"/>
          </reference>
          <reference field="1" count="0" selected="0"/>
          <reference field="2" count="1" selected="0">
            <x v="3"/>
          </reference>
          <reference field="3" count="0" selected="0"/>
          <reference field="4" count="0" selected="0"/>
          <reference field="5" count="1" selected="0">
            <x v="1"/>
          </reference>
          <reference field="6" count="1" selected="0">
            <x v="1"/>
          </reference>
          <reference field="7" count="1" selected="0">
            <x v="0"/>
          </reference>
        </references>
      </pivotArea>
    </format>
    <format dxfId="91">
      <pivotArea dataOnly="0" labelOnly="1" fieldPosition="0">
        <references count="7">
          <reference field="0" count="1" selected="0">
            <x v="1"/>
          </reference>
          <reference field="1" count="0" selected="0"/>
          <reference field="2" count="1" selected="0">
            <x v="3"/>
          </reference>
          <reference field="3" count="0" selected="0"/>
          <reference field="4" count="0" selected="0"/>
          <reference field="5" count="1" selected="0">
            <x v="1"/>
          </reference>
          <reference field="6" count="1">
            <x v="1"/>
          </reference>
        </references>
      </pivotArea>
    </format>
    <format dxfId="90">
      <pivotArea dataOnly="0" labelOnly="1" fieldPosition="0">
        <references count="8">
          <reference field="0" count="1" selected="0">
            <x v="1"/>
          </reference>
          <reference field="1" count="0" selected="0"/>
          <reference field="2" count="1" selected="0">
            <x v="3"/>
          </reference>
          <reference field="3" count="0" selected="0"/>
          <reference field="4" count="0" selected="0"/>
          <reference field="5" count="1" selected="0">
            <x v="1"/>
          </reference>
          <reference field="6" count="1" selected="0">
            <x v="1"/>
          </reference>
          <reference field="7" count="1">
            <x v="0"/>
          </reference>
        </references>
      </pivotArea>
    </format>
    <format dxfId="89">
      <pivotArea dataOnly="0" outline="0" fieldPosition="0">
        <references count="2">
          <reference field="6" count="1">
            <x v="2"/>
          </reference>
          <reference field="7" count="0" defaultSubtotal="1" sumSubtotal="1" countASubtotal="1" avgSubtotal="1" maxSubtotal="1" minSubtotal="1" productSubtotal="1" countSubtotal="1" stdDevSubtotal="1" stdDevPSubtotal="1" varSubtotal="1" varPSubtotal="1"/>
        </references>
      </pivotArea>
    </format>
    <format dxfId="88">
      <pivotArea outline="0" collapsedLevelsAreSubtotals="1" fieldPosition="0">
        <references count="7">
          <reference field="0" count="1" selected="0">
            <x v="1"/>
          </reference>
          <reference field="1" count="0" selected="0"/>
          <reference field="2" count="1" selected="0">
            <x v="3"/>
          </reference>
          <reference field="3" count="0" selected="0"/>
          <reference field="4" count="0" selected="0"/>
          <reference field="5" count="1" selected="0">
            <x v="1"/>
          </reference>
          <reference field="6" count="1" selected="0">
            <x v="6"/>
          </reference>
        </references>
      </pivotArea>
    </format>
    <format dxfId="87">
      <pivotArea dataOnly="0" labelOnly="1" fieldPosition="0">
        <references count="7">
          <reference field="0" count="1" selected="0">
            <x v="1"/>
          </reference>
          <reference field="1" count="0" selected="0"/>
          <reference field="2" count="1" selected="0">
            <x v="3"/>
          </reference>
          <reference field="3" count="0" selected="0"/>
          <reference field="4" count="0" selected="0"/>
          <reference field="5" count="1" selected="0">
            <x v="1"/>
          </reference>
          <reference field="6" count="1">
            <x v="6"/>
          </reference>
        </references>
      </pivotArea>
    </format>
    <format dxfId="86">
      <pivotArea dataOnly="0" labelOnly="1" fieldPosition="0">
        <references count="7">
          <reference field="0" count="1" selected="0">
            <x v="1"/>
          </reference>
          <reference field="1" count="0" selected="0"/>
          <reference field="2" count="1" selected="0">
            <x v="3"/>
          </reference>
          <reference field="3" count="0" selected="0"/>
          <reference field="4" count="0" selected="0"/>
          <reference field="5" count="1" selected="0">
            <x v="1"/>
          </reference>
          <reference field="7" count="1">
            <x v="0"/>
          </reference>
        </references>
      </pivotArea>
    </format>
    <format dxfId="85">
      <pivotArea dataOnly="0" labelOnly="1" fieldPosition="0">
        <references count="8">
          <reference field="0" count="1" selected="0">
            <x v="1"/>
          </reference>
          <reference field="1" count="0" selected="0"/>
          <reference field="2" count="1" selected="0">
            <x v="3"/>
          </reference>
          <reference field="3" count="0" selected="0"/>
          <reference field="4" count="0" selected="0"/>
          <reference field="5" count="1" selected="0">
            <x v="1"/>
          </reference>
          <reference field="6" count="1">
            <x v="1"/>
          </reference>
          <reference field="7" count="1" selected="0">
            <x v="0"/>
          </reference>
        </references>
      </pivotArea>
    </format>
    <format dxfId="84">
      <pivotArea dataOnly="0" labelOnly="1" fieldPosition="0">
        <references count="3">
          <reference field="0" count="1" selected="0">
            <x v="1"/>
          </reference>
          <reference field="1" count="0" selected="0"/>
          <reference field="2" count="1">
            <x v="3"/>
          </reference>
        </references>
      </pivotArea>
    </format>
    <format dxfId="83">
      <pivotArea dataOnly="0" labelOnly="1" fieldPosition="0">
        <references count="7">
          <reference field="0" count="1" selected="0">
            <x v="0"/>
          </reference>
          <reference field="1" count="0" selected="0"/>
          <reference field="2" count="1" selected="0">
            <x v="0"/>
          </reference>
          <reference field="3" count="0" selected="0"/>
          <reference field="4" count="0" selected="0"/>
          <reference field="5" count="1" selected="0">
            <x v="0"/>
          </reference>
          <reference field="7" count="1">
            <x v="0"/>
          </reference>
        </references>
      </pivotArea>
    </format>
    <format dxfId="82">
      <pivotArea dataOnly="0" labelOnly="1" fieldPosition="0">
        <references count="8">
          <reference field="0" count="1" selected="0">
            <x v="0"/>
          </reference>
          <reference field="1" count="0" selected="0"/>
          <reference field="2" count="1" selected="0">
            <x v="0"/>
          </reference>
          <reference field="3" count="0" selected="0"/>
          <reference field="4" count="0" selected="0"/>
          <reference field="5" count="1" selected="0">
            <x v="0"/>
          </reference>
          <reference field="6" count="1">
            <x v="1"/>
          </reference>
          <reference field="7" count="1" selected="0">
            <x v="0"/>
          </reference>
        </references>
      </pivotArea>
    </format>
    <format dxfId="81">
      <pivotArea outline="0" collapsedLevelsAreSubtotals="1" fieldPosition="0">
        <references count="9">
          <reference field="4294967294" count="1" selected="0">
            <x v="0"/>
          </reference>
          <reference field="0" count="1" selected="0">
            <x v="0"/>
          </reference>
          <reference field="1" count="0" selected="0"/>
          <reference field="2" count="1" selected="0">
            <x v="0"/>
          </reference>
          <reference field="3" count="0" selected="0"/>
          <reference field="4" count="0" selected="0"/>
          <reference field="5" count="1" selected="0">
            <x v="0"/>
          </reference>
          <reference field="6" count="1" selected="0">
            <x v="1"/>
          </reference>
          <reference field="7" count="1" selected="0">
            <x v="0"/>
          </reference>
        </references>
      </pivotArea>
    </format>
    <format dxfId="80">
      <pivotArea outline="0" collapsedLevelsAreSubtotals="1" fieldPosition="0">
        <references count="9">
          <reference field="4294967294" count="1" selected="0">
            <x v="1"/>
          </reference>
          <reference field="0" count="1" selected="0">
            <x v="0"/>
          </reference>
          <reference field="1" count="0" selected="0"/>
          <reference field="2" count="1" selected="0">
            <x v="0"/>
          </reference>
          <reference field="3" count="0" selected="0"/>
          <reference field="4" count="0" selected="0"/>
          <reference field="5" count="1" selected="0">
            <x v="0"/>
          </reference>
          <reference field="6" count="1" selected="0">
            <x v="1"/>
          </reference>
          <reference field="7" count="1" selected="0">
            <x v="0"/>
          </reference>
        </references>
      </pivotArea>
    </format>
    <format dxfId="79">
      <pivotArea outline="0" collapsedLevelsAreSubtotals="1" fieldPosition="0">
        <references count="9">
          <reference field="4294967294" count="1" selected="0">
            <x v="1"/>
          </reference>
          <reference field="0" count="1" selected="0">
            <x v="0"/>
          </reference>
          <reference field="1" count="0" selected="0"/>
          <reference field="2" count="1" selected="0">
            <x v="0"/>
          </reference>
          <reference field="3" count="0" selected="0"/>
          <reference field="4" count="0" selected="0"/>
          <reference field="5" count="1" selected="0">
            <x v="0"/>
          </reference>
          <reference field="6" count="1" selected="0">
            <x v="5"/>
          </reference>
          <reference field="7" count="1" selected="0">
            <x v="1"/>
          </reference>
        </references>
      </pivotArea>
    </format>
    <format dxfId="78">
      <pivotArea outline="0" collapsedLevelsAreSubtotals="1" fieldPosition="0">
        <references count="9">
          <reference field="4294967294" count="1" selected="0">
            <x v="0"/>
          </reference>
          <reference field="0" count="1" selected="0">
            <x v="0"/>
          </reference>
          <reference field="1" count="0" selected="0"/>
          <reference field="2" count="1" selected="0">
            <x v="0"/>
          </reference>
          <reference field="3" count="0" selected="0"/>
          <reference field="4" count="0" selected="0"/>
          <reference field="5" count="1" selected="0">
            <x v="0"/>
          </reference>
          <reference field="6" count="1" selected="0">
            <x v="5"/>
          </reference>
          <reference field="7" count="1" selected="0">
            <x v="1"/>
          </reference>
        </references>
      </pivotArea>
    </format>
    <format dxfId="77">
      <pivotArea dataOnly="0" labelOnly="1" fieldPosition="0">
        <references count="8">
          <reference field="0" count="1" selected="0">
            <x v="0"/>
          </reference>
          <reference field="1" count="0" selected="0"/>
          <reference field="2" count="1" selected="0">
            <x v="0"/>
          </reference>
          <reference field="3" count="0" selected="0"/>
          <reference field="4" count="0" selected="0"/>
          <reference field="5" count="1" selected="0">
            <x v="0"/>
          </reference>
          <reference field="6" count="1">
            <x v="5"/>
          </reference>
          <reference field="7" count="1" selected="0">
            <x v="1"/>
          </reference>
        </references>
      </pivotArea>
    </format>
    <format dxfId="76">
      <pivotArea dataOnly="0" labelOnly="1" fieldPosition="0">
        <references count="7">
          <reference field="0" count="1" selected="0">
            <x v="0"/>
          </reference>
          <reference field="1" count="0" selected="0"/>
          <reference field="2" count="1" selected="0">
            <x v="0"/>
          </reference>
          <reference field="3" count="0" selected="0"/>
          <reference field="4" count="0" selected="0"/>
          <reference field="5" count="1" selected="0">
            <x v="0"/>
          </reference>
          <reference field="7" count="1">
            <x v="1"/>
          </reference>
        </references>
      </pivotArea>
    </format>
    <format dxfId="75">
      <pivotArea dataOnly="0" labelOnly="1" fieldPosition="0">
        <references count="7">
          <reference field="0" count="1" selected="0">
            <x v="0"/>
          </reference>
          <reference field="1" count="0" selected="0"/>
          <reference field="2" count="1" selected="0">
            <x v="0"/>
          </reference>
          <reference field="3" count="0" selected="0"/>
          <reference field="4" count="0" selected="0"/>
          <reference field="5" count="1" selected="0">
            <x v="0"/>
          </reference>
          <reference field="7" count="1">
            <x v="2"/>
          </reference>
        </references>
      </pivotArea>
    </format>
    <format dxfId="74">
      <pivotArea dataOnly="0" labelOnly="1" fieldPosition="0">
        <references count="8">
          <reference field="0" count="1" selected="0">
            <x v="0"/>
          </reference>
          <reference field="1" count="0" selected="0"/>
          <reference field="2" count="1" selected="0">
            <x v="0"/>
          </reference>
          <reference field="3" count="0" selected="0"/>
          <reference field="4" count="0" selected="0"/>
          <reference field="5" count="1" selected="0">
            <x v="0"/>
          </reference>
          <reference field="6" count="1">
            <x v="3"/>
          </reference>
          <reference field="7" count="1" selected="0">
            <x v="2"/>
          </reference>
        </references>
      </pivotArea>
    </format>
    <format dxfId="73">
      <pivotArea outline="0" collapsedLevelsAreSubtotals="1" fieldPosition="0">
        <references count="9">
          <reference field="4294967294" count="1" selected="0">
            <x v="0"/>
          </reference>
          <reference field="0" count="1" selected="0">
            <x v="0"/>
          </reference>
          <reference field="1" count="0" selected="0"/>
          <reference field="2" count="1" selected="0">
            <x v="0"/>
          </reference>
          <reference field="3" count="0" selected="0"/>
          <reference field="4" count="0" selected="0"/>
          <reference field="5" count="1" selected="0">
            <x v="0"/>
          </reference>
          <reference field="6" count="1" selected="0">
            <x v="3"/>
          </reference>
          <reference field="7" count="1" selected="0">
            <x v="2"/>
          </reference>
        </references>
      </pivotArea>
    </format>
    <format dxfId="72">
      <pivotArea outline="0" collapsedLevelsAreSubtotals="1" fieldPosition="0">
        <references count="9">
          <reference field="4294967294" count="1" selected="0">
            <x v="1"/>
          </reference>
          <reference field="0" count="1" selected="0">
            <x v="0"/>
          </reference>
          <reference field="1" count="0" selected="0"/>
          <reference field="2" count="1" selected="0">
            <x v="0"/>
          </reference>
          <reference field="3" count="0" selected="0"/>
          <reference field="4" count="0" selected="0"/>
          <reference field="5" count="1" selected="0">
            <x v="0"/>
          </reference>
          <reference field="6" count="1" selected="0">
            <x v="3"/>
          </reference>
          <reference field="7" count="1" selected="0">
            <x v="2"/>
          </reference>
        </references>
      </pivotArea>
    </format>
    <format dxfId="71">
      <pivotArea outline="0" collapsedLevelsAreSubtotals="1" fieldPosition="0">
        <references count="9">
          <reference field="4294967294" count="1" selected="0">
            <x v="1"/>
          </reference>
          <reference field="0" count="1" selected="0">
            <x v="0"/>
          </reference>
          <reference field="1" count="0" selected="0"/>
          <reference field="2" count="1" selected="0">
            <x v="1"/>
          </reference>
          <reference field="3" count="0" selected="0"/>
          <reference field="4" count="0" selected="0"/>
          <reference field="5" count="1" selected="0">
            <x v="0"/>
          </reference>
          <reference field="6" count="1" selected="0">
            <x v="1"/>
          </reference>
          <reference field="7" count="1" selected="0">
            <x v="0"/>
          </reference>
        </references>
      </pivotArea>
    </format>
    <format dxfId="70">
      <pivotArea outline="0" collapsedLevelsAreSubtotals="1" fieldPosition="0">
        <references count="9">
          <reference field="4294967294" count="1" selected="0">
            <x v="0"/>
          </reference>
          <reference field="0" count="1" selected="0">
            <x v="0"/>
          </reference>
          <reference field="1" count="0" selected="0"/>
          <reference field="2" count="1" selected="0">
            <x v="1"/>
          </reference>
          <reference field="3" count="0" selected="0"/>
          <reference field="4" count="0" selected="0"/>
          <reference field="5" count="1" selected="0">
            <x v="0"/>
          </reference>
          <reference field="6" count="1" selected="0">
            <x v="1"/>
          </reference>
          <reference field="7" count="1" selected="0">
            <x v="0"/>
          </reference>
        </references>
      </pivotArea>
    </format>
    <format dxfId="69">
      <pivotArea dataOnly="0" labelOnly="1" fieldPosition="0">
        <references count="8">
          <reference field="0" count="1" selected="0">
            <x v="0"/>
          </reference>
          <reference field="1" count="0" selected="0"/>
          <reference field="2" count="1" selected="0">
            <x v="1"/>
          </reference>
          <reference field="3" count="0" selected="0"/>
          <reference field="4" count="0" selected="0"/>
          <reference field="5" count="1" selected="0">
            <x v="0"/>
          </reference>
          <reference field="6" count="1">
            <x v="1"/>
          </reference>
          <reference field="7" count="1" selected="0">
            <x v="0"/>
          </reference>
        </references>
      </pivotArea>
    </format>
    <format dxfId="68">
      <pivotArea dataOnly="0" labelOnly="1" fieldPosition="0">
        <references count="7">
          <reference field="0" count="1" selected="0">
            <x v="0"/>
          </reference>
          <reference field="1" count="0" selected="0"/>
          <reference field="2" count="1" selected="0">
            <x v="1"/>
          </reference>
          <reference field="3" count="0" selected="0"/>
          <reference field="4" count="0" selected="0"/>
          <reference field="5" count="1" selected="0">
            <x v="0"/>
          </reference>
          <reference field="7" count="1">
            <x v="0"/>
          </reference>
        </references>
      </pivotArea>
    </format>
    <format dxfId="67">
      <pivotArea dataOnly="0" labelOnly="1" fieldPosition="0">
        <references count="7">
          <reference field="0" count="1" selected="0">
            <x v="0"/>
          </reference>
          <reference field="1" count="0" selected="0"/>
          <reference field="2" count="1" selected="0">
            <x v="1"/>
          </reference>
          <reference field="3" count="0" selected="0"/>
          <reference field="4" count="0" selected="0"/>
          <reference field="5" count="1" selected="0">
            <x v="0"/>
          </reference>
          <reference field="7" count="1">
            <x v="2"/>
          </reference>
        </references>
      </pivotArea>
    </format>
    <format dxfId="66">
      <pivotArea dataOnly="0" labelOnly="1" fieldPosition="0">
        <references count="8">
          <reference field="0" count="1" selected="0">
            <x v="0"/>
          </reference>
          <reference field="1" count="0" selected="0"/>
          <reference field="2" count="1" selected="0">
            <x v="1"/>
          </reference>
          <reference field="3" count="0" selected="0"/>
          <reference field="4" count="0" selected="0"/>
          <reference field="5" count="1" selected="0">
            <x v="0"/>
          </reference>
          <reference field="6" count="1">
            <x v="4"/>
          </reference>
          <reference field="7" count="1" selected="0">
            <x v="2"/>
          </reference>
        </references>
      </pivotArea>
    </format>
    <format dxfId="65">
      <pivotArea outline="0" collapsedLevelsAreSubtotals="1" fieldPosition="0">
        <references count="9">
          <reference field="4294967294" count="1" selected="0">
            <x v="0"/>
          </reference>
          <reference field="0" count="1" selected="0">
            <x v="0"/>
          </reference>
          <reference field="1" count="0" selected="0"/>
          <reference field="2" count="1" selected="0">
            <x v="1"/>
          </reference>
          <reference field="3" count="0" selected="0"/>
          <reference field="4" count="0" selected="0"/>
          <reference field="5" count="1" selected="0">
            <x v="0"/>
          </reference>
          <reference field="6" count="1" selected="0">
            <x v="4"/>
          </reference>
          <reference field="7" count="1" selected="0">
            <x v="2"/>
          </reference>
        </references>
      </pivotArea>
    </format>
    <format dxfId="64">
      <pivotArea outline="0" collapsedLevelsAreSubtotals="1" fieldPosition="0">
        <references count="9">
          <reference field="4294967294" count="1" selected="0">
            <x v="1"/>
          </reference>
          <reference field="0" count="1" selected="0">
            <x v="0"/>
          </reference>
          <reference field="1" count="0" selected="0"/>
          <reference field="2" count="1" selected="0">
            <x v="1"/>
          </reference>
          <reference field="3" count="0" selected="0"/>
          <reference field="4" count="0" selected="0"/>
          <reference field="5" count="1" selected="0">
            <x v="0"/>
          </reference>
          <reference field="6" count="1" selected="0">
            <x v="4"/>
          </reference>
          <reference field="7" count="1" selected="0">
            <x v="2"/>
          </reference>
        </references>
      </pivotArea>
    </format>
    <format dxfId="63">
      <pivotArea outline="0" collapsedLevelsAreSubtotals="1" fieldPosition="0">
        <references count="9">
          <reference field="4294967294" count="1" selected="0">
            <x v="1"/>
          </reference>
          <reference field="0" count="1" selected="0">
            <x v="0"/>
          </reference>
          <reference field="1" count="0" selected="0"/>
          <reference field="2" count="1" selected="0">
            <x v="1"/>
          </reference>
          <reference field="3" count="0" selected="0"/>
          <reference field="4" count="0" selected="0"/>
          <reference field="5" count="1" selected="0">
            <x v="0"/>
          </reference>
          <reference field="6" count="1" selected="0">
            <x v="6"/>
          </reference>
          <reference field="7" count="1" selected="0">
            <x v="3"/>
          </reference>
        </references>
      </pivotArea>
    </format>
    <format dxfId="62">
      <pivotArea outline="0" collapsedLevelsAreSubtotals="1" fieldPosition="0">
        <references count="9">
          <reference field="4294967294" count="1" selected="0">
            <x v="0"/>
          </reference>
          <reference field="0" count="1" selected="0">
            <x v="0"/>
          </reference>
          <reference field="1" count="0" selected="0"/>
          <reference field="2" count="1" selected="0">
            <x v="1"/>
          </reference>
          <reference field="3" count="0" selected="0"/>
          <reference field="4" count="0" selected="0"/>
          <reference field="5" count="1" selected="0">
            <x v="0"/>
          </reference>
          <reference field="6" count="1" selected="0">
            <x v="6"/>
          </reference>
          <reference field="7" count="1" selected="0">
            <x v="3"/>
          </reference>
        </references>
      </pivotArea>
    </format>
    <format dxfId="61">
      <pivotArea dataOnly="0" labelOnly="1" fieldPosition="0">
        <references count="8">
          <reference field="0" count="1" selected="0">
            <x v="0"/>
          </reference>
          <reference field="1" count="0" selected="0"/>
          <reference field="2" count="1" selected="0">
            <x v="1"/>
          </reference>
          <reference field="3" count="0" selected="0"/>
          <reference field="4" count="0" selected="0"/>
          <reference field="5" count="1" selected="0">
            <x v="0"/>
          </reference>
          <reference field="6" count="1">
            <x v="6"/>
          </reference>
          <reference field="7" count="1" selected="0">
            <x v="3"/>
          </reference>
        </references>
      </pivotArea>
    </format>
    <format dxfId="60">
      <pivotArea dataOnly="0" labelOnly="1" fieldPosition="0">
        <references count="7">
          <reference field="0" count="1" selected="0">
            <x v="0"/>
          </reference>
          <reference field="1" count="0" selected="0"/>
          <reference field="2" count="1" selected="0">
            <x v="1"/>
          </reference>
          <reference field="3" count="0" selected="0"/>
          <reference field="4" count="0" selected="0"/>
          <reference field="5" count="1" selected="0">
            <x v="0"/>
          </reference>
          <reference field="7" count="1">
            <x v="3"/>
          </reference>
        </references>
      </pivotArea>
    </format>
    <format dxfId="59">
      <pivotArea dataOnly="0" labelOnly="1" fieldPosition="0">
        <references count="7">
          <reference field="0" count="1" selected="0">
            <x v="0"/>
          </reference>
          <reference field="1" count="0" selected="0"/>
          <reference field="2" count="1" selected="0">
            <x v="2"/>
          </reference>
          <reference field="3" count="0" selected="0"/>
          <reference field="4" count="0" selected="0"/>
          <reference field="5" count="1" selected="0">
            <x v="0"/>
          </reference>
          <reference field="7" count="1">
            <x v="0"/>
          </reference>
        </references>
      </pivotArea>
    </format>
    <format dxfId="58">
      <pivotArea dataOnly="0" labelOnly="1" fieldPosition="0">
        <references count="8">
          <reference field="0" count="1" selected="0">
            <x v="0"/>
          </reference>
          <reference field="1" count="0" selected="0"/>
          <reference field="2" count="1" selected="0">
            <x v="2"/>
          </reference>
          <reference field="3" count="0" selected="0"/>
          <reference field="4" count="0" selected="0"/>
          <reference field="5" count="1" selected="0">
            <x v="0"/>
          </reference>
          <reference field="6" count="1">
            <x v="1"/>
          </reference>
          <reference field="7" count="1" selected="0">
            <x v="0"/>
          </reference>
        </references>
      </pivotArea>
    </format>
    <format dxfId="57">
      <pivotArea outline="0" collapsedLevelsAreSubtotals="1" fieldPosition="0">
        <references count="9">
          <reference field="4294967294" count="1" selected="0">
            <x v="0"/>
          </reference>
          <reference field="0" count="1" selected="0">
            <x v="0"/>
          </reference>
          <reference field="1" count="0" selected="0"/>
          <reference field="2" count="1" selected="0">
            <x v="2"/>
          </reference>
          <reference field="3" count="0" selected="0"/>
          <reference field="4" count="0" selected="0"/>
          <reference field="5" count="1" selected="0">
            <x v="0"/>
          </reference>
          <reference field="6" count="1" selected="0">
            <x v="1"/>
          </reference>
          <reference field="7" count="1" selected="0">
            <x v="0"/>
          </reference>
        </references>
      </pivotArea>
    </format>
    <format dxfId="56">
      <pivotArea outline="0" collapsedLevelsAreSubtotals="1" fieldPosition="0">
        <references count="9">
          <reference field="4294967294" count="1" selected="0">
            <x v="1"/>
          </reference>
          <reference field="0" count="1" selected="0">
            <x v="0"/>
          </reference>
          <reference field="1" count="0" selected="0"/>
          <reference field="2" count="1" selected="0">
            <x v="2"/>
          </reference>
          <reference field="3" count="0" selected="0"/>
          <reference field="4" count="0" selected="0"/>
          <reference field="5" count="1" selected="0">
            <x v="0"/>
          </reference>
          <reference field="6" count="1" selected="0">
            <x v="1"/>
          </reference>
          <reference field="7" count="1" selected="0">
            <x v="0"/>
          </reference>
        </references>
      </pivotArea>
    </format>
    <format dxfId="55">
      <pivotArea outline="0" collapsedLevelsAreSubtotals="1" fieldPosition="0">
        <references count="9">
          <reference field="4294967294" count="1" selected="0">
            <x v="1"/>
          </reference>
          <reference field="0" count="1" selected="0">
            <x v="0"/>
          </reference>
          <reference field="1" count="0" selected="0"/>
          <reference field="2" count="1" selected="0">
            <x v="2"/>
          </reference>
          <reference field="3" count="0" selected="0"/>
          <reference field="4" count="0" selected="0"/>
          <reference field="5" count="1" selected="0">
            <x v="0"/>
          </reference>
          <reference field="6" count="1" selected="0">
            <x v="7"/>
          </reference>
          <reference field="7" count="1" selected="0">
            <x v="1"/>
          </reference>
        </references>
      </pivotArea>
    </format>
    <format dxfId="54">
      <pivotArea dataOnly="0" labelOnly="1" fieldPosition="0">
        <references count="8">
          <reference field="0" count="1" selected="0">
            <x v="0"/>
          </reference>
          <reference field="1" count="0" selected="0"/>
          <reference field="2" count="1" selected="0">
            <x v="2"/>
          </reference>
          <reference field="3" count="0" selected="0"/>
          <reference field="4" count="0" selected="0"/>
          <reference field="5" count="1" selected="0">
            <x v="0"/>
          </reference>
          <reference field="6" count="1">
            <x v="7"/>
          </reference>
          <reference field="7" count="1" selected="0">
            <x v="1"/>
          </reference>
        </references>
      </pivotArea>
    </format>
    <format dxfId="53">
      <pivotArea dataOnly="0" labelOnly="1" fieldPosition="0">
        <references count="7">
          <reference field="0" count="1" selected="0">
            <x v="0"/>
          </reference>
          <reference field="1" count="0" selected="0"/>
          <reference field="2" count="1" selected="0">
            <x v="2"/>
          </reference>
          <reference field="3" count="0" selected="0"/>
          <reference field="4" count="0" selected="0"/>
          <reference field="5" count="1" selected="0">
            <x v="0"/>
          </reference>
          <reference field="7" count="1">
            <x v="1"/>
          </reference>
        </references>
      </pivotArea>
    </format>
    <format dxfId="52">
      <pivotArea dataOnly="0" labelOnly="1" fieldPosition="0">
        <references count="7">
          <reference field="0" count="1" selected="0">
            <x v="0"/>
          </reference>
          <reference field="1" count="0" selected="0"/>
          <reference field="2" count="1" selected="0">
            <x v="2"/>
          </reference>
          <reference field="3" count="0" selected="0"/>
          <reference field="4" count="0" selected="0"/>
          <reference field="5" count="1" selected="0">
            <x v="0"/>
          </reference>
          <reference field="7" count="1">
            <x v="3"/>
          </reference>
        </references>
      </pivotArea>
    </format>
    <format dxfId="51">
      <pivotArea dataOnly="0" labelOnly="1" fieldPosition="0">
        <references count="8">
          <reference field="0" count="1" selected="0">
            <x v="0"/>
          </reference>
          <reference field="1" count="0" selected="0"/>
          <reference field="2" count="1" selected="0">
            <x v="2"/>
          </reference>
          <reference field="3" count="0" selected="0"/>
          <reference field="4" count="0" selected="0"/>
          <reference field="5" count="1" selected="0">
            <x v="0"/>
          </reference>
          <reference field="6" count="1">
            <x v="6"/>
          </reference>
          <reference field="7" count="1" selected="0">
            <x v="3"/>
          </reference>
        </references>
      </pivotArea>
    </format>
    <format dxfId="50">
      <pivotArea outline="0" collapsedLevelsAreSubtotals="1" fieldPosition="0">
        <references count="9">
          <reference field="4294967294" count="1" selected="0">
            <x v="0"/>
          </reference>
          <reference field="0" count="1" selected="0">
            <x v="0"/>
          </reference>
          <reference field="1" count="0" selected="0"/>
          <reference field="2" count="1" selected="0">
            <x v="2"/>
          </reference>
          <reference field="3" count="0" selected="0"/>
          <reference field="4" count="0" selected="0"/>
          <reference field="5" count="1" selected="0">
            <x v="0"/>
          </reference>
          <reference field="6" count="1" selected="0">
            <x v="6"/>
          </reference>
          <reference field="7" count="1" selected="0">
            <x v="3"/>
          </reference>
        </references>
      </pivotArea>
    </format>
    <format dxfId="49">
      <pivotArea outline="0" collapsedLevelsAreSubtotals="1" fieldPosition="0">
        <references count="9">
          <reference field="4294967294" count="1" selected="0">
            <x v="1"/>
          </reference>
          <reference field="0" count="1" selected="0">
            <x v="0"/>
          </reference>
          <reference field="1" count="0" selected="0"/>
          <reference field="2" count="1" selected="0">
            <x v="2"/>
          </reference>
          <reference field="3" count="0" selected="0"/>
          <reference field="4" count="0" selected="0"/>
          <reference field="5" count="1" selected="0">
            <x v="0"/>
          </reference>
          <reference field="6" count="1" selected="0">
            <x v="6"/>
          </reference>
          <reference field="7" count="1" selected="0">
            <x v="3"/>
          </reference>
        </references>
      </pivotArea>
    </format>
    <format dxfId="48">
      <pivotArea outline="0" collapsedLevelsAreSubtotals="1" fieldPosition="0">
        <references count="9">
          <reference field="4294967294" count="1" selected="0">
            <x v="1"/>
          </reference>
          <reference field="0" count="1" selected="0">
            <x v="1"/>
          </reference>
          <reference field="1" count="0" selected="0"/>
          <reference field="2" count="1" selected="0">
            <x v="3"/>
          </reference>
          <reference field="3" count="0" selected="0"/>
          <reference field="4" count="0" selected="0"/>
          <reference field="5" count="1" selected="0">
            <x v="1"/>
          </reference>
          <reference field="6" count="1" selected="0">
            <x v="1"/>
          </reference>
          <reference field="7" count="1" selected="0">
            <x v="0"/>
          </reference>
        </references>
      </pivotArea>
    </format>
    <format dxfId="47">
      <pivotArea dataOnly="0" labelOnly="1" fieldPosition="0">
        <references count="8">
          <reference field="0" count="1" selected="0">
            <x v="1"/>
          </reference>
          <reference field="1" count="0" selected="0"/>
          <reference field="2" count="1" selected="0">
            <x v="3"/>
          </reference>
          <reference field="3" count="0" selected="0"/>
          <reference field="4" count="0" selected="0"/>
          <reference field="5" count="1" selected="0">
            <x v="1"/>
          </reference>
          <reference field="6" count="1">
            <x v="1"/>
          </reference>
          <reference field="7" count="1" selected="0">
            <x v="0"/>
          </reference>
        </references>
      </pivotArea>
    </format>
    <format dxfId="46">
      <pivotArea dataOnly="0" labelOnly="1" fieldPosition="0">
        <references count="7">
          <reference field="0" count="1" selected="0">
            <x v="1"/>
          </reference>
          <reference field="1" count="0" selected="0"/>
          <reference field="2" count="1" selected="0">
            <x v="3"/>
          </reference>
          <reference field="3" count="0" selected="0"/>
          <reference field="4" count="0" selected="0"/>
          <reference field="5" count="1" selected="0">
            <x v="1"/>
          </reference>
          <reference field="7" count="1">
            <x v="1"/>
          </reference>
        </references>
      </pivotArea>
    </format>
    <format dxfId="45">
      <pivotArea dataOnly="0" labelOnly="1" fieldPosition="0">
        <references count="7">
          <reference field="0" count="1" selected="0">
            <x v="1"/>
          </reference>
          <reference field="1" count="0" selected="0"/>
          <reference field="2" count="1" selected="0">
            <x v="3"/>
          </reference>
          <reference field="3" count="0" selected="0"/>
          <reference field="4" count="0" selected="0"/>
          <reference field="5" count="1" selected="0">
            <x v="1"/>
          </reference>
          <reference field="7" count="1">
            <x v="3"/>
          </reference>
        </references>
      </pivotArea>
    </format>
    <format dxfId="44">
      <pivotArea outline="0" collapsedLevelsAreSubtotals="1" fieldPosition="0">
        <references count="9">
          <reference field="4294967294" count="1" selected="0">
            <x v="0"/>
          </reference>
          <reference field="0" count="1" selected="0">
            <x v="1"/>
          </reference>
          <reference field="1" count="0" selected="0"/>
          <reference field="2" count="1" selected="0">
            <x v="3"/>
          </reference>
          <reference field="3" count="0" selected="0"/>
          <reference field="4" count="0" selected="0"/>
          <reference field="5" count="1" selected="0">
            <x v="1"/>
          </reference>
          <reference field="6" count="1" selected="0">
            <x v="2"/>
          </reference>
          <reference field="7" count="1" selected="0">
            <x v="1"/>
          </reference>
        </references>
      </pivotArea>
    </format>
    <format dxfId="43">
      <pivotArea outline="0" collapsedLevelsAreSubtotals="1" fieldPosition="0">
        <references count="8">
          <reference field="4294967294" count="1" selected="0">
            <x v="0"/>
          </reference>
          <reference field="0" count="1" selected="0">
            <x v="1"/>
          </reference>
          <reference field="1" count="0" selected="0"/>
          <reference field="2" count="1" selected="0">
            <x v="3"/>
          </reference>
          <reference field="3" count="0" selected="0"/>
          <reference field="4" count="0" selected="0"/>
          <reference field="5" count="1" selected="0">
            <x v="1"/>
          </reference>
          <reference field="7" count="1" selected="0">
            <x v="3"/>
          </reference>
        </references>
      </pivotArea>
    </format>
    <format dxfId="42">
      <pivotArea outline="0" collapsedLevelsAreSubtotals="1" fieldPosition="0">
        <references count="8">
          <reference field="0" count="1" selected="0">
            <x v="1"/>
          </reference>
          <reference field="1" count="0" selected="0"/>
          <reference field="2" count="1" selected="0">
            <x v="3"/>
          </reference>
          <reference field="3" count="0" selected="0"/>
          <reference field="4" count="0" selected="0"/>
          <reference field="5" count="1" selected="0">
            <x v="1"/>
          </reference>
          <reference field="6" count="1" selected="0">
            <x v="2"/>
          </reference>
          <reference field="7" count="1" selected="0">
            <x v="1"/>
          </reference>
        </references>
      </pivotArea>
    </format>
    <format dxfId="41">
      <pivotArea outline="0" collapsedLevelsAreSubtotals="1" fieldPosition="0">
        <references count="7">
          <reference field="0" count="1" selected="0">
            <x v="1"/>
          </reference>
          <reference field="1" count="0" selected="0"/>
          <reference field="2" count="1" selected="0">
            <x v="3"/>
          </reference>
          <reference field="3" count="0" selected="0"/>
          <reference field="4" count="0" selected="0"/>
          <reference field="5" count="1" selected="0">
            <x v="1"/>
          </reference>
          <reference field="7" count="1" selected="0">
            <x v="3"/>
          </reference>
        </references>
      </pivotArea>
    </format>
    <format dxfId="40">
      <pivotArea outline="0" collapsedLevelsAreSubtotals="1" fieldPosition="0">
        <references count="8">
          <reference field="0" count="1" selected="0">
            <x v="0"/>
          </reference>
          <reference field="1" count="0" selected="0"/>
          <reference field="2" count="1" selected="0">
            <x v="2"/>
          </reference>
          <reference field="3" count="0" selected="0"/>
          <reference field="4" count="0" selected="0"/>
          <reference field="5" count="1" selected="0">
            <x v="0"/>
          </reference>
          <reference field="6" count="1" selected="0">
            <x v="6"/>
          </reference>
          <reference field="7" count="1" selected="0">
            <x v="3"/>
          </reference>
        </references>
      </pivotArea>
    </format>
    <format dxfId="39">
      <pivotArea outline="0" collapsedLevelsAreSubtotals="1" fieldPosition="0">
        <references count="8">
          <reference field="0" count="1" selected="0">
            <x v="0"/>
          </reference>
          <reference field="1" count="0" selected="0"/>
          <reference field="2" count="1" selected="0">
            <x v="2"/>
          </reference>
          <reference field="3" count="0" selected="0"/>
          <reference field="4" count="0" selected="0"/>
          <reference field="5" count="1" selected="0">
            <x v="0"/>
          </reference>
          <reference field="6" count="1" selected="0">
            <x v="7"/>
          </reference>
          <reference field="7" count="1" selected="0">
            <x v="1"/>
          </reference>
        </references>
      </pivotArea>
    </format>
    <format dxfId="38">
      <pivotArea outline="0" collapsedLevelsAreSubtotals="1" fieldPosition="0">
        <references count="8">
          <reference field="0" count="1" selected="0">
            <x v="0"/>
          </reference>
          <reference field="1" count="0" selected="0"/>
          <reference field="2" count="1" selected="0">
            <x v="1"/>
          </reference>
          <reference field="3" count="0" selected="0"/>
          <reference field="4" count="0" selected="0"/>
          <reference field="5" count="1" selected="0">
            <x v="0"/>
          </reference>
          <reference field="6" count="2" selected="0">
            <x v="4"/>
            <x v="6"/>
          </reference>
          <reference field="7" count="2" selected="0">
            <x v="2"/>
            <x v="3"/>
          </reference>
        </references>
      </pivotArea>
    </format>
    <format dxfId="37">
      <pivotArea outline="0" collapsedLevelsAreSubtotals="1" fieldPosition="0">
        <references count="8">
          <reference field="0" count="1" selected="0">
            <x v="0"/>
          </reference>
          <reference field="1" count="0" selected="0"/>
          <reference field="2" count="1" selected="0">
            <x v="0"/>
          </reference>
          <reference field="3" count="0" selected="0"/>
          <reference field="4" count="0" selected="0"/>
          <reference field="5" count="1" selected="0">
            <x v="0"/>
          </reference>
          <reference field="6" count="2" selected="0">
            <x v="3"/>
            <x v="5"/>
          </reference>
          <reference field="7" count="2" selected="0">
            <x v="1"/>
            <x v="2"/>
          </reference>
        </references>
      </pivotArea>
    </format>
    <format dxfId="36">
      <pivotArea dataOnly="0" labelOnly="1" offset="IV1:IV9" fieldPosition="0">
        <references count="2">
          <reference field="0" count="1" selected="0">
            <x v="0"/>
          </reference>
          <reference field="1" count="0"/>
        </references>
      </pivotArea>
    </format>
    <format dxfId="35">
      <pivotArea dataOnly="0" labelOnly="1" offset="IV10:IV256" fieldPosition="0">
        <references count="2">
          <reference field="0" count="1" selected="0">
            <x v="0"/>
          </reference>
          <reference field="1" count="0"/>
        </references>
      </pivotArea>
    </format>
    <format dxfId="34">
      <pivotArea dataOnly="0" labelOnly="1" outline="0" fieldPosition="0">
        <references count="1">
          <reference field="3" count="0"/>
        </references>
      </pivotArea>
    </format>
    <format dxfId="33">
      <pivotArea dataOnly="0" labelOnly="1" offset="IV4:IV6" fieldPosition="0">
        <references count="4">
          <reference field="0" count="1" selected="0">
            <x v="0"/>
          </reference>
          <reference field="1" count="0" selected="0"/>
          <reference field="2" count="1" selected="0">
            <x v="0"/>
          </reference>
          <reference field="3" count="0"/>
        </references>
      </pivotArea>
    </format>
    <format dxfId="32">
      <pivotArea dataOnly="0" labelOnly="1" offset="IV7:IV9" fieldPosition="0">
        <references count="4">
          <reference field="0" count="1" selected="0">
            <x v="0"/>
          </reference>
          <reference field="1" count="0" selected="0"/>
          <reference field="2" count="1" selected="0">
            <x v="0"/>
          </reference>
          <reference field="3" count="0"/>
        </references>
      </pivotArea>
    </format>
    <format dxfId="31">
      <pivotArea dataOnly="0" labelOnly="1" offset="IV1:IV3" fieldPosition="0">
        <references count="5">
          <reference field="0" count="1" selected="0">
            <x v="0"/>
          </reference>
          <reference field="1" count="0" selected="0"/>
          <reference field="2" count="1" selected="0">
            <x v="0"/>
          </reference>
          <reference field="3" count="0" selected="0"/>
          <reference field="4" count="0"/>
        </references>
      </pivotArea>
    </format>
    <format dxfId="30">
      <pivotArea dataOnly="0" labelOnly="1" offset="IV1:IV3" fieldPosition="0">
        <references count="6">
          <reference field="0" count="1" selected="0">
            <x v="0"/>
          </reference>
          <reference field="1" count="0" selected="0"/>
          <reference field="2" count="1" selected="0">
            <x v="0"/>
          </reference>
          <reference field="3" count="0" selected="0"/>
          <reference field="4" count="0" selected="0"/>
          <reference field="5" count="1">
            <x v="0"/>
          </reference>
        </references>
      </pivotArea>
    </format>
    <format dxfId="29">
      <pivotArea dataOnly="0" labelOnly="1" offset="IV4:IV6" fieldPosition="0">
        <references count="5">
          <reference field="0" count="1" selected="0">
            <x v="0"/>
          </reference>
          <reference field="1" count="0" selected="0"/>
          <reference field="2" count="1" selected="0">
            <x v="0"/>
          </reference>
          <reference field="3" count="0" selected="0"/>
          <reference field="4" count="0"/>
        </references>
      </pivotArea>
    </format>
    <format dxfId="28">
      <pivotArea dataOnly="0" labelOnly="1" offset="IV7:IV9" fieldPosition="0">
        <references count="5">
          <reference field="0" count="1" selected="0">
            <x v="0"/>
          </reference>
          <reference field="1" count="0" selected="0"/>
          <reference field="2" count="1" selected="0">
            <x v="0"/>
          </reference>
          <reference field="3" count="0" selected="0"/>
          <reference field="4" count="0"/>
        </references>
      </pivotArea>
    </format>
    <format dxfId="27">
      <pivotArea dataOnly="0" labelOnly="1" offset="IV10:IV256" fieldPosition="0">
        <references count="5">
          <reference field="0" count="1" selected="0">
            <x v="0"/>
          </reference>
          <reference field="1" count="0" selected="0"/>
          <reference field="2" count="1" selected="0">
            <x v="0"/>
          </reference>
          <reference field="3" count="0" selected="0"/>
          <reference field="4" count="0"/>
        </references>
      </pivotArea>
    </format>
    <format dxfId="26">
      <pivotArea dataOnly="0" labelOnly="1" offset="IV7:IV256" fieldPosition="0">
        <references count="6">
          <reference field="0" count="1" selected="0">
            <x v="0"/>
          </reference>
          <reference field="1" count="0" selected="0"/>
          <reference field="2" count="1" selected="0">
            <x v="0"/>
          </reference>
          <reference field="3" count="0" selected="0"/>
          <reference field="4" count="0" selected="0"/>
          <reference field="5" count="1">
            <x v="0"/>
          </reference>
        </references>
      </pivotArea>
    </format>
    <format dxfId="25">
      <pivotArea dataOnly="0" labelOnly="1" offset="IV4:IV6" fieldPosition="0">
        <references count="6">
          <reference field="0" count="1" selected="0">
            <x v="0"/>
          </reference>
          <reference field="1" count="0" selected="0"/>
          <reference field="2" count="1" selected="0">
            <x v="0"/>
          </reference>
          <reference field="3" count="0" selected="0"/>
          <reference field="4" count="0" selected="0"/>
          <reference field="5" count="1">
            <x v="0"/>
          </reference>
        </references>
      </pivotArea>
    </format>
    <format dxfId="24">
      <pivotArea outline="0" collapsedLevelsAreSubtotals="1" fieldPosition="0"/>
    </format>
    <format dxfId="23">
      <pivotArea dataOnly="0" labelOnly="1" outline="0" fieldPosition="0">
        <references count="1">
          <reference field="0" count="0"/>
        </references>
      </pivotArea>
    </format>
    <format dxfId="22">
      <pivotArea dataOnly="0" labelOnly="1" outline="0" fieldPosition="0">
        <references count="2">
          <reference field="0" count="1" selected="0">
            <x v="0"/>
          </reference>
          <reference field="1" count="0"/>
        </references>
      </pivotArea>
    </format>
    <format dxfId="21">
      <pivotArea dataOnly="0" labelOnly="1" outline="0" fieldPosition="0">
        <references count="3">
          <reference field="0" count="1" selected="0">
            <x v="0"/>
          </reference>
          <reference field="1" count="0" selected="0"/>
          <reference field="2" count="3">
            <x v="0"/>
            <x v="1"/>
            <x v="2"/>
          </reference>
        </references>
      </pivotArea>
    </format>
    <format dxfId="20">
      <pivotArea dataOnly="0" labelOnly="1" outline="0" fieldPosition="0">
        <references count="3">
          <reference field="0" count="1" selected="0">
            <x v="1"/>
          </reference>
          <reference field="1" count="0" selected="0"/>
          <reference field="2" count="1">
            <x v="3"/>
          </reference>
        </references>
      </pivotArea>
    </format>
    <format dxfId="19">
      <pivotArea dataOnly="0" labelOnly="1" outline="0" fieldPosition="0">
        <references count="4">
          <reference field="0" count="1" selected="0">
            <x v="0"/>
          </reference>
          <reference field="1" count="0" selected="0"/>
          <reference field="2" count="1" selected="0">
            <x v="0"/>
          </reference>
          <reference field="3" count="0"/>
        </references>
      </pivotArea>
    </format>
    <format dxfId="18">
      <pivotArea dataOnly="0" labelOnly="1" outline="0" fieldPosition="0">
        <references count="5">
          <reference field="0" count="1" selected="0">
            <x v="0"/>
          </reference>
          <reference field="1" count="0" selected="0"/>
          <reference field="2" count="1" selected="0">
            <x v="0"/>
          </reference>
          <reference field="3" count="0" selected="0"/>
          <reference field="4" count="0"/>
        </references>
      </pivotArea>
    </format>
    <format dxfId="17">
      <pivotArea dataOnly="0" labelOnly="1" outline="0" fieldPosition="0">
        <references count="6">
          <reference field="0" count="1" selected="0">
            <x v="0"/>
          </reference>
          <reference field="1" count="0" selected="0"/>
          <reference field="2" count="1" selected="0">
            <x v="0"/>
          </reference>
          <reference field="3" count="0" selected="0"/>
          <reference field="4" count="0" selected="0"/>
          <reference field="5" count="1">
            <x v="0"/>
          </reference>
        </references>
      </pivotArea>
    </format>
    <format dxfId="16">
      <pivotArea dataOnly="0" labelOnly="1" outline="0" fieldPosition="0">
        <references count="6">
          <reference field="0" count="1" selected="0">
            <x v="1"/>
          </reference>
          <reference field="1" count="0" selected="0"/>
          <reference field="2" count="1" selected="0">
            <x v="3"/>
          </reference>
          <reference field="3" count="0" selected="0"/>
          <reference field="4" count="0" selected="0"/>
          <reference field="5" count="1">
            <x v="1"/>
          </reference>
        </references>
      </pivotArea>
    </format>
    <format dxfId="15">
      <pivotArea dataOnly="0" labelOnly="1" outline="0" fieldPosition="0">
        <references count="7">
          <reference field="0" count="1" selected="0">
            <x v="0"/>
          </reference>
          <reference field="1" count="0" selected="0"/>
          <reference field="2" count="1" selected="0">
            <x v="0"/>
          </reference>
          <reference field="3" count="0" selected="0"/>
          <reference field="4" count="0" selected="0"/>
          <reference field="5" count="1" selected="0">
            <x v="0"/>
          </reference>
          <reference field="7" count="3">
            <x v="0"/>
            <x v="1"/>
            <x v="2"/>
          </reference>
        </references>
      </pivotArea>
    </format>
    <format dxfId="14">
      <pivotArea dataOnly="0" labelOnly="1" outline="0" fieldPosition="0">
        <references count="7">
          <reference field="0" count="1" selected="0">
            <x v="0"/>
          </reference>
          <reference field="1" count="0" selected="0"/>
          <reference field="2" count="1" selected="0">
            <x v="1"/>
          </reference>
          <reference field="3" count="0" selected="0"/>
          <reference field="4" count="0" selected="0"/>
          <reference field="5" count="1" selected="0">
            <x v="0"/>
          </reference>
          <reference field="7" count="3">
            <x v="0"/>
            <x v="2"/>
            <x v="3"/>
          </reference>
        </references>
      </pivotArea>
    </format>
    <format dxfId="13">
      <pivotArea dataOnly="0" labelOnly="1" outline="0" fieldPosition="0">
        <references count="7">
          <reference field="0" count="1" selected="0">
            <x v="0"/>
          </reference>
          <reference field="1" count="0" selected="0"/>
          <reference field="2" count="1" selected="0">
            <x v="2"/>
          </reference>
          <reference field="3" count="0" selected="0"/>
          <reference field="4" count="0" selected="0"/>
          <reference field="5" count="1" selected="0">
            <x v="0"/>
          </reference>
          <reference field="7" count="3">
            <x v="0"/>
            <x v="1"/>
            <x v="3"/>
          </reference>
        </references>
      </pivotArea>
    </format>
    <format dxfId="12">
      <pivotArea dataOnly="0" labelOnly="1" outline="0" fieldPosition="0">
        <references count="7">
          <reference field="0" count="1" selected="0">
            <x v="1"/>
          </reference>
          <reference field="1" count="0" selected="0"/>
          <reference field="2" count="1" selected="0">
            <x v="3"/>
          </reference>
          <reference field="3" count="0" selected="0"/>
          <reference field="4" count="0" selected="0"/>
          <reference field="5" count="1" selected="0">
            <x v="1"/>
          </reference>
          <reference field="7" count="3">
            <x v="0"/>
            <x v="1"/>
            <x v="3"/>
          </reference>
        </references>
      </pivotArea>
    </format>
    <format dxfId="11">
      <pivotArea dataOnly="0" labelOnly="1" outline="0" fieldPosition="0">
        <references count="8">
          <reference field="0" count="1" selected="0">
            <x v="0"/>
          </reference>
          <reference field="1" count="0" selected="0"/>
          <reference field="2" count="1" selected="0">
            <x v="0"/>
          </reference>
          <reference field="3" count="0" selected="0"/>
          <reference field="4" count="0" selected="0"/>
          <reference field="5" count="1" selected="0">
            <x v="0"/>
          </reference>
          <reference field="6" count="1">
            <x v="1"/>
          </reference>
          <reference field="7" count="1" selected="0">
            <x v="0"/>
          </reference>
        </references>
      </pivotArea>
    </format>
    <format dxfId="10">
      <pivotArea dataOnly="0" labelOnly="1" outline="0" fieldPosition="0">
        <references count="8">
          <reference field="0" count="1" selected="0">
            <x v="0"/>
          </reference>
          <reference field="1" count="0" selected="0"/>
          <reference field="2" count="1" selected="0">
            <x v="0"/>
          </reference>
          <reference field="3" count="0" selected="0"/>
          <reference field="4" count="0" selected="0"/>
          <reference field="5" count="1" selected="0">
            <x v="0"/>
          </reference>
          <reference field="6" count="1">
            <x v="5"/>
          </reference>
          <reference field="7" count="1" selected="0">
            <x v="1"/>
          </reference>
        </references>
      </pivotArea>
    </format>
    <format dxfId="9">
      <pivotArea dataOnly="0" labelOnly="1" outline="0" fieldPosition="0">
        <references count="8">
          <reference field="0" count="1" selected="0">
            <x v="0"/>
          </reference>
          <reference field="1" count="0" selected="0"/>
          <reference field="2" count="1" selected="0">
            <x v="0"/>
          </reference>
          <reference field="3" count="0" selected="0"/>
          <reference field="4" count="0" selected="0"/>
          <reference field="5" count="1" selected="0">
            <x v="0"/>
          </reference>
          <reference field="6" count="1">
            <x v="3"/>
          </reference>
          <reference field="7" count="1" selected="0">
            <x v="2"/>
          </reference>
        </references>
      </pivotArea>
    </format>
    <format dxfId="8">
      <pivotArea dataOnly="0" labelOnly="1" outline="0" fieldPosition="0">
        <references count="8">
          <reference field="0" count="1" selected="0">
            <x v="0"/>
          </reference>
          <reference field="1" count="0" selected="0"/>
          <reference field="2" count="1" selected="0">
            <x v="1"/>
          </reference>
          <reference field="3" count="0" selected="0"/>
          <reference field="4" count="0" selected="0"/>
          <reference field="5" count="1" selected="0">
            <x v="0"/>
          </reference>
          <reference field="6" count="1">
            <x v="1"/>
          </reference>
          <reference field="7" count="1" selected="0">
            <x v="0"/>
          </reference>
        </references>
      </pivotArea>
    </format>
    <format dxfId="7">
      <pivotArea dataOnly="0" labelOnly="1" outline="0" fieldPosition="0">
        <references count="8">
          <reference field="0" count="1" selected="0">
            <x v="0"/>
          </reference>
          <reference field="1" count="0" selected="0"/>
          <reference field="2" count="1" selected="0">
            <x v="1"/>
          </reference>
          <reference field="3" count="0" selected="0"/>
          <reference field="4" count="0" selected="0"/>
          <reference field="5" count="1" selected="0">
            <x v="0"/>
          </reference>
          <reference field="6" count="1">
            <x v="4"/>
          </reference>
          <reference field="7" count="1" selected="0">
            <x v="2"/>
          </reference>
        </references>
      </pivotArea>
    </format>
    <format dxfId="6">
      <pivotArea dataOnly="0" labelOnly="1" outline="0" fieldPosition="0">
        <references count="8">
          <reference field="0" count="1" selected="0">
            <x v="0"/>
          </reference>
          <reference field="1" count="0" selected="0"/>
          <reference field="2" count="1" selected="0">
            <x v="1"/>
          </reference>
          <reference field="3" count="0" selected="0"/>
          <reference field="4" count="0" selected="0"/>
          <reference field="5" count="1" selected="0">
            <x v="0"/>
          </reference>
          <reference field="6" count="1">
            <x v="6"/>
          </reference>
          <reference field="7" count="1" selected="0">
            <x v="3"/>
          </reference>
        </references>
      </pivotArea>
    </format>
    <format dxfId="5">
      <pivotArea dataOnly="0" labelOnly="1" outline="0" fieldPosition="0">
        <references count="8">
          <reference field="0" count="1" selected="0">
            <x v="0"/>
          </reference>
          <reference field="1" count="0" selected="0"/>
          <reference field="2" count="1" selected="0">
            <x v="2"/>
          </reference>
          <reference field="3" count="0" selected="0"/>
          <reference field="4" count="0" selected="0"/>
          <reference field="5" count="1" selected="0">
            <x v="0"/>
          </reference>
          <reference field="6" count="1">
            <x v="1"/>
          </reference>
          <reference field="7" count="1" selected="0">
            <x v="0"/>
          </reference>
        </references>
      </pivotArea>
    </format>
    <format dxfId="4">
      <pivotArea dataOnly="0" labelOnly="1" outline="0" fieldPosition="0">
        <references count="8">
          <reference field="0" count="1" selected="0">
            <x v="0"/>
          </reference>
          <reference field="1" count="0" selected="0"/>
          <reference field="2" count="1" selected="0">
            <x v="2"/>
          </reference>
          <reference field="3" count="0" selected="0"/>
          <reference field="4" count="0" selected="0"/>
          <reference field="5" count="1" selected="0">
            <x v="0"/>
          </reference>
          <reference field="6" count="1">
            <x v="7"/>
          </reference>
          <reference field="7" count="1" selected="0">
            <x v="1"/>
          </reference>
        </references>
      </pivotArea>
    </format>
    <format dxfId="3">
      <pivotArea dataOnly="0" labelOnly="1" outline="0" fieldPosition="0">
        <references count="8">
          <reference field="0" count="1" selected="0">
            <x v="0"/>
          </reference>
          <reference field="1" count="0" selected="0"/>
          <reference field="2" count="1" selected="0">
            <x v="2"/>
          </reference>
          <reference field="3" count="0" selected="0"/>
          <reference field="4" count="0" selected="0"/>
          <reference field="5" count="1" selected="0">
            <x v="0"/>
          </reference>
          <reference field="6" count="1">
            <x v="6"/>
          </reference>
          <reference field="7" count="1" selected="0">
            <x v="3"/>
          </reference>
        </references>
      </pivotArea>
    </format>
    <format dxfId="2">
      <pivotArea dataOnly="0" labelOnly="1" outline="0" fieldPosition="0">
        <references count="8">
          <reference field="0" count="1" selected="0">
            <x v="1"/>
          </reference>
          <reference field="1" count="0" selected="0"/>
          <reference field="2" count="1" selected="0">
            <x v="3"/>
          </reference>
          <reference field="3" count="0" selected="0"/>
          <reference field="4" count="0" selected="0"/>
          <reference field="5" count="1" selected="0">
            <x v="1"/>
          </reference>
          <reference field="6" count="1">
            <x v="1"/>
          </reference>
          <reference field="7" count="1" selected="0">
            <x v="0"/>
          </reference>
        </references>
      </pivotArea>
    </format>
    <format dxfId="1">
      <pivotArea dataOnly="0" labelOnly="1" outline="0" fieldPosition="0">
        <references count="8">
          <reference field="0" count="1" selected="0">
            <x v="1"/>
          </reference>
          <reference field="1" count="0" selected="0"/>
          <reference field="2" count="1" selected="0">
            <x v="3"/>
          </reference>
          <reference field="3" count="0" selected="0"/>
          <reference field="4" count="0" selected="0"/>
          <reference field="5" count="1" selected="0">
            <x v="1"/>
          </reference>
          <reference field="6" count="1">
            <x v="2"/>
          </reference>
          <reference field="7" count="1" selected="0">
            <x v="1"/>
          </reference>
        </references>
      </pivotArea>
    </format>
    <format dxfId="0">
      <pivotArea dataOnly="0" labelOnly="1" outline="0" fieldPosition="0">
        <references count="8">
          <reference field="0" count="1" selected="0">
            <x v="1"/>
          </reference>
          <reference field="1" count="0" selected="0"/>
          <reference field="2" count="1" selected="0">
            <x v="3"/>
          </reference>
          <reference field="3" count="0" selected="0"/>
          <reference field="4" count="0" selected="0"/>
          <reference field="5" count="1" selected="0">
            <x v="1"/>
          </reference>
          <reference field="6" count="1">
            <x v="6"/>
          </reference>
          <reference field="7" count="1" selected="0">
            <x v="3"/>
          </reference>
        </references>
      </pivotArea>
    </format>
  </formats>
  <pivotTableStyleInfo name="PivotStyleDark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G50"/>
  <sheetViews>
    <sheetView workbookViewId="0">
      <selection activeCell="D6" sqref="D6"/>
    </sheetView>
  </sheetViews>
  <sheetFormatPr baseColWidth="10" defaultRowHeight="15"/>
  <cols>
    <col min="3" max="3" width="11.42578125" style="86"/>
  </cols>
  <sheetData>
    <row r="1" spans="1:7" ht="15" customHeight="1">
      <c r="A1" s="145" t="s">
        <v>30</v>
      </c>
      <c r="B1" s="145"/>
      <c r="C1" s="145"/>
      <c r="D1" s="145"/>
      <c r="E1" s="145"/>
      <c r="F1" s="145"/>
      <c r="G1" s="145"/>
    </row>
    <row r="2" spans="1:7" ht="15" customHeight="1">
      <c r="A2" s="145"/>
      <c r="B2" s="145"/>
      <c r="C2" s="145"/>
      <c r="D2" s="145"/>
      <c r="E2" s="145"/>
      <c r="F2" s="145"/>
      <c r="G2" s="145"/>
    </row>
    <row r="3" spans="1:7">
      <c r="A3" s="132"/>
      <c r="B3" s="109"/>
      <c r="C3" s="133"/>
      <c r="D3" s="109"/>
      <c r="E3" s="109"/>
      <c r="F3" s="109"/>
      <c r="G3" s="134"/>
    </row>
    <row r="4" spans="1:7">
      <c r="A4" s="132"/>
      <c r="B4" s="138" t="s">
        <v>22</v>
      </c>
      <c r="C4" s="139" t="str">
        <f>HLOOKUP('Recap des MTO'!$B:$B,Feuil1!$2:$8,4,FALSE)</f>
        <v>Status MTO 01</v>
      </c>
      <c r="D4" s="109"/>
      <c r="E4" s="138" t="s">
        <v>76</v>
      </c>
      <c r="F4" s="139" t="e">
        <f>HLOOKUP('Recap des MTO'!$E:$E,Feuil1!$2:$8,4,FALSE)</f>
        <v>#N/A</v>
      </c>
      <c r="G4" s="134"/>
    </row>
    <row r="5" spans="1:7">
      <c r="A5" s="132"/>
      <c r="B5" s="138" t="s">
        <v>23</v>
      </c>
      <c r="C5" s="139" t="str">
        <f>HLOOKUP('Recap des MTO'!$B:$B,Feuil1!$2:$8,4,FALSE)</f>
        <v>Status MTO 02</v>
      </c>
      <c r="D5" s="109"/>
      <c r="E5" s="138" t="s">
        <v>77</v>
      </c>
      <c r="F5" s="139" t="e">
        <f>HLOOKUP('Recap des MTO'!$E:$E,Feuil1!$2:$8,4,FALSE)</f>
        <v>#N/A</v>
      </c>
      <c r="G5" s="134"/>
    </row>
    <row r="6" spans="1:7">
      <c r="A6" s="132"/>
      <c r="B6" s="138" t="s">
        <v>31</v>
      </c>
      <c r="C6" s="139" t="e">
        <f>HLOOKUP('Recap des MTO'!$B:$B,Feuil1!$2:$8,4,FALSE)</f>
        <v>#N/A</v>
      </c>
      <c r="D6" s="109"/>
      <c r="E6" s="138" t="s">
        <v>78</v>
      </c>
      <c r="F6" s="139" t="e">
        <f>HLOOKUP('Recap des MTO'!$E:$E,Feuil1!$2:$8,4,FALSE)</f>
        <v>#N/A</v>
      </c>
      <c r="G6" s="134"/>
    </row>
    <row r="7" spans="1:7">
      <c r="A7" s="132"/>
      <c r="B7" s="138" t="s">
        <v>32</v>
      </c>
      <c r="C7" s="139" t="e">
        <f>HLOOKUP('Recap des MTO'!$B:$B,Feuil1!$2:$8,4,FALSE)</f>
        <v>#N/A</v>
      </c>
      <c r="D7" s="109"/>
      <c r="E7" s="138" t="s">
        <v>79</v>
      </c>
      <c r="F7" s="139" t="e">
        <f>HLOOKUP('Recap des MTO'!$E:$E,Feuil1!$2:$8,4,FALSE)</f>
        <v>#N/A</v>
      </c>
      <c r="G7" s="134"/>
    </row>
    <row r="8" spans="1:7">
      <c r="A8" s="132"/>
      <c r="B8" s="138" t="s">
        <v>33</v>
      </c>
      <c r="C8" s="139" t="e">
        <f>HLOOKUP('Recap des MTO'!$B:$B,Feuil1!$2:$8,4,FALSE)</f>
        <v>#N/A</v>
      </c>
      <c r="D8" s="109"/>
      <c r="E8" s="138" t="s">
        <v>80</v>
      </c>
      <c r="F8" s="139" t="e">
        <f>HLOOKUP('Recap des MTO'!$E:$E,Feuil1!$2:$8,4,FALSE)</f>
        <v>#N/A</v>
      </c>
      <c r="G8" s="134"/>
    </row>
    <row r="9" spans="1:7">
      <c r="A9" s="132"/>
      <c r="B9" s="138" t="s">
        <v>34</v>
      </c>
      <c r="C9" s="139" t="e">
        <f>HLOOKUP('Recap des MTO'!$B:$B,Feuil1!$2:$8,4,FALSE)</f>
        <v>#N/A</v>
      </c>
      <c r="D9" s="109"/>
      <c r="E9" s="138" t="s">
        <v>81</v>
      </c>
      <c r="F9" s="139" t="e">
        <f>HLOOKUP('Recap des MTO'!$E:$E,Feuil1!$2:$8,4,FALSE)</f>
        <v>#N/A</v>
      </c>
      <c r="G9" s="134"/>
    </row>
    <row r="10" spans="1:7">
      <c r="A10" s="132"/>
      <c r="B10" s="138" t="s">
        <v>35</v>
      </c>
      <c r="C10" s="139" t="e">
        <f>HLOOKUP('Recap des MTO'!$B:$B,Feuil1!$2:$8,4,FALSE)</f>
        <v>#N/A</v>
      </c>
      <c r="D10" s="109"/>
      <c r="E10" s="138" t="s">
        <v>82</v>
      </c>
      <c r="F10" s="139" t="e">
        <f>HLOOKUP('Recap des MTO'!$E:$E,Feuil1!$2:$8,4,FALSE)</f>
        <v>#N/A</v>
      </c>
      <c r="G10" s="134"/>
    </row>
    <row r="11" spans="1:7">
      <c r="A11" s="132"/>
      <c r="B11" s="138" t="s">
        <v>36</v>
      </c>
      <c r="C11" s="139" t="e">
        <f>HLOOKUP('Recap des MTO'!$B:$B,Feuil1!$2:$8,4,FALSE)</f>
        <v>#N/A</v>
      </c>
      <c r="D11" s="109"/>
      <c r="E11" s="138" t="s">
        <v>83</v>
      </c>
      <c r="F11" s="139" t="e">
        <f>HLOOKUP('Recap des MTO'!$E:$E,Feuil1!$2:$8,4,FALSE)</f>
        <v>#N/A</v>
      </c>
      <c r="G11" s="134"/>
    </row>
    <row r="12" spans="1:7">
      <c r="A12" s="132"/>
      <c r="B12" s="138" t="s">
        <v>37</v>
      </c>
      <c r="C12" s="139" t="e">
        <f>HLOOKUP('Recap des MTO'!$B:$B,Feuil1!$2:$8,4,FALSE)</f>
        <v>#N/A</v>
      </c>
      <c r="D12" s="109"/>
      <c r="E12" s="138" t="s">
        <v>84</v>
      </c>
      <c r="F12" s="139" t="e">
        <f>HLOOKUP('Recap des MTO'!$E:$E,Feuil1!$2:$8,4,FALSE)</f>
        <v>#N/A</v>
      </c>
      <c r="G12" s="134"/>
    </row>
    <row r="13" spans="1:7">
      <c r="A13" s="132"/>
      <c r="B13" s="138" t="s">
        <v>38</v>
      </c>
      <c r="C13" s="139" t="e">
        <f>HLOOKUP('Recap des MTO'!$B:$B,Feuil1!$2:$8,4,FALSE)</f>
        <v>#N/A</v>
      </c>
      <c r="D13" s="109"/>
      <c r="E13" s="138" t="s">
        <v>85</v>
      </c>
      <c r="F13" s="139" t="e">
        <f>HLOOKUP('Recap des MTO'!$E:$E,Feuil1!$2:$8,4,FALSE)</f>
        <v>#N/A</v>
      </c>
      <c r="G13" s="134"/>
    </row>
    <row r="14" spans="1:7">
      <c r="A14" s="132"/>
      <c r="B14" s="138" t="s">
        <v>39</v>
      </c>
      <c r="C14" s="139" t="e">
        <f>HLOOKUP('Recap des MTO'!$B:$B,Feuil1!$2:$8,4,FALSE)</f>
        <v>#N/A</v>
      </c>
      <c r="D14" s="109"/>
      <c r="E14" s="109"/>
      <c r="F14" s="109"/>
      <c r="G14" s="134"/>
    </row>
    <row r="15" spans="1:7">
      <c r="A15" s="132"/>
      <c r="B15" s="138" t="s">
        <v>40</v>
      </c>
      <c r="C15" s="139" t="e">
        <f>HLOOKUP('Recap des MTO'!$B:$B,Feuil1!$2:$8,4,FALSE)</f>
        <v>#N/A</v>
      </c>
      <c r="D15" s="109"/>
      <c r="E15" s="109"/>
      <c r="F15" s="109"/>
      <c r="G15" s="134"/>
    </row>
    <row r="16" spans="1:7">
      <c r="A16" s="132"/>
      <c r="B16" s="138" t="s">
        <v>41</v>
      </c>
      <c r="C16" s="139" t="e">
        <f>HLOOKUP('Recap des MTO'!$B:$B,Feuil1!$2:$8,4,FALSE)</f>
        <v>#N/A</v>
      </c>
      <c r="D16" s="109"/>
      <c r="E16" s="109"/>
      <c r="F16" s="109"/>
      <c r="G16" s="134"/>
    </row>
    <row r="17" spans="1:7">
      <c r="A17" s="132"/>
      <c r="B17" s="138" t="s">
        <v>42</v>
      </c>
      <c r="C17" s="139" t="e">
        <f>HLOOKUP('Recap des MTO'!$B:$B,Feuil1!$2:$8,4,FALSE)</f>
        <v>#N/A</v>
      </c>
      <c r="D17" s="109"/>
      <c r="E17" s="109"/>
      <c r="F17" s="109"/>
      <c r="G17" s="134"/>
    </row>
    <row r="18" spans="1:7">
      <c r="A18" s="132"/>
      <c r="B18" s="138" t="s">
        <v>43</v>
      </c>
      <c r="C18" s="139" t="e">
        <f>HLOOKUP('Recap des MTO'!$B:$B,Feuil1!$2:$8,4,FALSE)</f>
        <v>#N/A</v>
      </c>
      <c r="D18" s="109"/>
      <c r="E18" s="109"/>
      <c r="F18" s="109"/>
      <c r="G18" s="134"/>
    </row>
    <row r="19" spans="1:7">
      <c r="A19" s="132"/>
      <c r="B19" s="138" t="s">
        <v>44</v>
      </c>
      <c r="C19" s="139" t="e">
        <f>HLOOKUP('Recap des MTO'!$B:$B,Feuil1!$2:$8,4,FALSE)</f>
        <v>#N/A</v>
      </c>
      <c r="D19" s="109"/>
      <c r="E19" s="109"/>
      <c r="F19" s="109"/>
      <c r="G19" s="134"/>
    </row>
    <row r="20" spans="1:7">
      <c r="A20" s="132"/>
      <c r="B20" s="138" t="s">
        <v>45</v>
      </c>
      <c r="C20" s="139" t="e">
        <f>HLOOKUP('Recap des MTO'!$B:$B,Feuil1!$2:$8,4,FALSE)</f>
        <v>#N/A</v>
      </c>
      <c r="D20" s="109"/>
      <c r="E20" s="109"/>
      <c r="F20" s="109"/>
      <c r="G20" s="134"/>
    </row>
    <row r="21" spans="1:7">
      <c r="A21" s="132"/>
      <c r="B21" s="138" t="s">
        <v>46</v>
      </c>
      <c r="C21" s="139" t="e">
        <f>HLOOKUP('Recap des MTO'!$B:$B,Feuil1!$2:$8,4,FALSE)</f>
        <v>#N/A</v>
      </c>
      <c r="D21" s="109"/>
      <c r="E21" s="109"/>
      <c r="F21" s="109"/>
      <c r="G21" s="134"/>
    </row>
    <row r="22" spans="1:7">
      <c r="A22" s="132"/>
      <c r="B22" s="138" t="s">
        <v>47</v>
      </c>
      <c r="C22" s="139" t="e">
        <f>HLOOKUP('Recap des MTO'!$B:$B,Feuil1!$2:$8,4,FALSE)</f>
        <v>#N/A</v>
      </c>
      <c r="D22" s="109"/>
      <c r="E22" s="109"/>
      <c r="F22" s="109"/>
      <c r="G22" s="134"/>
    </row>
    <row r="23" spans="1:7">
      <c r="A23" s="132"/>
      <c r="B23" s="138" t="s">
        <v>48</v>
      </c>
      <c r="C23" s="139" t="e">
        <f>HLOOKUP('Recap des MTO'!$B:$B,Feuil1!$2:$8,4,FALSE)</f>
        <v>#N/A</v>
      </c>
      <c r="D23" s="109"/>
      <c r="E23" s="109"/>
      <c r="F23" s="109"/>
      <c r="G23" s="134"/>
    </row>
    <row r="24" spans="1:7">
      <c r="A24" s="132"/>
      <c r="B24" s="138" t="s">
        <v>49</v>
      </c>
      <c r="C24" s="139" t="e">
        <f>HLOOKUP('Recap des MTO'!$B:$B,Feuil1!$2:$8,4,FALSE)</f>
        <v>#N/A</v>
      </c>
      <c r="D24" s="109"/>
      <c r="E24" s="109"/>
      <c r="F24" s="109"/>
      <c r="G24" s="134"/>
    </row>
    <row r="25" spans="1:7">
      <c r="A25" s="132"/>
      <c r="B25" s="138" t="s">
        <v>50</v>
      </c>
      <c r="C25" s="139" t="e">
        <f>HLOOKUP('Recap des MTO'!$B:$B,Feuil1!$2:$8,4,FALSE)</f>
        <v>#N/A</v>
      </c>
      <c r="D25" s="109"/>
      <c r="E25" s="109"/>
      <c r="F25" s="109"/>
      <c r="G25" s="134"/>
    </row>
    <row r="26" spans="1:7">
      <c r="A26" s="132"/>
      <c r="B26" s="138" t="s">
        <v>51</v>
      </c>
      <c r="C26" s="139" t="e">
        <f>HLOOKUP('Recap des MTO'!$B:$B,Feuil1!$2:$8,4,FALSE)</f>
        <v>#N/A</v>
      </c>
      <c r="D26" s="109"/>
      <c r="E26" s="109"/>
      <c r="F26" s="109"/>
      <c r="G26" s="134"/>
    </row>
    <row r="27" spans="1:7">
      <c r="A27" s="132"/>
      <c r="B27" s="138" t="s">
        <v>52</v>
      </c>
      <c r="C27" s="139" t="e">
        <f>HLOOKUP('Recap des MTO'!$B:$B,Feuil1!$2:$8,4,FALSE)</f>
        <v>#N/A</v>
      </c>
      <c r="D27" s="109"/>
      <c r="E27" s="109"/>
      <c r="F27" s="109"/>
      <c r="G27" s="134"/>
    </row>
    <row r="28" spans="1:7">
      <c r="A28" s="132"/>
      <c r="B28" s="138" t="s">
        <v>53</v>
      </c>
      <c r="C28" s="139" t="e">
        <f>HLOOKUP('Recap des MTO'!$B:$B,Feuil1!$2:$8,4,FALSE)</f>
        <v>#N/A</v>
      </c>
      <c r="D28" s="109"/>
      <c r="E28" s="109"/>
      <c r="F28" s="109"/>
      <c r="G28" s="134"/>
    </row>
    <row r="29" spans="1:7">
      <c r="A29" s="132"/>
      <c r="B29" s="138" t="s">
        <v>54</v>
      </c>
      <c r="C29" s="139" t="e">
        <f>HLOOKUP('Recap des MTO'!$B:$B,Feuil1!$2:$8,4,FALSE)</f>
        <v>#N/A</v>
      </c>
      <c r="D29" s="109"/>
      <c r="E29" s="109"/>
      <c r="F29" s="109"/>
      <c r="G29" s="134"/>
    </row>
    <row r="30" spans="1:7">
      <c r="A30" s="132"/>
      <c r="B30" s="138" t="s">
        <v>55</v>
      </c>
      <c r="C30" s="139" t="e">
        <f>HLOOKUP('Recap des MTO'!$B:$B,Feuil1!$2:$8,4,FALSE)</f>
        <v>#N/A</v>
      </c>
      <c r="D30" s="109"/>
      <c r="E30" s="109"/>
      <c r="F30" s="109"/>
      <c r="G30" s="134"/>
    </row>
    <row r="31" spans="1:7">
      <c r="A31" s="132"/>
      <c r="B31" s="138" t="s">
        <v>56</v>
      </c>
      <c r="C31" s="139" t="e">
        <f>HLOOKUP('Recap des MTO'!$B:$B,Feuil1!$2:$8,4,FALSE)</f>
        <v>#N/A</v>
      </c>
      <c r="D31" s="109"/>
      <c r="E31" s="109"/>
      <c r="F31" s="109"/>
      <c r="G31" s="134"/>
    </row>
    <row r="32" spans="1:7">
      <c r="A32" s="132"/>
      <c r="B32" s="138" t="s">
        <v>57</v>
      </c>
      <c r="C32" s="139" t="e">
        <f>HLOOKUP('Recap des MTO'!$B:$B,Feuil1!$2:$8,4,FALSE)</f>
        <v>#N/A</v>
      </c>
      <c r="D32" s="109"/>
      <c r="E32" s="109"/>
      <c r="F32" s="109"/>
      <c r="G32" s="134"/>
    </row>
    <row r="33" spans="1:7">
      <c r="A33" s="132"/>
      <c r="B33" s="138" t="s">
        <v>58</v>
      </c>
      <c r="C33" s="139" t="e">
        <f>HLOOKUP('Recap des MTO'!$B:$B,Feuil1!$2:$8,4,FALSE)</f>
        <v>#N/A</v>
      </c>
      <c r="D33" s="109"/>
      <c r="E33" s="109"/>
      <c r="F33" s="109"/>
      <c r="G33" s="134"/>
    </row>
    <row r="34" spans="1:7">
      <c r="A34" s="132"/>
      <c r="B34" s="138" t="s">
        <v>59</v>
      </c>
      <c r="C34" s="139" t="e">
        <f>HLOOKUP('Recap des MTO'!$B:$B,Feuil1!$2:$8,4,FALSE)</f>
        <v>#N/A</v>
      </c>
      <c r="D34" s="109"/>
      <c r="E34" s="109"/>
      <c r="F34" s="109"/>
      <c r="G34" s="134"/>
    </row>
    <row r="35" spans="1:7">
      <c r="A35" s="132"/>
      <c r="B35" s="138" t="s">
        <v>60</v>
      </c>
      <c r="C35" s="139" t="e">
        <f>HLOOKUP('Recap des MTO'!$B:$B,Feuil1!$2:$8,4,FALSE)</f>
        <v>#N/A</v>
      </c>
      <c r="D35" s="109"/>
      <c r="E35" s="109"/>
      <c r="F35" s="109"/>
      <c r="G35" s="134"/>
    </row>
    <row r="36" spans="1:7">
      <c r="A36" s="132"/>
      <c r="B36" s="138" t="s">
        <v>61</v>
      </c>
      <c r="C36" s="139" t="e">
        <f>HLOOKUP('Recap des MTO'!$B:$B,Feuil1!$2:$8,4,FALSE)</f>
        <v>#N/A</v>
      </c>
      <c r="D36" s="109"/>
      <c r="E36" s="109"/>
      <c r="F36" s="109"/>
      <c r="G36" s="134"/>
    </row>
    <row r="37" spans="1:7">
      <c r="A37" s="132"/>
      <c r="B37" s="138" t="s">
        <v>62</v>
      </c>
      <c r="C37" s="139" t="e">
        <f>HLOOKUP('Recap des MTO'!$B:$B,Feuil1!$2:$8,4,FALSE)</f>
        <v>#N/A</v>
      </c>
      <c r="D37" s="109"/>
      <c r="E37" s="109"/>
      <c r="F37" s="109"/>
      <c r="G37" s="134"/>
    </row>
    <row r="38" spans="1:7">
      <c r="A38" s="132"/>
      <c r="B38" s="138" t="s">
        <v>63</v>
      </c>
      <c r="C38" s="139" t="e">
        <f>HLOOKUP('Recap des MTO'!$B:$B,Feuil1!$2:$8,4,FALSE)</f>
        <v>#N/A</v>
      </c>
      <c r="D38" s="109"/>
      <c r="E38" s="109"/>
      <c r="F38" s="109"/>
      <c r="G38" s="134"/>
    </row>
    <row r="39" spans="1:7">
      <c r="A39" s="132"/>
      <c r="B39" s="138" t="s">
        <v>64</v>
      </c>
      <c r="C39" s="139" t="e">
        <f>HLOOKUP('Recap des MTO'!$B:$B,Feuil1!$2:$8,4,FALSE)</f>
        <v>#N/A</v>
      </c>
      <c r="D39" s="109"/>
      <c r="E39" s="109"/>
      <c r="F39" s="109"/>
      <c r="G39" s="134"/>
    </row>
    <row r="40" spans="1:7">
      <c r="A40" s="132"/>
      <c r="B40" s="138" t="s">
        <v>65</v>
      </c>
      <c r="C40" s="139" t="e">
        <f>HLOOKUP('Recap des MTO'!$B:$B,Feuil1!$2:$8,4,FALSE)</f>
        <v>#N/A</v>
      </c>
      <c r="D40" s="109"/>
      <c r="E40" s="109"/>
      <c r="F40" s="109"/>
      <c r="G40" s="134"/>
    </row>
    <row r="41" spans="1:7">
      <c r="A41" s="132"/>
      <c r="B41" s="138" t="s">
        <v>66</v>
      </c>
      <c r="C41" s="139" t="e">
        <f>HLOOKUP('Recap des MTO'!$B:$B,Feuil1!$2:$8,4,FALSE)</f>
        <v>#N/A</v>
      </c>
      <c r="D41" s="109"/>
      <c r="E41" s="109"/>
      <c r="F41" s="109"/>
      <c r="G41" s="134"/>
    </row>
    <row r="42" spans="1:7">
      <c r="A42" s="132"/>
      <c r="B42" s="138" t="s">
        <v>67</v>
      </c>
      <c r="C42" s="139" t="e">
        <f>HLOOKUP('Recap des MTO'!$B:$B,Feuil1!$2:$8,4,FALSE)</f>
        <v>#N/A</v>
      </c>
      <c r="D42" s="109"/>
      <c r="E42" s="109"/>
      <c r="F42" s="109"/>
      <c r="G42" s="134"/>
    </row>
    <row r="43" spans="1:7">
      <c r="A43" s="132"/>
      <c r="B43" s="138" t="s">
        <v>68</v>
      </c>
      <c r="C43" s="139" t="e">
        <f>HLOOKUP('Recap des MTO'!$B:$B,Feuil1!$2:$8,4,FALSE)</f>
        <v>#N/A</v>
      </c>
      <c r="D43" s="109"/>
      <c r="E43" s="109"/>
      <c r="F43" s="109"/>
      <c r="G43" s="134"/>
    </row>
    <row r="44" spans="1:7">
      <c r="A44" s="132"/>
      <c r="B44" s="138" t="s">
        <v>69</v>
      </c>
      <c r="C44" s="139" t="e">
        <f>HLOOKUP('Recap des MTO'!$B:$B,Feuil1!$2:$8,4,FALSE)</f>
        <v>#N/A</v>
      </c>
      <c r="D44" s="109"/>
      <c r="E44" s="109"/>
      <c r="F44" s="109"/>
      <c r="G44" s="134"/>
    </row>
    <row r="45" spans="1:7">
      <c r="A45" s="132"/>
      <c r="B45" s="138" t="s">
        <v>70</v>
      </c>
      <c r="C45" s="139" t="e">
        <f>HLOOKUP('Recap des MTO'!$B:$B,Feuil1!$2:$8,4,FALSE)</f>
        <v>#N/A</v>
      </c>
      <c r="D45" s="109"/>
      <c r="E45" s="109"/>
      <c r="F45" s="109"/>
      <c r="G45" s="134"/>
    </row>
    <row r="46" spans="1:7">
      <c r="A46" s="132"/>
      <c r="B46" s="138" t="s">
        <v>71</v>
      </c>
      <c r="C46" s="139" t="e">
        <f>HLOOKUP('Recap des MTO'!$B:$B,Feuil1!$2:$8,4,FALSE)</f>
        <v>#N/A</v>
      </c>
      <c r="D46" s="109"/>
      <c r="E46" s="109"/>
      <c r="F46" s="109"/>
      <c r="G46" s="134"/>
    </row>
    <row r="47" spans="1:7">
      <c r="A47" s="132"/>
      <c r="B47" s="138" t="s">
        <v>72</v>
      </c>
      <c r="C47" s="139" t="e">
        <f>HLOOKUP('Recap des MTO'!$B:$B,Feuil1!$2:$8,4,FALSE)</f>
        <v>#N/A</v>
      </c>
      <c r="D47" s="109"/>
      <c r="E47" s="109"/>
      <c r="F47" s="109"/>
      <c r="G47" s="134"/>
    </row>
    <row r="48" spans="1:7">
      <c r="A48" s="132"/>
      <c r="B48" s="138" t="s">
        <v>73</v>
      </c>
      <c r="C48" s="139" t="e">
        <f>HLOOKUP('Recap des MTO'!$B:$B,Feuil1!$2:$8,4,FALSE)</f>
        <v>#N/A</v>
      </c>
      <c r="D48" s="109"/>
      <c r="E48" s="109"/>
      <c r="F48" s="109"/>
      <c r="G48" s="134"/>
    </row>
    <row r="49" spans="1:7">
      <c r="A49" s="132"/>
      <c r="B49" s="138" t="s">
        <v>74</v>
      </c>
      <c r="C49" s="139" t="e">
        <f>HLOOKUP('Recap des MTO'!$B:$B,Feuil1!$2:$8,4,FALSE)</f>
        <v>#N/A</v>
      </c>
      <c r="D49" s="109"/>
      <c r="E49" s="109"/>
      <c r="F49" s="109"/>
      <c r="G49" s="134"/>
    </row>
    <row r="50" spans="1:7">
      <c r="A50" s="135"/>
      <c r="B50" s="138" t="s">
        <v>75</v>
      </c>
      <c r="C50" s="139" t="e">
        <f>HLOOKUP('Recap des MTO'!$B:$B,Feuil1!$2:$8,4,FALSE)</f>
        <v>#N/A</v>
      </c>
      <c r="D50" s="136"/>
      <c r="E50" s="136"/>
      <c r="F50" s="136"/>
      <c r="G50" s="137"/>
    </row>
  </sheetData>
  <mergeCells count="1">
    <mergeCell ref="A1:G2"/>
  </mergeCells>
  <conditionalFormatting sqref="C3:C50 C61:C1048576 F4:F13">
    <cfRule type="colorScale" priority="2">
      <colorScale>
        <cfvo type="num" val="0"/>
        <cfvo type="num" val="0.5"/>
        <cfvo type="num" val="1"/>
        <color rgb="FFFF0000"/>
        <color rgb="FFFFFF00"/>
        <color rgb="FF00FF00"/>
      </colorScale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G24"/>
  <sheetViews>
    <sheetView tabSelected="1" workbookViewId="0">
      <pane xSplit="11" ySplit="8" topLeftCell="L9" activePane="bottomRight" state="frozen"/>
      <selection pane="topRight" activeCell="H1" sqref="H1"/>
      <selection pane="bottomLeft" activeCell="A8" sqref="A8"/>
      <selection pane="bottomRight" activeCell="F5" sqref="F5"/>
    </sheetView>
  </sheetViews>
  <sheetFormatPr baseColWidth="10" defaultRowHeight="15" outlineLevelRow="1" outlineLevelCol="1"/>
  <cols>
    <col min="2" max="5" width="11.42578125" style="1"/>
    <col min="6" max="6" width="32.28515625" style="2" bestFit="1" customWidth="1"/>
    <col min="7" max="8" width="11.42578125" style="1"/>
    <col min="9" max="10" width="5.7109375" style="1" customWidth="1"/>
    <col min="11" max="11" width="5.7109375" style="3" customWidth="1"/>
    <col min="12" max="13" width="5.7109375" style="4" customWidth="1"/>
    <col min="14" max="16" width="5.7109375" style="3" customWidth="1"/>
    <col min="17" max="22" width="5.7109375" style="4" customWidth="1" outlineLevel="1"/>
    <col min="23" max="27" width="5.7109375" customWidth="1"/>
    <col min="28" max="33" width="5.7109375" style="8" customWidth="1" outlineLevel="1"/>
    <col min="34" max="79" width="5.7109375" customWidth="1"/>
  </cols>
  <sheetData>
    <row r="1" spans="1:33" ht="15.75" thickBot="1">
      <c r="P1" s="4"/>
    </row>
    <row r="2" spans="1:33" ht="16.5" thickTop="1" thickBot="1">
      <c r="K2" s="7"/>
      <c r="L2" s="156" t="s">
        <v>22</v>
      </c>
      <c r="M2" s="157"/>
      <c r="N2" s="151" t="s">
        <v>14</v>
      </c>
      <c r="O2" s="152"/>
      <c r="P2" s="71" t="s">
        <v>15</v>
      </c>
      <c r="Q2" s="143"/>
      <c r="R2" s="143"/>
      <c r="S2" s="143"/>
      <c r="T2" s="144"/>
      <c r="W2" s="156" t="s">
        <v>23</v>
      </c>
      <c r="X2" s="157"/>
      <c r="Y2" s="151" t="s">
        <v>14</v>
      </c>
      <c r="Z2" s="152"/>
      <c r="AA2" s="71" t="s">
        <v>15</v>
      </c>
      <c r="AB2" s="114"/>
      <c r="AC2" s="114"/>
      <c r="AD2" s="114"/>
      <c r="AE2" s="153"/>
      <c r="AF2" s="153"/>
      <c r="AG2" s="127"/>
    </row>
    <row r="3" spans="1:33" ht="15.75" thickBot="1">
      <c r="K3" s="7"/>
      <c r="L3" s="149" t="s">
        <v>98</v>
      </c>
      <c r="M3" s="147"/>
      <c r="N3" s="147"/>
      <c r="O3" s="147"/>
      <c r="P3" s="150"/>
      <c r="Q3" s="147"/>
      <c r="R3" s="147"/>
      <c r="S3" s="148"/>
      <c r="T3" s="154"/>
      <c r="U3" s="154"/>
      <c r="V3" s="155"/>
      <c r="W3" s="149" t="s">
        <v>98</v>
      </c>
      <c r="X3" s="147"/>
      <c r="Y3" s="147"/>
      <c r="Z3" s="147"/>
      <c r="AA3" s="150"/>
      <c r="AB3" s="147"/>
      <c r="AC3" s="147"/>
      <c r="AD3" s="148"/>
      <c r="AE3" s="146"/>
      <c r="AF3" s="147"/>
      <c r="AG3" s="148"/>
    </row>
    <row r="4" spans="1:33" s="70" customFormat="1" ht="15.75" thickBot="1">
      <c r="B4" s="67"/>
      <c r="C4" s="67"/>
      <c r="D4" s="67"/>
      <c r="E4" s="67"/>
      <c r="F4" s="68"/>
      <c r="G4" s="67"/>
      <c r="H4" s="67"/>
      <c r="I4" s="67"/>
      <c r="J4" s="67"/>
      <c r="K4" s="69"/>
      <c r="L4" s="149" t="s">
        <v>24</v>
      </c>
      <c r="M4" s="147"/>
      <c r="N4" s="147"/>
      <c r="O4" s="147"/>
      <c r="P4" s="150"/>
      <c r="Q4" s="147"/>
      <c r="R4" s="147"/>
      <c r="S4" s="148"/>
      <c r="T4" s="154"/>
      <c r="U4" s="154"/>
      <c r="V4" s="155"/>
      <c r="W4" s="149" t="s">
        <v>24</v>
      </c>
      <c r="X4" s="147"/>
      <c r="Y4" s="147"/>
      <c r="Z4" s="147"/>
      <c r="AA4" s="150"/>
      <c r="AB4" s="147"/>
      <c r="AC4" s="147"/>
      <c r="AD4" s="148"/>
      <c r="AE4" s="146"/>
      <c r="AF4" s="147"/>
      <c r="AG4" s="148"/>
    </row>
    <row r="5" spans="1:33" ht="21.75" customHeight="1">
      <c r="K5" s="92"/>
      <c r="L5" s="160" t="str">
        <f>"Status "&amp;L2</f>
        <v>Status MTO 01</v>
      </c>
      <c r="M5" s="161"/>
      <c r="N5" s="161"/>
      <c r="O5" s="161"/>
      <c r="P5" s="162"/>
      <c r="Q5" s="167" t="s">
        <v>99</v>
      </c>
      <c r="R5" s="167"/>
      <c r="S5" s="180"/>
      <c r="T5" s="172" t="s">
        <v>100</v>
      </c>
      <c r="U5" s="173"/>
      <c r="V5" s="174"/>
      <c r="W5" s="160" t="str">
        <f>"Status "&amp;W2</f>
        <v>Status MTO 02</v>
      </c>
      <c r="X5" s="161"/>
      <c r="Y5" s="161"/>
      <c r="Z5" s="161"/>
      <c r="AA5" s="162"/>
      <c r="AB5" s="167" t="s">
        <v>101</v>
      </c>
      <c r="AC5" s="168"/>
      <c r="AD5" s="169"/>
      <c r="AE5" s="167" t="s">
        <v>102</v>
      </c>
      <c r="AF5" s="168"/>
      <c r="AG5" s="169"/>
    </row>
    <row r="6" spans="1:33" ht="57" customHeight="1" thickBot="1">
      <c r="K6" s="92"/>
      <c r="L6" s="163">
        <f>(COUNTIF(Q4:V4,"&gt;0"))/(COUNTIF(Q5:V6,"ISO*"))</f>
        <v>0</v>
      </c>
      <c r="M6" s="164"/>
      <c r="N6" s="165"/>
      <c r="O6" s="164"/>
      <c r="P6" s="166"/>
      <c r="Q6" s="158"/>
      <c r="R6" s="158"/>
      <c r="S6" s="159"/>
      <c r="T6" s="175"/>
      <c r="U6" s="176"/>
      <c r="V6" s="177"/>
      <c r="W6" s="163">
        <f>(COUNTIF(AB4:AG4,"&gt;0"))/(COUNTIF(AB5:AG6,"ISO*"))</f>
        <v>0</v>
      </c>
      <c r="X6" s="164"/>
      <c r="Y6" s="164"/>
      <c r="Z6" s="164"/>
      <c r="AA6" s="166"/>
      <c r="AB6" s="170"/>
      <c r="AC6" s="170"/>
      <c r="AD6" s="171"/>
      <c r="AE6" s="170"/>
      <c r="AF6" s="170"/>
      <c r="AG6" s="171"/>
    </row>
    <row r="7" spans="1:33" ht="57" hidden="1" customHeight="1" thickBot="1">
      <c r="K7" s="111"/>
      <c r="L7" s="39"/>
      <c r="M7" s="27"/>
      <c r="N7" s="27"/>
      <c r="O7" s="27"/>
      <c r="P7" s="120"/>
      <c r="Q7" s="178">
        <f t="shared" ref="Q7:V7" si="0">SUBTOTAL(9,Q9:Q1048576)</f>
        <v>12</v>
      </c>
      <c r="R7" s="179">
        <f t="shared" si="0"/>
        <v>12</v>
      </c>
      <c r="S7" s="113">
        <f t="shared" si="0"/>
        <v>0</v>
      </c>
      <c r="T7" s="142">
        <f t="shared" si="0"/>
        <v>1</v>
      </c>
      <c r="U7" s="107">
        <f t="shared" si="0"/>
        <v>1</v>
      </c>
      <c r="V7" s="108">
        <f t="shared" si="0"/>
        <v>1</v>
      </c>
      <c r="W7" s="39"/>
      <c r="X7" s="27"/>
      <c r="Y7" s="28"/>
      <c r="Z7" s="28"/>
      <c r="AA7" s="120"/>
      <c r="AB7" s="131">
        <f t="shared" ref="AB7:AG7" si="1">SUBTOTAL(9,AB9:AB1048576)</f>
        <v>15</v>
      </c>
      <c r="AC7" s="5">
        <f t="shared" si="1"/>
        <v>6</v>
      </c>
      <c r="AD7" s="12">
        <f t="shared" si="1"/>
        <v>6</v>
      </c>
      <c r="AE7" s="110">
        <f t="shared" si="1"/>
        <v>2</v>
      </c>
      <c r="AF7" s="6">
        <f t="shared" si="1"/>
        <v>2</v>
      </c>
      <c r="AG7" s="128">
        <f t="shared" si="1"/>
        <v>2</v>
      </c>
    </row>
    <row r="8" spans="1:33" ht="78" customHeight="1" thickBot="1">
      <c r="A8" s="21" t="s">
        <v>89</v>
      </c>
      <c r="B8" s="94" t="s">
        <v>1</v>
      </c>
      <c r="C8" s="22" t="s">
        <v>0</v>
      </c>
      <c r="D8" s="22" t="s">
        <v>2</v>
      </c>
      <c r="E8" s="22" t="s">
        <v>3</v>
      </c>
      <c r="F8" s="22" t="s">
        <v>4</v>
      </c>
      <c r="G8" s="23" t="s">
        <v>5</v>
      </c>
      <c r="H8" s="90" t="s">
        <v>86</v>
      </c>
      <c r="I8" s="129" t="s">
        <v>29</v>
      </c>
      <c r="J8" s="130" t="s">
        <v>97</v>
      </c>
      <c r="K8" s="93" t="s">
        <v>29</v>
      </c>
      <c r="L8" s="40" t="s">
        <v>12</v>
      </c>
      <c r="M8" s="29" t="s">
        <v>6</v>
      </c>
      <c r="N8" s="112" t="s">
        <v>13</v>
      </c>
      <c r="O8" s="29" t="s">
        <v>8</v>
      </c>
      <c r="P8" s="121" t="s">
        <v>7</v>
      </c>
      <c r="Q8" s="115" t="s">
        <v>9</v>
      </c>
      <c r="R8" s="10" t="s">
        <v>10</v>
      </c>
      <c r="S8" s="11" t="s">
        <v>11</v>
      </c>
      <c r="T8" s="9" t="s">
        <v>9</v>
      </c>
      <c r="U8" s="10" t="s">
        <v>10</v>
      </c>
      <c r="V8" s="41" t="s">
        <v>11</v>
      </c>
      <c r="W8" s="40" t="s">
        <v>12</v>
      </c>
      <c r="X8" s="29" t="s">
        <v>6</v>
      </c>
      <c r="Y8" s="31" t="s">
        <v>13</v>
      </c>
      <c r="Z8" s="30" t="s">
        <v>8</v>
      </c>
      <c r="AA8" s="121" t="s">
        <v>7</v>
      </c>
      <c r="AB8" s="115" t="s">
        <v>9</v>
      </c>
      <c r="AC8" s="10" t="s">
        <v>10</v>
      </c>
      <c r="AD8" s="11" t="s">
        <v>11</v>
      </c>
      <c r="AE8" s="9" t="s">
        <v>9</v>
      </c>
      <c r="AF8" s="10" t="s">
        <v>10</v>
      </c>
      <c r="AG8" s="11" t="s">
        <v>11</v>
      </c>
    </row>
    <row r="9" spans="1:33">
      <c r="A9" s="95" t="s">
        <v>90</v>
      </c>
      <c r="B9" s="141" t="s">
        <v>16</v>
      </c>
      <c r="C9" s="59">
        <v>40</v>
      </c>
      <c r="D9" s="59" t="s">
        <v>17</v>
      </c>
      <c r="E9" s="59" t="s">
        <v>18</v>
      </c>
      <c r="F9" s="60" t="s">
        <v>19</v>
      </c>
      <c r="G9" s="51" t="s">
        <v>17</v>
      </c>
      <c r="H9" s="101" t="s">
        <v>17</v>
      </c>
      <c r="I9" s="91">
        <f>K9</f>
        <v>13</v>
      </c>
      <c r="J9" s="102"/>
      <c r="K9" s="61">
        <f>SUMIFS($L9:$AH9,$L$8:$AH$8,"Backlog")</f>
        <v>13</v>
      </c>
      <c r="L9" s="62">
        <v>2</v>
      </c>
      <c r="M9" s="76">
        <f>SUMIFS(Q9:V9,Q$8:V$8,"Order")+L9</f>
        <v>5</v>
      </c>
      <c r="N9" s="76">
        <f>IF(P$2="yes",M9,0)</f>
        <v>5</v>
      </c>
      <c r="O9" s="75">
        <f>N9-SUMIFS(Q9:V9,Q$8:V$8,"Used")</f>
        <v>5</v>
      </c>
      <c r="P9" s="122" t="s">
        <v>21</v>
      </c>
      <c r="Q9" s="116">
        <v>3</v>
      </c>
      <c r="R9" s="64">
        <f>SUBTOTAL(9,R10:R11)</f>
        <v>3</v>
      </c>
      <c r="S9" s="64">
        <f>SUBTOTAL(9,S10:S11)</f>
        <v>0</v>
      </c>
      <c r="T9" s="63"/>
      <c r="U9" s="64">
        <f>SUBTOTAL(9,U10:U11)</f>
        <v>0</v>
      </c>
      <c r="V9" s="65">
        <f>SUBTOTAL(9,V10:V11)</f>
        <v>0</v>
      </c>
      <c r="W9" s="62">
        <v>2</v>
      </c>
      <c r="X9" s="76">
        <f>SUMIFS(AB9:AG9,AB$8:AG$8,"Order")+W9</f>
        <v>8</v>
      </c>
      <c r="Y9" s="76">
        <f>IF(AA$2="yes",X9,0)</f>
        <v>8</v>
      </c>
      <c r="Z9" s="75">
        <f>Y9-SUMIFS(AB9:AG9,AB$8:AG$8,"Used")</f>
        <v>8</v>
      </c>
      <c r="AA9" s="122" t="s">
        <v>21</v>
      </c>
      <c r="AB9" s="116">
        <v>6</v>
      </c>
      <c r="AC9" s="64">
        <f>SUBTOTAL(9,AC10:AC11)</f>
        <v>0</v>
      </c>
      <c r="AD9" s="64">
        <f>SUBTOTAL(9,AD10:AD11)</f>
        <v>0</v>
      </c>
      <c r="AE9" s="63"/>
      <c r="AF9" s="64"/>
      <c r="AG9" s="66"/>
    </row>
    <row r="10" spans="1:33" outlineLevel="1">
      <c r="A10" s="96" t="s">
        <v>90</v>
      </c>
      <c r="B10" s="140" t="s">
        <v>16</v>
      </c>
      <c r="C10" s="56">
        <v>40</v>
      </c>
      <c r="D10" s="56" t="s">
        <v>17</v>
      </c>
      <c r="E10" s="56" t="s">
        <v>18</v>
      </c>
      <c r="F10" s="57" t="s">
        <v>19</v>
      </c>
      <c r="G10" s="58" t="s">
        <v>20</v>
      </c>
      <c r="H10" s="88" t="s">
        <v>87</v>
      </c>
      <c r="I10" s="103"/>
      <c r="J10" s="88">
        <f>K10</f>
        <v>9</v>
      </c>
      <c r="K10" s="46">
        <f t="shared" ref="K10:K20" si="2">SUMIFS($L10:$AH10,$L$8:$AH$8,"Backlog")</f>
        <v>9</v>
      </c>
      <c r="L10" s="81"/>
      <c r="M10" s="77"/>
      <c r="N10" s="19">
        <v>3</v>
      </c>
      <c r="O10" s="52">
        <f t="shared" ref="O10:O20" si="3">N10-SUMIFS(Q10:V10,Q$8:V$8,"Used")</f>
        <v>3</v>
      </c>
      <c r="P10" s="123" t="s">
        <v>21</v>
      </c>
      <c r="Q10" s="117"/>
      <c r="R10" s="18">
        <v>1</v>
      </c>
      <c r="S10" s="20"/>
      <c r="T10" s="72"/>
      <c r="U10" s="18"/>
      <c r="V10" s="42"/>
      <c r="W10" s="81"/>
      <c r="X10" s="77"/>
      <c r="Y10" s="19">
        <v>6</v>
      </c>
      <c r="Z10" s="52">
        <f t="shared" ref="Z10:Z20" si="4">Y10-SUMIFS(AB10:AG10,AB$8:AG$8,"Used")</f>
        <v>6</v>
      </c>
      <c r="AA10" s="123" t="s">
        <v>21</v>
      </c>
      <c r="AB10" s="117"/>
      <c r="AC10" s="18"/>
      <c r="AD10" s="20"/>
      <c r="AE10" s="17"/>
      <c r="AF10" s="18"/>
      <c r="AG10" s="20"/>
    </row>
    <row r="11" spans="1:33" ht="15.75" outlineLevel="1" thickBot="1">
      <c r="A11" s="96" t="s">
        <v>90</v>
      </c>
      <c r="B11" s="99" t="s">
        <v>16</v>
      </c>
      <c r="C11" s="32">
        <v>40</v>
      </c>
      <c r="D11" s="32" t="s">
        <v>17</v>
      </c>
      <c r="E11" s="32" t="s">
        <v>18</v>
      </c>
      <c r="F11" s="33" t="s">
        <v>19</v>
      </c>
      <c r="G11" s="34" t="s">
        <v>25</v>
      </c>
      <c r="H11" s="87" t="s">
        <v>88</v>
      </c>
      <c r="I11" s="104"/>
      <c r="J11" s="88">
        <f>K11</f>
        <v>4</v>
      </c>
      <c r="K11" s="47">
        <f t="shared" si="2"/>
        <v>4</v>
      </c>
      <c r="L11" s="82"/>
      <c r="M11" s="78"/>
      <c r="N11" s="37">
        <v>2</v>
      </c>
      <c r="O11" s="53">
        <f t="shared" si="3"/>
        <v>2</v>
      </c>
      <c r="P11" s="124" t="s">
        <v>21</v>
      </c>
      <c r="Q11" s="118"/>
      <c r="R11" s="36">
        <v>2</v>
      </c>
      <c r="S11" s="38"/>
      <c r="T11" s="73"/>
      <c r="U11" s="36"/>
      <c r="V11" s="43"/>
      <c r="W11" s="82"/>
      <c r="X11" s="78"/>
      <c r="Y11" s="37">
        <v>2</v>
      </c>
      <c r="Z11" s="53">
        <f t="shared" si="4"/>
        <v>2</v>
      </c>
      <c r="AA11" s="124" t="s">
        <v>21</v>
      </c>
      <c r="AB11" s="118"/>
      <c r="AC11" s="36"/>
      <c r="AD11" s="38"/>
      <c r="AE11" s="35"/>
      <c r="AF11" s="36"/>
      <c r="AG11" s="38"/>
    </row>
    <row r="12" spans="1:33">
      <c r="A12" s="96" t="s">
        <v>90</v>
      </c>
      <c r="B12" s="141" t="s">
        <v>16</v>
      </c>
      <c r="C12" s="49">
        <v>80</v>
      </c>
      <c r="D12" s="49" t="s">
        <v>17</v>
      </c>
      <c r="E12" s="49" t="s">
        <v>18</v>
      </c>
      <c r="F12" s="50" t="s">
        <v>19</v>
      </c>
      <c r="G12" s="51" t="s">
        <v>17</v>
      </c>
      <c r="H12" s="101" t="s">
        <v>17</v>
      </c>
      <c r="I12" s="91">
        <f>K12</f>
        <v>10</v>
      </c>
      <c r="J12" s="102"/>
      <c r="K12" s="61">
        <f t="shared" si="2"/>
        <v>10</v>
      </c>
      <c r="L12" s="62"/>
      <c r="M12" s="76">
        <f>SUMIFS(Q12:V12,Q$8:V$8,"Order")+L12</f>
        <v>3</v>
      </c>
      <c r="N12" s="76">
        <f>IF(P$2="yes",M12,0)</f>
        <v>3</v>
      </c>
      <c r="O12" s="75">
        <f t="shared" si="3"/>
        <v>3</v>
      </c>
      <c r="P12" s="122" t="s">
        <v>21</v>
      </c>
      <c r="Q12" s="116">
        <v>3</v>
      </c>
      <c r="R12" s="64">
        <f>SUBTOTAL(9,R14)</f>
        <v>3</v>
      </c>
      <c r="S12" s="64">
        <f>SUBTOTAL(9,S14)</f>
        <v>0</v>
      </c>
      <c r="T12" s="63"/>
      <c r="U12" s="64">
        <f>SUBTOTAL(9,U13:U14)</f>
        <v>0</v>
      </c>
      <c r="V12" s="65">
        <f>SUBTOTAL(9,V13:V14)</f>
        <v>0</v>
      </c>
      <c r="W12" s="62">
        <v>4</v>
      </c>
      <c r="X12" s="76">
        <f>SUMIFS(AB12:AG12,AB$8:AG$8,"Order")+W12</f>
        <v>7</v>
      </c>
      <c r="Y12" s="76">
        <f>IF(AA$2="yes",X12,0)</f>
        <v>7</v>
      </c>
      <c r="Z12" s="75">
        <f t="shared" si="4"/>
        <v>7</v>
      </c>
      <c r="AA12" s="122" t="s">
        <v>21</v>
      </c>
      <c r="AB12" s="116">
        <v>3</v>
      </c>
      <c r="AC12" s="64">
        <f>SUBTOTAL(9,AC13:AC14)</f>
        <v>0</v>
      </c>
      <c r="AD12" s="64">
        <f>SUBTOTAL(9,AD13:AD14)</f>
        <v>0</v>
      </c>
      <c r="AE12" s="63"/>
      <c r="AF12" s="64"/>
      <c r="AG12" s="66"/>
    </row>
    <row r="13" spans="1:33" outlineLevel="1">
      <c r="A13" s="96" t="s">
        <v>90</v>
      </c>
      <c r="B13" s="140" t="s">
        <v>16</v>
      </c>
      <c r="C13" s="56">
        <v>80</v>
      </c>
      <c r="D13" s="56" t="s">
        <v>17</v>
      </c>
      <c r="E13" s="56" t="s">
        <v>18</v>
      </c>
      <c r="F13" s="57" t="s">
        <v>19</v>
      </c>
      <c r="G13" s="58"/>
      <c r="H13" s="88"/>
      <c r="I13" s="103"/>
      <c r="J13" s="88">
        <f>K13</f>
        <v>0</v>
      </c>
      <c r="K13" s="46">
        <f t="shared" si="2"/>
        <v>0</v>
      </c>
      <c r="L13" s="81"/>
      <c r="M13" s="77"/>
      <c r="N13" s="19"/>
      <c r="O13" s="52">
        <f t="shared" ref="O13" si="5">N13-SUMIFS(Q13:V13,Q$8:V$8,"Used")</f>
        <v>0</v>
      </c>
      <c r="P13" s="123" t="s">
        <v>21</v>
      </c>
      <c r="Q13" s="117"/>
      <c r="R13" s="18"/>
      <c r="S13" s="20"/>
      <c r="T13" s="72"/>
      <c r="U13" s="18"/>
      <c r="V13" s="42"/>
      <c r="W13" s="81"/>
      <c r="X13" s="77"/>
      <c r="Y13" s="19"/>
      <c r="Z13" s="52">
        <f t="shared" si="4"/>
        <v>0</v>
      </c>
      <c r="AA13" s="123" t="s">
        <v>21</v>
      </c>
      <c r="AB13" s="117"/>
      <c r="AC13" s="18"/>
      <c r="AD13" s="20"/>
      <c r="AE13" s="17"/>
      <c r="AF13" s="18"/>
      <c r="AG13" s="20"/>
    </row>
    <row r="14" spans="1:33" ht="15.75" outlineLevel="1" thickBot="1">
      <c r="A14" s="96" t="s">
        <v>90</v>
      </c>
      <c r="B14" s="98" t="s">
        <v>16</v>
      </c>
      <c r="C14" s="24">
        <v>80</v>
      </c>
      <c r="D14" s="24" t="s">
        <v>17</v>
      </c>
      <c r="E14" s="24" t="s">
        <v>18</v>
      </c>
      <c r="F14" s="25" t="s">
        <v>19</v>
      </c>
      <c r="G14" s="26" t="s">
        <v>26</v>
      </c>
      <c r="H14" s="89" t="s">
        <v>88</v>
      </c>
      <c r="I14" s="105"/>
      <c r="J14" s="88">
        <f>K14</f>
        <v>10</v>
      </c>
      <c r="K14" s="48">
        <f t="shared" si="2"/>
        <v>10</v>
      </c>
      <c r="L14" s="83"/>
      <c r="M14" s="79"/>
      <c r="N14" s="15">
        <v>3</v>
      </c>
      <c r="O14" s="54">
        <f t="shared" si="3"/>
        <v>3</v>
      </c>
      <c r="P14" s="125" t="s">
        <v>21</v>
      </c>
      <c r="Q14" s="119"/>
      <c r="R14" s="14">
        <v>3</v>
      </c>
      <c r="S14" s="16"/>
      <c r="T14" s="74"/>
      <c r="U14" s="14"/>
      <c r="V14" s="44"/>
      <c r="W14" s="83"/>
      <c r="X14" s="79"/>
      <c r="Y14" s="15">
        <v>7</v>
      </c>
      <c r="Z14" s="54">
        <f t="shared" si="4"/>
        <v>7</v>
      </c>
      <c r="AA14" s="125" t="s">
        <v>21</v>
      </c>
      <c r="AB14" s="119"/>
      <c r="AC14" s="14"/>
      <c r="AD14" s="16"/>
      <c r="AE14" s="13"/>
      <c r="AF14" s="14"/>
      <c r="AG14" s="16"/>
    </row>
    <row r="15" spans="1:33">
      <c r="A15" s="96" t="s">
        <v>90</v>
      </c>
      <c r="B15" s="141" t="s">
        <v>16</v>
      </c>
      <c r="C15" s="49">
        <v>160</v>
      </c>
      <c r="D15" s="49" t="s">
        <v>17</v>
      </c>
      <c r="E15" s="49" t="s">
        <v>18</v>
      </c>
      <c r="F15" s="50" t="s">
        <v>19</v>
      </c>
      <c r="G15" s="51" t="s">
        <v>17</v>
      </c>
      <c r="H15" s="101" t="s">
        <v>17</v>
      </c>
      <c r="I15" s="91">
        <f>K15</f>
        <v>4</v>
      </c>
      <c r="J15" s="102"/>
      <c r="K15" s="61">
        <f t="shared" si="2"/>
        <v>4</v>
      </c>
      <c r="L15" s="62"/>
      <c r="M15" s="76">
        <f>SUMIFS(Q15:V15,Q$8:V$8,"Order")+L15</f>
        <v>1</v>
      </c>
      <c r="N15" s="76">
        <f>IF(P$2="yes",M15,0)</f>
        <v>1</v>
      </c>
      <c r="O15" s="75">
        <f t="shared" si="3"/>
        <v>0</v>
      </c>
      <c r="P15" s="122" t="s">
        <v>21</v>
      </c>
      <c r="Q15" s="116"/>
      <c r="R15" s="64"/>
      <c r="S15" s="66"/>
      <c r="T15" s="63">
        <v>1</v>
      </c>
      <c r="U15" s="64">
        <f>SUBTOTAL(9,U16:U17)</f>
        <v>1</v>
      </c>
      <c r="V15" s="65">
        <f>SUBTOTAL(9,V16:V17)</f>
        <v>1</v>
      </c>
      <c r="W15" s="62">
        <v>4</v>
      </c>
      <c r="X15" s="76">
        <f>SUMIFS(AB15:AG15,AB$8:AG$8,"Order")+W15</f>
        <v>6</v>
      </c>
      <c r="Y15" s="76">
        <f>IF(AA$2="yes",X15,0)</f>
        <v>6</v>
      </c>
      <c r="Z15" s="75">
        <f t="shared" si="4"/>
        <v>4</v>
      </c>
      <c r="AA15" s="122" t="s">
        <v>21</v>
      </c>
      <c r="AB15" s="116"/>
      <c r="AC15" s="64"/>
      <c r="AD15" s="66"/>
      <c r="AE15" s="63">
        <v>2</v>
      </c>
      <c r="AF15" s="64">
        <f>SUBTOTAL(9,AF16:AF17)</f>
        <v>2</v>
      </c>
      <c r="AG15" s="66">
        <f>SUBTOTAL(9,AG16:AG17)</f>
        <v>2</v>
      </c>
    </row>
    <row r="16" spans="1:33" outlineLevel="1">
      <c r="A16" s="96" t="s">
        <v>90</v>
      </c>
      <c r="B16" s="140" t="s">
        <v>16</v>
      </c>
      <c r="C16" s="56">
        <v>160</v>
      </c>
      <c r="D16" s="56" t="s">
        <v>17</v>
      </c>
      <c r="E16" s="56" t="s">
        <v>18</v>
      </c>
      <c r="F16" s="57" t="s">
        <v>19</v>
      </c>
      <c r="G16" s="58"/>
      <c r="H16" s="88"/>
      <c r="I16" s="103"/>
      <c r="J16" s="88">
        <f>K16</f>
        <v>0</v>
      </c>
      <c r="K16" s="46">
        <f t="shared" si="2"/>
        <v>0</v>
      </c>
      <c r="L16" s="81"/>
      <c r="M16" s="77"/>
      <c r="N16" s="19"/>
      <c r="O16" s="52">
        <f t="shared" ref="O16" si="6">N16-SUMIFS(Q16:V16,Q$8:V$8,"Used")</f>
        <v>0</v>
      </c>
      <c r="P16" s="123" t="s">
        <v>21</v>
      </c>
      <c r="Q16" s="117"/>
      <c r="R16" s="18"/>
      <c r="S16" s="20"/>
      <c r="T16" s="72"/>
      <c r="U16" s="18"/>
      <c r="V16" s="42"/>
      <c r="W16" s="81"/>
      <c r="X16" s="77"/>
      <c r="Y16" s="19"/>
      <c r="Z16" s="52">
        <f t="shared" si="4"/>
        <v>0</v>
      </c>
      <c r="AA16" s="123" t="s">
        <v>21</v>
      </c>
      <c r="AB16" s="117"/>
      <c r="AC16" s="18"/>
      <c r="AD16" s="20"/>
      <c r="AE16" s="17"/>
      <c r="AF16" s="18"/>
      <c r="AG16" s="20"/>
    </row>
    <row r="17" spans="1:33" ht="15.75" outlineLevel="1" thickBot="1">
      <c r="A17" s="96" t="s">
        <v>90</v>
      </c>
      <c r="B17" s="98" t="s">
        <v>16</v>
      </c>
      <c r="C17" s="24">
        <v>160</v>
      </c>
      <c r="D17" s="24" t="s">
        <v>17</v>
      </c>
      <c r="E17" s="24" t="s">
        <v>18</v>
      </c>
      <c r="F17" s="25" t="s">
        <v>19</v>
      </c>
      <c r="G17" s="26">
        <v>25722</v>
      </c>
      <c r="H17" s="89" t="s">
        <v>87</v>
      </c>
      <c r="I17" s="105"/>
      <c r="J17" s="88">
        <f>K17</f>
        <v>4</v>
      </c>
      <c r="K17" s="48">
        <f t="shared" si="2"/>
        <v>4</v>
      </c>
      <c r="L17" s="83"/>
      <c r="M17" s="79"/>
      <c r="N17" s="15">
        <v>1</v>
      </c>
      <c r="O17" s="54">
        <f t="shared" si="3"/>
        <v>0</v>
      </c>
      <c r="P17" s="125" t="s">
        <v>21</v>
      </c>
      <c r="Q17" s="119"/>
      <c r="R17" s="14"/>
      <c r="S17" s="16"/>
      <c r="T17" s="74"/>
      <c r="U17" s="14">
        <v>1</v>
      </c>
      <c r="V17" s="44">
        <v>1</v>
      </c>
      <c r="W17" s="83"/>
      <c r="X17" s="79"/>
      <c r="Y17" s="15">
        <v>6</v>
      </c>
      <c r="Z17" s="54">
        <f t="shared" si="4"/>
        <v>4</v>
      </c>
      <c r="AA17" s="125" t="s">
        <v>21</v>
      </c>
      <c r="AB17" s="119"/>
      <c r="AC17" s="14"/>
      <c r="AD17" s="16"/>
      <c r="AE17" s="13"/>
      <c r="AF17" s="14">
        <v>2</v>
      </c>
      <c r="AG17" s="16">
        <v>2</v>
      </c>
    </row>
    <row r="18" spans="1:33">
      <c r="A18" s="96" t="s">
        <v>91</v>
      </c>
      <c r="B18" s="141" t="s">
        <v>16</v>
      </c>
      <c r="C18" s="49" t="s">
        <v>28</v>
      </c>
      <c r="D18" s="49" t="s">
        <v>17</v>
      </c>
      <c r="E18" s="49" t="s">
        <v>18</v>
      </c>
      <c r="F18" s="50" t="s">
        <v>94</v>
      </c>
      <c r="G18" s="51" t="s">
        <v>17</v>
      </c>
      <c r="H18" s="101" t="s">
        <v>17</v>
      </c>
      <c r="I18" s="91">
        <f>K18</f>
        <v>12</v>
      </c>
      <c r="J18" s="102"/>
      <c r="K18" s="61">
        <f t="shared" si="2"/>
        <v>12</v>
      </c>
      <c r="L18" s="62">
        <v>4</v>
      </c>
      <c r="M18" s="76">
        <f>SUMIFS(Q18:V18,Q$8:V$8,"Order")+L18</f>
        <v>10</v>
      </c>
      <c r="N18" s="76">
        <f>IF(P$2="yes",M18,0)</f>
        <v>10</v>
      </c>
      <c r="O18" s="75">
        <f t="shared" si="3"/>
        <v>10</v>
      </c>
      <c r="P18" s="122" t="s">
        <v>21</v>
      </c>
      <c r="Q18" s="116">
        <v>6</v>
      </c>
      <c r="R18" s="64">
        <f>SUBTOTAL(9,R20)</f>
        <v>6</v>
      </c>
      <c r="S18" s="66">
        <f>SUBTOTAL(9,S20)</f>
        <v>0</v>
      </c>
      <c r="T18" s="63"/>
      <c r="U18" s="64">
        <f>SUBTOTAL(9,U19:U20)</f>
        <v>0</v>
      </c>
      <c r="V18" s="65">
        <f>SUBTOTAL(9,V19:V20)</f>
        <v>0</v>
      </c>
      <c r="W18" s="62">
        <v>2</v>
      </c>
      <c r="X18" s="76">
        <f>SUMIFS(AB18:AG18,AB$8:AG$8,"Order")+W18</f>
        <v>8</v>
      </c>
      <c r="Y18" s="76">
        <f>IF(AA$2="yes",X18,0)</f>
        <v>8</v>
      </c>
      <c r="Z18" s="75">
        <f t="shared" si="4"/>
        <v>2</v>
      </c>
      <c r="AA18" s="122" t="s">
        <v>21</v>
      </c>
      <c r="AB18" s="116">
        <v>6</v>
      </c>
      <c r="AC18" s="64">
        <f>SUBTOTAL(9,AC19:AC20)</f>
        <v>6</v>
      </c>
      <c r="AD18" s="66">
        <f>SUBTOTAL(9,AD19:AD20)</f>
        <v>6</v>
      </c>
      <c r="AE18" s="63"/>
      <c r="AF18" s="64"/>
      <c r="AG18" s="66"/>
    </row>
    <row r="19" spans="1:33" outlineLevel="1">
      <c r="A19" s="96" t="s">
        <v>91</v>
      </c>
      <c r="B19" s="140" t="s">
        <v>16</v>
      </c>
      <c r="C19" s="56" t="s">
        <v>28</v>
      </c>
      <c r="D19" s="56" t="s">
        <v>17</v>
      </c>
      <c r="E19" s="56" t="s">
        <v>18</v>
      </c>
      <c r="F19" s="57" t="s">
        <v>94</v>
      </c>
      <c r="G19" s="58"/>
      <c r="H19" s="88"/>
      <c r="I19" s="103"/>
      <c r="J19" s="88">
        <f>K19</f>
        <v>0</v>
      </c>
      <c r="K19" s="46">
        <f t="shared" si="2"/>
        <v>0</v>
      </c>
      <c r="L19" s="81"/>
      <c r="M19" s="77"/>
      <c r="N19" s="19"/>
      <c r="O19" s="52">
        <f t="shared" ref="O19" si="7">N19-SUMIFS(Q19:V19,Q$8:V$8,"Used")</f>
        <v>0</v>
      </c>
      <c r="P19" s="123" t="s">
        <v>21</v>
      </c>
      <c r="Q19" s="117"/>
      <c r="R19" s="18"/>
      <c r="S19" s="20"/>
      <c r="T19" s="72"/>
      <c r="U19" s="18"/>
      <c r="V19" s="42"/>
      <c r="W19" s="81"/>
      <c r="X19" s="77"/>
      <c r="Y19" s="19"/>
      <c r="Z19" s="52">
        <f t="shared" si="4"/>
        <v>0</v>
      </c>
      <c r="AA19" s="123" t="s">
        <v>21</v>
      </c>
      <c r="AB19" s="117"/>
      <c r="AC19" s="18"/>
      <c r="AD19" s="20"/>
      <c r="AE19" s="17"/>
      <c r="AF19" s="18"/>
      <c r="AG19" s="20"/>
    </row>
    <row r="20" spans="1:33" ht="15.75" outlineLevel="1" thickBot="1">
      <c r="A20" s="97" t="s">
        <v>91</v>
      </c>
      <c r="B20" s="24" t="s">
        <v>16</v>
      </c>
      <c r="C20" s="24" t="s">
        <v>28</v>
      </c>
      <c r="D20" s="24" t="s">
        <v>17</v>
      </c>
      <c r="E20" s="24" t="s">
        <v>18</v>
      </c>
      <c r="F20" s="25" t="s">
        <v>94</v>
      </c>
      <c r="G20" s="26" t="s">
        <v>27</v>
      </c>
      <c r="H20" s="89" t="s">
        <v>87</v>
      </c>
      <c r="I20" s="105"/>
      <c r="J20" s="105">
        <f>K20</f>
        <v>12</v>
      </c>
      <c r="K20" s="48">
        <f t="shared" si="2"/>
        <v>12</v>
      </c>
      <c r="L20" s="84"/>
      <c r="M20" s="80"/>
      <c r="N20" s="45">
        <v>10</v>
      </c>
      <c r="O20" s="55">
        <f t="shared" si="3"/>
        <v>10</v>
      </c>
      <c r="P20" s="126" t="s">
        <v>21</v>
      </c>
      <c r="Q20" s="119"/>
      <c r="R20" s="14">
        <v>6</v>
      </c>
      <c r="S20" s="16"/>
      <c r="T20" s="74"/>
      <c r="U20" s="14"/>
      <c r="V20" s="44"/>
      <c r="W20" s="84"/>
      <c r="X20" s="80"/>
      <c r="Y20" s="45">
        <v>8</v>
      </c>
      <c r="Z20" s="55">
        <f t="shared" si="4"/>
        <v>2</v>
      </c>
      <c r="AA20" s="126" t="s">
        <v>21</v>
      </c>
      <c r="AB20" s="119"/>
      <c r="AC20" s="14">
        <v>6</v>
      </c>
      <c r="AD20" s="16">
        <v>6</v>
      </c>
      <c r="AE20" s="13"/>
      <c r="AF20" s="14"/>
      <c r="AG20" s="16"/>
    </row>
    <row r="24" spans="1:33">
      <c r="M24" s="85"/>
    </row>
  </sheetData>
  <autoFilter ref="B8:AG8">
    <filterColumn colId="6"/>
    <filterColumn colId="7"/>
    <filterColumn colId="8"/>
  </autoFilter>
  <mergeCells count="25">
    <mergeCell ref="AB3:AD3"/>
    <mergeCell ref="AB5:AD6"/>
    <mergeCell ref="AE5:AG6"/>
    <mergeCell ref="L5:P5"/>
    <mergeCell ref="L6:P6"/>
    <mergeCell ref="W5:AA5"/>
    <mergeCell ref="W6:AA6"/>
    <mergeCell ref="Q5:S6"/>
    <mergeCell ref="T5:V6"/>
    <mergeCell ref="AE3:AG3"/>
    <mergeCell ref="L4:P4"/>
    <mergeCell ref="N2:O2"/>
    <mergeCell ref="AE2:AF2"/>
    <mergeCell ref="W4:AA4"/>
    <mergeCell ref="AB4:AD4"/>
    <mergeCell ref="AE4:AG4"/>
    <mergeCell ref="Q4:S4"/>
    <mergeCell ref="T4:V4"/>
    <mergeCell ref="L2:M2"/>
    <mergeCell ref="W2:X2"/>
    <mergeCell ref="Y2:Z2"/>
    <mergeCell ref="L3:P3"/>
    <mergeCell ref="W3:AA3"/>
    <mergeCell ref="Q3:S3"/>
    <mergeCell ref="T3:V3"/>
  </mergeCells>
  <conditionalFormatting sqref="L4:XFD4">
    <cfRule type="containsBlanks" dxfId="101" priority="19">
      <formula>LEN(TRIM(L4))=0</formula>
    </cfRule>
  </conditionalFormatting>
  <conditionalFormatting sqref="L6:P6 W6:AA6">
    <cfRule type="colorScale" priority="7">
      <colorScale>
        <cfvo type="num" val="0"/>
        <cfvo type="num" val="0.5"/>
        <cfvo type="num" val="1"/>
        <color rgb="FFF8696B"/>
        <color rgb="FFFFEB84"/>
        <color rgb="FF63BE7B"/>
      </colorScale>
    </cfRule>
  </conditionalFormatting>
  <conditionalFormatting sqref="L3:XFD3">
    <cfRule type="containsBlanks" dxfId="100" priority="4">
      <formula>LEN(TRIM(L3))=0</formula>
    </cfRule>
  </conditionalFormatting>
  <pageMargins left="0.7" right="0.7" top="0.75" bottom="0.75" header="0.3" footer="0.3"/>
  <pageSetup paperSize="9" orientation="portrait" r:id="rId1"/>
  <ignoredErrors>
    <ignoredError sqref="AC9:AD9" formulaRange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4:J17"/>
  <sheetViews>
    <sheetView workbookViewId="0">
      <selection activeCell="F24" sqref="F24"/>
    </sheetView>
  </sheetViews>
  <sheetFormatPr baseColWidth="10" defaultRowHeight="15"/>
  <cols>
    <col min="1" max="1" width="21" bestFit="1" customWidth="1"/>
    <col min="2" max="2" width="11.5703125" bestFit="1" customWidth="1"/>
    <col min="3" max="3" width="6.28515625" customWidth="1"/>
    <col min="4" max="4" width="9.5703125" customWidth="1"/>
    <col min="5" max="5" width="12.85546875" customWidth="1"/>
    <col min="6" max="6" width="34.42578125" bestFit="1" customWidth="1"/>
    <col min="7" max="7" width="8.140625" bestFit="1" customWidth="1"/>
    <col min="8" max="8" width="8.140625" customWidth="1"/>
    <col min="9" max="9" width="32.140625" customWidth="1"/>
    <col min="10" max="10" width="38.85546875" bestFit="1" customWidth="1"/>
  </cols>
  <sheetData>
    <row r="4" spans="1:10">
      <c r="I4" s="100" t="s">
        <v>93</v>
      </c>
    </row>
    <row r="5" spans="1:10">
      <c r="A5" s="100" t="s">
        <v>89</v>
      </c>
      <c r="B5" s="100" t="s">
        <v>1</v>
      </c>
      <c r="C5" s="100" t="s">
        <v>0</v>
      </c>
      <c r="D5" s="100" t="s">
        <v>2</v>
      </c>
      <c r="E5" s="100" t="s">
        <v>3</v>
      </c>
      <c r="F5" s="100" t="s">
        <v>4</v>
      </c>
      <c r="G5" s="100" t="s">
        <v>86</v>
      </c>
      <c r="H5" s="100" t="s">
        <v>5</v>
      </c>
      <c r="I5" t="s">
        <v>96</v>
      </c>
      <c r="J5" t="s">
        <v>95</v>
      </c>
    </row>
    <row r="6" spans="1:10">
      <c r="A6" s="109" t="s">
        <v>90</v>
      </c>
      <c r="B6" s="109" t="s">
        <v>16</v>
      </c>
      <c r="C6" s="109">
        <v>40</v>
      </c>
      <c r="D6" s="109" t="s">
        <v>17</v>
      </c>
      <c r="E6" s="109" t="s">
        <v>18</v>
      </c>
      <c r="F6" s="109" t="s">
        <v>19</v>
      </c>
      <c r="G6" s="109" t="s">
        <v>17</v>
      </c>
      <c r="H6" s="109" t="s">
        <v>17</v>
      </c>
      <c r="I6" s="106">
        <v>10</v>
      </c>
      <c r="J6" s="106"/>
    </row>
    <row r="7" spans="1:10">
      <c r="A7" s="109"/>
      <c r="B7" s="109"/>
      <c r="C7" s="109"/>
      <c r="D7" s="109"/>
      <c r="E7" s="109"/>
      <c r="F7" s="109"/>
      <c r="G7" s="109" t="s">
        <v>87</v>
      </c>
      <c r="H7" s="109" t="s">
        <v>20</v>
      </c>
      <c r="I7" s="106"/>
      <c r="J7" s="106">
        <v>9</v>
      </c>
    </row>
    <row r="8" spans="1:10">
      <c r="A8" s="109"/>
      <c r="B8" s="109"/>
      <c r="C8" s="109"/>
      <c r="D8" s="109"/>
      <c r="E8" s="109"/>
      <c r="F8" s="109"/>
      <c r="G8" s="109" t="s">
        <v>88</v>
      </c>
      <c r="H8" s="109" t="s">
        <v>25</v>
      </c>
      <c r="I8" s="106"/>
      <c r="J8" s="106">
        <v>1</v>
      </c>
    </row>
    <row r="9" spans="1:10">
      <c r="A9" s="109"/>
      <c r="B9" s="109"/>
      <c r="C9" s="109">
        <v>80</v>
      </c>
      <c r="D9" s="109" t="s">
        <v>17</v>
      </c>
      <c r="E9" s="109" t="s">
        <v>18</v>
      </c>
      <c r="F9" s="109" t="s">
        <v>19</v>
      </c>
      <c r="G9" s="109" t="s">
        <v>17</v>
      </c>
      <c r="H9" s="109" t="s">
        <v>17</v>
      </c>
      <c r="I9" s="106">
        <v>7</v>
      </c>
      <c r="J9" s="106"/>
    </row>
    <row r="10" spans="1:10">
      <c r="A10" s="109"/>
      <c r="B10" s="109"/>
      <c r="C10" s="109"/>
      <c r="D10" s="109"/>
      <c r="E10" s="109"/>
      <c r="F10" s="109"/>
      <c r="G10" s="109" t="s">
        <v>88</v>
      </c>
      <c r="H10" s="109" t="s">
        <v>26</v>
      </c>
      <c r="I10" s="106"/>
      <c r="J10" s="106">
        <v>7</v>
      </c>
    </row>
    <row r="11" spans="1:10">
      <c r="A11" s="109"/>
      <c r="B11" s="109"/>
      <c r="C11" s="109"/>
      <c r="D11" s="109"/>
      <c r="E11" s="109"/>
      <c r="F11" s="109"/>
      <c r="G11" s="109" t="s">
        <v>92</v>
      </c>
      <c r="H11" s="109" t="s">
        <v>92</v>
      </c>
      <c r="I11" s="106"/>
      <c r="J11" s="106">
        <v>0</v>
      </c>
    </row>
    <row r="12" spans="1:10">
      <c r="A12" s="109"/>
      <c r="B12" s="109"/>
      <c r="C12" s="109">
        <v>160</v>
      </c>
      <c r="D12" s="109" t="s">
        <v>17</v>
      </c>
      <c r="E12" s="109" t="s">
        <v>18</v>
      </c>
      <c r="F12" s="109" t="s">
        <v>19</v>
      </c>
      <c r="G12" s="109" t="s">
        <v>17</v>
      </c>
      <c r="H12" s="109" t="s">
        <v>17</v>
      </c>
      <c r="I12" s="106">
        <v>4</v>
      </c>
      <c r="J12" s="106"/>
    </row>
    <row r="13" spans="1:10">
      <c r="A13" s="109"/>
      <c r="B13" s="109"/>
      <c r="C13" s="109"/>
      <c r="D13" s="109"/>
      <c r="E13" s="109"/>
      <c r="F13" s="109"/>
      <c r="G13" s="109" t="s">
        <v>87</v>
      </c>
      <c r="H13" s="109">
        <v>25722</v>
      </c>
      <c r="I13" s="106"/>
      <c r="J13" s="106">
        <v>4</v>
      </c>
    </row>
    <row r="14" spans="1:10">
      <c r="A14" s="109"/>
      <c r="B14" s="109"/>
      <c r="C14" s="109"/>
      <c r="D14" s="109"/>
      <c r="E14" s="109"/>
      <c r="F14" s="109"/>
      <c r="G14" s="109" t="s">
        <v>92</v>
      </c>
      <c r="H14" s="109" t="s">
        <v>92</v>
      </c>
      <c r="I14" s="106"/>
      <c r="J14" s="106">
        <v>0</v>
      </c>
    </row>
    <row r="15" spans="1:10">
      <c r="A15" s="109" t="s">
        <v>91</v>
      </c>
      <c r="B15" s="109" t="s">
        <v>16</v>
      </c>
      <c r="C15" s="109" t="s">
        <v>28</v>
      </c>
      <c r="D15" s="109" t="s">
        <v>17</v>
      </c>
      <c r="E15" s="109" t="s">
        <v>18</v>
      </c>
      <c r="F15" s="109" t="s">
        <v>94</v>
      </c>
      <c r="G15" s="109" t="s">
        <v>17</v>
      </c>
      <c r="H15" s="109" t="s">
        <v>17</v>
      </c>
      <c r="I15" s="106">
        <v>6</v>
      </c>
      <c r="J15" s="106"/>
    </row>
    <row r="16" spans="1:10">
      <c r="A16" s="109"/>
      <c r="B16" s="109"/>
      <c r="C16" s="109"/>
      <c r="D16" s="109"/>
      <c r="E16" s="109"/>
      <c r="F16" s="109"/>
      <c r="G16" s="109" t="s">
        <v>87</v>
      </c>
      <c r="H16" s="109" t="s">
        <v>27</v>
      </c>
      <c r="I16" s="106"/>
      <c r="J16" s="106">
        <v>6</v>
      </c>
    </row>
    <row r="17" spans="1:10">
      <c r="A17" s="109"/>
      <c r="B17" s="109"/>
      <c r="C17" s="109"/>
      <c r="D17" s="109"/>
      <c r="E17" s="109"/>
      <c r="F17" s="109"/>
      <c r="G17" s="109" t="s">
        <v>92</v>
      </c>
      <c r="H17" s="109" t="s">
        <v>92</v>
      </c>
      <c r="I17" s="106"/>
      <c r="J17" s="106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 des MTO</vt:lpstr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</dc:creator>
  <cp:lastModifiedBy>Stéphane</cp:lastModifiedBy>
  <dcterms:created xsi:type="dcterms:W3CDTF">2013-11-21T18:45:16Z</dcterms:created>
  <dcterms:modified xsi:type="dcterms:W3CDTF">2013-11-28T19:42:26Z</dcterms:modified>
</cp:coreProperties>
</file>