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235" windowWidth="18735" windowHeight="10245"/>
  </bookViews>
  <sheets>
    <sheet name="HORAIRE 2013" sheetId="10" r:id="rId1"/>
  </sheets>
  <calcPr calcId="145621"/>
</workbook>
</file>

<file path=xl/calcChain.xml><?xml version="1.0" encoding="utf-8"?>
<calcChain xmlns="http://schemas.openxmlformats.org/spreadsheetml/2006/main">
  <c r="G67" i="10" l="1"/>
  <c r="G71" i="10"/>
  <c r="G45" i="10" l="1"/>
  <c r="D11" i="10" l="1"/>
  <c r="G11" i="10" s="1"/>
  <c r="G61" i="10"/>
  <c r="G60" i="10"/>
  <c r="G59" i="10"/>
  <c r="G57" i="10"/>
  <c r="G56" i="10"/>
  <c r="G55" i="10"/>
  <c r="G54" i="10"/>
  <c r="G53" i="10"/>
  <c r="G51" i="10"/>
  <c r="G49" i="10"/>
  <c r="G48" i="10"/>
  <c r="G47" i="10"/>
  <c r="G44" i="10"/>
  <c r="G43" i="10"/>
  <c r="G42" i="10"/>
  <c r="G41" i="10"/>
  <c r="G39" i="10"/>
  <c r="G37" i="10"/>
  <c r="G36" i="10"/>
  <c r="G35" i="10"/>
  <c r="G33" i="10"/>
  <c r="G32" i="10"/>
  <c r="G31" i="10"/>
  <c r="G30" i="10"/>
  <c r="G29" i="10"/>
  <c r="G27" i="10"/>
  <c r="G26" i="10"/>
  <c r="G25" i="10"/>
  <c r="G24" i="10"/>
  <c r="G23" i="10"/>
  <c r="G21" i="10"/>
  <c r="G20" i="10"/>
  <c r="G19" i="10"/>
  <c r="G15" i="10"/>
  <c r="G13" i="10"/>
  <c r="D12" i="10"/>
  <c r="G50" i="10"/>
  <c r="B17" i="10"/>
  <c r="B13" i="10"/>
  <c r="B14" i="10" s="1"/>
  <c r="B15" i="10" s="1"/>
  <c r="G17" i="10" l="1"/>
  <c r="G12" i="10"/>
  <c r="G14" i="10"/>
  <c r="G18" i="10"/>
  <c r="G38" i="10"/>
  <c r="G34" i="10" s="1"/>
  <c r="G46" i="10"/>
  <c r="G52" i="10"/>
  <c r="G62" i="10"/>
  <c r="G22" i="10"/>
  <c r="C10" i="10"/>
  <c r="G28" i="10"/>
  <c r="G40" i="10"/>
  <c r="G63" i="10"/>
  <c r="B18" i="10"/>
  <c r="B19" i="10" s="1"/>
  <c r="B20" i="10" s="1"/>
  <c r="B21" i="10" s="1"/>
  <c r="B23" i="10"/>
  <c r="G16" i="10" l="1"/>
  <c r="G58" i="10"/>
  <c r="G10" i="10"/>
  <c r="G69" i="10" s="1"/>
  <c r="B29" i="10"/>
  <c r="B24" i="10"/>
  <c r="B25" i="10" s="1"/>
  <c r="B26" i="10" s="1"/>
  <c r="B27" i="10" s="1"/>
  <c r="C16" i="10"/>
  <c r="G73" i="10" l="1"/>
  <c r="E10" i="10"/>
  <c r="E16" i="10"/>
  <c r="C22" i="10"/>
  <c r="E22" i="10" s="1"/>
  <c r="B30" i="10"/>
  <c r="B31" i="10" s="1"/>
  <c r="B32" i="10" s="1"/>
  <c r="B33" i="10" s="1"/>
  <c r="B35" i="10"/>
  <c r="B41" i="10" s="1"/>
  <c r="B47" i="10" l="1"/>
  <c r="B42" i="10"/>
  <c r="B43" i="10" s="1"/>
  <c r="B44" i="10" s="1"/>
  <c r="B45" i="10" s="1"/>
  <c r="C28" i="10"/>
  <c r="E28" i="10" s="1"/>
  <c r="B36" i="10"/>
  <c r="C40" i="10" l="1"/>
  <c r="E40" i="10" s="1"/>
  <c r="B37" i="10"/>
  <c r="B38" i="10" s="1"/>
  <c r="B39" i="10" s="1"/>
  <c r="B53" i="10"/>
  <c r="B48" i="10"/>
  <c r="B49" i="10" s="1"/>
  <c r="B50" i="10" s="1"/>
  <c r="B51" i="10" s="1"/>
  <c r="C46" i="10" l="1"/>
  <c r="E46" i="10" s="1"/>
  <c r="B59" i="10"/>
  <c r="B54" i="10"/>
  <c r="B55" i="10" s="1"/>
  <c r="B56" i="10" s="1"/>
  <c r="B57" i="10" s="1"/>
  <c r="C34" i="10"/>
  <c r="E34" i="10" s="1"/>
  <c r="C52" i="10" l="1"/>
  <c r="E52" i="10" s="1"/>
  <c r="B60" i="10"/>
  <c r="B61" i="10" s="1"/>
  <c r="B62" i="10" s="1"/>
  <c r="B63" i="10" s="1"/>
  <c r="C58" i="10" l="1"/>
  <c r="E58" i="10" s="1"/>
</calcChain>
</file>

<file path=xl/sharedStrings.xml><?xml version="1.0" encoding="utf-8"?>
<sst xmlns="http://schemas.openxmlformats.org/spreadsheetml/2006/main" count="22" uniqueCount="14">
  <si>
    <t>MOIS JANVIER</t>
  </si>
  <si>
    <t>MOIS FEVRIER</t>
  </si>
  <si>
    <t>Semaine 01</t>
  </si>
  <si>
    <t>Semaine 02</t>
  </si>
  <si>
    <t>Semaine 03</t>
  </si>
  <si>
    <t>Semaine 04</t>
  </si>
  <si>
    <t>Semaine 05</t>
  </si>
  <si>
    <t>Semaine 07</t>
  </si>
  <si>
    <t>Semaine 08</t>
  </si>
  <si>
    <t>Semaine 09</t>
  </si>
  <si>
    <t>Semaine 06</t>
  </si>
  <si>
    <t>Résultat attendu</t>
  </si>
  <si>
    <t>Essais Formules</t>
  </si>
  <si>
    <t>&lt;--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</si>
</sst>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h]:mm"/>
    <numFmt numFmtId="165" formatCode="0.00;[Red]0.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000000"/>
      <name val="Verdana"/>
      <family val="2"/>
    </font>
    <font>
      <sz val="10"/>
      <color rgb="FF000000"/>
      <name val="Arial Unicode MS"/>
      <family val="2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3" borderId="4" xfId="0" applyFont="1" applyFill="1" applyBorder="1" applyAlignment="1">
      <alignment horizontal="left" indent="2"/>
    </xf>
    <xf numFmtId="0" fontId="2" fillId="4" borderId="6" xfId="0" applyFont="1" applyFill="1" applyBorder="1" applyAlignment="1">
      <alignment horizontal="left" vertical="top" indent="1"/>
    </xf>
    <xf numFmtId="14" fontId="0" fillId="2" borderId="2" xfId="0" applyNumberFormat="1" applyFill="1" applyBorder="1" applyAlignment="1">
      <alignment horizontal="left" indent="5"/>
    </xf>
    <xf numFmtId="14" fontId="0" fillId="2" borderId="3" xfId="0" applyNumberFormat="1" applyFill="1" applyBorder="1" applyAlignment="1">
      <alignment horizontal="left" indent="5"/>
    </xf>
    <xf numFmtId="164" fontId="2" fillId="4" borderId="5" xfId="0" applyNumberFormat="1" applyFont="1" applyFill="1" applyBorder="1" applyAlignment="1">
      <alignment horizontal="center"/>
    </xf>
    <xf numFmtId="44" fontId="0" fillId="0" borderId="0" xfId="0" applyNumberFormat="1" applyAlignment="1">
      <alignment horizontal="center"/>
    </xf>
    <xf numFmtId="20" fontId="3" fillId="0" borderId="1" xfId="0" applyNumberFormat="1" applyFont="1" applyBorder="1" applyAlignment="1">
      <alignment horizontal="center"/>
    </xf>
    <xf numFmtId="20" fontId="3" fillId="0" borderId="7" xfId="0" applyNumberFormat="1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20" fontId="4" fillId="0" borderId="7" xfId="0" applyNumberFormat="1" applyFont="1" applyBorder="1" applyAlignment="1">
      <alignment horizontal="center"/>
    </xf>
    <xf numFmtId="0" fontId="2" fillId="4" borderId="0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left" indent="2"/>
    </xf>
    <xf numFmtId="14" fontId="0" fillId="2" borderId="11" xfId="0" applyNumberFormat="1" applyFill="1" applyBorder="1" applyAlignment="1">
      <alignment horizontal="left" indent="5"/>
    </xf>
    <xf numFmtId="0" fontId="1" fillId="3" borderId="9" xfId="0" applyFont="1" applyFill="1" applyBorder="1" applyAlignment="1">
      <alignment horizontal="left" indent="2"/>
    </xf>
    <xf numFmtId="0" fontId="1" fillId="3" borderId="6" xfId="0" applyFont="1" applyFill="1" applyBorder="1" applyAlignment="1">
      <alignment horizontal="left" indent="2"/>
    </xf>
    <xf numFmtId="0" fontId="2" fillId="4" borderId="8" xfId="0" applyFont="1" applyFill="1" applyBorder="1" applyAlignment="1">
      <alignment vertical="top"/>
    </xf>
    <xf numFmtId="14" fontId="0" fillId="2" borderId="12" xfId="0" applyNumberFormat="1" applyFill="1" applyBorder="1" applyAlignment="1">
      <alignment horizontal="left" indent="5"/>
    </xf>
    <xf numFmtId="165" fontId="2" fillId="4" borderId="5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2" fillId="4" borderId="8" xfId="0" applyFont="1" applyFill="1" applyBorder="1" applyAlignment="1">
      <alignment horizontal="center" vertical="top"/>
    </xf>
    <xf numFmtId="0" fontId="2" fillId="4" borderId="14" xfId="0" applyFont="1" applyFill="1" applyBorder="1" applyAlignment="1">
      <alignment horizontal="left" vertical="top" indent="1"/>
    </xf>
    <xf numFmtId="0" fontId="0" fillId="0" borderId="0" xfId="0" applyAlignment="1">
      <alignment horizontal="center"/>
    </xf>
    <xf numFmtId="164" fontId="5" fillId="0" borderId="0" xfId="0" applyNumberFormat="1" applyFont="1" applyAlignment="1">
      <alignment horizontal="center" vertical="center" wrapText="1"/>
    </xf>
    <xf numFmtId="164" fontId="2" fillId="4" borderId="13" xfId="0" applyNumberFormat="1" applyFont="1" applyFill="1" applyBorder="1" applyAlignment="1">
      <alignment horizontal="center"/>
    </xf>
    <xf numFmtId="20" fontId="1" fillId="3" borderId="13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NumberFormat="1" applyAlignment="1">
      <alignment horizontal="center"/>
    </xf>
    <xf numFmtId="46" fontId="0" fillId="0" borderId="0" xfId="0" applyNumberFormat="1" applyAlignment="1">
      <alignment horizontal="center"/>
    </xf>
    <xf numFmtId="0" fontId="1" fillId="5" borderId="0" xfId="0" applyFont="1" applyFill="1" applyAlignment="1">
      <alignment horizontal="center" wrapText="1"/>
    </xf>
    <xf numFmtId="164" fontId="0" fillId="5" borderId="0" xfId="0" applyNumberFormat="1" applyFill="1" applyAlignment="1">
      <alignment horizontal="center"/>
    </xf>
    <xf numFmtId="0" fontId="1" fillId="6" borderId="0" xfId="0" applyFont="1" applyFill="1" applyAlignment="1">
      <alignment horizontal="center" vertical="center" wrapText="1"/>
    </xf>
    <xf numFmtId="164" fontId="0" fillId="6" borderId="0" xfId="0" applyNumberFormat="1" applyFill="1" applyAlignment="1">
      <alignment horizontal="center"/>
    </xf>
    <xf numFmtId="164" fontId="0" fillId="6" borderId="0" xfId="0" applyNumberFormat="1" applyFill="1" applyAlignment="1">
      <alignment horizontal="center" vertical="center"/>
    </xf>
    <xf numFmtId="164" fontId="0" fillId="6" borderId="5" xfId="0" applyNumberFormat="1" applyFill="1" applyBorder="1" applyAlignment="1">
      <alignment horizontal="center"/>
    </xf>
    <xf numFmtId="164" fontId="7" fillId="6" borderId="5" xfId="0" applyNumberFormat="1" applyFont="1" applyFill="1" applyBorder="1" applyAlignment="1">
      <alignment horizontal="center" vertical="center"/>
    </xf>
    <xf numFmtId="164" fontId="6" fillId="6" borderId="5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129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73"/>
  <sheetViews>
    <sheetView tabSelected="1" topLeftCell="A34" zoomScale="85" zoomScaleNormal="85" workbookViewId="0">
      <selection activeCell="G71" sqref="G71"/>
    </sheetView>
  </sheetViews>
  <sheetFormatPr baseColWidth="10" defaultRowHeight="18.75" outlineLevelRow="1" x14ac:dyDescent="0.25"/>
  <cols>
    <col min="1" max="1" width="18" bestFit="1" customWidth="1"/>
    <col min="2" max="2" width="20.7109375" customWidth="1"/>
    <col min="4" max="4" width="11.42578125" style="22"/>
    <col min="5" max="5" width="13.140625" style="22" customWidth="1"/>
    <col min="6" max="6" width="11.42578125" style="22"/>
    <col min="7" max="7" width="12.140625" style="22" customWidth="1"/>
    <col min="8" max="8" width="6.7109375" style="37" customWidth="1"/>
  </cols>
  <sheetData>
    <row r="1" spans="1:10" ht="15.75" customHeight="1" x14ac:dyDescent="0.25">
      <c r="B1" s="22"/>
    </row>
    <row r="9" spans="1:10" ht="19.5" thickBot="1" x14ac:dyDescent="0.3"/>
    <row r="10" spans="1:10" ht="19.5" thickBot="1" x14ac:dyDescent="0.3">
      <c r="A10" s="2" t="s">
        <v>0</v>
      </c>
      <c r="B10" s="1" t="s">
        <v>2</v>
      </c>
      <c r="C10" s="5">
        <f>COUNT(B11:B15)*7.4/24</f>
        <v>1.5416666666666667</v>
      </c>
      <c r="D10" s="6"/>
      <c r="E10" s="18">
        <f>SUM(G10-C10)*24</f>
        <v>3.7999999999999918</v>
      </c>
      <c r="G10" s="24">
        <f>SUM(G11:G15)</f>
        <v>1.6999999999999997</v>
      </c>
      <c r="H10" s="38" t="s">
        <v>13</v>
      </c>
      <c r="I10" s="26"/>
      <c r="J10" s="26"/>
    </row>
    <row r="11" spans="1:10" ht="19.5" outlineLevel="1" thickBot="1" x14ac:dyDescent="0.3">
      <c r="A11" s="16"/>
      <c r="B11" s="3">
        <v>41274</v>
      </c>
      <c r="C11" s="7">
        <v>0.3125</v>
      </c>
      <c r="D11" s="7">
        <f t="shared" ref="D11:D12" si="0">IF(C11&lt;&gt;0,(11+(30/60))/24,"")</f>
        <v>0.47916666666666669</v>
      </c>
      <c r="E11" s="7">
        <v>0.52083333333333337</v>
      </c>
      <c r="F11" s="8">
        <v>0.66249999999999998</v>
      </c>
      <c r="G11" s="25">
        <f>D11-C11+F11-E11</f>
        <v>0.30833333333333324</v>
      </c>
      <c r="H11" s="38"/>
      <c r="I11" s="26"/>
      <c r="J11" s="26"/>
    </row>
    <row r="12" spans="1:10" ht="19.5" outlineLevel="1" thickBot="1" x14ac:dyDescent="0.3">
      <c r="A12" s="16"/>
      <c r="B12" s="4">
        <v>41275</v>
      </c>
      <c r="C12" s="7">
        <v>0.3125</v>
      </c>
      <c r="D12" s="7">
        <f t="shared" si="0"/>
        <v>0.47916666666666669</v>
      </c>
      <c r="E12" s="7">
        <v>0.52083333333333337</v>
      </c>
      <c r="F12" s="8">
        <v>0.66249999999999998</v>
      </c>
      <c r="G12" s="25">
        <f>D12-C12+F12-E12</f>
        <v>0.30833333333333324</v>
      </c>
      <c r="H12" s="38"/>
      <c r="I12" s="26"/>
      <c r="J12" s="26"/>
    </row>
    <row r="13" spans="1:10" ht="19.5" outlineLevel="1" thickBot="1" x14ac:dyDescent="0.3">
      <c r="A13" s="16"/>
      <c r="B13" s="4">
        <f>B12+1</f>
        <v>41276</v>
      </c>
      <c r="C13" s="9">
        <v>0.29166666666666669</v>
      </c>
      <c r="D13" s="9">
        <v>0.48958333333333331</v>
      </c>
      <c r="E13" s="9">
        <v>0.53125</v>
      </c>
      <c r="F13" s="10">
        <v>0.70833333333333337</v>
      </c>
      <c r="G13" s="25">
        <f t="shared" ref="G13:G15" si="1">D13-C13+F13-E13</f>
        <v>0.375</v>
      </c>
      <c r="H13" s="38"/>
      <c r="I13" s="26"/>
      <c r="J13" s="26"/>
    </row>
    <row r="14" spans="1:10" ht="19.5" outlineLevel="1" thickBot="1" x14ac:dyDescent="0.3">
      <c r="A14" s="16"/>
      <c r="B14" s="4">
        <f>B13+1</f>
        <v>41277</v>
      </c>
      <c r="C14" s="9">
        <v>0.29166666666666669</v>
      </c>
      <c r="D14" s="9">
        <v>0.48958333333333331</v>
      </c>
      <c r="E14" s="9">
        <v>0.53125</v>
      </c>
      <c r="F14" s="10">
        <v>0.70833333333333337</v>
      </c>
      <c r="G14" s="25">
        <f t="shared" si="1"/>
        <v>0.375</v>
      </c>
      <c r="H14" s="38"/>
      <c r="I14" s="26"/>
      <c r="J14" s="26"/>
    </row>
    <row r="15" spans="1:10" ht="19.5" outlineLevel="1" thickBot="1" x14ac:dyDescent="0.3">
      <c r="A15" s="16"/>
      <c r="B15" s="4">
        <f>B14+1</f>
        <v>41278</v>
      </c>
      <c r="C15" s="9">
        <v>0.29166666666666669</v>
      </c>
      <c r="D15" s="9">
        <v>0.48958333333333331</v>
      </c>
      <c r="E15" s="9">
        <v>0.53125</v>
      </c>
      <c r="F15" s="10">
        <v>0.66666666666666663</v>
      </c>
      <c r="G15" s="25">
        <f t="shared" si="1"/>
        <v>0.33333333333333326</v>
      </c>
      <c r="H15" s="38"/>
      <c r="I15" s="26"/>
      <c r="J15" s="26"/>
    </row>
    <row r="16" spans="1:10" ht="19.5" outlineLevel="1" thickBot="1" x14ac:dyDescent="0.3">
      <c r="A16" s="16"/>
      <c r="B16" s="1" t="s">
        <v>3</v>
      </c>
      <c r="C16" s="5">
        <f>COUNT(B17:B21)*7.4/24</f>
        <v>1.5416666666666667</v>
      </c>
      <c r="D16" s="6"/>
      <c r="E16" s="18">
        <f>SUM(G16-C16)*24</f>
        <v>9.2499999999999911</v>
      </c>
      <c r="G16" s="24">
        <f>SUM(G17:G21)</f>
        <v>1.927083333333333</v>
      </c>
      <c r="H16" s="38" t="s">
        <v>13</v>
      </c>
      <c r="I16" s="26"/>
      <c r="J16" s="26"/>
    </row>
    <row r="17" spans="1:10" ht="19.5" outlineLevel="1" thickBot="1" x14ac:dyDescent="0.3">
      <c r="A17" s="16"/>
      <c r="B17" s="3">
        <f>B11+7</f>
        <v>41281</v>
      </c>
      <c r="C17" s="9">
        <v>0.29166666666666669</v>
      </c>
      <c r="D17" s="9">
        <v>0.48958333333333331</v>
      </c>
      <c r="E17" s="9">
        <v>0.53125</v>
      </c>
      <c r="F17" s="10">
        <v>0.71875</v>
      </c>
      <c r="G17" s="25">
        <f>D17-C17+F17-E17</f>
        <v>0.38541666666666663</v>
      </c>
      <c r="H17" s="38"/>
      <c r="I17" s="26"/>
      <c r="J17" s="26"/>
    </row>
    <row r="18" spans="1:10" ht="19.5" outlineLevel="1" thickBot="1" x14ac:dyDescent="0.3">
      <c r="A18" s="16"/>
      <c r="B18" s="4">
        <f>B17+1</f>
        <v>41282</v>
      </c>
      <c r="C18" s="9">
        <v>0.29166666666666669</v>
      </c>
      <c r="D18" s="9">
        <v>0.48958333333333331</v>
      </c>
      <c r="E18" s="9">
        <v>0.53125</v>
      </c>
      <c r="F18" s="10">
        <v>0.72916666666666663</v>
      </c>
      <c r="G18" s="25">
        <f>D18-C18+F18-E18</f>
        <v>0.39583333333333326</v>
      </c>
      <c r="H18" s="38"/>
      <c r="I18" s="26"/>
      <c r="J18" s="26"/>
    </row>
    <row r="19" spans="1:10" ht="19.5" outlineLevel="1" thickBot="1" x14ac:dyDescent="0.3">
      <c r="A19" s="16"/>
      <c r="B19" s="4">
        <f>B18+1</f>
        <v>41283</v>
      </c>
      <c r="C19" s="9">
        <v>0.29166666666666669</v>
      </c>
      <c r="D19" s="9">
        <v>0.48958333333333331</v>
      </c>
      <c r="E19" s="9">
        <v>0.53125</v>
      </c>
      <c r="F19" s="10">
        <v>0.72916666666666663</v>
      </c>
      <c r="G19" s="25">
        <f>D19-C19+F19-E19</f>
        <v>0.39583333333333326</v>
      </c>
      <c r="H19" s="38"/>
      <c r="I19" s="26"/>
      <c r="J19" s="26"/>
    </row>
    <row r="20" spans="1:10" ht="19.5" outlineLevel="1" thickBot="1" x14ac:dyDescent="0.3">
      <c r="A20" s="16"/>
      <c r="B20" s="4">
        <f>B19+1</f>
        <v>41284</v>
      </c>
      <c r="C20" s="9">
        <v>0.29166666666666669</v>
      </c>
      <c r="D20" s="9">
        <v>0.48958333333333331</v>
      </c>
      <c r="E20" s="9">
        <v>0.53125</v>
      </c>
      <c r="F20" s="10">
        <v>0.70833333333333337</v>
      </c>
      <c r="G20" s="25">
        <f>D20-C20+F20-E20</f>
        <v>0.375</v>
      </c>
      <c r="H20" s="38"/>
      <c r="I20" s="26"/>
      <c r="J20" s="26"/>
    </row>
    <row r="21" spans="1:10" ht="19.5" outlineLevel="1" thickBot="1" x14ac:dyDescent="0.3">
      <c r="A21" s="16"/>
      <c r="B21" s="13">
        <f>B20+1</f>
        <v>41285</v>
      </c>
      <c r="C21" s="9">
        <v>0.29166666666666669</v>
      </c>
      <c r="D21" s="9">
        <v>0.48958333333333331</v>
      </c>
      <c r="E21" s="9">
        <v>0.53125</v>
      </c>
      <c r="F21" s="10">
        <v>0.70833333333333337</v>
      </c>
      <c r="G21" s="25">
        <f>D21-C21+F21-E21</f>
        <v>0.375</v>
      </c>
      <c r="H21" s="38"/>
      <c r="I21" s="26"/>
      <c r="J21" s="26"/>
    </row>
    <row r="22" spans="1:10" ht="19.5" outlineLevel="1" thickBot="1" x14ac:dyDescent="0.3">
      <c r="A22" s="16"/>
      <c r="B22" s="12" t="s">
        <v>4</v>
      </c>
      <c r="C22" s="5">
        <f>COUNT(B23:B27)*7.4/24</f>
        <v>1.5416666666666667</v>
      </c>
      <c r="D22" s="6"/>
      <c r="E22" s="18">
        <f>SUM(G22-C22)*24</f>
        <v>8.4999999999999964</v>
      </c>
      <c r="G22" s="24">
        <f>SUM(G23:G27)</f>
        <v>1.8958333333333333</v>
      </c>
      <c r="H22" s="38" t="s">
        <v>13</v>
      </c>
      <c r="I22" s="26"/>
      <c r="J22" s="26"/>
    </row>
    <row r="23" spans="1:10" ht="16.5" customHeight="1" outlineLevel="1" thickBot="1" x14ac:dyDescent="0.3">
      <c r="A23" s="16"/>
      <c r="B23" s="3">
        <f>B17+7</f>
        <v>41288</v>
      </c>
      <c r="C23" s="9">
        <v>0.29166666666666669</v>
      </c>
      <c r="D23" s="9">
        <v>0.48958333333333331</v>
      </c>
      <c r="E23" s="9">
        <v>0.53125</v>
      </c>
      <c r="F23" s="10">
        <v>0.73958333333333337</v>
      </c>
      <c r="G23" s="25">
        <f>D23-C23+F23-E23</f>
        <v>0.40625</v>
      </c>
      <c r="H23" s="38"/>
      <c r="I23" s="26"/>
      <c r="J23" s="26"/>
    </row>
    <row r="24" spans="1:10" ht="19.5" outlineLevel="1" thickBot="1" x14ac:dyDescent="0.3">
      <c r="A24" s="16"/>
      <c r="B24" s="4">
        <f>B23+1</f>
        <v>41289</v>
      </c>
      <c r="C24" s="9">
        <v>0.29166666666666669</v>
      </c>
      <c r="D24" s="9">
        <v>0.48958333333333331</v>
      </c>
      <c r="E24" s="9">
        <v>0.53125</v>
      </c>
      <c r="F24" s="10">
        <v>0.70833333333333337</v>
      </c>
      <c r="G24" s="25">
        <f>D24-C24+F24-E24</f>
        <v>0.375</v>
      </c>
      <c r="H24" s="38"/>
      <c r="I24" s="26"/>
      <c r="J24" s="26"/>
    </row>
    <row r="25" spans="1:10" ht="19.5" outlineLevel="1" thickBot="1" x14ac:dyDescent="0.3">
      <c r="A25" s="16"/>
      <c r="B25" s="4">
        <f>B24+1</f>
        <v>41290</v>
      </c>
      <c r="C25" s="9">
        <v>0.29166666666666669</v>
      </c>
      <c r="D25" s="9">
        <v>0.48958333333333331</v>
      </c>
      <c r="E25" s="9">
        <v>0.53125</v>
      </c>
      <c r="F25" s="10">
        <v>0.72916666666666663</v>
      </c>
      <c r="G25" s="25">
        <f>D25-C25+F25-E25</f>
        <v>0.39583333333333326</v>
      </c>
      <c r="H25" s="38"/>
      <c r="I25" s="26"/>
      <c r="J25" s="26"/>
    </row>
    <row r="26" spans="1:10" ht="19.5" outlineLevel="1" thickBot="1" x14ac:dyDescent="0.3">
      <c r="A26" s="16"/>
      <c r="B26" s="4">
        <f>B25+1</f>
        <v>41291</v>
      </c>
      <c r="C26" s="9">
        <v>0.29166666666666669</v>
      </c>
      <c r="D26" s="9">
        <v>0.48958333333333331</v>
      </c>
      <c r="E26" s="9">
        <v>0.53125</v>
      </c>
      <c r="F26" s="10">
        <v>0.70833333333333337</v>
      </c>
      <c r="G26" s="25">
        <f>D26-C26+F26-E26</f>
        <v>0.375</v>
      </c>
      <c r="H26" s="38"/>
      <c r="I26" s="26"/>
      <c r="J26" s="26"/>
    </row>
    <row r="27" spans="1:10" ht="19.5" outlineLevel="1" thickBot="1" x14ac:dyDescent="0.3">
      <c r="A27" s="16"/>
      <c r="B27" s="13">
        <f>B26+1</f>
        <v>41292</v>
      </c>
      <c r="C27" s="9">
        <v>0.29166666666666669</v>
      </c>
      <c r="D27" s="9">
        <v>0.48958333333333331</v>
      </c>
      <c r="E27" s="9">
        <v>0.53125</v>
      </c>
      <c r="F27" s="10">
        <v>0.67708333333333337</v>
      </c>
      <c r="G27" s="25">
        <f>D27-C27+F27-E27</f>
        <v>0.34375</v>
      </c>
      <c r="H27" s="38"/>
      <c r="I27" s="26"/>
      <c r="J27" s="26"/>
    </row>
    <row r="28" spans="1:10" ht="19.5" outlineLevel="1" thickBot="1" x14ac:dyDescent="0.3">
      <c r="A28" s="11"/>
      <c r="B28" s="14" t="s">
        <v>5</v>
      </c>
      <c r="C28" s="5">
        <f>COUNT(B29:B33)*7.4/24</f>
        <v>1.5416666666666667</v>
      </c>
      <c r="D28" s="6"/>
      <c r="E28" s="18">
        <f>SUM(G28-C28)*24</f>
        <v>6.649999999999995</v>
      </c>
      <c r="G28" s="24">
        <f>SUM(G29:G33)</f>
        <v>1.8187499999999999</v>
      </c>
      <c r="H28" s="38" t="s">
        <v>13</v>
      </c>
      <c r="I28" s="26"/>
      <c r="J28" s="26"/>
    </row>
    <row r="29" spans="1:10" ht="19.5" outlineLevel="1" thickBot="1" x14ac:dyDescent="0.3">
      <c r="A29" s="11"/>
      <c r="B29" s="3">
        <f>B23+7</f>
        <v>41295</v>
      </c>
      <c r="C29" s="9">
        <v>0.29166666666666669</v>
      </c>
      <c r="D29" s="9">
        <v>0.48958333333333331</v>
      </c>
      <c r="E29" s="9">
        <v>0.53125</v>
      </c>
      <c r="F29" s="10">
        <v>0.73958333333333337</v>
      </c>
      <c r="G29" s="25">
        <f>D29-C29+F29-E29</f>
        <v>0.40625</v>
      </c>
      <c r="H29" s="38"/>
      <c r="I29" s="26"/>
      <c r="J29" s="26"/>
    </row>
    <row r="30" spans="1:10" ht="19.5" outlineLevel="1" thickBot="1" x14ac:dyDescent="0.3">
      <c r="A30" s="11"/>
      <c r="B30" s="4">
        <f>B29+1</f>
        <v>41296</v>
      </c>
      <c r="C30" s="9">
        <v>0.29166666666666669</v>
      </c>
      <c r="D30" s="9">
        <v>0.48958333333333331</v>
      </c>
      <c r="E30" s="9">
        <v>0.53125</v>
      </c>
      <c r="F30" s="10">
        <v>0.71875</v>
      </c>
      <c r="G30" s="25">
        <f>D30-C30+F30-E30</f>
        <v>0.38541666666666663</v>
      </c>
      <c r="H30" s="38"/>
      <c r="I30" s="26"/>
      <c r="J30" s="26"/>
    </row>
    <row r="31" spans="1:10" ht="19.5" outlineLevel="1" thickBot="1" x14ac:dyDescent="0.3">
      <c r="A31" s="11"/>
      <c r="B31" s="4">
        <f t="shared" ref="B31:B33" si="2">B30+1</f>
        <v>41297</v>
      </c>
      <c r="C31" s="9">
        <v>0.29166666666666669</v>
      </c>
      <c r="D31" s="9">
        <v>0.48958333333333331</v>
      </c>
      <c r="E31" s="9">
        <v>0.53125</v>
      </c>
      <c r="F31" s="10">
        <v>0.70833333333333337</v>
      </c>
      <c r="G31" s="25">
        <f t="shared" ref="G31:G32" si="3">D31-C31+F31-E31</f>
        <v>0.375</v>
      </c>
      <c r="H31" s="38"/>
      <c r="I31" s="26"/>
      <c r="J31" s="26"/>
    </row>
    <row r="32" spans="1:10" ht="19.5" outlineLevel="1" thickBot="1" x14ac:dyDescent="0.3">
      <c r="A32" s="11"/>
      <c r="B32" s="4">
        <f t="shared" si="2"/>
        <v>41298</v>
      </c>
      <c r="C32" s="7">
        <v>0.3125</v>
      </c>
      <c r="D32" s="7">
        <v>0.48958333333333331</v>
      </c>
      <c r="E32" s="7">
        <v>0.53125</v>
      </c>
      <c r="F32" s="8">
        <v>0.66249999999999998</v>
      </c>
      <c r="G32" s="25">
        <f t="shared" si="3"/>
        <v>0.30833333333333335</v>
      </c>
      <c r="H32" s="38"/>
      <c r="I32" s="26"/>
      <c r="J32" s="26"/>
    </row>
    <row r="33" spans="1:10" ht="19.5" outlineLevel="1" thickBot="1" x14ac:dyDescent="0.3">
      <c r="A33" s="11"/>
      <c r="B33" s="4">
        <f t="shared" si="2"/>
        <v>41299</v>
      </c>
      <c r="C33" s="9">
        <v>0.29166666666666669</v>
      </c>
      <c r="D33" s="9">
        <v>0.48958333333333331</v>
      </c>
      <c r="E33" s="9">
        <v>0.53125</v>
      </c>
      <c r="F33" s="10">
        <v>0.67708333333333337</v>
      </c>
      <c r="G33" s="25">
        <f>D33-C33+F33-E33</f>
        <v>0.34375</v>
      </c>
      <c r="H33" s="38"/>
      <c r="I33" s="26"/>
      <c r="J33" s="26"/>
    </row>
    <row r="34" spans="1:10" ht="19.5" outlineLevel="1" thickBot="1" x14ac:dyDescent="0.3">
      <c r="A34" s="11"/>
      <c r="B34" s="15" t="s">
        <v>6</v>
      </c>
      <c r="C34" s="5">
        <f>COUNT(B35:B39)*7.4/24</f>
        <v>1.5416666666666667</v>
      </c>
      <c r="D34" s="6"/>
      <c r="E34" s="18">
        <f>SUM(G34-C34)*24</f>
        <v>9.4999999999999929</v>
      </c>
      <c r="G34" s="24">
        <f>SUM(G35:G39)</f>
        <v>1.9374999999999998</v>
      </c>
      <c r="H34" s="38" t="s">
        <v>13</v>
      </c>
      <c r="I34" s="26"/>
      <c r="J34" s="26"/>
    </row>
    <row r="35" spans="1:10" ht="19.5" outlineLevel="1" thickBot="1" x14ac:dyDescent="0.3">
      <c r="A35" s="11"/>
      <c r="B35" s="3">
        <f>B29+7</f>
        <v>41302</v>
      </c>
      <c r="C35" s="9">
        <v>0.29166666666666669</v>
      </c>
      <c r="D35" s="9">
        <v>0.48958333333333331</v>
      </c>
      <c r="E35" s="9">
        <v>0.53125</v>
      </c>
      <c r="F35" s="10">
        <v>0.73958333333333337</v>
      </c>
      <c r="G35" s="25">
        <f>D35-C35+F35-E35</f>
        <v>0.40625</v>
      </c>
      <c r="H35" s="38"/>
      <c r="I35" s="26"/>
      <c r="J35" s="26"/>
    </row>
    <row r="36" spans="1:10" ht="19.5" outlineLevel="1" thickBot="1" x14ac:dyDescent="0.3">
      <c r="A36" s="11"/>
      <c r="B36" s="17">
        <f>B35+1</f>
        <v>41303</v>
      </c>
      <c r="C36" s="9">
        <v>0.29166666666666669</v>
      </c>
      <c r="D36" s="9">
        <v>0.48958333333333331</v>
      </c>
      <c r="E36" s="9">
        <v>0.53125</v>
      </c>
      <c r="F36" s="10">
        <v>0.75</v>
      </c>
      <c r="G36" s="25">
        <f>D36-C36+F36-E36</f>
        <v>0.41666666666666663</v>
      </c>
      <c r="H36" s="38"/>
      <c r="I36" s="26"/>
      <c r="J36" s="26"/>
    </row>
    <row r="37" spans="1:10" ht="19.5" outlineLevel="1" thickBot="1" x14ac:dyDescent="0.3">
      <c r="A37" s="21"/>
      <c r="B37" s="17">
        <f t="shared" ref="B37:B39" si="4">B36+1</f>
        <v>41304</v>
      </c>
      <c r="C37" s="9">
        <v>0.29166666666666669</v>
      </c>
      <c r="D37" s="9">
        <v>0.48958333333333331</v>
      </c>
      <c r="E37" s="9">
        <v>0.53125</v>
      </c>
      <c r="F37" s="10">
        <v>0.72916666666666663</v>
      </c>
      <c r="G37" s="25">
        <f t="shared" ref="G37:G39" si="5">D37-C37+F37-E37</f>
        <v>0.39583333333333326</v>
      </c>
      <c r="H37" s="38"/>
      <c r="I37" s="26"/>
      <c r="J37" s="26"/>
    </row>
    <row r="38" spans="1:10" ht="19.5" outlineLevel="1" thickBot="1" x14ac:dyDescent="0.3">
      <c r="A38" s="16"/>
      <c r="B38" s="17">
        <f t="shared" si="4"/>
        <v>41305</v>
      </c>
      <c r="C38" s="9">
        <v>0.29166666666666669</v>
      </c>
      <c r="D38" s="9">
        <v>0.48958333333333331</v>
      </c>
      <c r="E38" s="9">
        <v>0.53125</v>
      </c>
      <c r="F38" s="10">
        <v>0.71875</v>
      </c>
      <c r="G38" s="25">
        <f t="shared" si="5"/>
        <v>0.38541666666666663</v>
      </c>
      <c r="H38" s="38"/>
      <c r="I38" s="26"/>
      <c r="J38" s="26"/>
    </row>
    <row r="39" spans="1:10" ht="19.5" outlineLevel="1" thickBot="1" x14ac:dyDescent="0.3">
      <c r="A39" s="16"/>
      <c r="B39" s="17">
        <f t="shared" si="4"/>
        <v>41306</v>
      </c>
      <c r="C39" s="9">
        <v>0.29166666666666669</v>
      </c>
      <c r="D39" s="9">
        <v>0.48958333333333331</v>
      </c>
      <c r="E39" s="9">
        <v>0.53125</v>
      </c>
      <c r="F39" s="10">
        <v>0.66666666666666663</v>
      </c>
      <c r="G39" s="25">
        <f t="shared" si="5"/>
        <v>0.33333333333333326</v>
      </c>
      <c r="H39" s="38"/>
      <c r="I39" s="26"/>
      <c r="J39" s="26"/>
    </row>
    <row r="40" spans="1:10" ht="19.5" thickBot="1" x14ac:dyDescent="0.3">
      <c r="A40" s="2" t="s">
        <v>1</v>
      </c>
      <c r="B40" s="1" t="s">
        <v>10</v>
      </c>
      <c r="C40" s="5">
        <f>IF(OR(ISBLANK(B41),ISBLANK(B42),ISBLANK(B43),ISBLANK(B44),ISBLANK(B45)),"",COUNT(B41:B45)*7.4/24)</f>
        <v>1.5416666666666667</v>
      </c>
      <c r="D40" s="6"/>
      <c r="E40" s="18">
        <f>SUM(G40-C40)*24</f>
        <v>5.0000000000000036</v>
      </c>
      <c r="G40" s="24">
        <f>SUM(G41:G45)</f>
        <v>1.7500000000000002</v>
      </c>
      <c r="H40" s="38" t="s">
        <v>13</v>
      </c>
      <c r="I40" s="26"/>
      <c r="J40" s="26"/>
    </row>
    <row r="41" spans="1:10" ht="15.75" customHeight="1" outlineLevel="1" thickBot="1" x14ac:dyDescent="0.3">
      <c r="A41" s="16"/>
      <c r="B41" s="3">
        <f>B35+7</f>
        <v>41309</v>
      </c>
      <c r="C41" s="9">
        <v>0.3125</v>
      </c>
      <c r="D41" s="9">
        <v>0.48958333333333331</v>
      </c>
      <c r="E41" s="9">
        <v>0.53125</v>
      </c>
      <c r="F41" s="10">
        <v>0.72916666666666663</v>
      </c>
      <c r="G41" s="25">
        <f>D41-C41+F41-E41</f>
        <v>0.375</v>
      </c>
      <c r="H41" s="38"/>
      <c r="I41" s="26"/>
      <c r="J41" s="26"/>
    </row>
    <row r="42" spans="1:10" ht="15.75" customHeight="1" outlineLevel="1" thickBot="1" x14ac:dyDescent="0.3">
      <c r="A42" s="16"/>
      <c r="B42" s="4">
        <f>B41+1</f>
        <v>41310</v>
      </c>
      <c r="C42" s="9">
        <v>0.3125</v>
      </c>
      <c r="D42" s="9">
        <v>0.48958333333333331</v>
      </c>
      <c r="E42" s="9">
        <v>0.53125</v>
      </c>
      <c r="F42" s="10">
        <v>0.70833333333333337</v>
      </c>
      <c r="G42" s="25">
        <f>D42-C42+F42-E42</f>
        <v>0.35416666666666674</v>
      </c>
      <c r="H42" s="38"/>
      <c r="I42" s="26"/>
      <c r="J42" s="26"/>
    </row>
    <row r="43" spans="1:10" ht="15.75" customHeight="1" outlineLevel="1" thickBot="1" x14ac:dyDescent="0.3">
      <c r="A43" s="16"/>
      <c r="B43" s="4">
        <f t="shared" ref="B43:B45" si="6">B42+1</f>
        <v>41311</v>
      </c>
      <c r="C43" s="9">
        <v>0.3125</v>
      </c>
      <c r="D43" s="9">
        <v>0.48958333333333331</v>
      </c>
      <c r="E43" s="9">
        <v>0.53125</v>
      </c>
      <c r="F43" s="10">
        <v>0.70833333333333337</v>
      </c>
      <c r="G43" s="25">
        <f>D43-C43+F43-E43</f>
        <v>0.35416666666666674</v>
      </c>
      <c r="H43" s="38"/>
      <c r="I43" s="26"/>
      <c r="J43" s="26"/>
    </row>
    <row r="44" spans="1:10" ht="15.75" customHeight="1" outlineLevel="1" thickBot="1" x14ac:dyDescent="0.3">
      <c r="A44" s="16"/>
      <c r="B44" s="4">
        <f t="shared" si="6"/>
        <v>41312</v>
      </c>
      <c r="C44" s="9">
        <v>0.3125</v>
      </c>
      <c r="D44" s="9">
        <v>0.48958333333333331</v>
      </c>
      <c r="E44" s="9">
        <v>0.53125</v>
      </c>
      <c r="F44" s="10">
        <v>0.70833333333333337</v>
      </c>
      <c r="G44" s="25">
        <f>D44-C44+F44-E44</f>
        <v>0.35416666666666674</v>
      </c>
      <c r="H44" s="38"/>
      <c r="I44" s="26"/>
      <c r="J44" s="26"/>
    </row>
    <row r="45" spans="1:10" ht="15.75" customHeight="1" outlineLevel="1" thickBot="1" x14ac:dyDescent="0.3">
      <c r="A45" s="16"/>
      <c r="B45" s="4">
        <f t="shared" si="6"/>
        <v>41313</v>
      </c>
      <c r="C45" s="9">
        <v>0.3125</v>
      </c>
      <c r="D45" s="9">
        <v>0.48958333333333331</v>
      </c>
      <c r="E45" s="9">
        <v>0.53125</v>
      </c>
      <c r="F45" s="10">
        <v>0.66666666666666663</v>
      </c>
      <c r="G45" s="25">
        <f>D45-C45+F45-E45</f>
        <v>0.3125</v>
      </c>
      <c r="H45" s="38"/>
      <c r="I45" s="26"/>
      <c r="J45" s="26"/>
    </row>
    <row r="46" spans="1:10" ht="15.75" customHeight="1" outlineLevel="1" thickBot="1" x14ac:dyDescent="0.3">
      <c r="A46" s="16"/>
      <c r="B46" s="12" t="s">
        <v>7</v>
      </c>
      <c r="C46" s="5">
        <f>IF(OR(ISBLANK(B47),ISBLANK(B48),ISBLANK(B49),ISBLANK(B50),ISBLANK(B51)),"",COUNT(B47:B51)*7.4/24)</f>
        <v>1.5416666666666667</v>
      </c>
      <c r="D46" s="6"/>
      <c r="E46" s="18">
        <f>SUM(G46-C46)*24</f>
        <v>5.9999999999999947</v>
      </c>
      <c r="G46" s="24">
        <f>SUM(G47:G51)</f>
        <v>1.7916666666666665</v>
      </c>
      <c r="H46" s="38" t="s">
        <v>13</v>
      </c>
      <c r="I46" s="26"/>
      <c r="J46" s="26"/>
    </row>
    <row r="47" spans="1:10" ht="15.75" customHeight="1" outlineLevel="1" thickBot="1" x14ac:dyDescent="0.3">
      <c r="A47" s="16"/>
      <c r="B47" s="3">
        <f>B41+7</f>
        <v>41316</v>
      </c>
      <c r="C47" s="9">
        <v>0.3125</v>
      </c>
      <c r="D47" s="9">
        <v>0.48958333333333331</v>
      </c>
      <c r="E47" s="9">
        <v>0.53125</v>
      </c>
      <c r="F47" s="10">
        <v>0.70833333333333337</v>
      </c>
      <c r="G47" s="25">
        <f>D47-C47+F47-E47</f>
        <v>0.35416666666666674</v>
      </c>
      <c r="H47" s="38"/>
      <c r="I47" s="26"/>
      <c r="J47" s="26"/>
    </row>
    <row r="48" spans="1:10" ht="15.75" customHeight="1" outlineLevel="1" thickBot="1" x14ac:dyDescent="0.3">
      <c r="A48" s="16"/>
      <c r="B48" s="4">
        <f>B47+1</f>
        <v>41317</v>
      </c>
      <c r="C48" s="9">
        <v>0.3125</v>
      </c>
      <c r="D48" s="9">
        <v>0.48958333333333331</v>
      </c>
      <c r="E48" s="9">
        <v>0.53125</v>
      </c>
      <c r="F48" s="10">
        <v>0.71875</v>
      </c>
      <c r="G48" s="25">
        <f>D48-C48+F48-E48</f>
        <v>0.36458333333333326</v>
      </c>
      <c r="H48" s="38"/>
      <c r="I48" s="26"/>
      <c r="J48" s="26"/>
    </row>
    <row r="49" spans="1:10" ht="15.75" customHeight="1" outlineLevel="1" thickBot="1" x14ac:dyDescent="0.3">
      <c r="A49" s="16"/>
      <c r="B49" s="4">
        <f t="shared" ref="B49:B51" si="7">B48+1</f>
        <v>41318</v>
      </c>
      <c r="C49" s="9">
        <v>0.3125</v>
      </c>
      <c r="D49" s="9">
        <v>0.48958333333333331</v>
      </c>
      <c r="E49" s="9">
        <v>0.53125</v>
      </c>
      <c r="F49" s="10">
        <v>0.75</v>
      </c>
      <c r="G49" s="25">
        <f>D49-C49+F49-E49</f>
        <v>0.39583333333333326</v>
      </c>
      <c r="H49" s="38"/>
      <c r="I49" s="26"/>
      <c r="J49" s="26"/>
    </row>
    <row r="50" spans="1:10" ht="15.75" customHeight="1" outlineLevel="1" thickBot="1" x14ac:dyDescent="0.3">
      <c r="A50" s="16"/>
      <c r="B50" s="4">
        <f t="shared" si="7"/>
        <v>41319</v>
      </c>
      <c r="C50" s="9">
        <v>0.3125</v>
      </c>
      <c r="D50" s="9">
        <v>0.48958333333333331</v>
      </c>
      <c r="E50" s="9">
        <v>0.53125</v>
      </c>
      <c r="F50" s="10">
        <v>0.71875</v>
      </c>
      <c r="G50" s="25">
        <f>D50-C50+F50-E50</f>
        <v>0.36458333333333326</v>
      </c>
      <c r="H50" s="38"/>
      <c r="I50" s="26"/>
      <c r="J50" s="26"/>
    </row>
    <row r="51" spans="1:10" ht="15.75" customHeight="1" outlineLevel="1" thickBot="1" x14ac:dyDescent="0.3">
      <c r="A51" s="16"/>
      <c r="B51" s="4">
        <f t="shared" si="7"/>
        <v>41320</v>
      </c>
      <c r="C51" s="9">
        <v>0.3125</v>
      </c>
      <c r="D51" s="9">
        <v>0.48958333333333331</v>
      </c>
      <c r="E51" s="9">
        <v>0.53125</v>
      </c>
      <c r="F51" s="10">
        <v>0.66666666666666663</v>
      </c>
      <c r="G51" s="25">
        <f>D51-C51+F51-E51</f>
        <v>0.3125</v>
      </c>
      <c r="H51" s="38"/>
      <c r="I51" s="26"/>
      <c r="J51" s="26"/>
    </row>
    <row r="52" spans="1:10" ht="15.75" customHeight="1" outlineLevel="1" thickBot="1" x14ac:dyDescent="0.3">
      <c r="A52" s="11"/>
      <c r="B52" s="14" t="s">
        <v>8</v>
      </c>
      <c r="C52" s="5">
        <f>IF(OR(ISBLANK(B53),ISBLANK(B54),ISBLANK(B55),ISBLANK(B56),ISBLANK(B57)),"",COUNT(B53:B57)*7.4/24)</f>
        <v>1.5416666666666667</v>
      </c>
      <c r="D52" s="6"/>
      <c r="E52" s="18">
        <f>SUM(G52-C52)*24</f>
        <v>7.9999999999999929</v>
      </c>
      <c r="G52" s="24">
        <f>SUM(G53:G57)</f>
        <v>1.8749999999999998</v>
      </c>
      <c r="H52" s="38" t="s">
        <v>13</v>
      </c>
      <c r="I52" s="26"/>
      <c r="J52" s="26"/>
    </row>
    <row r="53" spans="1:10" ht="16.5" customHeight="1" outlineLevel="1" thickBot="1" x14ac:dyDescent="0.3">
      <c r="A53" s="11"/>
      <c r="B53" s="3">
        <f>B47+7</f>
        <v>41323</v>
      </c>
      <c r="C53" s="9">
        <v>0.29166666666666669</v>
      </c>
      <c r="D53" s="9">
        <v>0.48958333333333331</v>
      </c>
      <c r="E53" s="9">
        <v>0.53125</v>
      </c>
      <c r="F53" s="10">
        <v>0.71875</v>
      </c>
      <c r="G53" s="25">
        <f>D53-C53+F53-E53</f>
        <v>0.38541666666666663</v>
      </c>
      <c r="H53" s="38"/>
      <c r="I53" s="26"/>
      <c r="J53" s="26"/>
    </row>
    <row r="54" spans="1:10" ht="15.75" customHeight="1" outlineLevel="1" thickBot="1" x14ac:dyDescent="0.3">
      <c r="A54" s="11"/>
      <c r="B54" s="4">
        <f>B53+1</f>
        <v>41324</v>
      </c>
      <c r="C54" s="9">
        <v>0.29166666666666669</v>
      </c>
      <c r="D54" s="9">
        <v>0.48958333333333331</v>
      </c>
      <c r="E54" s="9">
        <v>0.53125</v>
      </c>
      <c r="F54" s="10">
        <v>0.70833333333333337</v>
      </c>
      <c r="G54" s="25">
        <f>D54-C54+F54-E54</f>
        <v>0.375</v>
      </c>
      <c r="H54" s="38"/>
      <c r="I54" s="26"/>
      <c r="J54" s="26"/>
    </row>
    <row r="55" spans="1:10" ht="15.75" customHeight="1" outlineLevel="1" thickBot="1" x14ac:dyDescent="0.3">
      <c r="A55" s="11"/>
      <c r="B55" s="4">
        <f t="shared" ref="B55:B57" si="8">B54+1</f>
        <v>41325</v>
      </c>
      <c r="C55" s="9">
        <v>0.29166666666666669</v>
      </c>
      <c r="D55" s="9">
        <v>0.48958333333333331</v>
      </c>
      <c r="E55" s="9">
        <v>0.53125</v>
      </c>
      <c r="F55" s="10">
        <v>0.72916666666666663</v>
      </c>
      <c r="G55" s="25">
        <f t="shared" ref="G55:G56" si="9">D55-C55+F55-E55</f>
        <v>0.39583333333333326</v>
      </c>
      <c r="H55" s="38"/>
      <c r="I55" s="26"/>
      <c r="J55" s="26"/>
    </row>
    <row r="56" spans="1:10" ht="15.75" customHeight="1" outlineLevel="1" thickBot="1" x14ac:dyDescent="0.3">
      <c r="A56" s="11"/>
      <c r="B56" s="4">
        <f t="shared" si="8"/>
        <v>41326</v>
      </c>
      <c r="C56" s="9">
        <v>0.29166666666666669</v>
      </c>
      <c r="D56" s="9">
        <v>0.48958333333333331</v>
      </c>
      <c r="E56" s="9">
        <v>0.53125</v>
      </c>
      <c r="F56" s="10">
        <v>0.71875</v>
      </c>
      <c r="G56" s="25">
        <f t="shared" si="9"/>
        <v>0.38541666666666663</v>
      </c>
      <c r="H56" s="38"/>
      <c r="I56" s="26"/>
      <c r="J56" s="26"/>
    </row>
    <row r="57" spans="1:10" ht="15.75" customHeight="1" outlineLevel="1" thickBot="1" x14ac:dyDescent="0.3">
      <c r="A57" s="11"/>
      <c r="B57" s="4">
        <f t="shared" si="8"/>
        <v>41327</v>
      </c>
      <c r="C57" s="9">
        <v>0.29166666666666669</v>
      </c>
      <c r="D57" s="9">
        <v>0.48958333333333331</v>
      </c>
      <c r="E57" s="9">
        <v>0.53125</v>
      </c>
      <c r="F57" s="10">
        <v>0.66666666666666663</v>
      </c>
      <c r="G57" s="25">
        <f>D57-C57+F57-E57</f>
        <v>0.33333333333333326</v>
      </c>
      <c r="H57" s="38"/>
      <c r="I57" s="26"/>
      <c r="J57" s="26"/>
    </row>
    <row r="58" spans="1:10" ht="15.75" customHeight="1" outlineLevel="1" thickBot="1" x14ac:dyDescent="0.3">
      <c r="A58" s="11"/>
      <c r="B58" s="15" t="s">
        <v>9</v>
      </c>
      <c r="C58" s="5">
        <f>IF(OR(ISBLANK(B59),ISBLANK(B60),ISBLANK(B61),ISBLANK(B62),ISBLANK(B63)),"",COUNT(B59:B63)*7.4/24)</f>
        <v>1.5416666666666667</v>
      </c>
      <c r="D58" s="6"/>
      <c r="E58" s="18">
        <f>SUM(G58-C58)*24</f>
        <v>7.9999999999999982</v>
      </c>
      <c r="G58" s="24">
        <f>SUM(G59:G63)</f>
        <v>1.875</v>
      </c>
      <c r="H58" s="38" t="s">
        <v>13</v>
      </c>
      <c r="I58" s="26"/>
      <c r="J58" s="26"/>
    </row>
    <row r="59" spans="1:10" ht="15.75" customHeight="1" outlineLevel="1" thickBot="1" x14ac:dyDescent="0.3">
      <c r="A59" s="11"/>
      <c r="B59" s="3">
        <f>B53+7</f>
        <v>41330</v>
      </c>
      <c r="C59" s="9">
        <v>0.3125</v>
      </c>
      <c r="D59" s="9">
        <v>0.48958333333333331</v>
      </c>
      <c r="E59" s="9">
        <v>0.53125</v>
      </c>
      <c r="F59" s="10">
        <v>0.72916666666666663</v>
      </c>
      <c r="G59" s="25">
        <f>D59-C59+F59-E59</f>
        <v>0.375</v>
      </c>
      <c r="H59" s="38"/>
      <c r="I59" s="26"/>
      <c r="J59" s="26"/>
    </row>
    <row r="60" spans="1:10" ht="15.75" customHeight="1" outlineLevel="1" thickBot="1" x14ac:dyDescent="0.3">
      <c r="A60" s="11"/>
      <c r="B60" s="4">
        <f>B59+1</f>
        <v>41331</v>
      </c>
      <c r="C60" s="9">
        <v>0.29166666666666669</v>
      </c>
      <c r="D60" s="9">
        <v>0.48958333333333331</v>
      </c>
      <c r="E60" s="9">
        <v>0.53125</v>
      </c>
      <c r="F60" s="10">
        <v>0.72916666666666663</v>
      </c>
      <c r="G60" s="25">
        <f>D60-C60+F60-E60</f>
        <v>0.39583333333333326</v>
      </c>
      <c r="H60" s="38"/>
      <c r="I60" s="26"/>
      <c r="J60" s="26"/>
    </row>
    <row r="61" spans="1:10" ht="15.75" customHeight="1" outlineLevel="1" thickBot="1" x14ac:dyDescent="0.3">
      <c r="A61" s="20"/>
      <c r="B61" s="17">
        <f>B60+1</f>
        <v>41332</v>
      </c>
      <c r="C61" s="9">
        <v>0.29166666666666669</v>
      </c>
      <c r="D61" s="9">
        <v>0.48958333333333331</v>
      </c>
      <c r="E61" s="9">
        <v>0.53125</v>
      </c>
      <c r="F61" s="10">
        <v>0.70833333333333337</v>
      </c>
      <c r="G61" s="25">
        <f>D61-C61+F61-E61</f>
        <v>0.375</v>
      </c>
      <c r="H61" s="38"/>
      <c r="I61" s="26"/>
      <c r="J61" s="26"/>
    </row>
    <row r="62" spans="1:10" ht="15.75" customHeight="1" outlineLevel="1" thickBot="1" x14ac:dyDescent="0.3">
      <c r="A62" s="21"/>
      <c r="B62" s="4">
        <f>B61+1</f>
        <v>41333</v>
      </c>
      <c r="C62" s="9">
        <v>0.29166666666666669</v>
      </c>
      <c r="D62" s="9">
        <v>0.48958333333333331</v>
      </c>
      <c r="E62" s="9">
        <v>0.53125</v>
      </c>
      <c r="F62" s="10">
        <v>0.70833333333333337</v>
      </c>
      <c r="G62" s="25">
        <f t="shared" ref="G62:G63" si="10">D62-C62+F62-E62</f>
        <v>0.375</v>
      </c>
      <c r="H62" s="38"/>
      <c r="I62" s="26"/>
      <c r="J62" s="26"/>
    </row>
    <row r="63" spans="1:10" ht="15.75" customHeight="1" outlineLevel="1" thickBot="1" x14ac:dyDescent="0.3">
      <c r="A63" s="16"/>
      <c r="B63" s="4">
        <f>B62+1</f>
        <v>41334</v>
      </c>
      <c r="C63" s="9">
        <v>0.29166666666666669</v>
      </c>
      <c r="D63" s="9">
        <v>0.48958333333333331</v>
      </c>
      <c r="E63" s="9">
        <v>0.53125</v>
      </c>
      <c r="F63" s="10">
        <v>0.6875</v>
      </c>
      <c r="G63" s="25">
        <f t="shared" si="10"/>
        <v>0.35416666666666663</v>
      </c>
      <c r="H63" s="38"/>
      <c r="I63" s="26"/>
      <c r="J63" s="26"/>
    </row>
    <row r="64" spans="1:10" ht="15" customHeight="1" x14ac:dyDescent="0.25">
      <c r="G64" s="23"/>
    </row>
    <row r="65" spans="5:7" x14ac:dyDescent="0.25">
      <c r="G65" s="19"/>
    </row>
    <row r="66" spans="5:7" ht="30.75" customHeight="1" thickBot="1" x14ac:dyDescent="0.3">
      <c r="E66" s="29" t="s">
        <v>11</v>
      </c>
      <c r="G66" s="31" t="s">
        <v>12</v>
      </c>
    </row>
    <row r="67" spans="5:7" ht="19.5" thickBot="1" x14ac:dyDescent="0.3">
      <c r="E67" s="30">
        <v>16.570833333333333</v>
      </c>
      <c r="F67" s="28"/>
      <c r="G67" s="34">
        <f>SUMPRODUCT((MOD(ROW(G10:G58),7)=0)*1)</f>
        <v>7</v>
      </c>
    </row>
    <row r="68" spans="5:7" ht="19.5" thickBot="1" x14ac:dyDescent="0.3">
      <c r="G68" s="32"/>
    </row>
    <row r="69" spans="5:7" ht="19.5" thickBot="1" x14ac:dyDescent="0.3">
      <c r="E69" s="27"/>
      <c r="G69" s="35">
        <f>SUMPRODUCT((MOD(ROW(G10:G58),7)=1)*(G10:G58))</f>
        <v>4.1041666666666661</v>
      </c>
    </row>
    <row r="70" spans="5:7" ht="19.5" thickBot="1" x14ac:dyDescent="0.3">
      <c r="G70" s="33"/>
    </row>
    <row r="71" spans="5:7" ht="19.5" thickBot="1" x14ac:dyDescent="0.3">
      <c r="G71" s="36">
        <f>SUM(IF(ISNUMBER(G10:G58),G10:G58,0)*(MOD(ROW(G10:G58),7)))</f>
        <v>0</v>
      </c>
    </row>
    <row r="72" spans="5:7" ht="19.5" thickBot="1" x14ac:dyDescent="0.3">
      <c r="G72" s="33"/>
    </row>
    <row r="73" spans="5:7" ht="19.5" thickBot="1" x14ac:dyDescent="0.3">
      <c r="G73" s="36">
        <f>SUMPRODUCT((MOD(ROW(G10:G63),6)=0)*(G10:G63))</f>
        <v>3.3708333333333327</v>
      </c>
    </row>
  </sheetData>
  <conditionalFormatting sqref="F22 F28 F34">
    <cfRule type="notContainsBlanks" dxfId="128" priority="1695">
      <formula>LEN(TRIM(F22))&gt;0</formula>
    </cfRule>
  </conditionalFormatting>
  <conditionalFormatting sqref="C59">
    <cfRule type="notContainsBlanks" dxfId="127" priority="989">
      <formula>LEN(TRIM(C59))&gt;0</formula>
    </cfRule>
  </conditionalFormatting>
  <conditionalFormatting sqref="C62">
    <cfRule type="notContainsBlanks" dxfId="126" priority="980">
      <formula>LEN(TRIM(C62))&gt;0</formula>
    </cfRule>
  </conditionalFormatting>
  <conditionalFormatting sqref="F63">
    <cfRule type="notContainsBlanks" dxfId="125" priority="978">
      <formula>LEN(TRIM(F63))&gt;0</formula>
    </cfRule>
  </conditionalFormatting>
  <conditionalFormatting sqref="C57">
    <cfRule type="notContainsBlanks" dxfId="124" priority="992">
      <formula>LEN(TRIM(C57))&gt;0</formula>
    </cfRule>
  </conditionalFormatting>
  <conditionalFormatting sqref="F46 F52 F58">
    <cfRule type="notContainsBlanks" dxfId="123" priority="1677">
      <formula>LEN(TRIM(F46))&gt;0</formula>
    </cfRule>
  </conditionalFormatting>
  <conditionalFormatting sqref="C42">
    <cfRule type="notContainsBlanks" dxfId="122" priority="1031">
      <formula>LEN(TRIM(C42))&gt;0</formula>
    </cfRule>
  </conditionalFormatting>
  <conditionalFormatting sqref="F55">
    <cfRule type="notContainsBlanks" dxfId="121" priority="999">
      <formula>LEN(TRIM(F55))&gt;0</formula>
    </cfRule>
  </conditionalFormatting>
  <conditionalFormatting sqref="C55">
    <cfRule type="notContainsBlanks" dxfId="120" priority="998">
      <formula>LEN(TRIM(C55))&gt;0</formula>
    </cfRule>
  </conditionalFormatting>
  <conditionalFormatting sqref="F50">
    <cfRule type="notContainsBlanks" dxfId="119" priority="1011">
      <formula>LEN(TRIM(F50))&gt;0</formula>
    </cfRule>
  </conditionalFormatting>
  <conditionalFormatting sqref="C44">
    <cfRule type="notContainsBlanks" dxfId="118" priority="1025">
      <formula>LEN(TRIM(C44))&gt;0</formula>
    </cfRule>
  </conditionalFormatting>
  <conditionalFormatting sqref="F45">
    <cfRule type="notContainsBlanks" dxfId="117" priority="1023">
      <formula>LEN(TRIM(F45))&gt;0</formula>
    </cfRule>
  </conditionalFormatting>
  <conditionalFormatting sqref="F47">
    <cfRule type="notContainsBlanks" dxfId="116" priority="1020">
      <formula>LEN(TRIM(F47))&gt;0</formula>
    </cfRule>
  </conditionalFormatting>
  <conditionalFormatting sqref="C41">
    <cfRule type="notContainsBlanks" dxfId="115" priority="1034">
      <formula>LEN(TRIM(C41))&gt;0</formula>
    </cfRule>
  </conditionalFormatting>
  <conditionalFormatting sqref="F42">
    <cfRule type="notContainsBlanks" dxfId="114" priority="1032">
      <formula>LEN(TRIM(F42))&gt;0</formula>
    </cfRule>
  </conditionalFormatting>
  <conditionalFormatting sqref="C54">
    <cfRule type="notContainsBlanks" dxfId="113" priority="1001">
      <formula>LEN(TRIM(C54))&gt;0</formula>
    </cfRule>
  </conditionalFormatting>
  <conditionalFormatting sqref="C13">
    <cfRule type="notContainsBlanks" dxfId="112" priority="1103">
      <formula>LEN(TRIM(C13))&gt;0</formula>
    </cfRule>
  </conditionalFormatting>
  <conditionalFormatting sqref="F11">
    <cfRule type="notContainsBlanks" dxfId="111" priority="1110">
      <formula>LEN(TRIM(F11))&gt;0</formula>
    </cfRule>
  </conditionalFormatting>
  <conditionalFormatting sqref="F56">
    <cfRule type="notContainsBlanks" dxfId="110" priority="996">
      <formula>LEN(TRIM(F56))&gt;0</formula>
    </cfRule>
  </conditionalFormatting>
  <conditionalFormatting sqref="C56">
    <cfRule type="notContainsBlanks" dxfId="109" priority="995">
      <formula>LEN(TRIM(C56))&gt;0</formula>
    </cfRule>
  </conditionalFormatting>
  <conditionalFormatting sqref="F57">
    <cfRule type="notContainsBlanks" dxfId="108" priority="993">
      <formula>LEN(TRIM(F57))&gt;0</formula>
    </cfRule>
  </conditionalFormatting>
  <conditionalFormatting sqref="F59">
    <cfRule type="notContainsBlanks" dxfId="107" priority="990">
      <formula>LEN(TRIM(F59))&gt;0</formula>
    </cfRule>
  </conditionalFormatting>
  <conditionalFormatting sqref="F60">
    <cfRule type="notContainsBlanks" dxfId="106" priority="987">
      <formula>LEN(TRIM(F60))&gt;0</formula>
    </cfRule>
  </conditionalFormatting>
  <conditionalFormatting sqref="C60">
    <cfRule type="notContainsBlanks" dxfId="105" priority="986">
      <formula>LEN(TRIM(C60))&gt;0</formula>
    </cfRule>
  </conditionalFormatting>
  <conditionalFormatting sqref="F61">
    <cfRule type="notContainsBlanks" dxfId="104" priority="984">
      <formula>LEN(TRIM(F61))&gt;0</formula>
    </cfRule>
  </conditionalFormatting>
  <conditionalFormatting sqref="C61">
    <cfRule type="notContainsBlanks" dxfId="103" priority="983">
      <formula>LEN(TRIM(C61))&gt;0</formula>
    </cfRule>
  </conditionalFormatting>
  <conditionalFormatting sqref="C50">
    <cfRule type="notContainsBlanks" dxfId="102" priority="1010">
      <formula>LEN(TRIM(C50))&gt;0</formula>
    </cfRule>
  </conditionalFormatting>
  <conditionalFormatting sqref="C45">
    <cfRule type="notContainsBlanks" dxfId="101" priority="1022">
      <formula>LEN(TRIM(C45))&gt;0</formula>
    </cfRule>
  </conditionalFormatting>
  <conditionalFormatting sqref="F53">
    <cfRule type="notContainsBlanks" dxfId="100" priority="1005">
      <formula>LEN(TRIM(F53))&gt;0</formula>
    </cfRule>
  </conditionalFormatting>
  <conditionalFormatting sqref="C53">
    <cfRule type="notContainsBlanks" dxfId="99" priority="1004">
      <formula>LEN(TRIM(C53))&gt;0</formula>
    </cfRule>
  </conditionalFormatting>
  <conditionalFormatting sqref="F48">
    <cfRule type="notContainsBlanks" dxfId="98" priority="1017">
      <formula>LEN(TRIM(F48))&gt;0</formula>
    </cfRule>
  </conditionalFormatting>
  <conditionalFormatting sqref="C48">
    <cfRule type="notContainsBlanks" dxfId="97" priority="1016">
      <formula>LEN(TRIM(C48))&gt;0</formula>
    </cfRule>
  </conditionalFormatting>
  <conditionalFormatting sqref="F49">
    <cfRule type="notContainsBlanks" dxfId="96" priority="1014">
      <formula>LEN(TRIM(F49))&gt;0</formula>
    </cfRule>
  </conditionalFormatting>
  <conditionalFormatting sqref="C47">
    <cfRule type="notContainsBlanks" dxfId="95" priority="1019">
      <formula>LEN(TRIM(C47))&gt;0</formula>
    </cfRule>
  </conditionalFormatting>
  <conditionalFormatting sqref="C49">
    <cfRule type="notContainsBlanks" dxfId="94" priority="1013">
      <formula>LEN(TRIM(C49))&gt;0</formula>
    </cfRule>
  </conditionalFormatting>
  <conditionalFormatting sqref="D11:E11">
    <cfRule type="notContainsBlanks" dxfId="93" priority="1111">
      <formula>LEN(TRIM(D11))&gt;0</formula>
    </cfRule>
  </conditionalFormatting>
  <conditionalFormatting sqref="C11">
    <cfRule type="notContainsBlanks" dxfId="92" priority="1109">
      <formula>LEN(TRIM(C11))&gt;0</formula>
    </cfRule>
  </conditionalFormatting>
  <conditionalFormatting sqref="D12:E12">
    <cfRule type="notContainsBlanks" dxfId="91" priority="1108">
      <formula>LEN(TRIM(D12))&gt;0</formula>
    </cfRule>
  </conditionalFormatting>
  <conditionalFormatting sqref="F12">
    <cfRule type="notContainsBlanks" dxfId="90" priority="1107">
      <formula>LEN(TRIM(F12))&gt;0</formula>
    </cfRule>
  </conditionalFormatting>
  <conditionalFormatting sqref="C12">
    <cfRule type="notContainsBlanks" dxfId="89" priority="1106">
      <formula>LEN(TRIM(C12))&gt;0</formula>
    </cfRule>
  </conditionalFormatting>
  <conditionalFormatting sqref="D13:E13">
    <cfRule type="notContainsBlanks" dxfId="88" priority="1105">
      <formula>LEN(TRIM(D13))&gt;0</formula>
    </cfRule>
  </conditionalFormatting>
  <conditionalFormatting sqref="F13">
    <cfRule type="notContainsBlanks" dxfId="87" priority="1104">
      <formula>LEN(TRIM(F13))&gt;0</formula>
    </cfRule>
  </conditionalFormatting>
  <conditionalFormatting sqref="D41:E41">
    <cfRule type="notContainsBlanks" dxfId="86" priority="1036">
      <formula>LEN(TRIM(D41))&gt;0</formula>
    </cfRule>
  </conditionalFormatting>
  <conditionalFormatting sqref="F41">
    <cfRule type="notContainsBlanks" dxfId="85" priority="1035">
      <formula>LEN(TRIM(F41))&gt;0</formula>
    </cfRule>
  </conditionalFormatting>
  <conditionalFormatting sqref="F43">
    <cfRule type="notContainsBlanks" dxfId="84" priority="1029">
      <formula>LEN(TRIM(F43))&gt;0</formula>
    </cfRule>
  </conditionalFormatting>
  <conditionalFormatting sqref="C43">
    <cfRule type="notContainsBlanks" dxfId="83" priority="1028">
      <formula>LEN(TRIM(C43))&gt;0</formula>
    </cfRule>
  </conditionalFormatting>
  <conditionalFormatting sqref="F44">
    <cfRule type="notContainsBlanks" dxfId="82" priority="1026">
      <formula>LEN(TRIM(F44))&gt;0</formula>
    </cfRule>
  </conditionalFormatting>
  <conditionalFormatting sqref="F51">
    <cfRule type="notContainsBlanks" dxfId="81" priority="1008">
      <formula>LEN(TRIM(F51))&gt;0</formula>
    </cfRule>
  </conditionalFormatting>
  <conditionalFormatting sqref="C51">
    <cfRule type="notContainsBlanks" dxfId="80" priority="1007">
      <formula>LEN(TRIM(C51))&gt;0</formula>
    </cfRule>
  </conditionalFormatting>
  <conditionalFormatting sqref="F54">
    <cfRule type="notContainsBlanks" dxfId="79" priority="1002">
      <formula>LEN(TRIM(F54))&gt;0</formula>
    </cfRule>
  </conditionalFormatting>
  <conditionalFormatting sqref="F62">
    <cfRule type="notContainsBlanks" dxfId="78" priority="981">
      <formula>LEN(TRIM(F62))&gt;0</formula>
    </cfRule>
  </conditionalFormatting>
  <conditionalFormatting sqref="C63">
    <cfRule type="notContainsBlanks" dxfId="77" priority="977">
      <formula>LEN(TRIM(C63))&gt;0</formula>
    </cfRule>
  </conditionalFormatting>
  <conditionalFormatting sqref="C14">
    <cfRule type="notContainsBlanks" dxfId="76" priority="359">
      <formula>LEN(TRIM(C14))&gt;0</formula>
    </cfRule>
  </conditionalFormatting>
  <conditionalFormatting sqref="D14:E14">
    <cfRule type="notContainsBlanks" dxfId="75" priority="361">
      <formula>LEN(TRIM(D14))&gt;0</formula>
    </cfRule>
  </conditionalFormatting>
  <conditionalFormatting sqref="F14">
    <cfRule type="notContainsBlanks" dxfId="74" priority="360">
      <formula>LEN(TRIM(F14))&gt;0</formula>
    </cfRule>
  </conditionalFormatting>
  <conditionalFormatting sqref="C15">
    <cfRule type="notContainsBlanks" dxfId="73" priority="356">
      <formula>LEN(TRIM(C15))&gt;0</formula>
    </cfRule>
  </conditionalFormatting>
  <conditionalFormatting sqref="D15:E15">
    <cfRule type="notContainsBlanks" dxfId="72" priority="358">
      <formula>LEN(TRIM(D15))&gt;0</formula>
    </cfRule>
  </conditionalFormatting>
  <conditionalFormatting sqref="F15">
    <cfRule type="notContainsBlanks" dxfId="71" priority="357">
      <formula>LEN(TRIM(F15))&gt;0</formula>
    </cfRule>
  </conditionalFormatting>
  <conditionalFormatting sqref="C17">
    <cfRule type="notContainsBlanks" dxfId="70" priority="353">
      <formula>LEN(TRIM(C17))&gt;0</formula>
    </cfRule>
  </conditionalFormatting>
  <conditionalFormatting sqref="D17:E17">
    <cfRule type="notContainsBlanks" dxfId="69" priority="355">
      <formula>LEN(TRIM(D17))&gt;0</formula>
    </cfRule>
  </conditionalFormatting>
  <conditionalFormatting sqref="F17">
    <cfRule type="notContainsBlanks" dxfId="68" priority="354">
      <formula>LEN(TRIM(F17))&gt;0</formula>
    </cfRule>
  </conditionalFormatting>
  <conditionalFormatting sqref="C18">
    <cfRule type="notContainsBlanks" dxfId="67" priority="350">
      <formula>LEN(TRIM(C18))&gt;0</formula>
    </cfRule>
  </conditionalFormatting>
  <conditionalFormatting sqref="D18:E18">
    <cfRule type="notContainsBlanks" dxfId="66" priority="352">
      <formula>LEN(TRIM(D18))&gt;0</formula>
    </cfRule>
  </conditionalFormatting>
  <conditionalFormatting sqref="F18">
    <cfRule type="notContainsBlanks" dxfId="65" priority="351">
      <formula>LEN(TRIM(F18))&gt;0</formula>
    </cfRule>
  </conditionalFormatting>
  <conditionalFormatting sqref="C19">
    <cfRule type="notContainsBlanks" dxfId="64" priority="347">
      <formula>LEN(TRIM(C19))&gt;0</formula>
    </cfRule>
  </conditionalFormatting>
  <conditionalFormatting sqref="D19:E19">
    <cfRule type="notContainsBlanks" dxfId="63" priority="349">
      <formula>LEN(TRIM(D19))&gt;0</formula>
    </cfRule>
  </conditionalFormatting>
  <conditionalFormatting sqref="F19">
    <cfRule type="notContainsBlanks" dxfId="62" priority="348">
      <formula>LEN(TRIM(F19))&gt;0</formula>
    </cfRule>
  </conditionalFormatting>
  <conditionalFormatting sqref="C20">
    <cfRule type="notContainsBlanks" dxfId="61" priority="344">
      <formula>LEN(TRIM(C20))&gt;0</formula>
    </cfRule>
  </conditionalFormatting>
  <conditionalFormatting sqref="D20:E20">
    <cfRule type="notContainsBlanks" dxfId="60" priority="346">
      <formula>LEN(TRIM(D20))&gt;0</formula>
    </cfRule>
  </conditionalFormatting>
  <conditionalFormatting sqref="F20">
    <cfRule type="notContainsBlanks" dxfId="59" priority="345">
      <formula>LEN(TRIM(F20))&gt;0</formula>
    </cfRule>
  </conditionalFormatting>
  <conditionalFormatting sqref="C21">
    <cfRule type="notContainsBlanks" dxfId="58" priority="341">
      <formula>LEN(TRIM(C21))&gt;0</formula>
    </cfRule>
  </conditionalFormatting>
  <conditionalFormatting sqref="D21:E21">
    <cfRule type="notContainsBlanks" dxfId="57" priority="343">
      <formula>LEN(TRIM(D21))&gt;0</formula>
    </cfRule>
  </conditionalFormatting>
  <conditionalFormatting sqref="F21">
    <cfRule type="notContainsBlanks" dxfId="56" priority="342">
      <formula>LEN(TRIM(F21))&gt;0</formula>
    </cfRule>
  </conditionalFormatting>
  <conditionalFormatting sqref="C23">
    <cfRule type="notContainsBlanks" dxfId="55" priority="338">
      <formula>LEN(TRIM(C23))&gt;0</formula>
    </cfRule>
  </conditionalFormatting>
  <conditionalFormatting sqref="D23:E23">
    <cfRule type="notContainsBlanks" dxfId="54" priority="340">
      <formula>LEN(TRIM(D23))&gt;0</formula>
    </cfRule>
  </conditionalFormatting>
  <conditionalFormatting sqref="F23">
    <cfRule type="notContainsBlanks" dxfId="53" priority="339">
      <formula>LEN(TRIM(F23))&gt;0</formula>
    </cfRule>
  </conditionalFormatting>
  <conditionalFormatting sqref="C24">
    <cfRule type="notContainsBlanks" dxfId="52" priority="335">
      <formula>LEN(TRIM(C24))&gt;0</formula>
    </cfRule>
  </conditionalFormatting>
  <conditionalFormatting sqref="D24:E24">
    <cfRule type="notContainsBlanks" dxfId="51" priority="337">
      <formula>LEN(TRIM(D24))&gt;0</formula>
    </cfRule>
  </conditionalFormatting>
  <conditionalFormatting sqref="F24">
    <cfRule type="notContainsBlanks" dxfId="50" priority="336">
      <formula>LEN(TRIM(F24))&gt;0</formula>
    </cfRule>
  </conditionalFormatting>
  <conditionalFormatting sqref="C25">
    <cfRule type="notContainsBlanks" dxfId="49" priority="332">
      <formula>LEN(TRIM(C25))&gt;0</formula>
    </cfRule>
  </conditionalFormatting>
  <conditionalFormatting sqref="D25:E25">
    <cfRule type="notContainsBlanks" dxfId="48" priority="334">
      <formula>LEN(TRIM(D25))&gt;0</formula>
    </cfRule>
  </conditionalFormatting>
  <conditionalFormatting sqref="F25">
    <cfRule type="notContainsBlanks" dxfId="47" priority="333">
      <formula>LEN(TRIM(F25))&gt;0</formula>
    </cfRule>
  </conditionalFormatting>
  <conditionalFormatting sqref="C26">
    <cfRule type="notContainsBlanks" dxfId="46" priority="329">
      <formula>LEN(TRIM(C26))&gt;0</formula>
    </cfRule>
  </conditionalFormatting>
  <conditionalFormatting sqref="D26:E26">
    <cfRule type="notContainsBlanks" dxfId="45" priority="331">
      <formula>LEN(TRIM(D26))&gt;0</formula>
    </cfRule>
  </conditionalFormatting>
  <conditionalFormatting sqref="F26">
    <cfRule type="notContainsBlanks" dxfId="44" priority="330">
      <formula>LEN(TRIM(F26))&gt;0</formula>
    </cfRule>
  </conditionalFormatting>
  <conditionalFormatting sqref="C27">
    <cfRule type="notContainsBlanks" dxfId="43" priority="326">
      <formula>LEN(TRIM(C27))&gt;0</formula>
    </cfRule>
  </conditionalFormatting>
  <conditionalFormatting sqref="D27:E27">
    <cfRule type="notContainsBlanks" dxfId="42" priority="328">
      <formula>LEN(TRIM(D27))&gt;0</formula>
    </cfRule>
  </conditionalFormatting>
  <conditionalFormatting sqref="F27">
    <cfRule type="notContainsBlanks" dxfId="41" priority="327">
      <formula>LEN(TRIM(F27))&gt;0</formula>
    </cfRule>
  </conditionalFormatting>
  <conditionalFormatting sqref="C29">
    <cfRule type="notContainsBlanks" dxfId="40" priority="323">
      <formula>LEN(TRIM(C29))&gt;0</formula>
    </cfRule>
  </conditionalFormatting>
  <conditionalFormatting sqref="D29:E29">
    <cfRule type="notContainsBlanks" dxfId="39" priority="325">
      <formula>LEN(TRIM(D29))&gt;0</formula>
    </cfRule>
  </conditionalFormatting>
  <conditionalFormatting sqref="F29">
    <cfRule type="notContainsBlanks" dxfId="38" priority="324">
      <formula>LEN(TRIM(F29))&gt;0</formula>
    </cfRule>
  </conditionalFormatting>
  <conditionalFormatting sqref="C30">
    <cfRule type="notContainsBlanks" dxfId="37" priority="320">
      <formula>LEN(TRIM(C30))&gt;0</formula>
    </cfRule>
  </conditionalFormatting>
  <conditionalFormatting sqref="D30:E30">
    <cfRule type="notContainsBlanks" dxfId="36" priority="322">
      <formula>LEN(TRIM(D30))&gt;0</formula>
    </cfRule>
  </conditionalFormatting>
  <conditionalFormatting sqref="F30">
    <cfRule type="notContainsBlanks" dxfId="35" priority="321">
      <formula>LEN(TRIM(F30))&gt;0</formula>
    </cfRule>
  </conditionalFormatting>
  <conditionalFormatting sqref="C31">
    <cfRule type="notContainsBlanks" dxfId="34" priority="317">
      <formula>LEN(TRIM(C31))&gt;0</formula>
    </cfRule>
  </conditionalFormatting>
  <conditionalFormatting sqref="D31:E31">
    <cfRule type="notContainsBlanks" dxfId="33" priority="319">
      <formula>LEN(TRIM(D31))&gt;0</formula>
    </cfRule>
  </conditionalFormatting>
  <conditionalFormatting sqref="F31">
    <cfRule type="notContainsBlanks" dxfId="32" priority="318">
      <formula>LEN(TRIM(F31))&gt;0</formula>
    </cfRule>
  </conditionalFormatting>
  <conditionalFormatting sqref="C32">
    <cfRule type="notContainsBlanks" dxfId="31" priority="314">
      <formula>LEN(TRIM(C32))&gt;0</formula>
    </cfRule>
  </conditionalFormatting>
  <conditionalFormatting sqref="D32:E32">
    <cfRule type="notContainsBlanks" dxfId="30" priority="316">
      <formula>LEN(TRIM(D32))&gt;0</formula>
    </cfRule>
  </conditionalFormatting>
  <conditionalFormatting sqref="F32">
    <cfRule type="notContainsBlanks" dxfId="29" priority="315">
      <formula>LEN(TRIM(F32))&gt;0</formula>
    </cfRule>
  </conditionalFormatting>
  <conditionalFormatting sqref="C33">
    <cfRule type="notContainsBlanks" dxfId="28" priority="311">
      <formula>LEN(TRIM(C33))&gt;0</formula>
    </cfRule>
  </conditionalFormatting>
  <conditionalFormatting sqref="D33:E33">
    <cfRule type="notContainsBlanks" dxfId="27" priority="313">
      <formula>LEN(TRIM(D33))&gt;0</formula>
    </cfRule>
  </conditionalFormatting>
  <conditionalFormatting sqref="F33">
    <cfRule type="notContainsBlanks" dxfId="26" priority="312">
      <formula>LEN(TRIM(F33))&gt;0</formula>
    </cfRule>
  </conditionalFormatting>
  <conditionalFormatting sqref="C35">
    <cfRule type="notContainsBlanks" dxfId="25" priority="308">
      <formula>LEN(TRIM(C35))&gt;0</formula>
    </cfRule>
  </conditionalFormatting>
  <conditionalFormatting sqref="D35:E35">
    <cfRule type="notContainsBlanks" dxfId="24" priority="310">
      <formula>LEN(TRIM(D35))&gt;0</formula>
    </cfRule>
  </conditionalFormatting>
  <conditionalFormatting sqref="F35">
    <cfRule type="notContainsBlanks" dxfId="23" priority="309">
      <formula>LEN(TRIM(F35))&gt;0</formula>
    </cfRule>
  </conditionalFormatting>
  <conditionalFormatting sqref="C36">
    <cfRule type="notContainsBlanks" dxfId="22" priority="305">
      <formula>LEN(TRIM(C36))&gt;0</formula>
    </cfRule>
  </conditionalFormatting>
  <conditionalFormatting sqref="D36:E36">
    <cfRule type="notContainsBlanks" dxfId="21" priority="307">
      <formula>LEN(TRIM(D36))&gt;0</formula>
    </cfRule>
  </conditionalFormatting>
  <conditionalFormatting sqref="F36">
    <cfRule type="notContainsBlanks" dxfId="20" priority="306">
      <formula>LEN(TRIM(F36))&gt;0</formula>
    </cfRule>
  </conditionalFormatting>
  <conditionalFormatting sqref="C37">
    <cfRule type="notContainsBlanks" dxfId="19" priority="302">
      <formula>LEN(TRIM(C37))&gt;0</formula>
    </cfRule>
  </conditionalFormatting>
  <conditionalFormatting sqref="D37:E37">
    <cfRule type="notContainsBlanks" dxfId="18" priority="304">
      <formula>LEN(TRIM(D37))&gt;0</formula>
    </cfRule>
  </conditionalFormatting>
  <conditionalFormatting sqref="F37">
    <cfRule type="notContainsBlanks" dxfId="17" priority="303">
      <formula>LEN(TRIM(F37))&gt;0</formula>
    </cfRule>
  </conditionalFormatting>
  <conditionalFormatting sqref="C38">
    <cfRule type="notContainsBlanks" dxfId="16" priority="299">
      <formula>LEN(TRIM(C38))&gt;0</formula>
    </cfRule>
  </conditionalFormatting>
  <conditionalFormatting sqref="D38:E38">
    <cfRule type="notContainsBlanks" dxfId="15" priority="301">
      <formula>LEN(TRIM(D38))&gt;0</formula>
    </cfRule>
  </conditionalFormatting>
  <conditionalFormatting sqref="F38">
    <cfRule type="notContainsBlanks" dxfId="14" priority="300">
      <formula>LEN(TRIM(F38))&gt;0</formula>
    </cfRule>
  </conditionalFormatting>
  <conditionalFormatting sqref="C39">
    <cfRule type="notContainsBlanks" dxfId="13" priority="296">
      <formula>LEN(TRIM(C39))&gt;0</formula>
    </cfRule>
  </conditionalFormatting>
  <conditionalFormatting sqref="D39:E39">
    <cfRule type="notContainsBlanks" dxfId="12" priority="298">
      <formula>LEN(TRIM(D39))&gt;0</formula>
    </cfRule>
  </conditionalFormatting>
  <conditionalFormatting sqref="F39">
    <cfRule type="notContainsBlanks" dxfId="11" priority="297">
      <formula>LEN(TRIM(F39))&gt;0</formula>
    </cfRule>
  </conditionalFormatting>
  <conditionalFormatting sqref="D42:D45">
    <cfRule type="notContainsBlanks" dxfId="10" priority="295">
      <formula>LEN(TRIM(D42))&gt;0</formula>
    </cfRule>
  </conditionalFormatting>
  <conditionalFormatting sqref="E42:E45">
    <cfRule type="notContainsBlanks" dxfId="9" priority="294">
      <formula>LEN(TRIM(E42))&gt;0</formula>
    </cfRule>
  </conditionalFormatting>
  <conditionalFormatting sqref="D47:E47">
    <cfRule type="notContainsBlanks" dxfId="8" priority="293">
      <formula>LEN(TRIM(D47))&gt;0</formula>
    </cfRule>
  </conditionalFormatting>
  <conditionalFormatting sqref="D48:D51">
    <cfRule type="notContainsBlanks" dxfId="7" priority="292">
      <formula>LEN(TRIM(D48))&gt;0</formula>
    </cfRule>
  </conditionalFormatting>
  <conditionalFormatting sqref="E48:E51">
    <cfRule type="notContainsBlanks" dxfId="6" priority="291">
      <formula>LEN(TRIM(E48))&gt;0</formula>
    </cfRule>
  </conditionalFormatting>
  <conditionalFormatting sqref="D53:E53">
    <cfRule type="notContainsBlanks" dxfId="5" priority="290">
      <formula>LEN(TRIM(D53))&gt;0</formula>
    </cfRule>
  </conditionalFormatting>
  <conditionalFormatting sqref="D54:D57">
    <cfRule type="notContainsBlanks" dxfId="4" priority="289">
      <formula>LEN(TRIM(D54))&gt;0</formula>
    </cfRule>
  </conditionalFormatting>
  <conditionalFormatting sqref="E54:E57">
    <cfRule type="notContainsBlanks" dxfId="3" priority="288">
      <formula>LEN(TRIM(E54))&gt;0</formula>
    </cfRule>
  </conditionalFormatting>
  <conditionalFormatting sqref="D59:E59">
    <cfRule type="notContainsBlanks" dxfId="2" priority="287">
      <formula>LEN(TRIM(D59))&gt;0</formula>
    </cfRule>
  </conditionalFormatting>
  <conditionalFormatting sqref="D60:D63">
    <cfRule type="notContainsBlanks" dxfId="1" priority="286">
      <formula>LEN(TRIM(D60))&gt;0</formula>
    </cfRule>
  </conditionalFormatting>
  <conditionalFormatting sqref="E60:E63">
    <cfRule type="notContainsBlanks" dxfId="0" priority="285">
      <formula>LEN(TRIM(E60))&gt;0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HORAIRE 2013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PRADIER Alexandre</cp:lastModifiedBy>
  <cp:lastPrinted>2011-07-01T08:05:05Z</cp:lastPrinted>
  <dcterms:created xsi:type="dcterms:W3CDTF">2010-09-13T11:58:08Z</dcterms:created>
  <dcterms:modified xsi:type="dcterms:W3CDTF">2013-11-19T12:22:03Z</dcterms:modified>
</cp:coreProperties>
</file>