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540" yWindow="-240" windowWidth="6660" windowHeight="886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Feuil1!$1:$1259</definedName>
  </definedNames>
  <calcPr calcId="145621"/>
</workbook>
</file>

<file path=xl/calcChain.xml><?xml version="1.0" encoding="utf-8"?>
<calcChain xmlns="http://schemas.openxmlformats.org/spreadsheetml/2006/main">
  <c r="E1109" i="1" l="1"/>
  <c r="E89" i="1"/>
  <c r="E430" i="1"/>
  <c r="E1258" i="1" l="1"/>
  <c r="E1219" i="1"/>
  <c r="E1139" i="1"/>
  <c r="E1105" i="1"/>
  <c r="E1063" i="1"/>
  <c r="E1000" i="1"/>
  <c r="E987" i="1"/>
  <c r="E941" i="1"/>
  <c r="E866" i="1"/>
  <c r="E836" i="1"/>
  <c r="E793" i="1"/>
  <c r="E702" i="1"/>
  <c r="F1108" i="1"/>
  <c r="F429" i="1"/>
  <c r="H429" i="1" s="1"/>
  <c r="H430" i="1" s="1"/>
  <c r="J430" i="1" s="1"/>
  <c r="F88" i="1"/>
  <c r="H88" i="1" s="1"/>
  <c r="H89" i="1" s="1"/>
  <c r="J89" i="1" s="1"/>
  <c r="E680" i="1" l="1"/>
  <c r="E632" i="1"/>
  <c r="E574" i="1"/>
  <c r="E551" i="1"/>
  <c r="E506" i="1"/>
  <c r="E453" i="1"/>
  <c r="E425" i="1"/>
  <c r="E380" i="1"/>
  <c r="E339" i="1"/>
  <c r="E326" i="1"/>
  <c r="E295" i="1"/>
  <c r="E258" i="1"/>
  <c r="E236" i="1"/>
  <c r="E194" i="1"/>
  <c r="E181" i="1"/>
  <c r="E170" i="1"/>
  <c r="E111" i="1"/>
  <c r="E12" i="1" l="1"/>
  <c r="E98" i="1" l="1"/>
  <c r="E84" i="1"/>
  <c r="E38" i="1"/>
  <c r="H6" i="1" l="1"/>
  <c r="I6" i="1" s="1"/>
  <c r="H7" i="1"/>
  <c r="I7" i="1" s="1"/>
  <c r="H8" i="1"/>
  <c r="I8" i="1" s="1"/>
  <c r="H9" i="1"/>
  <c r="I9" i="1" s="1"/>
  <c r="H10" i="1"/>
  <c r="I10" i="1" s="1"/>
  <c r="H11" i="1"/>
  <c r="I11" i="1" s="1"/>
  <c r="H14" i="1"/>
  <c r="I14" i="1" s="1"/>
  <c r="H15" i="1"/>
  <c r="I15" i="1" s="1"/>
  <c r="H16" i="1"/>
  <c r="I16" i="1" s="1"/>
  <c r="H17" i="1"/>
  <c r="I17" i="1" s="1"/>
  <c r="H18" i="1"/>
  <c r="I18" i="1" s="1"/>
  <c r="H19" i="1"/>
  <c r="I19" i="1" s="1"/>
  <c r="H20" i="1"/>
  <c r="I20" i="1" s="1"/>
  <c r="H21" i="1"/>
  <c r="I21" i="1" s="1"/>
  <c r="H23" i="1"/>
  <c r="I23" i="1" s="1"/>
  <c r="H24" i="1"/>
  <c r="I24" i="1" s="1"/>
  <c r="H25" i="1"/>
  <c r="I25" i="1" s="1"/>
  <c r="H26" i="1"/>
  <c r="I26" i="1" s="1"/>
  <c r="H27" i="1"/>
  <c r="I27" i="1" s="1"/>
  <c r="H28" i="1"/>
  <c r="I28" i="1" s="1"/>
  <c r="H29" i="1"/>
  <c r="I29" i="1" s="1"/>
  <c r="H30" i="1"/>
  <c r="I30" i="1" s="1"/>
  <c r="H31" i="1"/>
  <c r="I31" i="1" s="1"/>
  <c r="H32" i="1"/>
  <c r="I32" i="1" s="1"/>
  <c r="H33" i="1"/>
  <c r="I33" i="1" s="1"/>
  <c r="H34" i="1"/>
  <c r="I34" i="1" s="1"/>
  <c r="H35" i="1"/>
  <c r="I35" i="1" s="1"/>
  <c r="H36" i="1"/>
  <c r="I36" i="1" s="1"/>
  <c r="H37" i="1"/>
  <c r="I37" i="1" s="1"/>
  <c r="H40" i="1"/>
  <c r="I40" i="1" s="1"/>
  <c r="H41" i="1"/>
  <c r="I41" i="1" s="1"/>
  <c r="H42" i="1"/>
  <c r="I42" i="1" s="1"/>
  <c r="H43" i="1"/>
  <c r="I43" i="1" s="1"/>
  <c r="H44" i="1"/>
  <c r="I44" i="1" s="1"/>
  <c r="H45" i="1"/>
  <c r="I45" i="1" s="1"/>
  <c r="H46" i="1"/>
  <c r="I46" i="1" s="1"/>
  <c r="H47" i="1"/>
  <c r="I47" i="1" s="1"/>
  <c r="H49" i="1"/>
  <c r="I49" i="1" s="1"/>
  <c r="H52" i="1"/>
  <c r="I52" i="1" s="1"/>
  <c r="H54" i="1"/>
  <c r="I54" i="1" s="1"/>
  <c r="H56" i="1"/>
  <c r="I56" i="1" s="1"/>
  <c r="H57" i="1"/>
  <c r="I57" i="1" s="1"/>
  <c r="H59" i="1"/>
  <c r="I59" i="1" s="1"/>
  <c r="H60" i="1"/>
  <c r="I60" i="1" s="1"/>
  <c r="H62" i="1"/>
  <c r="I62" i="1" s="1"/>
  <c r="H63" i="1"/>
  <c r="I63" i="1" s="1"/>
  <c r="H64" i="1"/>
  <c r="I64" i="1" s="1"/>
  <c r="H65" i="1"/>
  <c r="I65" i="1" s="1"/>
  <c r="H66" i="1"/>
  <c r="I66" i="1" s="1"/>
  <c r="H67" i="1"/>
  <c r="I67" i="1" s="1"/>
  <c r="H69" i="1"/>
  <c r="I69" i="1" s="1"/>
  <c r="H70" i="1"/>
  <c r="I70" i="1" s="1"/>
  <c r="H71" i="1"/>
  <c r="I71" i="1" s="1"/>
  <c r="H72" i="1"/>
  <c r="I72" i="1" s="1"/>
  <c r="H74" i="1"/>
  <c r="I74" i="1" s="1"/>
  <c r="H75" i="1"/>
  <c r="I75" i="1" s="1"/>
  <c r="H76" i="1"/>
  <c r="I76" i="1" s="1"/>
  <c r="H79" i="1"/>
  <c r="I79" i="1" s="1"/>
  <c r="H82" i="1"/>
  <c r="I82" i="1" s="1"/>
  <c r="H83" i="1"/>
  <c r="I83" i="1" s="1"/>
  <c r="H91" i="1"/>
  <c r="I91" i="1" s="1"/>
  <c r="H92" i="1"/>
  <c r="I92" i="1" s="1"/>
  <c r="H93" i="1"/>
  <c r="I93" i="1" s="1"/>
  <c r="H94" i="1"/>
  <c r="I94" i="1" s="1"/>
  <c r="H95" i="1"/>
  <c r="I95" i="1" s="1"/>
  <c r="H96" i="1"/>
  <c r="I96" i="1" s="1"/>
  <c r="H97" i="1"/>
  <c r="I97" i="1" s="1"/>
  <c r="H100" i="1"/>
  <c r="I100" i="1" s="1"/>
  <c r="H101" i="1"/>
  <c r="I101" i="1" s="1"/>
  <c r="H102" i="1"/>
  <c r="I102" i="1" s="1"/>
  <c r="H103" i="1"/>
  <c r="I103" i="1" s="1"/>
  <c r="H104" i="1"/>
  <c r="I104" i="1" s="1"/>
  <c r="H105" i="1"/>
  <c r="I105" i="1" s="1"/>
  <c r="H106" i="1"/>
  <c r="I106" i="1" s="1"/>
  <c r="H107" i="1"/>
  <c r="I107" i="1" s="1"/>
  <c r="H108" i="1"/>
  <c r="I108" i="1" s="1"/>
  <c r="H109" i="1"/>
  <c r="I109" i="1" s="1"/>
  <c r="H110" i="1"/>
  <c r="I110" i="1" s="1"/>
  <c r="H113" i="1"/>
  <c r="I113" i="1" s="1"/>
  <c r="H114" i="1"/>
  <c r="I114" i="1" s="1"/>
  <c r="H115" i="1"/>
  <c r="I115" i="1" s="1"/>
  <c r="H116" i="1"/>
  <c r="I116" i="1" s="1"/>
  <c r="H117" i="1"/>
  <c r="I117" i="1" s="1"/>
  <c r="H119" i="1"/>
  <c r="I119" i="1" s="1"/>
  <c r="H121" i="1"/>
  <c r="I121" i="1" s="1"/>
  <c r="H123" i="1"/>
  <c r="I123" i="1" s="1"/>
  <c r="H125" i="1"/>
  <c r="I125" i="1" s="1"/>
  <c r="H126" i="1"/>
  <c r="I126" i="1" s="1"/>
  <c r="H129" i="1"/>
  <c r="I129" i="1" s="1"/>
  <c r="H132" i="1"/>
  <c r="I132" i="1" s="1"/>
  <c r="H134" i="1"/>
  <c r="I134" i="1" s="1"/>
  <c r="H135" i="1"/>
  <c r="I135" i="1" s="1"/>
  <c r="H136" i="1"/>
  <c r="I136" i="1" s="1"/>
  <c r="H137" i="1"/>
  <c r="I137" i="1" s="1"/>
  <c r="H138" i="1"/>
  <c r="I138" i="1" s="1"/>
  <c r="H140" i="1"/>
  <c r="I140" i="1" s="1"/>
  <c r="H141" i="1"/>
  <c r="I141" i="1" s="1"/>
  <c r="H142" i="1"/>
  <c r="I142" i="1" s="1"/>
  <c r="H143" i="1"/>
  <c r="I143" i="1" s="1"/>
  <c r="H145" i="1"/>
  <c r="I145" i="1" s="1"/>
  <c r="H146" i="1"/>
  <c r="I146" i="1" s="1"/>
  <c r="H147" i="1"/>
  <c r="I147" i="1" s="1"/>
  <c r="H148" i="1"/>
  <c r="I148" i="1" s="1"/>
  <c r="H149" i="1"/>
  <c r="I149" i="1" s="1"/>
  <c r="H150" i="1"/>
  <c r="I150" i="1" s="1"/>
  <c r="H151" i="1"/>
  <c r="I151" i="1" s="1"/>
  <c r="H152" i="1"/>
  <c r="I152" i="1" s="1"/>
  <c r="H153" i="1"/>
  <c r="I153" i="1" s="1"/>
  <c r="H154" i="1"/>
  <c r="I154" i="1" s="1"/>
  <c r="H155" i="1"/>
  <c r="I155" i="1" s="1"/>
  <c r="H156" i="1"/>
  <c r="I156" i="1" s="1"/>
  <c r="H158" i="1"/>
  <c r="I158" i="1" s="1"/>
  <c r="H159" i="1"/>
  <c r="I159" i="1" s="1"/>
  <c r="H160" i="1"/>
  <c r="I160" i="1" s="1"/>
  <c r="H161" i="1"/>
  <c r="I161" i="1" s="1"/>
  <c r="H162" i="1"/>
  <c r="I162" i="1" s="1"/>
  <c r="H163" i="1"/>
  <c r="I163" i="1" s="1"/>
  <c r="H166" i="1"/>
  <c r="I166" i="1" s="1"/>
  <c r="H169" i="1"/>
  <c r="I169" i="1" s="1"/>
  <c r="H174" i="1"/>
  <c r="I174" i="1" s="1"/>
  <c r="H175" i="1"/>
  <c r="I175" i="1" s="1"/>
  <c r="H176" i="1"/>
  <c r="I176" i="1" s="1"/>
  <c r="H177" i="1"/>
  <c r="I177" i="1" s="1"/>
  <c r="H178" i="1"/>
  <c r="I178" i="1" s="1"/>
  <c r="H179" i="1"/>
  <c r="I179" i="1" s="1"/>
  <c r="H180" i="1"/>
  <c r="I180" i="1" s="1"/>
  <c r="H183" i="1"/>
  <c r="I183" i="1" s="1"/>
  <c r="H184" i="1"/>
  <c r="I184" i="1" s="1"/>
  <c r="H185" i="1"/>
  <c r="I185" i="1" s="1"/>
  <c r="H186" i="1"/>
  <c r="I186" i="1" s="1"/>
  <c r="H187" i="1"/>
  <c r="I187" i="1" s="1"/>
  <c r="H188" i="1"/>
  <c r="I188" i="1" s="1"/>
  <c r="H189" i="1"/>
  <c r="I189" i="1" s="1"/>
  <c r="H190" i="1"/>
  <c r="I190" i="1" s="1"/>
  <c r="H191" i="1"/>
  <c r="I191" i="1" s="1"/>
  <c r="H192" i="1"/>
  <c r="I192" i="1" s="1"/>
  <c r="H193" i="1"/>
  <c r="I193" i="1" s="1"/>
  <c r="H196" i="1"/>
  <c r="I196" i="1" s="1"/>
  <c r="H197" i="1"/>
  <c r="I197" i="1" s="1"/>
  <c r="H198" i="1"/>
  <c r="I198" i="1" s="1"/>
  <c r="H199" i="1"/>
  <c r="I199" i="1" s="1"/>
  <c r="H200" i="1"/>
  <c r="I200" i="1" s="1"/>
  <c r="H202" i="1"/>
  <c r="I202" i="1" s="1"/>
  <c r="H204" i="1"/>
  <c r="I204" i="1" s="1"/>
  <c r="H206" i="1"/>
  <c r="I206" i="1" s="1"/>
  <c r="H211" i="1"/>
  <c r="I211" i="1" s="1"/>
  <c r="H214" i="1"/>
  <c r="I214" i="1" s="1"/>
  <c r="H217" i="1"/>
  <c r="I217" i="1" s="1"/>
  <c r="H218" i="1"/>
  <c r="I218" i="1" s="1"/>
  <c r="H219" i="1"/>
  <c r="I219" i="1" s="1"/>
  <c r="H220" i="1"/>
  <c r="I220" i="1" s="1"/>
  <c r="H221" i="1"/>
  <c r="I221" i="1" s="1"/>
  <c r="H222" i="1"/>
  <c r="I222" i="1" s="1"/>
  <c r="H223" i="1"/>
  <c r="I223" i="1" s="1"/>
  <c r="H224" i="1"/>
  <c r="I224" i="1" s="1"/>
  <c r="H225" i="1"/>
  <c r="I225" i="1" s="1"/>
  <c r="H226" i="1"/>
  <c r="I226" i="1" s="1"/>
  <c r="H227" i="1"/>
  <c r="I227" i="1" s="1"/>
  <c r="H228" i="1"/>
  <c r="I228" i="1" s="1"/>
  <c r="H230" i="1"/>
  <c r="I230" i="1" s="1"/>
  <c r="H233" i="1"/>
  <c r="I233" i="1" s="1"/>
  <c r="H235" i="1"/>
  <c r="I235" i="1" s="1"/>
  <c r="H240" i="1"/>
  <c r="I240" i="1" s="1"/>
  <c r="H241" i="1"/>
  <c r="I241" i="1" s="1"/>
  <c r="H242" i="1"/>
  <c r="I242" i="1" s="1"/>
  <c r="H243" i="1"/>
  <c r="I243" i="1" s="1"/>
  <c r="H244" i="1"/>
  <c r="I244" i="1" s="1"/>
  <c r="H245" i="1"/>
  <c r="I245" i="1" s="1"/>
  <c r="H246" i="1"/>
  <c r="I246" i="1" s="1"/>
  <c r="H247" i="1"/>
  <c r="I247" i="1" s="1"/>
  <c r="H248" i="1"/>
  <c r="I248" i="1" s="1"/>
  <c r="H249" i="1"/>
  <c r="I249" i="1" s="1"/>
  <c r="H250" i="1"/>
  <c r="I250" i="1" s="1"/>
  <c r="H251" i="1"/>
  <c r="I251" i="1" s="1"/>
  <c r="H252" i="1"/>
  <c r="I252" i="1" s="1"/>
  <c r="H253" i="1"/>
  <c r="I253" i="1" s="1"/>
  <c r="H254" i="1"/>
  <c r="I254" i="1" s="1"/>
  <c r="H255" i="1"/>
  <c r="I255" i="1" s="1"/>
  <c r="H256" i="1"/>
  <c r="I256" i="1" s="1"/>
  <c r="H257" i="1"/>
  <c r="I257" i="1" s="1"/>
  <c r="H260" i="1"/>
  <c r="H261" i="1"/>
  <c r="I261" i="1" s="1"/>
  <c r="H262" i="1"/>
  <c r="I262" i="1" s="1"/>
  <c r="H263" i="1"/>
  <c r="I263" i="1" s="1"/>
  <c r="H264" i="1"/>
  <c r="I264" i="1" s="1"/>
  <c r="H265" i="1"/>
  <c r="I265" i="1" s="1"/>
  <c r="H266" i="1"/>
  <c r="I266" i="1" s="1"/>
  <c r="H267" i="1"/>
  <c r="I267" i="1" s="1"/>
  <c r="H268" i="1"/>
  <c r="I268" i="1" s="1"/>
  <c r="H269" i="1"/>
  <c r="I269" i="1" s="1"/>
  <c r="H270" i="1"/>
  <c r="I270" i="1" s="1"/>
  <c r="H271" i="1"/>
  <c r="I271" i="1" s="1"/>
  <c r="H272" i="1"/>
  <c r="I272" i="1" s="1"/>
  <c r="H275" i="1"/>
  <c r="I275" i="1" s="1"/>
  <c r="H278" i="1"/>
  <c r="I278" i="1" s="1"/>
  <c r="H279" i="1"/>
  <c r="I279" i="1" s="1"/>
  <c r="H280" i="1"/>
  <c r="I280" i="1" s="1"/>
  <c r="H281" i="1"/>
  <c r="I281" i="1" s="1"/>
  <c r="H282" i="1"/>
  <c r="I282" i="1" s="1"/>
  <c r="H283" i="1"/>
  <c r="I283" i="1" s="1"/>
  <c r="H284" i="1"/>
  <c r="I284" i="1" s="1"/>
  <c r="H285" i="1"/>
  <c r="I285" i="1" s="1"/>
  <c r="H286" i="1"/>
  <c r="I286" i="1" s="1"/>
  <c r="H287" i="1"/>
  <c r="I287" i="1" s="1"/>
  <c r="H288" i="1"/>
  <c r="I288" i="1" s="1"/>
  <c r="H289" i="1"/>
  <c r="I289" i="1" s="1"/>
  <c r="H290" i="1"/>
  <c r="I290" i="1" s="1"/>
  <c r="H292" i="1"/>
  <c r="I292" i="1" s="1"/>
  <c r="H294" i="1"/>
  <c r="I294" i="1" s="1"/>
  <c r="H297" i="1"/>
  <c r="I297" i="1" s="1"/>
  <c r="H298" i="1"/>
  <c r="I298" i="1" s="1"/>
  <c r="H299" i="1"/>
  <c r="I299" i="1" s="1"/>
  <c r="H300" i="1"/>
  <c r="I300" i="1" s="1"/>
  <c r="H301" i="1"/>
  <c r="I301" i="1" s="1"/>
  <c r="H302" i="1"/>
  <c r="I302" i="1" s="1"/>
  <c r="H303" i="1"/>
  <c r="I303" i="1" s="1"/>
  <c r="H304" i="1"/>
  <c r="I304" i="1" s="1"/>
  <c r="H305" i="1"/>
  <c r="I305" i="1" s="1"/>
  <c r="H307" i="1"/>
  <c r="I307" i="1" s="1"/>
  <c r="H308" i="1"/>
  <c r="I308" i="1" s="1"/>
  <c r="H309" i="1"/>
  <c r="I309" i="1" s="1"/>
  <c r="H310" i="1"/>
  <c r="I310" i="1" s="1"/>
  <c r="H311" i="1"/>
  <c r="I311" i="1" s="1"/>
  <c r="H312" i="1"/>
  <c r="I312" i="1" s="1"/>
  <c r="H313" i="1"/>
  <c r="I313" i="1" s="1"/>
  <c r="H314" i="1"/>
  <c r="I314" i="1" s="1"/>
  <c r="H315" i="1"/>
  <c r="I315" i="1" s="1"/>
  <c r="H316" i="1"/>
  <c r="I316" i="1" s="1"/>
  <c r="H317" i="1"/>
  <c r="I317" i="1" s="1"/>
  <c r="H318" i="1"/>
  <c r="I318" i="1" s="1"/>
  <c r="H319" i="1"/>
  <c r="I319" i="1" s="1"/>
  <c r="H322" i="1"/>
  <c r="I322" i="1" s="1"/>
  <c r="H325" i="1"/>
  <c r="I325" i="1" s="1"/>
  <c r="H330" i="1"/>
  <c r="I330" i="1" s="1"/>
  <c r="H331" i="1"/>
  <c r="I331" i="1" s="1"/>
  <c r="H332" i="1"/>
  <c r="I332" i="1" s="1"/>
  <c r="H333" i="1"/>
  <c r="I333" i="1" s="1"/>
  <c r="H334" i="1"/>
  <c r="I334" i="1" s="1"/>
  <c r="H335" i="1"/>
  <c r="I335" i="1" s="1"/>
  <c r="H336" i="1"/>
  <c r="I336" i="1" s="1"/>
  <c r="H337" i="1"/>
  <c r="I337" i="1" s="1"/>
  <c r="H338" i="1"/>
  <c r="I338" i="1" s="1"/>
  <c r="H341" i="1"/>
  <c r="I341" i="1" s="1"/>
  <c r="H343" i="1"/>
  <c r="I343" i="1" s="1"/>
  <c r="H345" i="1"/>
  <c r="I345" i="1" s="1"/>
  <c r="H346" i="1"/>
  <c r="I346" i="1" s="1"/>
  <c r="H347" i="1"/>
  <c r="I347" i="1" s="1"/>
  <c r="H348" i="1"/>
  <c r="I348" i="1" s="1"/>
  <c r="H349" i="1"/>
  <c r="I349" i="1" s="1"/>
  <c r="H350" i="1"/>
  <c r="I350" i="1" s="1"/>
  <c r="H351" i="1"/>
  <c r="I351" i="1" s="1"/>
  <c r="H353" i="1"/>
  <c r="I353" i="1" s="1"/>
  <c r="H354" i="1"/>
  <c r="I354" i="1" s="1"/>
  <c r="H355" i="1"/>
  <c r="I355" i="1" s="1"/>
  <c r="H356" i="1"/>
  <c r="I356" i="1" s="1"/>
  <c r="H357" i="1"/>
  <c r="I357" i="1" s="1"/>
  <c r="H358" i="1"/>
  <c r="I358" i="1" s="1"/>
  <c r="H359" i="1"/>
  <c r="I359" i="1" s="1"/>
  <c r="H360" i="1"/>
  <c r="I360" i="1" s="1"/>
  <c r="H361" i="1"/>
  <c r="I361" i="1" s="1"/>
  <c r="H362" i="1"/>
  <c r="I362" i="1" s="1"/>
  <c r="H363" i="1"/>
  <c r="I363" i="1" s="1"/>
  <c r="H364" i="1"/>
  <c r="I364" i="1" s="1"/>
  <c r="H365" i="1"/>
  <c r="I365" i="1" s="1"/>
  <c r="H367" i="1"/>
  <c r="I367" i="1" s="1"/>
  <c r="H368" i="1"/>
  <c r="I368" i="1" s="1"/>
  <c r="H369" i="1"/>
  <c r="I369" i="1" s="1"/>
  <c r="H370" i="1"/>
  <c r="I370" i="1" s="1"/>
  <c r="H371" i="1"/>
  <c r="I371" i="1" s="1"/>
  <c r="H372" i="1"/>
  <c r="I372" i="1" s="1"/>
  <c r="H373" i="1"/>
  <c r="I373" i="1" s="1"/>
  <c r="H374" i="1"/>
  <c r="I374" i="1" s="1"/>
  <c r="H376" i="1"/>
  <c r="I376" i="1" s="1"/>
  <c r="H377" i="1"/>
  <c r="I377" i="1" s="1"/>
  <c r="H378" i="1"/>
  <c r="I378" i="1" s="1"/>
  <c r="H379" i="1"/>
  <c r="I379" i="1" s="1"/>
  <c r="H382" i="1"/>
  <c r="I382" i="1" s="1"/>
  <c r="H383" i="1"/>
  <c r="I383" i="1" s="1"/>
  <c r="H384" i="1"/>
  <c r="I384" i="1" s="1"/>
  <c r="H385" i="1"/>
  <c r="I385" i="1" s="1"/>
  <c r="H386" i="1"/>
  <c r="I386" i="1" s="1"/>
  <c r="H387" i="1"/>
  <c r="I387" i="1" s="1"/>
  <c r="H388" i="1"/>
  <c r="I388" i="1" s="1"/>
  <c r="H389" i="1"/>
  <c r="I389" i="1" s="1"/>
  <c r="H390" i="1"/>
  <c r="I390" i="1" s="1"/>
  <c r="H394" i="1"/>
  <c r="I394" i="1" s="1"/>
  <c r="H396" i="1"/>
  <c r="I396" i="1" s="1"/>
  <c r="H399" i="1"/>
  <c r="I399" i="1" s="1"/>
  <c r="H400" i="1"/>
  <c r="I400" i="1" s="1"/>
  <c r="H401" i="1"/>
  <c r="I401" i="1" s="1"/>
  <c r="H402" i="1"/>
  <c r="I402" i="1" s="1"/>
  <c r="H403" i="1"/>
  <c r="I403" i="1" s="1"/>
  <c r="H404" i="1"/>
  <c r="I404" i="1" s="1"/>
  <c r="H405" i="1"/>
  <c r="I405" i="1" s="1"/>
  <c r="H406" i="1"/>
  <c r="I406" i="1" s="1"/>
  <c r="H407" i="1"/>
  <c r="I407" i="1" s="1"/>
  <c r="H408" i="1"/>
  <c r="I408" i="1" s="1"/>
  <c r="H409" i="1"/>
  <c r="I409" i="1" s="1"/>
  <c r="H410" i="1"/>
  <c r="I410" i="1" s="1"/>
  <c r="H411" i="1"/>
  <c r="I411" i="1" s="1"/>
  <c r="H412" i="1"/>
  <c r="I412" i="1" s="1"/>
  <c r="H413" i="1"/>
  <c r="I413" i="1" s="1"/>
  <c r="H414" i="1"/>
  <c r="I414" i="1" s="1"/>
  <c r="H415" i="1"/>
  <c r="I415" i="1" s="1"/>
  <c r="H417" i="1"/>
  <c r="I417" i="1" s="1"/>
  <c r="H418" i="1"/>
  <c r="I418" i="1" s="1"/>
  <c r="H419" i="1"/>
  <c r="I419" i="1" s="1"/>
  <c r="H420" i="1"/>
  <c r="I420" i="1" s="1"/>
  <c r="H423" i="1"/>
  <c r="I423" i="1" s="1"/>
  <c r="H424" i="1"/>
  <c r="I424" i="1" s="1"/>
  <c r="H432" i="1"/>
  <c r="I432" i="1" s="1"/>
  <c r="H433" i="1"/>
  <c r="I433" i="1" s="1"/>
  <c r="H434" i="1"/>
  <c r="I434" i="1" s="1"/>
  <c r="H435" i="1"/>
  <c r="I435" i="1" s="1"/>
  <c r="H436" i="1"/>
  <c r="I436" i="1" s="1"/>
  <c r="I429" i="1"/>
  <c r="I430" i="1" s="1"/>
  <c r="H437" i="1"/>
  <c r="I437" i="1" s="1"/>
  <c r="H439" i="1"/>
  <c r="I439" i="1" s="1"/>
  <c r="H440" i="1"/>
  <c r="I440" i="1" s="1"/>
  <c r="H442" i="1"/>
  <c r="I442" i="1" s="1"/>
  <c r="H443" i="1"/>
  <c r="I443" i="1" s="1"/>
  <c r="H444" i="1"/>
  <c r="I444" i="1" s="1"/>
  <c r="H445" i="1"/>
  <c r="I445" i="1" s="1"/>
  <c r="H446" i="1"/>
  <c r="I446" i="1" s="1"/>
  <c r="H447" i="1"/>
  <c r="I447" i="1" s="1"/>
  <c r="H448" i="1"/>
  <c r="I448" i="1" s="1"/>
  <c r="H449" i="1"/>
  <c r="I449" i="1" s="1"/>
  <c r="H450" i="1"/>
  <c r="I450" i="1" s="1"/>
  <c r="H451" i="1"/>
  <c r="I451" i="1" s="1"/>
  <c r="H452" i="1"/>
  <c r="I452" i="1" s="1"/>
  <c r="H455" i="1"/>
  <c r="I455" i="1" s="1"/>
  <c r="H456" i="1"/>
  <c r="I456" i="1" s="1"/>
  <c r="H458" i="1"/>
  <c r="I458" i="1" s="1"/>
  <c r="H459" i="1"/>
  <c r="I459" i="1" s="1"/>
  <c r="H460" i="1"/>
  <c r="I460" i="1" s="1"/>
  <c r="H461" i="1"/>
  <c r="I461" i="1" s="1"/>
  <c r="H462" i="1"/>
  <c r="I462" i="1" s="1"/>
  <c r="H463" i="1"/>
  <c r="I463" i="1" s="1"/>
  <c r="H464" i="1"/>
  <c r="I464" i="1" s="1"/>
  <c r="H465" i="1"/>
  <c r="I465" i="1" s="1"/>
  <c r="H466" i="1"/>
  <c r="I466" i="1" s="1"/>
  <c r="H467" i="1"/>
  <c r="I467" i="1" s="1"/>
  <c r="H468" i="1"/>
  <c r="I468" i="1" s="1"/>
  <c r="H469" i="1"/>
  <c r="I469" i="1" s="1"/>
  <c r="H470" i="1"/>
  <c r="I470" i="1" s="1"/>
  <c r="H471" i="1"/>
  <c r="I471" i="1" s="1"/>
  <c r="H472" i="1"/>
  <c r="I472" i="1" s="1"/>
  <c r="H473" i="1"/>
  <c r="I473" i="1" s="1"/>
  <c r="H474" i="1"/>
  <c r="I474" i="1" s="1"/>
  <c r="H475" i="1"/>
  <c r="I475" i="1" s="1"/>
  <c r="H476" i="1"/>
  <c r="I476" i="1" s="1"/>
  <c r="H477" i="1"/>
  <c r="I477" i="1" s="1"/>
  <c r="H478" i="1"/>
  <c r="I478" i="1" s="1"/>
  <c r="H479" i="1"/>
  <c r="I479" i="1" s="1"/>
  <c r="H480" i="1"/>
  <c r="I480" i="1" s="1"/>
  <c r="H481" i="1"/>
  <c r="I481" i="1" s="1"/>
  <c r="H482" i="1"/>
  <c r="I482" i="1" s="1"/>
  <c r="H483" i="1"/>
  <c r="I483" i="1" s="1"/>
  <c r="H484" i="1"/>
  <c r="I484" i="1" s="1"/>
  <c r="H485" i="1"/>
  <c r="I485" i="1" s="1"/>
  <c r="H486" i="1"/>
  <c r="I486" i="1" s="1"/>
  <c r="H487" i="1"/>
  <c r="I487" i="1" s="1"/>
  <c r="H488" i="1"/>
  <c r="I488" i="1" s="1"/>
  <c r="H489" i="1"/>
  <c r="I489" i="1" s="1"/>
  <c r="H490" i="1"/>
  <c r="I490" i="1" s="1"/>
  <c r="H491" i="1"/>
  <c r="I491" i="1" s="1"/>
  <c r="H492" i="1"/>
  <c r="I492" i="1" s="1"/>
  <c r="H493" i="1"/>
  <c r="I493" i="1" s="1"/>
  <c r="H494" i="1"/>
  <c r="I494" i="1" s="1"/>
  <c r="H495" i="1"/>
  <c r="I495" i="1" s="1"/>
  <c r="H496" i="1"/>
  <c r="I496" i="1" s="1"/>
  <c r="H497" i="1"/>
  <c r="I497" i="1" s="1"/>
  <c r="H498" i="1"/>
  <c r="I498" i="1" s="1"/>
  <c r="H499" i="1"/>
  <c r="I499" i="1" s="1"/>
  <c r="H500" i="1"/>
  <c r="I500" i="1" s="1"/>
  <c r="H501" i="1"/>
  <c r="I501" i="1" s="1"/>
  <c r="H502" i="1"/>
  <c r="I502" i="1" s="1"/>
  <c r="H503" i="1"/>
  <c r="I503" i="1" s="1"/>
  <c r="H504" i="1"/>
  <c r="I504" i="1" s="1"/>
  <c r="H505" i="1"/>
  <c r="I505" i="1" s="1"/>
  <c r="H508" i="1"/>
  <c r="I508" i="1" s="1"/>
  <c r="H509" i="1"/>
  <c r="I509" i="1" s="1"/>
  <c r="H510" i="1"/>
  <c r="I510" i="1" s="1"/>
  <c r="H511" i="1"/>
  <c r="I511" i="1" s="1"/>
  <c r="H512" i="1"/>
  <c r="I512" i="1" s="1"/>
  <c r="H513" i="1"/>
  <c r="I513" i="1" s="1"/>
  <c r="H515" i="1"/>
  <c r="I515" i="1" s="1"/>
  <c r="H519" i="1"/>
  <c r="I519" i="1" s="1"/>
  <c r="H521" i="1"/>
  <c r="I521" i="1" s="1"/>
  <c r="H523" i="1"/>
  <c r="I523" i="1" s="1"/>
  <c r="H524" i="1"/>
  <c r="I524" i="1" s="1"/>
  <c r="H525" i="1"/>
  <c r="I525" i="1" s="1"/>
  <c r="H528" i="1"/>
  <c r="I528" i="1" s="1"/>
  <c r="H532" i="1"/>
  <c r="I532" i="1" s="1"/>
  <c r="H533" i="1"/>
  <c r="I533" i="1" s="1"/>
  <c r="H534" i="1"/>
  <c r="I534" i="1" s="1"/>
  <c r="H535" i="1"/>
  <c r="I535" i="1" s="1"/>
  <c r="H536" i="1"/>
  <c r="I536" i="1" s="1"/>
  <c r="H537" i="1"/>
  <c r="I537" i="1" s="1"/>
  <c r="H538" i="1"/>
  <c r="I538" i="1" s="1"/>
  <c r="H540" i="1"/>
  <c r="I540" i="1" s="1"/>
  <c r="H541" i="1"/>
  <c r="I541" i="1" s="1"/>
  <c r="H542" i="1"/>
  <c r="I542" i="1" s="1"/>
  <c r="H543" i="1"/>
  <c r="I543" i="1" s="1"/>
  <c r="H544" i="1"/>
  <c r="I544" i="1" s="1"/>
  <c r="H545" i="1"/>
  <c r="I545" i="1" s="1"/>
  <c r="H546" i="1"/>
  <c r="I546" i="1" s="1"/>
  <c r="H549" i="1"/>
  <c r="I549" i="1" s="1"/>
  <c r="H550" i="1"/>
  <c r="I550" i="1" s="1"/>
  <c r="H555" i="1"/>
  <c r="I555" i="1" s="1"/>
  <c r="H556" i="1"/>
  <c r="I556" i="1" s="1"/>
  <c r="H557" i="1"/>
  <c r="I557" i="1" s="1"/>
  <c r="H558" i="1"/>
  <c r="I558" i="1" s="1"/>
  <c r="H559" i="1"/>
  <c r="I559" i="1" s="1"/>
  <c r="H560" i="1"/>
  <c r="I560" i="1" s="1"/>
  <c r="H561" i="1"/>
  <c r="I561" i="1" s="1"/>
  <c r="H562" i="1"/>
  <c r="I562" i="1" s="1"/>
  <c r="H563" i="1"/>
  <c r="I563" i="1" s="1"/>
  <c r="H564" i="1"/>
  <c r="I564" i="1" s="1"/>
  <c r="H566" i="1"/>
  <c r="I566" i="1" s="1"/>
  <c r="H569" i="1"/>
  <c r="I569" i="1" s="1"/>
  <c r="H570" i="1"/>
  <c r="I570" i="1" s="1"/>
  <c r="H571" i="1"/>
  <c r="I571" i="1" s="1"/>
  <c r="H572" i="1"/>
  <c r="I572" i="1" s="1"/>
  <c r="H573" i="1"/>
  <c r="I573" i="1" s="1"/>
  <c r="H576" i="1"/>
  <c r="I576" i="1" s="1"/>
  <c r="H577" i="1"/>
  <c r="I577" i="1" s="1"/>
  <c r="H579" i="1"/>
  <c r="I579" i="1" s="1"/>
  <c r="H581" i="1"/>
  <c r="I581" i="1" s="1"/>
  <c r="H582" i="1"/>
  <c r="I582" i="1" s="1"/>
  <c r="H583" i="1"/>
  <c r="I583" i="1" s="1"/>
  <c r="H584" i="1"/>
  <c r="I584" i="1" s="1"/>
  <c r="H586" i="1"/>
  <c r="I586" i="1" s="1"/>
  <c r="H587" i="1"/>
  <c r="I587" i="1" s="1"/>
  <c r="H588" i="1"/>
  <c r="I588" i="1" s="1"/>
  <c r="H590" i="1"/>
  <c r="I590" i="1" s="1"/>
  <c r="H592" i="1"/>
  <c r="I592" i="1" s="1"/>
  <c r="H595" i="1"/>
  <c r="I595" i="1" s="1"/>
  <c r="H596" i="1"/>
  <c r="I596" i="1" s="1"/>
  <c r="H598" i="1"/>
  <c r="I598" i="1" s="1"/>
  <c r="H599" i="1"/>
  <c r="I599" i="1" s="1"/>
  <c r="H600" i="1"/>
  <c r="I600" i="1" s="1"/>
  <c r="H602" i="1"/>
  <c r="I602" i="1" s="1"/>
  <c r="H603" i="1"/>
  <c r="I603" i="1" s="1"/>
  <c r="H605" i="1"/>
  <c r="I605" i="1" s="1"/>
  <c r="H606" i="1"/>
  <c r="I606" i="1" s="1"/>
  <c r="H607" i="1"/>
  <c r="I607" i="1" s="1"/>
  <c r="H609" i="1"/>
  <c r="I609" i="1" s="1"/>
  <c r="H610" i="1"/>
  <c r="I610" i="1" s="1"/>
  <c r="H611" i="1"/>
  <c r="I611" i="1" s="1"/>
  <c r="H612" i="1"/>
  <c r="I612" i="1" s="1"/>
  <c r="H613" i="1"/>
  <c r="I613" i="1" s="1"/>
  <c r="H614" i="1"/>
  <c r="I614" i="1" s="1"/>
  <c r="H615" i="1"/>
  <c r="I615" i="1" s="1"/>
  <c r="H616" i="1"/>
  <c r="I616" i="1" s="1"/>
  <c r="H617" i="1"/>
  <c r="I617" i="1" s="1"/>
  <c r="H618" i="1"/>
  <c r="I618" i="1" s="1"/>
  <c r="H619" i="1"/>
  <c r="I619" i="1" s="1"/>
  <c r="H620" i="1"/>
  <c r="I620" i="1" s="1"/>
  <c r="H621" i="1"/>
  <c r="I621" i="1" s="1"/>
  <c r="H622" i="1"/>
  <c r="I622" i="1" s="1"/>
  <c r="H623" i="1"/>
  <c r="I623" i="1" s="1"/>
  <c r="H624" i="1"/>
  <c r="I624" i="1" s="1"/>
  <c r="H626" i="1"/>
  <c r="I626" i="1" s="1"/>
  <c r="H627" i="1"/>
  <c r="I627" i="1" s="1"/>
  <c r="H628" i="1"/>
  <c r="I628" i="1" s="1"/>
  <c r="H629" i="1"/>
  <c r="I629" i="1" s="1"/>
  <c r="H630" i="1"/>
  <c r="I630" i="1" s="1"/>
  <c r="H631" i="1"/>
  <c r="I631" i="1" s="1"/>
  <c r="H634" i="1"/>
  <c r="I634" i="1" s="1"/>
  <c r="H635" i="1"/>
  <c r="I635" i="1" s="1"/>
  <c r="H636" i="1"/>
  <c r="I636" i="1" s="1"/>
  <c r="H637" i="1"/>
  <c r="I637" i="1" s="1"/>
  <c r="H638" i="1"/>
  <c r="I638" i="1" s="1"/>
  <c r="H639" i="1"/>
  <c r="I639" i="1" s="1"/>
  <c r="H640" i="1"/>
  <c r="I640" i="1" s="1"/>
  <c r="H641" i="1"/>
  <c r="I641" i="1" s="1"/>
  <c r="H642" i="1"/>
  <c r="I642" i="1" s="1"/>
  <c r="H643" i="1"/>
  <c r="I643" i="1" s="1"/>
  <c r="H645" i="1"/>
  <c r="I645" i="1" s="1"/>
  <c r="H646" i="1"/>
  <c r="I646" i="1" s="1"/>
  <c r="H649" i="1"/>
  <c r="I649" i="1" s="1"/>
  <c r="H651" i="1"/>
  <c r="I651" i="1" s="1"/>
  <c r="H653" i="1"/>
  <c r="I653" i="1" s="1"/>
  <c r="H654" i="1"/>
  <c r="I654" i="1" s="1"/>
  <c r="H655" i="1"/>
  <c r="I655" i="1" s="1"/>
  <c r="H656" i="1"/>
  <c r="I656" i="1" s="1"/>
  <c r="H658" i="1"/>
  <c r="I658" i="1" s="1"/>
  <c r="H660" i="1"/>
  <c r="I660" i="1" s="1"/>
  <c r="H661" i="1"/>
  <c r="I661" i="1" s="1"/>
  <c r="H662" i="1"/>
  <c r="I662" i="1" s="1"/>
  <c r="H663" i="1"/>
  <c r="I663" i="1" s="1"/>
  <c r="H664" i="1"/>
  <c r="I664" i="1" s="1"/>
  <c r="H665" i="1"/>
  <c r="I665" i="1" s="1"/>
  <c r="H666" i="1"/>
  <c r="I666" i="1" s="1"/>
  <c r="H667" i="1"/>
  <c r="I667" i="1" s="1"/>
  <c r="H668" i="1"/>
  <c r="I668" i="1" s="1"/>
  <c r="H670" i="1"/>
  <c r="I670" i="1" s="1"/>
  <c r="H671" i="1"/>
  <c r="I671" i="1" s="1"/>
  <c r="H672" i="1"/>
  <c r="I672" i="1" s="1"/>
  <c r="H673" i="1"/>
  <c r="I673" i="1" s="1"/>
  <c r="H674" i="1"/>
  <c r="I674" i="1" s="1"/>
  <c r="H677" i="1"/>
  <c r="I677" i="1" s="1"/>
  <c r="H678" i="1"/>
  <c r="I678" i="1" s="1"/>
  <c r="H679" i="1"/>
  <c r="I679" i="1" s="1"/>
  <c r="H684" i="1"/>
  <c r="I684" i="1" s="1"/>
  <c r="H685" i="1"/>
  <c r="I685" i="1" s="1"/>
  <c r="H686" i="1"/>
  <c r="I686" i="1" s="1"/>
  <c r="H687" i="1"/>
  <c r="I687" i="1" s="1"/>
  <c r="H689" i="1"/>
  <c r="I689" i="1" s="1"/>
  <c r="H690" i="1"/>
  <c r="I690" i="1" s="1"/>
  <c r="H691" i="1"/>
  <c r="I691" i="1" s="1"/>
  <c r="H692" i="1"/>
  <c r="I692" i="1" s="1"/>
  <c r="H693" i="1"/>
  <c r="I693" i="1" s="1"/>
  <c r="H694" i="1"/>
  <c r="I694" i="1" s="1"/>
  <c r="H695" i="1"/>
  <c r="I695" i="1" s="1"/>
  <c r="H696" i="1"/>
  <c r="I696" i="1" s="1"/>
  <c r="H698" i="1"/>
  <c r="I698" i="1" s="1"/>
  <c r="H699" i="1"/>
  <c r="I699" i="1" s="1"/>
  <c r="H700" i="1"/>
  <c r="I700" i="1" s="1"/>
  <c r="H701" i="1"/>
  <c r="I701" i="1" s="1"/>
  <c r="H704" i="1"/>
  <c r="I704" i="1" s="1"/>
  <c r="H705" i="1"/>
  <c r="I705" i="1" s="1"/>
  <c r="H706" i="1"/>
  <c r="I706" i="1" s="1"/>
  <c r="H707" i="1"/>
  <c r="I707" i="1" s="1"/>
  <c r="H708" i="1"/>
  <c r="I708" i="1" s="1"/>
  <c r="H709" i="1"/>
  <c r="I709" i="1" s="1"/>
  <c r="H710" i="1"/>
  <c r="I710" i="1" s="1"/>
  <c r="H711" i="1"/>
  <c r="I711" i="1" s="1"/>
  <c r="H712" i="1"/>
  <c r="I712" i="1" s="1"/>
  <c r="H714" i="1"/>
  <c r="I714" i="1" s="1"/>
  <c r="H715" i="1"/>
  <c r="I715" i="1" s="1"/>
  <c r="H716" i="1"/>
  <c r="I716" i="1" s="1"/>
  <c r="H717" i="1"/>
  <c r="I717" i="1" s="1"/>
  <c r="H718" i="1"/>
  <c r="I718" i="1" s="1"/>
  <c r="H719" i="1"/>
  <c r="I719" i="1" s="1"/>
  <c r="H720" i="1"/>
  <c r="I720" i="1" s="1"/>
  <c r="H721" i="1"/>
  <c r="I721" i="1" s="1"/>
  <c r="H722" i="1"/>
  <c r="I722" i="1" s="1"/>
  <c r="H723" i="1"/>
  <c r="I723" i="1" s="1"/>
  <c r="H724" i="1"/>
  <c r="I724" i="1" s="1"/>
  <c r="H725" i="1"/>
  <c r="I725" i="1" s="1"/>
  <c r="H726" i="1"/>
  <c r="I726" i="1" s="1"/>
  <c r="H727" i="1"/>
  <c r="I727" i="1" s="1"/>
  <c r="H728" i="1"/>
  <c r="I728" i="1" s="1"/>
  <c r="H729" i="1"/>
  <c r="I729" i="1" s="1"/>
  <c r="H730" i="1"/>
  <c r="I730" i="1" s="1"/>
  <c r="H731" i="1"/>
  <c r="I731" i="1" s="1"/>
  <c r="H732" i="1"/>
  <c r="I732" i="1" s="1"/>
  <c r="H733" i="1"/>
  <c r="I733" i="1" s="1"/>
  <c r="H734" i="1"/>
  <c r="I734" i="1" s="1"/>
  <c r="H735" i="1"/>
  <c r="I735" i="1" s="1"/>
  <c r="H736" i="1"/>
  <c r="I736" i="1" s="1"/>
  <c r="H737" i="1"/>
  <c r="I737" i="1" s="1"/>
  <c r="H738" i="1"/>
  <c r="I738" i="1" s="1"/>
  <c r="H739" i="1"/>
  <c r="I739" i="1" s="1"/>
  <c r="H740" i="1"/>
  <c r="I740" i="1" s="1"/>
  <c r="H741" i="1"/>
  <c r="I741" i="1" s="1"/>
  <c r="H742" i="1"/>
  <c r="I742" i="1" s="1"/>
  <c r="H743" i="1"/>
  <c r="I743" i="1" s="1"/>
  <c r="H744" i="1"/>
  <c r="I744" i="1" s="1"/>
  <c r="H745" i="1"/>
  <c r="I745" i="1" s="1"/>
  <c r="H746" i="1"/>
  <c r="I746" i="1" s="1"/>
  <c r="H747" i="1"/>
  <c r="I747" i="1" s="1"/>
  <c r="H748" i="1"/>
  <c r="I748" i="1" s="1"/>
  <c r="H749" i="1"/>
  <c r="I749" i="1" s="1"/>
  <c r="H751" i="1"/>
  <c r="I751" i="1" s="1"/>
  <c r="H752" i="1"/>
  <c r="I752" i="1" s="1"/>
  <c r="H753" i="1"/>
  <c r="I753" i="1" s="1"/>
  <c r="H754" i="1"/>
  <c r="I754" i="1" s="1"/>
  <c r="H755" i="1"/>
  <c r="I755" i="1" s="1"/>
  <c r="H756" i="1"/>
  <c r="I756" i="1" s="1"/>
  <c r="H757" i="1"/>
  <c r="I757" i="1" s="1"/>
  <c r="H758" i="1"/>
  <c r="I758" i="1" s="1"/>
  <c r="H759" i="1"/>
  <c r="I759" i="1" s="1"/>
  <c r="H760" i="1"/>
  <c r="I760" i="1" s="1"/>
  <c r="H762" i="1"/>
  <c r="I762" i="1" s="1"/>
  <c r="H763" i="1"/>
  <c r="I763" i="1" s="1"/>
  <c r="H764" i="1"/>
  <c r="I764" i="1" s="1"/>
  <c r="H765" i="1"/>
  <c r="I765" i="1" s="1"/>
  <c r="H766" i="1"/>
  <c r="I766" i="1" s="1"/>
  <c r="H767" i="1"/>
  <c r="I767" i="1" s="1"/>
  <c r="H768" i="1"/>
  <c r="I768" i="1" s="1"/>
  <c r="H769" i="1"/>
  <c r="I769" i="1" s="1"/>
  <c r="H770" i="1"/>
  <c r="I770" i="1" s="1"/>
  <c r="H771" i="1"/>
  <c r="I771" i="1" s="1"/>
  <c r="H772" i="1"/>
  <c r="I772" i="1" s="1"/>
  <c r="H773" i="1"/>
  <c r="I773" i="1" s="1"/>
  <c r="H774" i="1"/>
  <c r="I774" i="1" s="1"/>
  <c r="H775" i="1"/>
  <c r="I775" i="1" s="1"/>
  <c r="H776" i="1"/>
  <c r="I776" i="1" s="1"/>
  <c r="H777" i="1"/>
  <c r="I777" i="1" s="1"/>
  <c r="H778" i="1"/>
  <c r="I778" i="1" s="1"/>
  <c r="H779" i="1"/>
  <c r="I779" i="1" s="1"/>
  <c r="H780" i="1"/>
  <c r="I780" i="1" s="1"/>
  <c r="H782" i="1"/>
  <c r="I782" i="1" s="1"/>
  <c r="H783" i="1"/>
  <c r="I783" i="1" s="1"/>
  <c r="H784" i="1"/>
  <c r="I784" i="1" s="1"/>
  <c r="H785" i="1"/>
  <c r="I785" i="1" s="1"/>
  <c r="H786" i="1"/>
  <c r="I786" i="1" s="1"/>
  <c r="H787" i="1"/>
  <c r="I787" i="1" s="1"/>
  <c r="H788" i="1"/>
  <c r="I788" i="1" s="1"/>
  <c r="H789" i="1"/>
  <c r="I789" i="1" s="1"/>
  <c r="H790" i="1"/>
  <c r="I790" i="1" s="1"/>
  <c r="H791" i="1"/>
  <c r="I791" i="1" s="1"/>
  <c r="H792" i="1"/>
  <c r="I792" i="1" s="1"/>
  <c r="H795" i="1"/>
  <c r="I795" i="1" s="1"/>
  <c r="H796" i="1"/>
  <c r="I796" i="1" s="1"/>
  <c r="H797" i="1"/>
  <c r="I797" i="1" s="1"/>
  <c r="H798" i="1"/>
  <c r="I798" i="1" s="1"/>
  <c r="H799" i="1"/>
  <c r="I799" i="1" s="1"/>
  <c r="H800" i="1"/>
  <c r="I800" i="1" s="1"/>
  <c r="H802" i="1"/>
  <c r="I802" i="1" s="1"/>
  <c r="H803" i="1"/>
  <c r="I803" i="1" s="1"/>
  <c r="H806" i="1"/>
  <c r="I806" i="1" s="1"/>
  <c r="H808" i="1"/>
  <c r="I808" i="1" s="1"/>
  <c r="H810" i="1"/>
  <c r="I810" i="1" s="1"/>
  <c r="H811" i="1"/>
  <c r="I811" i="1" s="1"/>
  <c r="H812" i="1"/>
  <c r="I812" i="1" s="1"/>
  <c r="H813" i="1"/>
  <c r="I813" i="1" s="1"/>
  <c r="H816" i="1"/>
  <c r="I816" i="1" s="1"/>
  <c r="H817" i="1"/>
  <c r="I817" i="1" s="1"/>
  <c r="H818" i="1"/>
  <c r="I818" i="1" s="1"/>
  <c r="H819" i="1"/>
  <c r="I819" i="1" s="1"/>
  <c r="H820" i="1"/>
  <c r="I820" i="1" s="1"/>
  <c r="H821" i="1"/>
  <c r="I821" i="1" s="1"/>
  <c r="H823" i="1"/>
  <c r="I823" i="1" s="1"/>
  <c r="H824" i="1"/>
  <c r="I824" i="1" s="1"/>
  <c r="H826" i="1"/>
  <c r="I826" i="1" s="1"/>
  <c r="H827" i="1"/>
  <c r="I827" i="1" s="1"/>
  <c r="H828" i="1"/>
  <c r="I828" i="1" s="1"/>
  <c r="H829" i="1"/>
  <c r="I829" i="1" s="1"/>
  <c r="H830" i="1"/>
  <c r="I830" i="1" s="1"/>
  <c r="H831" i="1"/>
  <c r="I831" i="1" s="1"/>
  <c r="H834" i="1"/>
  <c r="I834" i="1" s="1"/>
  <c r="H835" i="1"/>
  <c r="I835" i="1" s="1"/>
  <c r="H840" i="1"/>
  <c r="I840" i="1" s="1"/>
  <c r="H841" i="1"/>
  <c r="I841" i="1" s="1"/>
  <c r="H842" i="1"/>
  <c r="I842" i="1" s="1"/>
  <c r="H843" i="1"/>
  <c r="I843" i="1" s="1"/>
  <c r="H844" i="1"/>
  <c r="I844" i="1" s="1"/>
  <c r="H845" i="1"/>
  <c r="I845" i="1" s="1"/>
  <c r="H846" i="1"/>
  <c r="I846" i="1" s="1"/>
  <c r="H847" i="1"/>
  <c r="I847" i="1" s="1"/>
  <c r="H848" i="1"/>
  <c r="I848" i="1" s="1"/>
  <c r="H849" i="1"/>
  <c r="I849" i="1" s="1"/>
  <c r="H850" i="1"/>
  <c r="I850" i="1" s="1"/>
  <c r="H851" i="1"/>
  <c r="I851" i="1" s="1"/>
  <c r="H852" i="1"/>
  <c r="I852" i="1" s="1"/>
  <c r="H853" i="1"/>
  <c r="I853" i="1" s="1"/>
  <c r="H854" i="1"/>
  <c r="I854" i="1" s="1"/>
  <c r="H855" i="1"/>
  <c r="I855" i="1" s="1"/>
  <c r="H856" i="1"/>
  <c r="I856" i="1" s="1"/>
  <c r="H857" i="1"/>
  <c r="I857" i="1" s="1"/>
  <c r="H858" i="1"/>
  <c r="I858" i="1" s="1"/>
  <c r="H859" i="1"/>
  <c r="I859" i="1" s="1"/>
  <c r="H860" i="1"/>
  <c r="I860" i="1" s="1"/>
  <c r="H861" i="1"/>
  <c r="I861" i="1" s="1"/>
  <c r="H862" i="1"/>
  <c r="I862" i="1" s="1"/>
  <c r="H863" i="1"/>
  <c r="I863" i="1" s="1"/>
  <c r="H864" i="1"/>
  <c r="I864" i="1" s="1"/>
  <c r="H868" i="1"/>
  <c r="I868" i="1" s="1"/>
  <c r="H869" i="1"/>
  <c r="I869" i="1" s="1"/>
  <c r="H871" i="1"/>
  <c r="I871" i="1" s="1"/>
  <c r="H872" i="1"/>
  <c r="I872" i="1" s="1"/>
  <c r="H873" i="1"/>
  <c r="I873" i="1" s="1"/>
  <c r="H874" i="1"/>
  <c r="I874" i="1" s="1"/>
  <c r="H875" i="1"/>
  <c r="I875" i="1" s="1"/>
  <c r="H876" i="1"/>
  <c r="I876" i="1" s="1"/>
  <c r="H878" i="1"/>
  <c r="I878" i="1" s="1"/>
  <c r="H879" i="1"/>
  <c r="I879" i="1" s="1"/>
  <c r="H880" i="1"/>
  <c r="I880" i="1" s="1"/>
  <c r="H881" i="1"/>
  <c r="I881" i="1" s="1"/>
  <c r="H882" i="1"/>
  <c r="I882" i="1" s="1"/>
  <c r="H883" i="1"/>
  <c r="I883" i="1" s="1"/>
  <c r="H884" i="1"/>
  <c r="I884" i="1" s="1"/>
  <c r="H885" i="1"/>
  <c r="I885" i="1" s="1"/>
  <c r="H886" i="1"/>
  <c r="I886" i="1" s="1"/>
  <c r="H887" i="1"/>
  <c r="I887" i="1" s="1"/>
  <c r="H888" i="1"/>
  <c r="I888" i="1" s="1"/>
  <c r="H889" i="1"/>
  <c r="I889" i="1" s="1"/>
  <c r="H890" i="1"/>
  <c r="I890" i="1" s="1"/>
  <c r="H891" i="1"/>
  <c r="I891" i="1" s="1"/>
  <c r="H892" i="1"/>
  <c r="I892" i="1" s="1"/>
  <c r="H893" i="1"/>
  <c r="I893" i="1" s="1"/>
  <c r="H894" i="1"/>
  <c r="I894" i="1" s="1"/>
  <c r="H895" i="1"/>
  <c r="I895" i="1" s="1"/>
  <c r="H897" i="1"/>
  <c r="I897" i="1" s="1"/>
  <c r="H898" i="1"/>
  <c r="I898" i="1" s="1"/>
  <c r="H899" i="1"/>
  <c r="I899" i="1" s="1"/>
  <c r="H900" i="1"/>
  <c r="I900" i="1" s="1"/>
  <c r="H901" i="1"/>
  <c r="I901" i="1" s="1"/>
  <c r="H902" i="1"/>
  <c r="I902" i="1" s="1"/>
  <c r="H903" i="1"/>
  <c r="I903" i="1" s="1"/>
  <c r="H904" i="1"/>
  <c r="I904" i="1" s="1"/>
  <c r="H905" i="1"/>
  <c r="I905" i="1" s="1"/>
  <c r="H906" i="1"/>
  <c r="I906" i="1" s="1"/>
  <c r="H907" i="1"/>
  <c r="I907" i="1" s="1"/>
  <c r="H908" i="1"/>
  <c r="I908" i="1" s="1"/>
  <c r="H909" i="1"/>
  <c r="I909" i="1" s="1"/>
  <c r="H911" i="1"/>
  <c r="I911" i="1" s="1"/>
  <c r="H912" i="1"/>
  <c r="I912" i="1" s="1"/>
  <c r="H913" i="1"/>
  <c r="I913" i="1" s="1"/>
  <c r="H914" i="1"/>
  <c r="I914" i="1" s="1"/>
  <c r="H915" i="1"/>
  <c r="I915" i="1" s="1"/>
  <c r="H916" i="1"/>
  <c r="I916" i="1" s="1"/>
  <c r="H917" i="1"/>
  <c r="I917" i="1" s="1"/>
  <c r="H918" i="1"/>
  <c r="I918" i="1" s="1"/>
  <c r="H919" i="1"/>
  <c r="I919" i="1" s="1"/>
  <c r="H920" i="1"/>
  <c r="I920" i="1" s="1"/>
  <c r="H921" i="1"/>
  <c r="I921" i="1" s="1"/>
  <c r="H922" i="1"/>
  <c r="I922" i="1" s="1"/>
  <c r="H923" i="1"/>
  <c r="I923" i="1" s="1"/>
  <c r="H924" i="1"/>
  <c r="I924" i="1" s="1"/>
  <c r="H925" i="1"/>
  <c r="I925" i="1" s="1"/>
  <c r="H926" i="1"/>
  <c r="I926" i="1" s="1"/>
  <c r="H927" i="1"/>
  <c r="I927" i="1" s="1"/>
  <c r="H928" i="1"/>
  <c r="I928" i="1" s="1"/>
  <c r="H929" i="1"/>
  <c r="I929" i="1" s="1"/>
  <c r="H930" i="1"/>
  <c r="I930" i="1" s="1"/>
  <c r="H931" i="1"/>
  <c r="I931" i="1" s="1"/>
  <c r="H932" i="1"/>
  <c r="I932" i="1" s="1"/>
  <c r="H933" i="1"/>
  <c r="I933" i="1" s="1"/>
  <c r="H934" i="1"/>
  <c r="I934" i="1" s="1"/>
  <c r="H935" i="1"/>
  <c r="I935" i="1" s="1"/>
  <c r="H937" i="1"/>
  <c r="I937" i="1" s="1"/>
  <c r="H938" i="1"/>
  <c r="I938" i="1" s="1"/>
  <c r="H940" i="1"/>
  <c r="I940" i="1" s="1"/>
  <c r="H943" i="1"/>
  <c r="I943" i="1" s="1"/>
  <c r="H944" i="1"/>
  <c r="I944" i="1" s="1"/>
  <c r="H945" i="1"/>
  <c r="I945" i="1" s="1"/>
  <c r="H946" i="1"/>
  <c r="I946" i="1" s="1"/>
  <c r="H947" i="1"/>
  <c r="I947" i="1" s="1"/>
  <c r="H949" i="1"/>
  <c r="I949" i="1" s="1"/>
  <c r="H950" i="1"/>
  <c r="I950" i="1" s="1"/>
  <c r="H951" i="1"/>
  <c r="I951" i="1" s="1"/>
  <c r="H954" i="1"/>
  <c r="I954" i="1" s="1"/>
  <c r="H957" i="1"/>
  <c r="I957" i="1" s="1"/>
  <c r="H959" i="1"/>
  <c r="I959" i="1" s="1"/>
  <c r="H960" i="1"/>
  <c r="I960" i="1" s="1"/>
  <c r="H961" i="1"/>
  <c r="I961" i="1" s="1"/>
  <c r="H963" i="1"/>
  <c r="I963" i="1" s="1"/>
  <c r="H964" i="1"/>
  <c r="I964" i="1" s="1"/>
  <c r="H965" i="1"/>
  <c r="I965" i="1" s="1"/>
  <c r="H966" i="1"/>
  <c r="I966" i="1" s="1"/>
  <c r="H967" i="1"/>
  <c r="I967" i="1" s="1"/>
  <c r="H968" i="1"/>
  <c r="I968" i="1" s="1"/>
  <c r="H969" i="1"/>
  <c r="I969" i="1" s="1"/>
  <c r="H970" i="1"/>
  <c r="I970" i="1" s="1"/>
  <c r="H972" i="1"/>
  <c r="I972" i="1" s="1"/>
  <c r="H973" i="1"/>
  <c r="I973" i="1" s="1"/>
  <c r="H974" i="1"/>
  <c r="I974" i="1" s="1"/>
  <c r="H976" i="1"/>
  <c r="I976" i="1" s="1"/>
  <c r="H978" i="1"/>
  <c r="I978" i="1" s="1"/>
  <c r="H979" i="1"/>
  <c r="I979" i="1" s="1"/>
  <c r="H980" i="1"/>
  <c r="I980" i="1" s="1"/>
  <c r="H983" i="1"/>
  <c r="I983" i="1" s="1"/>
  <c r="H986" i="1"/>
  <c r="I986" i="1" s="1"/>
  <c r="H991" i="1"/>
  <c r="I991" i="1" s="1"/>
  <c r="H993" i="1"/>
  <c r="I993" i="1" s="1"/>
  <c r="H995" i="1"/>
  <c r="I995" i="1" s="1"/>
  <c r="H996" i="1"/>
  <c r="I996" i="1" s="1"/>
  <c r="H997" i="1"/>
  <c r="I997" i="1" s="1"/>
  <c r="H998" i="1"/>
  <c r="I998" i="1" s="1"/>
  <c r="H999" i="1"/>
  <c r="I999" i="1" s="1"/>
  <c r="H1002" i="1"/>
  <c r="I1002" i="1" s="1"/>
  <c r="H1003" i="1"/>
  <c r="I1003" i="1" s="1"/>
  <c r="H1005" i="1"/>
  <c r="I1005" i="1" s="1"/>
  <c r="H1008" i="1"/>
  <c r="I1008" i="1" s="1"/>
  <c r="H1009" i="1"/>
  <c r="I1009" i="1" s="1"/>
  <c r="H1010" i="1"/>
  <c r="I1010" i="1" s="1"/>
  <c r="H1011" i="1"/>
  <c r="I1011" i="1" s="1"/>
  <c r="H1013" i="1"/>
  <c r="I1013" i="1" s="1"/>
  <c r="H1014" i="1"/>
  <c r="I1014" i="1" s="1"/>
  <c r="H1015" i="1"/>
  <c r="I1015" i="1" s="1"/>
  <c r="H1016" i="1"/>
  <c r="I1016" i="1" s="1"/>
  <c r="H1017" i="1"/>
  <c r="I1017" i="1" s="1"/>
  <c r="H1018" i="1"/>
  <c r="I1018" i="1" s="1"/>
  <c r="H1019" i="1"/>
  <c r="I1019" i="1" s="1"/>
  <c r="H1020" i="1"/>
  <c r="I1020" i="1" s="1"/>
  <c r="H1021" i="1"/>
  <c r="I1021" i="1" s="1"/>
  <c r="H1022" i="1"/>
  <c r="I1022" i="1" s="1"/>
  <c r="H1023" i="1"/>
  <c r="I1023" i="1" s="1"/>
  <c r="H1025" i="1"/>
  <c r="I1025" i="1" s="1"/>
  <c r="H1027" i="1"/>
  <c r="I1027" i="1" s="1"/>
  <c r="H1028" i="1"/>
  <c r="I1028" i="1" s="1"/>
  <c r="H1029" i="1"/>
  <c r="I1029" i="1" s="1"/>
  <c r="H1030" i="1"/>
  <c r="I1030" i="1" s="1"/>
  <c r="H1031" i="1"/>
  <c r="I1031" i="1" s="1"/>
  <c r="H1032" i="1"/>
  <c r="I1032" i="1" s="1"/>
  <c r="H1034" i="1"/>
  <c r="I1034" i="1" s="1"/>
  <c r="H1035" i="1"/>
  <c r="I1035" i="1" s="1"/>
  <c r="H1036" i="1"/>
  <c r="I1036" i="1" s="1"/>
  <c r="H1037" i="1"/>
  <c r="I1037" i="1" s="1"/>
  <c r="H1038" i="1"/>
  <c r="I1038" i="1" s="1"/>
  <c r="H1039" i="1"/>
  <c r="I1039" i="1" s="1"/>
  <c r="H1041" i="1"/>
  <c r="I1041" i="1" s="1"/>
  <c r="H1043" i="1"/>
  <c r="I1043" i="1" s="1"/>
  <c r="H1044" i="1"/>
  <c r="I1044" i="1" s="1"/>
  <c r="H1045" i="1"/>
  <c r="I1045" i="1" s="1"/>
  <c r="H1046" i="1"/>
  <c r="I1046" i="1" s="1"/>
  <c r="H1047" i="1"/>
  <c r="I1047" i="1" s="1"/>
  <c r="H1049" i="1"/>
  <c r="I1049" i="1" s="1"/>
  <c r="H1050" i="1"/>
  <c r="I1050" i="1" s="1"/>
  <c r="H1051" i="1"/>
  <c r="I1051" i="1" s="1"/>
  <c r="H1052" i="1"/>
  <c r="I1052" i="1" s="1"/>
  <c r="H1053" i="1"/>
  <c r="I1053" i="1" s="1"/>
  <c r="H1054" i="1"/>
  <c r="I1054" i="1" s="1"/>
  <c r="H1055" i="1"/>
  <c r="I1055" i="1" s="1"/>
  <c r="H1056" i="1"/>
  <c r="I1056" i="1" s="1"/>
  <c r="H1057" i="1"/>
  <c r="I1057" i="1" s="1"/>
  <c r="H1058" i="1"/>
  <c r="I1058" i="1" s="1"/>
  <c r="H1059" i="1"/>
  <c r="I1059" i="1" s="1"/>
  <c r="H1062" i="1"/>
  <c r="I1062" i="1" s="1"/>
  <c r="H1065" i="1"/>
  <c r="I1065" i="1" s="1"/>
  <c r="H1066" i="1"/>
  <c r="I1066" i="1" s="1"/>
  <c r="H1067" i="1"/>
  <c r="I1067" i="1" s="1"/>
  <c r="H1068" i="1"/>
  <c r="I1068" i="1" s="1"/>
  <c r="H1069" i="1"/>
  <c r="I1069" i="1" s="1"/>
  <c r="H1070" i="1"/>
  <c r="I1070" i="1" s="1"/>
  <c r="H1071" i="1"/>
  <c r="I1071" i="1" s="1"/>
  <c r="H1072" i="1"/>
  <c r="I1072" i="1" s="1"/>
  <c r="H1074" i="1"/>
  <c r="I1074" i="1" s="1"/>
  <c r="H1076" i="1"/>
  <c r="I1076" i="1" s="1"/>
  <c r="H1078" i="1"/>
  <c r="I1078" i="1" s="1"/>
  <c r="H1080" i="1"/>
  <c r="I1080" i="1" s="1"/>
  <c r="H1082" i="1"/>
  <c r="I1082" i="1" s="1"/>
  <c r="H1083" i="1"/>
  <c r="I1083" i="1" s="1"/>
  <c r="H1085" i="1"/>
  <c r="I1085" i="1" s="1"/>
  <c r="H1086" i="1"/>
  <c r="I1086" i="1" s="1"/>
  <c r="H1087" i="1"/>
  <c r="I1087" i="1" s="1"/>
  <c r="H1088" i="1"/>
  <c r="I1088" i="1" s="1"/>
  <c r="H1089" i="1"/>
  <c r="I1089" i="1" s="1"/>
  <c r="H1090" i="1"/>
  <c r="I1090" i="1" s="1"/>
  <c r="H1091" i="1"/>
  <c r="I1091" i="1" s="1"/>
  <c r="H1093" i="1"/>
  <c r="I1093" i="1" s="1"/>
  <c r="H1094" i="1"/>
  <c r="I1094" i="1" s="1"/>
  <c r="H1095" i="1"/>
  <c r="I1095" i="1" s="1"/>
  <c r="H1096" i="1"/>
  <c r="I1096" i="1" s="1"/>
  <c r="H1098" i="1"/>
  <c r="I1098" i="1" s="1"/>
  <c r="H1099" i="1"/>
  <c r="I1099" i="1" s="1"/>
  <c r="H1101" i="1"/>
  <c r="I1101" i="1" s="1"/>
  <c r="H1104" i="1"/>
  <c r="I1104" i="1" s="1"/>
  <c r="H1112" i="1"/>
  <c r="I1112" i="1" s="1"/>
  <c r="H1113" i="1"/>
  <c r="I1113" i="1" s="1"/>
  <c r="H1114" i="1"/>
  <c r="I1114" i="1" s="1"/>
  <c r="H1115" i="1"/>
  <c r="I1115" i="1" s="1"/>
  <c r="H1117" i="1"/>
  <c r="I1117" i="1" s="1"/>
  <c r="H1108" i="1"/>
  <c r="H1118" i="1"/>
  <c r="I1118" i="1" s="1"/>
  <c r="H1120" i="1"/>
  <c r="I1120" i="1" s="1"/>
  <c r="H1121" i="1"/>
  <c r="I1121" i="1" s="1"/>
  <c r="H1122" i="1"/>
  <c r="I1122" i="1" s="1"/>
  <c r="H1123" i="1"/>
  <c r="I1123" i="1" s="1"/>
  <c r="H1124" i="1"/>
  <c r="I1124" i="1" s="1"/>
  <c r="H1125" i="1"/>
  <c r="I1125" i="1" s="1"/>
  <c r="H1126" i="1"/>
  <c r="I1126" i="1" s="1"/>
  <c r="H1127" i="1"/>
  <c r="I1127" i="1" s="1"/>
  <c r="H1128" i="1"/>
  <c r="I1128" i="1" s="1"/>
  <c r="H1129" i="1"/>
  <c r="I1129" i="1" s="1"/>
  <c r="H1130" i="1"/>
  <c r="I1130" i="1" s="1"/>
  <c r="H1131" i="1"/>
  <c r="I1131" i="1" s="1"/>
  <c r="H1132" i="1"/>
  <c r="I1132" i="1" s="1"/>
  <c r="H1133" i="1"/>
  <c r="I1133" i="1" s="1"/>
  <c r="H1134" i="1"/>
  <c r="I1134" i="1" s="1"/>
  <c r="H1135" i="1"/>
  <c r="I1135" i="1" s="1"/>
  <c r="H1136" i="1"/>
  <c r="I1136" i="1" s="1"/>
  <c r="H1137" i="1"/>
  <c r="I1137" i="1" s="1"/>
  <c r="H1138" i="1"/>
  <c r="I1138" i="1" s="1"/>
  <c r="H1141" i="1"/>
  <c r="I1141" i="1" s="1"/>
  <c r="H1142" i="1"/>
  <c r="I1142" i="1" s="1"/>
  <c r="H1143" i="1"/>
  <c r="I1143" i="1" s="1"/>
  <c r="H1144" i="1"/>
  <c r="I1144" i="1" s="1"/>
  <c r="H1145" i="1"/>
  <c r="I1145" i="1" s="1"/>
  <c r="H1146" i="1"/>
  <c r="I1146" i="1" s="1"/>
  <c r="H1147" i="1"/>
  <c r="I1147" i="1" s="1"/>
  <c r="H1148" i="1"/>
  <c r="I1148" i="1" s="1"/>
  <c r="H1149" i="1"/>
  <c r="I1149" i="1" s="1"/>
  <c r="H1150" i="1"/>
  <c r="I1150" i="1" s="1"/>
  <c r="H1151" i="1"/>
  <c r="I1151" i="1" s="1"/>
  <c r="H1152" i="1"/>
  <c r="I1152" i="1" s="1"/>
  <c r="H1153" i="1"/>
  <c r="I1153" i="1" s="1"/>
  <c r="H1154" i="1"/>
  <c r="I1154" i="1" s="1"/>
  <c r="H1156" i="1"/>
  <c r="I1156" i="1" s="1"/>
  <c r="H1157" i="1"/>
  <c r="I1157" i="1" s="1"/>
  <c r="H1158" i="1"/>
  <c r="I1158" i="1" s="1"/>
  <c r="H1159" i="1"/>
  <c r="I1159" i="1" s="1"/>
  <c r="H1160" i="1"/>
  <c r="I1160" i="1" s="1"/>
  <c r="H1161" i="1"/>
  <c r="I1161" i="1" s="1"/>
  <c r="H1162" i="1"/>
  <c r="I1162" i="1" s="1"/>
  <c r="H1164" i="1"/>
  <c r="I1164" i="1" s="1"/>
  <c r="H1165" i="1"/>
  <c r="I1165" i="1" s="1"/>
  <c r="H1166" i="1"/>
  <c r="I1166" i="1" s="1"/>
  <c r="H1167" i="1"/>
  <c r="I1167" i="1" s="1"/>
  <c r="H1168" i="1"/>
  <c r="I1168" i="1" s="1"/>
  <c r="H1169" i="1"/>
  <c r="I1169" i="1" s="1"/>
  <c r="H1170" i="1"/>
  <c r="I1170" i="1" s="1"/>
  <c r="H1171" i="1"/>
  <c r="I1171" i="1" s="1"/>
  <c r="H1172" i="1"/>
  <c r="I1172" i="1" s="1"/>
  <c r="H1173" i="1"/>
  <c r="I1173" i="1" s="1"/>
  <c r="H1174" i="1"/>
  <c r="I1174" i="1" s="1"/>
  <c r="H1175" i="1"/>
  <c r="I1175" i="1" s="1"/>
  <c r="H1176" i="1"/>
  <c r="I1176" i="1" s="1"/>
  <c r="H1177" i="1"/>
  <c r="I1177" i="1" s="1"/>
  <c r="H1178" i="1"/>
  <c r="I1178" i="1" s="1"/>
  <c r="H1179" i="1"/>
  <c r="I1179" i="1" s="1"/>
  <c r="H1180" i="1"/>
  <c r="I1180" i="1" s="1"/>
  <c r="H1181" i="1"/>
  <c r="I1181" i="1" s="1"/>
  <c r="H1182" i="1"/>
  <c r="I1182" i="1" s="1"/>
  <c r="H1184" i="1"/>
  <c r="I1184" i="1" s="1"/>
  <c r="H1185" i="1"/>
  <c r="I1185" i="1" s="1"/>
  <c r="H1186" i="1"/>
  <c r="I1186" i="1" s="1"/>
  <c r="H1187" i="1"/>
  <c r="I1187" i="1" s="1"/>
  <c r="H1188" i="1"/>
  <c r="I1188" i="1" s="1"/>
  <c r="H1189" i="1"/>
  <c r="I1189" i="1" s="1"/>
  <c r="H1190" i="1"/>
  <c r="I1190" i="1" s="1"/>
  <c r="H1191" i="1"/>
  <c r="I1191" i="1" s="1"/>
  <c r="H1192" i="1"/>
  <c r="I1192" i="1" s="1"/>
  <c r="H1193" i="1"/>
  <c r="I1193" i="1" s="1"/>
  <c r="H1194" i="1"/>
  <c r="I1194" i="1" s="1"/>
  <c r="H1195" i="1"/>
  <c r="I1195" i="1" s="1"/>
  <c r="H1196" i="1"/>
  <c r="I1196" i="1" s="1"/>
  <c r="H1197" i="1"/>
  <c r="I1197" i="1" s="1"/>
  <c r="H1198" i="1"/>
  <c r="I1198" i="1" s="1"/>
  <c r="H1199" i="1"/>
  <c r="I1199" i="1" s="1"/>
  <c r="H1201" i="1"/>
  <c r="I1201" i="1" s="1"/>
  <c r="H1202" i="1"/>
  <c r="I1202" i="1" s="1"/>
  <c r="H1204" i="1"/>
  <c r="I1204" i="1" s="1"/>
  <c r="H1206" i="1"/>
  <c r="I1206" i="1" s="1"/>
  <c r="H1207" i="1"/>
  <c r="I1207" i="1" s="1"/>
  <c r="H1208" i="1"/>
  <c r="I1208" i="1" s="1"/>
  <c r="H1209" i="1"/>
  <c r="I1209" i="1" s="1"/>
  <c r="H1210" i="1"/>
  <c r="I1210" i="1" s="1"/>
  <c r="H1213" i="1"/>
  <c r="I1213" i="1" s="1"/>
  <c r="H1214" i="1"/>
  <c r="I1214" i="1" s="1"/>
  <c r="H1215" i="1"/>
  <c r="I1215" i="1" s="1"/>
  <c r="H1216" i="1"/>
  <c r="I1216" i="1" s="1"/>
  <c r="H1217" i="1"/>
  <c r="I1217" i="1" s="1"/>
  <c r="H1218" i="1"/>
  <c r="I1218" i="1" s="1"/>
  <c r="H1221" i="1"/>
  <c r="I1221" i="1" s="1"/>
  <c r="H1222" i="1"/>
  <c r="I1222" i="1" s="1"/>
  <c r="H1223" i="1"/>
  <c r="I1223" i="1" s="1"/>
  <c r="H1224" i="1"/>
  <c r="I1224" i="1" s="1"/>
  <c r="H1225" i="1"/>
  <c r="I1225" i="1" s="1"/>
  <c r="H1226" i="1"/>
  <c r="I1226" i="1" s="1"/>
  <c r="H1227" i="1"/>
  <c r="I1227" i="1" s="1"/>
  <c r="H1228" i="1"/>
  <c r="I1228" i="1" s="1"/>
  <c r="H1229" i="1"/>
  <c r="I1229" i="1" s="1"/>
  <c r="H1231" i="1"/>
  <c r="I1231" i="1" s="1"/>
  <c r="H1232" i="1"/>
  <c r="I1232" i="1" s="1"/>
  <c r="H1235" i="1"/>
  <c r="I1235" i="1" s="1"/>
  <c r="H1236" i="1"/>
  <c r="I1236" i="1" s="1"/>
  <c r="H1237" i="1"/>
  <c r="I1237" i="1" s="1"/>
  <c r="H1238" i="1"/>
  <c r="I1238" i="1" s="1"/>
  <c r="H1239" i="1"/>
  <c r="I1239" i="1" s="1"/>
  <c r="H1240" i="1"/>
  <c r="I1240" i="1" s="1"/>
  <c r="H1241" i="1"/>
  <c r="I1241" i="1" s="1"/>
  <c r="H1242" i="1"/>
  <c r="I1242" i="1" s="1"/>
  <c r="H1243" i="1"/>
  <c r="I1243" i="1" s="1"/>
  <c r="H1245" i="1"/>
  <c r="I1245" i="1" s="1"/>
  <c r="H1246" i="1"/>
  <c r="I1246" i="1" s="1"/>
  <c r="H1247" i="1"/>
  <c r="I1247" i="1" s="1"/>
  <c r="H1248" i="1"/>
  <c r="I1248" i="1" s="1"/>
  <c r="H1250" i="1"/>
  <c r="I1250" i="1" s="1"/>
  <c r="H1251" i="1"/>
  <c r="I1251" i="1" s="1"/>
  <c r="H1254" i="1"/>
  <c r="I1254" i="1" s="1"/>
  <c r="H1257" i="1"/>
  <c r="I1257" i="1" s="1"/>
  <c r="H5" i="1"/>
  <c r="I1108" i="1" l="1"/>
  <c r="I1109" i="1" s="1"/>
  <c r="H1109" i="1"/>
  <c r="J1109" i="1" s="1"/>
  <c r="I258" i="1"/>
  <c r="I194" i="1"/>
  <c r="I339" i="1"/>
  <c r="I260" i="1"/>
  <c r="I181" i="1"/>
  <c r="I111" i="1"/>
  <c r="I98" i="1"/>
  <c r="H258" i="1"/>
  <c r="J258" i="1" s="1"/>
  <c r="H339" i="1"/>
  <c r="J339" i="1" s="1"/>
  <c r="H12" i="1"/>
  <c r="J12" i="1" s="1"/>
  <c r="I5" i="1"/>
  <c r="I12" i="1" s="1"/>
  <c r="H98" i="1"/>
  <c r="J98" i="1" s="1"/>
  <c r="I88" i="1"/>
  <c r="I89" i="1" s="1"/>
  <c r="H194" i="1"/>
  <c r="J194" i="1" s="1"/>
  <c r="H181" i="1"/>
  <c r="J181" i="1" s="1"/>
  <c r="H111" i="1"/>
  <c r="F1244" i="1"/>
  <c r="H1244" i="1" s="1"/>
  <c r="I1244" i="1" s="1"/>
  <c r="F1234" i="1"/>
  <c r="H1234" i="1" s="1"/>
  <c r="I1234" i="1" s="1"/>
  <c r="F1233" i="1"/>
  <c r="H1233" i="1" s="1"/>
  <c r="I1233" i="1" s="1"/>
  <c r="F1205" i="1"/>
  <c r="H1205" i="1" s="1"/>
  <c r="I1205" i="1" s="1"/>
  <c r="F1203" i="1"/>
  <c r="H1203" i="1" s="1"/>
  <c r="I1203" i="1" s="1"/>
  <c r="F1200" i="1"/>
  <c r="H1200" i="1" s="1"/>
  <c r="I1200" i="1" s="1"/>
  <c r="F1183" i="1"/>
  <c r="H1183" i="1" s="1"/>
  <c r="I1183" i="1" s="1"/>
  <c r="F1163" i="1"/>
  <c r="H1163" i="1" s="1"/>
  <c r="I1163" i="1" s="1"/>
  <c r="F1119" i="1"/>
  <c r="H1119" i="1" s="1"/>
  <c r="I1119" i="1" s="1"/>
  <c r="F1116" i="1"/>
  <c r="H1116" i="1" s="1"/>
  <c r="I1116" i="1" s="1"/>
  <c r="F1111" i="1"/>
  <c r="H1111" i="1" s="1"/>
  <c r="I1111" i="1" s="1"/>
  <c r="F1092" i="1"/>
  <c r="H1092" i="1" s="1"/>
  <c r="I1092" i="1" s="1"/>
  <c r="F1084" i="1"/>
  <c r="H1084" i="1" s="1"/>
  <c r="I1084" i="1" s="1"/>
  <c r="F1081" i="1"/>
  <c r="H1081" i="1" s="1"/>
  <c r="I1081" i="1" s="1"/>
  <c r="F1075" i="1"/>
  <c r="H1075" i="1" s="1"/>
  <c r="I1075" i="1" s="1"/>
  <c r="F1073" i="1"/>
  <c r="H1073" i="1" s="1"/>
  <c r="I1073" i="1" s="1"/>
  <c r="F1042" i="1"/>
  <c r="H1042" i="1" s="1"/>
  <c r="I1042" i="1" s="1"/>
  <c r="F1040" i="1"/>
  <c r="H1040" i="1" s="1"/>
  <c r="I1040" i="1" s="1"/>
  <c r="F1007" i="1"/>
  <c r="H1007" i="1" s="1"/>
  <c r="I1007" i="1" s="1"/>
  <c r="F1006" i="1"/>
  <c r="H1006" i="1" s="1"/>
  <c r="I1006" i="1" s="1"/>
  <c r="F1004" i="1"/>
  <c r="H1004" i="1" s="1"/>
  <c r="I1004" i="1" s="1"/>
  <c r="F992" i="1"/>
  <c r="H992" i="1" s="1"/>
  <c r="I992" i="1" s="1"/>
  <c r="F971" i="1"/>
  <c r="H971" i="1" s="1"/>
  <c r="I971" i="1" s="1"/>
  <c r="F958" i="1"/>
  <c r="H958" i="1" s="1"/>
  <c r="I958" i="1" s="1"/>
  <c r="F955" i="1"/>
  <c r="H955" i="1" s="1"/>
  <c r="I955" i="1" s="1"/>
  <c r="F953" i="1"/>
  <c r="H953" i="1" s="1"/>
  <c r="I953" i="1" s="1"/>
  <c r="F952" i="1"/>
  <c r="H952" i="1" s="1"/>
  <c r="I952" i="1" s="1"/>
  <c r="F948" i="1"/>
  <c r="H948" i="1" s="1"/>
  <c r="I948" i="1" s="1"/>
  <c r="F870" i="1"/>
  <c r="H870" i="1" s="1"/>
  <c r="I870" i="1" s="1"/>
  <c r="F865" i="1"/>
  <c r="H865" i="1" s="1"/>
  <c r="F822" i="1"/>
  <c r="H822" i="1" s="1"/>
  <c r="I822" i="1" s="1"/>
  <c r="F815" i="1"/>
  <c r="H815" i="1" s="1"/>
  <c r="I815" i="1" s="1"/>
  <c r="F814" i="1"/>
  <c r="H814" i="1" s="1"/>
  <c r="I814" i="1" s="1"/>
  <c r="F809" i="1"/>
  <c r="H809" i="1" s="1"/>
  <c r="I809" i="1" s="1"/>
  <c r="F804" i="1"/>
  <c r="H804" i="1" s="1"/>
  <c r="I804" i="1" s="1"/>
  <c r="F801" i="1"/>
  <c r="H801" i="1" s="1"/>
  <c r="I801" i="1" s="1"/>
  <c r="F781" i="1"/>
  <c r="H781" i="1" s="1"/>
  <c r="I781" i="1" s="1"/>
  <c r="F697" i="1"/>
  <c r="H697" i="1" s="1"/>
  <c r="I697" i="1" s="1"/>
  <c r="F688" i="1"/>
  <c r="H688" i="1" s="1"/>
  <c r="I688" i="1" s="1"/>
  <c r="F652" i="1"/>
  <c r="H652" i="1" s="1"/>
  <c r="I652" i="1" s="1"/>
  <c r="F647" i="1"/>
  <c r="H647" i="1" s="1"/>
  <c r="I647" i="1" s="1"/>
  <c r="F644" i="1"/>
  <c r="H644" i="1" s="1"/>
  <c r="I644" i="1" s="1"/>
  <c r="F625" i="1"/>
  <c r="H625" i="1" s="1"/>
  <c r="I625" i="1" s="1"/>
  <c r="F604" i="1"/>
  <c r="H604" i="1" s="1"/>
  <c r="I604" i="1" s="1"/>
  <c r="F594" i="1"/>
  <c r="H594" i="1" s="1"/>
  <c r="I594" i="1" s="1"/>
  <c r="F593" i="1"/>
  <c r="H593" i="1" s="1"/>
  <c r="I593" i="1" s="1"/>
  <c r="F591" i="1"/>
  <c r="H591" i="1" s="1"/>
  <c r="I591" i="1" s="1"/>
  <c r="F531" i="1"/>
  <c r="H531" i="1" s="1"/>
  <c r="I531" i="1" s="1"/>
  <c r="F529" i="1"/>
  <c r="H529" i="1" s="1"/>
  <c r="I529" i="1" s="1"/>
  <c r="F526" i="1"/>
  <c r="H526" i="1" s="1"/>
  <c r="I526" i="1" s="1"/>
  <c r="F522" i="1"/>
  <c r="H522" i="1" s="1"/>
  <c r="I522" i="1" s="1"/>
  <c r="F517" i="1"/>
  <c r="H517" i="1" s="1"/>
  <c r="I517" i="1" s="1"/>
  <c r="F516" i="1"/>
  <c r="H516" i="1" s="1"/>
  <c r="I516" i="1" s="1"/>
  <c r="F514" i="1"/>
  <c r="H514" i="1" s="1"/>
  <c r="I514" i="1" s="1"/>
  <c r="F457" i="1"/>
  <c r="H457" i="1" s="1"/>
  <c r="F441" i="1"/>
  <c r="H441" i="1" s="1"/>
  <c r="I441" i="1" s="1"/>
  <c r="F438" i="1"/>
  <c r="H438" i="1" s="1"/>
  <c r="I438" i="1" s="1"/>
  <c r="F398" i="1"/>
  <c r="H398" i="1" s="1"/>
  <c r="I398" i="1" s="1"/>
  <c r="F397" i="1"/>
  <c r="H397" i="1" s="1"/>
  <c r="I397" i="1" s="1"/>
  <c r="F375" i="1"/>
  <c r="H375" i="1" s="1"/>
  <c r="I375" i="1" s="1"/>
  <c r="F366" i="1"/>
  <c r="H366" i="1" s="1"/>
  <c r="I366" i="1" s="1"/>
  <c r="F344" i="1"/>
  <c r="H344" i="1" s="1"/>
  <c r="I344" i="1" s="1"/>
  <c r="F342" i="1"/>
  <c r="H342" i="1" s="1"/>
  <c r="I342" i="1" s="1"/>
  <c r="F216" i="1"/>
  <c r="H216" i="1" s="1"/>
  <c r="I216" i="1" s="1"/>
  <c r="F215" i="1"/>
  <c r="H215" i="1" s="1"/>
  <c r="I215" i="1" s="1"/>
  <c r="F212" i="1"/>
  <c r="H212" i="1" s="1"/>
  <c r="I212" i="1" s="1"/>
  <c r="F209" i="1"/>
  <c r="H209" i="1" s="1"/>
  <c r="I209" i="1" s="1"/>
  <c r="F207" i="1"/>
  <c r="H207" i="1" s="1"/>
  <c r="I207" i="1" s="1"/>
  <c r="F205" i="1"/>
  <c r="H205" i="1" s="1"/>
  <c r="I205" i="1" s="1"/>
  <c r="F203" i="1"/>
  <c r="H203" i="1" s="1"/>
  <c r="I203" i="1" s="1"/>
  <c r="F201" i="1"/>
  <c r="H201" i="1" s="1"/>
  <c r="I201" i="1" s="1"/>
  <c r="F139" i="1"/>
  <c r="H139" i="1" s="1"/>
  <c r="I139" i="1" s="1"/>
  <c r="F133" i="1"/>
  <c r="H133" i="1" s="1"/>
  <c r="I133" i="1" s="1"/>
  <c r="F130" i="1"/>
  <c r="H130" i="1" s="1"/>
  <c r="I130" i="1" s="1"/>
  <c r="F128" i="1"/>
  <c r="H128" i="1" s="1"/>
  <c r="I128" i="1" s="1"/>
  <c r="F127" i="1"/>
  <c r="H127" i="1" s="1"/>
  <c r="I127" i="1" s="1"/>
  <c r="F124" i="1"/>
  <c r="H124" i="1" s="1"/>
  <c r="I124" i="1" s="1"/>
  <c r="F122" i="1"/>
  <c r="H122" i="1" s="1"/>
  <c r="I122" i="1" s="1"/>
  <c r="F120" i="1"/>
  <c r="H120" i="1" s="1"/>
  <c r="I120" i="1" s="1"/>
  <c r="F68" i="1"/>
  <c r="H68" i="1" s="1"/>
  <c r="I68" i="1" s="1"/>
  <c r="F61" i="1"/>
  <c r="H61" i="1" s="1"/>
  <c r="I61" i="1" s="1"/>
  <c r="F58" i="1"/>
  <c r="H58" i="1" s="1"/>
  <c r="I58" i="1" s="1"/>
  <c r="F55" i="1"/>
  <c r="H55" i="1" s="1"/>
  <c r="I55" i="1" s="1"/>
  <c r="F53" i="1"/>
  <c r="H53" i="1" s="1"/>
  <c r="I53" i="1" s="1"/>
  <c r="F50" i="1"/>
  <c r="H50" i="1" s="1"/>
  <c r="I50" i="1" s="1"/>
  <c r="F48" i="1"/>
  <c r="H48" i="1" s="1"/>
  <c r="I48" i="1" s="1"/>
  <c r="F1249" i="1"/>
  <c r="H1249" i="1" s="1"/>
  <c r="I1249" i="1" s="1"/>
  <c r="F1230" i="1"/>
  <c r="H1230" i="1" s="1"/>
  <c r="I1230" i="1" s="1"/>
  <c r="F1097" i="1"/>
  <c r="H1097" i="1" s="1"/>
  <c r="I1097" i="1" s="1"/>
  <c r="F1079" i="1"/>
  <c r="H1079" i="1" s="1"/>
  <c r="I1079" i="1" s="1"/>
  <c r="F1077" i="1"/>
  <c r="H1077" i="1" s="1"/>
  <c r="I1077" i="1" s="1"/>
  <c r="F977" i="1"/>
  <c r="H977" i="1" s="1"/>
  <c r="I977" i="1" s="1"/>
  <c r="F975" i="1"/>
  <c r="H975" i="1" s="1"/>
  <c r="I975" i="1" s="1"/>
  <c r="F962" i="1"/>
  <c r="H962" i="1" s="1"/>
  <c r="I962" i="1" s="1"/>
  <c r="F956" i="1"/>
  <c r="H956" i="1" s="1"/>
  <c r="I956" i="1" s="1"/>
  <c r="F936" i="1"/>
  <c r="H936" i="1" s="1"/>
  <c r="I936" i="1" s="1"/>
  <c r="F825" i="1"/>
  <c r="H825" i="1" s="1"/>
  <c r="I825" i="1" s="1"/>
  <c r="F807" i="1"/>
  <c r="H807" i="1" s="1"/>
  <c r="I807" i="1" s="1"/>
  <c r="F805" i="1"/>
  <c r="H805" i="1" s="1"/>
  <c r="I805" i="1" s="1"/>
  <c r="F669" i="1"/>
  <c r="H669" i="1" s="1"/>
  <c r="I669" i="1" s="1"/>
  <c r="F659" i="1"/>
  <c r="H659" i="1" s="1"/>
  <c r="I659" i="1" s="1"/>
  <c r="F657" i="1"/>
  <c r="H657" i="1" s="1"/>
  <c r="I657" i="1" s="1"/>
  <c r="F650" i="1"/>
  <c r="H650" i="1" s="1"/>
  <c r="I650" i="1" s="1"/>
  <c r="F648" i="1"/>
  <c r="H648" i="1" s="1"/>
  <c r="I648" i="1" s="1"/>
  <c r="F608" i="1"/>
  <c r="H608" i="1" s="1"/>
  <c r="I608" i="1" s="1"/>
  <c r="F597" i="1"/>
  <c r="H597" i="1" s="1"/>
  <c r="I597" i="1" s="1"/>
  <c r="F589" i="1"/>
  <c r="H589" i="1" s="1"/>
  <c r="I589" i="1" s="1"/>
  <c r="F580" i="1"/>
  <c r="H580" i="1" s="1"/>
  <c r="I580" i="1" s="1"/>
  <c r="F578" i="1"/>
  <c r="H578" i="1" s="1"/>
  <c r="I578" i="1" s="1"/>
  <c r="F565" i="1"/>
  <c r="H565" i="1" s="1"/>
  <c r="I565" i="1" s="1"/>
  <c r="F539" i="1"/>
  <c r="H539" i="1" s="1"/>
  <c r="I539" i="1" s="1"/>
  <c r="F530" i="1"/>
  <c r="H530" i="1" s="1"/>
  <c r="I530" i="1" s="1"/>
  <c r="F527" i="1"/>
  <c r="H527" i="1" s="1"/>
  <c r="I527" i="1" s="1"/>
  <c r="F520" i="1"/>
  <c r="H520" i="1" s="1"/>
  <c r="I520" i="1" s="1"/>
  <c r="F518" i="1"/>
  <c r="H518" i="1" s="1"/>
  <c r="I518" i="1" s="1"/>
  <c r="F416" i="1"/>
  <c r="H416" i="1" s="1"/>
  <c r="I416" i="1" s="1"/>
  <c r="F395" i="1"/>
  <c r="H395" i="1" s="1"/>
  <c r="I395" i="1" s="1"/>
  <c r="F393" i="1"/>
  <c r="H393" i="1" s="1"/>
  <c r="I393" i="1" s="1"/>
  <c r="F392" i="1"/>
  <c r="H392" i="1" s="1"/>
  <c r="I392" i="1" s="1"/>
  <c r="F391" i="1"/>
  <c r="H391" i="1" s="1"/>
  <c r="I391" i="1" s="1"/>
  <c r="F306" i="1"/>
  <c r="H306" i="1" s="1"/>
  <c r="I306" i="1" s="1"/>
  <c r="F229" i="1"/>
  <c r="H229" i="1" s="1"/>
  <c r="I229" i="1" s="1"/>
  <c r="F213" i="1"/>
  <c r="H213" i="1" s="1"/>
  <c r="I213" i="1" s="1"/>
  <c r="F210" i="1"/>
  <c r="H210" i="1" s="1"/>
  <c r="I210" i="1" s="1"/>
  <c r="F208" i="1"/>
  <c r="H208" i="1" s="1"/>
  <c r="I208" i="1" s="1"/>
  <c r="F157" i="1"/>
  <c r="H157" i="1" s="1"/>
  <c r="I157" i="1" s="1"/>
  <c r="F131" i="1"/>
  <c r="H131" i="1" s="1"/>
  <c r="I131" i="1" s="1"/>
  <c r="F73" i="1"/>
  <c r="H73" i="1" s="1"/>
  <c r="I73" i="1" s="1"/>
  <c r="F51" i="1"/>
  <c r="H51" i="1" s="1"/>
  <c r="I51" i="1" s="1"/>
  <c r="F1256" i="1"/>
  <c r="H1256" i="1" s="1"/>
  <c r="I1256" i="1" s="1"/>
  <c r="F1253" i="1"/>
  <c r="H1253" i="1" s="1"/>
  <c r="I1253" i="1" s="1"/>
  <c r="F1212" i="1"/>
  <c r="H1212" i="1" s="1"/>
  <c r="I1212" i="1" s="1"/>
  <c r="F1155" i="1"/>
  <c r="H1155" i="1" s="1"/>
  <c r="I1155" i="1" s="1"/>
  <c r="F1103" i="1"/>
  <c r="H1103" i="1" s="1"/>
  <c r="I1103" i="1" s="1"/>
  <c r="F1061" i="1"/>
  <c r="H1061" i="1" s="1"/>
  <c r="I1061" i="1" s="1"/>
  <c r="F1026" i="1"/>
  <c r="H1026" i="1" s="1"/>
  <c r="I1026" i="1" s="1"/>
  <c r="F985" i="1"/>
  <c r="H985" i="1" s="1"/>
  <c r="I985" i="1" s="1"/>
  <c r="F982" i="1"/>
  <c r="H982" i="1" s="1"/>
  <c r="I982" i="1" s="1"/>
  <c r="F833" i="1"/>
  <c r="H833" i="1" s="1"/>
  <c r="I833" i="1" s="1"/>
  <c r="F676" i="1"/>
  <c r="H676" i="1" s="1"/>
  <c r="I676" i="1" s="1"/>
  <c r="F568" i="1"/>
  <c r="H568" i="1" s="1"/>
  <c r="I568" i="1" s="1"/>
  <c r="F548" i="1"/>
  <c r="H548" i="1" s="1"/>
  <c r="I548" i="1" s="1"/>
  <c r="F422" i="1"/>
  <c r="H422" i="1" s="1"/>
  <c r="I422" i="1" s="1"/>
  <c r="F324" i="1"/>
  <c r="H324" i="1" s="1"/>
  <c r="I324" i="1" s="1"/>
  <c r="F321" i="1"/>
  <c r="H321" i="1" s="1"/>
  <c r="I321" i="1" s="1"/>
  <c r="F293" i="1"/>
  <c r="H293" i="1" s="1"/>
  <c r="I293" i="1" s="1"/>
  <c r="F291" i="1"/>
  <c r="H291" i="1" s="1"/>
  <c r="I291" i="1" s="1"/>
  <c r="F277" i="1"/>
  <c r="H277" i="1" s="1"/>
  <c r="I277" i="1" s="1"/>
  <c r="F274" i="1"/>
  <c r="H274" i="1" s="1"/>
  <c r="I274" i="1" s="1"/>
  <c r="F234" i="1"/>
  <c r="H234" i="1" s="1"/>
  <c r="I234" i="1" s="1"/>
  <c r="F232" i="1"/>
  <c r="H232" i="1" s="1"/>
  <c r="I232" i="1" s="1"/>
  <c r="F168" i="1"/>
  <c r="H168" i="1" s="1"/>
  <c r="I168" i="1" s="1"/>
  <c r="F165" i="1"/>
  <c r="H165" i="1" s="1"/>
  <c r="I165" i="1" s="1"/>
  <c r="F81" i="1"/>
  <c r="H81" i="1" s="1"/>
  <c r="I81" i="1" s="1"/>
  <c r="F78" i="1"/>
  <c r="H78" i="1" s="1"/>
  <c r="I78" i="1" s="1"/>
  <c r="F1255" i="1"/>
  <c r="H1255" i="1" s="1"/>
  <c r="I1255" i="1" s="1"/>
  <c r="F1252" i="1"/>
  <c r="H1252" i="1" s="1"/>
  <c r="I1252" i="1" s="1"/>
  <c r="F1211" i="1"/>
  <c r="H1211" i="1" s="1"/>
  <c r="I1211" i="1" s="1"/>
  <c r="F1102" i="1"/>
  <c r="H1102" i="1" s="1"/>
  <c r="I1102" i="1" s="1"/>
  <c r="F1100" i="1"/>
  <c r="H1100" i="1" s="1"/>
  <c r="I1100" i="1" s="1"/>
  <c r="F1060" i="1"/>
  <c r="H1060" i="1" s="1"/>
  <c r="I1060" i="1" s="1"/>
  <c r="F1048" i="1"/>
  <c r="H1048" i="1" s="1"/>
  <c r="I1048" i="1" s="1"/>
  <c r="F1033" i="1"/>
  <c r="H1033" i="1" s="1"/>
  <c r="I1033" i="1" s="1"/>
  <c r="F1024" i="1"/>
  <c r="H1024" i="1" s="1"/>
  <c r="I1024" i="1" s="1"/>
  <c r="F1012" i="1"/>
  <c r="H1012" i="1" s="1"/>
  <c r="I1012" i="1" s="1"/>
  <c r="F994" i="1"/>
  <c r="H994" i="1" s="1"/>
  <c r="I994" i="1" s="1"/>
  <c r="F984" i="1"/>
  <c r="H984" i="1" s="1"/>
  <c r="I984" i="1" s="1"/>
  <c r="F981" i="1"/>
  <c r="H981" i="1" s="1"/>
  <c r="I981" i="1" s="1"/>
  <c r="F939" i="1"/>
  <c r="H939" i="1" s="1"/>
  <c r="I939" i="1" s="1"/>
  <c r="F910" i="1"/>
  <c r="H910" i="1" s="1"/>
  <c r="I910" i="1" s="1"/>
  <c r="F896" i="1"/>
  <c r="H896" i="1" s="1"/>
  <c r="I896" i="1" s="1"/>
  <c r="F877" i="1"/>
  <c r="H877" i="1" s="1"/>
  <c r="I877" i="1" s="1"/>
  <c r="F832" i="1"/>
  <c r="H832" i="1" s="1"/>
  <c r="I832" i="1" s="1"/>
  <c r="F761" i="1"/>
  <c r="H761" i="1" s="1"/>
  <c r="I761" i="1" s="1"/>
  <c r="F750" i="1"/>
  <c r="H750" i="1" s="1"/>
  <c r="I750" i="1" s="1"/>
  <c r="F713" i="1"/>
  <c r="H713" i="1" s="1"/>
  <c r="I713" i="1" s="1"/>
  <c r="F675" i="1"/>
  <c r="H675" i="1" s="1"/>
  <c r="I675" i="1" s="1"/>
  <c r="F601" i="1"/>
  <c r="H601" i="1" s="1"/>
  <c r="I601" i="1" s="1"/>
  <c r="F585" i="1"/>
  <c r="H585" i="1" s="1"/>
  <c r="I585" i="1" s="1"/>
  <c r="F567" i="1"/>
  <c r="H567" i="1" s="1"/>
  <c r="I567" i="1" s="1"/>
  <c r="F547" i="1"/>
  <c r="H547" i="1" s="1"/>
  <c r="I547" i="1" s="1"/>
  <c r="F421" i="1"/>
  <c r="H421" i="1" s="1"/>
  <c r="I421" i="1" s="1"/>
  <c r="F352" i="1"/>
  <c r="H352" i="1" s="1"/>
  <c r="I352" i="1" s="1"/>
  <c r="F323" i="1"/>
  <c r="H323" i="1" s="1"/>
  <c r="I323" i="1" s="1"/>
  <c r="F320" i="1"/>
  <c r="H320" i="1" s="1"/>
  <c r="I320" i="1" s="1"/>
  <c r="F276" i="1"/>
  <c r="H276" i="1" s="1"/>
  <c r="I276" i="1" s="1"/>
  <c r="F273" i="1"/>
  <c r="H273" i="1" s="1"/>
  <c r="I273" i="1" s="1"/>
  <c r="F231" i="1"/>
  <c r="H231" i="1" s="1"/>
  <c r="I231" i="1" s="1"/>
  <c r="F167" i="1"/>
  <c r="H167" i="1" s="1"/>
  <c r="I167" i="1" s="1"/>
  <c r="F164" i="1"/>
  <c r="H164" i="1" s="1"/>
  <c r="I164" i="1" s="1"/>
  <c r="F144" i="1"/>
  <c r="H144" i="1" s="1"/>
  <c r="I144" i="1" s="1"/>
  <c r="F118" i="1"/>
  <c r="H118" i="1" s="1"/>
  <c r="I118" i="1" s="1"/>
  <c r="F80" i="1"/>
  <c r="H80" i="1" s="1"/>
  <c r="I80" i="1" s="1"/>
  <c r="F77" i="1"/>
  <c r="H77" i="1" s="1"/>
  <c r="I77" i="1" s="1"/>
  <c r="F22" i="1"/>
  <c r="H22" i="1" s="1"/>
  <c r="I702" i="1" l="1"/>
  <c r="I793" i="1"/>
  <c r="I1258" i="1"/>
  <c r="I836" i="1"/>
  <c r="I987" i="1"/>
  <c r="I1105" i="1"/>
  <c r="I1000" i="1"/>
  <c r="I1219" i="1"/>
  <c r="I941" i="1"/>
  <c r="I1063" i="1"/>
  <c r="I1139" i="1"/>
  <c r="I425" i="1"/>
  <c r="I380" i="1"/>
  <c r="I680" i="1"/>
  <c r="I326" i="1"/>
  <c r="I236" i="1"/>
  <c r="I453" i="1"/>
  <c r="H295" i="1"/>
  <c r="J295" i="1" s="1"/>
  <c r="H506" i="1"/>
  <c r="J506" i="1" s="1"/>
  <c r="I457" i="1"/>
  <c r="I506" i="1" s="1"/>
  <c r="I295" i="1"/>
  <c r="H866" i="1"/>
  <c r="J866" i="1" s="1"/>
  <c r="I865" i="1"/>
  <c r="I866" i="1" s="1"/>
  <c r="I988" i="1" s="1"/>
  <c r="J111" i="1"/>
  <c r="H1219" i="1"/>
  <c r="J1219" i="1" s="1"/>
  <c r="H453" i="1"/>
  <c r="J453" i="1" s="1"/>
  <c r="I84" i="1"/>
  <c r="H326" i="1"/>
  <c r="J326" i="1" s="1"/>
  <c r="I170" i="1"/>
  <c r="H793" i="1"/>
  <c r="J793" i="1" s="1"/>
  <c r="H425" i="1"/>
  <c r="J425" i="1" s="1"/>
  <c r="H1258" i="1"/>
  <c r="J1258" i="1" s="1"/>
  <c r="H236" i="1"/>
  <c r="H380" i="1"/>
  <c r="J380" i="1" s="1"/>
  <c r="H1063" i="1"/>
  <c r="J1063" i="1" s="1"/>
  <c r="H38" i="1"/>
  <c r="J38" i="1" s="1"/>
  <c r="I22" i="1"/>
  <c r="I38" i="1" s="1"/>
  <c r="H1105" i="1"/>
  <c r="J1105" i="1" s="1"/>
  <c r="H1139" i="1"/>
  <c r="J1139" i="1" s="1"/>
  <c r="H1000" i="1"/>
  <c r="J1000" i="1" s="1"/>
  <c r="H987" i="1"/>
  <c r="J987" i="1" s="1"/>
  <c r="H941" i="1"/>
  <c r="J941" i="1" s="1"/>
  <c r="H836" i="1"/>
  <c r="J836" i="1" s="1"/>
  <c r="H702" i="1"/>
  <c r="J702" i="1" s="1"/>
  <c r="H680" i="1"/>
  <c r="J680" i="1" s="1"/>
  <c r="H574" i="1"/>
  <c r="H551" i="1"/>
  <c r="H632" i="1"/>
  <c r="H170" i="1"/>
  <c r="H84" i="1"/>
  <c r="I237" i="1" l="1"/>
  <c r="I1259" i="1"/>
  <c r="I171" i="1"/>
  <c r="I837" i="1"/>
  <c r="I426" i="1"/>
  <c r="I1106" i="1"/>
  <c r="I327" i="1"/>
  <c r="J551" i="1"/>
  <c r="I551" i="1"/>
  <c r="I552" i="1" s="1"/>
  <c r="I574" i="1"/>
  <c r="J574" i="1"/>
  <c r="H171" i="1"/>
  <c r="J170" i="1"/>
  <c r="H237" i="1"/>
  <c r="J236" i="1"/>
  <c r="I632" i="1"/>
  <c r="J632" i="1"/>
  <c r="H552" i="1"/>
  <c r="H1259" i="1"/>
  <c r="H426" i="1"/>
  <c r="H327" i="1"/>
  <c r="I85" i="1"/>
  <c r="H1106" i="1"/>
  <c r="J84" i="1"/>
  <c r="H85" i="1"/>
  <c r="H988" i="1"/>
  <c r="H837" i="1"/>
  <c r="H681" i="1"/>
  <c r="I681" i="1" l="1"/>
</calcChain>
</file>

<file path=xl/sharedStrings.xml><?xml version="1.0" encoding="utf-8"?>
<sst xmlns="http://schemas.openxmlformats.org/spreadsheetml/2006/main" count="3066" uniqueCount="225">
  <si>
    <t>Pays - Lib</t>
  </si>
  <si>
    <t>Code article</t>
  </si>
  <si>
    <t>Mt Ht|2012</t>
  </si>
  <si>
    <t>Quantité|2012</t>
  </si>
  <si>
    <t>Mt Ht|Total</t>
  </si>
  <si>
    <t>CANADA</t>
  </si>
  <si>
    <t>CDRRMOSE0875N</t>
  </si>
  <si>
    <t>GIGRMOCF0675N</t>
  </si>
  <si>
    <t>VACBMO--0875N</t>
  </si>
  <si>
    <t>VACRMOSQ1175N</t>
  </si>
  <si>
    <t>VDPRMOLV1175N</t>
  </si>
  <si>
    <t>CZECH REPUBLIC</t>
  </si>
  <si>
    <t>CDRRMOJS1075C</t>
  </si>
  <si>
    <t>CDRRMOMP1175C</t>
  </si>
  <si>
    <t>CDRRMOSE0975C</t>
  </si>
  <si>
    <t>CLORMO--0975C</t>
  </si>
  <si>
    <t>GIGRMOCF0975C</t>
  </si>
  <si>
    <t>GIGRMOTA0975C</t>
  </si>
  <si>
    <t>VACRMOGA1075C</t>
  </si>
  <si>
    <t>VDPRMO--1175C</t>
  </si>
  <si>
    <t>VDPRMOLV1103C</t>
  </si>
  <si>
    <t>VDPRMOLV1175C</t>
  </si>
  <si>
    <t>DENMARK</t>
  </si>
  <si>
    <t>GIGRMO--0775C</t>
  </si>
  <si>
    <t>GIGRMOCF0675C</t>
  </si>
  <si>
    <t>VACBMO--0875C</t>
  </si>
  <si>
    <t>XPORT</t>
  </si>
  <si>
    <t>FRANCE</t>
  </si>
  <si>
    <t>CDRRMO--1175C</t>
  </si>
  <si>
    <t>CDRRMOJS0875C</t>
  </si>
  <si>
    <t>CDRRMOSE0875C</t>
  </si>
  <si>
    <t>CLORMO--0475C</t>
  </si>
  <si>
    <t>CLORMO--0575C</t>
  </si>
  <si>
    <t>CLORMO--05MGC</t>
  </si>
  <si>
    <t>CLORMO--06MGC</t>
  </si>
  <si>
    <t>CLORMO--0775C</t>
  </si>
  <si>
    <t>CLORMO--07MGC</t>
  </si>
  <si>
    <t>CLORMO--0875C</t>
  </si>
  <si>
    <t>GIGRMO--0637C</t>
  </si>
  <si>
    <t>GIGRMO--0675C</t>
  </si>
  <si>
    <t>GIGRMO--06MGC</t>
  </si>
  <si>
    <t>GIGRMO--0737C</t>
  </si>
  <si>
    <t>GIGRMO--07MGC</t>
  </si>
  <si>
    <t>GIGRMO--0875C</t>
  </si>
  <si>
    <t>GIGRMOCF05MGC</t>
  </si>
  <si>
    <t>GIGRMOCF0775C</t>
  </si>
  <si>
    <t>GIGRMOCF07MGC</t>
  </si>
  <si>
    <t>GIGRMOTA09MGC</t>
  </si>
  <si>
    <t>GIGRMOTO0875C</t>
  </si>
  <si>
    <t>GIGRMOTO1175C</t>
  </si>
  <si>
    <t>VACBMO--0475C</t>
  </si>
  <si>
    <t>VACBMO--0575C</t>
  </si>
  <si>
    <t>VACBMO--0675C</t>
  </si>
  <si>
    <t>VACBMO--1075C</t>
  </si>
  <si>
    <t>VACBMO--10MGC</t>
  </si>
  <si>
    <t>VACBMO--1175C</t>
  </si>
  <si>
    <t>VACRMO--0675C</t>
  </si>
  <si>
    <t>VACRMOFR1075C</t>
  </si>
  <si>
    <t>VACRMOFR1175C</t>
  </si>
  <si>
    <t>VACRMOGA1037C</t>
  </si>
  <si>
    <t>VACRMOGA1175C</t>
  </si>
  <si>
    <t>VACSMO--1175C</t>
  </si>
  <si>
    <t>VDPRMO--1075C</t>
  </si>
  <si>
    <t>VDPRMO--1103C</t>
  </si>
  <si>
    <t>VDPRMO--1105C</t>
  </si>
  <si>
    <t>VDPRMOLV1105C</t>
  </si>
  <si>
    <t>GERMANY</t>
  </si>
  <si>
    <t>NETHERLAND (PAYS BAS)</t>
  </si>
  <si>
    <t>GIGRMO--0675N</t>
  </si>
  <si>
    <t>GIGRSHFR1175N</t>
  </si>
  <si>
    <t>VACRMOGA1075N</t>
  </si>
  <si>
    <t>SUISSE - SWITZERLAND</t>
  </si>
  <si>
    <t>SWEDEN</t>
  </si>
  <si>
    <t>CDRRMON31175N</t>
  </si>
  <si>
    <t>UNITED KINGDOM</t>
  </si>
  <si>
    <t>GIGRMO--0775N</t>
  </si>
  <si>
    <t>GIGRMO3D0875C</t>
  </si>
  <si>
    <t>GIGRMO3D0975C</t>
  </si>
  <si>
    <t>VACRMO3D0975C</t>
  </si>
  <si>
    <t>VACRMO3D1075C</t>
  </si>
  <si>
    <t>UNITED STATES</t>
  </si>
  <si>
    <t>CEE</t>
  </si>
  <si>
    <t xml:space="preserve">GRAND EXPORT </t>
  </si>
  <si>
    <t xml:space="preserve">DECEMBRE N-1 </t>
  </si>
  <si>
    <t xml:space="preserve">NOVEMBRE N-2 </t>
  </si>
  <si>
    <t>BELGIUM</t>
  </si>
  <si>
    <t>GIGRMOTA1075N</t>
  </si>
  <si>
    <t>GIGRMOTO1175N</t>
  </si>
  <si>
    <t>CDRRMOSE1075C</t>
  </si>
  <si>
    <t>CLORMO--0375C</t>
  </si>
  <si>
    <t>CLORMO--09MGC</t>
  </si>
  <si>
    <t>CLORMO--1075C</t>
  </si>
  <si>
    <t>CLORMO--1075N</t>
  </si>
  <si>
    <t>GIGRMO--04MGC</t>
  </si>
  <si>
    <t>GIGRMO--05MGC</t>
  </si>
  <si>
    <t>GIGRMOCF1075C</t>
  </si>
  <si>
    <t>GIGRMOCF1075N</t>
  </si>
  <si>
    <t>GIGRMOTA1075C</t>
  </si>
  <si>
    <t>GIGRMOTO0975C</t>
  </si>
  <si>
    <t>VACBMO--0375C</t>
  </si>
  <si>
    <t>VACBMO--0775C</t>
  </si>
  <si>
    <t>VACBMO--0975C</t>
  </si>
  <si>
    <t>VACRMOGA0975C</t>
  </si>
  <si>
    <t>VACSMO--1075C</t>
  </si>
  <si>
    <t>CDRRMON21175N</t>
  </si>
  <si>
    <t>VACRMOGA1175N</t>
  </si>
  <si>
    <t>GIGR--FR11HL</t>
  </si>
  <si>
    <t>VDPRMO--1175N</t>
  </si>
  <si>
    <t>CDRRMOSE0775C</t>
  </si>
  <si>
    <t>CLORMO--10MGC</t>
  </si>
  <si>
    <t>GIGRMO--0475C</t>
  </si>
  <si>
    <t>GIGRMO--0537C</t>
  </si>
  <si>
    <t>HONG KONG</t>
  </si>
  <si>
    <t>CLORMO--0975N</t>
  </si>
  <si>
    <t>ITALY</t>
  </si>
  <si>
    <t>GIGRMOCF0975N</t>
  </si>
  <si>
    <t>CLORMO--0775N</t>
  </si>
  <si>
    <t>CDRRCMN21175N</t>
  </si>
  <si>
    <t>GIGRMOTA0975N</t>
  </si>
  <si>
    <t>JANVIER 2013</t>
  </si>
  <si>
    <t>FEVRIER 2013</t>
  </si>
  <si>
    <t>CDRRMOMP1175N</t>
  </si>
  <si>
    <t>GIGRSH--0675C</t>
  </si>
  <si>
    <t>NORWAY</t>
  </si>
  <si>
    <t>VACSMO--1175N</t>
  </si>
  <si>
    <t>SAINT MARIN</t>
  </si>
  <si>
    <t>CDRRMOSE1175N</t>
  </si>
  <si>
    <t>CLORMO--1175N</t>
  </si>
  <si>
    <t>GIGRMOCF1175C</t>
  </si>
  <si>
    <t>GIGRMOCF1175N</t>
  </si>
  <si>
    <t>GIGRMOTA1175N</t>
  </si>
  <si>
    <t>CDRBCMN21175N</t>
  </si>
  <si>
    <t>MARS 2013</t>
  </si>
  <si>
    <t>VACRMOFR1175N</t>
  </si>
  <si>
    <t>CDRRMOSE0975N</t>
  </si>
  <si>
    <t>VACBMO--1175N</t>
  </si>
  <si>
    <t>ESTONIA</t>
  </si>
  <si>
    <t>GIGRMO--0437N</t>
  </si>
  <si>
    <t>GIGRMO--0537N</t>
  </si>
  <si>
    <t>VACSMO--1275C</t>
  </si>
  <si>
    <t>IRELAND</t>
  </si>
  <si>
    <t>LUXEMBOURG</t>
  </si>
  <si>
    <t>NEW ZEALAND</t>
  </si>
  <si>
    <t>CDRRMOJS1075N</t>
  </si>
  <si>
    <t>VACSMO--1275N</t>
  </si>
  <si>
    <t>AVRIL 2013</t>
  </si>
  <si>
    <t>GIGRMOTA0937C</t>
  </si>
  <si>
    <t>GIGRMOTA1037C</t>
  </si>
  <si>
    <t>VACRMO--0437C</t>
  </si>
  <si>
    <t>GIGRMOCF09MGC</t>
  </si>
  <si>
    <t>GIGRMOTA10MGC</t>
  </si>
  <si>
    <t>VACRMO--0575C</t>
  </si>
  <si>
    <t>VDPRMOLV1275C</t>
  </si>
  <si>
    <t>IRAK</t>
  </si>
  <si>
    <t>LETTONIE - LATVIA</t>
  </si>
  <si>
    <t>GIGR--FR12HL</t>
  </si>
  <si>
    <t>CDRRMO--1175N</t>
  </si>
  <si>
    <t>VMONT</t>
  </si>
  <si>
    <t>MAI 2013</t>
  </si>
  <si>
    <t>GIGR--FR1175C</t>
  </si>
  <si>
    <t>VACBMO--1275C</t>
  </si>
  <si>
    <t>VACR--FR1175C</t>
  </si>
  <si>
    <t>GIGRMOCF10MGC</t>
  </si>
  <si>
    <t>République Tchèque</t>
  </si>
  <si>
    <t>SAINT BARTHELEMY</t>
  </si>
  <si>
    <t>GIGRMO3D1075C</t>
  </si>
  <si>
    <t>VACRMO3D1175C</t>
  </si>
  <si>
    <t>JUIN 2013</t>
  </si>
  <si>
    <t>VACRMOSQ1275N</t>
  </si>
  <si>
    <t>HUNGARY</t>
  </si>
  <si>
    <t>CLORMO--11MGN</t>
  </si>
  <si>
    <t>VACBMO--1275N</t>
  </si>
  <si>
    <t>CDRRMOJS1175N</t>
  </si>
  <si>
    <t>JUILLET 2013</t>
  </si>
  <si>
    <t>DANEMARK (ne pas utiliser)</t>
  </si>
  <si>
    <t>GIGRSHFR1175C</t>
  </si>
  <si>
    <t>VACRMOGA1137C</t>
  </si>
  <si>
    <t>VDPRMO--1203C</t>
  </si>
  <si>
    <t>VDPRMO--1205C</t>
  </si>
  <si>
    <t>VACRMOFR1275N</t>
  </si>
  <si>
    <t>NOUVELLE ZELANDE</t>
  </si>
  <si>
    <t>CDRRCMN41275N</t>
  </si>
  <si>
    <t>CDRRMOSE1075N</t>
  </si>
  <si>
    <t>GIGRMOTA10MGN</t>
  </si>
  <si>
    <t>SEPTEMBRE 2013</t>
  </si>
  <si>
    <t>AOUT 2013</t>
  </si>
  <si>
    <t>CHINA</t>
  </si>
  <si>
    <t>AUSTRIA</t>
  </si>
  <si>
    <t>GIGRMO--0575C</t>
  </si>
  <si>
    <t>BRAZIL</t>
  </si>
  <si>
    <t>CLORMO--06MGN</t>
  </si>
  <si>
    <t>CDRRMON41275N</t>
  </si>
  <si>
    <t>KOREA REPUBLIC OF</t>
  </si>
  <si>
    <t>CLORMO--09MGN</t>
  </si>
  <si>
    <t>VACBMO--0975N</t>
  </si>
  <si>
    <t>VACBMO--11MGC</t>
  </si>
  <si>
    <t>VACBMO--1075N</t>
  </si>
  <si>
    <t xml:space="preserve">TOTAL </t>
  </si>
  <si>
    <t xml:space="preserve">TOTAL MOIS </t>
  </si>
  <si>
    <t>TOTAL</t>
  </si>
  <si>
    <t>Cout de revient uintaire</t>
  </si>
  <si>
    <t>Cout de revient total</t>
  </si>
  <si>
    <t xml:space="preserve">EQUIVALENCE EN 75 CL </t>
  </si>
  <si>
    <t>Marge Brute</t>
  </si>
  <si>
    <t>VRAC</t>
  </si>
  <si>
    <t>COLONNE VERIF</t>
  </si>
  <si>
    <t>CASQUETTE</t>
  </si>
  <si>
    <t>CDRB--N21175T</t>
  </si>
  <si>
    <t>CDRR--N41275T</t>
  </si>
  <si>
    <t>CLORMO--0675C</t>
  </si>
  <si>
    <t>DEGUSTATION</t>
  </si>
  <si>
    <t>DIVERSFOURNITUR</t>
  </si>
  <si>
    <t>GIGRMO--0437C</t>
  </si>
  <si>
    <t>GIGRMODV0275C</t>
  </si>
  <si>
    <t>TSHIRT</t>
  </si>
  <si>
    <t>VACRMO--0737C</t>
  </si>
  <si>
    <t>VDPRMO--1275C</t>
  </si>
  <si>
    <t>VDPRMOLV0975C</t>
  </si>
  <si>
    <t>XREM</t>
  </si>
  <si>
    <t>AVOIR</t>
  </si>
  <si>
    <t>CLORMO--0475N</t>
  </si>
  <si>
    <t>IMPORTATION DES DONNEE</t>
  </si>
  <si>
    <t xml:space="preserve">ISAVIGNE  - STATS PERSONALISABLES - CA &amp; BTLES PAR PAYS - CLIC DROIT ENREGISTRER DANS LE PRESSE PAPIER - DATE DE DEBUT ET DATE DE FIN  </t>
  </si>
  <si>
    <t>VDPRMO--1275N</t>
  </si>
  <si>
    <t>OCTOBRE 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</si>
</sst>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10" x14ac:knownFonts="1">
    <font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u/>
      <sz val="18"/>
      <color rgb="FFFF0000"/>
      <name val="Calibri"/>
      <family val="2"/>
      <scheme val="minor"/>
    </font>
    <font>
      <sz val="11"/>
      <name val="Calibri"/>
      <family val="2"/>
      <scheme val="minor"/>
    </font>
    <font>
      <sz val="18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b/>
      <u val="singleAccounting"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3" fillId="0" borderId="0" xfId="0" applyFont="1" applyAlignment="1">
      <alignment vertical="center"/>
    </xf>
    <xf numFmtId="0" fontId="5" fillId="0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 applyFill="1" applyAlignment="1">
      <alignment vertical="center"/>
    </xf>
    <xf numFmtId="4" fontId="6" fillId="0" borderId="1" xfId="0" applyNumberFormat="1" applyFont="1" applyFill="1" applyBorder="1" applyAlignment="1">
      <alignment horizontal="right" vertical="center"/>
    </xf>
    <xf numFmtId="164" fontId="0" fillId="0" borderId="0" xfId="0" applyNumberFormat="1" applyAlignment="1">
      <alignment vertical="center"/>
    </xf>
    <xf numFmtId="0" fontId="0" fillId="0" borderId="0" xfId="0" applyFill="1" applyAlignment="1">
      <alignment vertical="center"/>
    </xf>
    <xf numFmtId="0" fontId="4" fillId="3" borderId="0" xfId="0" applyFont="1" applyFill="1" applyAlignment="1">
      <alignment vertical="center"/>
    </xf>
    <xf numFmtId="164" fontId="0" fillId="3" borderId="0" xfId="0" applyNumberFormat="1" applyFill="1" applyAlignment="1">
      <alignment vertical="center"/>
    </xf>
    <xf numFmtId="0" fontId="0" fillId="2" borderId="0" xfId="0" applyFill="1" applyAlignment="1">
      <alignment vertical="center"/>
    </xf>
    <xf numFmtId="0" fontId="4" fillId="4" borderId="0" xfId="0" applyFont="1" applyFill="1" applyAlignment="1">
      <alignment vertical="center"/>
    </xf>
    <xf numFmtId="164" fontId="0" fillId="4" borderId="0" xfId="0" applyNumberFormat="1" applyFill="1" applyAlignment="1">
      <alignment vertical="center"/>
    </xf>
    <xf numFmtId="0" fontId="2" fillId="0" borderId="1" xfId="0" applyFont="1" applyBorder="1" applyAlignment="1">
      <alignment vertical="center"/>
    </xf>
    <xf numFmtId="0" fontId="2" fillId="5" borderId="0" xfId="0" applyFont="1" applyFill="1" applyAlignment="1">
      <alignment vertical="center"/>
    </xf>
    <xf numFmtId="164" fontId="0" fillId="5" borderId="0" xfId="0" applyNumberFormat="1" applyFill="1" applyAlignment="1">
      <alignment vertical="center"/>
    </xf>
    <xf numFmtId="0" fontId="0" fillId="5" borderId="0" xfId="0" applyFill="1" applyAlignment="1">
      <alignment vertical="center"/>
    </xf>
    <xf numFmtId="164" fontId="0" fillId="0" borderId="0" xfId="0" applyNumberFormat="1" applyFill="1" applyAlignment="1">
      <alignment vertical="center"/>
    </xf>
    <xf numFmtId="0" fontId="3" fillId="5" borderId="0" xfId="0" applyFont="1" applyFill="1" applyAlignment="1">
      <alignment vertical="center"/>
    </xf>
    <xf numFmtId="0" fontId="0" fillId="6" borderId="0" xfId="0" applyFill="1" applyAlignment="1">
      <alignment vertical="center"/>
    </xf>
    <xf numFmtId="164" fontId="0" fillId="6" borderId="0" xfId="0" applyNumberFormat="1" applyFill="1" applyAlignment="1">
      <alignment vertical="center"/>
    </xf>
    <xf numFmtId="0" fontId="1" fillId="0" borderId="0" xfId="0" applyFont="1" applyAlignment="1">
      <alignment vertical="center"/>
    </xf>
    <xf numFmtId="0" fontId="0" fillId="0" borderId="0" xfId="0" applyFont="1" applyFill="1" applyAlignment="1">
      <alignment vertical="center"/>
    </xf>
    <xf numFmtId="0" fontId="7" fillId="4" borderId="0" xfId="0" applyFont="1" applyFill="1" applyAlignment="1">
      <alignment vertical="center"/>
    </xf>
    <xf numFmtId="0" fontId="2" fillId="0" borderId="0" xfId="0" applyFont="1" applyFill="1" applyAlignment="1">
      <alignment vertical="center"/>
    </xf>
    <xf numFmtId="164" fontId="8" fillId="6" borderId="0" xfId="0" applyNumberFormat="1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7" fillId="2" borderId="0" xfId="0" applyFont="1" applyFill="1" applyAlignment="1">
      <alignment vertical="center"/>
    </xf>
    <xf numFmtId="164" fontId="0" fillId="2" borderId="0" xfId="0" applyNumberFormat="1" applyFill="1" applyAlignment="1">
      <alignment vertical="center"/>
    </xf>
    <xf numFmtId="0" fontId="0" fillId="2" borderId="0" xfId="0" applyFont="1" applyFill="1" applyAlignment="1">
      <alignment vertical="center"/>
    </xf>
    <xf numFmtId="1" fontId="0" fillId="0" borderId="0" xfId="0" applyNumberFormat="1" applyFont="1" applyFill="1" applyAlignment="1">
      <alignment vertical="center"/>
    </xf>
    <xf numFmtId="164" fontId="0" fillId="0" borderId="0" xfId="0" applyNumberFormat="1" applyFont="1" applyFill="1" applyAlignment="1">
      <alignment vertical="center"/>
    </xf>
    <xf numFmtId="164" fontId="0" fillId="7" borderId="0" xfId="0" applyNumberFormat="1" applyFill="1" applyAlignment="1">
      <alignment vertical="center"/>
    </xf>
    <xf numFmtId="164" fontId="0" fillId="8" borderId="0" xfId="0" applyNumberFormat="1" applyFill="1" applyAlignment="1">
      <alignment vertical="center"/>
    </xf>
    <xf numFmtId="0" fontId="4" fillId="8" borderId="0" xfId="0" applyFont="1" applyFill="1" applyAlignment="1">
      <alignment vertical="center"/>
    </xf>
    <xf numFmtId="0" fontId="0" fillId="8" borderId="0" xfId="0" applyFill="1" applyAlignment="1">
      <alignment vertical="center"/>
    </xf>
    <xf numFmtId="164" fontId="0" fillId="2" borderId="0" xfId="0" applyNumberFormat="1" applyFont="1" applyFill="1" applyAlignment="1">
      <alignment vertical="center"/>
    </xf>
    <xf numFmtId="0" fontId="9" fillId="5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2033"/>
  <sheetViews>
    <sheetView tabSelected="1" zoomScale="85" zoomScaleNormal="85" workbookViewId="0">
      <pane ySplit="945" topLeftCell="A1243" activePane="bottomLeft"/>
      <selection sqref="A1:A1048576"/>
      <selection pane="bottomLeft" activeCell="F1426" sqref="F1426"/>
    </sheetView>
  </sheetViews>
  <sheetFormatPr baseColWidth="10" defaultRowHeight="15" x14ac:dyDescent="0.25"/>
  <cols>
    <col min="1" max="1" width="25.85546875" style="3" bestFit="1" customWidth="1"/>
    <col min="2" max="2" width="19.140625" style="3" customWidth="1"/>
    <col min="3" max="3" width="18.85546875" style="3" customWidth="1"/>
    <col min="4" max="4" width="19.42578125" style="3" customWidth="1"/>
    <col min="5" max="5" width="17.28515625" style="3" customWidth="1"/>
    <col min="6" max="6" width="28.42578125" style="3" bestFit="1" customWidth="1"/>
    <col min="7" max="7" width="27.42578125" style="4" bestFit="1" customWidth="1"/>
    <col min="8" max="8" width="25.140625" style="3" bestFit="1" customWidth="1"/>
    <col min="9" max="9" width="18.5703125" style="16" customWidth="1"/>
    <col min="10" max="10" width="16.7109375" style="19" bestFit="1" customWidth="1"/>
    <col min="11" max="16384" width="11.42578125" style="3"/>
  </cols>
  <sheetData>
    <row r="1" spans="1:23" ht="23.25" x14ac:dyDescent="0.25">
      <c r="B1" s="1"/>
      <c r="C1" s="1"/>
      <c r="D1" s="1"/>
      <c r="E1" s="1"/>
      <c r="F1" s="1"/>
      <c r="G1" s="2"/>
      <c r="H1" s="1"/>
      <c r="I1" s="18"/>
      <c r="J1" s="24"/>
    </row>
    <row r="2" spans="1:23" ht="18.75" x14ac:dyDescent="0.25">
      <c r="A2" s="13" t="s">
        <v>0</v>
      </c>
      <c r="B2" s="13" t="s">
        <v>1</v>
      </c>
      <c r="C2" s="13" t="s">
        <v>2</v>
      </c>
      <c r="D2" s="13" t="s">
        <v>3</v>
      </c>
      <c r="E2" s="13" t="s">
        <v>4</v>
      </c>
      <c r="F2" s="13" t="s">
        <v>202</v>
      </c>
      <c r="G2" s="13" t="s">
        <v>200</v>
      </c>
      <c r="H2" s="13" t="s">
        <v>201</v>
      </c>
      <c r="I2" s="14" t="s">
        <v>203</v>
      </c>
      <c r="J2" s="25" t="s">
        <v>205</v>
      </c>
      <c r="L2" s="37" t="s">
        <v>221</v>
      </c>
      <c r="M2" s="37"/>
      <c r="N2" s="37"/>
      <c r="O2" s="37"/>
      <c r="P2" s="37"/>
      <c r="Q2" s="37"/>
      <c r="R2" s="37"/>
      <c r="S2" s="37"/>
      <c r="T2" s="37"/>
      <c r="U2" s="37"/>
      <c r="V2" s="37"/>
      <c r="W2" s="37"/>
    </row>
    <row r="3" spans="1:23" ht="23.25" x14ac:dyDescent="0.25">
      <c r="A3" s="41" t="s">
        <v>84</v>
      </c>
      <c r="B3" s="41"/>
      <c r="C3" s="41"/>
      <c r="D3" s="41"/>
      <c r="E3" s="41"/>
      <c r="F3" s="41"/>
      <c r="G3" s="41"/>
      <c r="H3" s="41"/>
      <c r="I3" s="41"/>
      <c r="J3" s="41"/>
      <c r="L3" s="37" t="s">
        <v>222</v>
      </c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</row>
    <row r="4" spans="1:23" ht="23.25" x14ac:dyDescent="0.25">
      <c r="A4" s="38" t="s">
        <v>82</v>
      </c>
      <c r="B4" s="38"/>
      <c r="C4" s="38"/>
      <c r="D4" s="38"/>
      <c r="E4" s="38"/>
      <c r="F4" s="38"/>
      <c r="G4" s="38"/>
      <c r="H4" s="38"/>
      <c r="I4" s="38"/>
      <c r="J4" s="38"/>
    </row>
    <row r="5" spans="1:23" x14ac:dyDescent="0.25">
      <c r="A5" s="3" t="s">
        <v>5</v>
      </c>
      <c r="B5" s="3" t="s">
        <v>6</v>
      </c>
      <c r="C5" s="3">
        <v>1935</v>
      </c>
      <c r="D5" s="3">
        <v>300</v>
      </c>
      <c r="E5" s="3">
        <v>1935</v>
      </c>
      <c r="F5" s="3">
        <v>300</v>
      </c>
      <c r="G5" s="5">
        <v>2.73</v>
      </c>
      <c r="H5" s="6">
        <f>G5*F5</f>
        <v>819</v>
      </c>
      <c r="I5" s="15">
        <f>E5-H5</f>
        <v>1116</v>
      </c>
      <c r="J5" s="7"/>
    </row>
    <row r="6" spans="1:23" x14ac:dyDescent="0.25">
      <c r="A6" s="3" t="s">
        <v>5</v>
      </c>
      <c r="B6" s="3" t="s">
        <v>7</v>
      </c>
      <c r="C6" s="3">
        <v>1110</v>
      </c>
      <c r="D6" s="3">
        <v>60</v>
      </c>
      <c r="E6" s="3">
        <v>1110</v>
      </c>
      <c r="F6" s="3">
        <v>60</v>
      </c>
      <c r="G6" s="4">
        <v>5.73</v>
      </c>
      <c r="H6" s="6">
        <f t="shared" ref="H6:H71" si="0">G6*F6</f>
        <v>343.8</v>
      </c>
      <c r="I6" s="15">
        <f t="shared" ref="I6:I11" si="1">E6-H6</f>
        <v>766.2</v>
      </c>
      <c r="J6" s="7"/>
    </row>
    <row r="7" spans="1:23" x14ac:dyDescent="0.25">
      <c r="A7" s="3" t="s">
        <v>5</v>
      </c>
      <c r="B7" s="3" t="s">
        <v>8</v>
      </c>
      <c r="C7" s="3">
        <v>1200</v>
      </c>
      <c r="D7" s="3">
        <v>120</v>
      </c>
      <c r="E7" s="3">
        <v>1200</v>
      </c>
      <c r="F7" s="3">
        <v>120</v>
      </c>
      <c r="G7" s="4">
        <v>4.7300000000000004</v>
      </c>
      <c r="H7" s="6">
        <f t="shared" si="0"/>
        <v>567.6</v>
      </c>
      <c r="I7" s="15">
        <f t="shared" si="1"/>
        <v>632.4</v>
      </c>
      <c r="J7" s="7"/>
    </row>
    <row r="8" spans="1:23" s="7" customFormat="1" x14ac:dyDescent="0.25">
      <c r="A8" s="7" t="s">
        <v>5</v>
      </c>
      <c r="B8" s="7" t="s">
        <v>9</v>
      </c>
      <c r="C8" s="7">
        <v>20118</v>
      </c>
      <c r="D8" s="7">
        <v>3600</v>
      </c>
      <c r="E8" s="7">
        <v>20118</v>
      </c>
      <c r="F8" s="7">
        <v>3600</v>
      </c>
      <c r="G8" s="4">
        <v>3.91</v>
      </c>
      <c r="H8" s="17">
        <f t="shared" si="0"/>
        <v>14076</v>
      </c>
      <c r="I8" s="15">
        <f t="shared" si="1"/>
        <v>6042</v>
      </c>
    </row>
    <row r="9" spans="1:23" x14ac:dyDescent="0.25">
      <c r="A9" s="3" t="s">
        <v>5</v>
      </c>
      <c r="B9" s="3" t="s">
        <v>10</v>
      </c>
      <c r="C9" s="3">
        <v>1110</v>
      </c>
      <c r="D9" s="3">
        <v>300</v>
      </c>
      <c r="E9" s="3">
        <v>1110</v>
      </c>
      <c r="F9" s="3">
        <v>300</v>
      </c>
      <c r="G9" s="4">
        <v>1.81</v>
      </c>
      <c r="H9" s="6">
        <f t="shared" si="0"/>
        <v>543</v>
      </c>
      <c r="I9" s="15">
        <f t="shared" si="1"/>
        <v>567</v>
      </c>
      <c r="J9" s="7"/>
    </row>
    <row r="10" spans="1:23" x14ac:dyDescent="0.25">
      <c r="A10" s="3" t="s">
        <v>71</v>
      </c>
      <c r="B10" s="3" t="s">
        <v>35</v>
      </c>
      <c r="C10" s="3">
        <v>145.48494983277601</v>
      </c>
      <c r="D10" s="3">
        <v>6</v>
      </c>
      <c r="E10" s="3">
        <v>145.48494983277601</v>
      </c>
      <c r="F10" s="3">
        <v>6</v>
      </c>
      <c r="G10" s="4">
        <v>3.53</v>
      </c>
      <c r="H10" s="6">
        <f t="shared" si="0"/>
        <v>21.18</v>
      </c>
      <c r="I10" s="15">
        <f t="shared" si="1"/>
        <v>124.304949832776</v>
      </c>
      <c r="J10" s="7"/>
    </row>
    <row r="11" spans="1:23" x14ac:dyDescent="0.25">
      <c r="A11" s="3" t="s">
        <v>71</v>
      </c>
      <c r="B11" s="3" t="s">
        <v>18</v>
      </c>
      <c r="C11" s="3">
        <v>67.725752508361197</v>
      </c>
      <c r="D11" s="3">
        <v>6</v>
      </c>
      <c r="E11" s="3">
        <v>67.725752508361197</v>
      </c>
      <c r="F11" s="3">
        <v>6</v>
      </c>
      <c r="G11" s="4">
        <v>4.2300000000000004</v>
      </c>
      <c r="H11" s="6">
        <f t="shared" si="0"/>
        <v>25.380000000000003</v>
      </c>
      <c r="I11" s="15">
        <f t="shared" si="1"/>
        <v>42.345752508361194</v>
      </c>
      <c r="J11" s="7"/>
    </row>
    <row r="12" spans="1:23" x14ac:dyDescent="0.25">
      <c r="E12" s="26">
        <f>SUM(E5:E11)</f>
        <v>25686.210702341137</v>
      </c>
      <c r="F12" s="4"/>
      <c r="G12" s="26" t="s">
        <v>197</v>
      </c>
      <c r="H12" s="28">
        <f>SUM(H5:H11)</f>
        <v>16395.96</v>
      </c>
      <c r="I12" s="28">
        <f>SUM(I5:I11)</f>
        <v>9290.2507023411381</v>
      </c>
      <c r="J12" s="20">
        <f>E12-H12</f>
        <v>9290.2507023411381</v>
      </c>
    </row>
    <row r="13" spans="1:23" ht="23.25" x14ac:dyDescent="0.25">
      <c r="A13" s="21" t="s">
        <v>81</v>
      </c>
      <c r="B13" s="38" t="s">
        <v>81</v>
      </c>
      <c r="C13" s="38"/>
      <c r="D13" s="38"/>
      <c r="E13" s="38"/>
      <c r="F13" s="38"/>
      <c r="G13" s="38"/>
      <c r="H13" s="38"/>
      <c r="I13" s="38"/>
      <c r="J13" s="38"/>
      <c r="K13" s="7"/>
    </row>
    <row r="14" spans="1:23" x14ac:dyDescent="0.25">
      <c r="A14" s="3" t="s">
        <v>11</v>
      </c>
      <c r="B14" s="3" t="s">
        <v>12</v>
      </c>
      <c r="C14" s="3">
        <v>39.6</v>
      </c>
      <c r="D14" s="3">
        <v>6</v>
      </c>
      <c r="E14" s="3">
        <v>39.6</v>
      </c>
      <c r="F14" s="3">
        <v>6</v>
      </c>
      <c r="G14" s="4">
        <v>3.73</v>
      </c>
      <c r="H14" s="6">
        <f t="shared" si="0"/>
        <v>22.38</v>
      </c>
      <c r="I14" s="15">
        <f>E14-H14</f>
        <v>17.220000000000002</v>
      </c>
      <c r="J14" s="7"/>
    </row>
    <row r="15" spans="1:23" x14ac:dyDescent="0.25">
      <c r="A15" s="3" t="s">
        <v>11</v>
      </c>
      <c r="B15" s="3" t="s">
        <v>13</v>
      </c>
      <c r="C15" s="3">
        <v>25.8</v>
      </c>
      <c r="D15" s="3">
        <v>6</v>
      </c>
      <c r="E15" s="3">
        <v>25.8</v>
      </c>
      <c r="F15" s="3">
        <v>6</v>
      </c>
      <c r="G15" s="4">
        <v>2.75</v>
      </c>
      <c r="H15" s="6">
        <f t="shared" si="0"/>
        <v>16.5</v>
      </c>
      <c r="I15" s="15">
        <f t="shared" ref="I15:I37" si="2">E15-H15</f>
        <v>9.3000000000000007</v>
      </c>
      <c r="J15" s="7"/>
    </row>
    <row r="16" spans="1:23" x14ac:dyDescent="0.25">
      <c r="A16" s="3" t="s">
        <v>11</v>
      </c>
      <c r="B16" s="3" t="s">
        <v>14</v>
      </c>
      <c r="C16" s="3">
        <v>6.6</v>
      </c>
      <c r="D16" s="3">
        <v>1</v>
      </c>
      <c r="E16" s="3">
        <v>6.6</v>
      </c>
      <c r="F16" s="3">
        <v>1</v>
      </c>
      <c r="G16" s="4">
        <v>3.73</v>
      </c>
      <c r="H16" s="6">
        <f t="shared" si="0"/>
        <v>3.73</v>
      </c>
      <c r="I16" s="15">
        <f t="shared" si="2"/>
        <v>2.8699999999999997</v>
      </c>
      <c r="J16" s="7"/>
    </row>
    <row r="17" spans="1:10" x14ac:dyDescent="0.25">
      <c r="A17" s="3" t="s">
        <v>11</v>
      </c>
      <c r="B17" s="3" t="s">
        <v>15</v>
      </c>
      <c r="C17" s="3">
        <v>96.3</v>
      </c>
      <c r="D17" s="3">
        <v>6</v>
      </c>
      <c r="E17" s="3">
        <v>96.3</v>
      </c>
      <c r="F17" s="3">
        <v>6</v>
      </c>
      <c r="G17" s="4">
        <v>5.23</v>
      </c>
      <c r="H17" s="6">
        <f t="shared" si="0"/>
        <v>31.380000000000003</v>
      </c>
      <c r="I17" s="15">
        <f t="shared" si="2"/>
        <v>64.919999999999987</v>
      </c>
      <c r="J17" s="7"/>
    </row>
    <row r="18" spans="1:10" x14ac:dyDescent="0.25">
      <c r="A18" s="3" t="s">
        <v>11</v>
      </c>
      <c r="B18" s="3" t="s">
        <v>16</v>
      </c>
      <c r="C18" s="3">
        <v>21.5</v>
      </c>
      <c r="D18" s="3">
        <v>1</v>
      </c>
      <c r="E18" s="3">
        <v>21.5</v>
      </c>
      <c r="F18" s="3">
        <v>1</v>
      </c>
      <c r="G18" s="4">
        <v>8.73</v>
      </c>
      <c r="H18" s="6">
        <f t="shared" si="0"/>
        <v>8.73</v>
      </c>
      <c r="I18" s="15">
        <f t="shared" si="2"/>
        <v>12.77</v>
      </c>
      <c r="J18" s="7"/>
    </row>
    <row r="19" spans="1:10" x14ac:dyDescent="0.25">
      <c r="A19" s="3" t="s">
        <v>11</v>
      </c>
      <c r="B19" s="3" t="s">
        <v>17</v>
      </c>
      <c r="C19" s="3">
        <v>62.4</v>
      </c>
      <c r="D19" s="3">
        <v>6</v>
      </c>
      <c r="E19" s="3">
        <v>62.4</v>
      </c>
      <c r="F19" s="3">
        <v>6</v>
      </c>
      <c r="G19" s="4">
        <v>5.23</v>
      </c>
      <c r="H19" s="6">
        <f t="shared" si="0"/>
        <v>31.380000000000003</v>
      </c>
      <c r="I19" s="15">
        <f t="shared" si="2"/>
        <v>31.019999999999996</v>
      </c>
      <c r="J19" s="7"/>
    </row>
    <row r="20" spans="1:10" x14ac:dyDescent="0.25">
      <c r="A20" s="3" t="s">
        <v>11</v>
      </c>
      <c r="B20" s="3" t="s">
        <v>18</v>
      </c>
      <c r="C20" s="3">
        <v>7.25</v>
      </c>
      <c r="D20" s="3">
        <v>1</v>
      </c>
      <c r="E20" s="3">
        <v>7.25</v>
      </c>
      <c r="F20" s="3">
        <v>1</v>
      </c>
      <c r="G20" s="4">
        <v>4.2300000000000004</v>
      </c>
      <c r="H20" s="6">
        <f t="shared" si="0"/>
        <v>4.2300000000000004</v>
      </c>
      <c r="I20" s="15">
        <f t="shared" si="2"/>
        <v>3.0199999999999996</v>
      </c>
      <c r="J20" s="7"/>
    </row>
    <row r="21" spans="1:10" x14ac:dyDescent="0.25">
      <c r="A21" s="3" t="s">
        <v>11</v>
      </c>
      <c r="B21" s="3" t="s">
        <v>19</v>
      </c>
      <c r="C21" s="3">
        <v>3.7</v>
      </c>
      <c r="D21" s="3">
        <v>1</v>
      </c>
      <c r="E21" s="3">
        <v>3.7</v>
      </c>
      <c r="F21" s="3">
        <v>1</v>
      </c>
      <c r="G21" s="4">
        <v>1.81</v>
      </c>
      <c r="H21" s="6">
        <f t="shared" si="0"/>
        <v>1.81</v>
      </c>
      <c r="I21" s="15">
        <f t="shared" si="2"/>
        <v>1.8900000000000001</v>
      </c>
      <c r="J21" s="7"/>
    </row>
    <row r="22" spans="1:10" s="7" customFormat="1" x14ac:dyDescent="0.25">
      <c r="A22" s="7" t="s">
        <v>11</v>
      </c>
      <c r="B22" s="7" t="s">
        <v>20</v>
      </c>
      <c r="C22" s="7">
        <v>7.95</v>
      </c>
      <c r="D22" s="7">
        <v>1</v>
      </c>
      <c r="E22" s="7">
        <v>7.95</v>
      </c>
      <c r="F22" s="7">
        <f>D22*4</f>
        <v>4</v>
      </c>
      <c r="G22" s="4">
        <v>1.81</v>
      </c>
      <c r="H22" s="6">
        <f t="shared" si="0"/>
        <v>7.24</v>
      </c>
      <c r="I22" s="15">
        <f t="shared" si="2"/>
        <v>0.71</v>
      </c>
    </row>
    <row r="23" spans="1:10" x14ac:dyDescent="0.25">
      <c r="A23" s="3" t="s">
        <v>11</v>
      </c>
      <c r="B23" s="3" t="s">
        <v>21</v>
      </c>
      <c r="C23" s="3">
        <v>22.2</v>
      </c>
      <c r="D23" s="3">
        <v>6</v>
      </c>
      <c r="E23" s="3">
        <v>22.2</v>
      </c>
      <c r="F23" s="3">
        <v>6</v>
      </c>
      <c r="G23" s="4">
        <v>1.81</v>
      </c>
      <c r="H23" s="6">
        <f t="shared" si="0"/>
        <v>10.86</v>
      </c>
      <c r="I23" s="15">
        <f t="shared" si="2"/>
        <v>11.34</v>
      </c>
      <c r="J23" s="7"/>
    </row>
    <row r="24" spans="1:10" x14ac:dyDescent="0.25">
      <c r="A24" s="3" t="s">
        <v>66</v>
      </c>
      <c r="B24" s="3" t="s">
        <v>23</v>
      </c>
      <c r="C24" s="3">
        <v>324</v>
      </c>
      <c r="D24" s="3">
        <v>36</v>
      </c>
      <c r="E24" s="3">
        <v>324</v>
      </c>
      <c r="F24" s="3">
        <v>36</v>
      </c>
      <c r="G24" s="4">
        <v>3.53</v>
      </c>
      <c r="H24" s="6">
        <f t="shared" si="0"/>
        <v>127.08</v>
      </c>
      <c r="I24" s="15">
        <f t="shared" si="2"/>
        <v>196.92000000000002</v>
      </c>
      <c r="J24" s="7"/>
    </row>
    <row r="25" spans="1:10" x14ac:dyDescent="0.25">
      <c r="A25" s="3" t="s">
        <v>66</v>
      </c>
      <c r="B25" s="3" t="s">
        <v>24</v>
      </c>
      <c r="C25" s="3">
        <v>465</v>
      </c>
      <c r="D25" s="3">
        <v>30</v>
      </c>
      <c r="E25" s="3">
        <v>465</v>
      </c>
      <c r="F25" s="3">
        <v>30</v>
      </c>
      <c r="G25" s="4">
        <v>5.73</v>
      </c>
      <c r="H25" s="6">
        <f t="shared" si="0"/>
        <v>171.9</v>
      </c>
      <c r="I25" s="15">
        <f t="shared" si="2"/>
        <v>293.10000000000002</v>
      </c>
      <c r="J25" s="7"/>
    </row>
    <row r="26" spans="1:10" x14ac:dyDescent="0.25">
      <c r="A26" s="3" t="s">
        <v>66</v>
      </c>
      <c r="B26" s="3" t="s">
        <v>49</v>
      </c>
      <c r="C26" s="3">
        <v>864</v>
      </c>
      <c r="D26" s="3">
        <v>123</v>
      </c>
      <c r="E26" s="3">
        <v>864</v>
      </c>
      <c r="F26" s="3">
        <v>123</v>
      </c>
      <c r="G26" s="4">
        <v>4.96</v>
      </c>
      <c r="H26" s="6">
        <f t="shared" si="0"/>
        <v>610.08000000000004</v>
      </c>
      <c r="I26" s="15">
        <f t="shared" si="2"/>
        <v>253.91999999999996</v>
      </c>
      <c r="J26" s="7"/>
    </row>
    <row r="27" spans="1:10" x14ac:dyDescent="0.25">
      <c r="A27" s="3" t="s">
        <v>66</v>
      </c>
      <c r="B27" s="3" t="s">
        <v>58</v>
      </c>
      <c r="C27" s="3">
        <v>660</v>
      </c>
      <c r="D27" s="3">
        <v>123</v>
      </c>
      <c r="E27" s="3">
        <v>660</v>
      </c>
      <c r="F27" s="3">
        <v>123</v>
      </c>
      <c r="G27" s="4">
        <v>3.91</v>
      </c>
      <c r="H27" s="6">
        <f t="shared" si="0"/>
        <v>480.93</v>
      </c>
      <c r="I27" s="15">
        <f t="shared" si="2"/>
        <v>179.07</v>
      </c>
      <c r="J27" s="7"/>
    </row>
    <row r="28" spans="1:10" x14ac:dyDescent="0.25">
      <c r="A28" s="3" t="s">
        <v>66</v>
      </c>
      <c r="B28" s="3" t="s">
        <v>18</v>
      </c>
      <c r="C28" s="3">
        <v>1290.67725752508</v>
      </c>
      <c r="D28" s="3">
        <v>171</v>
      </c>
      <c r="E28" s="3">
        <v>1290.67725752508</v>
      </c>
      <c r="F28" s="3">
        <v>171</v>
      </c>
      <c r="G28" s="4">
        <v>4.2300000000000004</v>
      </c>
      <c r="H28" s="6">
        <f t="shared" si="0"/>
        <v>723.33</v>
      </c>
      <c r="I28" s="15">
        <f t="shared" si="2"/>
        <v>567.34725752507995</v>
      </c>
      <c r="J28" s="7"/>
    </row>
    <row r="29" spans="1:10" x14ac:dyDescent="0.25">
      <c r="A29" s="3" t="s">
        <v>66</v>
      </c>
      <c r="B29" s="3" t="s">
        <v>19</v>
      </c>
      <c r="C29" s="3">
        <v>777</v>
      </c>
      <c r="D29" s="3">
        <v>213</v>
      </c>
      <c r="E29" s="3">
        <v>777</v>
      </c>
      <c r="F29" s="3">
        <v>213</v>
      </c>
      <c r="G29" s="4">
        <v>1.81</v>
      </c>
      <c r="H29" s="6">
        <f t="shared" si="0"/>
        <v>385.53000000000003</v>
      </c>
      <c r="I29" s="15">
        <f t="shared" si="2"/>
        <v>391.46999999999997</v>
      </c>
      <c r="J29" s="7"/>
    </row>
    <row r="30" spans="1:10" x14ac:dyDescent="0.25">
      <c r="A30" s="3" t="s">
        <v>67</v>
      </c>
      <c r="B30" s="3" t="s">
        <v>35</v>
      </c>
      <c r="C30" s="3">
        <v>25.083612040133801</v>
      </c>
      <c r="D30" s="3">
        <v>1</v>
      </c>
      <c r="E30" s="3">
        <v>25.083612040133801</v>
      </c>
      <c r="F30" s="3">
        <v>1</v>
      </c>
      <c r="G30" s="4">
        <v>3.53</v>
      </c>
      <c r="H30" s="6">
        <f t="shared" si="0"/>
        <v>3.53</v>
      </c>
      <c r="I30" s="15">
        <f t="shared" si="2"/>
        <v>21.5536120401338</v>
      </c>
      <c r="J30" s="7"/>
    </row>
    <row r="31" spans="1:10" x14ac:dyDescent="0.25">
      <c r="A31" s="3" t="s">
        <v>67</v>
      </c>
      <c r="B31" s="3" t="s">
        <v>68</v>
      </c>
      <c r="C31" s="3">
        <v>996</v>
      </c>
      <c r="D31" s="3">
        <v>120</v>
      </c>
      <c r="E31" s="3">
        <v>996</v>
      </c>
      <c r="F31" s="3">
        <v>120</v>
      </c>
      <c r="G31" s="4">
        <v>4.8099999999999996</v>
      </c>
      <c r="H31" s="6">
        <f t="shared" si="0"/>
        <v>577.19999999999993</v>
      </c>
      <c r="I31" s="15">
        <f t="shared" si="2"/>
        <v>418.80000000000007</v>
      </c>
      <c r="J31" s="7"/>
    </row>
    <row r="32" spans="1:10" s="7" customFormat="1" x14ac:dyDescent="0.25">
      <c r="A32" s="7" t="s">
        <v>67</v>
      </c>
      <c r="B32" s="7" t="s">
        <v>69</v>
      </c>
      <c r="C32" s="7">
        <v>6534</v>
      </c>
      <c r="D32" s="7">
        <v>1188</v>
      </c>
      <c r="E32" s="7">
        <v>6534</v>
      </c>
      <c r="F32" s="7">
        <v>1188</v>
      </c>
      <c r="G32" s="4">
        <v>4.96</v>
      </c>
      <c r="H32" s="6">
        <f t="shared" si="0"/>
        <v>5892.48</v>
      </c>
      <c r="I32" s="15">
        <f t="shared" si="2"/>
        <v>641.52000000000044</v>
      </c>
    </row>
    <row r="33" spans="1:16384" x14ac:dyDescent="0.25">
      <c r="A33" s="3" t="s">
        <v>67</v>
      </c>
      <c r="B33" s="3" t="s">
        <v>70</v>
      </c>
      <c r="C33" s="3">
        <v>7560</v>
      </c>
      <c r="D33" s="3">
        <v>1200</v>
      </c>
      <c r="E33" s="3">
        <v>7560</v>
      </c>
      <c r="F33" s="3">
        <v>1200</v>
      </c>
      <c r="G33" s="4">
        <v>4.2300000000000004</v>
      </c>
      <c r="H33" s="6">
        <f t="shared" si="0"/>
        <v>5076.0000000000009</v>
      </c>
      <c r="I33" s="15">
        <f t="shared" si="2"/>
        <v>2483.9999999999991</v>
      </c>
      <c r="J33" s="7"/>
    </row>
    <row r="34" spans="1:16384" x14ac:dyDescent="0.25">
      <c r="A34" s="3" t="s">
        <v>74</v>
      </c>
      <c r="B34" s="3" t="s">
        <v>75</v>
      </c>
      <c r="C34" s="3">
        <v>4968</v>
      </c>
      <c r="D34" s="3">
        <v>612</v>
      </c>
      <c r="E34" s="3">
        <v>4968</v>
      </c>
      <c r="F34" s="3">
        <v>612</v>
      </c>
      <c r="G34" s="4">
        <v>3.53</v>
      </c>
      <c r="H34" s="6">
        <f t="shared" si="0"/>
        <v>2160.3599999999997</v>
      </c>
      <c r="I34" s="15">
        <f t="shared" si="2"/>
        <v>2807.6400000000003</v>
      </c>
      <c r="J34" s="7"/>
    </row>
    <row r="35" spans="1:16384" s="7" customFormat="1" x14ac:dyDescent="0.25">
      <c r="A35" s="7" t="s">
        <v>74</v>
      </c>
      <c r="B35" s="7" t="s">
        <v>77</v>
      </c>
      <c r="C35" s="7">
        <v>105.6</v>
      </c>
      <c r="D35" s="7">
        <v>12</v>
      </c>
      <c r="E35" s="7">
        <v>105.6</v>
      </c>
      <c r="F35" s="7">
        <v>12</v>
      </c>
      <c r="G35" s="4">
        <v>5.23</v>
      </c>
      <c r="H35" s="6">
        <f t="shared" si="0"/>
        <v>62.760000000000005</v>
      </c>
      <c r="I35" s="15">
        <f t="shared" si="2"/>
        <v>42.839999999999989</v>
      </c>
    </row>
    <row r="36" spans="1:16384" s="7" customFormat="1" x14ac:dyDescent="0.25">
      <c r="A36" s="7" t="s">
        <v>74</v>
      </c>
      <c r="B36" s="7" t="s">
        <v>25</v>
      </c>
      <c r="C36" s="7">
        <v>20.903010033444801</v>
      </c>
      <c r="D36" s="7">
        <v>1</v>
      </c>
      <c r="E36" s="7">
        <v>20.903010033444801</v>
      </c>
      <c r="F36" s="7">
        <v>1</v>
      </c>
      <c r="G36" s="4">
        <v>4.7300000000000004</v>
      </c>
      <c r="H36" s="17">
        <f t="shared" si="0"/>
        <v>4.7300000000000004</v>
      </c>
      <c r="I36" s="15">
        <f t="shared" si="2"/>
        <v>16.1730100334448</v>
      </c>
    </row>
    <row r="37" spans="1:16384" s="7" customFormat="1" x14ac:dyDescent="0.25">
      <c r="A37" s="7" t="s">
        <v>74</v>
      </c>
      <c r="B37" s="7" t="s">
        <v>79</v>
      </c>
      <c r="C37" s="7">
        <v>82.8</v>
      </c>
      <c r="D37" s="7">
        <v>12</v>
      </c>
      <c r="E37" s="7">
        <v>82.8</v>
      </c>
      <c r="F37" s="7">
        <v>12</v>
      </c>
      <c r="G37" s="4">
        <v>4.2300000000000004</v>
      </c>
      <c r="H37" s="6">
        <f t="shared" si="0"/>
        <v>50.760000000000005</v>
      </c>
      <c r="I37" s="15">
        <f t="shared" si="2"/>
        <v>32.039999999999992</v>
      </c>
    </row>
    <row r="38" spans="1:16384" s="7" customFormat="1" x14ac:dyDescent="0.25">
      <c r="A38" s="4"/>
      <c r="B38" s="17"/>
      <c r="C38" s="4"/>
      <c r="D38" s="17"/>
      <c r="E38" s="26">
        <f>SUM(E14:E37)</f>
        <v>24966.363879598655</v>
      </c>
      <c r="F38" s="17"/>
      <c r="G38" s="26" t="s">
        <v>197</v>
      </c>
      <c r="H38" s="28">
        <f>SUM(H14:H37)</f>
        <v>16464.909999999996</v>
      </c>
      <c r="I38" s="28">
        <f>SUM(I14:I37)</f>
        <v>8501.4538795986591</v>
      </c>
      <c r="J38" s="20">
        <f>E38-H38</f>
        <v>8501.4538795986591</v>
      </c>
      <c r="K38" s="8"/>
      <c r="L38" s="9"/>
      <c r="M38" s="8"/>
      <c r="N38" s="9"/>
      <c r="O38" s="8"/>
      <c r="P38" s="9"/>
      <c r="Q38" s="8"/>
      <c r="R38" s="9"/>
      <c r="S38" s="8"/>
      <c r="T38" s="9"/>
      <c r="U38" s="8"/>
      <c r="V38" s="9"/>
      <c r="W38" s="8"/>
      <c r="X38" s="9"/>
      <c r="Y38" s="8"/>
      <c r="Z38" s="9"/>
      <c r="AA38" s="8"/>
      <c r="AB38" s="9"/>
      <c r="AC38" s="8"/>
      <c r="AD38" s="9"/>
      <c r="AE38" s="8"/>
      <c r="AF38" s="9"/>
      <c r="AG38" s="8"/>
      <c r="AH38" s="9"/>
      <c r="AI38" s="8"/>
      <c r="AJ38" s="9"/>
      <c r="AK38" s="8"/>
      <c r="AL38" s="9"/>
      <c r="AM38" s="8"/>
      <c r="AN38" s="9"/>
      <c r="AO38" s="8"/>
      <c r="AP38" s="9"/>
      <c r="AQ38" s="8"/>
      <c r="AR38" s="9"/>
      <c r="AS38" s="8"/>
      <c r="AT38" s="9"/>
      <c r="AU38" s="8"/>
      <c r="AV38" s="9"/>
      <c r="AW38" s="8"/>
      <c r="AX38" s="9"/>
      <c r="AY38" s="8"/>
      <c r="AZ38" s="9"/>
      <c r="BA38" s="8"/>
      <c r="BB38" s="9"/>
      <c r="BC38" s="8"/>
      <c r="BD38" s="9"/>
      <c r="BE38" s="8"/>
      <c r="BF38" s="9"/>
      <c r="BG38" s="8"/>
      <c r="BH38" s="9"/>
      <c r="BI38" s="8"/>
      <c r="BJ38" s="9"/>
      <c r="BK38" s="8"/>
      <c r="BL38" s="9"/>
      <c r="BM38" s="8"/>
      <c r="BN38" s="9"/>
      <c r="BO38" s="8"/>
      <c r="BP38" s="9"/>
      <c r="BQ38" s="8"/>
      <c r="BR38" s="9"/>
      <c r="BS38" s="8"/>
      <c r="BT38" s="9"/>
      <c r="BU38" s="8"/>
      <c r="BV38" s="9"/>
      <c r="BW38" s="8"/>
      <c r="BX38" s="9"/>
      <c r="BY38" s="8"/>
      <c r="BZ38" s="9"/>
      <c r="CA38" s="8"/>
      <c r="CB38" s="9"/>
      <c r="CC38" s="8"/>
      <c r="CD38" s="9"/>
      <c r="CE38" s="8"/>
      <c r="CF38" s="9"/>
      <c r="CG38" s="8"/>
      <c r="CH38" s="9"/>
      <c r="CI38" s="8"/>
      <c r="CJ38" s="9"/>
      <c r="CK38" s="8"/>
      <c r="CL38" s="9"/>
      <c r="CM38" s="8"/>
      <c r="CN38" s="9"/>
      <c r="CO38" s="8"/>
      <c r="CP38" s="9"/>
      <c r="CQ38" s="8"/>
      <c r="CR38" s="9"/>
      <c r="CS38" s="8"/>
      <c r="CT38" s="9"/>
      <c r="CU38" s="8"/>
      <c r="CV38" s="9"/>
      <c r="CW38" s="8"/>
      <c r="CX38" s="9"/>
      <c r="CY38" s="8"/>
      <c r="CZ38" s="9"/>
      <c r="DA38" s="8"/>
      <c r="DB38" s="9"/>
      <c r="DC38" s="8"/>
      <c r="DD38" s="9"/>
      <c r="DE38" s="8"/>
      <c r="DF38" s="9"/>
      <c r="DG38" s="8"/>
      <c r="DH38" s="9"/>
      <c r="DI38" s="8"/>
      <c r="DJ38" s="9"/>
      <c r="DK38" s="8"/>
      <c r="DL38" s="9"/>
      <c r="DM38" s="8"/>
      <c r="DN38" s="9"/>
      <c r="DO38" s="8"/>
      <c r="DP38" s="9"/>
      <c r="DQ38" s="8"/>
      <c r="DR38" s="9"/>
      <c r="DS38" s="8"/>
      <c r="DT38" s="9"/>
      <c r="DU38" s="8"/>
      <c r="DV38" s="9"/>
      <c r="DW38" s="8"/>
      <c r="DX38" s="9"/>
      <c r="DY38" s="8"/>
      <c r="DZ38" s="9"/>
      <c r="EA38" s="8"/>
      <c r="EB38" s="9"/>
      <c r="EC38" s="8"/>
      <c r="ED38" s="9"/>
      <c r="EE38" s="8"/>
      <c r="EF38" s="9"/>
      <c r="EG38" s="8"/>
      <c r="EH38" s="9"/>
      <c r="EI38" s="8"/>
      <c r="EJ38" s="9"/>
      <c r="EK38" s="8"/>
      <c r="EL38" s="9"/>
      <c r="EM38" s="8"/>
      <c r="EN38" s="9"/>
      <c r="EO38" s="8"/>
      <c r="EP38" s="9"/>
      <c r="EQ38" s="8"/>
      <c r="ER38" s="9"/>
      <c r="ES38" s="8"/>
      <c r="ET38" s="9"/>
      <c r="EU38" s="8"/>
      <c r="EV38" s="9"/>
      <c r="EW38" s="8"/>
      <c r="EX38" s="9"/>
      <c r="EY38" s="8"/>
      <c r="EZ38" s="9"/>
      <c r="FA38" s="8"/>
      <c r="FB38" s="9"/>
      <c r="FC38" s="8"/>
      <c r="FD38" s="9"/>
      <c r="FE38" s="8"/>
      <c r="FF38" s="9"/>
      <c r="FG38" s="8"/>
      <c r="FH38" s="9"/>
      <c r="FI38" s="8"/>
      <c r="FJ38" s="9"/>
      <c r="FK38" s="8"/>
      <c r="FL38" s="9"/>
      <c r="FM38" s="8"/>
      <c r="FN38" s="9"/>
      <c r="FO38" s="8"/>
      <c r="FP38" s="9"/>
      <c r="FQ38" s="8"/>
      <c r="FR38" s="9"/>
      <c r="FS38" s="8"/>
      <c r="FT38" s="9"/>
      <c r="FU38" s="8"/>
      <c r="FV38" s="9"/>
      <c r="FW38" s="8"/>
      <c r="FX38" s="9"/>
      <c r="FY38" s="8"/>
      <c r="FZ38" s="9"/>
      <c r="GA38" s="8"/>
      <c r="GB38" s="9"/>
      <c r="GC38" s="8"/>
      <c r="GD38" s="9"/>
      <c r="GE38" s="8"/>
      <c r="GF38" s="9"/>
      <c r="GG38" s="8"/>
      <c r="GH38" s="9"/>
      <c r="GI38" s="8"/>
      <c r="GJ38" s="9"/>
      <c r="GK38" s="8"/>
      <c r="GL38" s="9"/>
      <c r="GM38" s="8"/>
      <c r="GN38" s="9"/>
      <c r="GO38" s="8"/>
      <c r="GP38" s="9"/>
      <c r="GQ38" s="8"/>
      <c r="GR38" s="9"/>
      <c r="GS38" s="8"/>
      <c r="GT38" s="9"/>
      <c r="GU38" s="8"/>
      <c r="GV38" s="9"/>
      <c r="GW38" s="8"/>
      <c r="GX38" s="9"/>
      <c r="GY38" s="8"/>
      <c r="GZ38" s="9"/>
      <c r="HA38" s="8"/>
      <c r="HB38" s="9"/>
      <c r="HC38" s="8"/>
      <c r="HD38" s="9"/>
      <c r="HE38" s="8"/>
      <c r="HF38" s="9"/>
      <c r="HG38" s="8"/>
      <c r="HH38" s="9"/>
      <c r="HI38" s="8"/>
      <c r="HJ38" s="9"/>
      <c r="HK38" s="8"/>
      <c r="HL38" s="9"/>
      <c r="HM38" s="8"/>
      <c r="HN38" s="9"/>
      <c r="HO38" s="8"/>
      <c r="HP38" s="9"/>
      <c r="HQ38" s="8"/>
      <c r="HR38" s="9"/>
      <c r="HS38" s="8"/>
      <c r="HT38" s="9"/>
      <c r="HU38" s="8"/>
      <c r="HV38" s="9"/>
      <c r="HW38" s="8"/>
      <c r="HX38" s="9"/>
      <c r="HY38" s="8"/>
      <c r="HZ38" s="9"/>
      <c r="IA38" s="8"/>
      <c r="IB38" s="9"/>
      <c r="IC38" s="8"/>
      <c r="ID38" s="9"/>
      <c r="IE38" s="8"/>
      <c r="IF38" s="9"/>
      <c r="IG38" s="8"/>
      <c r="IH38" s="9"/>
      <c r="II38" s="8"/>
      <c r="IJ38" s="9"/>
      <c r="IK38" s="8"/>
      <c r="IL38" s="9"/>
      <c r="IM38" s="8"/>
      <c r="IN38" s="9"/>
      <c r="IO38" s="8"/>
      <c r="IP38" s="9"/>
      <c r="IQ38" s="8"/>
      <c r="IR38" s="9"/>
      <c r="IS38" s="8"/>
      <c r="IT38" s="9"/>
      <c r="IU38" s="8"/>
      <c r="IV38" s="9"/>
      <c r="IW38" s="8"/>
      <c r="IX38" s="9"/>
      <c r="IY38" s="8"/>
      <c r="IZ38" s="9"/>
      <c r="JA38" s="8"/>
      <c r="JB38" s="9"/>
      <c r="JC38" s="8"/>
      <c r="JD38" s="9"/>
      <c r="JE38" s="8"/>
      <c r="JF38" s="9"/>
      <c r="JG38" s="8"/>
      <c r="JH38" s="9"/>
      <c r="JI38" s="8"/>
      <c r="JJ38" s="9"/>
      <c r="JK38" s="8"/>
      <c r="JL38" s="9"/>
      <c r="JM38" s="8"/>
      <c r="JN38" s="9"/>
      <c r="JO38" s="8"/>
      <c r="JP38" s="9"/>
      <c r="JQ38" s="8"/>
      <c r="JR38" s="9"/>
      <c r="JS38" s="8"/>
      <c r="JT38" s="9"/>
      <c r="JU38" s="8"/>
      <c r="JV38" s="9"/>
      <c r="JW38" s="8"/>
      <c r="JX38" s="9"/>
      <c r="JY38" s="8"/>
      <c r="JZ38" s="9"/>
      <c r="KA38" s="8"/>
      <c r="KB38" s="9"/>
      <c r="KC38" s="8"/>
      <c r="KD38" s="9"/>
      <c r="KE38" s="8"/>
      <c r="KF38" s="9"/>
      <c r="KG38" s="8"/>
      <c r="KH38" s="9"/>
      <c r="KI38" s="8"/>
      <c r="KJ38" s="9"/>
      <c r="KK38" s="8"/>
      <c r="KL38" s="9"/>
      <c r="KM38" s="8"/>
      <c r="KN38" s="9"/>
      <c r="KO38" s="8"/>
      <c r="KP38" s="9"/>
      <c r="KQ38" s="8"/>
      <c r="KR38" s="9"/>
      <c r="KS38" s="8"/>
      <c r="KT38" s="9"/>
      <c r="KU38" s="8"/>
      <c r="KV38" s="9"/>
      <c r="KW38" s="8"/>
      <c r="KX38" s="9"/>
      <c r="KY38" s="8"/>
      <c r="KZ38" s="9"/>
      <c r="LA38" s="8"/>
      <c r="LB38" s="9"/>
      <c r="LC38" s="8"/>
      <c r="LD38" s="9"/>
      <c r="LE38" s="8"/>
      <c r="LF38" s="9"/>
      <c r="LG38" s="8"/>
      <c r="LH38" s="9"/>
      <c r="LI38" s="8"/>
      <c r="LJ38" s="9"/>
      <c r="LK38" s="8"/>
      <c r="LL38" s="9"/>
      <c r="LM38" s="8"/>
      <c r="LN38" s="9"/>
      <c r="LO38" s="8"/>
      <c r="LP38" s="9"/>
      <c r="LQ38" s="8"/>
      <c r="LR38" s="9"/>
      <c r="LS38" s="8"/>
      <c r="LT38" s="9"/>
      <c r="LU38" s="8"/>
      <c r="LV38" s="9"/>
      <c r="LW38" s="8"/>
      <c r="LX38" s="9"/>
      <c r="LY38" s="8"/>
      <c r="LZ38" s="9"/>
      <c r="MA38" s="8"/>
      <c r="MB38" s="9"/>
      <c r="MC38" s="8"/>
      <c r="MD38" s="9"/>
      <c r="ME38" s="8"/>
      <c r="MF38" s="9"/>
      <c r="MG38" s="8"/>
      <c r="MH38" s="9"/>
      <c r="MI38" s="8"/>
      <c r="MJ38" s="9"/>
      <c r="MK38" s="8"/>
      <c r="ML38" s="9"/>
      <c r="MM38" s="8"/>
      <c r="MN38" s="9"/>
      <c r="MO38" s="8"/>
      <c r="MP38" s="9"/>
      <c r="MQ38" s="8"/>
      <c r="MR38" s="9"/>
      <c r="MS38" s="8"/>
      <c r="MT38" s="9"/>
      <c r="MU38" s="8"/>
      <c r="MV38" s="9"/>
      <c r="MW38" s="8"/>
      <c r="MX38" s="9"/>
      <c r="MY38" s="8"/>
      <c r="MZ38" s="9"/>
      <c r="NA38" s="8"/>
      <c r="NB38" s="9"/>
      <c r="NC38" s="8"/>
      <c r="ND38" s="9"/>
      <c r="NE38" s="8"/>
      <c r="NF38" s="9"/>
      <c r="NG38" s="8"/>
      <c r="NH38" s="9"/>
      <c r="NI38" s="8"/>
      <c r="NJ38" s="9"/>
      <c r="NK38" s="8"/>
      <c r="NL38" s="9"/>
      <c r="NM38" s="8"/>
      <c r="NN38" s="9"/>
      <c r="NO38" s="8"/>
      <c r="NP38" s="9"/>
      <c r="NQ38" s="8"/>
      <c r="NR38" s="9"/>
      <c r="NS38" s="8"/>
      <c r="NT38" s="9"/>
      <c r="NU38" s="8"/>
      <c r="NV38" s="9"/>
      <c r="NW38" s="8"/>
      <c r="NX38" s="9"/>
      <c r="NY38" s="8"/>
      <c r="NZ38" s="9"/>
      <c r="OA38" s="8"/>
      <c r="OB38" s="9"/>
      <c r="OC38" s="8"/>
      <c r="OD38" s="9"/>
      <c r="OE38" s="8"/>
      <c r="OF38" s="9"/>
      <c r="OG38" s="8"/>
      <c r="OH38" s="9"/>
      <c r="OI38" s="8"/>
      <c r="OJ38" s="9"/>
      <c r="OK38" s="8"/>
      <c r="OL38" s="9"/>
      <c r="OM38" s="8"/>
      <c r="ON38" s="9"/>
      <c r="OO38" s="8"/>
      <c r="OP38" s="9"/>
      <c r="OQ38" s="8"/>
      <c r="OR38" s="9"/>
      <c r="OS38" s="8"/>
      <c r="OT38" s="9"/>
      <c r="OU38" s="8"/>
      <c r="OV38" s="9"/>
      <c r="OW38" s="8"/>
      <c r="OX38" s="9"/>
      <c r="OY38" s="8"/>
      <c r="OZ38" s="9"/>
      <c r="PA38" s="8"/>
      <c r="PB38" s="9"/>
      <c r="PC38" s="8"/>
      <c r="PD38" s="9"/>
      <c r="PE38" s="8"/>
      <c r="PF38" s="9"/>
      <c r="PG38" s="8"/>
      <c r="PH38" s="9"/>
      <c r="PI38" s="8"/>
      <c r="PJ38" s="9"/>
      <c r="PK38" s="8"/>
      <c r="PL38" s="9"/>
      <c r="PM38" s="8"/>
      <c r="PN38" s="9"/>
      <c r="PO38" s="8"/>
      <c r="PP38" s="9"/>
      <c r="PQ38" s="8"/>
      <c r="PR38" s="9"/>
      <c r="PS38" s="8"/>
      <c r="PT38" s="9"/>
      <c r="PU38" s="8"/>
      <c r="PV38" s="9"/>
      <c r="PW38" s="8"/>
      <c r="PX38" s="9"/>
      <c r="PY38" s="8"/>
      <c r="PZ38" s="9"/>
      <c r="QA38" s="8"/>
      <c r="QB38" s="9"/>
      <c r="QC38" s="8"/>
      <c r="QD38" s="9"/>
      <c r="QE38" s="8"/>
      <c r="QF38" s="9"/>
      <c r="QG38" s="8"/>
      <c r="QH38" s="9"/>
      <c r="QI38" s="8"/>
      <c r="QJ38" s="9"/>
      <c r="QK38" s="8"/>
      <c r="QL38" s="9"/>
      <c r="QM38" s="8"/>
      <c r="QN38" s="9"/>
      <c r="QO38" s="8"/>
      <c r="QP38" s="9"/>
      <c r="QQ38" s="8"/>
      <c r="QR38" s="9"/>
      <c r="QS38" s="8"/>
      <c r="QT38" s="9"/>
      <c r="QU38" s="8"/>
      <c r="QV38" s="9"/>
      <c r="QW38" s="8"/>
      <c r="QX38" s="9"/>
      <c r="QY38" s="8"/>
      <c r="QZ38" s="9"/>
      <c r="RA38" s="8"/>
      <c r="RB38" s="9"/>
      <c r="RC38" s="8"/>
      <c r="RD38" s="9"/>
      <c r="RE38" s="8"/>
      <c r="RF38" s="9"/>
      <c r="RG38" s="8"/>
      <c r="RH38" s="9"/>
      <c r="RI38" s="8"/>
      <c r="RJ38" s="9"/>
      <c r="RK38" s="8"/>
      <c r="RL38" s="9"/>
      <c r="RM38" s="8"/>
      <c r="RN38" s="9"/>
      <c r="RO38" s="8"/>
      <c r="RP38" s="9"/>
      <c r="RQ38" s="8"/>
      <c r="RR38" s="9"/>
      <c r="RS38" s="8"/>
      <c r="RT38" s="9"/>
      <c r="RU38" s="8"/>
      <c r="RV38" s="9"/>
      <c r="RW38" s="8"/>
      <c r="RX38" s="9"/>
      <c r="RY38" s="8"/>
      <c r="RZ38" s="9"/>
      <c r="SA38" s="8"/>
      <c r="SB38" s="9"/>
      <c r="SC38" s="8"/>
      <c r="SD38" s="9"/>
      <c r="SE38" s="8"/>
      <c r="SF38" s="9"/>
      <c r="SG38" s="8"/>
      <c r="SH38" s="9"/>
      <c r="SI38" s="8"/>
      <c r="SJ38" s="9"/>
      <c r="SK38" s="8"/>
      <c r="SL38" s="9"/>
      <c r="SM38" s="8"/>
      <c r="SN38" s="9"/>
      <c r="SO38" s="8"/>
      <c r="SP38" s="9"/>
      <c r="SQ38" s="8"/>
      <c r="SR38" s="9"/>
      <c r="SS38" s="8"/>
      <c r="ST38" s="9"/>
      <c r="SU38" s="8"/>
      <c r="SV38" s="9"/>
      <c r="SW38" s="8"/>
      <c r="SX38" s="9"/>
      <c r="SY38" s="8"/>
      <c r="SZ38" s="9"/>
      <c r="TA38" s="8"/>
      <c r="TB38" s="9"/>
      <c r="TC38" s="8"/>
      <c r="TD38" s="9"/>
      <c r="TE38" s="8"/>
      <c r="TF38" s="9"/>
      <c r="TG38" s="8"/>
      <c r="TH38" s="9"/>
      <c r="TI38" s="8"/>
      <c r="TJ38" s="9"/>
      <c r="TK38" s="8"/>
      <c r="TL38" s="9"/>
      <c r="TM38" s="8"/>
      <c r="TN38" s="9"/>
      <c r="TO38" s="8"/>
      <c r="TP38" s="9"/>
      <c r="TQ38" s="8"/>
      <c r="TR38" s="9"/>
      <c r="TS38" s="8"/>
      <c r="TT38" s="9"/>
      <c r="TU38" s="8"/>
      <c r="TV38" s="9"/>
      <c r="TW38" s="8"/>
      <c r="TX38" s="9"/>
      <c r="TY38" s="8"/>
      <c r="TZ38" s="9"/>
      <c r="UA38" s="8"/>
      <c r="UB38" s="9"/>
      <c r="UC38" s="8"/>
      <c r="UD38" s="9"/>
      <c r="UE38" s="8"/>
      <c r="UF38" s="9"/>
      <c r="UG38" s="8"/>
      <c r="UH38" s="9"/>
      <c r="UI38" s="8"/>
      <c r="UJ38" s="9"/>
      <c r="UK38" s="8"/>
      <c r="UL38" s="9"/>
      <c r="UM38" s="8"/>
      <c r="UN38" s="9"/>
      <c r="UO38" s="8"/>
      <c r="UP38" s="9"/>
      <c r="UQ38" s="8"/>
      <c r="UR38" s="9"/>
      <c r="US38" s="8"/>
      <c r="UT38" s="9"/>
      <c r="UU38" s="8"/>
      <c r="UV38" s="9"/>
      <c r="UW38" s="8"/>
      <c r="UX38" s="9"/>
      <c r="UY38" s="8"/>
      <c r="UZ38" s="9"/>
      <c r="VA38" s="8"/>
      <c r="VB38" s="9"/>
      <c r="VC38" s="8"/>
      <c r="VD38" s="9"/>
      <c r="VE38" s="8"/>
      <c r="VF38" s="9"/>
      <c r="VG38" s="8"/>
      <c r="VH38" s="9"/>
      <c r="VI38" s="8"/>
      <c r="VJ38" s="9"/>
      <c r="VK38" s="8"/>
      <c r="VL38" s="9"/>
      <c r="VM38" s="8"/>
      <c r="VN38" s="9"/>
      <c r="VO38" s="8"/>
      <c r="VP38" s="9"/>
      <c r="VQ38" s="8"/>
      <c r="VR38" s="9"/>
      <c r="VS38" s="8"/>
      <c r="VT38" s="9"/>
      <c r="VU38" s="8"/>
      <c r="VV38" s="9"/>
      <c r="VW38" s="8"/>
      <c r="VX38" s="9"/>
      <c r="VY38" s="8"/>
      <c r="VZ38" s="9"/>
      <c r="WA38" s="8"/>
      <c r="WB38" s="9"/>
      <c r="WC38" s="8"/>
      <c r="WD38" s="9"/>
      <c r="WE38" s="8"/>
      <c r="WF38" s="9"/>
      <c r="WG38" s="8"/>
      <c r="WH38" s="9"/>
      <c r="WI38" s="8"/>
      <c r="WJ38" s="9"/>
      <c r="WK38" s="8"/>
      <c r="WL38" s="9"/>
      <c r="WM38" s="8"/>
      <c r="WN38" s="9"/>
      <c r="WO38" s="8"/>
      <c r="WP38" s="9"/>
      <c r="WQ38" s="8"/>
      <c r="WR38" s="9"/>
      <c r="WS38" s="8"/>
      <c r="WT38" s="9"/>
      <c r="WU38" s="8"/>
      <c r="WV38" s="9"/>
      <c r="WW38" s="8"/>
      <c r="WX38" s="9"/>
      <c r="WY38" s="8"/>
      <c r="WZ38" s="9"/>
      <c r="XA38" s="8"/>
      <c r="XB38" s="9"/>
      <c r="XC38" s="8"/>
      <c r="XD38" s="9"/>
      <c r="XE38" s="8"/>
      <c r="XF38" s="9"/>
      <c r="XG38" s="8"/>
      <c r="XH38" s="9"/>
      <c r="XI38" s="8"/>
      <c r="XJ38" s="9"/>
      <c r="XK38" s="8"/>
      <c r="XL38" s="9"/>
      <c r="XM38" s="8"/>
      <c r="XN38" s="9"/>
      <c r="XO38" s="8"/>
      <c r="XP38" s="9"/>
      <c r="XQ38" s="8"/>
      <c r="XR38" s="9"/>
      <c r="XS38" s="8"/>
      <c r="XT38" s="9"/>
      <c r="XU38" s="8"/>
      <c r="XV38" s="9"/>
      <c r="XW38" s="8"/>
      <c r="XX38" s="9"/>
      <c r="XY38" s="8"/>
      <c r="XZ38" s="9"/>
      <c r="YA38" s="8"/>
      <c r="YB38" s="9"/>
      <c r="YC38" s="8"/>
      <c r="YD38" s="9"/>
      <c r="YE38" s="8"/>
      <c r="YF38" s="9"/>
      <c r="YG38" s="8"/>
      <c r="YH38" s="9"/>
      <c r="YI38" s="8"/>
      <c r="YJ38" s="9"/>
      <c r="YK38" s="8"/>
      <c r="YL38" s="9"/>
      <c r="YM38" s="8"/>
      <c r="YN38" s="9"/>
      <c r="YO38" s="8"/>
      <c r="YP38" s="9"/>
      <c r="YQ38" s="8"/>
      <c r="YR38" s="9"/>
      <c r="YS38" s="8"/>
      <c r="YT38" s="9"/>
      <c r="YU38" s="8"/>
      <c r="YV38" s="9"/>
      <c r="YW38" s="8"/>
      <c r="YX38" s="9"/>
      <c r="YY38" s="8"/>
      <c r="YZ38" s="9"/>
      <c r="ZA38" s="8"/>
      <c r="ZB38" s="9"/>
      <c r="ZC38" s="8"/>
      <c r="ZD38" s="9"/>
      <c r="ZE38" s="8"/>
      <c r="ZF38" s="9"/>
      <c r="ZG38" s="8"/>
      <c r="ZH38" s="9"/>
      <c r="ZI38" s="8"/>
      <c r="ZJ38" s="9"/>
      <c r="ZK38" s="8"/>
      <c r="ZL38" s="9"/>
      <c r="ZM38" s="8"/>
      <c r="ZN38" s="9"/>
      <c r="ZO38" s="8"/>
      <c r="ZP38" s="9"/>
      <c r="ZQ38" s="8"/>
      <c r="ZR38" s="9"/>
      <c r="ZS38" s="8"/>
      <c r="ZT38" s="9"/>
      <c r="ZU38" s="8"/>
      <c r="ZV38" s="9"/>
      <c r="ZW38" s="8"/>
      <c r="ZX38" s="9"/>
      <c r="ZY38" s="8"/>
      <c r="ZZ38" s="9"/>
      <c r="AAA38" s="8"/>
      <c r="AAB38" s="9"/>
      <c r="AAC38" s="8"/>
      <c r="AAD38" s="9"/>
      <c r="AAE38" s="8"/>
      <c r="AAF38" s="9"/>
      <c r="AAG38" s="8"/>
      <c r="AAH38" s="9"/>
      <c r="AAI38" s="8"/>
      <c r="AAJ38" s="9"/>
      <c r="AAK38" s="8"/>
      <c r="AAL38" s="9"/>
      <c r="AAM38" s="8"/>
      <c r="AAN38" s="9"/>
      <c r="AAO38" s="8"/>
      <c r="AAP38" s="9"/>
      <c r="AAQ38" s="8"/>
      <c r="AAR38" s="9"/>
      <c r="AAS38" s="8"/>
      <c r="AAT38" s="9"/>
      <c r="AAU38" s="8"/>
      <c r="AAV38" s="9"/>
      <c r="AAW38" s="8"/>
      <c r="AAX38" s="9"/>
      <c r="AAY38" s="8"/>
      <c r="AAZ38" s="9"/>
      <c r="ABA38" s="8"/>
      <c r="ABB38" s="9"/>
      <c r="ABC38" s="8"/>
      <c r="ABD38" s="9"/>
      <c r="ABE38" s="8"/>
      <c r="ABF38" s="9"/>
      <c r="ABG38" s="8"/>
      <c r="ABH38" s="9"/>
      <c r="ABI38" s="8"/>
      <c r="ABJ38" s="9"/>
      <c r="ABK38" s="8"/>
      <c r="ABL38" s="9"/>
      <c r="ABM38" s="8"/>
      <c r="ABN38" s="9"/>
      <c r="ABO38" s="8"/>
      <c r="ABP38" s="9"/>
      <c r="ABQ38" s="8"/>
      <c r="ABR38" s="9"/>
      <c r="ABS38" s="8"/>
      <c r="ABT38" s="9"/>
      <c r="ABU38" s="8"/>
      <c r="ABV38" s="9"/>
      <c r="ABW38" s="8"/>
      <c r="ABX38" s="9"/>
      <c r="ABY38" s="8"/>
      <c r="ABZ38" s="9"/>
      <c r="ACA38" s="8"/>
      <c r="ACB38" s="9"/>
      <c r="ACC38" s="8"/>
      <c r="ACD38" s="9"/>
      <c r="ACE38" s="8"/>
      <c r="ACF38" s="9"/>
      <c r="ACG38" s="8"/>
      <c r="ACH38" s="9"/>
      <c r="ACI38" s="8"/>
      <c r="ACJ38" s="9"/>
      <c r="ACK38" s="8"/>
      <c r="ACL38" s="9"/>
      <c r="ACM38" s="8"/>
      <c r="ACN38" s="9"/>
      <c r="ACO38" s="8"/>
      <c r="ACP38" s="9"/>
      <c r="ACQ38" s="8"/>
      <c r="ACR38" s="9"/>
      <c r="ACS38" s="8"/>
      <c r="ACT38" s="9"/>
      <c r="ACU38" s="8"/>
      <c r="ACV38" s="9"/>
      <c r="ACW38" s="8"/>
      <c r="ACX38" s="9"/>
      <c r="ACY38" s="8"/>
      <c r="ACZ38" s="9"/>
      <c r="ADA38" s="8"/>
      <c r="ADB38" s="9"/>
      <c r="ADC38" s="8"/>
      <c r="ADD38" s="9"/>
      <c r="ADE38" s="8"/>
      <c r="ADF38" s="9"/>
      <c r="ADG38" s="8"/>
      <c r="ADH38" s="9"/>
      <c r="ADI38" s="8"/>
      <c r="ADJ38" s="9"/>
      <c r="ADK38" s="8"/>
      <c r="ADL38" s="9"/>
      <c r="ADM38" s="8"/>
      <c r="ADN38" s="9"/>
      <c r="ADO38" s="8"/>
      <c r="ADP38" s="9"/>
      <c r="ADQ38" s="8"/>
      <c r="ADR38" s="9"/>
      <c r="ADS38" s="8"/>
      <c r="ADT38" s="9"/>
      <c r="ADU38" s="8"/>
      <c r="ADV38" s="9"/>
      <c r="ADW38" s="8"/>
      <c r="ADX38" s="9"/>
      <c r="ADY38" s="8"/>
      <c r="ADZ38" s="9"/>
      <c r="AEA38" s="8"/>
      <c r="AEB38" s="9"/>
      <c r="AEC38" s="8"/>
      <c r="AED38" s="9"/>
      <c r="AEE38" s="8"/>
      <c r="AEF38" s="9"/>
      <c r="AEG38" s="8"/>
      <c r="AEH38" s="9"/>
      <c r="AEI38" s="8"/>
      <c r="AEJ38" s="9"/>
      <c r="AEK38" s="8"/>
      <c r="AEL38" s="9"/>
      <c r="AEM38" s="8"/>
      <c r="AEN38" s="9"/>
      <c r="AEO38" s="8"/>
      <c r="AEP38" s="9"/>
      <c r="AEQ38" s="8"/>
      <c r="AER38" s="9"/>
      <c r="AES38" s="8"/>
      <c r="AET38" s="9"/>
      <c r="AEU38" s="8"/>
      <c r="AEV38" s="9"/>
      <c r="AEW38" s="8"/>
      <c r="AEX38" s="9"/>
      <c r="AEY38" s="8"/>
      <c r="AEZ38" s="9"/>
      <c r="AFA38" s="8"/>
      <c r="AFB38" s="9"/>
      <c r="AFC38" s="8"/>
      <c r="AFD38" s="9"/>
      <c r="AFE38" s="8"/>
      <c r="AFF38" s="9"/>
      <c r="AFG38" s="8"/>
      <c r="AFH38" s="9"/>
      <c r="AFI38" s="8"/>
      <c r="AFJ38" s="9"/>
      <c r="AFK38" s="8"/>
      <c r="AFL38" s="9"/>
      <c r="AFM38" s="8"/>
      <c r="AFN38" s="9"/>
      <c r="AFO38" s="8"/>
      <c r="AFP38" s="9"/>
      <c r="AFQ38" s="8"/>
      <c r="AFR38" s="9"/>
      <c r="AFS38" s="8"/>
      <c r="AFT38" s="9"/>
      <c r="AFU38" s="8"/>
      <c r="AFV38" s="9"/>
      <c r="AFW38" s="8"/>
      <c r="AFX38" s="9"/>
      <c r="AFY38" s="8"/>
      <c r="AFZ38" s="9"/>
      <c r="AGA38" s="8"/>
      <c r="AGB38" s="9"/>
      <c r="AGC38" s="8"/>
      <c r="AGD38" s="9"/>
      <c r="AGE38" s="8"/>
      <c r="AGF38" s="9"/>
      <c r="AGG38" s="8"/>
      <c r="AGH38" s="9"/>
      <c r="AGI38" s="8"/>
      <c r="AGJ38" s="9"/>
      <c r="AGK38" s="8"/>
      <c r="AGL38" s="9"/>
      <c r="AGM38" s="8"/>
      <c r="AGN38" s="9"/>
      <c r="AGO38" s="8"/>
      <c r="AGP38" s="9"/>
      <c r="AGQ38" s="8"/>
      <c r="AGR38" s="9"/>
      <c r="AGS38" s="8"/>
      <c r="AGT38" s="9"/>
      <c r="AGU38" s="8"/>
      <c r="AGV38" s="9"/>
      <c r="AGW38" s="8"/>
      <c r="AGX38" s="9"/>
      <c r="AGY38" s="8"/>
      <c r="AGZ38" s="9"/>
      <c r="AHA38" s="8"/>
      <c r="AHB38" s="9"/>
      <c r="AHC38" s="8"/>
      <c r="AHD38" s="9"/>
      <c r="AHE38" s="8"/>
      <c r="AHF38" s="9"/>
      <c r="AHG38" s="8"/>
      <c r="AHH38" s="9"/>
      <c r="AHI38" s="8"/>
      <c r="AHJ38" s="9"/>
      <c r="AHK38" s="8"/>
      <c r="AHL38" s="9"/>
      <c r="AHM38" s="8"/>
      <c r="AHN38" s="9"/>
      <c r="AHO38" s="8"/>
      <c r="AHP38" s="9"/>
      <c r="AHQ38" s="8"/>
      <c r="AHR38" s="9"/>
      <c r="AHS38" s="8"/>
      <c r="AHT38" s="9"/>
      <c r="AHU38" s="8"/>
      <c r="AHV38" s="9"/>
      <c r="AHW38" s="8"/>
      <c r="AHX38" s="9"/>
      <c r="AHY38" s="8"/>
      <c r="AHZ38" s="9"/>
      <c r="AIA38" s="8"/>
      <c r="AIB38" s="9"/>
      <c r="AIC38" s="8"/>
      <c r="AID38" s="9"/>
      <c r="AIE38" s="8"/>
      <c r="AIF38" s="9"/>
      <c r="AIG38" s="8"/>
      <c r="AIH38" s="9"/>
      <c r="AII38" s="8"/>
      <c r="AIJ38" s="9"/>
      <c r="AIK38" s="8"/>
      <c r="AIL38" s="9"/>
      <c r="AIM38" s="8"/>
      <c r="AIN38" s="9"/>
      <c r="AIO38" s="8"/>
      <c r="AIP38" s="9"/>
      <c r="AIQ38" s="8"/>
      <c r="AIR38" s="9"/>
      <c r="AIS38" s="8"/>
      <c r="AIT38" s="9"/>
      <c r="AIU38" s="8"/>
      <c r="AIV38" s="9"/>
      <c r="AIW38" s="8"/>
      <c r="AIX38" s="9"/>
      <c r="AIY38" s="8"/>
      <c r="AIZ38" s="9"/>
      <c r="AJA38" s="8"/>
      <c r="AJB38" s="9"/>
      <c r="AJC38" s="8"/>
      <c r="AJD38" s="9"/>
      <c r="AJE38" s="8"/>
      <c r="AJF38" s="9"/>
      <c r="AJG38" s="8"/>
      <c r="AJH38" s="9"/>
      <c r="AJI38" s="8"/>
      <c r="AJJ38" s="9"/>
      <c r="AJK38" s="8"/>
      <c r="AJL38" s="9"/>
      <c r="AJM38" s="8"/>
      <c r="AJN38" s="9"/>
      <c r="AJO38" s="8"/>
      <c r="AJP38" s="9"/>
      <c r="AJQ38" s="8"/>
      <c r="AJR38" s="9"/>
      <c r="AJS38" s="8"/>
      <c r="AJT38" s="9"/>
      <c r="AJU38" s="8"/>
      <c r="AJV38" s="9"/>
      <c r="AJW38" s="8"/>
      <c r="AJX38" s="9"/>
      <c r="AJY38" s="8"/>
      <c r="AJZ38" s="9"/>
      <c r="AKA38" s="8"/>
      <c r="AKB38" s="9"/>
      <c r="AKC38" s="8"/>
      <c r="AKD38" s="9"/>
      <c r="AKE38" s="8"/>
      <c r="AKF38" s="9"/>
      <c r="AKG38" s="8"/>
      <c r="AKH38" s="9"/>
      <c r="AKI38" s="8"/>
      <c r="AKJ38" s="9"/>
      <c r="AKK38" s="8"/>
      <c r="AKL38" s="9"/>
      <c r="AKM38" s="8"/>
      <c r="AKN38" s="9"/>
      <c r="AKO38" s="8"/>
      <c r="AKP38" s="9"/>
      <c r="AKQ38" s="8"/>
      <c r="AKR38" s="9"/>
      <c r="AKS38" s="8"/>
      <c r="AKT38" s="9"/>
      <c r="AKU38" s="8"/>
      <c r="AKV38" s="9"/>
      <c r="AKW38" s="8"/>
      <c r="AKX38" s="9"/>
      <c r="AKY38" s="8"/>
      <c r="AKZ38" s="9"/>
      <c r="ALA38" s="8"/>
      <c r="ALB38" s="9"/>
      <c r="ALC38" s="8"/>
      <c r="ALD38" s="9"/>
      <c r="ALE38" s="8"/>
      <c r="ALF38" s="9"/>
      <c r="ALG38" s="8"/>
      <c r="ALH38" s="9"/>
      <c r="ALI38" s="8"/>
      <c r="ALJ38" s="9"/>
      <c r="ALK38" s="8"/>
      <c r="ALL38" s="9"/>
      <c r="ALM38" s="8"/>
      <c r="ALN38" s="9"/>
      <c r="ALO38" s="8"/>
      <c r="ALP38" s="9"/>
      <c r="ALQ38" s="8"/>
      <c r="ALR38" s="9"/>
      <c r="ALS38" s="8"/>
      <c r="ALT38" s="9"/>
      <c r="ALU38" s="8"/>
      <c r="ALV38" s="9"/>
      <c r="ALW38" s="8"/>
      <c r="ALX38" s="9"/>
      <c r="ALY38" s="8"/>
      <c r="ALZ38" s="9"/>
      <c r="AMA38" s="8"/>
      <c r="AMB38" s="9"/>
      <c r="AMC38" s="8"/>
      <c r="AMD38" s="9"/>
      <c r="AME38" s="8"/>
      <c r="AMF38" s="9"/>
      <c r="AMG38" s="8"/>
      <c r="AMH38" s="9"/>
      <c r="AMI38" s="8"/>
      <c r="AMJ38" s="9"/>
      <c r="AMK38" s="8"/>
      <c r="AML38" s="9"/>
      <c r="AMM38" s="8"/>
      <c r="AMN38" s="9"/>
      <c r="AMO38" s="8"/>
      <c r="AMP38" s="9"/>
      <c r="AMQ38" s="8"/>
      <c r="AMR38" s="9"/>
      <c r="AMS38" s="8"/>
      <c r="AMT38" s="9"/>
      <c r="AMU38" s="8"/>
      <c r="AMV38" s="9"/>
      <c r="AMW38" s="8"/>
      <c r="AMX38" s="9"/>
      <c r="AMY38" s="8"/>
      <c r="AMZ38" s="9"/>
      <c r="ANA38" s="8"/>
      <c r="ANB38" s="9"/>
      <c r="ANC38" s="8"/>
      <c r="AND38" s="9"/>
      <c r="ANE38" s="8"/>
      <c r="ANF38" s="9"/>
      <c r="ANG38" s="8"/>
      <c r="ANH38" s="9"/>
      <c r="ANI38" s="8"/>
      <c r="ANJ38" s="9"/>
      <c r="ANK38" s="8"/>
      <c r="ANL38" s="9"/>
      <c r="ANM38" s="8"/>
      <c r="ANN38" s="9"/>
      <c r="ANO38" s="8"/>
      <c r="ANP38" s="9"/>
      <c r="ANQ38" s="8"/>
      <c r="ANR38" s="9"/>
      <c r="ANS38" s="8"/>
      <c r="ANT38" s="9"/>
      <c r="ANU38" s="8"/>
      <c r="ANV38" s="9"/>
      <c r="ANW38" s="8"/>
      <c r="ANX38" s="9"/>
      <c r="ANY38" s="8"/>
      <c r="ANZ38" s="9"/>
      <c r="AOA38" s="8"/>
      <c r="AOB38" s="9"/>
      <c r="AOC38" s="8"/>
      <c r="AOD38" s="9"/>
      <c r="AOE38" s="8"/>
      <c r="AOF38" s="9"/>
      <c r="AOG38" s="8"/>
      <c r="AOH38" s="9"/>
      <c r="AOI38" s="8"/>
      <c r="AOJ38" s="9"/>
      <c r="AOK38" s="8"/>
      <c r="AOL38" s="9"/>
      <c r="AOM38" s="8"/>
      <c r="AON38" s="9"/>
      <c r="AOO38" s="8"/>
      <c r="AOP38" s="9"/>
      <c r="AOQ38" s="8"/>
      <c r="AOR38" s="9"/>
      <c r="AOS38" s="8"/>
      <c r="AOT38" s="9"/>
      <c r="AOU38" s="8"/>
      <c r="AOV38" s="9"/>
      <c r="AOW38" s="8"/>
      <c r="AOX38" s="9"/>
      <c r="AOY38" s="8"/>
      <c r="AOZ38" s="9"/>
      <c r="APA38" s="8"/>
      <c r="APB38" s="9"/>
      <c r="APC38" s="8"/>
      <c r="APD38" s="9"/>
      <c r="APE38" s="8"/>
      <c r="APF38" s="9"/>
      <c r="APG38" s="8"/>
      <c r="APH38" s="9"/>
      <c r="API38" s="8"/>
      <c r="APJ38" s="9"/>
      <c r="APK38" s="8"/>
      <c r="APL38" s="9"/>
      <c r="APM38" s="8"/>
      <c r="APN38" s="9"/>
      <c r="APO38" s="8"/>
      <c r="APP38" s="9"/>
      <c r="APQ38" s="8"/>
      <c r="APR38" s="9"/>
      <c r="APS38" s="8"/>
      <c r="APT38" s="9"/>
      <c r="APU38" s="8"/>
      <c r="APV38" s="9"/>
      <c r="APW38" s="8"/>
      <c r="APX38" s="9"/>
      <c r="APY38" s="8"/>
      <c r="APZ38" s="9"/>
      <c r="AQA38" s="8"/>
      <c r="AQB38" s="9"/>
      <c r="AQC38" s="8"/>
      <c r="AQD38" s="9"/>
      <c r="AQE38" s="8"/>
      <c r="AQF38" s="9"/>
      <c r="AQG38" s="8"/>
      <c r="AQH38" s="9"/>
      <c r="AQI38" s="8"/>
      <c r="AQJ38" s="9"/>
      <c r="AQK38" s="8"/>
      <c r="AQL38" s="9"/>
      <c r="AQM38" s="8"/>
      <c r="AQN38" s="9"/>
      <c r="AQO38" s="8"/>
      <c r="AQP38" s="9"/>
      <c r="AQQ38" s="8"/>
      <c r="AQR38" s="9"/>
      <c r="AQS38" s="8"/>
      <c r="AQT38" s="9"/>
      <c r="AQU38" s="8"/>
      <c r="AQV38" s="9"/>
      <c r="AQW38" s="8"/>
      <c r="AQX38" s="9"/>
      <c r="AQY38" s="8"/>
      <c r="AQZ38" s="9"/>
      <c r="ARA38" s="8"/>
      <c r="ARB38" s="9"/>
      <c r="ARC38" s="8"/>
      <c r="ARD38" s="9"/>
      <c r="ARE38" s="8"/>
      <c r="ARF38" s="9"/>
      <c r="ARG38" s="8"/>
      <c r="ARH38" s="9"/>
      <c r="ARI38" s="8"/>
      <c r="ARJ38" s="9"/>
      <c r="ARK38" s="8"/>
      <c r="ARL38" s="9"/>
      <c r="ARM38" s="8"/>
      <c r="ARN38" s="9"/>
      <c r="ARO38" s="8"/>
      <c r="ARP38" s="9"/>
      <c r="ARQ38" s="8"/>
      <c r="ARR38" s="9"/>
      <c r="ARS38" s="8"/>
      <c r="ART38" s="9"/>
      <c r="ARU38" s="8"/>
      <c r="ARV38" s="9"/>
      <c r="ARW38" s="8"/>
      <c r="ARX38" s="9"/>
      <c r="ARY38" s="8"/>
      <c r="ARZ38" s="9"/>
      <c r="ASA38" s="8"/>
      <c r="ASB38" s="9"/>
      <c r="ASC38" s="8"/>
      <c r="ASD38" s="9"/>
      <c r="ASE38" s="8"/>
      <c r="ASF38" s="9"/>
      <c r="ASG38" s="8"/>
      <c r="ASH38" s="9"/>
      <c r="ASI38" s="8"/>
      <c r="ASJ38" s="9"/>
      <c r="ASK38" s="8"/>
      <c r="ASL38" s="9"/>
      <c r="ASM38" s="8"/>
      <c r="ASN38" s="9"/>
      <c r="ASO38" s="8"/>
      <c r="ASP38" s="9"/>
      <c r="ASQ38" s="8"/>
      <c r="ASR38" s="9"/>
      <c r="ASS38" s="8"/>
      <c r="AST38" s="9"/>
      <c r="ASU38" s="8"/>
      <c r="ASV38" s="9"/>
      <c r="ASW38" s="8"/>
      <c r="ASX38" s="9"/>
      <c r="ASY38" s="8"/>
      <c r="ASZ38" s="9"/>
      <c r="ATA38" s="8"/>
      <c r="ATB38" s="9"/>
      <c r="ATC38" s="8"/>
      <c r="ATD38" s="9"/>
      <c r="ATE38" s="8"/>
      <c r="ATF38" s="9"/>
      <c r="ATG38" s="8"/>
      <c r="ATH38" s="9"/>
      <c r="ATI38" s="8"/>
      <c r="ATJ38" s="9"/>
      <c r="ATK38" s="8"/>
      <c r="ATL38" s="9"/>
      <c r="ATM38" s="8"/>
      <c r="ATN38" s="9"/>
      <c r="ATO38" s="8"/>
      <c r="ATP38" s="9"/>
      <c r="ATQ38" s="8"/>
      <c r="ATR38" s="9"/>
      <c r="ATS38" s="8"/>
      <c r="ATT38" s="9"/>
      <c r="ATU38" s="8"/>
      <c r="ATV38" s="9"/>
      <c r="ATW38" s="8"/>
      <c r="ATX38" s="9"/>
      <c r="ATY38" s="8"/>
      <c r="ATZ38" s="9"/>
      <c r="AUA38" s="8"/>
      <c r="AUB38" s="9"/>
      <c r="AUC38" s="8"/>
      <c r="AUD38" s="9"/>
      <c r="AUE38" s="8"/>
      <c r="AUF38" s="9"/>
      <c r="AUG38" s="8"/>
      <c r="AUH38" s="9"/>
      <c r="AUI38" s="8"/>
      <c r="AUJ38" s="9"/>
      <c r="AUK38" s="8"/>
      <c r="AUL38" s="9"/>
      <c r="AUM38" s="8"/>
      <c r="AUN38" s="9"/>
      <c r="AUO38" s="8"/>
      <c r="AUP38" s="9"/>
      <c r="AUQ38" s="8"/>
      <c r="AUR38" s="9"/>
      <c r="AUS38" s="8"/>
      <c r="AUT38" s="9"/>
      <c r="AUU38" s="8"/>
      <c r="AUV38" s="9"/>
      <c r="AUW38" s="8"/>
      <c r="AUX38" s="9"/>
      <c r="AUY38" s="8"/>
      <c r="AUZ38" s="9"/>
      <c r="AVA38" s="8"/>
      <c r="AVB38" s="9"/>
      <c r="AVC38" s="8"/>
      <c r="AVD38" s="9"/>
      <c r="AVE38" s="8"/>
      <c r="AVF38" s="9"/>
      <c r="AVG38" s="8"/>
      <c r="AVH38" s="9"/>
      <c r="AVI38" s="8"/>
      <c r="AVJ38" s="9"/>
      <c r="AVK38" s="8"/>
      <c r="AVL38" s="9"/>
      <c r="AVM38" s="8"/>
      <c r="AVN38" s="9"/>
      <c r="AVO38" s="8"/>
      <c r="AVP38" s="9"/>
      <c r="AVQ38" s="8"/>
      <c r="AVR38" s="9"/>
      <c r="AVS38" s="8"/>
      <c r="AVT38" s="9"/>
      <c r="AVU38" s="8"/>
      <c r="AVV38" s="9"/>
      <c r="AVW38" s="8"/>
      <c r="AVX38" s="9"/>
      <c r="AVY38" s="8"/>
      <c r="AVZ38" s="9"/>
      <c r="AWA38" s="8"/>
      <c r="AWB38" s="9"/>
      <c r="AWC38" s="8"/>
      <c r="AWD38" s="9"/>
      <c r="AWE38" s="8"/>
      <c r="AWF38" s="9"/>
      <c r="AWG38" s="8"/>
      <c r="AWH38" s="9"/>
      <c r="AWI38" s="8"/>
      <c r="AWJ38" s="9"/>
      <c r="AWK38" s="8"/>
      <c r="AWL38" s="9"/>
      <c r="AWM38" s="8"/>
      <c r="AWN38" s="9"/>
      <c r="AWO38" s="8"/>
      <c r="AWP38" s="9"/>
      <c r="AWQ38" s="8"/>
      <c r="AWR38" s="9"/>
      <c r="AWS38" s="8"/>
      <c r="AWT38" s="9"/>
      <c r="AWU38" s="8"/>
      <c r="AWV38" s="9"/>
      <c r="AWW38" s="8"/>
      <c r="AWX38" s="9"/>
      <c r="AWY38" s="8"/>
      <c r="AWZ38" s="9"/>
      <c r="AXA38" s="8"/>
      <c r="AXB38" s="9"/>
      <c r="AXC38" s="8"/>
      <c r="AXD38" s="9"/>
      <c r="AXE38" s="8"/>
      <c r="AXF38" s="9"/>
      <c r="AXG38" s="8"/>
      <c r="AXH38" s="9"/>
      <c r="AXI38" s="8"/>
      <c r="AXJ38" s="9"/>
      <c r="AXK38" s="8"/>
      <c r="AXL38" s="9"/>
      <c r="AXM38" s="8"/>
      <c r="AXN38" s="9"/>
      <c r="AXO38" s="8"/>
      <c r="AXP38" s="9"/>
      <c r="AXQ38" s="8"/>
      <c r="AXR38" s="9"/>
      <c r="AXS38" s="8"/>
      <c r="AXT38" s="9"/>
      <c r="AXU38" s="8"/>
      <c r="AXV38" s="9"/>
      <c r="AXW38" s="8"/>
      <c r="AXX38" s="9"/>
      <c r="AXY38" s="8"/>
      <c r="AXZ38" s="9"/>
      <c r="AYA38" s="8"/>
      <c r="AYB38" s="9"/>
      <c r="AYC38" s="8"/>
      <c r="AYD38" s="9"/>
      <c r="AYE38" s="8"/>
      <c r="AYF38" s="9"/>
      <c r="AYG38" s="8"/>
      <c r="AYH38" s="9"/>
      <c r="AYI38" s="8"/>
      <c r="AYJ38" s="9"/>
      <c r="AYK38" s="8"/>
      <c r="AYL38" s="9"/>
      <c r="AYM38" s="8"/>
      <c r="AYN38" s="9"/>
      <c r="AYO38" s="8"/>
      <c r="AYP38" s="9"/>
      <c r="AYQ38" s="8"/>
      <c r="AYR38" s="9"/>
      <c r="AYS38" s="8"/>
      <c r="AYT38" s="9"/>
      <c r="AYU38" s="8"/>
      <c r="AYV38" s="9"/>
      <c r="AYW38" s="8"/>
      <c r="AYX38" s="9"/>
      <c r="AYY38" s="8"/>
      <c r="AYZ38" s="9"/>
      <c r="AZA38" s="8"/>
      <c r="AZB38" s="9"/>
      <c r="AZC38" s="8"/>
      <c r="AZD38" s="9"/>
      <c r="AZE38" s="8"/>
      <c r="AZF38" s="9"/>
      <c r="AZG38" s="8"/>
      <c r="AZH38" s="9"/>
      <c r="AZI38" s="8"/>
      <c r="AZJ38" s="9"/>
      <c r="AZK38" s="8"/>
      <c r="AZL38" s="9"/>
      <c r="AZM38" s="8"/>
      <c r="AZN38" s="9"/>
      <c r="AZO38" s="8"/>
      <c r="AZP38" s="9"/>
      <c r="AZQ38" s="8"/>
      <c r="AZR38" s="9"/>
      <c r="AZS38" s="8"/>
      <c r="AZT38" s="9"/>
      <c r="AZU38" s="8"/>
      <c r="AZV38" s="9"/>
      <c r="AZW38" s="8"/>
      <c r="AZX38" s="9"/>
      <c r="AZY38" s="8"/>
      <c r="AZZ38" s="9"/>
      <c r="BAA38" s="8"/>
      <c r="BAB38" s="9"/>
      <c r="BAC38" s="8"/>
      <c r="BAD38" s="9"/>
      <c r="BAE38" s="8"/>
      <c r="BAF38" s="9"/>
      <c r="BAG38" s="8"/>
      <c r="BAH38" s="9"/>
      <c r="BAI38" s="8"/>
      <c r="BAJ38" s="9"/>
      <c r="BAK38" s="8"/>
      <c r="BAL38" s="9"/>
      <c r="BAM38" s="8"/>
      <c r="BAN38" s="9"/>
      <c r="BAO38" s="8"/>
      <c r="BAP38" s="9"/>
      <c r="BAQ38" s="8"/>
      <c r="BAR38" s="9"/>
      <c r="BAS38" s="8"/>
      <c r="BAT38" s="9"/>
      <c r="BAU38" s="8"/>
      <c r="BAV38" s="9"/>
      <c r="BAW38" s="8"/>
      <c r="BAX38" s="9"/>
      <c r="BAY38" s="8"/>
      <c r="BAZ38" s="9"/>
      <c r="BBA38" s="8"/>
      <c r="BBB38" s="9"/>
      <c r="BBC38" s="8"/>
      <c r="BBD38" s="9"/>
      <c r="BBE38" s="8"/>
      <c r="BBF38" s="9"/>
      <c r="BBG38" s="8"/>
      <c r="BBH38" s="9"/>
      <c r="BBI38" s="8"/>
      <c r="BBJ38" s="9"/>
      <c r="BBK38" s="8"/>
      <c r="BBL38" s="9"/>
      <c r="BBM38" s="8"/>
      <c r="BBN38" s="9"/>
      <c r="BBO38" s="8"/>
      <c r="BBP38" s="9"/>
      <c r="BBQ38" s="8"/>
      <c r="BBR38" s="9"/>
      <c r="BBS38" s="8"/>
      <c r="BBT38" s="9"/>
      <c r="BBU38" s="8"/>
      <c r="BBV38" s="9"/>
      <c r="BBW38" s="8"/>
      <c r="BBX38" s="9"/>
      <c r="BBY38" s="8"/>
      <c r="BBZ38" s="9"/>
      <c r="BCA38" s="8"/>
      <c r="BCB38" s="9"/>
      <c r="BCC38" s="8"/>
      <c r="BCD38" s="9"/>
      <c r="BCE38" s="8"/>
      <c r="BCF38" s="9"/>
      <c r="BCG38" s="8"/>
      <c r="BCH38" s="9"/>
      <c r="BCI38" s="8"/>
      <c r="BCJ38" s="9"/>
      <c r="BCK38" s="8"/>
      <c r="BCL38" s="9"/>
      <c r="BCM38" s="8"/>
      <c r="BCN38" s="9"/>
      <c r="BCO38" s="8"/>
      <c r="BCP38" s="9"/>
      <c r="BCQ38" s="8"/>
      <c r="BCR38" s="9"/>
      <c r="BCS38" s="8"/>
      <c r="BCT38" s="9"/>
      <c r="BCU38" s="8"/>
      <c r="BCV38" s="9"/>
      <c r="BCW38" s="8"/>
      <c r="BCX38" s="9"/>
      <c r="BCY38" s="8"/>
      <c r="BCZ38" s="9"/>
      <c r="BDA38" s="8"/>
      <c r="BDB38" s="9"/>
      <c r="BDC38" s="8"/>
      <c r="BDD38" s="9"/>
      <c r="BDE38" s="8"/>
      <c r="BDF38" s="9"/>
      <c r="BDG38" s="8"/>
      <c r="BDH38" s="9"/>
      <c r="BDI38" s="8"/>
      <c r="BDJ38" s="9"/>
      <c r="BDK38" s="8"/>
      <c r="BDL38" s="9"/>
      <c r="BDM38" s="8"/>
      <c r="BDN38" s="9"/>
      <c r="BDO38" s="8"/>
      <c r="BDP38" s="9"/>
      <c r="BDQ38" s="8"/>
      <c r="BDR38" s="9"/>
      <c r="BDS38" s="8"/>
      <c r="BDT38" s="9"/>
      <c r="BDU38" s="8"/>
      <c r="BDV38" s="9"/>
      <c r="BDW38" s="8"/>
      <c r="BDX38" s="9"/>
      <c r="BDY38" s="8"/>
      <c r="BDZ38" s="9"/>
      <c r="BEA38" s="8"/>
      <c r="BEB38" s="9"/>
      <c r="BEC38" s="8"/>
      <c r="BED38" s="9"/>
      <c r="BEE38" s="8"/>
      <c r="BEF38" s="9"/>
      <c r="BEG38" s="8"/>
      <c r="BEH38" s="9"/>
      <c r="BEI38" s="8"/>
      <c r="BEJ38" s="9"/>
      <c r="BEK38" s="8"/>
      <c r="BEL38" s="9"/>
      <c r="BEM38" s="8"/>
      <c r="BEN38" s="9"/>
      <c r="BEO38" s="8"/>
      <c r="BEP38" s="9"/>
      <c r="BEQ38" s="8"/>
      <c r="BER38" s="9"/>
      <c r="BES38" s="8"/>
      <c r="BET38" s="9"/>
      <c r="BEU38" s="8"/>
      <c r="BEV38" s="9"/>
      <c r="BEW38" s="8"/>
      <c r="BEX38" s="9"/>
      <c r="BEY38" s="8"/>
      <c r="BEZ38" s="9"/>
      <c r="BFA38" s="8"/>
      <c r="BFB38" s="9"/>
      <c r="BFC38" s="8"/>
      <c r="BFD38" s="9"/>
      <c r="BFE38" s="8"/>
      <c r="BFF38" s="9"/>
      <c r="BFG38" s="8"/>
      <c r="BFH38" s="9"/>
      <c r="BFI38" s="8"/>
      <c r="BFJ38" s="9"/>
      <c r="BFK38" s="8"/>
      <c r="BFL38" s="9"/>
      <c r="BFM38" s="8"/>
      <c r="BFN38" s="9"/>
      <c r="BFO38" s="8"/>
      <c r="BFP38" s="9"/>
      <c r="BFQ38" s="8"/>
      <c r="BFR38" s="9"/>
      <c r="BFS38" s="8"/>
      <c r="BFT38" s="9"/>
      <c r="BFU38" s="8"/>
      <c r="BFV38" s="9"/>
      <c r="BFW38" s="8"/>
      <c r="BFX38" s="9"/>
      <c r="BFY38" s="8"/>
      <c r="BFZ38" s="9"/>
      <c r="BGA38" s="8"/>
      <c r="BGB38" s="9"/>
      <c r="BGC38" s="8"/>
      <c r="BGD38" s="9"/>
      <c r="BGE38" s="8"/>
      <c r="BGF38" s="9"/>
      <c r="BGG38" s="8"/>
      <c r="BGH38" s="9"/>
      <c r="BGI38" s="8"/>
      <c r="BGJ38" s="9"/>
      <c r="BGK38" s="8"/>
      <c r="BGL38" s="9"/>
      <c r="BGM38" s="8"/>
      <c r="BGN38" s="9"/>
      <c r="BGO38" s="8"/>
      <c r="BGP38" s="9"/>
      <c r="BGQ38" s="8"/>
      <c r="BGR38" s="9"/>
      <c r="BGS38" s="8"/>
      <c r="BGT38" s="9"/>
      <c r="BGU38" s="8"/>
      <c r="BGV38" s="9"/>
      <c r="BGW38" s="8"/>
      <c r="BGX38" s="9"/>
      <c r="BGY38" s="8"/>
      <c r="BGZ38" s="9"/>
      <c r="BHA38" s="8"/>
      <c r="BHB38" s="9"/>
      <c r="BHC38" s="8"/>
      <c r="BHD38" s="9"/>
      <c r="BHE38" s="8"/>
      <c r="BHF38" s="9"/>
      <c r="BHG38" s="8"/>
      <c r="BHH38" s="9"/>
      <c r="BHI38" s="8"/>
      <c r="BHJ38" s="9"/>
      <c r="BHK38" s="8"/>
      <c r="BHL38" s="9"/>
      <c r="BHM38" s="8"/>
      <c r="BHN38" s="9"/>
      <c r="BHO38" s="8"/>
      <c r="BHP38" s="9"/>
      <c r="BHQ38" s="8"/>
      <c r="BHR38" s="9"/>
      <c r="BHS38" s="8"/>
      <c r="BHT38" s="9"/>
      <c r="BHU38" s="8"/>
      <c r="BHV38" s="9"/>
      <c r="BHW38" s="8"/>
      <c r="BHX38" s="9"/>
      <c r="BHY38" s="8"/>
      <c r="BHZ38" s="9"/>
      <c r="BIA38" s="8"/>
      <c r="BIB38" s="9"/>
      <c r="BIC38" s="8"/>
      <c r="BID38" s="9"/>
      <c r="BIE38" s="8"/>
      <c r="BIF38" s="9"/>
      <c r="BIG38" s="8"/>
      <c r="BIH38" s="9"/>
      <c r="BII38" s="8"/>
      <c r="BIJ38" s="9"/>
      <c r="BIK38" s="8"/>
      <c r="BIL38" s="9"/>
      <c r="BIM38" s="8"/>
      <c r="BIN38" s="9"/>
      <c r="BIO38" s="8"/>
      <c r="BIP38" s="9"/>
      <c r="BIQ38" s="8"/>
      <c r="BIR38" s="9"/>
      <c r="BIS38" s="8"/>
      <c r="BIT38" s="9"/>
      <c r="BIU38" s="8"/>
      <c r="BIV38" s="9"/>
      <c r="BIW38" s="8"/>
      <c r="BIX38" s="9"/>
      <c r="BIY38" s="8"/>
      <c r="BIZ38" s="9"/>
      <c r="BJA38" s="8"/>
      <c r="BJB38" s="9"/>
      <c r="BJC38" s="8"/>
      <c r="BJD38" s="9"/>
      <c r="BJE38" s="8"/>
      <c r="BJF38" s="9"/>
      <c r="BJG38" s="8"/>
      <c r="BJH38" s="9"/>
      <c r="BJI38" s="8"/>
      <c r="BJJ38" s="9"/>
      <c r="BJK38" s="8"/>
      <c r="BJL38" s="9"/>
      <c r="BJM38" s="8"/>
      <c r="BJN38" s="9"/>
      <c r="BJO38" s="8"/>
      <c r="BJP38" s="9"/>
      <c r="BJQ38" s="8"/>
      <c r="BJR38" s="9"/>
      <c r="BJS38" s="8"/>
      <c r="BJT38" s="9"/>
      <c r="BJU38" s="8"/>
      <c r="BJV38" s="9"/>
      <c r="BJW38" s="8"/>
      <c r="BJX38" s="9"/>
      <c r="BJY38" s="8"/>
      <c r="BJZ38" s="9"/>
      <c r="BKA38" s="8"/>
      <c r="BKB38" s="9"/>
      <c r="BKC38" s="8"/>
      <c r="BKD38" s="9"/>
      <c r="BKE38" s="8"/>
      <c r="BKF38" s="9"/>
      <c r="BKG38" s="8"/>
      <c r="BKH38" s="9"/>
      <c r="BKI38" s="8"/>
      <c r="BKJ38" s="9"/>
      <c r="BKK38" s="8"/>
      <c r="BKL38" s="9"/>
      <c r="BKM38" s="8"/>
      <c r="BKN38" s="9"/>
      <c r="BKO38" s="8"/>
      <c r="BKP38" s="9"/>
      <c r="BKQ38" s="8"/>
      <c r="BKR38" s="9"/>
      <c r="BKS38" s="8"/>
      <c r="BKT38" s="9"/>
      <c r="BKU38" s="8"/>
      <c r="BKV38" s="9"/>
      <c r="BKW38" s="8"/>
      <c r="BKX38" s="9"/>
      <c r="BKY38" s="8"/>
      <c r="BKZ38" s="9"/>
      <c r="BLA38" s="8"/>
      <c r="BLB38" s="9"/>
      <c r="BLC38" s="8"/>
      <c r="BLD38" s="9"/>
      <c r="BLE38" s="8"/>
      <c r="BLF38" s="9"/>
      <c r="BLG38" s="8"/>
      <c r="BLH38" s="9"/>
      <c r="BLI38" s="8"/>
      <c r="BLJ38" s="9"/>
      <c r="BLK38" s="8"/>
      <c r="BLL38" s="9"/>
      <c r="BLM38" s="8"/>
      <c r="BLN38" s="9"/>
      <c r="BLO38" s="8"/>
      <c r="BLP38" s="9"/>
      <c r="BLQ38" s="8"/>
      <c r="BLR38" s="9"/>
      <c r="BLS38" s="8"/>
      <c r="BLT38" s="9"/>
      <c r="BLU38" s="8"/>
      <c r="BLV38" s="9"/>
      <c r="BLW38" s="8"/>
      <c r="BLX38" s="9"/>
      <c r="BLY38" s="8"/>
      <c r="BLZ38" s="9"/>
      <c r="BMA38" s="8"/>
      <c r="BMB38" s="9"/>
      <c r="BMC38" s="8"/>
      <c r="BMD38" s="9"/>
      <c r="BME38" s="8"/>
      <c r="BMF38" s="9"/>
      <c r="BMG38" s="8"/>
      <c r="BMH38" s="9"/>
      <c r="BMI38" s="8"/>
      <c r="BMJ38" s="9"/>
      <c r="BMK38" s="8"/>
      <c r="BML38" s="9"/>
      <c r="BMM38" s="8"/>
      <c r="BMN38" s="9"/>
      <c r="BMO38" s="8"/>
      <c r="BMP38" s="9"/>
      <c r="BMQ38" s="8"/>
      <c r="BMR38" s="9"/>
      <c r="BMS38" s="8"/>
      <c r="BMT38" s="9"/>
      <c r="BMU38" s="8"/>
      <c r="BMV38" s="9"/>
      <c r="BMW38" s="8"/>
      <c r="BMX38" s="9"/>
      <c r="BMY38" s="8"/>
      <c r="BMZ38" s="9"/>
      <c r="BNA38" s="8"/>
      <c r="BNB38" s="9"/>
      <c r="BNC38" s="8"/>
      <c r="BND38" s="9"/>
      <c r="BNE38" s="8"/>
      <c r="BNF38" s="9"/>
      <c r="BNG38" s="8"/>
      <c r="BNH38" s="9"/>
      <c r="BNI38" s="8"/>
      <c r="BNJ38" s="9"/>
      <c r="BNK38" s="8"/>
      <c r="BNL38" s="9"/>
      <c r="BNM38" s="8"/>
      <c r="BNN38" s="9"/>
      <c r="BNO38" s="8"/>
      <c r="BNP38" s="9"/>
      <c r="BNQ38" s="8"/>
      <c r="BNR38" s="9"/>
      <c r="BNS38" s="8"/>
      <c r="BNT38" s="9"/>
      <c r="BNU38" s="8"/>
      <c r="BNV38" s="9"/>
      <c r="BNW38" s="8"/>
      <c r="BNX38" s="9"/>
      <c r="BNY38" s="8"/>
      <c r="BNZ38" s="9"/>
      <c r="BOA38" s="8"/>
      <c r="BOB38" s="9"/>
      <c r="BOC38" s="8"/>
      <c r="BOD38" s="9"/>
      <c r="BOE38" s="8"/>
      <c r="BOF38" s="9"/>
      <c r="BOG38" s="8"/>
      <c r="BOH38" s="9"/>
      <c r="BOI38" s="8"/>
      <c r="BOJ38" s="9"/>
      <c r="BOK38" s="8"/>
      <c r="BOL38" s="9"/>
      <c r="BOM38" s="8"/>
      <c r="BON38" s="9"/>
      <c r="BOO38" s="8"/>
      <c r="BOP38" s="9"/>
      <c r="BOQ38" s="8"/>
      <c r="BOR38" s="9"/>
      <c r="BOS38" s="8"/>
      <c r="BOT38" s="9"/>
      <c r="BOU38" s="8"/>
      <c r="BOV38" s="9"/>
      <c r="BOW38" s="8"/>
      <c r="BOX38" s="9"/>
      <c r="BOY38" s="8"/>
      <c r="BOZ38" s="9"/>
      <c r="BPA38" s="8"/>
      <c r="BPB38" s="9"/>
      <c r="BPC38" s="8"/>
      <c r="BPD38" s="9"/>
      <c r="BPE38" s="8"/>
      <c r="BPF38" s="9"/>
      <c r="BPG38" s="8"/>
      <c r="BPH38" s="9"/>
      <c r="BPI38" s="8"/>
      <c r="BPJ38" s="9"/>
      <c r="BPK38" s="8"/>
      <c r="BPL38" s="9"/>
      <c r="BPM38" s="8"/>
      <c r="BPN38" s="9"/>
      <c r="BPO38" s="8"/>
      <c r="BPP38" s="9"/>
      <c r="BPQ38" s="8"/>
      <c r="BPR38" s="9"/>
      <c r="BPS38" s="8"/>
      <c r="BPT38" s="9"/>
      <c r="BPU38" s="8"/>
      <c r="BPV38" s="9"/>
      <c r="BPW38" s="8"/>
      <c r="BPX38" s="9"/>
      <c r="BPY38" s="8"/>
      <c r="BPZ38" s="9"/>
      <c r="BQA38" s="8"/>
      <c r="BQB38" s="9"/>
      <c r="BQC38" s="8"/>
      <c r="BQD38" s="9"/>
      <c r="BQE38" s="8"/>
      <c r="BQF38" s="9"/>
      <c r="BQG38" s="8"/>
      <c r="BQH38" s="9"/>
      <c r="BQI38" s="8"/>
      <c r="BQJ38" s="9"/>
      <c r="BQK38" s="8"/>
      <c r="BQL38" s="9"/>
      <c r="BQM38" s="8"/>
      <c r="BQN38" s="9"/>
      <c r="BQO38" s="8"/>
      <c r="BQP38" s="9"/>
      <c r="BQQ38" s="8"/>
      <c r="BQR38" s="9"/>
      <c r="BQS38" s="8"/>
      <c r="BQT38" s="9"/>
      <c r="BQU38" s="8"/>
      <c r="BQV38" s="9"/>
      <c r="BQW38" s="8"/>
      <c r="BQX38" s="9"/>
      <c r="BQY38" s="8"/>
      <c r="BQZ38" s="9"/>
      <c r="BRA38" s="8"/>
      <c r="BRB38" s="9"/>
      <c r="BRC38" s="8"/>
      <c r="BRD38" s="9"/>
      <c r="BRE38" s="8"/>
      <c r="BRF38" s="9"/>
      <c r="BRG38" s="8"/>
      <c r="BRH38" s="9"/>
      <c r="BRI38" s="8"/>
      <c r="BRJ38" s="9"/>
      <c r="BRK38" s="8"/>
      <c r="BRL38" s="9"/>
      <c r="BRM38" s="8"/>
      <c r="BRN38" s="9"/>
      <c r="BRO38" s="8"/>
      <c r="BRP38" s="9"/>
      <c r="BRQ38" s="8"/>
      <c r="BRR38" s="9"/>
      <c r="BRS38" s="8"/>
      <c r="BRT38" s="9"/>
      <c r="BRU38" s="8"/>
      <c r="BRV38" s="9"/>
      <c r="BRW38" s="8"/>
      <c r="BRX38" s="9"/>
      <c r="BRY38" s="8"/>
      <c r="BRZ38" s="9"/>
      <c r="BSA38" s="8"/>
      <c r="BSB38" s="9"/>
      <c r="BSC38" s="8"/>
      <c r="BSD38" s="9"/>
      <c r="BSE38" s="8"/>
      <c r="BSF38" s="9"/>
      <c r="BSG38" s="8"/>
      <c r="BSH38" s="9"/>
      <c r="BSI38" s="8"/>
      <c r="BSJ38" s="9"/>
      <c r="BSK38" s="8"/>
      <c r="BSL38" s="9"/>
      <c r="BSM38" s="8"/>
      <c r="BSN38" s="9"/>
      <c r="BSO38" s="8"/>
      <c r="BSP38" s="9"/>
      <c r="BSQ38" s="8"/>
      <c r="BSR38" s="9"/>
      <c r="BSS38" s="8"/>
      <c r="BST38" s="9"/>
      <c r="BSU38" s="8"/>
      <c r="BSV38" s="9"/>
      <c r="BSW38" s="8"/>
      <c r="BSX38" s="9"/>
      <c r="BSY38" s="8"/>
      <c r="BSZ38" s="9"/>
      <c r="BTA38" s="8"/>
      <c r="BTB38" s="9"/>
      <c r="BTC38" s="8"/>
      <c r="BTD38" s="9"/>
      <c r="BTE38" s="8"/>
      <c r="BTF38" s="9"/>
      <c r="BTG38" s="8"/>
      <c r="BTH38" s="9"/>
      <c r="BTI38" s="8"/>
      <c r="BTJ38" s="9"/>
      <c r="BTK38" s="8"/>
      <c r="BTL38" s="9"/>
      <c r="BTM38" s="8"/>
      <c r="BTN38" s="9"/>
      <c r="BTO38" s="8"/>
      <c r="BTP38" s="9"/>
      <c r="BTQ38" s="8"/>
      <c r="BTR38" s="9"/>
      <c r="BTS38" s="8"/>
      <c r="BTT38" s="9"/>
      <c r="BTU38" s="8"/>
      <c r="BTV38" s="9"/>
      <c r="BTW38" s="8"/>
      <c r="BTX38" s="9"/>
      <c r="BTY38" s="8"/>
      <c r="BTZ38" s="9"/>
      <c r="BUA38" s="8"/>
      <c r="BUB38" s="9"/>
      <c r="BUC38" s="8"/>
      <c r="BUD38" s="9"/>
      <c r="BUE38" s="8"/>
      <c r="BUF38" s="9"/>
      <c r="BUG38" s="8"/>
      <c r="BUH38" s="9"/>
      <c r="BUI38" s="8"/>
      <c r="BUJ38" s="9"/>
      <c r="BUK38" s="8"/>
      <c r="BUL38" s="9"/>
      <c r="BUM38" s="8"/>
      <c r="BUN38" s="9"/>
      <c r="BUO38" s="8"/>
      <c r="BUP38" s="9"/>
      <c r="BUQ38" s="8"/>
      <c r="BUR38" s="9"/>
      <c r="BUS38" s="8"/>
      <c r="BUT38" s="9"/>
      <c r="BUU38" s="8"/>
      <c r="BUV38" s="9"/>
      <c r="BUW38" s="8"/>
      <c r="BUX38" s="9"/>
      <c r="BUY38" s="8"/>
      <c r="BUZ38" s="9"/>
      <c r="BVA38" s="8"/>
      <c r="BVB38" s="9"/>
      <c r="BVC38" s="8"/>
      <c r="BVD38" s="9"/>
      <c r="BVE38" s="8"/>
      <c r="BVF38" s="9"/>
      <c r="BVG38" s="8"/>
      <c r="BVH38" s="9"/>
      <c r="BVI38" s="8"/>
      <c r="BVJ38" s="9"/>
      <c r="BVK38" s="8"/>
      <c r="BVL38" s="9"/>
      <c r="BVM38" s="8"/>
      <c r="BVN38" s="9"/>
      <c r="BVO38" s="8"/>
      <c r="BVP38" s="9"/>
      <c r="BVQ38" s="8"/>
      <c r="BVR38" s="9"/>
      <c r="BVS38" s="8"/>
      <c r="BVT38" s="9"/>
      <c r="BVU38" s="8"/>
      <c r="BVV38" s="9"/>
      <c r="BVW38" s="8"/>
      <c r="BVX38" s="9"/>
      <c r="BVY38" s="8"/>
      <c r="BVZ38" s="9"/>
      <c r="BWA38" s="8"/>
      <c r="BWB38" s="9"/>
      <c r="BWC38" s="8"/>
      <c r="BWD38" s="9"/>
      <c r="BWE38" s="8"/>
      <c r="BWF38" s="9"/>
      <c r="BWG38" s="8"/>
      <c r="BWH38" s="9"/>
      <c r="BWI38" s="8"/>
      <c r="BWJ38" s="9"/>
      <c r="BWK38" s="8"/>
      <c r="BWL38" s="9"/>
      <c r="BWM38" s="8"/>
      <c r="BWN38" s="9"/>
      <c r="BWO38" s="8"/>
      <c r="BWP38" s="9"/>
      <c r="BWQ38" s="8"/>
      <c r="BWR38" s="9"/>
      <c r="BWS38" s="8"/>
      <c r="BWT38" s="9"/>
      <c r="BWU38" s="8"/>
      <c r="BWV38" s="9"/>
      <c r="BWW38" s="8"/>
      <c r="BWX38" s="9"/>
      <c r="BWY38" s="8"/>
      <c r="BWZ38" s="9"/>
      <c r="BXA38" s="8"/>
      <c r="BXB38" s="9"/>
      <c r="BXC38" s="8"/>
      <c r="BXD38" s="9"/>
      <c r="BXE38" s="8"/>
      <c r="BXF38" s="9"/>
      <c r="BXG38" s="8"/>
      <c r="BXH38" s="9"/>
      <c r="BXI38" s="8"/>
      <c r="BXJ38" s="9"/>
      <c r="BXK38" s="8"/>
      <c r="BXL38" s="9"/>
      <c r="BXM38" s="8"/>
      <c r="BXN38" s="9"/>
      <c r="BXO38" s="8"/>
      <c r="BXP38" s="9"/>
      <c r="BXQ38" s="8"/>
      <c r="BXR38" s="9"/>
      <c r="BXS38" s="8"/>
      <c r="BXT38" s="9"/>
      <c r="BXU38" s="8"/>
      <c r="BXV38" s="9"/>
      <c r="BXW38" s="8"/>
      <c r="BXX38" s="9"/>
      <c r="BXY38" s="8"/>
      <c r="BXZ38" s="9"/>
      <c r="BYA38" s="8"/>
      <c r="BYB38" s="9"/>
      <c r="BYC38" s="8"/>
      <c r="BYD38" s="9"/>
      <c r="BYE38" s="8"/>
      <c r="BYF38" s="9"/>
      <c r="BYG38" s="8"/>
      <c r="BYH38" s="9"/>
      <c r="BYI38" s="8"/>
      <c r="BYJ38" s="9"/>
      <c r="BYK38" s="8"/>
      <c r="BYL38" s="9"/>
      <c r="BYM38" s="8"/>
      <c r="BYN38" s="9"/>
      <c r="BYO38" s="8"/>
      <c r="BYP38" s="9"/>
      <c r="BYQ38" s="8"/>
      <c r="BYR38" s="9"/>
      <c r="BYS38" s="8"/>
      <c r="BYT38" s="9"/>
      <c r="BYU38" s="8"/>
      <c r="BYV38" s="9"/>
      <c r="BYW38" s="8"/>
      <c r="BYX38" s="9"/>
      <c r="BYY38" s="8"/>
      <c r="BYZ38" s="9"/>
      <c r="BZA38" s="8"/>
      <c r="BZB38" s="9"/>
      <c r="BZC38" s="8"/>
      <c r="BZD38" s="9"/>
      <c r="BZE38" s="8"/>
      <c r="BZF38" s="9"/>
      <c r="BZG38" s="8"/>
      <c r="BZH38" s="9"/>
      <c r="BZI38" s="8"/>
      <c r="BZJ38" s="9"/>
      <c r="BZK38" s="8"/>
      <c r="BZL38" s="9"/>
      <c r="BZM38" s="8"/>
      <c r="BZN38" s="9"/>
      <c r="BZO38" s="8"/>
      <c r="BZP38" s="9"/>
      <c r="BZQ38" s="8"/>
      <c r="BZR38" s="9"/>
      <c r="BZS38" s="8"/>
      <c r="BZT38" s="9"/>
      <c r="BZU38" s="8"/>
      <c r="BZV38" s="9"/>
      <c r="BZW38" s="8"/>
      <c r="BZX38" s="9"/>
      <c r="BZY38" s="8"/>
      <c r="BZZ38" s="9"/>
      <c r="CAA38" s="8"/>
      <c r="CAB38" s="9"/>
      <c r="CAC38" s="8"/>
      <c r="CAD38" s="9"/>
      <c r="CAE38" s="8"/>
      <c r="CAF38" s="9"/>
      <c r="CAG38" s="8"/>
      <c r="CAH38" s="9"/>
      <c r="CAI38" s="8"/>
      <c r="CAJ38" s="9"/>
      <c r="CAK38" s="8"/>
      <c r="CAL38" s="9"/>
      <c r="CAM38" s="8"/>
      <c r="CAN38" s="9"/>
      <c r="CAO38" s="8"/>
      <c r="CAP38" s="9"/>
      <c r="CAQ38" s="8"/>
      <c r="CAR38" s="9"/>
      <c r="CAS38" s="8"/>
      <c r="CAT38" s="9"/>
      <c r="CAU38" s="8"/>
      <c r="CAV38" s="9"/>
      <c r="CAW38" s="8"/>
      <c r="CAX38" s="9"/>
      <c r="CAY38" s="8"/>
      <c r="CAZ38" s="9"/>
      <c r="CBA38" s="8"/>
      <c r="CBB38" s="9"/>
      <c r="CBC38" s="8"/>
      <c r="CBD38" s="9"/>
      <c r="CBE38" s="8"/>
      <c r="CBF38" s="9"/>
      <c r="CBG38" s="8"/>
      <c r="CBH38" s="9"/>
      <c r="CBI38" s="8"/>
      <c r="CBJ38" s="9"/>
      <c r="CBK38" s="8"/>
      <c r="CBL38" s="9"/>
      <c r="CBM38" s="8"/>
      <c r="CBN38" s="9"/>
      <c r="CBO38" s="8"/>
      <c r="CBP38" s="9"/>
      <c r="CBQ38" s="8"/>
      <c r="CBR38" s="9"/>
      <c r="CBS38" s="8"/>
      <c r="CBT38" s="9"/>
      <c r="CBU38" s="8"/>
      <c r="CBV38" s="9"/>
      <c r="CBW38" s="8"/>
      <c r="CBX38" s="9"/>
      <c r="CBY38" s="8"/>
      <c r="CBZ38" s="9"/>
      <c r="CCA38" s="8"/>
      <c r="CCB38" s="9"/>
      <c r="CCC38" s="8"/>
      <c r="CCD38" s="9"/>
      <c r="CCE38" s="8"/>
      <c r="CCF38" s="9"/>
      <c r="CCG38" s="8"/>
      <c r="CCH38" s="9"/>
      <c r="CCI38" s="8"/>
      <c r="CCJ38" s="9"/>
      <c r="CCK38" s="8"/>
      <c r="CCL38" s="9"/>
      <c r="CCM38" s="8"/>
      <c r="CCN38" s="9"/>
      <c r="CCO38" s="8"/>
      <c r="CCP38" s="9"/>
      <c r="CCQ38" s="8"/>
      <c r="CCR38" s="9"/>
      <c r="CCS38" s="8"/>
      <c r="CCT38" s="9"/>
      <c r="CCU38" s="8"/>
      <c r="CCV38" s="9"/>
      <c r="CCW38" s="8"/>
      <c r="CCX38" s="9"/>
      <c r="CCY38" s="8"/>
      <c r="CCZ38" s="9"/>
      <c r="CDA38" s="8"/>
      <c r="CDB38" s="9"/>
      <c r="CDC38" s="8"/>
      <c r="CDD38" s="9"/>
      <c r="CDE38" s="8"/>
      <c r="CDF38" s="9"/>
      <c r="CDG38" s="8"/>
      <c r="CDH38" s="9"/>
      <c r="CDI38" s="8"/>
      <c r="CDJ38" s="9"/>
      <c r="CDK38" s="8"/>
      <c r="CDL38" s="9"/>
      <c r="CDM38" s="8"/>
      <c r="CDN38" s="9"/>
      <c r="CDO38" s="8"/>
      <c r="CDP38" s="9"/>
      <c r="CDQ38" s="8"/>
      <c r="CDR38" s="9"/>
      <c r="CDS38" s="8"/>
      <c r="CDT38" s="9"/>
      <c r="CDU38" s="8"/>
      <c r="CDV38" s="9"/>
      <c r="CDW38" s="8"/>
      <c r="CDX38" s="9"/>
      <c r="CDY38" s="8"/>
      <c r="CDZ38" s="9"/>
      <c r="CEA38" s="8"/>
      <c r="CEB38" s="9"/>
      <c r="CEC38" s="8"/>
      <c r="CED38" s="9"/>
      <c r="CEE38" s="8"/>
      <c r="CEF38" s="9"/>
      <c r="CEG38" s="8"/>
      <c r="CEH38" s="9"/>
      <c r="CEI38" s="8"/>
      <c r="CEJ38" s="9"/>
      <c r="CEK38" s="8"/>
      <c r="CEL38" s="9"/>
      <c r="CEM38" s="8"/>
      <c r="CEN38" s="9"/>
      <c r="CEO38" s="8"/>
      <c r="CEP38" s="9"/>
      <c r="CEQ38" s="8"/>
      <c r="CER38" s="9"/>
      <c r="CES38" s="8"/>
      <c r="CET38" s="9"/>
      <c r="CEU38" s="8"/>
      <c r="CEV38" s="9"/>
      <c r="CEW38" s="8"/>
      <c r="CEX38" s="9"/>
      <c r="CEY38" s="8"/>
      <c r="CEZ38" s="9"/>
      <c r="CFA38" s="8"/>
      <c r="CFB38" s="9"/>
      <c r="CFC38" s="8"/>
      <c r="CFD38" s="9"/>
      <c r="CFE38" s="8"/>
      <c r="CFF38" s="9"/>
      <c r="CFG38" s="8"/>
      <c r="CFH38" s="9"/>
      <c r="CFI38" s="8"/>
      <c r="CFJ38" s="9"/>
      <c r="CFK38" s="8"/>
      <c r="CFL38" s="9"/>
      <c r="CFM38" s="8"/>
      <c r="CFN38" s="9"/>
      <c r="CFO38" s="8"/>
      <c r="CFP38" s="9"/>
      <c r="CFQ38" s="8"/>
      <c r="CFR38" s="9"/>
      <c r="CFS38" s="8"/>
      <c r="CFT38" s="9"/>
      <c r="CFU38" s="8"/>
      <c r="CFV38" s="9"/>
      <c r="CFW38" s="8"/>
      <c r="CFX38" s="9"/>
      <c r="CFY38" s="8"/>
      <c r="CFZ38" s="9"/>
      <c r="CGA38" s="8"/>
      <c r="CGB38" s="9"/>
      <c r="CGC38" s="8"/>
      <c r="CGD38" s="9"/>
      <c r="CGE38" s="8"/>
      <c r="CGF38" s="9"/>
      <c r="CGG38" s="8"/>
      <c r="CGH38" s="9"/>
      <c r="CGI38" s="8"/>
      <c r="CGJ38" s="9"/>
      <c r="CGK38" s="8"/>
      <c r="CGL38" s="9"/>
      <c r="CGM38" s="8"/>
      <c r="CGN38" s="9"/>
      <c r="CGO38" s="8"/>
      <c r="CGP38" s="9"/>
      <c r="CGQ38" s="8"/>
      <c r="CGR38" s="9"/>
      <c r="CGS38" s="8"/>
      <c r="CGT38" s="9"/>
      <c r="CGU38" s="8"/>
      <c r="CGV38" s="9"/>
      <c r="CGW38" s="8"/>
      <c r="CGX38" s="9"/>
      <c r="CGY38" s="8"/>
      <c r="CGZ38" s="9"/>
      <c r="CHA38" s="8"/>
      <c r="CHB38" s="9"/>
      <c r="CHC38" s="8"/>
      <c r="CHD38" s="9"/>
      <c r="CHE38" s="8"/>
      <c r="CHF38" s="9"/>
      <c r="CHG38" s="8"/>
      <c r="CHH38" s="9"/>
      <c r="CHI38" s="8"/>
      <c r="CHJ38" s="9"/>
      <c r="CHK38" s="8"/>
      <c r="CHL38" s="9"/>
      <c r="CHM38" s="8"/>
      <c r="CHN38" s="9"/>
      <c r="CHO38" s="8"/>
      <c r="CHP38" s="9"/>
      <c r="CHQ38" s="8"/>
      <c r="CHR38" s="9"/>
      <c r="CHS38" s="8"/>
      <c r="CHT38" s="9"/>
      <c r="CHU38" s="8"/>
      <c r="CHV38" s="9"/>
      <c r="CHW38" s="8"/>
      <c r="CHX38" s="9"/>
      <c r="CHY38" s="8"/>
      <c r="CHZ38" s="9"/>
      <c r="CIA38" s="8"/>
      <c r="CIB38" s="9"/>
      <c r="CIC38" s="8"/>
      <c r="CID38" s="9"/>
      <c r="CIE38" s="8"/>
      <c r="CIF38" s="9"/>
      <c r="CIG38" s="8"/>
      <c r="CIH38" s="9"/>
      <c r="CII38" s="8"/>
      <c r="CIJ38" s="9"/>
      <c r="CIK38" s="8"/>
      <c r="CIL38" s="9"/>
      <c r="CIM38" s="8"/>
      <c r="CIN38" s="9"/>
      <c r="CIO38" s="8"/>
      <c r="CIP38" s="9"/>
      <c r="CIQ38" s="8"/>
      <c r="CIR38" s="9"/>
      <c r="CIS38" s="8"/>
      <c r="CIT38" s="9"/>
      <c r="CIU38" s="8"/>
      <c r="CIV38" s="9"/>
      <c r="CIW38" s="8"/>
      <c r="CIX38" s="9"/>
      <c r="CIY38" s="8"/>
      <c r="CIZ38" s="9"/>
      <c r="CJA38" s="8"/>
      <c r="CJB38" s="9"/>
      <c r="CJC38" s="8"/>
      <c r="CJD38" s="9"/>
      <c r="CJE38" s="8"/>
      <c r="CJF38" s="9"/>
      <c r="CJG38" s="8"/>
      <c r="CJH38" s="9"/>
      <c r="CJI38" s="8"/>
      <c r="CJJ38" s="9"/>
      <c r="CJK38" s="8"/>
      <c r="CJL38" s="9"/>
      <c r="CJM38" s="8"/>
      <c r="CJN38" s="9"/>
      <c r="CJO38" s="8"/>
      <c r="CJP38" s="9"/>
      <c r="CJQ38" s="8"/>
      <c r="CJR38" s="9"/>
      <c r="CJS38" s="8"/>
      <c r="CJT38" s="9"/>
      <c r="CJU38" s="8"/>
      <c r="CJV38" s="9"/>
      <c r="CJW38" s="8"/>
      <c r="CJX38" s="9"/>
      <c r="CJY38" s="8"/>
      <c r="CJZ38" s="9"/>
      <c r="CKA38" s="8"/>
      <c r="CKB38" s="9"/>
      <c r="CKC38" s="8"/>
      <c r="CKD38" s="9"/>
      <c r="CKE38" s="8"/>
      <c r="CKF38" s="9"/>
      <c r="CKG38" s="8"/>
      <c r="CKH38" s="9"/>
      <c r="CKI38" s="8"/>
      <c r="CKJ38" s="9"/>
      <c r="CKK38" s="8"/>
      <c r="CKL38" s="9"/>
      <c r="CKM38" s="8"/>
      <c r="CKN38" s="9"/>
      <c r="CKO38" s="8"/>
      <c r="CKP38" s="9"/>
      <c r="CKQ38" s="8"/>
      <c r="CKR38" s="9"/>
      <c r="CKS38" s="8"/>
      <c r="CKT38" s="9"/>
      <c r="CKU38" s="8"/>
      <c r="CKV38" s="9"/>
      <c r="CKW38" s="8"/>
      <c r="CKX38" s="9"/>
      <c r="CKY38" s="8"/>
      <c r="CKZ38" s="9"/>
      <c r="CLA38" s="8"/>
      <c r="CLB38" s="9"/>
      <c r="CLC38" s="8"/>
      <c r="CLD38" s="9"/>
      <c r="CLE38" s="8"/>
      <c r="CLF38" s="9"/>
      <c r="CLG38" s="8"/>
      <c r="CLH38" s="9"/>
      <c r="CLI38" s="8"/>
      <c r="CLJ38" s="9"/>
      <c r="CLK38" s="8"/>
      <c r="CLL38" s="9"/>
      <c r="CLM38" s="8"/>
      <c r="CLN38" s="9"/>
      <c r="CLO38" s="8"/>
      <c r="CLP38" s="9"/>
      <c r="CLQ38" s="8"/>
      <c r="CLR38" s="9"/>
      <c r="CLS38" s="8"/>
      <c r="CLT38" s="9"/>
      <c r="CLU38" s="8"/>
      <c r="CLV38" s="9"/>
      <c r="CLW38" s="8"/>
      <c r="CLX38" s="9"/>
      <c r="CLY38" s="8"/>
      <c r="CLZ38" s="9"/>
      <c r="CMA38" s="8"/>
      <c r="CMB38" s="9"/>
      <c r="CMC38" s="8"/>
      <c r="CMD38" s="9"/>
      <c r="CME38" s="8"/>
      <c r="CMF38" s="9"/>
      <c r="CMG38" s="8"/>
      <c r="CMH38" s="9"/>
      <c r="CMI38" s="8"/>
      <c r="CMJ38" s="9"/>
      <c r="CMK38" s="8"/>
      <c r="CML38" s="9"/>
      <c r="CMM38" s="8"/>
      <c r="CMN38" s="9"/>
      <c r="CMO38" s="8"/>
      <c r="CMP38" s="9"/>
      <c r="CMQ38" s="8"/>
      <c r="CMR38" s="9"/>
      <c r="CMS38" s="8"/>
      <c r="CMT38" s="9"/>
      <c r="CMU38" s="8"/>
      <c r="CMV38" s="9"/>
      <c r="CMW38" s="8"/>
      <c r="CMX38" s="9"/>
      <c r="CMY38" s="8"/>
      <c r="CMZ38" s="9"/>
      <c r="CNA38" s="8"/>
      <c r="CNB38" s="9"/>
      <c r="CNC38" s="8"/>
      <c r="CND38" s="9"/>
      <c r="CNE38" s="8"/>
      <c r="CNF38" s="9"/>
      <c r="CNG38" s="8"/>
      <c r="CNH38" s="9"/>
      <c r="CNI38" s="8"/>
      <c r="CNJ38" s="9"/>
      <c r="CNK38" s="8"/>
      <c r="CNL38" s="9"/>
      <c r="CNM38" s="8"/>
      <c r="CNN38" s="9"/>
      <c r="CNO38" s="8"/>
      <c r="CNP38" s="9"/>
      <c r="CNQ38" s="8"/>
      <c r="CNR38" s="9"/>
      <c r="CNS38" s="8"/>
      <c r="CNT38" s="9"/>
      <c r="CNU38" s="8"/>
      <c r="CNV38" s="9"/>
      <c r="CNW38" s="8"/>
      <c r="CNX38" s="9"/>
      <c r="CNY38" s="8"/>
      <c r="CNZ38" s="9"/>
      <c r="COA38" s="8"/>
      <c r="COB38" s="9"/>
      <c r="COC38" s="8"/>
      <c r="COD38" s="9"/>
      <c r="COE38" s="8"/>
      <c r="COF38" s="9"/>
      <c r="COG38" s="8"/>
      <c r="COH38" s="9"/>
      <c r="COI38" s="8"/>
      <c r="COJ38" s="9"/>
      <c r="COK38" s="8"/>
      <c r="COL38" s="9"/>
      <c r="COM38" s="8"/>
      <c r="CON38" s="9"/>
      <c r="COO38" s="8"/>
      <c r="COP38" s="9"/>
      <c r="COQ38" s="8"/>
      <c r="COR38" s="9"/>
      <c r="COS38" s="8"/>
      <c r="COT38" s="9"/>
      <c r="COU38" s="8"/>
      <c r="COV38" s="9"/>
      <c r="COW38" s="8"/>
      <c r="COX38" s="9"/>
      <c r="COY38" s="8"/>
      <c r="COZ38" s="9"/>
      <c r="CPA38" s="8"/>
      <c r="CPB38" s="9"/>
      <c r="CPC38" s="8"/>
      <c r="CPD38" s="9"/>
      <c r="CPE38" s="8"/>
      <c r="CPF38" s="9"/>
      <c r="CPG38" s="8"/>
      <c r="CPH38" s="9"/>
      <c r="CPI38" s="8"/>
      <c r="CPJ38" s="9"/>
      <c r="CPK38" s="8"/>
      <c r="CPL38" s="9"/>
      <c r="CPM38" s="8"/>
      <c r="CPN38" s="9"/>
      <c r="CPO38" s="8"/>
      <c r="CPP38" s="9"/>
      <c r="CPQ38" s="8"/>
      <c r="CPR38" s="9"/>
      <c r="CPS38" s="8"/>
      <c r="CPT38" s="9"/>
      <c r="CPU38" s="8"/>
      <c r="CPV38" s="9"/>
      <c r="CPW38" s="8"/>
      <c r="CPX38" s="9"/>
      <c r="CPY38" s="8"/>
      <c r="CPZ38" s="9"/>
      <c r="CQA38" s="8"/>
      <c r="CQB38" s="9"/>
      <c r="CQC38" s="8"/>
      <c r="CQD38" s="9"/>
      <c r="CQE38" s="8"/>
      <c r="CQF38" s="9"/>
      <c r="CQG38" s="8"/>
      <c r="CQH38" s="9"/>
      <c r="CQI38" s="8"/>
      <c r="CQJ38" s="9"/>
      <c r="CQK38" s="8"/>
      <c r="CQL38" s="9"/>
      <c r="CQM38" s="8"/>
      <c r="CQN38" s="9"/>
      <c r="CQO38" s="8"/>
      <c r="CQP38" s="9"/>
      <c r="CQQ38" s="8"/>
      <c r="CQR38" s="9"/>
      <c r="CQS38" s="8"/>
      <c r="CQT38" s="9"/>
      <c r="CQU38" s="8"/>
      <c r="CQV38" s="9"/>
      <c r="CQW38" s="8"/>
      <c r="CQX38" s="9"/>
      <c r="CQY38" s="8"/>
      <c r="CQZ38" s="9"/>
      <c r="CRA38" s="8"/>
      <c r="CRB38" s="9"/>
      <c r="CRC38" s="8"/>
      <c r="CRD38" s="9"/>
      <c r="CRE38" s="8"/>
      <c r="CRF38" s="9"/>
      <c r="CRG38" s="8"/>
      <c r="CRH38" s="9"/>
      <c r="CRI38" s="8"/>
      <c r="CRJ38" s="9"/>
      <c r="CRK38" s="8"/>
      <c r="CRL38" s="9"/>
      <c r="CRM38" s="8"/>
      <c r="CRN38" s="9"/>
      <c r="CRO38" s="8"/>
      <c r="CRP38" s="9"/>
      <c r="CRQ38" s="8"/>
      <c r="CRR38" s="9"/>
      <c r="CRS38" s="8"/>
      <c r="CRT38" s="9"/>
      <c r="CRU38" s="8"/>
      <c r="CRV38" s="9"/>
      <c r="CRW38" s="8"/>
      <c r="CRX38" s="9"/>
      <c r="CRY38" s="8"/>
      <c r="CRZ38" s="9"/>
      <c r="CSA38" s="8"/>
      <c r="CSB38" s="9"/>
      <c r="CSC38" s="8"/>
      <c r="CSD38" s="9"/>
      <c r="CSE38" s="8"/>
      <c r="CSF38" s="9"/>
      <c r="CSG38" s="8"/>
      <c r="CSH38" s="9"/>
      <c r="CSI38" s="8"/>
      <c r="CSJ38" s="9"/>
      <c r="CSK38" s="8"/>
      <c r="CSL38" s="9"/>
      <c r="CSM38" s="8"/>
      <c r="CSN38" s="9"/>
      <c r="CSO38" s="8"/>
      <c r="CSP38" s="9"/>
      <c r="CSQ38" s="8"/>
      <c r="CSR38" s="9"/>
      <c r="CSS38" s="8"/>
      <c r="CST38" s="9"/>
      <c r="CSU38" s="8"/>
      <c r="CSV38" s="9"/>
      <c r="CSW38" s="8"/>
      <c r="CSX38" s="9"/>
      <c r="CSY38" s="8"/>
      <c r="CSZ38" s="9"/>
      <c r="CTA38" s="8"/>
      <c r="CTB38" s="9"/>
      <c r="CTC38" s="8"/>
      <c r="CTD38" s="9"/>
      <c r="CTE38" s="8"/>
      <c r="CTF38" s="9"/>
      <c r="CTG38" s="8"/>
      <c r="CTH38" s="9"/>
      <c r="CTI38" s="8"/>
      <c r="CTJ38" s="9"/>
      <c r="CTK38" s="8"/>
      <c r="CTL38" s="9"/>
      <c r="CTM38" s="8"/>
      <c r="CTN38" s="9"/>
      <c r="CTO38" s="8"/>
      <c r="CTP38" s="9"/>
      <c r="CTQ38" s="8"/>
      <c r="CTR38" s="9"/>
      <c r="CTS38" s="8"/>
      <c r="CTT38" s="9"/>
      <c r="CTU38" s="8"/>
      <c r="CTV38" s="9"/>
      <c r="CTW38" s="8"/>
      <c r="CTX38" s="9"/>
      <c r="CTY38" s="8"/>
      <c r="CTZ38" s="9"/>
      <c r="CUA38" s="8"/>
      <c r="CUB38" s="9"/>
      <c r="CUC38" s="8"/>
      <c r="CUD38" s="9"/>
      <c r="CUE38" s="8"/>
      <c r="CUF38" s="9"/>
      <c r="CUG38" s="8"/>
      <c r="CUH38" s="9"/>
      <c r="CUI38" s="8"/>
      <c r="CUJ38" s="9"/>
      <c r="CUK38" s="8"/>
      <c r="CUL38" s="9"/>
      <c r="CUM38" s="8"/>
      <c r="CUN38" s="9"/>
      <c r="CUO38" s="8"/>
      <c r="CUP38" s="9"/>
      <c r="CUQ38" s="8"/>
      <c r="CUR38" s="9"/>
      <c r="CUS38" s="8"/>
      <c r="CUT38" s="9"/>
      <c r="CUU38" s="8"/>
      <c r="CUV38" s="9"/>
      <c r="CUW38" s="8"/>
      <c r="CUX38" s="9"/>
      <c r="CUY38" s="8"/>
      <c r="CUZ38" s="9"/>
      <c r="CVA38" s="8"/>
      <c r="CVB38" s="9"/>
      <c r="CVC38" s="8"/>
      <c r="CVD38" s="9"/>
      <c r="CVE38" s="8"/>
      <c r="CVF38" s="9"/>
      <c r="CVG38" s="8"/>
      <c r="CVH38" s="9"/>
      <c r="CVI38" s="8"/>
      <c r="CVJ38" s="9"/>
      <c r="CVK38" s="8"/>
      <c r="CVL38" s="9"/>
      <c r="CVM38" s="8"/>
      <c r="CVN38" s="9"/>
      <c r="CVO38" s="8"/>
      <c r="CVP38" s="9"/>
      <c r="CVQ38" s="8"/>
      <c r="CVR38" s="9"/>
      <c r="CVS38" s="8"/>
      <c r="CVT38" s="9"/>
      <c r="CVU38" s="8"/>
      <c r="CVV38" s="9"/>
      <c r="CVW38" s="8"/>
      <c r="CVX38" s="9"/>
      <c r="CVY38" s="8"/>
      <c r="CVZ38" s="9"/>
      <c r="CWA38" s="8"/>
      <c r="CWB38" s="9"/>
      <c r="CWC38" s="8"/>
      <c r="CWD38" s="9"/>
      <c r="CWE38" s="8"/>
      <c r="CWF38" s="9"/>
      <c r="CWG38" s="8"/>
      <c r="CWH38" s="9"/>
      <c r="CWI38" s="8"/>
      <c r="CWJ38" s="9"/>
      <c r="CWK38" s="8"/>
      <c r="CWL38" s="9"/>
      <c r="CWM38" s="8"/>
      <c r="CWN38" s="9"/>
      <c r="CWO38" s="8"/>
      <c r="CWP38" s="9"/>
      <c r="CWQ38" s="8"/>
      <c r="CWR38" s="9"/>
      <c r="CWS38" s="8"/>
      <c r="CWT38" s="9"/>
      <c r="CWU38" s="8"/>
      <c r="CWV38" s="9"/>
      <c r="CWW38" s="8"/>
      <c r="CWX38" s="9"/>
      <c r="CWY38" s="8"/>
      <c r="CWZ38" s="9"/>
      <c r="CXA38" s="8"/>
      <c r="CXB38" s="9"/>
      <c r="CXC38" s="8"/>
      <c r="CXD38" s="9"/>
      <c r="CXE38" s="8"/>
      <c r="CXF38" s="9"/>
      <c r="CXG38" s="8"/>
      <c r="CXH38" s="9"/>
      <c r="CXI38" s="8"/>
      <c r="CXJ38" s="9"/>
      <c r="CXK38" s="8"/>
      <c r="CXL38" s="9"/>
      <c r="CXM38" s="8"/>
      <c r="CXN38" s="9"/>
      <c r="CXO38" s="8"/>
      <c r="CXP38" s="9"/>
      <c r="CXQ38" s="8"/>
      <c r="CXR38" s="9"/>
      <c r="CXS38" s="8"/>
      <c r="CXT38" s="9"/>
      <c r="CXU38" s="8"/>
      <c r="CXV38" s="9"/>
      <c r="CXW38" s="8"/>
      <c r="CXX38" s="9"/>
      <c r="CXY38" s="8"/>
      <c r="CXZ38" s="9"/>
      <c r="CYA38" s="8"/>
      <c r="CYB38" s="9"/>
      <c r="CYC38" s="8"/>
      <c r="CYD38" s="9"/>
      <c r="CYE38" s="8"/>
      <c r="CYF38" s="9"/>
      <c r="CYG38" s="8"/>
      <c r="CYH38" s="9"/>
      <c r="CYI38" s="8"/>
      <c r="CYJ38" s="9"/>
      <c r="CYK38" s="8"/>
      <c r="CYL38" s="9"/>
      <c r="CYM38" s="8"/>
      <c r="CYN38" s="9"/>
      <c r="CYO38" s="8"/>
      <c r="CYP38" s="9"/>
      <c r="CYQ38" s="8"/>
      <c r="CYR38" s="9"/>
      <c r="CYS38" s="8"/>
      <c r="CYT38" s="9"/>
      <c r="CYU38" s="8"/>
      <c r="CYV38" s="9"/>
      <c r="CYW38" s="8"/>
      <c r="CYX38" s="9"/>
      <c r="CYY38" s="8"/>
      <c r="CYZ38" s="9"/>
      <c r="CZA38" s="8"/>
      <c r="CZB38" s="9"/>
      <c r="CZC38" s="8"/>
      <c r="CZD38" s="9"/>
      <c r="CZE38" s="8"/>
      <c r="CZF38" s="9"/>
      <c r="CZG38" s="8"/>
      <c r="CZH38" s="9"/>
      <c r="CZI38" s="8"/>
      <c r="CZJ38" s="9"/>
      <c r="CZK38" s="8"/>
      <c r="CZL38" s="9"/>
      <c r="CZM38" s="8"/>
      <c r="CZN38" s="9"/>
      <c r="CZO38" s="8"/>
      <c r="CZP38" s="9"/>
      <c r="CZQ38" s="8"/>
      <c r="CZR38" s="9"/>
      <c r="CZS38" s="8"/>
      <c r="CZT38" s="9"/>
      <c r="CZU38" s="8"/>
      <c r="CZV38" s="9"/>
      <c r="CZW38" s="8"/>
      <c r="CZX38" s="9"/>
      <c r="CZY38" s="8"/>
      <c r="CZZ38" s="9"/>
      <c r="DAA38" s="8"/>
      <c r="DAB38" s="9"/>
      <c r="DAC38" s="8"/>
      <c r="DAD38" s="9"/>
      <c r="DAE38" s="8"/>
      <c r="DAF38" s="9"/>
      <c r="DAG38" s="8"/>
      <c r="DAH38" s="9"/>
      <c r="DAI38" s="8"/>
      <c r="DAJ38" s="9"/>
      <c r="DAK38" s="8"/>
      <c r="DAL38" s="9"/>
      <c r="DAM38" s="8"/>
      <c r="DAN38" s="9"/>
      <c r="DAO38" s="8"/>
      <c r="DAP38" s="9"/>
      <c r="DAQ38" s="8"/>
      <c r="DAR38" s="9"/>
      <c r="DAS38" s="8"/>
      <c r="DAT38" s="9"/>
      <c r="DAU38" s="8"/>
      <c r="DAV38" s="9"/>
      <c r="DAW38" s="8"/>
      <c r="DAX38" s="9"/>
      <c r="DAY38" s="8"/>
      <c r="DAZ38" s="9"/>
      <c r="DBA38" s="8"/>
      <c r="DBB38" s="9"/>
      <c r="DBC38" s="8"/>
      <c r="DBD38" s="9"/>
      <c r="DBE38" s="8"/>
      <c r="DBF38" s="9"/>
      <c r="DBG38" s="8"/>
      <c r="DBH38" s="9"/>
      <c r="DBI38" s="8"/>
      <c r="DBJ38" s="9"/>
      <c r="DBK38" s="8"/>
      <c r="DBL38" s="9"/>
      <c r="DBM38" s="8"/>
      <c r="DBN38" s="9"/>
      <c r="DBO38" s="8"/>
      <c r="DBP38" s="9"/>
      <c r="DBQ38" s="8"/>
      <c r="DBR38" s="9"/>
      <c r="DBS38" s="8"/>
      <c r="DBT38" s="9"/>
      <c r="DBU38" s="8"/>
      <c r="DBV38" s="9"/>
      <c r="DBW38" s="8"/>
      <c r="DBX38" s="9"/>
      <c r="DBY38" s="8"/>
      <c r="DBZ38" s="9"/>
      <c r="DCA38" s="8"/>
      <c r="DCB38" s="9"/>
      <c r="DCC38" s="8"/>
      <c r="DCD38" s="9"/>
      <c r="DCE38" s="8"/>
      <c r="DCF38" s="9"/>
      <c r="DCG38" s="8"/>
      <c r="DCH38" s="9"/>
      <c r="DCI38" s="8"/>
      <c r="DCJ38" s="9"/>
      <c r="DCK38" s="8"/>
      <c r="DCL38" s="9"/>
      <c r="DCM38" s="8"/>
      <c r="DCN38" s="9"/>
      <c r="DCO38" s="8"/>
      <c r="DCP38" s="9"/>
      <c r="DCQ38" s="8"/>
      <c r="DCR38" s="9"/>
      <c r="DCS38" s="8"/>
      <c r="DCT38" s="9"/>
      <c r="DCU38" s="8"/>
      <c r="DCV38" s="9"/>
      <c r="DCW38" s="8"/>
      <c r="DCX38" s="9"/>
      <c r="DCY38" s="8"/>
      <c r="DCZ38" s="9"/>
      <c r="DDA38" s="8"/>
      <c r="DDB38" s="9"/>
      <c r="DDC38" s="8"/>
      <c r="DDD38" s="9"/>
      <c r="DDE38" s="8"/>
      <c r="DDF38" s="9"/>
      <c r="DDG38" s="8"/>
      <c r="DDH38" s="9"/>
      <c r="DDI38" s="8"/>
      <c r="DDJ38" s="9"/>
      <c r="DDK38" s="8"/>
      <c r="DDL38" s="9"/>
      <c r="DDM38" s="8"/>
      <c r="DDN38" s="9"/>
      <c r="DDO38" s="8"/>
      <c r="DDP38" s="9"/>
      <c r="DDQ38" s="8"/>
      <c r="DDR38" s="9"/>
      <c r="DDS38" s="8"/>
      <c r="DDT38" s="9"/>
      <c r="DDU38" s="8"/>
      <c r="DDV38" s="9"/>
      <c r="DDW38" s="8"/>
      <c r="DDX38" s="9"/>
      <c r="DDY38" s="8"/>
      <c r="DDZ38" s="9"/>
      <c r="DEA38" s="8"/>
      <c r="DEB38" s="9"/>
      <c r="DEC38" s="8"/>
      <c r="DED38" s="9"/>
      <c r="DEE38" s="8"/>
      <c r="DEF38" s="9"/>
      <c r="DEG38" s="8"/>
      <c r="DEH38" s="9"/>
      <c r="DEI38" s="8"/>
      <c r="DEJ38" s="9"/>
      <c r="DEK38" s="8"/>
      <c r="DEL38" s="9"/>
      <c r="DEM38" s="8"/>
      <c r="DEN38" s="9"/>
      <c r="DEO38" s="8"/>
      <c r="DEP38" s="9"/>
      <c r="DEQ38" s="8"/>
      <c r="DER38" s="9"/>
      <c r="DES38" s="8"/>
      <c r="DET38" s="9"/>
      <c r="DEU38" s="8"/>
      <c r="DEV38" s="9"/>
      <c r="DEW38" s="8"/>
      <c r="DEX38" s="9"/>
      <c r="DEY38" s="8"/>
      <c r="DEZ38" s="9"/>
      <c r="DFA38" s="8"/>
      <c r="DFB38" s="9"/>
      <c r="DFC38" s="8"/>
      <c r="DFD38" s="9"/>
      <c r="DFE38" s="8"/>
      <c r="DFF38" s="9"/>
      <c r="DFG38" s="8"/>
      <c r="DFH38" s="9"/>
      <c r="DFI38" s="8"/>
      <c r="DFJ38" s="9"/>
      <c r="DFK38" s="8"/>
      <c r="DFL38" s="9"/>
      <c r="DFM38" s="8"/>
      <c r="DFN38" s="9"/>
      <c r="DFO38" s="8"/>
      <c r="DFP38" s="9"/>
      <c r="DFQ38" s="8"/>
      <c r="DFR38" s="9"/>
      <c r="DFS38" s="8"/>
      <c r="DFT38" s="9"/>
      <c r="DFU38" s="8"/>
      <c r="DFV38" s="9"/>
      <c r="DFW38" s="8"/>
      <c r="DFX38" s="9"/>
      <c r="DFY38" s="8"/>
      <c r="DFZ38" s="9"/>
      <c r="DGA38" s="8"/>
      <c r="DGB38" s="9"/>
      <c r="DGC38" s="8"/>
      <c r="DGD38" s="9"/>
      <c r="DGE38" s="8"/>
      <c r="DGF38" s="9"/>
      <c r="DGG38" s="8"/>
      <c r="DGH38" s="9"/>
      <c r="DGI38" s="8"/>
      <c r="DGJ38" s="9"/>
      <c r="DGK38" s="8"/>
      <c r="DGL38" s="9"/>
      <c r="DGM38" s="8"/>
      <c r="DGN38" s="9"/>
      <c r="DGO38" s="8"/>
      <c r="DGP38" s="9"/>
      <c r="DGQ38" s="8"/>
      <c r="DGR38" s="9"/>
      <c r="DGS38" s="8"/>
      <c r="DGT38" s="9"/>
      <c r="DGU38" s="8"/>
      <c r="DGV38" s="9"/>
      <c r="DGW38" s="8"/>
      <c r="DGX38" s="9"/>
      <c r="DGY38" s="8"/>
      <c r="DGZ38" s="9"/>
      <c r="DHA38" s="8"/>
      <c r="DHB38" s="9"/>
      <c r="DHC38" s="8"/>
      <c r="DHD38" s="9"/>
      <c r="DHE38" s="8"/>
      <c r="DHF38" s="9"/>
      <c r="DHG38" s="8"/>
      <c r="DHH38" s="9"/>
      <c r="DHI38" s="8"/>
      <c r="DHJ38" s="9"/>
      <c r="DHK38" s="8"/>
      <c r="DHL38" s="9"/>
      <c r="DHM38" s="8"/>
      <c r="DHN38" s="9"/>
      <c r="DHO38" s="8"/>
      <c r="DHP38" s="9"/>
      <c r="DHQ38" s="8"/>
      <c r="DHR38" s="9"/>
      <c r="DHS38" s="8"/>
      <c r="DHT38" s="9"/>
      <c r="DHU38" s="8"/>
      <c r="DHV38" s="9"/>
      <c r="DHW38" s="8"/>
      <c r="DHX38" s="9"/>
      <c r="DHY38" s="8"/>
      <c r="DHZ38" s="9"/>
      <c r="DIA38" s="8"/>
      <c r="DIB38" s="9"/>
      <c r="DIC38" s="8"/>
      <c r="DID38" s="9"/>
      <c r="DIE38" s="8"/>
      <c r="DIF38" s="9"/>
      <c r="DIG38" s="8"/>
      <c r="DIH38" s="9"/>
      <c r="DII38" s="8"/>
      <c r="DIJ38" s="9"/>
      <c r="DIK38" s="8"/>
      <c r="DIL38" s="9"/>
      <c r="DIM38" s="8"/>
      <c r="DIN38" s="9"/>
      <c r="DIO38" s="8"/>
      <c r="DIP38" s="9"/>
      <c r="DIQ38" s="8"/>
      <c r="DIR38" s="9"/>
      <c r="DIS38" s="8"/>
      <c r="DIT38" s="9"/>
      <c r="DIU38" s="8"/>
      <c r="DIV38" s="9"/>
      <c r="DIW38" s="8"/>
      <c r="DIX38" s="9"/>
      <c r="DIY38" s="8"/>
      <c r="DIZ38" s="9"/>
      <c r="DJA38" s="8"/>
      <c r="DJB38" s="9"/>
      <c r="DJC38" s="8"/>
      <c r="DJD38" s="9"/>
      <c r="DJE38" s="8"/>
      <c r="DJF38" s="9"/>
      <c r="DJG38" s="8"/>
      <c r="DJH38" s="9"/>
      <c r="DJI38" s="8"/>
      <c r="DJJ38" s="9"/>
      <c r="DJK38" s="8"/>
      <c r="DJL38" s="9"/>
      <c r="DJM38" s="8"/>
      <c r="DJN38" s="9"/>
      <c r="DJO38" s="8"/>
      <c r="DJP38" s="9"/>
      <c r="DJQ38" s="8"/>
      <c r="DJR38" s="9"/>
      <c r="DJS38" s="8"/>
      <c r="DJT38" s="9"/>
      <c r="DJU38" s="8"/>
      <c r="DJV38" s="9"/>
      <c r="DJW38" s="8"/>
      <c r="DJX38" s="9"/>
      <c r="DJY38" s="8"/>
      <c r="DJZ38" s="9"/>
      <c r="DKA38" s="8"/>
      <c r="DKB38" s="9"/>
      <c r="DKC38" s="8"/>
      <c r="DKD38" s="9"/>
      <c r="DKE38" s="8"/>
      <c r="DKF38" s="9"/>
      <c r="DKG38" s="8"/>
      <c r="DKH38" s="9"/>
      <c r="DKI38" s="8"/>
      <c r="DKJ38" s="9"/>
      <c r="DKK38" s="8"/>
      <c r="DKL38" s="9"/>
      <c r="DKM38" s="8"/>
      <c r="DKN38" s="9"/>
      <c r="DKO38" s="8"/>
      <c r="DKP38" s="9"/>
      <c r="DKQ38" s="8"/>
      <c r="DKR38" s="9"/>
      <c r="DKS38" s="8"/>
      <c r="DKT38" s="9"/>
      <c r="DKU38" s="8"/>
      <c r="DKV38" s="9"/>
      <c r="DKW38" s="8"/>
      <c r="DKX38" s="9"/>
      <c r="DKY38" s="8"/>
      <c r="DKZ38" s="9"/>
      <c r="DLA38" s="8"/>
      <c r="DLB38" s="9"/>
      <c r="DLC38" s="8"/>
      <c r="DLD38" s="9"/>
      <c r="DLE38" s="8"/>
      <c r="DLF38" s="9"/>
      <c r="DLG38" s="8"/>
      <c r="DLH38" s="9"/>
      <c r="DLI38" s="8"/>
      <c r="DLJ38" s="9"/>
      <c r="DLK38" s="8"/>
      <c r="DLL38" s="9"/>
      <c r="DLM38" s="8"/>
      <c r="DLN38" s="9"/>
      <c r="DLO38" s="8"/>
      <c r="DLP38" s="9"/>
      <c r="DLQ38" s="8"/>
      <c r="DLR38" s="9"/>
      <c r="DLS38" s="8"/>
      <c r="DLT38" s="9"/>
      <c r="DLU38" s="8"/>
      <c r="DLV38" s="9"/>
      <c r="DLW38" s="8"/>
      <c r="DLX38" s="9"/>
      <c r="DLY38" s="8"/>
      <c r="DLZ38" s="9"/>
      <c r="DMA38" s="8"/>
      <c r="DMB38" s="9"/>
      <c r="DMC38" s="8"/>
      <c r="DMD38" s="9"/>
      <c r="DME38" s="8"/>
      <c r="DMF38" s="9"/>
      <c r="DMG38" s="8"/>
      <c r="DMH38" s="9"/>
      <c r="DMI38" s="8"/>
      <c r="DMJ38" s="9"/>
      <c r="DMK38" s="8"/>
      <c r="DML38" s="9"/>
      <c r="DMM38" s="8"/>
      <c r="DMN38" s="9"/>
      <c r="DMO38" s="8"/>
      <c r="DMP38" s="9"/>
      <c r="DMQ38" s="8"/>
      <c r="DMR38" s="9"/>
      <c r="DMS38" s="8"/>
      <c r="DMT38" s="9"/>
      <c r="DMU38" s="8"/>
      <c r="DMV38" s="9"/>
      <c r="DMW38" s="8"/>
      <c r="DMX38" s="9"/>
      <c r="DMY38" s="8"/>
      <c r="DMZ38" s="9"/>
      <c r="DNA38" s="8"/>
      <c r="DNB38" s="9"/>
      <c r="DNC38" s="8"/>
      <c r="DND38" s="9"/>
      <c r="DNE38" s="8"/>
      <c r="DNF38" s="9"/>
      <c r="DNG38" s="8"/>
      <c r="DNH38" s="9"/>
      <c r="DNI38" s="8"/>
      <c r="DNJ38" s="9"/>
      <c r="DNK38" s="8"/>
      <c r="DNL38" s="9"/>
      <c r="DNM38" s="8"/>
      <c r="DNN38" s="9"/>
      <c r="DNO38" s="8"/>
      <c r="DNP38" s="9"/>
      <c r="DNQ38" s="8"/>
      <c r="DNR38" s="9"/>
      <c r="DNS38" s="8"/>
      <c r="DNT38" s="9"/>
      <c r="DNU38" s="8"/>
      <c r="DNV38" s="9"/>
      <c r="DNW38" s="8"/>
      <c r="DNX38" s="9"/>
      <c r="DNY38" s="8"/>
      <c r="DNZ38" s="9"/>
      <c r="DOA38" s="8"/>
      <c r="DOB38" s="9"/>
      <c r="DOC38" s="8"/>
      <c r="DOD38" s="9"/>
      <c r="DOE38" s="8"/>
      <c r="DOF38" s="9"/>
      <c r="DOG38" s="8"/>
      <c r="DOH38" s="9"/>
      <c r="DOI38" s="8"/>
      <c r="DOJ38" s="9"/>
      <c r="DOK38" s="8"/>
      <c r="DOL38" s="9"/>
      <c r="DOM38" s="8"/>
      <c r="DON38" s="9"/>
      <c r="DOO38" s="8"/>
      <c r="DOP38" s="9"/>
      <c r="DOQ38" s="8"/>
      <c r="DOR38" s="9"/>
      <c r="DOS38" s="8"/>
      <c r="DOT38" s="9"/>
      <c r="DOU38" s="8"/>
      <c r="DOV38" s="9"/>
      <c r="DOW38" s="8"/>
      <c r="DOX38" s="9"/>
      <c r="DOY38" s="8"/>
      <c r="DOZ38" s="9"/>
      <c r="DPA38" s="8"/>
      <c r="DPB38" s="9"/>
      <c r="DPC38" s="8"/>
      <c r="DPD38" s="9"/>
      <c r="DPE38" s="8"/>
      <c r="DPF38" s="9"/>
      <c r="DPG38" s="8"/>
      <c r="DPH38" s="9"/>
      <c r="DPI38" s="8"/>
      <c r="DPJ38" s="9"/>
      <c r="DPK38" s="8"/>
      <c r="DPL38" s="9"/>
      <c r="DPM38" s="8"/>
      <c r="DPN38" s="9"/>
      <c r="DPO38" s="8"/>
      <c r="DPP38" s="9"/>
      <c r="DPQ38" s="8"/>
      <c r="DPR38" s="9"/>
      <c r="DPS38" s="8"/>
      <c r="DPT38" s="9"/>
      <c r="DPU38" s="8"/>
      <c r="DPV38" s="9"/>
      <c r="DPW38" s="8"/>
      <c r="DPX38" s="9"/>
      <c r="DPY38" s="8"/>
      <c r="DPZ38" s="9"/>
      <c r="DQA38" s="8"/>
      <c r="DQB38" s="9"/>
      <c r="DQC38" s="8"/>
      <c r="DQD38" s="9"/>
      <c r="DQE38" s="8"/>
      <c r="DQF38" s="9"/>
      <c r="DQG38" s="8"/>
      <c r="DQH38" s="9"/>
      <c r="DQI38" s="8"/>
      <c r="DQJ38" s="9"/>
      <c r="DQK38" s="8"/>
      <c r="DQL38" s="9"/>
      <c r="DQM38" s="8"/>
      <c r="DQN38" s="9"/>
      <c r="DQO38" s="8"/>
      <c r="DQP38" s="9"/>
      <c r="DQQ38" s="8"/>
      <c r="DQR38" s="9"/>
      <c r="DQS38" s="8"/>
      <c r="DQT38" s="9"/>
      <c r="DQU38" s="8"/>
      <c r="DQV38" s="9"/>
      <c r="DQW38" s="8"/>
      <c r="DQX38" s="9"/>
      <c r="DQY38" s="8"/>
      <c r="DQZ38" s="9"/>
      <c r="DRA38" s="8"/>
      <c r="DRB38" s="9"/>
      <c r="DRC38" s="8"/>
      <c r="DRD38" s="9"/>
      <c r="DRE38" s="8"/>
      <c r="DRF38" s="9"/>
      <c r="DRG38" s="8"/>
      <c r="DRH38" s="9"/>
      <c r="DRI38" s="8"/>
      <c r="DRJ38" s="9"/>
      <c r="DRK38" s="8"/>
      <c r="DRL38" s="9"/>
      <c r="DRM38" s="8"/>
      <c r="DRN38" s="9"/>
      <c r="DRO38" s="8"/>
      <c r="DRP38" s="9"/>
      <c r="DRQ38" s="8"/>
      <c r="DRR38" s="9"/>
      <c r="DRS38" s="8"/>
      <c r="DRT38" s="9"/>
      <c r="DRU38" s="8"/>
      <c r="DRV38" s="9"/>
      <c r="DRW38" s="8"/>
      <c r="DRX38" s="9"/>
      <c r="DRY38" s="8"/>
      <c r="DRZ38" s="9"/>
      <c r="DSA38" s="8"/>
      <c r="DSB38" s="9"/>
      <c r="DSC38" s="8"/>
      <c r="DSD38" s="9"/>
      <c r="DSE38" s="8"/>
      <c r="DSF38" s="9"/>
      <c r="DSG38" s="8"/>
      <c r="DSH38" s="9"/>
      <c r="DSI38" s="8"/>
      <c r="DSJ38" s="9"/>
      <c r="DSK38" s="8"/>
      <c r="DSL38" s="9"/>
      <c r="DSM38" s="8"/>
      <c r="DSN38" s="9"/>
      <c r="DSO38" s="8"/>
      <c r="DSP38" s="9"/>
      <c r="DSQ38" s="8"/>
      <c r="DSR38" s="9"/>
      <c r="DSS38" s="8"/>
      <c r="DST38" s="9"/>
      <c r="DSU38" s="8"/>
      <c r="DSV38" s="9"/>
      <c r="DSW38" s="8"/>
      <c r="DSX38" s="9"/>
      <c r="DSY38" s="8"/>
      <c r="DSZ38" s="9"/>
      <c r="DTA38" s="8"/>
      <c r="DTB38" s="9"/>
      <c r="DTC38" s="8"/>
      <c r="DTD38" s="9"/>
      <c r="DTE38" s="8"/>
      <c r="DTF38" s="9"/>
      <c r="DTG38" s="8"/>
      <c r="DTH38" s="9"/>
      <c r="DTI38" s="8"/>
      <c r="DTJ38" s="9"/>
      <c r="DTK38" s="8"/>
      <c r="DTL38" s="9"/>
      <c r="DTM38" s="8"/>
      <c r="DTN38" s="9"/>
      <c r="DTO38" s="8"/>
      <c r="DTP38" s="9"/>
      <c r="DTQ38" s="8"/>
      <c r="DTR38" s="9"/>
      <c r="DTS38" s="8"/>
      <c r="DTT38" s="9"/>
      <c r="DTU38" s="8"/>
      <c r="DTV38" s="9"/>
      <c r="DTW38" s="8"/>
      <c r="DTX38" s="9"/>
      <c r="DTY38" s="8"/>
      <c r="DTZ38" s="9"/>
      <c r="DUA38" s="8"/>
      <c r="DUB38" s="9"/>
      <c r="DUC38" s="8"/>
      <c r="DUD38" s="9"/>
      <c r="DUE38" s="8"/>
      <c r="DUF38" s="9"/>
      <c r="DUG38" s="8"/>
      <c r="DUH38" s="9"/>
      <c r="DUI38" s="8"/>
      <c r="DUJ38" s="9"/>
      <c r="DUK38" s="8"/>
      <c r="DUL38" s="9"/>
      <c r="DUM38" s="8"/>
      <c r="DUN38" s="9"/>
      <c r="DUO38" s="8"/>
      <c r="DUP38" s="9"/>
      <c r="DUQ38" s="8"/>
      <c r="DUR38" s="9"/>
      <c r="DUS38" s="8"/>
      <c r="DUT38" s="9"/>
      <c r="DUU38" s="8"/>
      <c r="DUV38" s="9"/>
      <c r="DUW38" s="8"/>
      <c r="DUX38" s="9"/>
      <c r="DUY38" s="8"/>
      <c r="DUZ38" s="9"/>
      <c r="DVA38" s="8"/>
      <c r="DVB38" s="9"/>
      <c r="DVC38" s="8"/>
      <c r="DVD38" s="9"/>
      <c r="DVE38" s="8"/>
      <c r="DVF38" s="9"/>
      <c r="DVG38" s="8"/>
      <c r="DVH38" s="9"/>
      <c r="DVI38" s="8"/>
      <c r="DVJ38" s="9"/>
      <c r="DVK38" s="8"/>
      <c r="DVL38" s="9"/>
      <c r="DVM38" s="8"/>
      <c r="DVN38" s="9"/>
      <c r="DVO38" s="8"/>
      <c r="DVP38" s="9"/>
      <c r="DVQ38" s="8"/>
      <c r="DVR38" s="9"/>
      <c r="DVS38" s="8"/>
      <c r="DVT38" s="9"/>
      <c r="DVU38" s="8"/>
      <c r="DVV38" s="9"/>
      <c r="DVW38" s="8"/>
      <c r="DVX38" s="9"/>
      <c r="DVY38" s="8"/>
      <c r="DVZ38" s="9"/>
      <c r="DWA38" s="8"/>
      <c r="DWB38" s="9"/>
      <c r="DWC38" s="8"/>
      <c r="DWD38" s="9"/>
      <c r="DWE38" s="8"/>
      <c r="DWF38" s="9"/>
      <c r="DWG38" s="8"/>
      <c r="DWH38" s="9"/>
      <c r="DWI38" s="8"/>
      <c r="DWJ38" s="9"/>
      <c r="DWK38" s="8"/>
      <c r="DWL38" s="9"/>
      <c r="DWM38" s="8"/>
      <c r="DWN38" s="9"/>
      <c r="DWO38" s="8"/>
      <c r="DWP38" s="9"/>
      <c r="DWQ38" s="8"/>
      <c r="DWR38" s="9"/>
      <c r="DWS38" s="8"/>
      <c r="DWT38" s="9"/>
      <c r="DWU38" s="8"/>
      <c r="DWV38" s="9"/>
      <c r="DWW38" s="8"/>
      <c r="DWX38" s="9"/>
      <c r="DWY38" s="8"/>
      <c r="DWZ38" s="9"/>
      <c r="DXA38" s="8"/>
      <c r="DXB38" s="9"/>
      <c r="DXC38" s="8"/>
      <c r="DXD38" s="9"/>
      <c r="DXE38" s="8"/>
      <c r="DXF38" s="9"/>
      <c r="DXG38" s="8"/>
      <c r="DXH38" s="9"/>
      <c r="DXI38" s="8"/>
      <c r="DXJ38" s="9"/>
      <c r="DXK38" s="8"/>
      <c r="DXL38" s="9"/>
      <c r="DXM38" s="8"/>
      <c r="DXN38" s="9"/>
      <c r="DXO38" s="8"/>
      <c r="DXP38" s="9"/>
      <c r="DXQ38" s="8"/>
      <c r="DXR38" s="9"/>
      <c r="DXS38" s="8"/>
      <c r="DXT38" s="9"/>
      <c r="DXU38" s="8"/>
      <c r="DXV38" s="9"/>
      <c r="DXW38" s="8"/>
      <c r="DXX38" s="9"/>
      <c r="DXY38" s="8"/>
      <c r="DXZ38" s="9"/>
      <c r="DYA38" s="8"/>
      <c r="DYB38" s="9"/>
      <c r="DYC38" s="8"/>
      <c r="DYD38" s="9"/>
      <c r="DYE38" s="8"/>
      <c r="DYF38" s="9"/>
      <c r="DYG38" s="8"/>
      <c r="DYH38" s="9"/>
      <c r="DYI38" s="8"/>
      <c r="DYJ38" s="9"/>
      <c r="DYK38" s="8"/>
      <c r="DYL38" s="9"/>
      <c r="DYM38" s="8"/>
      <c r="DYN38" s="9"/>
      <c r="DYO38" s="8"/>
      <c r="DYP38" s="9"/>
      <c r="DYQ38" s="8"/>
      <c r="DYR38" s="9"/>
      <c r="DYS38" s="8"/>
      <c r="DYT38" s="9"/>
      <c r="DYU38" s="8"/>
      <c r="DYV38" s="9"/>
      <c r="DYW38" s="8"/>
      <c r="DYX38" s="9"/>
      <c r="DYY38" s="8"/>
      <c r="DYZ38" s="9"/>
      <c r="DZA38" s="8"/>
      <c r="DZB38" s="9"/>
      <c r="DZC38" s="8"/>
      <c r="DZD38" s="9"/>
      <c r="DZE38" s="8"/>
      <c r="DZF38" s="9"/>
      <c r="DZG38" s="8"/>
      <c r="DZH38" s="9"/>
      <c r="DZI38" s="8"/>
      <c r="DZJ38" s="9"/>
      <c r="DZK38" s="8"/>
      <c r="DZL38" s="9"/>
      <c r="DZM38" s="8"/>
      <c r="DZN38" s="9"/>
      <c r="DZO38" s="8"/>
      <c r="DZP38" s="9"/>
      <c r="DZQ38" s="8"/>
      <c r="DZR38" s="9"/>
      <c r="DZS38" s="8"/>
      <c r="DZT38" s="9"/>
      <c r="DZU38" s="8"/>
      <c r="DZV38" s="9"/>
      <c r="DZW38" s="8"/>
      <c r="DZX38" s="9"/>
      <c r="DZY38" s="8"/>
      <c r="DZZ38" s="9"/>
      <c r="EAA38" s="8"/>
      <c r="EAB38" s="9"/>
      <c r="EAC38" s="8"/>
      <c r="EAD38" s="9"/>
      <c r="EAE38" s="8"/>
      <c r="EAF38" s="9"/>
      <c r="EAG38" s="8"/>
      <c r="EAH38" s="9"/>
      <c r="EAI38" s="8"/>
      <c r="EAJ38" s="9"/>
      <c r="EAK38" s="8"/>
      <c r="EAL38" s="9"/>
      <c r="EAM38" s="8"/>
      <c r="EAN38" s="9"/>
      <c r="EAO38" s="8"/>
      <c r="EAP38" s="9"/>
      <c r="EAQ38" s="8"/>
      <c r="EAR38" s="9"/>
      <c r="EAS38" s="8"/>
      <c r="EAT38" s="9"/>
      <c r="EAU38" s="8"/>
      <c r="EAV38" s="9"/>
      <c r="EAW38" s="8"/>
      <c r="EAX38" s="9"/>
      <c r="EAY38" s="8"/>
      <c r="EAZ38" s="9"/>
      <c r="EBA38" s="8"/>
      <c r="EBB38" s="9"/>
      <c r="EBC38" s="8"/>
      <c r="EBD38" s="9"/>
      <c r="EBE38" s="8"/>
      <c r="EBF38" s="9"/>
      <c r="EBG38" s="8"/>
      <c r="EBH38" s="9"/>
      <c r="EBI38" s="8"/>
      <c r="EBJ38" s="9"/>
      <c r="EBK38" s="8"/>
      <c r="EBL38" s="9"/>
      <c r="EBM38" s="8"/>
      <c r="EBN38" s="9"/>
      <c r="EBO38" s="8"/>
      <c r="EBP38" s="9"/>
      <c r="EBQ38" s="8"/>
      <c r="EBR38" s="9"/>
      <c r="EBS38" s="8"/>
      <c r="EBT38" s="9"/>
      <c r="EBU38" s="8"/>
      <c r="EBV38" s="9"/>
      <c r="EBW38" s="8"/>
      <c r="EBX38" s="9"/>
      <c r="EBY38" s="8"/>
      <c r="EBZ38" s="9"/>
      <c r="ECA38" s="8"/>
      <c r="ECB38" s="9"/>
      <c r="ECC38" s="8"/>
      <c r="ECD38" s="9"/>
      <c r="ECE38" s="8"/>
      <c r="ECF38" s="9"/>
      <c r="ECG38" s="8"/>
      <c r="ECH38" s="9"/>
      <c r="ECI38" s="8"/>
      <c r="ECJ38" s="9"/>
      <c r="ECK38" s="8"/>
      <c r="ECL38" s="9"/>
      <c r="ECM38" s="8"/>
      <c r="ECN38" s="9"/>
      <c r="ECO38" s="8"/>
      <c r="ECP38" s="9"/>
      <c r="ECQ38" s="8"/>
      <c r="ECR38" s="9"/>
      <c r="ECS38" s="8"/>
      <c r="ECT38" s="9"/>
      <c r="ECU38" s="8"/>
      <c r="ECV38" s="9"/>
      <c r="ECW38" s="8"/>
      <c r="ECX38" s="9"/>
      <c r="ECY38" s="8"/>
      <c r="ECZ38" s="9"/>
      <c r="EDA38" s="8"/>
      <c r="EDB38" s="9"/>
      <c r="EDC38" s="8"/>
      <c r="EDD38" s="9"/>
      <c r="EDE38" s="8"/>
      <c r="EDF38" s="9"/>
      <c r="EDG38" s="8"/>
      <c r="EDH38" s="9"/>
      <c r="EDI38" s="8"/>
      <c r="EDJ38" s="9"/>
      <c r="EDK38" s="8"/>
      <c r="EDL38" s="9"/>
      <c r="EDM38" s="8"/>
      <c r="EDN38" s="9"/>
      <c r="EDO38" s="8"/>
      <c r="EDP38" s="9"/>
      <c r="EDQ38" s="8"/>
      <c r="EDR38" s="9"/>
      <c r="EDS38" s="8"/>
      <c r="EDT38" s="9"/>
      <c r="EDU38" s="8"/>
      <c r="EDV38" s="9"/>
      <c r="EDW38" s="8"/>
      <c r="EDX38" s="9"/>
      <c r="EDY38" s="8"/>
      <c r="EDZ38" s="9"/>
      <c r="EEA38" s="8"/>
      <c r="EEB38" s="9"/>
      <c r="EEC38" s="8"/>
      <c r="EED38" s="9"/>
      <c r="EEE38" s="8"/>
      <c r="EEF38" s="9"/>
      <c r="EEG38" s="8"/>
      <c r="EEH38" s="9"/>
      <c r="EEI38" s="8"/>
      <c r="EEJ38" s="9"/>
      <c r="EEK38" s="8"/>
      <c r="EEL38" s="9"/>
      <c r="EEM38" s="8"/>
      <c r="EEN38" s="9"/>
      <c r="EEO38" s="8"/>
      <c r="EEP38" s="9"/>
      <c r="EEQ38" s="8"/>
      <c r="EER38" s="9"/>
      <c r="EES38" s="8"/>
      <c r="EET38" s="9"/>
      <c r="EEU38" s="8"/>
      <c r="EEV38" s="9"/>
      <c r="EEW38" s="8"/>
      <c r="EEX38" s="9"/>
      <c r="EEY38" s="8"/>
      <c r="EEZ38" s="9"/>
      <c r="EFA38" s="8"/>
      <c r="EFB38" s="9"/>
      <c r="EFC38" s="8"/>
      <c r="EFD38" s="9"/>
      <c r="EFE38" s="8"/>
      <c r="EFF38" s="9"/>
      <c r="EFG38" s="8"/>
      <c r="EFH38" s="9"/>
      <c r="EFI38" s="8"/>
      <c r="EFJ38" s="9"/>
      <c r="EFK38" s="8"/>
      <c r="EFL38" s="9"/>
      <c r="EFM38" s="8"/>
      <c r="EFN38" s="9"/>
      <c r="EFO38" s="8"/>
      <c r="EFP38" s="9"/>
      <c r="EFQ38" s="8"/>
      <c r="EFR38" s="9"/>
      <c r="EFS38" s="8"/>
      <c r="EFT38" s="9"/>
      <c r="EFU38" s="8"/>
      <c r="EFV38" s="9"/>
      <c r="EFW38" s="8"/>
      <c r="EFX38" s="9"/>
      <c r="EFY38" s="8"/>
      <c r="EFZ38" s="9"/>
      <c r="EGA38" s="8"/>
      <c r="EGB38" s="9"/>
      <c r="EGC38" s="8"/>
      <c r="EGD38" s="9"/>
      <c r="EGE38" s="8"/>
      <c r="EGF38" s="9"/>
      <c r="EGG38" s="8"/>
      <c r="EGH38" s="9"/>
      <c r="EGI38" s="8"/>
      <c r="EGJ38" s="9"/>
      <c r="EGK38" s="8"/>
      <c r="EGL38" s="9"/>
      <c r="EGM38" s="8"/>
      <c r="EGN38" s="9"/>
      <c r="EGO38" s="8"/>
      <c r="EGP38" s="9"/>
      <c r="EGQ38" s="8"/>
      <c r="EGR38" s="9"/>
      <c r="EGS38" s="8"/>
      <c r="EGT38" s="9"/>
      <c r="EGU38" s="8"/>
      <c r="EGV38" s="9"/>
      <c r="EGW38" s="8"/>
      <c r="EGX38" s="9"/>
      <c r="EGY38" s="8"/>
      <c r="EGZ38" s="9"/>
      <c r="EHA38" s="8"/>
      <c r="EHB38" s="9"/>
      <c r="EHC38" s="8"/>
      <c r="EHD38" s="9"/>
      <c r="EHE38" s="8"/>
      <c r="EHF38" s="9"/>
      <c r="EHG38" s="8"/>
      <c r="EHH38" s="9"/>
      <c r="EHI38" s="8"/>
      <c r="EHJ38" s="9"/>
      <c r="EHK38" s="8"/>
      <c r="EHL38" s="9"/>
      <c r="EHM38" s="8"/>
      <c r="EHN38" s="9"/>
      <c r="EHO38" s="8"/>
      <c r="EHP38" s="9"/>
      <c r="EHQ38" s="8"/>
      <c r="EHR38" s="9"/>
      <c r="EHS38" s="8"/>
      <c r="EHT38" s="9"/>
      <c r="EHU38" s="8"/>
      <c r="EHV38" s="9"/>
      <c r="EHW38" s="8"/>
      <c r="EHX38" s="9"/>
      <c r="EHY38" s="8"/>
      <c r="EHZ38" s="9"/>
      <c r="EIA38" s="8"/>
      <c r="EIB38" s="9"/>
      <c r="EIC38" s="8"/>
      <c r="EID38" s="9"/>
      <c r="EIE38" s="8"/>
      <c r="EIF38" s="9"/>
      <c r="EIG38" s="8"/>
      <c r="EIH38" s="9"/>
      <c r="EII38" s="8"/>
      <c r="EIJ38" s="9"/>
      <c r="EIK38" s="8"/>
      <c r="EIL38" s="9"/>
      <c r="EIM38" s="8"/>
      <c r="EIN38" s="9"/>
      <c r="EIO38" s="8"/>
      <c r="EIP38" s="9"/>
      <c r="EIQ38" s="8"/>
      <c r="EIR38" s="9"/>
      <c r="EIS38" s="8"/>
      <c r="EIT38" s="9"/>
      <c r="EIU38" s="8"/>
      <c r="EIV38" s="9"/>
      <c r="EIW38" s="8"/>
      <c r="EIX38" s="9"/>
      <c r="EIY38" s="8"/>
      <c r="EIZ38" s="9"/>
      <c r="EJA38" s="8"/>
      <c r="EJB38" s="9"/>
      <c r="EJC38" s="8"/>
      <c r="EJD38" s="9"/>
      <c r="EJE38" s="8"/>
      <c r="EJF38" s="9"/>
      <c r="EJG38" s="8"/>
      <c r="EJH38" s="9"/>
      <c r="EJI38" s="8"/>
      <c r="EJJ38" s="9"/>
      <c r="EJK38" s="8"/>
      <c r="EJL38" s="9"/>
      <c r="EJM38" s="8"/>
      <c r="EJN38" s="9"/>
      <c r="EJO38" s="8"/>
      <c r="EJP38" s="9"/>
      <c r="EJQ38" s="8"/>
      <c r="EJR38" s="9"/>
      <c r="EJS38" s="8"/>
      <c r="EJT38" s="9"/>
      <c r="EJU38" s="8"/>
      <c r="EJV38" s="9"/>
      <c r="EJW38" s="8"/>
      <c r="EJX38" s="9"/>
      <c r="EJY38" s="8"/>
      <c r="EJZ38" s="9"/>
      <c r="EKA38" s="8"/>
      <c r="EKB38" s="9"/>
      <c r="EKC38" s="8"/>
      <c r="EKD38" s="9"/>
      <c r="EKE38" s="8"/>
      <c r="EKF38" s="9"/>
      <c r="EKG38" s="8"/>
      <c r="EKH38" s="9"/>
      <c r="EKI38" s="8"/>
      <c r="EKJ38" s="9"/>
      <c r="EKK38" s="8"/>
      <c r="EKL38" s="9"/>
      <c r="EKM38" s="8"/>
      <c r="EKN38" s="9"/>
      <c r="EKO38" s="8"/>
      <c r="EKP38" s="9"/>
      <c r="EKQ38" s="8"/>
      <c r="EKR38" s="9"/>
      <c r="EKS38" s="8"/>
      <c r="EKT38" s="9"/>
      <c r="EKU38" s="8"/>
      <c r="EKV38" s="9"/>
      <c r="EKW38" s="8"/>
      <c r="EKX38" s="9"/>
      <c r="EKY38" s="8"/>
      <c r="EKZ38" s="9"/>
      <c r="ELA38" s="8"/>
      <c r="ELB38" s="9"/>
      <c r="ELC38" s="8"/>
      <c r="ELD38" s="9"/>
      <c r="ELE38" s="8"/>
      <c r="ELF38" s="9"/>
      <c r="ELG38" s="8"/>
      <c r="ELH38" s="9"/>
      <c r="ELI38" s="8"/>
      <c r="ELJ38" s="9"/>
      <c r="ELK38" s="8"/>
      <c r="ELL38" s="9"/>
      <c r="ELM38" s="8"/>
      <c r="ELN38" s="9"/>
      <c r="ELO38" s="8"/>
      <c r="ELP38" s="9"/>
      <c r="ELQ38" s="8"/>
      <c r="ELR38" s="9"/>
      <c r="ELS38" s="8"/>
      <c r="ELT38" s="9"/>
      <c r="ELU38" s="8"/>
      <c r="ELV38" s="9"/>
      <c r="ELW38" s="8"/>
      <c r="ELX38" s="9"/>
      <c r="ELY38" s="8"/>
      <c r="ELZ38" s="9"/>
      <c r="EMA38" s="8"/>
      <c r="EMB38" s="9"/>
      <c r="EMC38" s="8"/>
      <c r="EMD38" s="9"/>
      <c r="EME38" s="8"/>
      <c r="EMF38" s="9"/>
      <c r="EMG38" s="8"/>
      <c r="EMH38" s="9"/>
      <c r="EMI38" s="8"/>
      <c r="EMJ38" s="9"/>
      <c r="EMK38" s="8"/>
      <c r="EML38" s="9"/>
      <c r="EMM38" s="8"/>
      <c r="EMN38" s="9"/>
      <c r="EMO38" s="8"/>
      <c r="EMP38" s="9"/>
      <c r="EMQ38" s="8"/>
      <c r="EMR38" s="9"/>
      <c r="EMS38" s="8"/>
      <c r="EMT38" s="9"/>
      <c r="EMU38" s="8"/>
      <c r="EMV38" s="9"/>
      <c r="EMW38" s="8"/>
      <c r="EMX38" s="9"/>
      <c r="EMY38" s="8"/>
      <c r="EMZ38" s="9"/>
      <c r="ENA38" s="8"/>
      <c r="ENB38" s="9"/>
      <c r="ENC38" s="8"/>
      <c r="END38" s="9"/>
      <c r="ENE38" s="8"/>
      <c r="ENF38" s="9"/>
      <c r="ENG38" s="8"/>
      <c r="ENH38" s="9"/>
      <c r="ENI38" s="8"/>
      <c r="ENJ38" s="9"/>
      <c r="ENK38" s="8"/>
      <c r="ENL38" s="9"/>
      <c r="ENM38" s="8"/>
      <c r="ENN38" s="9"/>
      <c r="ENO38" s="8"/>
      <c r="ENP38" s="9"/>
      <c r="ENQ38" s="8"/>
      <c r="ENR38" s="9"/>
      <c r="ENS38" s="8"/>
      <c r="ENT38" s="9"/>
      <c r="ENU38" s="8"/>
      <c r="ENV38" s="9"/>
      <c r="ENW38" s="8"/>
      <c r="ENX38" s="9"/>
      <c r="ENY38" s="8"/>
      <c r="ENZ38" s="9"/>
      <c r="EOA38" s="8"/>
      <c r="EOB38" s="9"/>
      <c r="EOC38" s="8"/>
      <c r="EOD38" s="9"/>
      <c r="EOE38" s="8"/>
      <c r="EOF38" s="9"/>
      <c r="EOG38" s="8"/>
      <c r="EOH38" s="9"/>
      <c r="EOI38" s="8"/>
      <c r="EOJ38" s="9"/>
      <c r="EOK38" s="8"/>
      <c r="EOL38" s="9"/>
      <c r="EOM38" s="8"/>
      <c r="EON38" s="9"/>
      <c r="EOO38" s="8"/>
      <c r="EOP38" s="9"/>
      <c r="EOQ38" s="8"/>
      <c r="EOR38" s="9"/>
      <c r="EOS38" s="8"/>
      <c r="EOT38" s="9"/>
      <c r="EOU38" s="8"/>
      <c r="EOV38" s="9"/>
      <c r="EOW38" s="8"/>
      <c r="EOX38" s="9"/>
      <c r="EOY38" s="8"/>
      <c r="EOZ38" s="9"/>
      <c r="EPA38" s="8"/>
      <c r="EPB38" s="9"/>
      <c r="EPC38" s="8"/>
      <c r="EPD38" s="9"/>
      <c r="EPE38" s="8"/>
      <c r="EPF38" s="9"/>
      <c r="EPG38" s="8"/>
      <c r="EPH38" s="9"/>
      <c r="EPI38" s="8"/>
      <c r="EPJ38" s="9"/>
      <c r="EPK38" s="8"/>
      <c r="EPL38" s="9"/>
      <c r="EPM38" s="8"/>
      <c r="EPN38" s="9"/>
      <c r="EPO38" s="8"/>
      <c r="EPP38" s="9"/>
      <c r="EPQ38" s="8"/>
      <c r="EPR38" s="9"/>
      <c r="EPS38" s="8"/>
      <c r="EPT38" s="9"/>
      <c r="EPU38" s="8"/>
      <c r="EPV38" s="9"/>
      <c r="EPW38" s="8"/>
      <c r="EPX38" s="9"/>
      <c r="EPY38" s="8"/>
      <c r="EPZ38" s="9"/>
      <c r="EQA38" s="8"/>
      <c r="EQB38" s="9"/>
      <c r="EQC38" s="8"/>
      <c r="EQD38" s="9"/>
      <c r="EQE38" s="8"/>
      <c r="EQF38" s="9"/>
      <c r="EQG38" s="8"/>
      <c r="EQH38" s="9"/>
      <c r="EQI38" s="8"/>
      <c r="EQJ38" s="9"/>
      <c r="EQK38" s="8"/>
      <c r="EQL38" s="9"/>
      <c r="EQM38" s="8"/>
      <c r="EQN38" s="9"/>
      <c r="EQO38" s="8"/>
      <c r="EQP38" s="9"/>
      <c r="EQQ38" s="8"/>
      <c r="EQR38" s="9"/>
      <c r="EQS38" s="8"/>
      <c r="EQT38" s="9"/>
      <c r="EQU38" s="8"/>
      <c r="EQV38" s="9"/>
      <c r="EQW38" s="8"/>
      <c r="EQX38" s="9"/>
      <c r="EQY38" s="8"/>
      <c r="EQZ38" s="9"/>
      <c r="ERA38" s="8"/>
      <c r="ERB38" s="9"/>
      <c r="ERC38" s="8"/>
      <c r="ERD38" s="9"/>
      <c r="ERE38" s="8"/>
      <c r="ERF38" s="9"/>
      <c r="ERG38" s="8"/>
      <c r="ERH38" s="9"/>
      <c r="ERI38" s="8"/>
      <c r="ERJ38" s="9"/>
      <c r="ERK38" s="8"/>
      <c r="ERL38" s="9"/>
      <c r="ERM38" s="8"/>
      <c r="ERN38" s="9"/>
      <c r="ERO38" s="8"/>
      <c r="ERP38" s="9"/>
      <c r="ERQ38" s="8"/>
      <c r="ERR38" s="9"/>
      <c r="ERS38" s="8"/>
      <c r="ERT38" s="9"/>
      <c r="ERU38" s="8"/>
      <c r="ERV38" s="9"/>
      <c r="ERW38" s="8"/>
      <c r="ERX38" s="9"/>
      <c r="ERY38" s="8"/>
      <c r="ERZ38" s="9"/>
      <c r="ESA38" s="8"/>
      <c r="ESB38" s="9"/>
      <c r="ESC38" s="8"/>
      <c r="ESD38" s="9"/>
      <c r="ESE38" s="8"/>
      <c r="ESF38" s="9"/>
      <c r="ESG38" s="8"/>
      <c r="ESH38" s="9"/>
      <c r="ESI38" s="8"/>
      <c r="ESJ38" s="9"/>
      <c r="ESK38" s="8"/>
      <c r="ESL38" s="9"/>
      <c r="ESM38" s="8"/>
      <c r="ESN38" s="9"/>
      <c r="ESO38" s="8"/>
      <c r="ESP38" s="9"/>
      <c r="ESQ38" s="8"/>
      <c r="ESR38" s="9"/>
      <c r="ESS38" s="8"/>
      <c r="EST38" s="9"/>
      <c r="ESU38" s="8"/>
      <c r="ESV38" s="9"/>
      <c r="ESW38" s="8"/>
      <c r="ESX38" s="9"/>
      <c r="ESY38" s="8"/>
      <c r="ESZ38" s="9"/>
      <c r="ETA38" s="8"/>
      <c r="ETB38" s="9"/>
      <c r="ETC38" s="8"/>
      <c r="ETD38" s="9"/>
      <c r="ETE38" s="8"/>
      <c r="ETF38" s="9"/>
      <c r="ETG38" s="8"/>
      <c r="ETH38" s="9"/>
      <c r="ETI38" s="8"/>
      <c r="ETJ38" s="9"/>
      <c r="ETK38" s="8"/>
      <c r="ETL38" s="9"/>
      <c r="ETM38" s="8"/>
      <c r="ETN38" s="9"/>
      <c r="ETO38" s="8"/>
      <c r="ETP38" s="9"/>
      <c r="ETQ38" s="8"/>
      <c r="ETR38" s="9"/>
      <c r="ETS38" s="8"/>
      <c r="ETT38" s="9"/>
      <c r="ETU38" s="8"/>
      <c r="ETV38" s="9"/>
      <c r="ETW38" s="8"/>
      <c r="ETX38" s="9"/>
      <c r="ETY38" s="8"/>
      <c r="ETZ38" s="9"/>
      <c r="EUA38" s="8"/>
      <c r="EUB38" s="9"/>
      <c r="EUC38" s="8"/>
      <c r="EUD38" s="9"/>
      <c r="EUE38" s="8"/>
      <c r="EUF38" s="9"/>
      <c r="EUG38" s="8"/>
      <c r="EUH38" s="9"/>
      <c r="EUI38" s="8"/>
      <c r="EUJ38" s="9"/>
      <c r="EUK38" s="8"/>
      <c r="EUL38" s="9"/>
      <c r="EUM38" s="8"/>
      <c r="EUN38" s="9"/>
      <c r="EUO38" s="8"/>
      <c r="EUP38" s="9"/>
      <c r="EUQ38" s="8"/>
      <c r="EUR38" s="9"/>
      <c r="EUS38" s="8"/>
      <c r="EUT38" s="9"/>
      <c r="EUU38" s="8"/>
      <c r="EUV38" s="9"/>
      <c r="EUW38" s="8"/>
      <c r="EUX38" s="9"/>
      <c r="EUY38" s="8"/>
      <c r="EUZ38" s="9"/>
      <c r="EVA38" s="8"/>
      <c r="EVB38" s="9"/>
      <c r="EVC38" s="8"/>
      <c r="EVD38" s="9"/>
      <c r="EVE38" s="8"/>
      <c r="EVF38" s="9"/>
      <c r="EVG38" s="8"/>
      <c r="EVH38" s="9"/>
      <c r="EVI38" s="8"/>
      <c r="EVJ38" s="9"/>
      <c r="EVK38" s="8"/>
      <c r="EVL38" s="9"/>
      <c r="EVM38" s="8"/>
      <c r="EVN38" s="9"/>
      <c r="EVO38" s="8"/>
      <c r="EVP38" s="9"/>
      <c r="EVQ38" s="8"/>
      <c r="EVR38" s="9"/>
      <c r="EVS38" s="8"/>
      <c r="EVT38" s="9"/>
      <c r="EVU38" s="8"/>
      <c r="EVV38" s="9"/>
      <c r="EVW38" s="8"/>
      <c r="EVX38" s="9"/>
      <c r="EVY38" s="8"/>
      <c r="EVZ38" s="9"/>
      <c r="EWA38" s="8"/>
      <c r="EWB38" s="9"/>
      <c r="EWC38" s="8"/>
      <c r="EWD38" s="9"/>
      <c r="EWE38" s="8"/>
      <c r="EWF38" s="9"/>
      <c r="EWG38" s="8"/>
      <c r="EWH38" s="9"/>
      <c r="EWI38" s="8"/>
      <c r="EWJ38" s="9"/>
      <c r="EWK38" s="8"/>
      <c r="EWL38" s="9"/>
      <c r="EWM38" s="8"/>
      <c r="EWN38" s="9"/>
      <c r="EWO38" s="8"/>
      <c r="EWP38" s="9"/>
      <c r="EWQ38" s="8"/>
      <c r="EWR38" s="9"/>
      <c r="EWS38" s="8"/>
      <c r="EWT38" s="9"/>
      <c r="EWU38" s="8"/>
      <c r="EWV38" s="9"/>
      <c r="EWW38" s="8"/>
      <c r="EWX38" s="9"/>
      <c r="EWY38" s="8"/>
      <c r="EWZ38" s="9"/>
      <c r="EXA38" s="8"/>
      <c r="EXB38" s="9"/>
      <c r="EXC38" s="8"/>
      <c r="EXD38" s="9"/>
      <c r="EXE38" s="8"/>
      <c r="EXF38" s="9"/>
      <c r="EXG38" s="8"/>
      <c r="EXH38" s="9"/>
      <c r="EXI38" s="8"/>
      <c r="EXJ38" s="9"/>
      <c r="EXK38" s="8"/>
      <c r="EXL38" s="9"/>
      <c r="EXM38" s="8"/>
      <c r="EXN38" s="9"/>
      <c r="EXO38" s="8"/>
      <c r="EXP38" s="9"/>
      <c r="EXQ38" s="8"/>
      <c r="EXR38" s="9"/>
      <c r="EXS38" s="8"/>
      <c r="EXT38" s="9"/>
      <c r="EXU38" s="8"/>
      <c r="EXV38" s="9"/>
      <c r="EXW38" s="8"/>
      <c r="EXX38" s="9"/>
      <c r="EXY38" s="8"/>
      <c r="EXZ38" s="9"/>
      <c r="EYA38" s="8"/>
      <c r="EYB38" s="9"/>
      <c r="EYC38" s="8"/>
      <c r="EYD38" s="9"/>
      <c r="EYE38" s="8"/>
      <c r="EYF38" s="9"/>
      <c r="EYG38" s="8"/>
      <c r="EYH38" s="9"/>
      <c r="EYI38" s="8"/>
      <c r="EYJ38" s="9"/>
      <c r="EYK38" s="8"/>
      <c r="EYL38" s="9"/>
      <c r="EYM38" s="8"/>
      <c r="EYN38" s="9"/>
      <c r="EYO38" s="8"/>
      <c r="EYP38" s="9"/>
      <c r="EYQ38" s="8"/>
      <c r="EYR38" s="9"/>
      <c r="EYS38" s="8"/>
      <c r="EYT38" s="9"/>
      <c r="EYU38" s="8"/>
      <c r="EYV38" s="9"/>
      <c r="EYW38" s="8"/>
      <c r="EYX38" s="9"/>
      <c r="EYY38" s="8"/>
      <c r="EYZ38" s="9"/>
      <c r="EZA38" s="8"/>
      <c r="EZB38" s="9"/>
      <c r="EZC38" s="8"/>
      <c r="EZD38" s="9"/>
      <c r="EZE38" s="8"/>
      <c r="EZF38" s="9"/>
      <c r="EZG38" s="8"/>
      <c r="EZH38" s="9"/>
      <c r="EZI38" s="8"/>
      <c r="EZJ38" s="9"/>
      <c r="EZK38" s="8"/>
      <c r="EZL38" s="9"/>
      <c r="EZM38" s="8"/>
      <c r="EZN38" s="9"/>
      <c r="EZO38" s="8"/>
      <c r="EZP38" s="9"/>
      <c r="EZQ38" s="8"/>
      <c r="EZR38" s="9"/>
      <c r="EZS38" s="8"/>
      <c r="EZT38" s="9"/>
      <c r="EZU38" s="8"/>
      <c r="EZV38" s="9"/>
      <c r="EZW38" s="8"/>
      <c r="EZX38" s="9"/>
      <c r="EZY38" s="8"/>
      <c r="EZZ38" s="9"/>
      <c r="FAA38" s="8"/>
      <c r="FAB38" s="9"/>
      <c r="FAC38" s="8"/>
      <c r="FAD38" s="9"/>
      <c r="FAE38" s="8"/>
      <c r="FAF38" s="9"/>
      <c r="FAG38" s="8"/>
      <c r="FAH38" s="9"/>
      <c r="FAI38" s="8"/>
      <c r="FAJ38" s="9"/>
      <c r="FAK38" s="8"/>
      <c r="FAL38" s="9"/>
      <c r="FAM38" s="8"/>
      <c r="FAN38" s="9"/>
      <c r="FAO38" s="8"/>
      <c r="FAP38" s="9"/>
      <c r="FAQ38" s="8"/>
      <c r="FAR38" s="9"/>
      <c r="FAS38" s="8"/>
      <c r="FAT38" s="9"/>
      <c r="FAU38" s="8"/>
      <c r="FAV38" s="9"/>
      <c r="FAW38" s="8"/>
      <c r="FAX38" s="9"/>
      <c r="FAY38" s="8"/>
      <c r="FAZ38" s="9"/>
      <c r="FBA38" s="8"/>
      <c r="FBB38" s="9"/>
      <c r="FBC38" s="8"/>
      <c r="FBD38" s="9"/>
      <c r="FBE38" s="8"/>
      <c r="FBF38" s="9"/>
      <c r="FBG38" s="8"/>
      <c r="FBH38" s="9"/>
      <c r="FBI38" s="8"/>
      <c r="FBJ38" s="9"/>
      <c r="FBK38" s="8"/>
      <c r="FBL38" s="9"/>
      <c r="FBM38" s="8"/>
      <c r="FBN38" s="9"/>
      <c r="FBO38" s="8"/>
      <c r="FBP38" s="9"/>
      <c r="FBQ38" s="8"/>
      <c r="FBR38" s="9"/>
      <c r="FBS38" s="8"/>
      <c r="FBT38" s="9"/>
      <c r="FBU38" s="8"/>
      <c r="FBV38" s="9"/>
      <c r="FBW38" s="8"/>
      <c r="FBX38" s="9"/>
      <c r="FBY38" s="8"/>
      <c r="FBZ38" s="9"/>
      <c r="FCA38" s="8"/>
      <c r="FCB38" s="9"/>
      <c r="FCC38" s="8"/>
      <c r="FCD38" s="9"/>
      <c r="FCE38" s="8"/>
      <c r="FCF38" s="9"/>
      <c r="FCG38" s="8"/>
      <c r="FCH38" s="9"/>
      <c r="FCI38" s="8"/>
      <c r="FCJ38" s="9"/>
      <c r="FCK38" s="8"/>
      <c r="FCL38" s="9"/>
      <c r="FCM38" s="8"/>
      <c r="FCN38" s="9"/>
      <c r="FCO38" s="8"/>
      <c r="FCP38" s="9"/>
      <c r="FCQ38" s="8"/>
      <c r="FCR38" s="9"/>
      <c r="FCS38" s="8"/>
      <c r="FCT38" s="9"/>
      <c r="FCU38" s="8"/>
      <c r="FCV38" s="9"/>
      <c r="FCW38" s="8"/>
      <c r="FCX38" s="9"/>
      <c r="FCY38" s="8"/>
      <c r="FCZ38" s="9"/>
      <c r="FDA38" s="8"/>
      <c r="FDB38" s="9"/>
      <c r="FDC38" s="8"/>
      <c r="FDD38" s="9"/>
      <c r="FDE38" s="8"/>
      <c r="FDF38" s="9"/>
      <c r="FDG38" s="8"/>
      <c r="FDH38" s="9"/>
      <c r="FDI38" s="8"/>
      <c r="FDJ38" s="9"/>
      <c r="FDK38" s="8"/>
      <c r="FDL38" s="9"/>
      <c r="FDM38" s="8"/>
      <c r="FDN38" s="9"/>
      <c r="FDO38" s="8"/>
      <c r="FDP38" s="9"/>
      <c r="FDQ38" s="8"/>
      <c r="FDR38" s="9"/>
      <c r="FDS38" s="8"/>
      <c r="FDT38" s="9"/>
      <c r="FDU38" s="8"/>
      <c r="FDV38" s="9"/>
      <c r="FDW38" s="8"/>
      <c r="FDX38" s="9"/>
      <c r="FDY38" s="8"/>
      <c r="FDZ38" s="9"/>
      <c r="FEA38" s="8"/>
      <c r="FEB38" s="9"/>
      <c r="FEC38" s="8"/>
      <c r="FED38" s="9"/>
      <c r="FEE38" s="8"/>
      <c r="FEF38" s="9"/>
      <c r="FEG38" s="8"/>
      <c r="FEH38" s="9"/>
      <c r="FEI38" s="8"/>
      <c r="FEJ38" s="9"/>
      <c r="FEK38" s="8"/>
      <c r="FEL38" s="9"/>
      <c r="FEM38" s="8"/>
      <c r="FEN38" s="9"/>
      <c r="FEO38" s="8"/>
      <c r="FEP38" s="9"/>
      <c r="FEQ38" s="8"/>
      <c r="FER38" s="9"/>
      <c r="FES38" s="8"/>
      <c r="FET38" s="9"/>
      <c r="FEU38" s="8"/>
      <c r="FEV38" s="9"/>
      <c r="FEW38" s="8"/>
      <c r="FEX38" s="9"/>
      <c r="FEY38" s="8"/>
      <c r="FEZ38" s="9"/>
      <c r="FFA38" s="8"/>
      <c r="FFB38" s="9"/>
      <c r="FFC38" s="8"/>
      <c r="FFD38" s="9"/>
      <c r="FFE38" s="8"/>
      <c r="FFF38" s="9"/>
      <c r="FFG38" s="8"/>
      <c r="FFH38" s="9"/>
      <c r="FFI38" s="8"/>
      <c r="FFJ38" s="9"/>
      <c r="FFK38" s="8"/>
      <c r="FFL38" s="9"/>
      <c r="FFM38" s="8"/>
      <c r="FFN38" s="9"/>
      <c r="FFO38" s="8"/>
      <c r="FFP38" s="9"/>
      <c r="FFQ38" s="8"/>
      <c r="FFR38" s="9"/>
      <c r="FFS38" s="8"/>
      <c r="FFT38" s="9"/>
      <c r="FFU38" s="8"/>
      <c r="FFV38" s="9"/>
      <c r="FFW38" s="8"/>
      <c r="FFX38" s="9"/>
      <c r="FFY38" s="8"/>
      <c r="FFZ38" s="9"/>
      <c r="FGA38" s="8"/>
      <c r="FGB38" s="9"/>
      <c r="FGC38" s="8"/>
      <c r="FGD38" s="9"/>
      <c r="FGE38" s="8"/>
      <c r="FGF38" s="9"/>
      <c r="FGG38" s="8"/>
      <c r="FGH38" s="9"/>
      <c r="FGI38" s="8"/>
      <c r="FGJ38" s="9"/>
      <c r="FGK38" s="8"/>
      <c r="FGL38" s="9"/>
      <c r="FGM38" s="8"/>
      <c r="FGN38" s="9"/>
      <c r="FGO38" s="8"/>
      <c r="FGP38" s="9"/>
      <c r="FGQ38" s="8"/>
      <c r="FGR38" s="9"/>
      <c r="FGS38" s="8"/>
      <c r="FGT38" s="9"/>
      <c r="FGU38" s="8"/>
      <c r="FGV38" s="9"/>
      <c r="FGW38" s="8"/>
      <c r="FGX38" s="9"/>
      <c r="FGY38" s="8"/>
      <c r="FGZ38" s="9"/>
      <c r="FHA38" s="8"/>
      <c r="FHB38" s="9"/>
      <c r="FHC38" s="8"/>
      <c r="FHD38" s="9"/>
      <c r="FHE38" s="8"/>
      <c r="FHF38" s="9"/>
      <c r="FHG38" s="8"/>
      <c r="FHH38" s="9"/>
      <c r="FHI38" s="8"/>
      <c r="FHJ38" s="9"/>
      <c r="FHK38" s="8"/>
      <c r="FHL38" s="9"/>
      <c r="FHM38" s="8"/>
      <c r="FHN38" s="9"/>
      <c r="FHO38" s="8"/>
      <c r="FHP38" s="9"/>
      <c r="FHQ38" s="8"/>
      <c r="FHR38" s="9"/>
      <c r="FHS38" s="8"/>
      <c r="FHT38" s="9"/>
      <c r="FHU38" s="8"/>
      <c r="FHV38" s="9"/>
      <c r="FHW38" s="8"/>
      <c r="FHX38" s="9"/>
      <c r="FHY38" s="8"/>
      <c r="FHZ38" s="9"/>
      <c r="FIA38" s="8"/>
      <c r="FIB38" s="9"/>
      <c r="FIC38" s="8"/>
      <c r="FID38" s="9"/>
      <c r="FIE38" s="8"/>
      <c r="FIF38" s="9"/>
      <c r="FIG38" s="8"/>
      <c r="FIH38" s="9"/>
      <c r="FII38" s="8"/>
      <c r="FIJ38" s="9"/>
      <c r="FIK38" s="8"/>
      <c r="FIL38" s="9"/>
      <c r="FIM38" s="8"/>
      <c r="FIN38" s="9"/>
      <c r="FIO38" s="8"/>
      <c r="FIP38" s="9"/>
      <c r="FIQ38" s="8"/>
      <c r="FIR38" s="9"/>
      <c r="FIS38" s="8"/>
      <c r="FIT38" s="9"/>
      <c r="FIU38" s="8"/>
      <c r="FIV38" s="9"/>
      <c r="FIW38" s="8"/>
      <c r="FIX38" s="9"/>
      <c r="FIY38" s="8"/>
      <c r="FIZ38" s="9"/>
      <c r="FJA38" s="8"/>
      <c r="FJB38" s="9"/>
      <c r="FJC38" s="8"/>
      <c r="FJD38" s="9"/>
      <c r="FJE38" s="8"/>
      <c r="FJF38" s="9"/>
      <c r="FJG38" s="8"/>
      <c r="FJH38" s="9"/>
      <c r="FJI38" s="8"/>
      <c r="FJJ38" s="9"/>
      <c r="FJK38" s="8"/>
      <c r="FJL38" s="9"/>
      <c r="FJM38" s="8"/>
      <c r="FJN38" s="9"/>
      <c r="FJO38" s="8"/>
      <c r="FJP38" s="9"/>
      <c r="FJQ38" s="8"/>
      <c r="FJR38" s="9"/>
      <c r="FJS38" s="8"/>
      <c r="FJT38" s="9"/>
      <c r="FJU38" s="8"/>
      <c r="FJV38" s="9"/>
      <c r="FJW38" s="8"/>
      <c r="FJX38" s="9"/>
      <c r="FJY38" s="8"/>
      <c r="FJZ38" s="9"/>
      <c r="FKA38" s="8"/>
      <c r="FKB38" s="9"/>
      <c r="FKC38" s="8"/>
      <c r="FKD38" s="9"/>
      <c r="FKE38" s="8"/>
      <c r="FKF38" s="9"/>
      <c r="FKG38" s="8"/>
      <c r="FKH38" s="9"/>
      <c r="FKI38" s="8"/>
      <c r="FKJ38" s="9"/>
      <c r="FKK38" s="8"/>
      <c r="FKL38" s="9"/>
      <c r="FKM38" s="8"/>
      <c r="FKN38" s="9"/>
      <c r="FKO38" s="8"/>
      <c r="FKP38" s="9"/>
      <c r="FKQ38" s="8"/>
      <c r="FKR38" s="9"/>
      <c r="FKS38" s="8"/>
      <c r="FKT38" s="9"/>
      <c r="FKU38" s="8"/>
      <c r="FKV38" s="9"/>
      <c r="FKW38" s="8"/>
      <c r="FKX38" s="9"/>
      <c r="FKY38" s="8"/>
      <c r="FKZ38" s="9"/>
      <c r="FLA38" s="8"/>
      <c r="FLB38" s="9"/>
      <c r="FLC38" s="8"/>
      <c r="FLD38" s="9"/>
      <c r="FLE38" s="8"/>
      <c r="FLF38" s="9"/>
      <c r="FLG38" s="8"/>
      <c r="FLH38" s="9"/>
      <c r="FLI38" s="8"/>
      <c r="FLJ38" s="9"/>
      <c r="FLK38" s="8"/>
      <c r="FLL38" s="9"/>
      <c r="FLM38" s="8"/>
      <c r="FLN38" s="9"/>
      <c r="FLO38" s="8"/>
      <c r="FLP38" s="9"/>
      <c r="FLQ38" s="8"/>
      <c r="FLR38" s="9"/>
      <c r="FLS38" s="8"/>
      <c r="FLT38" s="9"/>
      <c r="FLU38" s="8"/>
      <c r="FLV38" s="9"/>
      <c r="FLW38" s="8"/>
      <c r="FLX38" s="9"/>
      <c r="FLY38" s="8"/>
      <c r="FLZ38" s="9"/>
      <c r="FMA38" s="8"/>
      <c r="FMB38" s="9"/>
      <c r="FMC38" s="8"/>
      <c r="FMD38" s="9"/>
      <c r="FME38" s="8"/>
      <c r="FMF38" s="9"/>
      <c r="FMG38" s="8"/>
      <c r="FMH38" s="9"/>
      <c r="FMI38" s="8"/>
      <c r="FMJ38" s="9"/>
      <c r="FMK38" s="8"/>
      <c r="FML38" s="9"/>
      <c r="FMM38" s="8"/>
      <c r="FMN38" s="9"/>
      <c r="FMO38" s="8"/>
      <c r="FMP38" s="9"/>
      <c r="FMQ38" s="8"/>
      <c r="FMR38" s="9"/>
      <c r="FMS38" s="8"/>
      <c r="FMT38" s="9"/>
      <c r="FMU38" s="8"/>
      <c r="FMV38" s="9"/>
      <c r="FMW38" s="8"/>
      <c r="FMX38" s="9"/>
      <c r="FMY38" s="8"/>
      <c r="FMZ38" s="9"/>
      <c r="FNA38" s="8"/>
      <c r="FNB38" s="9"/>
      <c r="FNC38" s="8"/>
      <c r="FND38" s="9"/>
      <c r="FNE38" s="8"/>
      <c r="FNF38" s="9"/>
      <c r="FNG38" s="8"/>
      <c r="FNH38" s="9"/>
      <c r="FNI38" s="8"/>
      <c r="FNJ38" s="9"/>
      <c r="FNK38" s="8"/>
      <c r="FNL38" s="9"/>
      <c r="FNM38" s="8"/>
      <c r="FNN38" s="9"/>
      <c r="FNO38" s="8"/>
      <c r="FNP38" s="9"/>
      <c r="FNQ38" s="8"/>
      <c r="FNR38" s="9"/>
      <c r="FNS38" s="8"/>
      <c r="FNT38" s="9"/>
      <c r="FNU38" s="8"/>
      <c r="FNV38" s="9"/>
      <c r="FNW38" s="8"/>
      <c r="FNX38" s="9"/>
      <c r="FNY38" s="8"/>
      <c r="FNZ38" s="9"/>
      <c r="FOA38" s="8"/>
      <c r="FOB38" s="9"/>
      <c r="FOC38" s="8"/>
      <c r="FOD38" s="9"/>
      <c r="FOE38" s="8"/>
      <c r="FOF38" s="9"/>
      <c r="FOG38" s="8"/>
      <c r="FOH38" s="9"/>
      <c r="FOI38" s="8"/>
      <c r="FOJ38" s="9"/>
      <c r="FOK38" s="8"/>
      <c r="FOL38" s="9"/>
      <c r="FOM38" s="8"/>
      <c r="FON38" s="9"/>
      <c r="FOO38" s="8"/>
      <c r="FOP38" s="9"/>
      <c r="FOQ38" s="8"/>
      <c r="FOR38" s="9"/>
      <c r="FOS38" s="8"/>
      <c r="FOT38" s="9"/>
      <c r="FOU38" s="8"/>
      <c r="FOV38" s="9"/>
      <c r="FOW38" s="8"/>
      <c r="FOX38" s="9"/>
      <c r="FOY38" s="8"/>
      <c r="FOZ38" s="9"/>
      <c r="FPA38" s="8"/>
      <c r="FPB38" s="9"/>
      <c r="FPC38" s="8"/>
      <c r="FPD38" s="9"/>
      <c r="FPE38" s="8"/>
      <c r="FPF38" s="9"/>
      <c r="FPG38" s="8"/>
      <c r="FPH38" s="9"/>
      <c r="FPI38" s="8"/>
      <c r="FPJ38" s="9"/>
      <c r="FPK38" s="8"/>
      <c r="FPL38" s="9"/>
      <c r="FPM38" s="8"/>
      <c r="FPN38" s="9"/>
      <c r="FPO38" s="8"/>
      <c r="FPP38" s="9"/>
      <c r="FPQ38" s="8"/>
      <c r="FPR38" s="9"/>
      <c r="FPS38" s="8"/>
      <c r="FPT38" s="9"/>
      <c r="FPU38" s="8"/>
      <c r="FPV38" s="9"/>
      <c r="FPW38" s="8"/>
      <c r="FPX38" s="9"/>
      <c r="FPY38" s="8"/>
      <c r="FPZ38" s="9"/>
      <c r="FQA38" s="8"/>
      <c r="FQB38" s="9"/>
      <c r="FQC38" s="8"/>
      <c r="FQD38" s="9"/>
      <c r="FQE38" s="8"/>
      <c r="FQF38" s="9"/>
      <c r="FQG38" s="8"/>
      <c r="FQH38" s="9"/>
      <c r="FQI38" s="8"/>
      <c r="FQJ38" s="9"/>
      <c r="FQK38" s="8"/>
      <c r="FQL38" s="9"/>
      <c r="FQM38" s="8"/>
      <c r="FQN38" s="9"/>
      <c r="FQO38" s="8"/>
      <c r="FQP38" s="9"/>
      <c r="FQQ38" s="8"/>
      <c r="FQR38" s="9"/>
      <c r="FQS38" s="8"/>
      <c r="FQT38" s="9"/>
      <c r="FQU38" s="8"/>
      <c r="FQV38" s="9"/>
      <c r="FQW38" s="8"/>
      <c r="FQX38" s="9"/>
      <c r="FQY38" s="8"/>
      <c r="FQZ38" s="9"/>
      <c r="FRA38" s="8"/>
      <c r="FRB38" s="9"/>
      <c r="FRC38" s="8"/>
      <c r="FRD38" s="9"/>
      <c r="FRE38" s="8"/>
      <c r="FRF38" s="9"/>
      <c r="FRG38" s="8"/>
      <c r="FRH38" s="9"/>
      <c r="FRI38" s="8"/>
      <c r="FRJ38" s="9"/>
      <c r="FRK38" s="8"/>
      <c r="FRL38" s="9"/>
      <c r="FRM38" s="8"/>
      <c r="FRN38" s="9"/>
      <c r="FRO38" s="8"/>
      <c r="FRP38" s="9"/>
      <c r="FRQ38" s="8"/>
      <c r="FRR38" s="9"/>
      <c r="FRS38" s="8"/>
      <c r="FRT38" s="9"/>
      <c r="FRU38" s="8"/>
      <c r="FRV38" s="9"/>
      <c r="FRW38" s="8"/>
      <c r="FRX38" s="9"/>
      <c r="FRY38" s="8"/>
      <c r="FRZ38" s="9"/>
      <c r="FSA38" s="8"/>
      <c r="FSB38" s="9"/>
      <c r="FSC38" s="8"/>
      <c r="FSD38" s="9"/>
      <c r="FSE38" s="8"/>
      <c r="FSF38" s="9"/>
      <c r="FSG38" s="8"/>
      <c r="FSH38" s="9"/>
      <c r="FSI38" s="8"/>
      <c r="FSJ38" s="9"/>
      <c r="FSK38" s="8"/>
      <c r="FSL38" s="9"/>
      <c r="FSM38" s="8"/>
      <c r="FSN38" s="9"/>
      <c r="FSO38" s="8"/>
      <c r="FSP38" s="9"/>
      <c r="FSQ38" s="8"/>
      <c r="FSR38" s="9"/>
      <c r="FSS38" s="8"/>
      <c r="FST38" s="9"/>
      <c r="FSU38" s="8"/>
      <c r="FSV38" s="9"/>
      <c r="FSW38" s="8"/>
      <c r="FSX38" s="9"/>
      <c r="FSY38" s="8"/>
      <c r="FSZ38" s="9"/>
      <c r="FTA38" s="8"/>
      <c r="FTB38" s="9"/>
      <c r="FTC38" s="8"/>
      <c r="FTD38" s="9"/>
      <c r="FTE38" s="8"/>
      <c r="FTF38" s="9"/>
      <c r="FTG38" s="8"/>
      <c r="FTH38" s="9"/>
      <c r="FTI38" s="8"/>
      <c r="FTJ38" s="9"/>
      <c r="FTK38" s="8"/>
      <c r="FTL38" s="9"/>
      <c r="FTM38" s="8"/>
      <c r="FTN38" s="9"/>
      <c r="FTO38" s="8"/>
      <c r="FTP38" s="9"/>
      <c r="FTQ38" s="8"/>
      <c r="FTR38" s="9"/>
      <c r="FTS38" s="8"/>
      <c r="FTT38" s="9"/>
      <c r="FTU38" s="8"/>
      <c r="FTV38" s="9"/>
      <c r="FTW38" s="8"/>
      <c r="FTX38" s="9"/>
      <c r="FTY38" s="8"/>
      <c r="FTZ38" s="9"/>
      <c r="FUA38" s="8"/>
      <c r="FUB38" s="9"/>
      <c r="FUC38" s="8"/>
      <c r="FUD38" s="9"/>
      <c r="FUE38" s="8"/>
      <c r="FUF38" s="9"/>
      <c r="FUG38" s="8"/>
      <c r="FUH38" s="9"/>
      <c r="FUI38" s="8"/>
      <c r="FUJ38" s="9"/>
      <c r="FUK38" s="8"/>
      <c r="FUL38" s="9"/>
      <c r="FUM38" s="8"/>
      <c r="FUN38" s="9"/>
      <c r="FUO38" s="8"/>
      <c r="FUP38" s="9"/>
      <c r="FUQ38" s="8"/>
      <c r="FUR38" s="9"/>
      <c r="FUS38" s="8"/>
      <c r="FUT38" s="9"/>
      <c r="FUU38" s="8"/>
      <c r="FUV38" s="9"/>
      <c r="FUW38" s="8"/>
      <c r="FUX38" s="9"/>
      <c r="FUY38" s="8"/>
      <c r="FUZ38" s="9"/>
      <c r="FVA38" s="8"/>
      <c r="FVB38" s="9"/>
      <c r="FVC38" s="8"/>
      <c r="FVD38" s="9"/>
      <c r="FVE38" s="8"/>
      <c r="FVF38" s="9"/>
      <c r="FVG38" s="8"/>
      <c r="FVH38" s="9"/>
      <c r="FVI38" s="8"/>
      <c r="FVJ38" s="9"/>
      <c r="FVK38" s="8"/>
      <c r="FVL38" s="9"/>
      <c r="FVM38" s="8"/>
      <c r="FVN38" s="9"/>
      <c r="FVO38" s="8"/>
      <c r="FVP38" s="9"/>
      <c r="FVQ38" s="8"/>
      <c r="FVR38" s="9"/>
      <c r="FVS38" s="8"/>
      <c r="FVT38" s="9"/>
      <c r="FVU38" s="8"/>
      <c r="FVV38" s="9"/>
      <c r="FVW38" s="8"/>
      <c r="FVX38" s="9"/>
      <c r="FVY38" s="8"/>
      <c r="FVZ38" s="9"/>
      <c r="FWA38" s="8"/>
      <c r="FWB38" s="9"/>
      <c r="FWC38" s="8"/>
      <c r="FWD38" s="9"/>
      <c r="FWE38" s="8"/>
      <c r="FWF38" s="9"/>
      <c r="FWG38" s="8"/>
      <c r="FWH38" s="9"/>
      <c r="FWI38" s="8"/>
      <c r="FWJ38" s="9"/>
      <c r="FWK38" s="8"/>
      <c r="FWL38" s="9"/>
      <c r="FWM38" s="8"/>
      <c r="FWN38" s="9"/>
      <c r="FWO38" s="8"/>
      <c r="FWP38" s="9"/>
      <c r="FWQ38" s="8"/>
      <c r="FWR38" s="9"/>
      <c r="FWS38" s="8"/>
      <c r="FWT38" s="9"/>
      <c r="FWU38" s="8"/>
      <c r="FWV38" s="9"/>
      <c r="FWW38" s="8"/>
      <c r="FWX38" s="9"/>
      <c r="FWY38" s="8"/>
      <c r="FWZ38" s="9"/>
      <c r="FXA38" s="8"/>
      <c r="FXB38" s="9"/>
      <c r="FXC38" s="8"/>
      <c r="FXD38" s="9"/>
      <c r="FXE38" s="8"/>
      <c r="FXF38" s="9"/>
      <c r="FXG38" s="8"/>
      <c r="FXH38" s="9"/>
      <c r="FXI38" s="8"/>
      <c r="FXJ38" s="9"/>
      <c r="FXK38" s="8"/>
      <c r="FXL38" s="9"/>
      <c r="FXM38" s="8"/>
      <c r="FXN38" s="9"/>
      <c r="FXO38" s="8"/>
      <c r="FXP38" s="9"/>
      <c r="FXQ38" s="8"/>
      <c r="FXR38" s="9"/>
      <c r="FXS38" s="8"/>
      <c r="FXT38" s="9"/>
      <c r="FXU38" s="8"/>
      <c r="FXV38" s="9"/>
      <c r="FXW38" s="8"/>
      <c r="FXX38" s="9"/>
      <c r="FXY38" s="8"/>
      <c r="FXZ38" s="9"/>
      <c r="FYA38" s="8"/>
      <c r="FYB38" s="9"/>
      <c r="FYC38" s="8"/>
      <c r="FYD38" s="9"/>
      <c r="FYE38" s="8"/>
      <c r="FYF38" s="9"/>
      <c r="FYG38" s="8"/>
      <c r="FYH38" s="9"/>
      <c r="FYI38" s="8"/>
      <c r="FYJ38" s="9"/>
      <c r="FYK38" s="8"/>
      <c r="FYL38" s="9"/>
      <c r="FYM38" s="8"/>
      <c r="FYN38" s="9"/>
      <c r="FYO38" s="8"/>
      <c r="FYP38" s="9"/>
      <c r="FYQ38" s="8"/>
      <c r="FYR38" s="9"/>
      <c r="FYS38" s="8"/>
      <c r="FYT38" s="9"/>
      <c r="FYU38" s="8"/>
      <c r="FYV38" s="9"/>
      <c r="FYW38" s="8"/>
      <c r="FYX38" s="9"/>
      <c r="FYY38" s="8"/>
      <c r="FYZ38" s="9"/>
      <c r="FZA38" s="8"/>
      <c r="FZB38" s="9"/>
      <c r="FZC38" s="8"/>
      <c r="FZD38" s="9"/>
      <c r="FZE38" s="8"/>
      <c r="FZF38" s="9"/>
      <c r="FZG38" s="8"/>
      <c r="FZH38" s="9"/>
      <c r="FZI38" s="8"/>
      <c r="FZJ38" s="9"/>
      <c r="FZK38" s="8"/>
      <c r="FZL38" s="9"/>
      <c r="FZM38" s="8"/>
      <c r="FZN38" s="9"/>
      <c r="FZO38" s="8"/>
      <c r="FZP38" s="9"/>
      <c r="FZQ38" s="8"/>
      <c r="FZR38" s="9"/>
      <c r="FZS38" s="8"/>
      <c r="FZT38" s="9"/>
      <c r="FZU38" s="8"/>
      <c r="FZV38" s="9"/>
      <c r="FZW38" s="8"/>
      <c r="FZX38" s="9"/>
      <c r="FZY38" s="8"/>
      <c r="FZZ38" s="9"/>
      <c r="GAA38" s="8"/>
      <c r="GAB38" s="9"/>
      <c r="GAC38" s="8"/>
      <c r="GAD38" s="9"/>
      <c r="GAE38" s="8"/>
      <c r="GAF38" s="9"/>
      <c r="GAG38" s="8"/>
      <c r="GAH38" s="9"/>
      <c r="GAI38" s="8"/>
      <c r="GAJ38" s="9"/>
      <c r="GAK38" s="8"/>
      <c r="GAL38" s="9"/>
      <c r="GAM38" s="8"/>
      <c r="GAN38" s="9"/>
      <c r="GAO38" s="8"/>
      <c r="GAP38" s="9"/>
      <c r="GAQ38" s="8"/>
      <c r="GAR38" s="9"/>
      <c r="GAS38" s="8"/>
      <c r="GAT38" s="9"/>
      <c r="GAU38" s="8"/>
      <c r="GAV38" s="9"/>
      <c r="GAW38" s="8"/>
      <c r="GAX38" s="9"/>
      <c r="GAY38" s="8"/>
      <c r="GAZ38" s="9"/>
      <c r="GBA38" s="8"/>
      <c r="GBB38" s="9"/>
      <c r="GBC38" s="8"/>
      <c r="GBD38" s="9"/>
      <c r="GBE38" s="8"/>
      <c r="GBF38" s="9"/>
      <c r="GBG38" s="8"/>
      <c r="GBH38" s="9"/>
      <c r="GBI38" s="8"/>
      <c r="GBJ38" s="9"/>
      <c r="GBK38" s="8"/>
      <c r="GBL38" s="9"/>
      <c r="GBM38" s="8"/>
      <c r="GBN38" s="9"/>
      <c r="GBO38" s="8"/>
      <c r="GBP38" s="9"/>
      <c r="GBQ38" s="8"/>
      <c r="GBR38" s="9"/>
      <c r="GBS38" s="8"/>
      <c r="GBT38" s="9"/>
      <c r="GBU38" s="8"/>
      <c r="GBV38" s="9"/>
      <c r="GBW38" s="8"/>
      <c r="GBX38" s="9"/>
      <c r="GBY38" s="8"/>
      <c r="GBZ38" s="9"/>
      <c r="GCA38" s="8"/>
      <c r="GCB38" s="9"/>
      <c r="GCC38" s="8"/>
      <c r="GCD38" s="9"/>
      <c r="GCE38" s="8"/>
      <c r="GCF38" s="9"/>
      <c r="GCG38" s="8"/>
      <c r="GCH38" s="9"/>
      <c r="GCI38" s="8"/>
      <c r="GCJ38" s="9"/>
      <c r="GCK38" s="8"/>
      <c r="GCL38" s="9"/>
      <c r="GCM38" s="8"/>
      <c r="GCN38" s="9"/>
      <c r="GCO38" s="8"/>
      <c r="GCP38" s="9"/>
      <c r="GCQ38" s="8"/>
      <c r="GCR38" s="9"/>
      <c r="GCS38" s="8"/>
      <c r="GCT38" s="9"/>
      <c r="GCU38" s="8"/>
      <c r="GCV38" s="9"/>
      <c r="GCW38" s="8"/>
      <c r="GCX38" s="9"/>
      <c r="GCY38" s="8"/>
      <c r="GCZ38" s="9"/>
      <c r="GDA38" s="8"/>
      <c r="GDB38" s="9"/>
      <c r="GDC38" s="8"/>
      <c r="GDD38" s="9"/>
      <c r="GDE38" s="8"/>
      <c r="GDF38" s="9"/>
      <c r="GDG38" s="8"/>
      <c r="GDH38" s="9"/>
      <c r="GDI38" s="8"/>
      <c r="GDJ38" s="9"/>
      <c r="GDK38" s="8"/>
      <c r="GDL38" s="9"/>
      <c r="GDM38" s="8"/>
      <c r="GDN38" s="9"/>
      <c r="GDO38" s="8"/>
      <c r="GDP38" s="9"/>
      <c r="GDQ38" s="8"/>
      <c r="GDR38" s="9"/>
      <c r="GDS38" s="8"/>
      <c r="GDT38" s="9"/>
      <c r="GDU38" s="8"/>
      <c r="GDV38" s="9"/>
      <c r="GDW38" s="8"/>
      <c r="GDX38" s="9"/>
      <c r="GDY38" s="8"/>
      <c r="GDZ38" s="9"/>
      <c r="GEA38" s="8"/>
      <c r="GEB38" s="9"/>
      <c r="GEC38" s="8"/>
      <c r="GED38" s="9"/>
      <c r="GEE38" s="8"/>
      <c r="GEF38" s="9"/>
      <c r="GEG38" s="8"/>
      <c r="GEH38" s="9"/>
      <c r="GEI38" s="8"/>
      <c r="GEJ38" s="9"/>
      <c r="GEK38" s="8"/>
      <c r="GEL38" s="9"/>
      <c r="GEM38" s="8"/>
      <c r="GEN38" s="9"/>
      <c r="GEO38" s="8"/>
      <c r="GEP38" s="9"/>
      <c r="GEQ38" s="8"/>
      <c r="GER38" s="9"/>
      <c r="GES38" s="8"/>
      <c r="GET38" s="9"/>
      <c r="GEU38" s="8"/>
      <c r="GEV38" s="9"/>
      <c r="GEW38" s="8"/>
      <c r="GEX38" s="9"/>
      <c r="GEY38" s="8"/>
      <c r="GEZ38" s="9"/>
      <c r="GFA38" s="8"/>
      <c r="GFB38" s="9"/>
      <c r="GFC38" s="8"/>
      <c r="GFD38" s="9"/>
      <c r="GFE38" s="8"/>
      <c r="GFF38" s="9"/>
      <c r="GFG38" s="8"/>
      <c r="GFH38" s="9"/>
      <c r="GFI38" s="8"/>
      <c r="GFJ38" s="9"/>
      <c r="GFK38" s="8"/>
      <c r="GFL38" s="9"/>
      <c r="GFM38" s="8"/>
      <c r="GFN38" s="9"/>
      <c r="GFO38" s="8"/>
      <c r="GFP38" s="9"/>
      <c r="GFQ38" s="8"/>
      <c r="GFR38" s="9"/>
      <c r="GFS38" s="8"/>
      <c r="GFT38" s="9"/>
      <c r="GFU38" s="8"/>
      <c r="GFV38" s="9"/>
      <c r="GFW38" s="8"/>
      <c r="GFX38" s="9"/>
      <c r="GFY38" s="8"/>
      <c r="GFZ38" s="9"/>
      <c r="GGA38" s="8"/>
      <c r="GGB38" s="9"/>
      <c r="GGC38" s="8"/>
      <c r="GGD38" s="9"/>
      <c r="GGE38" s="8"/>
      <c r="GGF38" s="9"/>
      <c r="GGG38" s="8"/>
      <c r="GGH38" s="9"/>
      <c r="GGI38" s="8"/>
      <c r="GGJ38" s="9"/>
      <c r="GGK38" s="8"/>
      <c r="GGL38" s="9"/>
      <c r="GGM38" s="8"/>
      <c r="GGN38" s="9"/>
      <c r="GGO38" s="8"/>
      <c r="GGP38" s="9"/>
      <c r="GGQ38" s="8"/>
      <c r="GGR38" s="9"/>
      <c r="GGS38" s="8"/>
      <c r="GGT38" s="9"/>
      <c r="GGU38" s="8"/>
      <c r="GGV38" s="9"/>
      <c r="GGW38" s="8"/>
      <c r="GGX38" s="9"/>
      <c r="GGY38" s="8"/>
      <c r="GGZ38" s="9"/>
      <c r="GHA38" s="8"/>
      <c r="GHB38" s="9"/>
      <c r="GHC38" s="8"/>
      <c r="GHD38" s="9"/>
      <c r="GHE38" s="8"/>
      <c r="GHF38" s="9"/>
      <c r="GHG38" s="8"/>
      <c r="GHH38" s="9"/>
      <c r="GHI38" s="8"/>
      <c r="GHJ38" s="9"/>
      <c r="GHK38" s="8"/>
      <c r="GHL38" s="9"/>
      <c r="GHM38" s="8"/>
      <c r="GHN38" s="9"/>
      <c r="GHO38" s="8"/>
      <c r="GHP38" s="9"/>
      <c r="GHQ38" s="8"/>
      <c r="GHR38" s="9"/>
      <c r="GHS38" s="8"/>
      <c r="GHT38" s="9"/>
      <c r="GHU38" s="8"/>
      <c r="GHV38" s="9"/>
      <c r="GHW38" s="8"/>
      <c r="GHX38" s="9"/>
      <c r="GHY38" s="8"/>
      <c r="GHZ38" s="9"/>
      <c r="GIA38" s="8"/>
      <c r="GIB38" s="9"/>
      <c r="GIC38" s="8"/>
      <c r="GID38" s="9"/>
      <c r="GIE38" s="8"/>
      <c r="GIF38" s="9"/>
      <c r="GIG38" s="8"/>
      <c r="GIH38" s="9"/>
      <c r="GII38" s="8"/>
      <c r="GIJ38" s="9"/>
      <c r="GIK38" s="8"/>
      <c r="GIL38" s="9"/>
      <c r="GIM38" s="8"/>
      <c r="GIN38" s="9"/>
      <c r="GIO38" s="8"/>
      <c r="GIP38" s="9"/>
      <c r="GIQ38" s="8"/>
      <c r="GIR38" s="9"/>
      <c r="GIS38" s="8"/>
      <c r="GIT38" s="9"/>
      <c r="GIU38" s="8"/>
      <c r="GIV38" s="9"/>
      <c r="GIW38" s="8"/>
      <c r="GIX38" s="9"/>
      <c r="GIY38" s="8"/>
      <c r="GIZ38" s="9"/>
      <c r="GJA38" s="8"/>
      <c r="GJB38" s="9"/>
      <c r="GJC38" s="8"/>
      <c r="GJD38" s="9"/>
      <c r="GJE38" s="8"/>
      <c r="GJF38" s="9"/>
      <c r="GJG38" s="8"/>
      <c r="GJH38" s="9"/>
      <c r="GJI38" s="8"/>
      <c r="GJJ38" s="9"/>
      <c r="GJK38" s="8"/>
      <c r="GJL38" s="9"/>
      <c r="GJM38" s="8"/>
      <c r="GJN38" s="9"/>
      <c r="GJO38" s="8"/>
      <c r="GJP38" s="9"/>
      <c r="GJQ38" s="8"/>
      <c r="GJR38" s="9"/>
      <c r="GJS38" s="8"/>
      <c r="GJT38" s="9"/>
      <c r="GJU38" s="8"/>
      <c r="GJV38" s="9"/>
      <c r="GJW38" s="8"/>
      <c r="GJX38" s="9"/>
      <c r="GJY38" s="8"/>
      <c r="GJZ38" s="9"/>
      <c r="GKA38" s="8"/>
      <c r="GKB38" s="9"/>
      <c r="GKC38" s="8"/>
      <c r="GKD38" s="9"/>
      <c r="GKE38" s="8"/>
      <c r="GKF38" s="9"/>
      <c r="GKG38" s="8"/>
      <c r="GKH38" s="9"/>
      <c r="GKI38" s="8"/>
      <c r="GKJ38" s="9"/>
      <c r="GKK38" s="8"/>
      <c r="GKL38" s="9"/>
      <c r="GKM38" s="8"/>
      <c r="GKN38" s="9"/>
      <c r="GKO38" s="8"/>
      <c r="GKP38" s="9"/>
      <c r="GKQ38" s="8"/>
      <c r="GKR38" s="9"/>
      <c r="GKS38" s="8"/>
      <c r="GKT38" s="9"/>
      <c r="GKU38" s="8"/>
      <c r="GKV38" s="9"/>
      <c r="GKW38" s="8"/>
      <c r="GKX38" s="9"/>
      <c r="GKY38" s="8"/>
      <c r="GKZ38" s="9"/>
      <c r="GLA38" s="8"/>
      <c r="GLB38" s="9"/>
      <c r="GLC38" s="8"/>
      <c r="GLD38" s="9"/>
      <c r="GLE38" s="8"/>
      <c r="GLF38" s="9"/>
      <c r="GLG38" s="8"/>
      <c r="GLH38" s="9"/>
      <c r="GLI38" s="8"/>
      <c r="GLJ38" s="9"/>
      <c r="GLK38" s="8"/>
      <c r="GLL38" s="9"/>
      <c r="GLM38" s="8"/>
      <c r="GLN38" s="9"/>
      <c r="GLO38" s="8"/>
      <c r="GLP38" s="9"/>
      <c r="GLQ38" s="8"/>
      <c r="GLR38" s="9"/>
      <c r="GLS38" s="8"/>
      <c r="GLT38" s="9"/>
      <c r="GLU38" s="8"/>
      <c r="GLV38" s="9"/>
      <c r="GLW38" s="8"/>
      <c r="GLX38" s="9"/>
      <c r="GLY38" s="8"/>
      <c r="GLZ38" s="9"/>
      <c r="GMA38" s="8"/>
      <c r="GMB38" s="9"/>
      <c r="GMC38" s="8"/>
      <c r="GMD38" s="9"/>
      <c r="GME38" s="8"/>
      <c r="GMF38" s="9"/>
      <c r="GMG38" s="8"/>
      <c r="GMH38" s="9"/>
      <c r="GMI38" s="8"/>
      <c r="GMJ38" s="9"/>
      <c r="GMK38" s="8"/>
      <c r="GML38" s="9"/>
      <c r="GMM38" s="8"/>
      <c r="GMN38" s="9"/>
      <c r="GMO38" s="8"/>
      <c r="GMP38" s="9"/>
      <c r="GMQ38" s="8"/>
      <c r="GMR38" s="9"/>
      <c r="GMS38" s="8"/>
      <c r="GMT38" s="9"/>
      <c r="GMU38" s="8"/>
      <c r="GMV38" s="9"/>
      <c r="GMW38" s="8"/>
      <c r="GMX38" s="9"/>
      <c r="GMY38" s="8"/>
      <c r="GMZ38" s="9"/>
      <c r="GNA38" s="8"/>
      <c r="GNB38" s="9"/>
      <c r="GNC38" s="8"/>
      <c r="GND38" s="9"/>
      <c r="GNE38" s="8"/>
      <c r="GNF38" s="9"/>
      <c r="GNG38" s="8"/>
      <c r="GNH38" s="9"/>
      <c r="GNI38" s="8"/>
      <c r="GNJ38" s="9"/>
      <c r="GNK38" s="8"/>
      <c r="GNL38" s="9"/>
      <c r="GNM38" s="8"/>
      <c r="GNN38" s="9"/>
      <c r="GNO38" s="8"/>
      <c r="GNP38" s="9"/>
      <c r="GNQ38" s="8"/>
      <c r="GNR38" s="9"/>
      <c r="GNS38" s="8"/>
      <c r="GNT38" s="9"/>
      <c r="GNU38" s="8"/>
      <c r="GNV38" s="9"/>
      <c r="GNW38" s="8"/>
      <c r="GNX38" s="9"/>
      <c r="GNY38" s="8"/>
      <c r="GNZ38" s="9"/>
      <c r="GOA38" s="8"/>
      <c r="GOB38" s="9"/>
      <c r="GOC38" s="8"/>
      <c r="GOD38" s="9"/>
      <c r="GOE38" s="8"/>
      <c r="GOF38" s="9"/>
      <c r="GOG38" s="8"/>
      <c r="GOH38" s="9"/>
      <c r="GOI38" s="8"/>
      <c r="GOJ38" s="9"/>
      <c r="GOK38" s="8"/>
      <c r="GOL38" s="9"/>
      <c r="GOM38" s="8"/>
      <c r="GON38" s="9"/>
      <c r="GOO38" s="8"/>
      <c r="GOP38" s="9"/>
      <c r="GOQ38" s="8"/>
      <c r="GOR38" s="9"/>
      <c r="GOS38" s="8"/>
      <c r="GOT38" s="9"/>
      <c r="GOU38" s="8"/>
      <c r="GOV38" s="9"/>
      <c r="GOW38" s="8"/>
      <c r="GOX38" s="9"/>
      <c r="GOY38" s="8"/>
      <c r="GOZ38" s="9"/>
      <c r="GPA38" s="8"/>
      <c r="GPB38" s="9"/>
      <c r="GPC38" s="8"/>
      <c r="GPD38" s="9"/>
      <c r="GPE38" s="8"/>
      <c r="GPF38" s="9"/>
      <c r="GPG38" s="8"/>
      <c r="GPH38" s="9"/>
      <c r="GPI38" s="8"/>
      <c r="GPJ38" s="9"/>
      <c r="GPK38" s="8"/>
      <c r="GPL38" s="9"/>
      <c r="GPM38" s="8"/>
      <c r="GPN38" s="9"/>
      <c r="GPO38" s="8"/>
      <c r="GPP38" s="9"/>
      <c r="GPQ38" s="8"/>
      <c r="GPR38" s="9"/>
      <c r="GPS38" s="8"/>
      <c r="GPT38" s="9"/>
      <c r="GPU38" s="8"/>
      <c r="GPV38" s="9"/>
      <c r="GPW38" s="8"/>
      <c r="GPX38" s="9"/>
      <c r="GPY38" s="8"/>
      <c r="GPZ38" s="9"/>
      <c r="GQA38" s="8"/>
      <c r="GQB38" s="9"/>
      <c r="GQC38" s="8"/>
      <c r="GQD38" s="9"/>
      <c r="GQE38" s="8"/>
      <c r="GQF38" s="9"/>
      <c r="GQG38" s="8"/>
      <c r="GQH38" s="9"/>
      <c r="GQI38" s="8"/>
      <c r="GQJ38" s="9"/>
      <c r="GQK38" s="8"/>
      <c r="GQL38" s="9"/>
      <c r="GQM38" s="8"/>
      <c r="GQN38" s="9"/>
      <c r="GQO38" s="8"/>
      <c r="GQP38" s="9"/>
      <c r="GQQ38" s="8"/>
      <c r="GQR38" s="9"/>
      <c r="GQS38" s="8"/>
      <c r="GQT38" s="9"/>
      <c r="GQU38" s="8"/>
      <c r="GQV38" s="9"/>
      <c r="GQW38" s="8"/>
      <c r="GQX38" s="9"/>
      <c r="GQY38" s="8"/>
      <c r="GQZ38" s="9"/>
      <c r="GRA38" s="8"/>
      <c r="GRB38" s="9"/>
      <c r="GRC38" s="8"/>
      <c r="GRD38" s="9"/>
      <c r="GRE38" s="8"/>
      <c r="GRF38" s="9"/>
      <c r="GRG38" s="8"/>
      <c r="GRH38" s="9"/>
      <c r="GRI38" s="8"/>
      <c r="GRJ38" s="9"/>
      <c r="GRK38" s="8"/>
      <c r="GRL38" s="9"/>
      <c r="GRM38" s="8"/>
      <c r="GRN38" s="9"/>
      <c r="GRO38" s="8"/>
      <c r="GRP38" s="9"/>
      <c r="GRQ38" s="8"/>
      <c r="GRR38" s="9"/>
      <c r="GRS38" s="8"/>
      <c r="GRT38" s="9"/>
      <c r="GRU38" s="8"/>
      <c r="GRV38" s="9"/>
      <c r="GRW38" s="8"/>
      <c r="GRX38" s="9"/>
      <c r="GRY38" s="8"/>
      <c r="GRZ38" s="9"/>
      <c r="GSA38" s="8"/>
      <c r="GSB38" s="9"/>
      <c r="GSC38" s="8"/>
      <c r="GSD38" s="9"/>
      <c r="GSE38" s="8"/>
      <c r="GSF38" s="9"/>
      <c r="GSG38" s="8"/>
      <c r="GSH38" s="9"/>
      <c r="GSI38" s="8"/>
      <c r="GSJ38" s="9"/>
      <c r="GSK38" s="8"/>
      <c r="GSL38" s="9"/>
      <c r="GSM38" s="8"/>
      <c r="GSN38" s="9"/>
      <c r="GSO38" s="8"/>
      <c r="GSP38" s="9"/>
      <c r="GSQ38" s="8"/>
      <c r="GSR38" s="9"/>
      <c r="GSS38" s="8"/>
      <c r="GST38" s="9"/>
      <c r="GSU38" s="8"/>
      <c r="GSV38" s="9"/>
      <c r="GSW38" s="8"/>
      <c r="GSX38" s="9"/>
      <c r="GSY38" s="8"/>
      <c r="GSZ38" s="9"/>
      <c r="GTA38" s="8"/>
      <c r="GTB38" s="9"/>
      <c r="GTC38" s="8"/>
      <c r="GTD38" s="9"/>
      <c r="GTE38" s="8"/>
      <c r="GTF38" s="9"/>
      <c r="GTG38" s="8"/>
      <c r="GTH38" s="9"/>
      <c r="GTI38" s="8"/>
      <c r="GTJ38" s="9"/>
      <c r="GTK38" s="8"/>
      <c r="GTL38" s="9"/>
      <c r="GTM38" s="8"/>
      <c r="GTN38" s="9"/>
      <c r="GTO38" s="8"/>
      <c r="GTP38" s="9"/>
      <c r="GTQ38" s="8"/>
      <c r="GTR38" s="9"/>
      <c r="GTS38" s="8"/>
      <c r="GTT38" s="9"/>
      <c r="GTU38" s="8"/>
      <c r="GTV38" s="9"/>
      <c r="GTW38" s="8"/>
      <c r="GTX38" s="9"/>
      <c r="GTY38" s="8"/>
      <c r="GTZ38" s="9"/>
      <c r="GUA38" s="8"/>
      <c r="GUB38" s="9"/>
      <c r="GUC38" s="8"/>
      <c r="GUD38" s="9"/>
      <c r="GUE38" s="8"/>
      <c r="GUF38" s="9"/>
      <c r="GUG38" s="8"/>
      <c r="GUH38" s="9"/>
      <c r="GUI38" s="8"/>
      <c r="GUJ38" s="9"/>
      <c r="GUK38" s="8"/>
      <c r="GUL38" s="9"/>
      <c r="GUM38" s="8"/>
      <c r="GUN38" s="9"/>
      <c r="GUO38" s="8"/>
      <c r="GUP38" s="9"/>
      <c r="GUQ38" s="8"/>
      <c r="GUR38" s="9"/>
      <c r="GUS38" s="8"/>
      <c r="GUT38" s="9"/>
      <c r="GUU38" s="8"/>
      <c r="GUV38" s="9"/>
      <c r="GUW38" s="8"/>
      <c r="GUX38" s="9"/>
      <c r="GUY38" s="8"/>
      <c r="GUZ38" s="9"/>
      <c r="GVA38" s="8"/>
      <c r="GVB38" s="9"/>
      <c r="GVC38" s="8"/>
      <c r="GVD38" s="9"/>
      <c r="GVE38" s="8"/>
      <c r="GVF38" s="9"/>
      <c r="GVG38" s="8"/>
      <c r="GVH38" s="9"/>
      <c r="GVI38" s="8"/>
      <c r="GVJ38" s="9"/>
      <c r="GVK38" s="8"/>
      <c r="GVL38" s="9"/>
      <c r="GVM38" s="8"/>
      <c r="GVN38" s="9"/>
      <c r="GVO38" s="8"/>
      <c r="GVP38" s="9"/>
      <c r="GVQ38" s="8"/>
      <c r="GVR38" s="9"/>
      <c r="GVS38" s="8"/>
      <c r="GVT38" s="9"/>
      <c r="GVU38" s="8"/>
      <c r="GVV38" s="9"/>
      <c r="GVW38" s="8"/>
      <c r="GVX38" s="9"/>
      <c r="GVY38" s="8"/>
      <c r="GVZ38" s="9"/>
      <c r="GWA38" s="8"/>
      <c r="GWB38" s="9"/>
      <c r="GWC38" s="8"/>
      <c r="GWD38" s="9"/>
      <c r="GWE38" s="8"/>
      <c r="GWF38" s="9"/>
      <c r="GWG38" s="8"/>
      <c r="GWH38" s="9"/>
      <c r="GWI38" s="8"/>
      <c r="GWJ38" s="9"/>
      <c r="GWK38" s="8"/>
      <c r="GWL38" s="9"/>
      <c r="GWM38" s="8"/>
      <c r="GWN38" s="9"/>
      <c r="GWO38" s="8"/>
      <c r="GWP38" s="9"/>
      <c r="GWQ38" s="8"/>
      <c r="GWR38" s="9"/>
      <c r="GWS38" s="8"/>
      <c r="GWT38" s="9"/>
      <c r="GWU38" s="8"/>
      <c r="GWV38" s="9"/>
      <c r="GWW38" s="8"/>
      <c r="GWX38" s="9"/>
      <c r="GWY38" s="8"/>
      <c r="GWZ38" s="9"/>
      <c r="GXA38" s="8"/>
      <c r="GXB38" s="9"/>
      <c r="GXC38" s="8"/>
      <c r="GXD38" s="9"/>
      <c r="GXE38" s="8"/>
      <c r="GXF38" s="9"/>
      <c r="GXG38" s="8"/>
      <c r="GXH38" s="9"/>
      <c r="GXI38" s="8"/>
      <c r="GXJ38" s="9"/>
      <c r="GXK38" s="8"/>
      <c r="GXL38" s="9"/>
      <c r="GXM38" s="8"/>
      <c r="GXN38" s="9"/>
      <c r="GXO38" s="8"/>
      <c r="GXP38" s="9"/>
      <c r="GXQ38" s="8"/>
      <c r="GXR38" s="9"/>
      <c r="GXS38" s="8"/>
      <c r="GXT38" s="9"/>
      <c r="GXU38" s="8"/>
      <c r="GXV38" s="9"/>
      <c r="GXW38" s="8"/>
      <c r="GXX38" s="9"/>
      <c r="GXY38" s="8"/>
      <c r="GXZ38" s="9"/>
      <c r="GYA38" s="8"/>
      <c r="GYB38" s="9"/>
      <c r="GYC38" s="8"/>
      <c r="GYD38" s="9"/>
      <c r="GYE38" s="8"/>
      <c r="GYF38" s="9"/>
      <c r="GYG38" s="8"/>
      <c r="GYH38" s="9"/>
      <c r="GYI38" s="8"/>
      <c r="GYJ38" s="9"/>
      <c r="GYK38" s="8"/>
      <c r="GYL38" s="9"/>
      <c r="GYM38" s="8"/>
      <c r="GYN38" s="9"/>
      <c r="GYO38" s="8"/>
      <c r="GYP38" s="9"/>
      <c r="GYQ38" s="8"/>
      <c r="GYR38" s="9"/>
      <c r="GYS38" s="8"/>
      <c r="GYT38" s="9"/>
      <c r="GYU38" s="8"/>
      <c r="GYV38" s="9"/>
      <c r="GYW38" s="8"/>
      <c r="GYX38" s="9"/>
      <c r="GYY38" s="8"/>
      <c r="GYZ38" s="9"/>
      <c r="GZA38" s="8"/>
      <c r="GZB38" s="9"/>
      <c r="GZC38" s="8"/>
      <c r="GZD38" s="9"/>
      <c r="GZE38" s="8"/>
      <c r="GZF38" s="9"/>
      <c r="GZG38" s="8"/>
      <c r="GZH38" s="9"/>
      <c r="GZI38" s="8"/>
      <c r="GZJ38" s="9"/>
      <c r="GZK38" s="8"/>
      <c r="GZL38" s="9"/>
      <c r="GZM38" s="8"/>
      <c r="GZN38" s="9"/>
      <c r="GZO38" s="8"/>
      <c r="GZP38" s="9"/>
      <c r="GZQ38" s="8"/>
      <c r="GZR38" s="9"/>
      <c r="GZS38" s="8"/>
      <c r="GZT38" s="9"/>
      <c r="GZU38" s="8"/>
      <c r="GZV38" s="9"/>
      <c r="GZW38" s="8"/>
      <c r="GZX38" s="9"/>
      <c r="GZY38" s="8"/>
      <c r="GZZ38" s="9"/>
      <c r="HAA38" s="8"/>
      <c r="HAB38" s="9"/>
      <c r="HAC38" s="8"/>
      <c r="HAD38" s="9"/>
      <c r="HAE38" s="8"/>
      <c r="HAF38" s="9"/>
      <c r="HAG38" s="8"/>
      <c r="HAH38" s="9"/>
      <c r="HAI38" s="8"/>
      <c r="HAJ38" s="9"/>
      <c r="HAK38" s="8"/>
      <c r="HAL38" s="9"/>
      <c r="HAM38" s="8"/>
      <c r="HAN38" s="9"/>
      <c r="HAO38" s="8"/>
      <c r="HAP38" s="9"/>
      <c r="HAQ38" s="8"/>
      <c r="HAR38" s="9"/>
      <c r="HAS38" s="8"/>
      <c r="HAT38" s="9"/>
      <c r="HAU38" s="8"/>
      <c r="HAV38" s="9"/>
      <c r="HAW38" s="8"/>
      <c r="HAX38" s="9"/>
      <c r="HAY38" s="8"/>
      <c r="HAZ38" s="9"/>
      <c r="HBA38" s="8"/>
      <c r="HBB38" s="9"/>
      <c r="HBC38" s="8"/>
      <c r="HBD38" s="9"/>
      <c r="HBE38" s="8"/>
      <c r="HBF38" s="9"/>
      <c r="HBG38" s="8"/>
      <c r="HBH38" s="9"/>
      <c r="HBI38" s="8"/>
      <c r="HBJ38" s="9"/>
      <c r="HBK38" s="8"/>
      <c r="HBL38" s="9"/>
      <c r="HBM38" s="8"/>
      <c r="HBN38" s="9"/>
      <c r="HBO38" s="8"/>
      <c r="HBP38" s="9"/>
      <c r="HBQ38" s="8"/>
      <c r="HBR38" s="9"/>
      <c r="HBS38" s="8"/>
      <c r="HBT38" s="9"/>
      <c r="HBU38" s="8"/>
      <c r="HBV38" s="9"/>
      <c r="HBW38" s="8"/>
      <c r="HBX38" s="9"/>
      <c r="HBY38" s="8"/>
      <c r="HBZ38" s="9"/>
      <c r="HCA38" s="8"/>
      <c r="HCB38" s="9"/>
      <c r="HCC38" s="8"/>
      <c r="HCD38" s="9"/>
      <c r="HCE38" s="8"/>
      <c r="HCF38" s="9"/>
      <c r="HCG38" s="8"/>
      <c r="HCH38" s="9"/>
      <c r="HCI38" s="8"/>
      <c r="HCJ38" s="9"/>
      <c r="HCK38" s="8"/>
      <c r="HCL38" s="9"/>
      <c r="HCM38" s="8"/>
      <c r="HCN38" s="9"/>
      <c r="HCO38" s="8"/>
      <c r="HCP38" s="9"/>
      <c r="HCQ38" s="8"/>
      <c r="HCR38" s="9"/>
      <c r="HCS38" s="8"/>
      <c r="HCT38" s="9"/>
      <c r="HCU38" s="8"/>
      <c r="HCV38" s="9"/>
      <c r="HCW38" s="8"/>
      <c r="HCX38" s="9"/>
      <c r="HCY38" s="8"/>
      <c r="HCZ38" s="9"/>
      <c r="HDA38" s="8"/>
      <c r="HDB38" s="9"/>
      <c r="HDC38" s="8"/>
      <c r="HDD38" s="9"/>
      <c r="HDE38" s="8"/>
      <c r="HDF38" s="9"/>
      <c r="HDG38" s="8"/>
      <c r="HDH38" s="9"/>
      <c r="HDI38" s="8"/>
      <c r="HDJ38" s="9"/>
      <c r="HDK38" s="8"/>
      <c r="HDL38" s="9"/>
      <c r="HDM38" s="8"/>
      <c r="HDN38" s="9"/>
      <c r="HDO38" s="8"/>
      <c r="HDP38" s="9"/>
      <c r="HDQ38" s="8"/>
      <c r="HDR38" s="9"/>
      <c r="HDS38" s="8"/>
      <c r="HDT38" s="9"/>
      <c r="HDU38" s="8"/>
      <c r="HDV38" s="9"/>
      <c r="HDW38" s="8"/>
      <c r="HDX38" s="9"/>
      <c r="HDY38" s="8"/>
      <c r="HDZ38" s="9"/>
      <c r="HEA38" s="8"/>
      <c r="HEB38" s="9"/>
      <c r="HEC38" s="8"/>
      <c r="HED38" s="9"/>
      <c r="HEE38" s="8"/>
      <c r="HEF38" s="9"/>
      <c r="HEG38" s="8"/>
      <c r="HEH38" s="9"/>
      <c r="HEI38" s="8"/>
      <c r="HEJ38" s="9"/>
      <c r="HEK38" s="8"/>
      <c r="HEL38" s="9"/>
      <c r="HEM38" s="8"/>
      <c r="HEN38" s="9"/>
      <c r="HEO38" s="8"/>
      <c r="HEP38" s="9"/>
      <c r="HEQ38" s="8"/>
      <c r="HER38" s="9"/>
      <c r="HES38" s="8"/>
      <c r="HET38" s="9"/>
      <c r="HEU38" s="8"/>
      <c r="HEV38" s="9"/>
      <c r="HEW38" s="8"/>
      <c r="HEX38" s="9"/>
      <c r="HEY38" s="8"/>
      <c r="HEZ38" s="9"/>
      <c r="HFA38" s="8"/>
      <c r="HFB38" s="9"/>
      <c r="HFC38" s="8"/>
      <c r="HFD38" s="9"/>
      <c r="HFE38" s="8"/>
      <c r="HFF38" s="9"/>
      <c r="HFG38" s="8"/>
      <c r="HFH38" s="9"/>
      <c r="HFI38" s="8"/>
      <c r="HFJ38" s="9"/>
      <c r="HFK38" s="8"/>
      <c r="HFL38" s="9"/>
      <c r="HFM38" s="8"/>
      <c r="HFN38" s="9"/>
      <c r="HFO38" s="8"/>
      <c r="HFP38" s="9"/>
      <c r="HFQ38" s="8"/>
      <c r="HFR38" s="9"/>
      <c r="HFS38" s="8"/>
      <c r="HFT38" s="9"/>
      <c r="HFU38" s="8"/>
      <c r="HFV38" s="9"/>
      <c r="HFW38" s="8"/>
      <c r="HFX38" s="9"/>
      <c r="HFY38" s="8"/>
      <c r="HFZ38" s="9"/>
      <c r="HGA38" s="8"/>
      <c r="HGB38" s="9"/>
      <c r="HGC38" s="8"/>
      <c r="HGD38" s="9"/>
      <c r="HGE38" s="8"/>
      <c r="HGF38" s="9"/>
      <c r="HGG38" s="8"/>
      <c r="HGH38" s="9"/>
      <c r="HGI38" s="8"/>
      <c r="HGJ38" s="9"/>
      <c r="HGK38" s="8"/>
      <c r="HGL38" s="9"/>
      <c r="HGM38" s="8"/>
      <c r="HGN38" s="9"/>
      <c r="HGO38" s="8"/>
      <c r="HGP38" s="9"/>
      <c r="HGQ38" s="8"/>
      <c r="HGR38" s="9"/>
      <c r="HGS38" s="8"/>
      <c r="HGT38" s="9"/>
      <c r="HGU38" s="8"/>
      <c r="HGV38" s="9"/>
      <c r="HGW38" s="8"/>
      <c r="HGX38" s="9"/>
      <c r="HGY38" s="8"/>
      <c r="HGZ38" s="9"/>
      <c r="HHA38" s="8"/>
      <c r="HHB38" s="9"/>
      <c r="HHC38" s="8"/>
      <c r="HHD38" s="9"/>
      <c r="HHE38" s="8"/>
      <c r="HHF38" s="9"/>
      <c r="HHG38" s="8"/>
      <c r="HHH38" s="9"/>
      <c r="HHI38" s="8"/>
      <c r="HHJ38" s="9"/>
      <c r="HHK38" s="8"/>
      <c r="HHL38" s="9"/>
      <c r="HHM38" s="8"/>
      <c r="HHN38" s="9"/>
      <c r="HHO38" s="8"/>
      <c r="HHP38" s="9"/>
      <c r="HHQ38" s="8"/>
      <c r="HHR38" s="9"/>
      <c r="HHS38" s="8"/>
      <c r="HHT38" s="9"/>
      <c r="HHU38" s="8"/>
      <c r="HHV38" s="9"/>
      <c r="HHW38" s="8"/>
      <c r="HHX38" s="9"/>
      <c r="HHY38" s="8"/>
      <c r="HHZ38" s="9"/>
      <c r="HIA38" s="8"/>
      <c r="HIB38" s="9"/>
      <c r="HIC38" s="8"/>
      <c r="HID38" s="9"/>
      <c r="HIE38" s="8"/>
      <c r="HIF38" s="9"/>
      <c r="HIG38" s="8"/>
      <c r="HIH38" s="9"/>
      <c r="HII38" s="8"/>
      <c r="HIJ38" s="9"/>
      <c r="HIK38" s="8"/>
      <c r="HIL38" s="9"/>
      <c r="HIM38" s="8"/>
      <c r="HIN38" s="9"/>
      <c r="HIO38" s="8"/>
      <c r="HIP38" s="9"/>
      <c r="HIQ38" s="8"/>
      <c r="HIR38" s="9"/>
      <c r="HIS38" s="8"/>
      <c r="HIT38" s="9"/>
      <c r="HIU38" s="8"/>
      <c r="HIV38" s="9"/>
      <c r="HIW38" s="8"/>
      <c r="HIX38" s="9"/>
      <c r="HIY38" s="8"/>
      <c r="HIZ38" s="9"/>
      <c r="HJA38" s="8"/>
      <c r="HJB38" s="9"/>
      <c r="HJC38" s="8"/>
      <c r="HJD38" s="9"/>
      <c r="HJE38" s="8"/>
      <c r="HJF38" s="9"/>
      <c r="HJG38" s="8"/>
      <c r="HJH38" s="9"/>
      <c r="HJI38" s="8"/>
      <c r="HJJ38" s="9"/>
      <c r="HJK38" s="8"/>
      <c r="HJL38" s="9"/>
      <c r="HJM38" s="8"/>
      <c r="HJN38" s="9"/>
      <c r="HJO38" s="8"/>
      <c r="HJP38" s="9"/>
      <c r="HJQ38" s="8"/>
      <c r="HJR38" s="9"/>
      <c r="HJS38" s="8"/>
      <c r="HJT38" s="9"/>
      <c r="HJU38" s="8"/>
      <c r="HJV38" s="9"/>
      <c r="HJW38" s="8"/>
      <c r="HJX38" s="9"/>
      <c r="HJY38" s="8"/>
      <c r="HJZ38" s="9"/>
      <c r="HKA38" s="8"/>
      <c r="HKB38" s="9"/>
      <c r="HKC38" s="8"/>
      <c r="HKD38" s="9"/>
      <c r="HKE38" s="8"/>
      <c r="HKF38" s="9"/>
      <c r="HKG38" s="8"/>
      <c r="HKH38" s="9"/>
      <c r="HKI38" s="8"/>
      <c r="HKJ38" s="9"/>
      <c r="HKK38" s="8"/>
      <c r="HKL38" s="9"/>
      <c r="HKM38" s="8"/>
      <c r="HKN38" s="9"/>
      <c r="HKO38" s="8"/>
      <c r="HKP38" s="9"/>
      <c r="HKQ38" s="8"/>
      <c r="HKR38" s="9"/>
      <c r="HKS38" s="8"/>
      <c r="HKT38" s="9"/>
      <c r="HKU38" s="8"/>
      <c r="HKV38" s="9"/>
      <c r="HKW38" s="8"/>
      <c r="HKX38" s="9"/>
      <c r="HKY38" s="8"/>
      <c r="HKZ38" s="9"/>
      <c r="HLA38" s="8"/>
      <c r="HLB38" s="9"/>
      <c r="HLC38" s="8"/>
      <c r="HLD38" s="9"/>
      <c r="HLE38" s="8"/>
      <c r="HLF38" s="9"/>
      <c r="HLG38" s="8"/>
      <c r="HLH38" s="9"/>
      <c r="HLI38" s="8"/>
      <c r="HLJ38" s="9"/>
      <c r="HLK38" s="8"/>
      <c r="HLL38" s="9"/>
      <c r="HLM38" s="8"/>
      <c r="HLN38" s="9"/>
      <c r="HLO38" s="8"/>
      <c r="HLP38" s="9"/>
      <c r="HLQ38" s="8"/>
      <c r="HLR38" s="9"/>
      <c r="HLS38" s="8"/>
      <c r="HLT38" s="9"/>
      <c r="HLU38" s="8"/>
      <c r="HLV38" s="9"/>
      <c r="HLW38" s="8"/>
      <c r="HLX38" s="9"/>
      <c r="HLY38" s="8"/>
      <c r="HLZ38" s="9"/>
      <c r="HMA38" s="8"/>
      <c r="HMB38" s="9"/>
      <c r="HMC38" s="8"/>
      <c r="HMD38" s="9"/>
      <c r="HME38" s="8"/>
      <c r="HMF38" s="9"/>
      <c r="HMG38" s="8"/>
      <c r="HMH38" s="9"/>
      <c r="HMI38" s="8"/>
      <c r="HMJ38" s="9"/>
      <c r="HMK38" s="8"/>
      <c r="HML38" s="9"/>
      <c r="HMM38" s="8"/>
      <c r="HMN38" s="9"/>
      <c r="HMO38" s="8"/>
      <c r="HMP38" s="9"/>
      <c r="HMQ38" s="8"/>
      <c r="HMR38" s="9"/>
      <c r="HMS38" s="8"/>
      <c r="HMT38" s="9"/>
      <c r="HMU38" s="8"/>
      <c r="HMV38" s="9"/>
      <c r="HMW38" s="8"/>
      <c r="HMX38" s="9"/>
      <c r="HMY38" s="8"/>
      <c r="HMZ38" s="9"/>
      <c r="HNA38" s="8"/>
      <c r="HNB38" s="9"/>
      <c r="HNC38" s="8"/>
      <c r="HND38" s="9"/>
      <c r="HNE38" s="8"/>
      <c r="HNF38" s="9"/>
      <c r="HNG38" s="8"/>
      <c r="HNH38" s="9"/>
      <c r="HNI38" s="8"/>
      <c r="HNJ38" s="9"/>
      <c r="HNK38" s="8"/>
      <c r="HNL38" s="9"/>
      <c r="HNM38" s="8"/>
      <c r="HNN38" s="9"/>
      <c r="HNO38" s="8"/>
      <c r="HNP38" s="9"/>
      <c r="HNQ38" s="8"/>
      <c r="HNR38" s="9"/>
      <c r="HNS38" s="8"/>
      <c r="HNT38" s="9"/>
      <c r="HNU38" s="8"/>
      <c r="HNV38" s="9"/>
      <c r="HNW38" s="8"/>
      <c r="HNX38" s="9"/>
      <c r="HNY38" s="8"/>
      <c r="HNZ38" s="9"/>
      <c r="HOA38" s="8"/>
      <c r="HOB38" s="9"/>
      <c r="HOC38" s="8"/>
      <c r="HOD38" s="9"/>
      <c r="HOE38" s="8"/>
      <c r="HOF38" s="9"/>
      <c r="HOG38" s="8"/>
      <c r="HOH38" s="9"/>
      <c r="HOI38" s="8"/>
      <c r="HOJ38" s="9"/>
      <c r="HOK38" s="8"/>
      <c r="HOL38" s="9"/>
      <c r="HOM38" s="8"/>
      <c r="HON38" s="9"/>
      <c r="HOO38" s="8"/>
      <c r="HOP38" s="9"/>
      <c r="HOQ38" s="8"/>
      <c r="HOR38" s="9"/>
      <c r="HOS38" s="8"/>
      <c r="HOT38" s="9"/>
      <c r="HOU38" s="8"/>
      <c r="HOV38" s="9"/>
      <c r="HOW38" s="8"/>
      <c r="HOX38" s="9"/>
      <c r="HOY38" s="8"/>
      <c r="HOZ38" s="9"/>
      <c r="HPA38" s="8"/>
      <c r="HPB38" s="9"/>
      <c r="HPC38" s="8"/>
      <c r="HPD38" s="9"/>
      <c r="HPE38" s="8"/>
      <c r="HPF38" s="9"/>
      <c r="HPG38" s="8"/>
      <c r="HPH38" s="9"/>
      <c r="HPI38" s="8"/>
      <c r="HPJ38" s="9"/>
      <c r="HPK38" s="8"/>
      <c r="HPL38" s="9"/>
      <c r="HPM38" s="8"/>
      <c r="HPN38" s="9"/>
      <c r="HPO38" s="8"/>
      <c r="HPP38" s="9"/>
      <c r="HPQ38" s="8"/>
      <c r="HPR38" s="9"/>
      <c r="HPS38" s="8"/>
      <c r="HPT38" s="9"/>
      <c r="HPU38" s="8"/>
      <c r="HPV38" s="9"/>
      <c r="HPW38" s="8"/>
      <c r="HPX38" s="9"/>
      <c r="HPY38" s="8"/>
      <c r="HPZ38" s="9"/>
      <c r="HQA38" s="8"/>
      <c r="HQB38" s="9"/>
      <c r="HQC38" s="8"/>
      <c r="HQD38" s="9"/>
      <c r="HQE38" s="8"/>
      <c r="HQF38" s="9"/>
      <c r="HQG38" s="8"/>
      <c r="HQH38" s="9"/>
      <c r="HQI38" s="8"/>
      <c r="HQJ38" s="9"/>
      <c r="HQK38" s="8"/>
      <c r="HQL38" s="9"/>
      <c r="HQM38" s="8"/>
      <c r="HQN38" s="9"/>
      <c r="HQO38" s="8"/>
      <c r="HQP38" s="9"/>
      <c r="HQQ38" s="8"/>
      <c r="HQR38" s="9"/>
      <c r="HQS38" s="8"/>
      <c r="HQT38" s="9"/>
      <c r="HQU38" s="8"/>
      <c r="HQV38" s="9"/>
      <c r="HQW38" s="8"/>
      <c r="HQX38" s="9"/>
      <c r="HQY38" s="8"/>
      <c r="HQZ38" s="9"/>
      <c r="HRA38" s="8"/>
      <c r="HRB38" s="9"/>
      <c r="HRC38" s="8"/>
      <c r="HRD38" s="9"/>
      <c r="HRE38" s="8"/>
      <c r="HRF38" s="9"/>
      <c r="HRG38" s="8"/>
      <c r="HRH38" s="9"/>
      <c r="HRI38" s="8"/>
      <c r="HRJ38" s="9"/>
      <c r="HRK38" s="8"/>
      <c r="HRL38" s="9"/>
      <c r="HRM38" s="8"/>
      <c r="HRN38" s="9"/>
      <c r="HRO38" s="8"/>
      <c r="HRP38" s="9"/>
      <c r="HRQ38" s="8"/>
      <c r="HRR38" s="9"/>
      <c r="HRS38" s="8"/>
      <c r="HRT38" s="9"/>
      <c r="HRU38" s="8"/>
      <c r="HRV38" s="9"/>
      <c r="HRW38" s="8"/>
      <c r="HRX38" s="9"/>
      <c r="HRY38" s="8"/>
      <c r="HRZ38" s="9"/>
      <c r="HSA38" s="8"/>
      <c r="HSB38" s="9"/>
      <c r="HSC38" s="8"/>
      <c r="HSD38" s="9"/>
      <c r="HSE38" s="8"/>
      <c r="HSF38" s="9"/>
      <c r="HSG38" s="8"/>
      <c r="HSH38" s="9"/>
      <c r="HSI38" s="8"/>
      <c r="HSJ38" s="9"/>
      <c r="HSK38" s="8"/>
      <c r="HSL38" s="9"/>
      <c r="HSM38" s="8"/>
      <c r="HSN38" s="9"/>
      <c r="HSO38" s="8"/>
      <c r="HSP38" s="9"/>
      <c r="HSQ38" s="8"/>
      <c r="HSR38" s="9"/>
      <c r="HSS38" s="8"/>
      <c r="HST38" s="9"/>
      <c r="HSU38" s="8"/>
      <c r="HSV38" s="9"/>
      <c r="HSW38" s="8"/>
      <c r="HSX38" s="9"/>
      <c r="HSY38" s="8"/>
      <c r="HSZ38" s="9"/>
      <c r="HTA38" s="8"/>
      <c r="HTB38" s="9"/>
      <c r="HTC38" s="8"/>
      <c r="HTD38" s="9"/>
      <c r="HTE38" s="8"/>
      <c r="HTF38" s="9"/>
      <c r="HTG38" s="8"/>
      <c r="HTH38" s="9"/>
      <c r="HTI38" s="8"/>
      <c r="HTJ38" s="9"/>
      <c r="HTK38" s="8"/>
      <c r="HTL38" s="9"/>
      <c r="HTM38" s="8"/>
      <c r="HTN38" s="9"/>
      <c r="HTO38" s="8"/>
      <c r="HTP38" s="9"/>
      <c r="HTQ38" s="8"/>
      <c r="HTR38" s="9"/>
      <c r="HTS38" s="8"/>
      <c r="HTT38" s="9"/>
      <c r="HTU38" s="8"/>
      <c r="HTV38" s="9"/>
      <c r="HTW38" s="8"/>
      <c r="HTX38" s="9"/>
      <c r="HTY38" s="8"/>
      <c r="HTZ38" s="9"/>
      <c r="HUA38" s="8"/>
      <c r="HUB38" s="9"/>
      <c r="HUC38" s="8"/>
      <c r="HUD38" s="9"/>
      <c r="HUE38" s="8"/>
      <c r="HUF38" s="9"/>
      <c r="HUG38" s="8"/>
      <c r="HUH38" s="9"/>
      <c r="HUI38" s="8"/>
      <c r="HUJ38" s="9"/>
      <c r="HUK38" s="8"/>
      <c r="HUL38" s="9"/>
      <c r="HUM38" s="8"/>
      <c r="HUN38" s="9"/>
      <c r="HUO38" s="8"/>
      <c r="HUP38" s="9"/>
      <c r="HUQ38" s="8"/>
      <c r="HUR38" s="9"/>
      <c r="HUS38" s="8"/>
      <c r="HUT38" s="9"/>
      <c r="HUU38" s="8"/>
      <c r="HUV38" s="9"/>
      <c r="HUW38" s="8"/>
      <c r="HUX38" s="9"/>
      <c r="HUY38" s="8"/>
      <c r="HUZ38" s="9"/>
      <c r="HVA38" s="8"/>
      <c r="HVB38" s="9"/>
      <c r="HVC38" s="8"/>
      <c r="HVD38" s="9"/>
      <c r="HVE38" s="8"/>
      <c r="HVF38" s="9"/>
      <c r="HVG38" s="8"/>
      <c r="HVH38" s="9"/>
      <c r="HVI38" s="8"/>
      <c r="HVJ38" s="9"/>
      <c r="HVK38" s="8"/>
      <c r="HVL38" s="9"/>
      <c r="HVM38" s="8"/>
      <c r="HVN38" s="9"/>
      <c r="HVO38" s="8"/>
      <c r="HVP38" s="9"/>
      <c r="HVQ38" s="8"/>
      <c r="HVR38" s="9"/>
      <c r="HVS38" s="8"/>
      <c r="HVT38" s="9"/>
      <c r="HVU38" s="8"/>
      <c r="HVV38" s="9"/>
      <c r="HVW38" s="8"/>
      <c r="HVX38" s="9"/>
      <c r="HVY38" s="8"/>
      <c r="HVZ38" s="9"/>
      <c r="HWA38" s="8"/>
      <c r="HWB38" s="9"/>
      <c r="HWC38" s="8"/>
      <c r="HWD38" s="9"/>
      <c r="HWE38" s="8"/>
      <c r="HWF38" s="9"/>
      <c r="HWG38" s="8"/>
      <c r="HWH38" s="9"/>
      <c r="HWI38" s="8"/>
      <c r="HWJ38" s="9"/>
      <c r="HWK38" s="8"/>
      <c r="HWL38" s="9"/>
      <c r="HWM38" s="8"/>
      <c r="HWN38" s="9"/>
      <c r="HWO38" s="8"/>
      <c r="HWP38" s="9"/>
      <c r="HWQ38" s="8"/>
      <c r="HWR38" s="9"/>
      <c r="HWS38" s="8"/>
      <c r="HWT38" s="9"/>
      <c r="HWU38" s="8"/>
      <c r="HWV38" s="9"/>
      <c r="HWW38" s="8"/>
      <c r="HWX38" s="9"/>
      <c r="HWY38" s="8"/>
      <c r="HWZ38" s="9"/>
      <c r="HXA38" s="8"/>
      <c r="HXB38" s="9"/>
      <c r="HXC38" s="8"/>
      <c r="HXD38" s="9"/>
      <c r="HXE38" s="8"/>
      <c r="HXF38" s="9"/>
      <c r="HXG38" s="8"/>
      <c r="HXH38" s="9"/>
      <c r="HXI38" s="8"/>
      <c r="HXJ38" s="9"/>
      <c r="HXK38" s="8"/>
      <c r="HXL38" s="9"/>
      <c r="HXM38" s="8"/>
      <c r="HXN38" s="9"/>
      <c r="HXO38" s="8"/>
      <c r="HXP38" s="9"/>
      <c r="HXQ38" s="8"/>
      <c r="HXR38" s="9"/>
      <c r="HXS38" s="8"/>
      <c r="HXT38" s="9"/>
      <c r="HXU38" s="8"/>
      <c r="HXV38" s="9"/>
      <c r="HXW38" s="8"/>
      <c r="HXX38" s="9"/>
      <c r="HXY38" s="8"/>
      <c r="HXZ38" s="9"/>
      <c r="HYA38" s="8"/>
      <c r="HYB38" s="9"/>
      <c r="HYC38" s="8"/>
      <c r="HYD38" s="9"/>
      <c r="HYE38" s="8"/>
      <c r="HYF38" s="9"/>
      <c r="HYG38" s="8"/>
      <c r="HYH38" s="9"/>
      <c r="HYI38" s="8"/>
      <c r="HYJ38" s="9"/>
      <c r="HYK38" s="8"/>
      <c r="HYL38" s="9"/>
      <c r="HYM38" s="8"/>
      <c r="HYN38" s="9"/>
      <c r="HYO38" s="8"/>
      <c r="HYP38" s="9"/>
      <c r="HYQ38" s="8"/>
      <c r="HYR38" s="9"/>
      <c r="HYS38" s="8"/>
      <c r="HYT38" s="9"/>
      <c r="HYU38" s="8"/>
      <c r="HYV38" s="9"/>
      <c r="HYW38" s="8"/>
      <c r="HYX38" s="9"/>
      <c r="HYY38" s="8"/>
      <c r="HYZ38" s="9"/>
      <c r="HZA38" s="8"/>
      <c r="HZB38" s="9"/>
      <c r="HZC38" s="8"/>
      <c r="HZD38" s="9"/>
      <c r="HZE38" s="8"/>
      <c r="HZF38" s="9"/>
      <c r="HZG38" s="8"/>
      <c r="HZH38" s="9"/>
      <c r="HZI38" s="8"/>
      <c r="HZJ38" s="9"/>
      <c r="HZK38" s="8"/>
      <c r="HZL38" s="9"/>
      <c r="HZM38" s="8"/>
      <c r="HZN38" s="9"/>
      <c r="HZO38" s="8"/>
      <c r="HZP38" s="9"/>
      <c r="HZQ38" s="8"/>
      <c r="HZR38" s="9"/>
      <c r="HZS38" s="8"/>
      <c r="HZT38" s="9"/>
      <c r="HZU38" s="8"/>
      <c r="HZV38" s="9"/>
      <c r="HZW38" s="8"/>
      <c r="HZX38" s="9"/>
      <c r="HZY38" s="8"/>
      <c r="HZZ38" s="9"/>
      <c r="IAA38" s="8"/>
      <c r="IAB38" s="9"/>
      <c r="IAC38" s="8"/>
      <c r="IAD38" s="9"/>
      <c r="IAE38" s="8"/>
      <c r="IAF38" s="9"/>
      <c r="IAG38" s="8"/>
      <c r="IAH38" s="9"/>
      <c r="IAI38" s="8"/>
      <c r="IAJ38" s="9"/>
      <c r="IAK38" s="8"/>
      <c r="IAL38" s="9"/>
      <c r="IAM38" s="8"/>
      <c r="IAN38" s="9"/>
      <c r="IAO38" s="8"/>
      <c r="IAP38" s="9"/>
      <c r="IAQ38" s="8"/>
      <c r="IAR38" s="9"/>
      <c r="IAS38" s="8"/>
      <c r="IAT38" s="9"/>
      <c r="IAU38" s="8"/>
      <c r="IAV38" s="9"/>
      <c r="IAW38" s="8"/>
      <c r="IAX38" s="9"/>
      <c r="IAY38" s="8"/>
      <c r="IAZ38" s="9"/>
      <c r="IBA38" s="8"/>
      <c r="IBB38" s="9"/>
      <c r="IBC38" s="8"/>
      <c r="IBD38" s="9"/>
      <c r="IBE38" s="8"/>
      <c r="IBF38" s="9"/>
      <c r="IBG38" s="8"/>
      <c r="IBH38" s="9"/>
      <c r="IBI38" s="8"/>
      <c r="IBJ38" s="9"/>
      <c r="IBK38" s="8"/>
      <c r="IBL38" s="9"/>
      <c r="IBM38" s="8"/>
      <c r="IBN38" s="9"/>
      <c r="IBO38" s="8"/>
      <c r="IBP38" s="9"/>
      <c r="IBQ38" s="8"/>
      <c r="IBR38" s="9"/>
      <c r="IBS38" s="8"/>
      <c r="IBT38" s="9"/>
      <c r="IBU38" s="8"/>
      <c r="IBV38" s="9"/>
      <c r="IBW38" s="8"/>
      <c r="IBX38" s="9"/>
      <c r="IBY38" s="8"/>
      <c r="IBZ38" s="9"/>
      <c r="ICA38" s="8"/>
      <c r="ICB38" s="9"/>
      <c r="ICC38" s="8"/>
      <c r="ICD38" s="9"/>
      <c r="ICE38" s="8"/>
      <c r="ICF38" s="9"/>
      <c r="ICG38" s="8"/>
      <c r="ICH38" s="9"/>
      <c r="ICI38" s="8"/>
      <c r="ICJ38" s="9"/>
      <c r="ICK38" s="8"/>
      <c r="ICL38" s="9"/>
      <c r="ICM38" s="8"/>
      <c r="ICN38" s="9"/>
      <c r="ICO38" s="8"/>
      <c r="ICP38" s="9"/>
      <c r="ICQ38" s="8"/>
      <c r="ICR38" s="9"/>
      <c r="ICS38" s="8"/>
      <c r="ICT38" s="9"/>
      <c r="ICU38" s="8"/>
      <c r="ICV38" s="9"/>
      <c r="ICW38" s="8"/>
      <c r="ICX38" s="9"/>
      <c r="ICY38" s="8"/>
      <c r="ICZ38" s="9"/>
      <c r="IDA38" s="8"/>
      <c r="IDB38" s="9"/>
      <c r="IDC38" s="8"/>
      <c r="IDD38" s="9"/>
      <c r="IDE38" s="8"/>
      <c r="IDF38" s="9"/>
      <c r="IDG38" s="8"/>
      <c r="IDH38" s="9"/>
      <c r="IDI38" s="8"/>
      <c r="IDJ38" s="9"/>
      <c r="IDK38" s="8"/>
      <c r="IDL38" s="9"/>
      <c r="IDM38" s="8"/>
      <c r="IDN38" s="9"/>
      <c r="IDO38" s="8"/>
      <c r="IDP38" s="9"/>
      <c r="IDQ38" s="8"/>
      <c r="IDR38" s="9"/>
      <c r="IDS38" s="8"/>
      <c r="IDT38" s="9"/>
      <c r="IDU38" s="8"/>
      <c r="IDV38" s="9"/>
      <c r="IDW38" s="8"/>
      <c r="IDX38" s="9"/>
      <c r="IDY38" s="8"/>
      <c r="IDZ38" s="9"/>
      <c r="IEA38" s="8"/>
      <c r="IEB38" s="9"/>
      <c r="IEC38" s="8"/>
      <c r="IED38" s="9"/>
      <c r="IEE38" s="8"/>
      <c r="IEF38" s="9"/>
      <c r="IEG38" s="8"/>
      <c r="IEH38" s="9"/>
      <c r="IEI38" s="8"/>
      <c r="IEJ38" s="9"/>
      <c r="IEK38" s="8"/>
      <c r="IEL38" s="9"/>
      <c r="IEM38" s="8"/>
      <c r="IEN38" s="9"/>
      <c r="IEO38" s="8"/>
      <c r="IEP38" s="9"/>
      <c r="IEQ38" s="8"/>
      <c r="IER38" s="9"/>
      <c r="IES38" s="8"/>
      <c r="IET38" s="9"/>
      <c r="IEU38" s="8"/>
      <c r="IEV38" s="9"/>
      <c r="IEW38" s="8"/>
      <c r="IEX38" s="9"/>
      <c r="IEY38" s="8"/>
      <c r="IEZ38" s="9"/>
      <c r="IFA38" s="8"/>
      <c r="IFB38" s="9"/>
      <c r="IFC38" s="8"/>
      <c r="IFD38" s="9"/>
      <c r="IFE38" s="8"/>
      <c r="IFF38" s="9"/>
      <c r="IFG38" s="8"/>
      <c r="IFH38" s="9"/>
      <c r="IFI38" s="8"/>
      <c r="IFJ38" s="9"/>
      <c r="IFK38" s="8"/>
      <c r="IFL38" s="9"/>
      <c r="IFM38" s="8"/>
      <c r="IFN38" s="9"/>
      <c r="IFO38" s="8"/>
      <c r="IFP38" s="9"/>
      <c r="IFQ38" s="8"/>
      <c r="IFR38" s="9"/>
      <c r="IFS38" s="8"/>
      <c r="IFT38" s="9"/>
      <c r="IFU38" s="8"/>
      <c r="IFV38" s="9"/>
      <c r="IFW38" s="8"/>
      <c r="IFX38" s="9"/>
      <c r="IFY38" s="8"/>
      <c r="IFZ38" s="9"/>
      <c r="IGA38" s="8"/>
      <c r="IGB38" s="9"/>
      <c r="IGC38" s="8"/>
      <c r="IGD38" s="9"/>
      <c r="IGE38" s="8"/>
      <c r="IGF38" s="9"/>
      <c r="IGG38" s="8"/>
      <c r="IGH38" s="9"/>
      <c r="IGI38" s="8"/>
      <c r="IGJ38" s="9"/>
      <c r="IGK38" s="8"/>
      <c r="IGL38" s="9"/>
      <c r="IGM38" s="8"/>
      <c r="IGN38" s="9"/>
      <c r="IGO38" s="8"/>
      <c r="IGP38" s="9"/>
      <c r="IGQ38" s="8"/>
      <c r="IGR38" s="9"/>
      <c r="IGS38" s="8"/>
      <c r="IGT38" s="9"/>
      <c r="IGU38" s="8"/>
      <c r="IGV38" s="9"/>
      <c r="IGW38" s="8"/>
      <c r="IGX38" s="9"/>
      <c r="IGY38" s="8"/>
      <c r="IGZ38" s="9"/>
      <c r="IHA38" s="8"/>
      <c r="IHB38" s="9"/>
      <c r="IHC38" s="8"/>
      <c r="IHD38" s="9"/>
      <c r="IHE38" s="8"/>
      <c r="IHF38" s="9"/>
      <c r="IHG38" s="8"/>
      <c r="IHH38" s="9"/>
      <c r="IHI38" s="8"/>
      <c r="IHJ38" s="9"/>
      <c r="IHK38" s="8"/>
      <c r="IHL38" s="9"/>
      <c r="IHM38" s="8"/>
      <c r="IHN38" s="9"/>
      <c r="IHO38" s="8"/>
      <c r="IHP38" s="9"/>
      <c r="IHQ38" s="8"/>
      <c r="IHR38" s="9"/>
      <c r="IHS38" s="8"/>
      <c r="IHT38" s="9"/>
      <c r="IHU38" s="8"/>
      <c r="IHV38" s="9"/>
      <c r="IHW38" s="8"/>
      <c r="IHX38" s="9"/>
      <c r="IHY38" s="8"/>
      <c r="IHZ38" s="9"/>
      <c r="IIA38" s="8"/>
      <c r="IIB38" s="9"/>
      <c r="IIC38" s="8"/>
      <c r="IID38" s="9"/>
      <c r="IIE38" s="8"/>
      <c r="IIF38" s="9"/>
      <c r="IIG38" s="8"/>
      <c r="IIH38" s="9"/>
      <c r="III38" s="8"/>
      <c r="IIJ38" s="9"/>
      <c r="IIK38" s="8"/>
      <c r="IIL38" s="9"/>
      <c r="IIM38" s="8"/>
      <c r="IIN38" s="9"/>
      <c r="IIO38" s="8"/>
      <c r="IIP38" s="9"/>
      <c r="IIQ38" s="8"/>
      <c r="IIR38" s="9"/>
      <c r="IIS38" s="8"/>
      <c r="IIT38" s="9"/>
      <c r="IIU38" s="8"/>
      <c r="IIV38" s="9"/>
      <c r="IIW38" s="8"/>
      <c r="IIX38" s="9"/>
      <c r="IIY38" s="8"/>
      <c r="IIZ38" s="9"/>
      <c r="IJA38" s="8"/>
      <c r="IJB38" s="9"/>
      <c r="IJC38" s="8"/>
      <c r="IJD38" s="9"/>
      <c r="IJE38" s="8"/>
      <c r="IJF38" s="9"/>
      <c r="IJG38" s="8"/>
      <c r="IJH38" s="9"/>
      <c r="IJI38" s="8"/>
      <c r="IJJ38" s="9"/>
      <c r="IJK38" s="8"/>
      <c r="IJL38" s="9"/>
      <c r="IJM38" s="8"/>
      <c r="IJN38" s="9"/>
      <c r="IJO38" s="8"/>
      <c r="IJP38" s="9"/>
      <c r="IJQ38" s="8"/>
      <c r="IJR38" s="9"/>
      <c r="IJS38" s="8"/>
      <c r="IJT38" s="9"/>
      <c r="IJU38" s="8"/>
      <c r="IJV38" s="9"/>
      <c r="IJW38" s="8"/>
      <c r="IJX38" s="9"/>
      <c r="IJY38" s="8"/>
      <c r="IJZ38" s="9"/>
      <c r="IKA38" s="8"/>
      <c r="IKB38" s="9"/>
      <c r="IKC38" s="8"/>
      <c r="IKD38" s="9"/>
      <c r="IKE38" s="8"/>
      <c r="IKF38" s="9"/>
      <c r="IKG38" s="8"/>
      <c r="IKH38" s="9"/>
      <c r="IKI38" s="8"/>
      <c r="IKJ38" s="9"/>
      <c r="IKK38" s="8"/>
      <c r="IKL38" s="9"/>
      <c r="IKM38" s="8"/>
      <c r="IKN38" s="9"/>
      <c r="IKO38" s="8"/>
      <c r="IKP38" s="9"/>
      <c r="IKQ38" s="8"/>
      <c r="IKR38" s="9"/>
      <c r="IKS38" s="8"/>
      <c r="IKT38" s="9"/>
      <c r="IKU38" s="8"/>
      <c r="IKV38" s="9"/>
      <c r="IKW38" s="8"/>
      <c r="IKX38" s="9"/>
      <c r="IKY38" s="8"/>
      <c r="IKZ38" s="9"/>
      <c r="ILA38" s="8"/>
      <c r="ILB38" s="9"/>
      <c r="ILC38" s="8"/>
      <c r="ILD38" s="9"/>
      <c r="ILE38" s="8"/>
      <c r="ILF38" s="9"/>
      <c r="ILG38" s="8"/>
      <c r="ILH38" s="9"/>
      <c r="ILI38" s="8"/>
      <c r="ILJ38" s="9"/>
      <c r="ILK38" s="8"/>
      <c r="ILL38" s="9"/>
      <c r="ILM38" s="8"/>
      <c r="ILN38" s="9"/>
      <c r="ILO38" s="8"/>
      <c r="ILP38" s="9"/>
      <c r="ILQ38" s="8"/>
      <c r="ILR38" s="9"/>
      <c r="ILS38" s="8"/>
      <c r="ILT38" s="9"/>
      <c r="ILU38" s="8"/>
      <c r="ILV38" s="9"/>
      <c r="ILW38" s="8"/>
      <c r="ILX38" s="9"/>
      <c r="ILY38" s="8"/>
      <c r="ILZ38" s="9"/>
      <c r="IMA38" s="8"/>
      <c r="IMB38" s="9"/>
      <c r="IMC38" s="8"/>
      <c r="IMD38" s="9"/>
      <c r="IME38" s="8"/>
      <c r="IMF38" s="9"/>
      <c r="IMG38" s="8"/>
      <c r="IMH38" s="9"/>
      <c r="IMI38" s="8"/>
      <c r="IMJ38" s="9"/>
      <c r="IMK38" s="8"/>
      <c r="IML38" s="9"/>
      <c r="IMM38" s="8"/>
      <c r="IMN38" s="9"/>
      <c r="IMO38" s="8"/>
      <c r="IMP38" s="9"/>
      <c r="IMQ38" s="8"/>
      <c r="IMR38" s="9"/>
      <c r="IMS38" s="8"/>
      <c r="IMT38" s="9"/>
      <c r="IMU38" s="8"/>
      <c r="IMV38" s="9"/>
      <c r="IMW38" s="8"/>
      <c r="IMX38" s="9"/>
      <c r="IMY38" s="8"/>
      <c r="IMZ38" s="9"/>
      <c r="INA38" s="8"/>
      <c r="INB38" s="9"/>
      <c r="INC38" s="8"/>
      <c r="IND38" s="9"/>
      <c r="INE38" s="8"/>
      <c r="INF38" s="9"/>
      <c r="ING38" s="8"/>
      <c r="INH38" s="9"/>
      <c r="INI38" s="8"/>
      <c r="INJ38" s="9"/>
      <c r="INK38" s="8"/>
      <c r="INL38" s="9"/>
      <c r="INM38" s="8"/>
      <c r="INN38" s="9"/>
      <c r="INO38" s="8"/>
      <c r="INP38" s="9"/>
      <c r="INQ38" s="8"/>
      <c r="INR38" s="9"/>
      <c r="INS38" s="8"/>
      <c r="INT38" s="9"/>
      <c r="INU38" s="8"/>
      <c r="INV38" s="9"/>
      <c r="INW38" s="8"/>
      <c r="INX38" s="9"/>
      <c r="INY38" s="8"/>
      <c r="INZ38" s="9"/>
      <c r="IOA38" s="8"/>
      <c r="IOB38" s="9"/>
      <c r="IOC38" s="8"/>
      <c r="IOD38" s="9"/>
      <c r="IOE38" s="8"/>
      <c r="IOF38" s="9"/>
      <c r="IOG38" s="8"/>
      <c r="IOH38" s="9"/>
      <c r="IOI38" s="8"/>
      <c r="IOJ38" s="9"/>
      <c r="IOK38" s="8"/>
      <c r="IOL38" s="9"/>
      <c r="IOM38" s="8"/>
      <c r="ION38" s="9"/>
      <c r="IOO38" s="8"/>
      <c r="IOP38" s="9"/>
      <c r="IOQ38" s="8"/>
      <c r="IOR38" s="9"/>
      <c r="IOS38" s="8"/>
      <c r="IOT38" s="9"/>
      <c r="IOU38" s="8"/>
      <c r="IOV38" s="9"/>
      <c r="IOW38" s="8"/>
      <c r="IOX38" s="9"/>
      <c r="IOY38" s="8"/>
      <c r="IOZ38" s="9"/>
      <c r="IPA38" s="8"/>
      <c r="IPB38" s="9"/>
      <c r="IPC38" s="8"/>
      <c r="IPD38" s="9"/>
      <c r="IPE38" s="8"/>
      <c r="IPF38" s="9"/>
      <c r="IPG38" s="8"/>
      <c r="IPH38" s="9"/>
      <c r="IPI38" s="8"/>
      <c r="IPJ38" s="9"/>
      <c r="IPK38" s="8"/>
      <c r="IPL38" s="9"/>
      <c r="IPM38" s="8"/>
      <c r="IPN38" s="9"/>
      <c r="IPO38" s="8"/>
      <c r="IPP38" s="9"/>
      <c r="IPQ38" s="8"/>
      <c r="IPR38" s="9"/>
      <c r="IPS38" s="8"/>
      <c r="IPT38" s="9"/>
      <c r="IPU38" s="8"/>
      <c r="IPV38" s="9"/>
      <c r="IPW38" s="8"/>
      <c r="IPX38" s="9"/>
      <c r="IPY38" s="8"/>
      <c r="IPZ38" s="9"/>
      <c r="IQA38" s="8"/>
      <c r="IQB38" s="9"/>
      <c r="IQC38" s="8"/>
      <c r="IQD38" s="9"/>
      <c r="IQE38" s="8"/>
      <c r="IQF38" s="9"/>
      <c r="IQG38" s="8"/>
      <c r="IQH38" s="9"/>
      <c r="IQI38" s="8"/>
      <c r="IQJ38" s="9"/>
      <c r="IQK38" s="8"/>
      <c r="IQL38" s="9"/>
      <c r="IQM38" s="8"/>
      <c r="IQN38" s="9"/>
      <c r="IQO38" s="8"/>
      <c r="IQP38" s="9"/>
      <c r="IQQ38" s="8"/>
      <c r="IQR38" s="9"/>
      <c r="IQS38" s="8"/>
      <c r="IQT38" s="9"/>
      <c r="IQU38" s="8"/>
      <c r="IQV38" s="9"/>
      <c r="IQW38" s="8"/>
      <c r="IQX38" s="9"/>
      <c r="IQY38" s="8"/>
      <c r="IQZ38" s="9"/>
      <c r="IRA38" s="8"/>
      <c r="IRB38" s="9"/>
      <c r="IRC38" s="8"/>
      <c r="IRD38" s="9"/>
      <c r="IRE38" s="8"/>
      <c r="IRF38" s="9"/>
      <c r="IRG38" s="8"/>
      <c r="IRH38" s="9"/>
      <c r="IRI38" s="8"/>
      <c r="IRJ38" s="9"/>
      <c r="IRK38" s="8"/>
      <c r="IRL38" s="9"/>
      <c r="IRM38" s="8"/>
      <c r="IRN38" s="9"/>
      <c r="IRO38" s="8"/>
      <c r="IRP38" s="9"/>
      <c r="IRQ38" s="8"/>
      <c r="IRR38" s="9"/>
      <c r="IRS38" s="8"/>
      <c r="IRT38" s="9"/>
      <c r="IRU38" s="8"/>
      <c r="IRV38" s="9"/>
      <c r="IRW38" s="8"/>
      <c r="IRX38" s="9"/>
      <c r="IRY38" s="8"/>
      <c r="IRZ38" s="9"/>
      <c r="ISA38" s="8"/>
      <c r="ISB38" s="9"/>
      <c r="ISC38" s="8"/>
      <c r="ISD38" s="9"/>
      <c r="ISE38" s="8"/>
      <c r="ISF38" s="9"/>
      <c r="ISG38" s="8"/>
      <c r="ISH38" s="9"/>
      <c r="ISI38" s="8"/>
      <c r="ISJ38" s="9"/>
      <c r="ISK38" s="8"/>
      <c r="ISL38" s="9"/>
      <c r="ISM38" s="8"/>
      <c r="ISN38" s="9"/>
      <c r="ISO38" s="8"/>
      <c r="ISP38" s="9"/>
      <c r="ISQ38" s="8"/>
      <c r="ISR38" s="9"/>
      <c r="ISS38" s="8"/>
      <c r="IST38" s="9"/>
      <c r="ISU38" s="8"/>
      <c r="ISV38" s="9"/>
      <c r="ISW38" s="8"/>
      <c r="ISX38" s="9"/>
      <c r="ISY38" s="8"/>
      <c r="ISZ38" s="9"/>
      <c r="ITA38" s="8"/>
      <c r="ITB38" s="9"/>
      <c r="ITC38" s="8"/>
      <c r="ITD38" s="9"/>
      <c r="ITE38" s="8"/>
      <c r="ITF38" s="9"/>
      <c r="ITG38" s="8"/>
      <c r="ITH38" s="9"/>
      <c r="ITI38" s="8"/>
      <c r="ITJ38" s="9"/>
      <c r="ITK38" s="8"/>
      <c r="ITL38" s="9"/>
      <c r="ITM38" s="8"/>
      <c r="ITN38" s="9"/>
      <c r="ITO38" s="8"/>
      <c r="ITP38" s="9"/>
      <c r="ITQ38" s="8"/>
      <c r="ITR38" s="9"/>
      <c r="ITS38" s="8"/>
      <c r="ITT38" s="9"/>
      <c r="ITU38" s="8"/>
      <c r="ITV38" s="9"/>
      <c r="ITW38" s="8"/>
      <c r="ITX38" s="9"/>
      <c r="ITY38" s="8"/>
      <c r="ITZ38" s="9"/>
      <c r="IUA38" s="8"/>
      <c r="IUB38" s="9"/>
      <c r="IUC38" s="8"/>
      <c r="IUD38" s="9"/>
      <c r="IUE38" s="8"/>
      <c r="IUF38" s="9"/>
      <c r="IUG38" s="8"/>
      <c r="IUH38" s="9"/>
      <c r="IUI38" s="8"/>
      <c r="IUJ38" s="9"/>
      <c r="IUK38" s="8"/>
      <c r="IUL38" s="9"/>
      <c r="IUM38" s="8"/>
      <c r="IUN38" s="9"/>
      <c r="IUO38" s="8"/>
      <c r="IUP38" s="9"/>
      <c r="IUQ38" s="8"/>
      <c r="IUR38" s="9"/>
      <c r="IUS38" s="8"/>
      <c r="IUT38" s="9"/>
      <c r="IUU38" s="8"/>
      <c r="IUV38" s="9"/>
      <c r="IUW38" s="8"/>
      <c r="IUX38" s="9"/>
      <c r="IUY38" s="8"/>
      <c r="IUZ38" s="9"/>
      <c r="IVA38" s="8"/>
      <c r="IVB38" s="9"/>
      <c r="IVC38" s="8"/>
      <c r="IVD38" s="9"/>
      <c r="IVE38" s="8"/>
      <c r="IVF38" s="9"/>
      <c r="IVG38" s="8"/>
      <c r="IVH38" s="9"/>
      <c r="IVI38" s="8"/>
      <c r="IVJ38" s="9"/>
      <c r="IVK38" s="8"/>
      <c r="IVL38" s="9"/>
      <c r="IVM38" s="8"/>
      <c r="IVN38" s="9"/>
      <c r="IVO38" s="8"/>
      <c r="IVP38" s="9"/>
      <c r="IVQ38" s="8"/>
      <c r="IVR38" s="9"/>
      <c r="IVS38" s="8"/>
      <c r="IVT38" s="9"/>
      <c r="IVU38" s="8"/>
      <c r="IVV38" s="9"/>
      <c r="IVW38" s="8"/>
      <c r="IVX38" s="9"/>
      <c r="IVY38" s="8"/>
      <c r="IVZ38" s="9"/>
      <c r="IWA38" s="8"/>
      <c r="IWB38" s="9"/>
      <c r="IWC38" s="8"/>
      <c r="IWD38" s="9"/>
      <c r="IWE38" s="8"/>
      <c r="IWF38" s="9"/>
      <c r="IWG38" s="8"/>
      <c r="IWH38" s="9"/>
      <c r="IWI38" s="8"/>
      <c r="IWJ38" s="9"/>
      <c r="IWK38" s="8"/>
      <c r="IWL38" s="9"/>
      <c r="IWM38" s="8"/>
      <c r="IWN38" s="9"/>
      <c r="IWO38" s="8"/>
      <c r="IWP38" s="9"/>
      <c r="IWQ38" s="8"/>
      <c r="IWR38" s="9"/>
      <c r="IWS38" s="8"/>
      <c r="IWT38" s="9"/>
      <c r="IWU38" s="8"/>
      <c r="IWV38" s="9"/>
      <c r="IWW38" s="8"/>
      <c r="IWX38" s="9"/>
      <c r="IWY38" s="8"/>
      <c r="IWZ38" s="9"/>
      <c r="IXA38" s="8"/>
      <c r="IXB38" s="9"/>
      <c r="IXC38" s="8"/>
      <c r="IXD38" s="9"/>
      <c r="IXE38" s="8"/>
      <c r="IXF38" s="9"/>
      <c r="IXG38" s="8"/>
      <c r="IXH38" s="9"/>
      <c r="IXI38" s="8"/>
      <c r="IXJ38" s="9"/>
      <c r="IXK38" s="8"/>
      <c r="IXL38" s="9"/>
      <c r="IXM38" s="8"/>
      <c r="IXN38" s="9"/>
      <c r="IXO38" s="8"/>
      <c r="IXP38" s="9"/>
      <c r="IXQ38" s="8"/>
      <c r="IXR38" s="9"/>
      <c r="IXS38" s="8"/>
      <c r="IXT38" s="9"/>
      <c r="IXU38" s="8"/>
      <c r="IXV38" s="9"/>
      <c r="IXW38" s="8"/>
      <c r="IXX38" s="9"/>
      <c r="IXY38" s="8"/>
      <c r="IXZ38" s="9"/>
      <c r="IYA38" s="8"/>
      <c r="IYB38" s="9"/>
      <c r="IYC38" s="8"/>
      <c r="IYD38" s="9"/>
      <c r="IYE38" s="8"/>
      <c r="IYF38" s="9"/>
      <c r="IYG38" s="8"/>
      <c r="IYH38" s="9"/>
      <c r="IYI38" s="8"/>
      <c r="IYJ38" s="9"/>
      <c r="IYK38" s="8"/>
      <c r="IYL38" s="9"/>
      <c r="IYM38" s="8"/>
      <c r="IYN38" s="9"/>
      <c r="IYO38" s="8"/>
      <c r="IYP38" s="9"/>
      <c r="IYQ38" s="8"/>
      <c r="IYR38" s="9"/>
      <c r="IYS38" s="8"/>
      <c r="IYT38" s="9"/>
      <c r="IYU38" s="8"/>
      <c r="IYV38" s="9"/>
      <c r="IYW38" s="8"/>
      <c r="IYX38" s="9"/>
      <c r="IYY38" s="8"/>
      <c r="IYZ38" s="9"/>
      <c r="IZA38" s="8"/>
      <c r="IZB38" s="9"/>
      <c r="IZC38" s="8"/>
      <c r="IZD38" s="9"/>
      <c r="IZE38" s="8"/>
      <c r="IZF38" s="9"/>
      <c r="IZG38" s="8"/>
      <c r="IZH38" s="9"/>
      <c r="IZI38" s="8"/>
      <c r="IZJ38" s="9"/>
      <c r="IZK38" s="8"/>
      <c r="IZL38" s="9"/>
      <c r="IZM38" s="8"/>
      <c r="IZN38" s="9"/>
      <c r="IZO38" s="8"/>
      <c r="IZP38" s="9"/>
      <c r="IZQ38" s="8"/>
      <c r="IZR38" s="9"/>
      <c r="IZS38" s="8"/>
      <c r="IZT38" s="9"/>
      <c r="IZU38" s="8"/>
      <c r="IZV38" s="9"/>
      <c r="IZW38" s="8"/>
      <c r="IZX38" s="9"/>
      <c r="IZY38" s="8"/>
      <c r="IZZ38" s="9"/>
      <c r="JAA38" s="8"/>
      <c r="JAB38" s="9"/>
      <c r="JAC38" s="8"/>
      <c r="JAD38" s="9"/>
      <c r="JAE38" s="8"/>
      <c r="JAF38" s="9"/>
      <c r="JAG38" s="8"/>
      <c r="JAH38" s="9"/>
      <c r="JAI38" s="8"/>
      <c r="JAJ38" s="9"/>
      <c r="JAK38" s="8"/>
      <c r="JAL38" s="9"/>
      <c r="JAM38" s="8"/>
      <c r="JAN38" s="9"/>
      <c r="JAO38" s="8"/>
      <c r="JAP38" s="9"/>
      <c r="JAQ38" s="8"/>
      <c r="JAR38" s="9"/>
      <c r="JAS38" s="8"/>
      <c r="JAT38" s="9"/>
      <c r="JAU38" s="8"/>
      <c r="JAV38" s="9"/>
      <c r="JAW38" s="8"/>
      <c r="JAX38" s="9"/>
      <c r="JAY38" s="8"/>
      <c r="JAZ38" s="9"/>
      <c r="JBA38" s="8"/>
      <c r="JBB38" s="9"/>
      <c r="JBC38" s="8"/>
      <c r="JBD38" s="9"/>
      <c r="JBE38" s="8"/>
      <c r="JBF38" s="9"/>
      <c r="JBG38" s="8"/>
      <c r="JBH38" s="9"/>
      <c r="JBI38" s="8"/>
      <c r="JBJ38" s="9"/>
      <c r="JBK38" s="8"/>
      <c r="JBL38" s="9"/>
      <c r="JBM38" s="8"/>
      <c r="JBN38" s="9"/>
      <c r="JBO38" s="8"/>
      <c r="JBP38" s="9"/>
      <c r="JBQ38" s="8"/>
      <c r="JBR38" s="9"/>
      <c r="JBS38" s="8"/>
      <c r="JBT38" s="9"/>
      <c r="JBU38" s="8"/>
      <c r="JBV38" s="9"/>
      <c r="JBW38" s="8"/>
      <c r="JBX38" s="9"/>
      <c r="JBY38" s="8"/>
      <c r="JBZ38" s="9"/>
      <c r="JCA38" s="8"/>
      <c r="JCB38" s="9"/>
      <c r="JCC38" s="8"/>
      <c r="JCD38" s="9"/>
      <c r="JCE38" s="8"/>
      <c r="JCF38" s="9"/>
      <c r="JCG38" s="8"/>
      <c r="JCH38" s="9"/>
      <c r="JCI38" s="8"/>
      <c r="JCJ38" s="9"/>
      <c r="JCK38" s="8"/>
      <c r="JCL38" s="9"/>
      <c r="JCM38" s="8"/>
      <c r="JCN38" s="9"/>
      <c r="JCO38" s="8"/>
      <c r="JCP38" s="9"/>
      <c r="JCQ38" s="8"/>
      <c r="JCR38" s="9"/>
      <c r="JCS38" s="8"/>
      <c r="JCT38" s="9"/>
      <c r="JCU38" s="8"/>
      <c r="JCV38" s="9"/>
      <c r="JCW38" s="8"/>
      <c r="JCX38" s="9"/>
      <c r="JCY38" s="8"/>
      <c r="JCZ38" s="9"/>
      <c r="JDA38" s="8"/>
      <c r="JDB38" s="9"/>
      <c r="JDC38" s="8"/>
      <c r="JDD38" s="9"/>
      <c r="JDE38" s="8"/>
      <c r="JDF38" s="9"/>
      <c r="JDG38" s="8"/>
      <c r="JDH38" s="9"/>
      <c r="JDI38" s="8"/>
      <c r="JDJ38" s="9"/>
      <c r="JDK38" s="8"/>
      <c r="JDL38" s="9"/>
      <c r="JDM38" s="8"/>
      <c r="JDN38" s="9"/>
      <c r="JDO38" s="8"/>
      <c r="JDP38" s="9"/>
      <c r="JDQ38" s="8"/>
      <c r="JDR38" s="9"/>
      <c r="JDS38" s="8"/>
      <c r="JDT38" s="9"/>
      <c r="JDU38" s="8"/>
      <c r="JDV38" s="9"/>
      <c r="JDW38" s="8"/>
      <c r="JDX38" s="9"/>
      <c r="JDY38" s="8"/>
      <c r="JDZ38" s="9"/>
      <c r="JEA38" s="8"/>
      <c r="JEB38" s="9"/>
      <c r="JEC38" s="8"/>
      <c r="JED38" s="9"/>
      <c r="JEE38" s="8"/>
      <c r="JEF38" s="9"/>
      <c r="JEG38" s="8"/>
      <c r="JEH38" s="9"/>
      <c r="JEI38" s="8"/>
      <c r="JEJ38" s="9"/>
      <c r="JEK38" s="8"/>
      <c r="JEL38" s="9"/>
      <c r="JEM38" s="8"/>
      <c r="JEN38" s="9"/>
      <c r="JEO38" s="8"/>
      <c r="JEP38" s="9"/>
      <c r="JEQ38" s="8"/>
      <c r="JER38" s="9"/>
      <c r="JES38" s="8"/>
      <c r="JET38" s="9"/>
      <c r="JEU38" s="8"/>
      <c r="JEV38" s="9"/>
      <c r="JEW38" s="8"/>
      <c r="JEX38" s="9"/>
      <c r="JEY38" s="8"/>
      <c r="JEZ38" s="9"/>
      <c r="JFA38" s="8"/>
      <c r="JFB38" s="9"/>
      <c r="JFC38" s="8"/>
      <c r="JFD38" s="9"/>
      <c r="JFE38" s="8"/>
      <c r="JFF38" s="9"/>
      <c r="JFG38" s="8"/>
      <c r="JFH38" s="9"/>
      <c r="JFI38" s="8"/>
      <c r="JFJ38" s="9"/>
      <c r="JFK38" s="8"/>
      <c r="JFL38" s="9"/>
      <c r="JFM38" s="8"/>
      <c r="JFN38" s="9"/>
      <c r="JFO38" s="8"/>
      <c r="JFP38" s="9"/>
      <c r="JFQ38" s="8"/>
      <c r="JFR38" s="9"/>
      <c r="JFS38" s="8"/>
      <c r="JFT38" s="9"/>
      <c r="JFU38" s="8"/>
      <c r="JFV38" s="9"/>
      <c r="JFW38" s="8"/>
      <c r="JFX38" s="9"/>
      <c r="JFY38" s="8"/>
      <c r="JFZ38" s="9"/>
      <c r="JGA38" s="8"/>
      <c r="JGB38" s="9"/>
      <c r="JGC38" s="8"/>
      <c r="JGD38" s="9"/>
      <c r="JGE38" s="8"/>
      <c r="JGF38" s="9"/>
      <c r="JGG38" s="8"/>
      <c r="JGH38" s="9"/>
      <c r="JGI38" s="8"/>
      <c r="JGJ38" s="9"/>
      <c r="JGK38" s="8"/>
      <c r="JGL38" s="9"/>
      <c r="JGM38" s="8"/>
      <c r="JGN38" s="9"/>
      <c r="JGO38" s="8"/>
      <c r="JGP38" s="9"/>
      <c r="JGQ38" s="8"/>
      <c r="JGR38" s="9"/>
      <c r="JGS38" s="8"/>
      <c r="JGT38" s="9"/>
      <c r="JGU38" s="8"/>
      <c r="JGV38" s="9"/>
      <c r="JGW38" s="8"/>
      <c r="JGX38" s="9"/>
      <c r="JGY38" s="8"/>
      <c r="JGZ38" s="9"/>
      <c r="JHA38" s="8"/>
      <c r="JHB38" s="9"/>
      <c r="JHC38" s="8"/>
      <c r="JHD38" s="9"/>
      <c r="JHE38" s="8"/>
      <c r="JHF38" s="9"/>
      <c r="JHG38" s="8"/>
      <c r="JHH38" s="9"/>
      <c r="JHI38" s="8"/>
      <c r="JHJ38" s="9"/>
      <c r="JHK38" s="8"/>
      <c r="JHL38" s="9"/>
      <c r="JHM38" s="8"/>
      <c r="JHN38" s="9"/>
      <c r="JHO38" s="8"/>
      <c r="JHP38" s="9"/>
      <c r="JHQ38" s="8"/>
      <c r="JHR38" s="9"/>
      <c r="JHS38" s="8"/>
      <c r="JHT38" s="9"/>
      <c r="JHU38" s="8"/>
      <c r="JHV38" s="9"/>
      <c r="JHW38" s="8"/>
      <c r="JHX38" s="9"/>
      <c r="JHY38" s="8"/>
      <c r="JHZ38" s="9"/>
      <c r="JIA38" s="8"/>
      <c r="JIB38" s="9"/>
      <c r="JIC38" s="8"/>
      <c r="JID38" s="9"/>
      <c r="JIE38" s="8"/>
      <c r="JIF38" s="9"/>
      <c r="JIG38" s="8"/>
      <c r="JIH38" s="9"/>
      <c r="JII38" s="8"/>
      <c r="JIJ38" s="9"/>
      <c r="JIK38" s="8"/>
      <c r="JIL38" s="9"/>
      <c r="JIM38" s="8"/>
      <c r="JIN38" s="9"/>
      <c r="JIO38" s="8"/>
      <c r="JIP38" s="9"/>
      <c r="JIQ38" s="8"/>
      <c r="JIR38" s="9"/>
      <c r="JIS38" s="8"/>
      <c r="JIT38" s="9"/>
      <c r="JIU38" s="8"/>
      <c r="JIV38" s="9"/>
      <c r="JIW38" s="8"/>
      <c r="JIX38" s="9"/>
      <c r="JIY38" s="8"/>
      <c r="JIZ38" s="9"/>
      <c r="JJA38" s="8"/>
      <c r="JJB38" s="9"/>
      <c r="JJC38" s="8"/>
      <c r="JJD38" s="9"/>
      <c r="JJE38" s="8"/>
      <c r="JJF38" s="9"/>
      <c r="JJG38" s="8"/>
      <c r="JJH38" s="9"/>
      <c r="JJI38" s="8"/>
      <c r="JJJ38" s="9"/>
      <c r="JJK38" s="8"/>
      <c r="JJL38" s="9"/>
      <c r="JJM38" s="8"/>
      <c r="JJN38" s="9"/>
      <c r="JJO38" s="8"/>
      <c r="JJP38" s="9"/>
      <c r="JJQ38" s="8"/>
      <c r="JJR38" s="9"/>
      <c r="JJS38" s="8"/>
      <c r="JJT38" s="9"/>
      <c r="JJU38" s="8"/>
      <c r="JJV38" s="9"/>
      <c r="JJW38" s="8"/>
      <c r="JJX38" s="9"/>
      <c r="JJY38" s="8"/>
      <c r="JJZ38" s="9"/>
      <c r="JKA38" s="8"/>
      <c r="JKB38" s="9"/>
      <c r="JKC38" s="8"/>
      <c r="JKD38" s="9"/>
      <c r="JKE38" s="8"/>
      <c r="JKF38" s="9"/>
      <c r="JKG38" s="8"/>
      <c r="JKH38" s="9"/>
      <c r="JKI38" s="8"/>
      <c r="JKJ38" s="9"/>
      <c r="JKK38" s="8"/>
      <c r="JKL38" s="9"/>
      <c r="JKM38" s="8"/>
      <c r="JKN38" s="9"/>
      <c r="JKO38" s="8"/>
      <c r="JKP38" s="9"/>
      <c r="JKQ38" s="8"/>
      <c r="JKR38" s="9"/>
      <c r="JKS38" s="8"/>
      <c r="JKT38" s="9"/>
      <c r="JKU38" s="8"/>
      <c r="JKV38" s="9"/>
      <c r="JKW38" s="8"/>
      <c r="JKX38" s="9"/>
      <c r="JKY38" s="8"/>
      <c r="JKZ38" s="9"/>
      <c r="JLA38" s="8"/>
      <c r="JLB38" s="9"/>
      <c r="JLC38" s="8"/>
      <c r="JLD38" s="9"/>
      <c r="JLE38" s="8"/>
      <c r="JLF38" s="9"/>
      <c r="JLG38" s="8"/>
      <c r="JLH38" s="9"/>
      <c r="JLI38" s="8"/>
      <c r="JLJ38" s="9"/>
      <c r="JLK38" s="8"/>
      <c r="JLL38" s="9"/>
      <c r="JLM38" s="8"/>
      <c r="JLN38" s="9"/>
      <c r="JLO38" s="8"/>
      <c r="JLP38" s="9"/>
      <c r="JLQ38" s="8"/>
      <c r="JLR38" s="9"/>
      <c r="JLS38" s="8"/>
      <c r="JLT38" s="9"/>
      <c r="JLU38" s="8"/>
      <c r="JLV38" s="9"/>
      <c r="JLW38" s="8"/>
      <c r="JLX38" s="9"/>
      <c r="JLY38" s="8"/>
      <c r="JLZ38" s="9"/>
      <c r="JMA38" s="8"/>
      <c r="JMB38" s="9"/>
      <c r="JMC38" s="8"/>
      <c r="JMD38" s="9"/>
      <c r="JME38" s="8"/>
      <c r="JMF38" s="9"/>
      <c r="JMG38" s="8"/>
      <c r="JMH38" s="9"/>
      <c r="JMI38" s="8"/>
      <c r="JMJ38" s="9"/>
      <c r="JMK38" s="8"/>
      <c r="JML38" s="9"/>
      <c r="JMM38" s="8"/>
      <c r="JMN38" s="9"/>
      <c r="JMO38" s="8"/>
      <c r="JMP38" s="9"/>
      <c r="JMQ38" s="8"/>
      <c r="JMR38" s="9"/>
      <c r="JMS38" s="8"/>
      <c r="JMT38" s="9"/>
      <c r="JMU38" s="8"/>
      <c r="JMV38" s="9"/>
      <c r="JMW38" s="8"/>
      <c r="JMX38" s="9"/>
      <c r="JMY38" s="8"/>
      <c r="JMZ38" s="9"/>
      <c r="JNA38" s="8"/>
      <c r="JNB38" s="9"/>
      <c r="JNC38" s="8"/>
      <c r="JND38" s="9"/>
      <c r="JNE38" s="8"/>
      <c r="JNF38" s="9"/>
      <c r="JNG38" s="8"/>
      <c r="JNH38" s="9"/>
      <c r="JNI38" s="8"/>
      <c r="JNJ38" s="9"/>
      <c r="JNK38" s="8"/>
      <c r="JNL38" s="9"/>
      <c r="JNM38" s="8"/>
      <c r="JNN38" s="9"/>
      <c r="JNO38" s="8"/>
      <c r="JNP38" s="9"/>
      <c r="JNQ38" s="8"/>
      <c r="JNR38" s="9"/>
      <c r="JNS38" s="8"/>
      <c r="JNT38" s="9"/>
      <c r="JNU38" s="8"/>
      <c r="JNV38" s="9"/>
      <c r="JNW38" s="8"/>
      <c r="JNX38" s="9"/>
      <c r="JNY38" s="8"/>
      <c r="JNZ38" s="9"/>
      <c r="JOA38" s="8"/>
      <c r="JOB38" s="9"/>
      <c r="JOC38" s="8"/>
      <c r="JOD38" s="9"/>
      <c r="JOE38" s="8"/>
      <c r="JOF38" s="9"/>
      <c r="JOG38" s="8"/>
      <c r="JOH38" s="9"/>
      <c r="JOI38" s="8"/>
      <c r="JOJ38" s="9"/>
      <c r="JOK38" s="8"/>
      <c r="JOL38" s="9"/>
      <c r="JOM38" s="8"/>
      <c r="JON38" s="9"/>
      <c r="JOO38" s="8"/>
      <c r="JOP38" s="9"/>
      <c r="JOQ38" s="8"/>
      <c r="JOR38" s="9"/>
      <c r="JOS38" s="8"/>
      <c r="JOT38" s="9"/>
      <c r="JOU38" s="8"/>
      <c r="JOV38" s="9"/>
      <c r="JOW38" s="8"/>
      <c r="JOX38" s="9"/>
      <c r="JOY38" s="8"/>
      <c r="JOZ38" s="9"/>
      <c r="JPA38" s="8"/>
      <c r="JPB38" s="9"/>
      <c r="JPC38" s="8"/>
      <c r="JPD38" s="9"/>
      <c r="JPE38" s="8"/>
      <c r="JPF38" s="9"/>
      <c r="JPG38" s="8"/>
      <c r="JPH38" s="9"/>
      <c r="JPI38" s="8"/>
      <c r="JPJ38" s="9"/>
      <c r="JPK38" s="8"/>
      <c r="JPL38" s="9"/>
      <c r="JPM38" s="8"/>
      <c r="JPN38" s="9"/>
      <c r="JPO38" s="8"/>
      <c r="JPP38" s="9"/>
      <c r="JPQ38" s="8"/>
      <c r="JPR38" s="9"/>
      <c r="JPS38" s="8"/>
      <c r="JPT38" s="9"/>
      <c r="JPU38" s="8"/>
      <c r="JPV38" s="9"/>
      <c r="JPW38" s="8"/>
      <c r="JPX38" s="9"/>
      <c r="JPY38" s="8"/>
      <c r="JPZ38" s="9"/>
      <c r="JQA38" s="8"/>
      <c r="JQB38" s="9"/>
      <c r="JQC38" s="8"/>
      <c r="JQD38" s="9"/>
      <c r="JQE38" s="8"/>
      <c r="JQF38" s="9"/>
      <c r="JQG38" s="8"/>
      <c r="JQH38" s="9"/>
      <c r="JQI38" s="8"/>
      <c r="JQJ38" s="9"/>
      <c r="JQK38" s="8"/>
      <c r="JQL38" s="9"/>
      <c r="JQM38" s="8"/>
      <c r="JQN38" s="9"/>
      <c r="JQO38" s="8"/>
      <c r="JQP38" s="9"/>
      <c r="JQQ38" s="8"/>
      <c r="JQR38" s="9"/>
      <c r="JQS38" s="8"/>
      <c r="JQT38" s="9"/>
      <c r="JQU38" s="8"/>
      <c r="JQV38" s="9"/>
      <c r="JQW38" s="8"/>
      <c r="JQX38" s="9"/>
      <c r="JQY38" s="8"/>
      <c r="JQZ38" s="9"/>
      <c r="JRA38" s="8"/>
      <c r="JRB38" s="9"/>
      <c r="JRC38" s="8"/>
      <c r="JRD38" s="9"/>
      <c r="JRE38" s="8"/>
      <c r="JRF38" s="9"/>
      <c r="JRG38" s="8"/>
      <c r="JRH38" s="9"/>
      <c r="JRI38" s="8"/>
      <c r="JRJ38" s="9"/>
      <c r="JRK38" s="8"/>
      <c r="JRL38" s="9"/>
      <c r="JRM38" s="8"/>
      <c r="JRN38" s="9"/>
      <c r="JRO38" s="8"/>
      <c r="JRP38" s="9"/>
      <c r="JRQ38" s="8"/>
      <c r="JRR38" s="9"/>
      <c r="JRS38" s="8"/>
      <c r="JRT38" s="9"/>
      <c r="JRU38" s="8"/>
      <c r="JRV38" s="9"/>
      <c r="JRW38" s="8"/>
      <c r="JRX38" s="9"/>
      <c r="JRY38" s="8"/>
      <c r="JRZ38" s="9"/>
      <c r="JSA38" s="8"/>
      <c r="JSB38" s="9"/>
      <c r="JSC38" s="8"/>
      <c r="JSD38" s="9"/>
      <c r="JSE38" s="8"/>
      <c r="JSF38" s="9"/>
      <c r="JSG38" s="8"/>
      <c r="JSH38" s="9"/>
      <c r="JSI38" s="8"/>
      <c r="JSJ38" s="9"/>
      <c r="JSK38" s="8"/>
      <c r="JSL38" s="9"/>
      <c r="JSM38" s="8"/>
      <c r="JSN38" s="9"/>
      <c r="JSO38" s="8"/>
      <c r="JSP38" s="9"/>
      <c r="JSQ38" s="8"/>
      <c r="JSR38" s="9"/>
      <c r="JSS38" s="8"/>
      <c r="JST38" s="9"/>
      <c r="JSU38" s="8"/>
      <c r="JSV38" s="9"/>
      <c r="JSW38" s="8"/>
      <c r="JSX38" s="9"/>
      <c r="JSY38" s="8"/>
      <c r="JSZ38" s="9"/>
      <c r="JTA38" s="8"/>
      <c r="JTB38" s="9"/>
      <c r="JTC38" s="8"/>
      <c r="JTD38" s="9"/>
      <c r="JTE38" s="8"/>
      <c r="JTF38" s="9"/>
      <c r="JTG38" s="8"/>
      <c r="JTH38" s="9"/>
      <c r="JTI38" s="8"/>
      <c r="JTJ38" s="9"/>
      <c r="JTK38" s="8"/>
      <c r="JTL38" s="9"/>
      <c r="JTM38" s="8"/>
      <c r="JTN38" s="9"/>
      <c r="JTO38" s="8"/>
      <c r="JTP38" s="9"/>
      <c r="JTQ38" s="8"/>
      <c r="JTR38" s="9"/>
      <c r="JTS38" s="8"/>
      <c r="JTT38" s="9"/>
      <c r="JTU38" s="8"/>
      <c r="JTV38" s="9"/>
      <c r="JTW38" s="8"/>
      <c r="JTX38" s="9"/>
      <c r="JTY38" s="8"/>
      <c r="JTZ38" s="9"/>
      <c r="JUA38" s="8"/>
      <c r="JUB38" s="9"/>
      <c r="JUC38" s="8"/>
      <c r="JUD38" s="9"/>
      <c r="JUE38" s="8"/>
      <c r="JUF38" s="9"/>
      <c r="JUG38" s="8"/>
      <c r="JUH38" s="9"/>
      <c r="JUI38" s="8"/>
      <c r="JUJ38" s="9"/>
      <c r="JUK38" s="8"/>
      <c r="JUL38" s="9"/>
      <c r="JUM38" s="8"/>
      <c r="JUN38" s="9"/>
      <c r="JUO38" s="8"/>
      <c r="JUP38" s="9"/>
      <c r="JUQ38" s="8"/>
      <c r="JUR38" s="9"/>
      <c r="JUS38" s="8"/>
      <c r="JUT38" s="9"/>
      <c r="JUU38" s="8"/>
      <c r="JUV38" s="9"/>
      <c r="JUW38" s="8"/>
      <c r="JUX38" s="9"/>
      <c r="JUY38" s="8"/>
      <c r="JUZ38" s="9"/>
      <c r="JVA38" s="8"/>
      <c r="JVB38" s="9"/>
      <c r="JVC38" s="8"/>
      <c r="JVD38" s="9"/>
      <c r="JVE38" s="8"/>
      <c r="JVF38" s="9"/>
      <c r="JVG38" s="8"/>
      <c r="JVH38" s="9"/>
      <c r="JVI38" s="8"/>
      <c r="JVJ38" s="9"/>
      <c r="JVK38" s="8"/>
      <c r="JVL38" s="9"/>
      <c r="JVM38" s="8"/>
      <c r="JVN38" s="9"/>
      <c r="JVO38" s="8"/>
      <c r="JVP38" s="9"/>
      <c r="JVQ38" s="8"/>
      <c r="JVR38" s="9"/>
      <c r="JVS38" s="8"/>
      <c r="JVT38" s="9"/>
      <c r="JVU38" s="8"/>
      <c r="JVV38" s="9"/>
      <c r="JVW38" s="8"/>
      <c r="JVX38" s="9"/>
      <c r="JVY38" s="8"/>
      <c r="JVZ38" s="9"/>
      <c r="JWA38" s="8"/>
      <c r="JWB38" s="9"/>
      <c r="JWC38" s="8"/>
      <c r="JWD38" s="9"/>
      <c r="JWE38" s="8"/>
      <c r="JWF38" s="9"/>
      <c r="JWG38" s="8"/>
      <c r="JWH38" s="9"/>
      <c r="JWI38" s="8"/>
      <c r="JWJ38" s="9"/>
      <c r="JWK38" s="8"/>
      <c r="JWL38" s="9"/>
      <c r="JWM38" s="8"/>
      <c r="JWN38" s="9"/>
      <c r="JWO38" s="8"/>
      <c r="JWP38" s="9"/>
      <c r="JWQ38" s="8"/>
      <c r="JWR38" s="9"/>
      <c r="JWS38" s="8"/>
      <c r="JWT38" s="9"/>
      <c r="JWU38" s="8"/>
      <c r="JWV38" s="9"/>
      <c r="JWW38" s="8"/>
      <c r="JWX38" s="9"/>
      <c r="JWY38" s="8"/>
      <c r="JWZ38" s="9"/>
      <c r="JXA38" s="8"/>
      <c r="JXB38" s="9"/>
      <c r="JXC38" s="8"/>
      <c r="JXD38" s="9"/>
      <c r="JXE38" s="8"/>
      <c r="JXF38" s="9"/>
      <c r="JXG38" s="8"/>
      <c r="JXH38" s="9"/>
      <c r="JXI38" s="8"/>
      <c r="JXJ38" s="9"/>
      <c r="JXK38" s="8"/>
      <c r="JXL38" s="9"/>
      <c r="JXM38" s="8"/>
      <c r="JXN38" s="9"/>
      <c r="JXO38" s="8"/>
      <c r="JXP38" s="9"/>
      <c r="JXQ38" s="8"/>
      <c r="JXR38" s="9"/>
      <c r="JXS38" s="8"/>
      <c r="JXT38" s="9"/>
      <c r="JXU38" s="8"/>
      <c r="JXV38" s="9"/>
      <c r="JXW38" s="8"/>
      <c r="JXX38" s="9"/>
      <c r="JXY38" s="8"/>
      <c r="JXZ38" s="9"/>
      <c r="JYA38" s="8"/>
      <c r="JYB38" s="9"/>
      <c r="JYC38" s="8"/>
      <c r="JYD38" s="9"/>
      <c r="JYE38" s="8"/>
      <c r="JYF38" s="9"/>
      <c r="JYG38" s="8"/>
      <c r="JYH38" s="9"/>
      <c r="JYI38" s="8"/>
      <c r="JYJ38" s="9"/>
      <c r="JYK38" s="8"/>
      <c r="JYL38" s="9"/>
      <c r="JYM38" s="8"/>
      <c r="JYN38" s="9"/>
      <c r="JYO38" s="8"/>
      <c r="JYP38" s="9"/>
      <c r="JYQ38" s="8"/>
      <c r="JYR38" s="9"/>
      <c r="JYS38" s="8"/>
      <c r="JYT38" s="9"/>
      <c r="JYU38" s="8"/>
      <c r="JYV38" s="9"/>
      <c r="JYW38" s="8"/>
      <c r="JYX38" s="9"/>
      <c r="JYY38" s="8"/>
      <c r="JYZ38" s="9"/>
      <c r="JZA38" s="8"/>
      <c r="JZB38" s="9"/>
      <c r="JZC38" s="8"/>
      <c r="JZD38" s="9"/>
      <c r="JZE38" s="8"/>
      <c r="JZF38" s="9"/>
      <c r="JZG38" s="8"/>
      <c r="JZH38" s="9"/>
      <c r="JZI38" s="8"/>
      <c r="JZJ38" s="9"/>
      <c r="JZK38" s="8"/>
      <c r="JZL38" s="9"/>
      <c r="JZM38" s="8"/>
      <c r="JZN38" s="9"/>
      <c r="JZO38" s="8"/>
      <c r="JZP38" s="9"/>
      <c r="JZQ38" s="8"/>
      <c r="JZR38" s="9"/>
      <c r="JZS38" s="8"/>
      <c r="JZT38" s="9"/>
      <c r="JZU38" s="8"/>
      <c r="JZV38" s="9"/>
      <c r="JZW38" s="8"/>
      <c r="JZX38" s="9"/>
      <c r="JZY38" s="8"/>
      <c r="JZZ38" s="9"/>
      <c r="KAA38" s="8"/>
      <c r="KAB38" s="9"/>
      <c r="KAC38" s="8"/>
      <c r="KAD38" s="9"/>
      <c r="KAE38" s="8"/>
      <c r="KAF38" s="9"/>
      <c r="KAG38" s="8"/>
      <c r="KAH38" s="9"/>
      <c r="KAI38" s="8"/>
      <c r="KAJ38" s="9"/>
      <c r="KAK38" s="8"/>
      <c r="KAL38" s="9"/>
      <c r="KAM38" s="8"/>
      <c r="KAN38" s="9"/>
      <c r="KAO38" s="8"/>
      <c r="KAP38" s="9"/>
      <c r="KAQ38" s="8"/>
      <c r="KAR38" s="9"/>
      <c r="KAS38" s="8"/>
      <c r="KAT38" s="9"/>
      <c r="KAU38" s="8"/>
      <c r="KAV38" s="9"/>
      <c r="KAW38" s="8"/>
      <c r="KAX38" s="9"/>
      <c r="KAY38" s="8"/>
      <c r="KAZ38" s="9"/>
      <c r="KBA38" s="8"/>
      <c r="KBB38" s="9"/>
      <c r="KBC38" s="8"/>
      <c r="KBD38" s="9"/>
      <c r="KBE38" s="8"/>
      <c r="KBF38" s="9"/>
      <c r="KBG38" s="8"/>
      <c r="KBH38" s="9"/>
      <c r="KBI38" s="8"/>
      <c r="KBJ38" s="9"/>
      <c r="KBK38" s="8"/>
      <c r="KBL38" s="9"/>
      <c r="KBM38" s="8"/>
      <c r="KBN38" s="9"/>
      <c r="KBO38" s="8"/>
      <c r="KBP38" s="9"/>
      <c r="KBQ38" s="8"/>
      <c r="KBR38" s="9"/>
      <c r="KBS38" s="8"/>
      <c r="KBT38" s="9"/>
      <c r="KBU38" s="8"/>
      <c r="KBV38" s="9"/>
      <c r="KBW38" s="8"/>
      <c r="KBX38" s="9"/>
      <c r="KBY38" s="8"/>
      <c r="KBZ38" s="9"/>
      <c r="KCA38" s="8"/>
      <c r="KCB38" s="9"/>
      <c r="KCC38" s="8"/>
      <c r="KCD38" s="9"/>
      <c r="KCE38" s="8"/>
      <c r="KCF38" s="9"/>
      <c r="KCG38" s="8"/>
      <c r="KCH38" s="9"/>
      <c r="KCI38" s="8"/>
      <c r="KCJ38" s="9"/>
      <c r="KCK38" s="8"/>
      <c r="KCL38" s="9"/>
      <c r="KCM38" s="8"/>
      <c r="KCN38" s="9"/>
      <c r="KCO38" s="8"/>
      <c r="KCP38" s="9"/>
      <c r="KCQ38" s="8"/>
      <c r="KCR38" s="9"/>
      <c r="KCS38" s="8"/>
      <c r="KCT38" s="9"/>
      <c r="KCU38" s="8"/>
      <c r="KCV38" s="9"/>
      <c r="KCW38" s="8"/>
      <c r="KCX38" s="9"/>
      <c r="KCY38" s="8"/>
      <c r="KCZ38" s="9"/>
      <c r="KDA38" s="8"/>
      <c r="KDB38" s="9"/>
      <c r="KDC38" s="8"/>
      <c r="KDD38" s="9"/>
      <c r="KDE38" s="8"/>
      <c r="KDF38" s="9"/>
      <c r="KDG38" s="8"/>
      <c r="KDH38" s="9"/>
      <c r="KDI38" s="8"/>
      <c r="KDJ38" s="9"/>
      <c r="KDK38" s="8"/>
      <c r="KDL38" s="9"/>
      <c r="KDM38" s="8"/>
      <c r="KDN38" s="9"/>
      <c r="KDO38" s="8"/>
      <c r="KDP38" s="9"/>
      <c r="KDQ38" s="8"/>
      <c r="KDR38" s="9"/>
      <c r="KDS38" s="8"/>
      <c r="KDT38" s="9"/>
      <c r="KDU38" s="8"/>
      <c r="KDV38" s="9"/>
      <c r="KDW38" s="8"/>
      <c r="KDX38" s="9"/>
      <c r="KDY38" s="8"/>
      <c r="KDZ38" s="9"/>
      <c r="KEA38" s="8"/>
      <c r="KEB38" s="9"/>
      <c r="KEC38" s="8"/>
      <c r="KED38" s="9"/>
      <c r="KEE38" s="8"/>
      <c r="KEF38" s="9"/>
      <c r="KEG38" s="8"/>
      <c r="KEH38" s="9"/>
      <c r="KEI38" s="8"/>
      <c r="KEJ38" s="9"/>
      <c r="KEK38" s="8"/>
      <c r="KEL38" s="9"/>
      <c r="KEM38" s="8"/>
      <c r="KEN38" s="9"/>
      <c r="KEO38" s="8"/>
      <c r="KEP38" s="9"/>
      <c r="KEQ38" s="8"/>
      <c r="KER38" s="9"/>
      <c r="KES38" s="8"/>
      <c r="KET38" s="9"/>
      <c r="KEU38" s="8"/>
      <c r="KEV38" s="9"/>
      <c r="KEW38" s="8"/>
      <c r="KEX38" s="9"/>
      <c r="KEY38" s="8"/>
      <c r="KEZ38" s="9"/>
      <c r="KFA38" s="8"/>
      <c r="KFB38" s="9"/>
      <c r="KFC38" s="8"/>
      <c r="KFD38" s="9"/>
      <c r="KFE38" s="8"/>
      <c r="KFF38" s="9"/>
      <c r="KFG38" s="8"/>
      <c r="KFH38" s="9"/>
      <c r="KFI38" s="8"/>
      <c r="KFJ38" s="9"/>
      <c r="KFK38" s="8"/>
      <c r="KFL38" s="9"/>
      <c r="KFM38" s="8"/>
      <c r="KFN38" s="9"/>
      <c r="KFO38" s="8"/>
      <c r="KFP38" s="9"/>
      <c r="KFQ38" s="8"/>
      <c r="KFR38" s="9"/>
      <c r="KFS38" s="8"/>
      <c r="KFT38" s="9"/>
      <c r="KFU38" s="8"/>
      <c r="KFV38" s="9"/>
      <c r="KFW38" s="8"/>
      <c r="KFX38" s="9"/>
      <c r="KFY38" s="8"/>
      <c r="KFZ38" s="9"/>
      <c r="KGA38" s="8"/>
      <c r="KGB38" s="9"/>
      <c r="KGC38" s="8"/>
      <c r="KGD38" s="9"/>
      <c r="KGE38" s="8"/>
      <c r="KGF38" s="9"/>
      <c r="KGG38" s="8"/>
      <c r="KGH38" s="9"/>
      <c r="KGI38" s="8"/>
      <c r="KGJ38" s="9"/>
      <c r="KGK38" s="8"/>
      <c r="KGL38" s="9"/>
      <c r="KGM38" s="8"/>
      <c r="KGN38" s="9"/>
      <c r="KGO38" s="8"/>
      <c r="KGP38" s="9"/>
      <c r="KGQ38" s="8"/>
      <c r="KGR38" s="9"/>
      <c r="KGS38" s="8"/>
      <c r="KGT38" s="9"/>
      <c r="KGU38" s="8"/>
      <c r="KGV38" s="9"/>
      <c r="KGW38" s="8"/>
      <c r="KGX38" s="9"/>
      <c r="KGY38" s="8"/>
      <c r="KGZ38" s="9"/>
      <c r="KHA38" s="8"/>
      <c r="KHB38" s="9"/>
      <c r="KHC38" s="8"/>
      <c r="KHD38" s="9"/>
      <c r="KHE38" s="8"/>
      <c r="KHF38" s="9"/>
      <c r="KHG38" s="8"/>
      <c r="KHH38" s="9"/>
      <c r="KHI38" s="8"/>
      <c r="KHJ38" s="9"/>
      <c r="KHK38" s="8"/>
      <c r="KHL38" s="9"/>
      <c r="KHM38" s="8"/>
      <c r="KHN38" s="9"/>
      <c r="KHO38" s="8"/>
      <c r="KHP38" s="9"/>
      <c r="KHQ38" s="8"/>
      <c r="KHR38" s="9"/>
      <c r="KHS38" s="8"/>
      <c r="KHT38" s="9"/>
      <c r="KHU38" s="8"/>
      <c r="KHV38" s="9"/>
      <c r="KHW38" s="8"/>
      <c r="KHX38" s="9"/>
      <c r="KHY38" s="8"/>
      <c r="KHZ38" s="9"/>
      <c r="KIA38" s="8"/>
      <c r="KIB38" s="9"/>
      <c r="KIC38" s="8"/>
      <c r="KID38" s="9"/>
      <c r="KIE38" s="8"/>
      <c r="KIF38" s="9"/>
      <c r="KIG38" s="8"/>
      <c r="KIH38" s="9"/>
      <c r="KII38" s="8"/>
      <c r="KIJ38" s="9"/>
      <c r="KIK38" s="8"/>
      <c r="KIL38" s="9"/>
      <c r="KIM38" s="8"/>
      <c r="KIN38" s="9"/>
      <c r="KIO38" s="8"/>
      <c r="KIP38" s="9"/>
      <c r="KIQ38" s="8"/>
      <c r="KIR38" s="9"/>
      <c r="KIS38" s="8"/>
      <c r="KIT38" s="9"/>
      <c r="KIU38" s="8"/>
      <c r="KIV38" s="9"/>
      <c r="KIW38" s="8"/>
      <c r="KIX38" s="9"/>
      <c r="KIY38" s="8"/>
      <c r="KIZ38" s="9"/>
      <c r="KJA38" s="8"/>
      <c r="KJB38" s="9"/>
      <c r="KJC38" s="8"/>
      <c r="KJD38" s="9"/>
      <c r="KJE38" s="8"/>
      <c r="KJF38" s="9"/>
      <c r="KJG38" s="8"/>
      <c r="KJH38" s="9"/>
      <c r="KJI38" s="8"/>
      <c r="KJJ38" s="9"/>
      <c r="KJK38" s="8"/>
      <c r="KJL38" s="9"/>
      <c r="KJM38" s="8"/>
      <c r="KJN38" s="9"/>
      <c r="KJO38" s="8"/>
      <c r="KJP38" s="9"/>
      <c r="KJQ38" s="8"/>
      <c r="KJR38" s="9"/>
      <c r="KJS38" s="8"/>
      <c r="KJT38" s="9"/>
      <c r="KJU38" s="8"/>
      <c r="KJV38" s="9"/>
      <c r="KJW38" s="8"/>
      <c r="KJX38" s="9"/>
      <c r="KJY38" s="8"/>
      <c r="KJZ38" s="9"/>
      <c r="KKA38" s="8"/>
      <c r="KKB38" s="9"/>
      <c r="KKC38" s="8"/>
      <c r="KKD38" s="9"/>
      <c r="KKE38" s="8"/>
      <c r="KKF38" s="9"/>
      <c r="KKG38" s="8"/>
      <c r="KKH38" s="9"/>
      <c r="KKI38" s="8"/>
      <c r="KKJ38" s="9"/>
      <c r="KKK38" s="8"/>
      <c r="KKL38" s="9"/>
      <c r="KKM38" s="8"/>
      <c r="KKN38" s="9"/>
      <c r="KKO38" s="8"/>
      <c r="KKP38" s="9"/>
      <c r="KKQ38" s="8"/>
      <c r="KKR38" s="9"/>
      <c r="KKS38" s="8"/>
      <c r="KKT38" s="9"/>
      <c r="KKU38" s="8"/>
      <c r="KKV38" s="9"/>
      <c r="KKW38" s="8"/>
      <c r="KKX38" s="9"/>
      <c r="KKY38" s="8"/>
      <c r="KKZ38" s="9"/>
      <c r="KLA38" s="8"/>
      <c r="KLB38" s="9"/>
      <c r="KLC38" s="8"/>
      <c r="KLD38" s="9"/>
      <c r="KLE38" s="8"/>
      <c r="KLF38" s="9"/>
      <c r="KLG38" s="8"/>
      <c r="KLH38" s="9"/>
      <c r="KLI38" s="8"/>
      <c r="KLJ38" s="9"/>
      <c r="KLK38" s="8"/>
      <c r="KLL38" s="9"/>
      <c r="KLM38" s="8"/>
      <c r="KLN38" s="9"/>
      <c r="KLO38" s="8"/>
      <c r="KLP38" s="9"/>
      <c r="KLQ38" s="8"/>
      <c r="KLR38" s="9"/>
      <c r="KLS38" s="8"/>
      <c r="KLT38" s="9"/>
      <c r="KLU38" s="8"/>
      <c r="KLV38" s="9"/>
      <c r="KLW38" s="8"/>
      <c r="KLX38" s="9"/>
      <c r="KLY38" s="8"/>
      <c r="KLZ38" s="9"/>
      <c r="KMA38" s="8"/>
      <c r="KMB38" s="9"/>
      <c r="KMC38" s="8"/>
      <c r="KMD38" s="9"/>
      <c r="KME38" s="8"/>
      <c r="KMF38" s="9"/>
      <c r="KMG38" s="8"/>
      <c r="KMH38" s="9"/>
      <c r="KMI38" s="8"/>
      <c r="KMJ38" s="9"/>
      <c r="KMK38" s="8"/>
      <c r="KML38" s="9"/>
      <c r="KMM38" s="8"/>
      <c r="KMN38" s="9"/>
      <c r="KMO38" s="8"/>
      <c r="KMP38" s="9"/>
      <c r="KMQ38" s="8"/>
      <c r="KMR38" s="9"/>
      <c r="KMS38" s="8"/>
      <c r="KMT38" s="9"/>
      <c r="KMU38" s="8"/>
      <c r="KMV38" s="9"/>
      <c r="KMW38" s="8"/>
      <c r="KMX38" s="9"/>
      <c r="KMY38" s="8"/>
      <c r="KMZ38" s="9"/>
      <c r="KNA38" s="8"/>
      <c r="KNB38" s="9"/>
      <c r="KNC38" s="8"/>
      <c r="KND38" s="9"/>
      <c r="KNE38" s="8"/>
      <c r="KNF38" s="9"/>
      <c r="KNG38" s="8"/>
      <c r="KNH38" s="9"/>
      <c r="KNI38" s="8"/>
      <c r="KNJ38" s="9"/>
      <c r="KNK38" s="8"/>
      <c r="KNL38" s="9"/>
      <c r="KNM38" s="8"/>
      <c r="KNN38" s="9"/>
      <c r="KNO38" s="8"/>
      <c r="KNP38" s="9"/>
      <c r="KNQ38" s="8"/>
      <c r="KNR38" s="9"/>
      <c r="KNS38" s="8"/>
      <c r="KNT38" s="9"/>
      <c r="KNU38" s="8"/>
      <c r="KNV38" s="9"/>
      <c r="KNW38" s="8"/>
      <c r="KNX38" s="9"/>
      <c r="KNY38" s="8"/>
      <c r="KNZ38" s="9"/>
      <c r="KOA38" s="8"/>
      <c r="KOB38" s="9"/>
      <c r="KOC38" s="8"/>
      <c r="KOD38" s="9"/>
      <c r="KOE38" s="8"/>
      <c r="KOF38" s="9"/>
      <c r="KOG38" s="8"/>
      <c r="KOH38" s="9"/>
      <c r="KOI38" s="8"/>
      <c r="KOJ38" s="9"/>
      <c r="KOK38" s="8"/>
      <c r="KOL38" s="9"/>
      <c r="KOM38" s="8"/>
      <c r="KON38" s="9"/>
      <c r="KOO38" s="8"/>
      <c r="KOP38" s="9"/>
      <c r="KOQ38" s="8"/>
      <c r="KOR38" s="9"/>
      <c r="KOS38" s="8"/>
      <c r="KOT38" s="9"/>
      <c r="KOU38" s="8"/>
      <c r="KOV38" s="9"/>
      <c r="KOW38" s="8"/>
      <c r="KOX38" s="9"/>
      <c r="KOY38" s="8"/>
      <c r="KOZ38" s="9"/>
      <c r="KPA38" s="8"/>
      <c r="KPB38" s="9"/>
      <c r="KPC38" s="8"/>
      <c r="KPD38" s="9"/>
      <c r="KPE38" s="8"/>
      <c r="KPF38" s="9"/>
      <c r="KPG38" s="8"/>
      <c r="KPH38" s="9"/>
      <c r="KPI38" s="8"/>
      <c r="KPJ38" s="9"/>
      <c r="KPK38" s="8"/>
      <c r="KPL38" s="9"/>
      <c r="KPM38" s="8"/>
      <c r="KPN38" s="9"/>
      <c r="KPO38" s="8"/>
      <c r="KPP38" s="9"/>
      <c r="KPQ38" s="8"/>
      <c r="KPR38" s="9"/>
      <c r="KPS38" s="8"/>
      <c r="KPT38" s="9"/>
      <c r="KPU38" s="8"/>
      <c r="KPV38" s="9"/>
      <c r="KPW38" s="8"/>
      <c r="KPX38" s="9"/>
      <c r="KPY38" s="8"/>
      <c r="KPZ38" s="9"/>
      <c r="KQA38" s="8"/>
      <c r="KQB38" s="9"/>
      <c r="KQC38" s="8"/>
      <c r="KQD38" s="9"/>
      <c r="KQE38" s="8"/>
      <c r="KQF38" s="9"/>
      <c r="KQG38" s="8"/>
      <c r="KQH38" s="9"/>
      <c r="KQI38" s="8"/>
      <c r="KQJ38" s="9"/>
      <c r="KQK38" s="8"/>
      <c r="KQL38" s="9"/>
      <c r="KQM38" s="8"/>
      <c r="KQN38" s="9"/>
      <c r="KQO38" s="8"/>
      <c r="KQP38" s="9"/>
      <c r="KQQ38" s="8"/>
      <c r="KQR38" s="9"/>
      <c r="KQS38" s="8"/>
      <c r="KQT38" s="9"/>
      <c r="KQU38" s="8"/>
      <c r="KQV38" s="9"/>
      <c r="KQW38" s="8"/>
      <c r="KQX38" s="9"/>
      <c r="KQY38" s="8"/>
      <c r="KQZ38" s="9"/>
      <c r="KRA38" s="8"/>
      <c r="KRB38" s="9"/>
      <c r="KRC38" s="8"/>
      <c r="KRD38" s="9"/>
      <c r="KRE38" s="8"/>
      <c r="KRF38" s="9"/>
      <c r="KRG38" s="8"/>
      <c r="KRH38" s="9"/>
      <c r="KRI38" s="8"/>
      <c r="KRJ38" s="9"/>
      <c r="KRK38" s="8"/>
      <c r="KRL38" s="9"/>
      <c r="KRM38" s="8"/>
      <c r="KRN38" s="9"/>
      <c r="KRO38" s="8"/>
      <c r="KRP38" s="9"/>
      <c r="KRQ38" s="8"/>
      <c r="KRR38" s="9"/>
      <c r="KRS38" s="8"/>
      <c r="KRT38" s="9"/>
      <c r="KRU38" s="8"/>
      <c r="KRV38" s="9"/>
      <c r="KRW38" s="8"/>
      <c r="KRX38" s="9"/>
      <c r="KRY38" s="8"/>
      <c r="KRZ38" s="9"/>
      <c r="KSA38" s="8"/>
      <c r="KSB38" s="9"/>
      <c r="KSC38" s="8"/>
      <c r="KSD38" s="9"/>
      <c r="KSE38" s="8"/>
      <c r="KSF38" s="9"/>
      <c r="KSG38" s="8"/>
      <c r="KSH38" s="9"/>
      <c r="KSI38" s="8"/>
      <c r="KSJ38" s="9"/>
      <c r="KSK38" s="8"/>
      <c r="KSL38" s="9"/>
      <c r="KSM38" s="8"/>
      <c r="KSN38" s="9"/>
      <c r="KSO38" s="8"/>
      <c r="KSP38" s="9"/>
      <c r="KSQ38" s="8"/>
      <c r="KSR38" s="9"/>
      <c r="KSS38" s="8"/>
      <c r="KST38" s="9"/>
      <c r="KSU38" s="8"/>
      <c r="KSV38" s="9"/>
      <c r="KSW38" s="8"/>
      <c r="KSX38" s="9"/>
      <c r="KSY38" s="8"/>
      <c r="KSZ38" s="9"/>
      <c r="KTA38" s="8"/>
      <c r="KTB38" s="9"/>
      <c r="KTC38" s="8"/>
      <c r="KTD38" s="9"/>
      <c r="KTE38" s="8"/>
      <c r="KTF38" s="9"/>
      <c r="KTG38" s="8"/>
      <c r="KTH38" s="9"/>
      <c r="KTI38" s="8"/>
      <c r="KTJ38" s="9"/>
      <c r="KTK38" s="8"/>
      <c r="KTL38" s="9"/>
      <c r="KTM38" s="8"/>
      <c r="KTN38" s="9"/>
      <c r="KTO38" s="8"/>
      <c r="KTP38" s="9"/>
      <c r="KTQ38" s="8"/>
      <c r="KTR38" s="9"/>
      <c r="KTS38" s="8"/>
      <c r="KTT38" s="9"/>
      <c r="KTU38" s="8"/>
      <c r="KTV38" s="9"/>
      <c r="KTW38" s="8"/>
      <c r="KTX38" s="9"/>
      <c r="KTY38" s="8"/>
      <c r="KTZ38" s="9"/>
      <c r="KUA38" s="8"/>
      <c r="KUB38" s="9"/>
      <c r="KUC38" s="8"/>
      <c r="KUD38" s="9"/>
      <c r="KUE38" s="8"/>
      <c r="KUF38" s="9"/>
      <c r="KUG38" s="8"/>
      <c r="KUH38" s="9"/>
      <c r="KUI38" s="8"/>
      <c r="KUJ38" s="9"/>
      <c r="KUK38" s="8"/>
      <c r="KUL38" s="9"/>
      <c r="KUM38" s="8"/>
      <c r="KUN38" s="9"/>
      <c r="KUO38" s="8"/>
      <c r="KUP38" s="9"/>
      <c r="KUQ38" s="8"/>
      <c r="KUR38" s="9"/>
      <c r="KUS38" s="8"/>
      <c r="KUT38" s="9"/>
      <c r="KUU38" s="8"/>
      <c r="KUV38" s="9"/>
      <c r="KUW38" s="8"/>
      <c r="KUX38" s="9"/>
      <c r="KUY38" s="8"/>
      <c r="KUZ38" s="9"/>
      <c r="KVA38" s="8"/>
      <c r="KVB38" s="9"/>
      <c r="KVC38" s="8"/>
      <c r="KVD38" s="9"/>
      <c r="KVE38" s="8"/>
      <c r="KVF38" s="9"/>
      <c r="KVG38" s="8"/>
      <c r="KVH38" s="9"/>
      <c r="KVI38" s="8"/>
      <c r="KVJ38" s="9"/>
      <c r="KVK38" s="8"/>
      <c r="KVL38" s="9"/>
      <c r="KVM38" s="8"/>
      <c r="KVN38" s="9"/>
      <c r="KVO38" s="8"/>
      <c r="KVP38" s="9"/>
      <c r="KVQ38" s="8"/>
      <c r="KVR38" s="9"/>
      <c r="KVS38" s="8"/>
      <c r="KVT38" s="9"/>
      <c r="KVU38" s="8"/>
      <c r="KVV38" s="9"/>
      <c r="KVW38" s="8"/>
      <c r="KVX38" s="9"/>
      <c r="KVY38" s="8"/>
      <c r="KVZ38" s="9"/>
      <c r="KWA38" s="8"/>
      <c r="KWB38" s="9"/>
      <c r="KWC38" s="8"/>
      <c r="KWD38" s="9"/>
      <c r="KWE38" s="8"/>
      <c r="KWF38" s="9"/>
      <c r="KWG38" s="8"/>
      <c r="KWH38" s="9"/>
      <c r="KWI38" s="8"/>
      <c r="KWJ38" s="9"/>
      <c r="KWK38" s="8"/>
      <c r="KWL38" s="9"/>
      <c r="KWM38" s="8"/>
      <c r="KWN38" s="9"/>
      <c r="KWO38" s="8"/>
      <c r="KWP38" s="9"/>
      <c r="KWQ38" s="8"/>
      <c r="KWR38" s="9"/>
      <c r="KWS38" s="8"/>
      <c r="KWT38" s="9"/>
      <c r="KWU38" s="8"/>
      <c r="KWV38" s="9"/>
      <c r="KWW38" s="8"/>
      <c r="KWX38" s="9"/>
      <c r="KWY38" s="8"/>
      <c r="KWZ38" s="9"/>
      <c r="KXA38" s="8"/>
      <c r="KXB38" s="9"/>
      <c r="KXC38" s="8"/>
      <c r="KXD38" s="9"/>
      <c r="KXE38" s="8"/>
      <c r="KXF38" s="9"/>
      <c r="KXG38" s="8"/>
      <c r="KXH38" s="9"/>
      <c r="KXI38" s="8"/>
      <c r="KXJ38" s="9"/>
      <c r="KXK38" s="8"/>
      <c r="KXL38" s="9"/>
      <c r="KXM38" s="8"/>
      <c r="KXN38" s="9"/>
      <c r="KXO38" s="8"/>
      <c r="KXP38" s="9"/>
      <c r="KXQ38" s="8"/>
      <c r="KXR38" s="9"/>
      <c r="KXS38" s="8"/>
      <c r="KXT38" s="9"/>
      <c r="KXU38" s="8"/>
      <c r="KXV38" s="9"/>
      <c r="KXW38" s="8"/>
      <c r="KXX38" s="9"/>
      <c r="KXY38" s="8"/>
      <c r="KXZ38" s="9"/>
      <c r="KYA38" s="8"/>
      <c r="KYB38" s="9"/>
      <c r="KYC38" s="8"/>
      <c r="KYD38" s="9"/>
      <c r="KYE38" s="8"/>
      <c r="KYF38" s="9"/>
      <c r="KYG38" s="8"/>
      <c r="KYH38" s="9"/>
      <c r="KYI38" s="8"/>
      <c r="KYJ38" s="9"/>
      <c r="KYK38" s="8"/>
      <c r="KYL38" s="9"/>
      <c r="KYM38" s="8"/>
      <c r="KYN38" s="9"/>
      <c r="KYO38" s="8"/>
      <c r="KYP38" s="9"/>
      <c r="KYQ38" s="8"/>
      <c r="KYR38" s="9"/>
      <c r="KYS38" s="8"/>
      <c r="KYT38" s="9"/>
      <c r="KYU38" s="8"/>
      <c r="KYV38" s="9"/>
      <c r="KYW38" s="8"/>
      <c r="KYX38" s="9"/>
      <c r="KYY38" s="8"/>
      <c r="KYZ38" s="9"/>
      <c r="KZA38" s="8"/>
      <c r="KZB38" s="9"/>
      <c r="KZC38" s="8"/>
      <c r="KZD38" s="9"/>
      <c r="KZE38" s="8"/>
      <c r="KZF38" s="9"/>
      <c r="KZG38" s="8"/>
      <c r="KZH38" s="9"/>
      <c r="KZI38" s="8"/>
      <c r="KZJ38" s="9"/>
      <c r="KZK38" s="8"/>
      <c r="KZL38" s="9"/>
      <c r="KZM38" s="8"/>
      <c r="KZN38" s="9"/>
      <c r="KZO38" s="8"/>
      <c r="KZP38" s="9"/>
      <c r="KZQ38" s="8"/>
      <c r="KZR38" s="9"/>
      <c r="KZS38" s="8"/>
      <c r="KZT38" s="9"/>
      <c r="KZU38" s="8"/>
      <c r="KZV38" s="9"/>
      <c r="KZW38" s="8"/>
      <c r="KZX38" s="9"/>
      <c r="KZY38" s="8"/>
      <c r="KZZ38" s="9"/>
      <c r="LAA38" s="8"/>
      <c r="LAB38" s="9"/>
      <c r="LAC38" s="8"/>
      <c r="LAD38" s="9"/>
      <c r="LAE38" s="8"/>
      <c r="LAF38" s="9"/>
      <c r="LAG38" s="8"/>
      <c r="LAH38" s="9"/>
      <c r="LAI38" s="8"/>
      <c r="LAJ38" s="9"/>
      <c r="LAK38" s="8"/>
      <c r="LAL38" s="9"/>
      <c r="LAM38" s="8"/>
      <c r="LAN38" s="9"/>
      <c r="LAO38" s="8"/>
      <c r="LAP38" s="9"/>
      <c r="LAQ38" s="8"/>
      <c r="LAR38" s="9"/>
      <c r="LAS38" s="8"/>
      <c r="LAT38" s="9"/>
      <c r="LAU38" s="8"/>
      <c r="LAV38" s="9"/>
      <c r="LAW38" s="8"/>
      <c r="LAX38" s="9"/>
      <c r="LAY38" s="8"/>
      <c r="LAZ38" s="9"/>
      <c r="LBA38" s="8"/>
      <c r="LBB38" s="9"/>
      <c r="LBC38" s="8"/>
      <c r="LBD38" s="9"/>
      <c r="LBE38" s="8"/>
      <c r="LBF38" s="9"/>
      <c r="LBG38" s="8"/>
      <c r="LBH38" s="9"/>
      <c r="LBI38" s="8"/>
      <c r="LBJ38" s="9"/>
      <c r="LBK38" s="8"/>
      <c r="LBL38" s="9"/>
      <c r="LBM38" s="8"/>
      <c r="LBN38" s="9"/>
      <c r="LBO38" s="8"/>
      <c r="LBP38" s="9"/>
      <c r="LBQ38" s="8"/>
      <c r="LBR38" s="9"/>
      <c r="LBS38" s="8"/>
      <c r="LBT38" s="9"/>
      <c r="LBU38" s="8"/>
      <c r="LBV38" s="9"/>
      <c r="LBW38" s="8"/>
      <c r="LBX38" s="9"/>
      <c r="LBY38" s="8"/>
      <c r="LBZ38" s="9"/>
      <c r="LCA38" s="8"/>
      <c r="LCB38" s="9"/>
      <c r="LCC38" s="8"/>
      <c r="LCD38" s="9"/>
      <c r="LCE38" s="8"/>
      <c r="LCF38" s="9"/>
      <c r="LCG38" s="8"/>
      <c r="LCH38" s="9"/>
      <c r="LCI38" s="8"/>
      <c r="LCJ38" s="9"/>
      <c r="LCK38" s="8"/>
      <c r="LCL38" s="9"/>
      <c r="LCM38" s="8"/>
      <c r="LCN38" s="9"/>
      <c r="LCO38" s="8"/>
      <c r="LCP38" s="9"/>
      <c r="LCQ38" s="8"/>
      <c r="LCR38" s="9"/>
      <c r="LCS38" s="8"/>
      <c r="LCT38" s="9"/>
      <c r="LCU38" s="8"/>
      <c r="LCV38" s="9"/>
      <c r="LCW38" s="8"/>
      <c r="LCX38" s="9"/>
      <c r="LCY38" s="8"/>
      <c r="LCZ38" s="9"/>
      <c r="LDA38" s="8"/>
      <c r="LDB38" s="9"/>
      <c r="LDC38" s="8"/>
      <c r="LDD38" s="9"/>
      <c r="LDE38" s="8"/>
      <c r="LDF38" s="9"/>
      <c r="LDG38" s="8"/>
      <c r="LDH38" s="9"/>
      <c r="LDI38" s="8"/>
      <c r="LDJ38" s="9"/>
      <c r="LDK38" s="8"/>
      <c r="LDL38" s="9"/>
      <c r="LDM38" s="8"/>
      <c r="LDN38" s="9"/>
      <c r="LDO38" s="8"/>
      <c r="LDP38" s="9"/>
      <c r="LDQ38" s="8"/>
      <c r="LDR38" s="9"/>
      <c r="LDS38" s="8"/>
      <c r="LDT38" s="9"/>
      <c r="LDU38" s="8"/>
      <c r="LDV38" s="9"/>
      <c r="LDW38" s="8"/>
      <c r="LDX38" s="9"/>
      <c r="LDY38" s="8"/>
      <c r="LDZ38" s="9"/>
      <c r="LEA38" s="8"/>
      <c r="LEB38" s="9"/>
      <c r="LEC38" s="8"/>
      <c r="LED38" s="9"/>
      <c r="LEE38" s="8"/>
      <c r="LEF38" s="9"/>
      <c r="LEG38" s="8"/>
      <c r="LEH38" s="9"/>
      <c r="LEI38" s="8"/>
      <c r="LEJ38" s="9"/>
      <c r="LEK38" s="8"/>
      <c r="LEL38" s="9"/>
      <c r="LEM38" s="8"/>
      <c r="LEN38" s="9"/>
      <c r="LEO38" s="8"/>
      <c r="LEP38" s="9"/>
      <c r="LEQ38" s="8"/>
      <c r="LER38" s="9"/>
      <c r="LES38" s="8"/>
      <c r="LET38" s="9"/>
      <c r="LEU38" s="8"/>
      <c r="LEV38" s="9"/>
      <c r="LEW38" s="8"/>
      <c r="LEX38" s="9"/>
      <c r="LEY38" s="8"/>
      <c r="LEZ38" s="9"/>
      <c r="LFA38" s="8"/>
      <c r="LFB38" s="9"/>
      <c r="LFC38" s="8"/>
      <c r="LFD38" s="9"/>
      <c r="LFE38" s="8"/>
      <c r="LFF38" s="9"/>
      <c r="LFG38" s="8"/>
      <c r="LFH38" s="9"/>
      <c r="LFI38" s="8"/>
      <c r="LFJ38" s="9"/>
      <c r="LFK38" s="8"/>
      <c r="LFL38" s="9"/>
      <c r="LFM38" s="8"/>
      <c r="LFN38" s="9"/>
      <c r="LFO38" s="8"/>
      <c r="LFP38" s="9"/>
      <c r="LFQ38" s="8"/>
      <c r="LFR38" s="9"/>
      <c r="LFS38" s="8"/>
      <c r="LFT38" s="9"/>
      <c r="LFU38" s="8"/>
      <c r="LFV38" s="9"/>
      <c r="LFW38" s="8"/>
      <c r="LFX38" s="9"/>
      <c r="LFY38" s="8"/>
      <c r="LFZ38" s="9"/>
      <c r="LGA38" s="8"/>
      <c r="LGB38" s="9"/>
      <c r="LGC38" s="8"/>
      <c r="LGD38" s="9"/>
      <c r="LGE38" s="8"/>
      <c r="LGF38" s="9"/>
      <c r="LGG38" s="8"/>
      <c r="LGH38" s="9"/>
      <c r="LGI38" s="8"/>
      <c r="LGJ38" s="9"/>
      <c r="LGK38" s="8"/>
      <c r="LGL38" s="9"/>
      <c r="LGM38" s="8"/>
      <c r="LGN38" s="9"/>
      <c r="LGO38" s="8"/>
      <c r="LGP38" s="9"/>
      <c r="LGQ38" s="8"/>
      <c r="LGR38" s="9"/>
      <c r="LGS38" s="8"/>
      <c r="LGT38" s="9"/>
      <c r="LGU38" s="8"/>
      <c r="LGV38" s="9"/>
      <c r="LGW38" s="8"/>
      <c r="LGX38" s="9"/>
      <c r="LGY38" s="8"/>
      <c r="LGZ38" s="9"/>
      <c r="LHA38" s="8"/>
      <c r="LHB38" s="9"/>
      <c r="LHC38" s="8"/>
      <c r="LHD38" s="9"/>
      <c r="LHE38" s="8"/>
      <c r="LHF38" s="9"/>
      <c r="LHG38" s="8"/>
      <c r="LHH38" s="9"/>
      <c r="LHI38" s="8"/>
      <c r="LHJ38" s="9"/>
      <c r="LHK38" s="8"/>
      <c r="LHL38" s="9"/>
      <c r="LHM38" s="8"/>
      <c r="LHN38" s="9"/>
      <c r="LHO38" s="8"/>
      <c r="LHP38" s="9"/>
      <c r="LHQ38" s="8"/>
      <c r="LHR38" s="9"/>
      <c r="LHS38" s="8"/>
      <c r="LHT38" s="9"/>
      <c r="LHU38" s="8"/>
      <c r="LHV38" s="9"/>
      <c r="LHW38" s="8"/>
      <c r="LHX38" s="9"/>
      <c r="LHY38" s="8"/>
      <c r="LHZ38" s="9"/>
      <c r="LIA38" s="8"/>
      <c r="LIB38" s="9"/>
      <c r="LIC38" s="8"/>
      <c r="LID38" s="9"/>
      <c r="LIE38" s="8"/>
      <c r="LIF38" s="9"/>
      <c r="LIG38" s="8"/>
      <c r="LIH38" s="9"/>
      <c r="LII38" s="8"/>
      <c r="LIJ38" s="9"/>
      <c r="LIK38" s="8"/>
      <c r="LIL38" s="9"/>
      <c r="LIM38" s="8"/>
      <c r="LIN38" s="9"/>
      <c r="LIO38" s="8"/>
      <c r="LIP38" s="9"/>
      <c r="LIQ38" s="8"/>
      <c r="LIR38" s="9"/>
      <c r="LIS38" s="8"/>
      <c r="LIT38" s="9"/>
      <c r="LIU38" s="8"/>
      <c r="LIV38" s="9"/>
      <c r="LIW38" s="8"/>
      <c r="LIX38" s="9"/>
      <c r="LIY38" s="8"/>
      <c r="LIZ38" s="9"/>
      <c r="LJA38" s="8"/>
      <c r="LJB38" s="9"/>
      <c r="LJC38" s="8"/>
      <c r="LJD38" s="9"/>
      <c r="LJE38" s="8"/>
      <c r="LJF38" s="9"/>
      <c r="LJG38" s="8"/>
      <c r="LJH38" s="9"/>
      <c r="LJI38" s="8"/>
      <c r="LJJ38" s="9"/>
      <c r="LJK38" s="8"/>
      <c r="LJL38" s="9"/>
      <c r="LJM38" s="8"/>
      <c r="LJN38" s="9"/>
      <c r="LJO38" s="8"/>
      <c r="LJP38" s="9"/>
      <c r="LJQ38" s="8"/>
      <c r="LJR38" s="9"/>
      <c r="LJS38" s="8"/>
      <c r="LJT38" s="9"/>
      <c r="LJU38" s="8"/>
      <c r="LJV38" s="9"/>
      <c r="LJW38" s="8"/>
      <c r="LJX38" s="9"/>
      <c r="LJY38" s="8"/>
      <c r="LJZ38" s="9"/>
      <c r="LKA38" s="8"/>
      <c r="LKB38" s="9"/>
      <c r="LKC38" s="8"/>
      <c r="LKD38" s="9"/>
      <c r="LKE38" s="8"/>
      <c r="LKF38" s="9"/>
      <c r="LKG38" s="8"/>
      <c r="LKH38" s="9"/>
      <c r="LKI38" s="8"/>
      <c r="LKJ38" s="9"/>
      <c r="LKK38" s="8"/>
      <c r="LKL38" s="9"/>
      <c r="LKM38" s="8"/>
      <c r="LKN38" s="9"/>
      <c r="LKO38" s="8"/>
      <c r="LKP38" s="9"/>
      <c r="LKQ38" s="8"/>
      <c r="LKR38" s="9"/>
      <c r="LKS38" s="8"/>
      <c r="LKT38" s="9"/>
      <c r="LKU38" s="8"/>
      <c r="LKV38" s="9"/>
      <c r="LKW38" s="8"/>
      <c r="LKX38" s="9"/>
      <c r="LKY38" s="8"/>
      <c r="LKZ38" s="9"/>
      <c r="LLA38" s="8"/>
      <c r="LLB38" s="9"/>
      <c r="LLC38" s="8"/>
      <c r="LLD38" s="9"/>
      <c r="LLE38" s="8"/>
      <c r="LLF38" s="9"/>
      <c r="LLG38" s="8"/>
      <c r="LLH38" s="9"/>
      <c r="LLI38" s="8"/>
      <c r="LLJ38" s="9"/>
      <c r="LLK38" s="8"/>
      <c r="LLL38" s="9"/>
      <c r="LLM38" s="8"/>
      <c r="LLN38" s="9"/>
      <c r="LLO38" s="8"/>
      <c r="LLP38" s="9"/>
      <c r="LLQ38" s="8"/>
      <c r="LLR38" s="9"/>
      <c r="LLS38" s="8"/>
      <c r="LLT38" s="9"/>
      <c r="LLU38" s="8"/>
      <c r="LLV38" s="9"/>
      <c r="LLW38" s="8"/>
      <c r="LLX38" s="9"/>
      <c r="LLY38" s="8"/>
      <c r="LLZ38" s="9"/>
      <c r="LMA38" s="8"/>
      <c r="LMB38" s="9"/>
      <c r="LMC38" s="8"/>
      <c r="LMD38" s="9"/>
      <c r="LME38" s="8"/>
      <c r="LMF38" s="9"/>
      <c r="LMG38" s="8"/>
      <c r="LMH38" s="9"/>
      <c r="LMI38" s="8"/>
      <c r="LMJ38" s="9"/>
      <c r="LMK38" s="8"/>
      <c r="LML38" s="9"/>
      <c r="LMM38" s="8"/>
      <c r="LMN38" s="9"/>
      <c r="LMO38" s="8"/>
      <c r="LMP38" s="9"/>
      <c r="LMQ38" s="8"/>
      <c r="LMR38" s="9"/>
      <c r="LMS38" s="8"/>
      <c r="LMT38" s="9"/>
      <c r="LMU38" s="8"/>
      <c r="LMV38" s="9"/>
      <c r="LMW38" s="8"/>
      <c r="LMX38" s="9"/>
      <c r="LMY38" s="8"/>
      <c r="LMZ38" s="9"/>
      <c r="LNA38" s="8"/>
      <c r="LNB38" s="9"/>
      <c r="LNC38" s="8"/>
      <c r="LND38" s="9"/>
      <c r="LNE38" s="8"/>
      <c r="LNF38" s="9"/>
      <c r="LNG38" s="8"/>
      <c r="LNH38" s="9"/>
      <c r="LNI38" s="8"/>
      <c r="LNJ38" s="9"/>
      <c r="LNK38" s="8"/>
      <c r="LNL38" s="9"/>
      <c r="LNM38" s="8"/>
      <c r="LNN38" s="9"/>
      <c r="LNO38" s="8"/>
      <c r="LNP38" s="9"/>
      <c r="LNQ38" s="8"/>
      <c r="LNR38" s="9"/>
      <c r="LNS38" s="8"/>
      <c r="LNT38" s="9"/>
      <c r="LNU38" s="8"/>
      <c r="LNV38" s="9"/>
      <c r="LNW38" s="8"/>
      <c r="LNX38" s="9"/>
      <c r="LNY38" s="8"/>
      <c r="LNZ38" s="9"/>
      <c r="LOA38" s="8"/>
      <c r="LOB38" s="9"/>
      <c r="LOC38" s="8"/>
      <c r="LOD38" s="9"/>
      <c r="LOE38" s="8"/>
      <c r="LOF38" s="9"/>
      <c r="LOG38" s="8"/>
      <c r="LOH38" s="9"/>
      <c r="LOI38" s="8"/>
      <c r="LOJ38" s="9"/>
      <c r="LOK38" s="8"/>
      <c r="LOL38" s="9"/>
      <c r="LOM38" s="8"/>
      <c r="LON38" s="9"/>
      <c r="LOO38" s="8"/>
      <c r="LOP38" s="9"/>
      <c r="LOQ38" s="8"/>
      <c r="LOR38" s="9"/>
      <c r="LOS38" s="8"/>
      <c r="LOT38" s="9"/>
      <c r="LOU38" s="8"/>
      <c r="LOV38" s="9"/>
      <c r="LOW38" s="8"/>
      <c r="LOX38" s="9"/>
      <c r="LOY38" s="8"/>
      <c r="LOZ38" s="9"/>
      <c r="LPA38" s="8"/>
      <c r="LPB38" s="9"/>
      <c r="LPC38" s="8"/>
      <c r="LPD38" s="9"/>
      <c r="LPE38" s="8"/>
      <c r="LPF38" s="9"/>
      <c r="LPG38" s="8"/>
      <c r="LPH38" s="9"/>
      <c r="LPI38" s="8"/>
      <c r="LPJ38" s="9"/>
      <c r="LPK38" s="8"/>
      <c r="LPL38" s="9"/>
      <c r="LPM38" s="8"/>
      <c r="LPN38" s="9"/>
      <c r="LPO38" s="8"/>
      <c r="LPP38" s="9"/>
      <c r="LPQ38" s="8"/>
      <c r="LPR38" s="9"/>
      <c r="LPS38" s="8"/>
      <c r="LPT38" s="9"/>
      <c r="LPU38" s="8"/>
      <c r="LPV38" s="9"/>
      <c r="LPW38" s="8"/>
      <c r="LPX38" s="9"/>
      <c r="LPY38" s="8"/>
      <c r="LPZ38" s="9"/>
      <c r="LQA38" s="8"/>
      <c r="LQB38" s="9"/>
      <c r="LQC38" s="8"/>
      <c r="LQD38" s="9"/>
      <c r="LQE38" s="8"/>
      <c r="LQF38" s="9"/>
      <c r="LQG38" s="8"/>
      <c r="LQH38" s="9"/>
      <c r="LQI38" s="8"/>
      <c r="LQJ38" s="9"/>
      <c r="LQK38" s="8"/>
      <c r="LQL38" s="9"/>
      <c r="LQM38" s="8"/>
      <c r="LQN38" s="9"/>
      <c r="LQO38" s="8"/>
      <c r="LQP38" s="9"/>
      <c r="LQQ38" s="8"/>
      <c r="LQR38" s="9"/>
      <c r="LQS38" s="8"/>
      <c r="LQT38" s="9"/>
      <c r="LQU38" s="8"/>
      <c r="LQV38" s="9"/>
      <c r="LQW38" s="8"/>
      <c r="LQX38" s="9"/>
      <c r="LQY38" s="8"/>
      <c r="LQZ38" s="9"/>
      <c r="LRA38" s="8"/>
      <c r="LRB38" s="9"/>
      <c r="LRC38" s="8"/>
      <c r="LRD38" s="9"/>
      <c r="LRE38" s="8"/>
      <c r="LRF38" s="9"/>
      <c r="LRG38" s="8"/>
      <c r="LRH38" s="9"/>
      <c r="LRI38" s="8"/>
      <c r="LRJ38" s="9"/>
      <c r="LRK38" s="8"/>
      <c r="LRL38" s="9"/>
      <c r="LRM38" s="8"/>
      <c r="LRN38" s="9"/>
      <c r="LRO38" s="8"/>
      <c r="LRP38" s="9"/>
      <c r="LRQ38" s="8"/>
      <c r="LRR38" s="9"/>
      <c r="LRS38" s="8"/>
      <c r="LRT38" s="9"/>
      <c r="LRU38" s="8"/>
      <c r="LRV38" s="9"/>
      <c r="LRW38" s="8"/>
      <c r="LRX38" s="9"/>
      <c r="LRY38" s="8"/>
      <c r="LRZ38" s="9"/>
      <c r="LSA38" s="8"/>
      <c r="LSB38" s="9"/>
      <c r="LSC38" s="8"/>
      <c r="LSD38" s="9"/>
      <c r="LSE38" s="8"/>
      <c r="LSF38" s="9"/>
      <c r="LSG38" s="8"/>
      <c r="LSH38" s="9"/>
      <c r="LSI38" s="8"/>
      <c r="LSJ38" s="9"/>
      <c r="LSK38" s="8"/>
      <c r="LSL38" s="9"/>
      <c r="LSM38" s="8"/>
      <c r="LSN38" s="9"/>
      <c r="LSO38" s="8"/>
      <c r="LSP38" s="9"/>
      <c r="LSQ38" s="8"/>
      <c r="LSR38" s="9"/>
      <c r="LSS38" s="8"/>
      <c r="LST38" s="9"/>
      <c r="LSU38" s="8"/>
      <c r="LSV38" s="9"/>
      <c r="LSW38" s="8"/>
      <c r="LSX38" s="9"/>
      <c r="LSY38" s="8"/>
      <c r="LSZ38" s="9"/>
      <c r="LTA38" s="8"/>
      <c r="LTB38" s="9"/>
      <c r="LTC38" s="8"/>
      <c r="LTD38" s="9"/>
      <c r="LTE38" s="8"/>
      <c r="LTF38" s="9"/>
      <c r="LTG38" s="8"/>
      <c r="LTH38" s="9"/>
      <c r="LTI38" s="8"/>
      <c r="LTJ38" s="9"/>
      <c r="LTK38" s="8"/>
      <c r="LTL38" s="9"/>
      <c r="LTM38" s="8"/>
      <c r="LTN38" s="9"/>
      <c r="LTO38" s="8"/>
      <c r="LTP38" s="9"/>
      <c r="LTQ38" s="8"/>
      <c r="LTR38" s="9"/>
      <c r="LTS38" s="8"/>
      <c r="LTT38" s="9"/>
      <c r="LTU38" s="8"/>
      <c r="LTV38" s="9"/>
      <c r="LTW38" s="8"/>
      <c r="LTX38" s="9"/>
      <c r="LTY38" s="8"/>
      <c r="LTZ38" s="9"/>
      <c r="LUA38" s="8"/>
      <c r="LUB38" s="9"/>
      <c r="LUC38" s="8"/>
      <c r="LUD38" s="9"/>
      <c r="LUE38" s="8"/>
      <c r="LUF38" s="9"/>
      <c r="LUG38" s="8"/>
      <c r="LUH38" s="9"/>
      <c r="LUI38" s="8"/>
      <c r="LUJ38" s="9"/>
      <c r="LUK38" s="8"/>
      <c r="LUL38" s="9"/>
      <c r="LUM38" s="8"/>
      <c r="LUN38" s="9"/>
      <c r="LUO38" s="8"/>
      <c r="LUP38" s="9"/>
      <c r="LUQ38" s="8"/>
      <c r="LUR38" s="9"/>
      <c r="LUS38" s="8"/>
      <c r="LUT38" s="9"/>
      <c r="LUU38" s="8"/>
      <c r="LUV38" s="9"/>
      <c r="LUW38" s="8"/>
      <c r="LUX38" s="9"/>
      <c r="LUY38" s="8"/>
      <c r="LUZ38" s="9"/>
      <c r="LVA38" s="8"/>
      <c r="LVB38" s="9"/>
      <c r="LVC38" s="8"/>
      <c r="LVD38" s="9"/>
      <c r="LVE38" s="8"/>
      <c r="LVF38" s="9"/>
      <c r="LVG38" s="8"/>
      <c r="LVH38" s="9"/>
      <c r="LVI38" s="8"/>
      <c r="LVJ38" s="9"/>
      <c r="LVK38" s="8"/>
      <c r="LVL38" s="9"/>
      <c r="LVM38" s="8"/>
      <c r="LVN38" s="9"/>
      <c r="LVO38" s="8"/>
      <c r="LVP38" s="9"/>
      <c r="LVQ38" s="8"/>
      <c r="LVR38" s="9"/>
      <c r="LVS38" s="8"/>
      <c r="LVT38" s="9"/>
      <c r="LVU38" s="8"/>
      <c r="LVV38" s="9"/>
      <c r="LVW38" s="8"/>
      <c r="LVX38" s="9"/>
      <c r="LVY38" s="8"/>
      <c r="LVZ38" s="9"/>
      <c r="LWA38" s="8"/>
      <c r="LWB38" s="9"/>
      <c r="LWC38" s="8"/>
      <c r="LWD38" s="9"/>
      <c r="LWE38" s="8"/>
      <c r="LWF38" s="9"/>
      <c r="LWG38" s="8"/>
      <c r="LWH38" s="9"/>
      <c r="LWI38" s="8"/>
      <c r="LWJ38" s="9"/>
      <c r="LWK38" s="8"/>
      <c r="LWL38" s="9"/>
      <c r="LWM38" s="8"/>
      <c r="LWN38" s="9"/>
      <c r="LWO38" s="8"/>
      <c r="LWP38" s="9"/>
      <c r="LWQ38" s="8"/>
      <c r="LWR38" s="9"/>
      <c r="LWS38" s="8"/>
      <c r="LWT38" s="9"/>
      <c r="LWU38" s="8"/>
      <c r="LWV38" s="9"/>
      <c r="LWW38" s="8"/>
      <c r="LWX38" s="9"/>
      <c r="LWY38" s="8"/>
      <c r="LWZ38" s="9"/>
      <c r="LXA38" s="8"/>
      <c r="LXB38" s="9"/>
      <c r="LXC38" s="8"/>
      <c r="LXD38" s="9"/>
      <c r="LXE38" s="8"/>
      <c r="LXF38" s="9"/>
      <c r="LXG38" s="8"/>
      <c r="LXH38" s="9"/>
      <c r="LXI38" s="8"/>
      <c r="LXJ38" s="9"/>
      <c r="LXK38" s="8"/>
      <c r="LXL38" s="9"/>
      <c r="LXM38" s="8"/>
      <c r="LXN38" s="9"/>
      <c r="LXO38" s="8"/>
      <c r="LXP38" s="9"/>
      <c r="LXQ38" s="8"/>
      <c r="LXR38" s="9"/>
      <c r="LXS38" s="8"/>
      <c r="LXT38" s="9"/>
      <c r="LXU38" s="8"/>
      <c r="LXV38" s="9"/>
      <c r="LXW38" s="8"/>
      <c r="LXX38" s="9"/>
      <c r="LXY38" s="8"/>
      <c r="LXZ38" s="9"/>
      <c r="LYA38" s="8"/>
      <c r="LYB38" s="9"/>
      <c r="LYC38" s="8"/>
      <c r="LYD38" s="9"/>
      <c r="LYE38" s="8"/>
      <c r="LYF38" s="9"/>
      <c r="LYG38" s="8"/>
      <c r="LYH38" s="9"/>
      <c r="LYI38" s="8"/>
      <c r="LYJ38" s="9"/>
      <c r="LYK38" s="8"/>
      <c r="LYL38" s="9"/>
      <c r="LYM38" s="8"/>
      <c r="LYN38" s="9"/>
      <c r="LYO38" s="8"/>
      <c r="LYP38" s="9"/>
      <c r="LYQ38" s="8"/>
      <c r="LYR38" s="9"/>
      <c r="LYS38" s="8"/>
      <c r="LYT38" s="9"/>
      <c r="LYU38" s="8"/>
      <c r="LYV38" s="9"/>
      <c r="LYW38" s="8"/>
      <c r="LYX38" s="9"/>
      <c r="LYY38" s="8"/>
      <c r="LYZ38" s="9"/>
      <c r="LZA38" s="8"/>
      <c r="LZB38" s="9"/>
      <c r="LZC38" s="8"/>
      <c r="LZD38" s="9"/>
      <c r="LZE38" s="8"/>
      <c r="LZF38" s="9"/>
      <c r="LZG38" s="8"/>
      <c r="LZH38" s="9"/>
      <c r="LZI38" s="8"/>
      <c r="LZJ38" s="9"/>
      <c r="LZK38" s="8"/>
      <c r="LZL38" s="9"/>
      <c r="LZM38" s="8"/>
      <c r="LZN38" s="9"/>
      <c r="LZO38" s="8"/>
      <c r="LZP38" s="9"/>
      <c r="LZQ38" s="8"/>
      <c r="LZR38" s="9"/>
      <c r="LZS38" s="8"/>
      <c r="LZT38" s="9"/>
      <c r="LZU38" s="8"/>
      <c r="LZV38" s="9"/>
      <c r="LZW38" s="8"/>
      <c r="LZX38" s="9"/>
      <c r="LZY38" s="8"/>
      <c r="LZZ38" s="9"/>
      <c r="MAA38" s="8"/>
      <c r="MAB38" s="9"/>
      <c r="MAC38" s="8"/>
      <c r="MAD38" s="9"/>
      <c r="MAE38" s="8"/>
      <c r="MAF38" s="9"/>
      <c r="MAG38" s="8"/>
      <c r="MAH38" s="9"/>
      <c r="MAI38" s="8"/>
      <c r="MAJ38" s="9"/>
      <c r="MAK38" s="8"/>
      <c r="MAL38" s="9"/>
      <c r="MAM38" s="8"/>
      <c r="MAN38" s="9"/>
      <c r="MAO38" s="8"/>
      <c r="MAP38" s="9"/>
      <c r="MAQ38" s="8"/>
      <c r="MAR38" s="9"/>
      <c r="MAS38" s="8"/>
      <c r="MAT38" s="9"/>
      <c r="MAU38" s="8"/>
      <c r="MAV38" s="9"/>
      <c r="MAW38" s="8"/>
      <c r="MAX38" s="9"/>
      <c r="MAY38" s="8"/>
      <c r="MAZ38" s="9"/>
      <c r="MBA38" s="8"/>
      <c r="MBB38" s="9"/>
      <c r="MBC38" s="8"/>
      <c r="MBD38" s="9"/>
      <c r="MBE38" s="8"/>
      <c r="MBF38" s="9"/>
      <c r="MBG38" s="8"/>
      <c r="MBH38" s="9"/>
      <c r="MBI38" s="8"/>
      <c r="MBJ38" s="9"/>
      <c r="MBK38" s="8"/>
      <c r="MBL38" s="9"/>
      <c r="MBM38" s="8"/>
      <c r="MBN38" s="9"/>
      <c r="MBO38" s="8"/>
      <c r="MBP38" s="9"/>
      <c r="MBQ38" s="8"/>
      <c r="MBR38" s="9"/>
      <c r="MBS38" s="8"/>
      <c r="MBT38" s="9"/>
      <c r="MBU38" s="8"/>
      <c r="MBV38" s="9"/>
      <c r="MBW38" s="8"/>
      <c r="MBX38" s="9"/>
      <c r="MBY38" s="8"/>
      <c r="MBZ38" s="9"/>
      <c r="MCA38" s="8"/>
      <c r="MCB38" s="9"/>
      <c r="MCC38" s="8"/>
      <c r="MCD38" s="9"/>
      <c r="MCE38" s="8"/>
      <c r="MCF38" s="9"/>
      <c r="MCG38" s="8"/>
      <c r="MCH38" s="9"/>
      <c r="MCI38" s="8"/>
      <c r="MCJ38" s="9"/>
      <c r="MCK38" s="8"/>
      <c r="MCL38" s="9"/>
      <c r="MCM38" s="8"/>
      <c r="MCN38" s="9"/>
      <c r="MCO38" s="8"/>
      <c r="MCP38" s="9"/>
      <c r="MCQ38" s="8"/>
      <c r="MCR38" s="9"/>
      <c r="MCS38" s="8"/>
      <c r="MCT38" s="9"/>
      <c r="MCU38" s="8"/>
      <c r="MCV38" s="9"/>
      <c r="MCW38" s="8"/>
      <c r="MCX38" s="9"/>
      <c r="MCY38" s="8"/>
      <c r="MCZ38" s="9"/>
      <c r="MDA38" s="8"/>
      <c r="MDB38" s="9"/>
      <c r="MDC38" s="8"/>
      <c r="MDD38" s="9"/>
      <c r="MDE38" s="8"/>
      <c r="MDF38" s="9"/>
      <c r="MDG38" s="8"/>
      <c r="MDH38" s="9"/>
      <c r="MDI38" s="8"/>
      <c r="MDJ38" s="9"/>
      <c r="MDK38" s="8"/>
      <c r="MDL38" s="9"/>
      <c r="MDM38" s="8"/>
      <c r="MDN38" s="9"/>
      <c r="MDO38" s="8"/>
      <c r="MDP38" s="9"/>
      <c r="MDQ38" s="8"/>
      <c r="MDR38" s="9"/>
      <c r="MDS38" s="8"/>
      <c r="MDT38" s="9"/>
      <c r="MDU38" s="8"/>
      <c r="MDV38" s="9"/>
      <c r="MDW38" s="8"/>
      <c r="MDX38" s="9"/>
      <c r="MDY38" s="8"/>
      <c r="MDZ38" s="9"/>
      <c r="MEA38" s="8"/>
      <c r="MEB38" s="9"/>
      <c r="MEC38" s="8"/>
      <c r="MED38" s="9"/>
      <c r="MEE38" s="8"/>
      <c r="MEF38" s="9"/>
      <c r="MEG38" s="8"/>
      <c r="MEH38" s="9"/>
      <c r="MEI38" s="8"/>
      <c r="MEJ38" s="9"/>
      <c r="MEK38" s="8"/>
      <c r="MEL38" s="9"/>
      <c r="MEM38" s="8"/>
      <c r="MEN38" s="9"/>
      <c r="MEO38" s="8"/>
      <c r="MEP38" s="9"/>
      <c r="MEQ38" s="8"/>
      <c r="MER38" s="9"/>
      <c r="MES38" s="8"/>
      <c r="MET38" s="9"/>
      <c r="MEU38" s="8"/>
      <c r="MEV38" s="9"/>
      <c r="MEW38" s="8"/>
      <c r="MEX38" s="9"/>
      <c r="MEY38" s="8"/>
      <c r="MEZ38" s="9"/>
      <c r="MFA38" s="8"/>
      <c r="MFB38" s="9"/>
      <c r="MFC38" s="8"/>
      <c r="MFD38" s="9"/>
      <c r="MFE38" s="8"/>
      <c r="MFF38" s="9"/>
      <c r="MFG38" s="8"/>
      <c r="MFH38" s="9"/>
      <c r="MFI38" s="8"/>
      <c r="MFJ38" s="9"/>
      <c r="MFK38" s="8"/>
      <c r="MFL38" s="9"/>
      <c r="MFM38" s="8"/>
      <c r="MFN38" s="9"/>
      <c r="MFO38" s="8"/>
      <c r="MFP38" s="9"/>
      <c r="MFQ38" s="8"/>
      <c r="MFR38" s="9"/>
      <c r="MFS38" s="8"/>
      <c r="MFT38" s="9"/>
      <c r="MFU38" s="8"/>
      <c r="MFV38" s="9"/>
      <c r="MFW38" s="8"/>
      <c r="MFX38" s="9"/>
      <c r="MFY38" s="8"/>
      <c r="MFZ38" s="9"/>
      <c r="MGA38" s="8"/>
      <c r="MGB38" s="9"/>
      <c r="MGC38" s="8"/>
      <c r="MGD38" s="9"/>
      <c r="MGE38" s="8"/>
      <c r="MGF38" s="9"/>
      <c r="MGG38" s="8"/>
      <c r="MGH38" s="9"/>
      <c r="MGI38" s="8"/>
      <c r="MGJ38" s="9"/>
      <c r="MGK38" s="8"/>
      <c r="MGL38" s="9"/>
      <c r="MGM38" s="8"/>
      <c r="MGN38" s="9"/>
      <c r="MGO38" s="8"/>
      <c r="MGP38" s="9"/>
      <c r="MGQ38" s="8"/>
      <c r="MGR38" s="9"/>
      <c r="MGS38" s="8"/>
      <c r="MGT38" s="9"/>
      <c r="MGU38" s="8"/>
      <c r="MGV38" s="9"/>
      <c r="MGW38" s="8"/>
      <c r="MGX38" s="9"/>
      <c r="MGY38" s="8"/>
      <c r="MGZ38" s="9"/>
      <c r="MHA38" s="8"/>
      <c r="MHB38" s="9"/>
      <c r="MHC38" s="8"/>
      <c r="MHD38" s="9"/>
      <c r="MHE38" s="8"/>
      <c r="MHF38" s="9"/>
      <c r="MHG38" s="8"/>
      <c r="MHH38" s="9"/>
      <c r="MHI38" s="8"/>
      <c r="MHJ38" s="9"/>
      <c r="MHK38" s="8"/>
      <c r="MHL38" s="9"/>
      <c r="MHM38" s="8"/>
      <c r="MHN38" s="9"/>
      <c r="MHO38" s="8"/>
      <c r="MHP38" s="9"/>
      <c r="MHQ38" s="8"/>
      <c r="MHR38" s="9"/>
      <c r="MHS38" s="8"/>
      <c r="MHT38" s="9"/>
      <c r="MHU38" s="8"/>
      <c r="MHV38" s="9"/>
      <c r="MHW38" s="8"/>
      <c r="MHX38" s="9"/>
      <c r="MHY38" s="8"/>
      <c r="MHZ38" s="9"/>
      <c r="MIA38" s="8"/>
      <c r="MIB38" s="9"/>
      <c r="MIC38" s="8"/>
      <c r="MID38" s="9"/>
      <c r="MIE38" s="8"/>
      <c r="MIF38" s="9"/>
      <c r="MIG38" s="8"/>
      <c r="MIH38" s="9"/>
      <c r="MII38" s="8"/>
      <c r="MIJ38" s="9"/>
      <c r="MIK38" s="8"/>
      <c r="MIL38" s="9"/>
      <c r="MIM38" s="8"/>
      <c r="MIN38" s="9"/>
      <c r="MIO38" s="8"/>
      <c r="MIP38" s="9"/>
      <c r="MIQ38" s="8"/>
      <c r="MIR38" s="9"/>
      <c r="MIS38" s="8"/>
      <c r="MIT38" s="9"/>
      <c r="MIU38" s="8"/>
      <c r="MIV38" s="9"/>
      <c r="MIW38" s="8"/>
      <c r="MIX38" s="9"/>
      <c r="MIY38" s="8"/>
      <c r="MIZ38" s="9"/>
      <c r="MJA38" s="8"/>
      <c r="MJB38" s="9"/>
      <c r="MJC38" s="8"/>
      <c r="MJD38" s="9"/>
      <c r="MJE38" s="8"/>
      <c r="MJF38" s="9"/>
      <c r="MJG38" s="8"/>
      <c r="MJH38" s="9"/>
      <c r="MJI38" s="8"/>
      <c r="MJJ38" s="9"/>
      <c r="MJK38" s="8"/>
      <c r="MJL38" s="9"/>
      <c r="MJM38" s="8"/>
      <c r="MJN38" s="9"/>
      <c r="MJO38" s="8"/>
      <c r="MJP38" s="9"/>
      <c r="MJQ38" s="8"/>
      <c r="MJR38" s="9"/>
      <c r="MJS38" s="8"/>
      <c r="MJT38" s="9"/>
      <c r="MJU38" s="8"/>
      <c r="MJV38" s="9"/>
      <c r="MJW38" s="8"/>
      <c r="MJX38" s="9"/>
      <c r="MJY38" s="8"/>
      <c r="MJZ38" s="9"/>
      <c r="MKA38" s="8"/>
      <c r="MKB38" s="9"/>
      <c r="MKC38" s="8"/>
      <c r="MKD38" s="9"/>
      <c r="MKE38" s="8"/>
      <c r="MKF38" s="9"/>
      <c r="MKG38" s="8"/>
      <c r="MKH38" s="9"/>
      <c r="MKI38" s="8"/>
      <c r="MKJ38" s="9"/>
      <c r="MKK38" s="8"/>
      <c r="MKL38" s="9"/>
      <c r="MKM38" s="8"/>
      <c r="MKN38" s="9"/>
      <c r="MKO38" s="8"/>
      <c r="MKP38" s="9"/>
      <c r="MKQ38" s="8"/>
      <c r="MKR38" s="9"/>
      <c r="MKS38" s="8"/>
      <c r="MKT38" s="9"/>
      <c r="MKU38" s="8"/>
      <c r="MKV38" s="9"/>
      <c r="MKW38" s="8"/>
      <c r="MKX38" s="9"/>
      <c r="MKY38" s="8"/>
      <c r="MKZ38" s="9"/>
      <c r="MLA38" s="8"/>
      <c r="MLB38" s="9"/>
      <c r="MLC38" s="8"/>
      <c r="MLD38" s="9"/>
      <c r="MLE38" s="8"/>
      <c r="MLF38" s="9"/>
      <c r="MLG38" s="8"/>
      <c r="MLH38" s="9"/>
      <c r="MLI38" s="8"/>
      <c r="MLJ38" s="9"/>
      <c r="MLK38" s="8"/>
      <c r="MLL38" s="9"/>
      <c r="MLM38" s="8"/>
      <c r="MLN38" s="9"/>
      <c r="MLO38" s="8"/>
      <c r="MLP38" s="9"/>
      <c r="MLQ38" s="8"/>
      <c r="MLR38" s="9"/>
      <c r="MLS38" s="8"/>
      <c r="MLT38" s="9"/>
      <c r="MLU38" s="8"/>
      <c r="MLV38" s="9"/>
      <c r="MLW38" s="8"/>
      <c r="MLX38" s="9"/>
      <c r="MLY38" s="8"/>
      <c r="MLZ38" s="9"/>
      <c r="MMA38" s="8"/>
      <c r="MMB38" s="9"/>
      <c r="MMC38" s="8"/>
      <c r="MMD38" s="9"/>
      <c r="MME38" s="8"/>
      <c r="MMF38" s="9"/>
      <c r="MMG38" s="8"/>
      <c r="MMH38" s="9"/>
      <c r="MMI38" s="8"/>
      <c r="MMJ38" s="9"/>
      <c r="MMK38" s="8"/>
      <c r="MML38" s="9"/>
      <c r="MMM38" s="8"/>
      <c r="MMN38" s="9"/>
      <c r="MMO38" s="8"/>
      <c r="MMP38" s="9"/>
      <c r="MMQ38" s="8"/>
      <c r="MMR38" s="9"/>
      <c r="MMS38" s="8"/>
      <c r="MMT38" s="9"/>
      <c r="MMU38" s="8"/>
      <c r="MMV38" s="9"/>
      <c r="MMW38" s="8"/>
      <c r="MMX38" s="9"/>
      <c r="MMY38" s="8"/>
      <c r="MMZ38" s="9"/>
      <c r="MNA38" s="8"/>
      <c r="MNB38" s="9"/>
      <c r="MNC38" s="8"/>
      <c r="MND38" s="9"/>
      <c r="MNE38" s="8"/>
      <c r="MNF38" s="9"/>
      <c r="MNG38" s="8"/>
      <c r="MNH38" s="9"/>
      <c r="MNI38" s="8"/>
      <c r="MNJ38" s="9"/>
      <c r="MNK38" s="8"/>
      <c r="MNL38" s="9"/>
      <c r="MNM38" s="8"/>
      <c r="MNN38" s="9"/>
      <c r="MNO38" s="8"/>
      <c r="MNP38" s="9"/>
      <c r="MNQ38" s="8"/>
      <c r="MNR38" s="9"/>
      <c r="MNS38" s="8"/>
      <c r="MNT38" s="9"/>
      <c r="MNU38" s="8"/>
      <c r="MNV38" s="9"/>
      <c r="MNW38" s="8"/>
      <c r="MNX38" s="9"/>
      <c r="MNY38" s="8"/>
      <c r="MNZ38" s="9"/>
      <c r="MOA38" s="8"/>
      <c r="MOB38" s="9"/>
      <c r="MOC38" s="8"/>
      <c r="MOD38" s="9"/>
      <c r="MOE38" s="8"/>
      <c r="MOF38" s="9"/>
      <c r="MOG38" s="8"/>
      <c r="MOH38" s="9"/>
      <c r="MOI38" s="8"/>
      <c r="MOJ38" s="9"/>
      <c r="MOK38" s="8"/>
      <c r="MOL38" s="9"/>
      <c r="MOM38" s="8"/>
      <c r="MON38" s="9"/>
      <c r="MOO38" s="8"/>
      <c r="MOP38" s="9"/>
      <c r="MOQ38" s="8"/>
      <c r="MOR38" s="9"/>
      <c r="MOS38" s="8"/>
      <c r="MOT38" s="9"/>
      <c r="MOU38" s="8"/>
      <c r="MOV38" s="9"/>
      <c r="MOW38" s="8"/>
      <c r="MOX38" s="9"/>
      <c r="MOY38" s="8"/>
      <c r="MOZ38" s="9"/>
      <c r="MPA38" s="8"/>
      <c r="MPB38" s="9"/>
      <c r="MPC38" s="8"/>
      <c r="MPD38" s="9"/>
      <c r="MPE38" s="8"/>
      <c r="MPF38" s="9"/>
      <c r="MPG38" s="8"/>
      <c r="MPH38" s="9"/>
      <c r="MPI38" s="8"/>
      <c r="MPJ38" s="9"/>
      <c r="MPK38" s="8"/>
      <c r="MPL38" s="9"/>
      <c r="MPM38" s="8"/>
      <c r="MPN38" s="9"/>
      <c r="MPO38" s="8"/>
      <c r="MPP38" s="9"/>
      <c r="MPQ38" s="8"/>
      <c r="MPR38" s="9"/>
      <c r="MPS38" s="8"/>
      <c r="MPT38" s="9"/>
      <c r="MPU38" s="8"/>
      <c r="MPV38" s="9"/>
      <c r="MPW38" s="8"/>
      <c r="MPX38" s="9"/>
      <c r="MPY38" s="8"/>
      <c r="MPZ38" s="9"/>
      <c r="MQA38" s="8"/>
      <c r="MQB38" s="9"/>
      <c r="MQC38" s="8"/>
      <c r="MQD38" s="9"/>
      <c r="MQE38" s="8"/>
      <c r="MQF38" s="9"/>
      <c r="MQG38" s="8"/>
      <c r="MQH38" s="9"/>
      <c r="MQI38" s="8"/>
      <c r="MQJ38" s="9"/>
      <c r="MQK38" s="8"/>
      <c r="MQL38" s="9"/>
      <c r="MQM38" s="8"/>
      <c r="MQN38" s="9"/>
      <c r="MQO38" s="8"/>
      <c r="MQP38" s="9"/>
      <c r="MQQ38" s="8"/>
      <c r="MQR38" s="9"/>
      <c r="MQS38" s="8"/>
      <c r="MQT38" s="9"/>
      <c r="MQU38" s="8"/>
      <c r="MQV38" s="9"/>
      <c r="MQW38" s="8"/>
      <c r="MQX38" s="9"/>
      <c r="MQY38" s="8"/>
      <c r="MQZ38" s="9"/>
      <c r="MRA38" s="8"/>
      <c r="MRB38" s="9"/>
      <c r="MRC38" s="8"/>
      <c r="MRD38" s="9"/>
      <c r="MRE38" s="8"/>
      <c r="MRF38" s="9"/>
      <c r="MRG38" s="8"/>
      <c r="MRH38" s="9"/>
      <c r="MRI38" s="8"/>
      <c r="MRJ38" s="9"/>
      <c r="MRK38" s="8"/>
      <c r="MRL38" s="9"/>
      <c r="MRM38" s="8"/>
      <c r="MRN38" s="9"/>
      <c r="MRO38" s="8"/>
      <c r="MRP38" s="9"/>
      <c r="MRQ38" s="8"/>
      <c r="MRR38" s="9"/>
      <c r="MRS38" s="8"/>
      <c r="MRT38" s="9"/>
      <c r="MRU38" s="8"/>
      <c r="MRV38" s="9"/>
      <c r="MRW38" s="8"/>
      <c r="MRX38" s="9"/>
      <c r="MRY38" s="8"/>
      <c r="MRZ38" s="9"/>
      <c r="MSA38" s="8"/>
      <c r="MSB38" s="9"/>
      <c r="MSC38" s="8"/>
      <c r="MSD38" s="9"/>
      <c r="MSE38" s="8"/>
      <c r="MSF38" s="9"/>
      <c r="MSG38" s="8"/>
      <c r="MSH38" s="9"/>
      <c r="MSI38" s="8"/>
      <c r="MSJ38" s="9"/>
      <c r="MSK38" s="8"/>
      <c r="MSL38" s="9"/>
      <c r="MSM38" s="8"/>
      <c r="MSN38" s="9"/>
      <c r="MSO38" s="8"/>
      <c r="MSP38" s="9"/>
      <c r="MSQ38" s="8"/>
      <c r="MSR38" s="9"/>
      <c r="MSS38" s="8"/>
      <c r="MST38" s="9"/>
      <c r="MSU38" s="8"/>
      <c r="MSV38" s="9"/>
      <c r="MSW38" s="8"/>
      <c r="MSX38" s="9"/>
      <c r="MSY38" s="8"/>
      <c r="MSZ38" s="9"/>
      <c r="MTA38" s="8"/>
      <c r="MTB38" s="9"/>
      <c r="MTC38" s="8"/>
      <c r="MTD38" s="9"/>
      <c r="MTE38" s="8"/>
      <c r="MTF38" s="9"/>
      <c r="MTG38" s="8"/>
      <c r="MTH38" s="9"/>
      <c r="MTI38" s="8"/>
      <c r="MTJ38" s="9"/>
      <c r="MTK38" s="8"/>
      <c r="MTL38" s="9"/>
      <c r="MTM38" s="8"/>
      <c r="MTN38" s="9"/>
      <c r="MTO38" s="8"/>
      <c r="MTP38" s="9"/>
      <c r="MTQ38" s="8"/>
      <c r="MTR38" s="9"/>
      <c r="MTS38" s="8"/>
      <c r="MTT38" s="9"/>
      <c r="MTU38" s="8"/>
      <c r="MTV38" s="9"/>
      <c r="MTW38" s="8"/>
      <c r="MTX38" s="9"/>
      <c r="MTY38" s="8"/>
      <c r="MTZ38" s="9"/>
      <c r="MUA38" s="8"/>
      <c r="MUB38" s="9"/>
      <c r="MUC38" s="8"/>
      <c r="MUD38" s="9"/>
      <c r="MUE38" s="8"/>
      <c r="MUF38" s="9"/>
      <c r="MUG38" s="8"/>
      <c r="MUH38" s="9"/>
      <c r="MUI38" s="8"/>
      <c r="MUJ38" s="9"/>
      <c r="MUK38" s="8"/>
      <c r="MUL38" s="9"/>
      <c r="MUM38" s="8"/>
      <c r="MUN38" s="9"/>
      <c r="MUO38" s="8"/>
      <c r="MUP38" s="9"/>
      <c r="MUQ38" s="8"/>
      <c r="MUR38" s="9"/>
      <c r="MUS38" s="8"/>
      <c r="MUT38" s="9"/>
      <c r="MUU38" s="8"/>
      <c r="MUV38" s="9"/>
      <c r="MUW38" s="8"/>
      <c r="MUX38" s="9"/>
      <c r="MUY38" s="8"/>
      <c r="MUZ38" s="9"/>
      <c r="MVA38" s="8"/>
      <c r="MVB38" s="9"/>
      <c r="MVC38" s="8"/>
      <c r="MVD38" s="9"/>
      <c r="MVE38" s="8"/>
      <c r="MVF38" s="9"/>
      <c r="MVG38" s="8"/>
      <c r="MVH38" s="9"/>
      <c r="MVI38" s="8"/>
      <c r="MVJ38" s="9"/>
      <c r="MVK38" s="8"/>
      <c r="MVL38" s="9"/>
      <c r="MVM38" s="8"/>
      <c r="MVN38" s="9"/>
      <c r="MVO38" s="8"/>
      <c r="MVP38" s="9"/>
      <c r="MVQ38" s="8"/>
      <c r="MVR38" s="9"/>
      <c r="MVS38" s="8"/>
      <c r="MVT38" s="9"/>
      <c r="MVU38" s="8"/>
      <c r="MVV38" s="9"/>
      <c r="MVW38" s="8"/>
      <c r="MVX38" s="9"/>
      <c r="MVY38" s="8"/>
      <c r="MVZ38" s="9"/>
      <c r="MWA38" s="8"/>
      <c r="MWB38" s="9"/>
      <c r="MWC38" s="8"/>
      <c r="MWD38" s="9"/>
      <c r="MWE38" s="8"/>
      <c r="MWF38" s="9"/>
      <c r="MWG38" s="8"/>
      <c r="MWH38" s="9"/>
      <c r="MWI38" s="8"/>
      <c r="MWJ38" s="9"/>
      <c r="MWK38" s="8"/>
      <c r="MWL38" s="9"/>
      <c r="MWM38" s="8"/>
      <c r="MWN38" s="9"/>
      <c r="MWO38" s="8"/>
      <c r="MWP38" s="9"/>
      <c r="MWQ38" s="8"/>
      <c r="MWR38" s="9"/>
      <c r="MWS38" s="8"/>
      <c r="MWT38" s="9"/>
      <c r="MWU38" s="8"/>
      <c r="MWV38" s="9"/>
      <c r="MWW38" s="8"/>
      <c r="MWX38" s="9"/>
      <c r="MWY38" s="8"/>
      <c r="MWZ38" s="9"/>
      <c r="MXA38" s="8"/>
      <c r="MXB38" s="9"/>
      <c r="MXC38" s="8"/>
      <c r="MXD38" s="9"/>
      <c r="MXE38" s="8"/>
      <c r="MXF38" s="9"/>
      <c r="MXG38" s="8"/>
      <c r="MXH38" s="9"/>
      <c r="MXI38" s="8"/>
      <c r="MXJ38" s="9"/>
      <c r="MXK38" s="8"/>
      <c r="MXL38" s="9"/>
      <c r="MXM38" s="8"/>
      <c r="MXN38" s="9"/>
      <c r="MXO38" s="8"/>
      <c r="MXP38" s="9"/>
      <c r="MXQ38" s="8"/>
      <c r="MXR38" s="9"/>
      <c r="MXS38" s="8"/>
      <c r="MXT38" s="9"/>
      <c r="MXU38" s="8"/>
      <c r="MXV38" s="9"/>
      <c r="MXW38" s="8"/>
      <c r="MXX38" s="9"/>
      <c r="MXY38" s="8"/>
      <c r="MXZ38" s="9"/>
      <c r="MYA38" s="8"/>
      <c r="MYB38" s="9"/>
      <c r="MYC38" s="8"/>
      <c r="MYD38" s="9"/>
      <c r="MYE38" s="8"/>
      <c r="MYF38" s="9"/>
      <c r="MYG38" s="8"/>
      <c r="MYH38" s="9"/>
      <c r="MYI38" s="8"/>
      <c r="MYJ38" s="9"/>
      <c r="MYK38" s="8"/>
      <c r="MYL38" s="9"/>
      <c r="MYM38" s="8"/>
      <c r="MYN38" s="9"/>
      <c r="MYO38" s="8"/>
      <c r="MYP38" s="9"/>
      <c r="MYQ38" s="8"/>
      <c r="MYR38" s="9"/>
      <c r="MYS38" s="8"/>
      <c r="MYT38" s="9"/>
      <c r="MYU38" s="8"/>
      <c r="MYV38" s="9"/>
      <c r="MYW38" s="8"/>
      <c r="MYX38" s="9"/>
      <c r="MYY38" s="8"/>
      <c r="MYZ38" s="9"/>
      <c r="MZA38" s="8"/>
      <c r="MZB38" s="9"/>
      <c r="MZC38" s="8"/>
      <c r="MZD38" s="9"/>
      <c r="MZE38" s="8"/>
      <c r="MZF38" s="9"/>
      <c r="MZG38" s="8"/>
      <c r="MZH38" s="9"/>
      <c r="MZI38" s="8"/>
      <c r="MZJ38" s="9"/>
      <c r="MZK38" s="8"/>
      <c r="MZL38" s="9"/>
      <c r="MZM38" s="8"/>
      <c r="MZN38" s="9"/>
      <c r="MZO38" s="8"/>
      <c r="MZP38" s="9"/>
      <c r="MZQ38" s="8"/>
      <c r="MZR38" s="9"/>
      <c r="MZS38" s="8"/>
      <c r="MZT38" s="9"/>
      <c r="MZU38" s="8"/>
      <c r="MZV38" s="9"/>
      <c r="MZW38" s="8"/>
      <c r="MZX38" s="9"/>
      <c r="MZY38" s="8"/>
      <c r="MZZ38" s="9"/>
      <c r="NAA38" s="8"/>
      <c r="NAB38" s="9"/>
      <c r="NAC38" s="8"/>
      <c r="NAD38" s="9"/>
      <c r="NAE38" s="8"/>
      <c r="NAF38" s="9"/>
      <c r="NAG38" s="8"/>
      <c r="NAH38" s="9"/>
      <c r="NAI38" s="8"/>
      <c r="NAJ38" s="9"/>
      <c r="NAK38" s="8"/>
      <c r="NAL38" s="9"/>
      <c r="NAM38" s="8"/>
      <c r="NAN38" s="9"/>
      <c r="NAO38" s="8"/>
      <c r="NAP38" s="9"/>
      <c r="NAQ38" s="8"/>
      <c r="NAR38" s="9"/>
      <c r="NAS38" s="8"/>
      <c r="NAT38" s="9"/>
      <c r="NAU38" s="8"/>
      <c r="NAV38" s="9"/>
      <c r="NAW38" s="8"/>
      <c r="NAX38" s="9"/>
      <c r="NAY38" s="8"/>
      <c r="NAZ38" s="9"/>
      <c r="NBA38" s="8"/>
      <c r="NBB38" s="9"/>
      <c r="NBC38" s="8"/>
      <c r="NBD38" s="9"/>
      <c r="NBE38" s="8"/>
      <c r="NBF38" s="9"/>
      <c r="NBG38" s="8"/>
      <c r="NBH38" s="9"/>
      <c r="NBI38" s="8"/>
      <c r="NBJ38" s="9"/>
      <c r="NBK38" s="8"/>
      <c r="NBL38" s="9"/>
      <c r="NBM38" s="8"/>
      <c r="NBN38" s="9"/>
      <c r="NBO38" s="8"/>
      <c r="NBP38" s="9"/>
      <c r="NBQ38" s="8"/>
      <c r="NBR38" s="9"/>
      <c r="NBS38" s="8"/>
      <c r="NBT38" s="9"/>
      <c r="NBU38" s="8"/>
      <c r="NBV38" s="9"/>
      <c r="NBW38" s="8"/>
      <c r="NBX38" s="9"/>
      <c r="NBY38" s="8"/>
      <c r="NBZ38" s="9"/>
      <c r="NCA38" s="8"/>
      <c r="NCB38" s="9"/>
      <c r="NCC38" s="8"/>
      <c r="NCD38" s="9"/>
      <c r="NCE38" s="8"/>
      <c r="NCF38" s="9"/>
      <c r="NCG38" s="8"/>
      <c r="NCH38" s="9"/>
      <c r="NCI38" s="8"/>
      <c r="NCJ38" s="9"/>
      <c r="NCK38" s="8"/>
      <c r="NCL38" s="9"/>
      <c r="NCM38" s="8"/>
      <c r="NCN38" s="9"/>
      <c r="NCO38" s="8"/>
      <c r="NCP38" s="9"/>
      <c r="NCQ38" s="8"/>
      <c r="NCR38" s="9"/>
      <c r="NCS38" s="8"/>
      <c r="NCT38" s="9"/>
      <c r="NCU38" s="8"/>
      <c r="NCV38" s="9"/>
      <c r="NCW38" s="8"/>
      <c r="NCX38" s="9"/>
      <c r="NCY38" s="8"/>
      <c r="NCZ38" s="9"/>
      <c r="NDA38" s="8"/>
      <c r="NDB38" s="9"/>
      <c r="NDC38" s="8"/>
      <c r="NDD38" s="9"/>
      <c r="NDE38" s="8"/>
      <c r="NDF38" s="9"/>
      <c r="NDG38" s="8"/>
      <c r="NDH38" s="9"/>
      <c r="NDI38" s="8"/>
      <c r="NDJ38" s="9"/>
      <c r="NDK38" s="8"/>
      <c r="NDL38" s="9"/>
      <c r="NDM38" s="8"/>
      <c r="NDN38" s="9"/>
      <c r="NDO38" s="8"/>
      <c r="NDP38" s="9"/>
      <c r="NDQ38" s="8"/>
      <c r="NDR38" s="9"/>
      <c r="NDS38" s="8"/>
      <c r="NDT38" s="9"/>
      <c r="NDU38" s="8"/>
      <c r="NDV38" s="9"/>
      <c r="NDW38" s="8"/>
      <c r="NDX38" s="9"/>
      <c r="NDY38" s="8"/>
      <c r="NDZ38" s="9"/>
      <c r="NEA38" s="8"/>
      <c r="NEB38" s="9"/>
      <c r="NEC38" s="8"/>
      <c r="NED38" s="9"/>
      <c r="NEE38" s="8"/>
      <c r="NEF38" s="9"/>
      <c r="NEG38" s="8"/>
      <c r="NEH38" s="9"/>
      <c r="NEI38" s="8"/>
      <c r="NEJ38" s="9"/>
      <c r="NEK38" s="8"/>
      <c r="NEL38" s="9"/>
      <c r="NEM38" s="8"/>
      <c r="NEN38" s="9"/>
      <c r="NEO38" s="8"/>
      <c r="NEP38" s="9"/>
      <c r="NEQ38" s="8"/>
      <c r="NER38" s="9"/>
      <c r="NES38" s="8"/>
      <c r="NET38" s="9"/>
      <c r="NEU38" s="8"/>
      <c r="NEV38" s="9"/>
      <c r="NEW38" s="8"/>
      <c r="NEX38" s="9"/>
      <c r="NEY38" s="8"/>
      <c r="NEZ38" s="9"/>
      <c r="NFA38" s="8"/>
      <c r="NFB38" s="9"/>
      <c r="NFC38" s="8"/>
      <c r="NFD38" s="9"/>
      <c r="NFE38" s="8"/>
      <c r="NFF38" s="9"/>
      <c r="NFG38" s="8"/>
      <c r="NFH38" s="9"/>
      <c r="NFI38" s="8"/>
      <c r="NFJ38" s="9"/>
      <c r="NFK38" s="8"/>
      <c r="NFL38" s="9"/>
      <c r="NFM38" s="8"/>
      <c r="NFN38" s="9"/>
      <c r="NFO38" s="8"/>
      <c r="NFP38" s="9"/>
      <c r="NFQ38" s="8"/>
      <c r="NFR38" s="9"/>
      <c r="NFS38" s="8"/>
      <c r="NFT38" s="9"/>
      <c r="NFU38" s="8"/>
      <c r="NFV38" s="9"/>
      <c r="NFW38" s="8"/>
      <c r="NFX38" s="9"/>
      <c r="NFY38" s="8"/>
      <c r="NFZ38" s="9"/>
      <c r="NGA38" s="8"/>
      <c r="NGB38" s="9"/>
      <c r="NGC38" s="8"/>
      <c r="NGD38" s="9"/>
      <c r="NGE38" s="8"/>
      <c r="NGF38" s="9"/>
      <c r="NGG38" s="8"/>
      <c r="NGH38" s="9"/>
      <c r="NGI38" s="8"/>
      <c r="NGJ38" s="9"/>
      <c r="NGK38" s="8"/>
      <c r="NGL38" s="9"/>
      <c r="NGM38" s="8"/>
      <c r="NGN38" s="9"/>
      <c r="NGO38" s="8"/>
      <c r="NGP38" s="9"/>
      <c r="NGQ38" s="8"/>
      <c r="NGR38" s="9"/>
      <c r="NGS38" s="8"/>
      <c r="NGT38" s="9"/>
      <c r="NGU38" s="8"/>
      <c r="NGV38" s="9"/>
      <c r="NGW38" s="8"/>
      <c r="NGX38" s="9"/>
      <c r="NGY38" s="8"/>
      <c r="NGZ38" s="9"/>
      <c r="NHA38" s="8"/>
      <c r="NHB38" s="9"/>
      <c r="NHC38" s="8"/>
      <c r="NHD38" s="9"/>
      <c r="NHE38" s="8"/>
      <c r="NHF38" s="9"/>
      <c r="NHG38" s="8"/>
      <c r="NHH38" s="9"/>
      <c r="NHI38" s="8"/>
      <c r="NHJ38" s="9"/>
      <c r="NHK38" s="8"/>
      <c r="NHL38" s="9"/>
      <c r="NHM38" s="8"/>
      <c r="NHN38" s="9"/>
      <c r="NHO38" s="8"/>
      <c r="NHP38" s="9"/>
      <c r="NHQ38" s="8"/>
      <c r="NHR38" s="9"/>
      <c r="NHS38" s="8"/>
      <c r="NHT38" s="9"/>
      <c r="NHU38" s="8"/>
      <c r="NHV38" s="9"/>
      <c r="NHW38" s="8"/>
      <c r="NHX38" s="9"/>
      <c r="NHY38" s="8"/>
      <c r="NHZ38" s="9"/>
      <c r="NIA38" s="8"/>
      <c r="NIB38" s="9"/>
      <c r="NIC38" s="8"/>
      <c r="NID38" s="9"/>
      <c r="NIE38" s="8"/>
      <c r="NIF38" s="9"/>
      <c r="NIG38" s="8"/>
      <c r="NIH38" s="9"/>
      <c r="NII38" s="8"/>
      <c r="NIJ38" s="9"/>
      <c r="NIK38" s="8"/>
      <c r="NIL38" s="9"/>
      <c r="NIM38" s="8"/>
      <c r="NIN38" s="9"/>
      <c r="NIO38" s="8"/>
      <c r="NIP38" s="9"/>
      <c r="NIQ38" s="8"/>
      <c r="NIR38" s="9"/>
      <c r="NIS38" s="8"/>
      <c r="NIT38" s="9"/>
      <c r="NIU38" s="8"/>
      <c r="NIV38" s="9"/>
      <c r="NIW38" s="8"/>
      <c r="NIX38" s="9"/>
      <c r="NIY38" s="8"/>
      <c r="NIZ38" s="9"/>
      <c r="NJA38" s="8"/>
      <c r="NJB38" s="9"/>
      <c r="NJC38" s="8"/>
      <c r="NJD38" s="9"/>
      <c r="NJE38" s="8"/>
      <c r="NJF38" s="9"/>
      <c r="NJG38" s="8"/>
      <c r="NJH38" s="9"/>
      <c r="NJI38" s="8"/>
      <c r="NJJ38" s="9"/>
      <c r="NJK38" s="8"/>
      <c r="NJL38" s="9"/>
      <c r="NJM38" s="8"/>
      <c r="NJN38" s="9"/>
      <c r="NJO38" s="8"/>
      <c r="NJP38" s="9"/>
      <c r="NJQ38" s="8"/>
      <c r="NJR38" s="9"/>
      <c r="NJS38" s="8"/>
      <c r="NJT38" s="9"/>
      <c r="NJU38" s="8"/>
      <c r="NJV38" s="9"/>
      <c r="NJW38" s="8"/>
      <c r="NJX38" s="9"/>
      <c r="NJY38" s="8"/>
      <c r="NJZ38" s="9"/>
      <c r="NKA38" s="8"/>
      <c r="NKB38" s="9"/>
      <c r="NKC38" s="8"/>
      <c r="NKD38" s="9"/>
      <c r="NKE38" s="8"/>
      <c r="NKF38" s="9"/>
      <c r="NKG38" s="8"/>
      <c r="NKH38" s="9"/>
      <c r="NKI38" s="8"/>
      <c r="NKJ38" s="9"/>
      <c r="NKK38" s="8"/>
      <c r="NKL38" s="9"/>
      <c r="NKM38" s="8"/>
      <c r="NKN38" s="9"/>
      <c r="NKO38" s="8"/>
      <c r="NKP38" s="9"/>
      <c r="NKQ38" s="8"/>
      <c r="NKR38" s="9"/>
      <c r="NKS38" s="8"/>
      <c r="NKT38" s="9"/>
      <c r="NKU38" s="8"/>
      <c r="NKV38" s="9"/>
      <c r="NKW38" s="8"/>
      <c r="NKX38" s="9"/>
      <c r="NKY38" s="8"/>
      <c r="NKZ38" s="9"/>
      <c r="NLA38" s="8"/>
      <c r="NLB38" s="9"/>
      <c r="NLC38" s="8"/>
      <c r="NLD38" s="9"/>
      <c r="NLE38" s="8"/>
      <c r="NLF38" s="9"/>
      <c r="NLG38" s="8"/>
      <c r="NLH38" s="9"/>
      <c r="NLI38" s="8"/>
      <c r="NLJ38" s="9"/>
      <c r="NLK38" s="8"/>
      <c r="NLL38" s="9"/>
      <c r="NLM38" s="8"/>
      <c r="NLN38" s="9"/>
      <c r="NLO38" s="8"/>
      <c r="NLP38" s="9"/>
      <c r="NLQ38" s="8"/>
      <c r="NLR38" s="9"/>
      <c r="NLS38" s="8"/>
      <c r="NLT38" s="9"/>
      <c r="NLU38" s="8"/>
      <c r="NLV38" s="9"/>
      <c r="NLW38" s="8"/>
      <c r="NLX38" s="9"/>
      <c r="NLY38" s="8"/>
      <c r="NLZ38" s="9"/>
      <c r="NMA38" s="8"/>
      <c r="NMB38" s="9"/>
      <c r="NMC38" s="8"/>
      <c r="NMD38" s="9"/>
      <c r="NME38" s="8"/>
      <c r="NMF38" s="9"/>
      <c r="NMG38" s="8"/>
      <c r="NMH38" s="9"/>
      <c r="NMI38" s="8"/>
      <c r="NMJ38" s="9"/>
      <c r="NMK38" s="8"/>
      <c r="NML38" s="9"/>
      <c r="NMM38" s="8"/>
      <c r="NMN38" s="9"/>
      <c r="NMO38" s="8"/>
      <c r="NMP38" s="9"/>
      <c r="NMQ38" s="8"/>
      <c r="NMR38" s="9"/>
      <c r="NMS38" s="8"/>
      <c r="NMT38" s="9"/>
      <c r="NMU38" s="8"/>
      <c r="NMV38" s="9"/>
      <c r="NMW38" s="8"/>
      <c r="NMX38" s="9"/>
      <c r="NMY38" s="8"/>
      <c r="NMZ38" s="9"/>
      <c r="NNA38" s="8"/>
      <c r="NNB38" s="9"/>
      <c r="NNC38" s="8"/>
      <c r="NND38" s="9"/>
      <c r="NNE38" s="8"/>
      <c r="NNF38" s="9"/>
      <c r="NNG38" s="8"/>
      <c r="NNH38" s="9"/>
      <c r="NNI38" s="8"/>
      <c r="NNJ38" s="9"/>
      <c r="NNK38" s="8"/>
      <c r="NNL38" s="9"/>
      <c r="NNM38" s="8"/>
      <c r="NNN38" s="9"/>
      <c r="NNO38" s="8"/>
      <c r="NNP38" s="9"/>
      <c r="NNQ38" s="8"/>
      <c r="NNR38" s="9"/>
      <c r="NNS38" s="8"/>
      <c r="NNT38" s="9"/>
      <c r="NNU38" s="8"/>
      <c r="NNV38" s="9"/>
      <c r="NNW38" s="8"/>
      <c r="NNX38" s="9"/>
      <c r="NNY38" s="8"/>
      <c r="NNZ38" s="9"/>
      <c r="NOA38" s="8"/>
      <c r="NOB38" s="9"/>
      <c r="NOC38" s="8"/>
      <c r="NOD38" s="9"/>
      <c r="NOE38" s="8"/>
      <c r="NOF38" s="9"/>
      <c r="NOG38" s="8"/>
      <c r="NOH38" s="9"/>
      <c r="NOI38" s="8"/>
      <c r="NOJ38" s="9"/>
      <c r="NOK38" s="8"/>
      <c r="NOL38" s="9"/>
      <c r="NOM38" s="8"/>
      <c r="NON38" s="9"/>
      <c r="NOO38" s="8"/>
      <c r="NOP38" s="9"/>
      <c r="NOQ38" s="8"/>
      <c r="NOR38" s="9"/>
      <c r="NOS38" s="8"/>
      <c r="NOT38" s="9"/>
      <c r="NOU38" s="8"/>
      <c r="NOV38" s="9"/>
      <c r="NOW38" s="8"/>
      <c r="NOX38" s="9"/>
      <c r="NOY38" s="8"/>
      <c r="NOZ38" s="9"/>
      <c r="NPA38" s="8"/>
      <c r="NPB38" s="9"/>
      <c r="NPC38" s="8"/>
      <c r="NPD38" s="9"/>
      <c r="NPE38" s="8"/>
      <c r="NPF38" s="9"/>
      <c r="NPG38" s="8"/>
      <c r="NPH38" s="9"/>
      <c r="NPI38" s="8"/>
      <c r="NPJ38" s="9"/>
      <c r="NPK38" s="8"/>
      <c r="NPL38" s="9"/>
      <c r="NPM38" s="8"/>
      <c r="NPN38" s="9"/>
      <c r="NPO38" s="8"/>
      <c r="NPP38" s="9"/>
      <c r="NPQ38" s="8"/>
      <c r="NPR38" s="9"/>
      <c r="NPS38" s="8"/>
      <c r="NPT38" s="9"/>
      <c r="NPU38" s="8"/>
      <c r="NPV38" s="9"/>
      <c r="NPW38" s="8"/>
      <c r="NPX38" s="9"/>
      <c r="NPY38" s="8"/>
      <c r="NPZ38" s="9"/>
      <c r="NQA38" s="8"/>
      <c r="NQB38" s="9"/>
      <c r="NQC38" s="8"/>
      <c r="NQD38" s="9"/>
      <c r="NQE38" s="8"/>
      <c r="NQF38" s="9"/>
      <c r="NQG38" s="8"/>
      <c r="NQH38" s="9"/>
      <c r="NQI38" s="8"/>
      <c r="NQJ38" s="9"/>
      <c r="NQK38" s="8"/>
      <c r="NQL38" s="9"/>
      <c r="NQM38" s="8"/>
      <c r="NQN38" s="9"/>
      <c r="NQO38" s="8"/>
      <c r="NQP38" s="9"/>
      <c r="NQQ38" s="8"/>
      <c r="NQR38" s="9"/>
      <c r="NQS38" s="8"/>
      <c r="NQT38" s="9"/>
      <c r="NQU38" s="8"/>
      <c r="NQV38" s="9"/>
      <c r="NQW38" s="8"/>
      <c r="NQX38" s="9"/>
      <c r="NQY38" s="8"/>
      <c r="NQZ38" s="9"/>
      <c r="NRA38" s="8"/>
      <c r="NRB38" s="9"/>
      <c r="NRC38" s="8"/>
      <c r="NRD38" s="9"/>
      <c r="NRE38" s="8"/>
      <c r="NRF38" s="9"/>
      <c r="NRG38" s="8"/>
      <c r="NRH38" s="9"/>
      <c r="NRI38" s="8"/>
      <c r="NRJ38" s="9"/>
      <c r="NRK38" s="8"/>
      <c r="NRL38" s="9"/>
      <c r="NRM38" s="8"/>
      <c r="NRN38" s="9"/>
      <c r="NRO38" s="8"/>
      <c r="NRP38" s="9"/>
      <c r="NRQ38" s="8"/>
      <c r="NRR38" s="9"/>
      <c r="NRS38" s="8"/>
      <c r="NRT38" s="9"/>
      <c r="NRU38" s="8"/>
      <c r="NRV38" s="9"/>
      <c r="NRW38" s="8"/>
      <c r="NRX38" s="9"/>
      <c r="NRY38" s="8"/>
      <c r="NRZ38" s="9"/>
      <c r="NSA38" s="8"/>
      <c r="NSB38" s="9"/>
      <c r="NSC38" s="8"/>
      <c r="NSD38" s="9"/>
      <c r="NSE38" s="8"/>
      <c r="NSF38" s="9"/>
      <c r="NSG38" s="8"/>
      <c r="NSH38" s="9"/>
      <c r="NSI38" s="8"/>
      <c r="NSJ38" s="9"/>
      <c r="NSK38" s="8"/>
      <c r="NSL38" s="9"/>
      <c r="NSM38" s="8"/>
      <c r="NSN38" s="9"/>
      <c r="NSO38" s="8"/>
      <c r="NSP38" s="9"/>
      <c r="NSQ38" s="8"/>
      <c r="NSR38" s="9"/>
      <c r="NSS38" s="8"/>
      <c r="NST38" s="9"/>
      <c r="NSU38" s="8"/>
      <c r="NSV38" s="9"/>
      <c r="NSW38" s="8"/>
      <c r="NSX38" s="9"/>
      <c r="NSY38" s="8"/>
      <c r="NSZ38" s="9"/>
      <c r="NTA38" s="8"/>
      <c r="NTB38" s="9"/>
      <c r="NTC38" s="8"/>
      <c r="NTD38" s="9"/>
      <c r="NTE38" s="8"/>
      <c r="NTF38" s="9"/>
      <c r="NTG38" s="8"/>
      <c r="NTH38" s="9"/>
      <c r="NTI38" s="8"/>
      <c r="NTJ38" s="9"/>
      <c r="NTK38" s="8"/>
      <c r="NTL38" s="9"/>
      <c r="NTM38" s="8"/>
      <c r="NTN38" s="9"/>
      <c r="NTO38" s="8"/>
      <c r="NTP38" s="9"/>
      <c r="NTQ38" s="8"/>
      <c r="NTR38" s="9"/>
      <c r="NTS38" s="8"/>
      <c r="NTT38" s="9"/>
      <c r="NTU38" s="8"/>
      <c r="NTV38" s="9"/>
      <c r="NTW38" s="8"/>
      <c r="NTX38" s="9"/>
      <c r="NTY38" s="8"/>
      <c r="NTZ38" s="9"/>
      <c r="NUA38" s="8"/>
      <c r="NUB38" s="9"/>
      <c r="NUC38" s="8"/>
      <c r="NUD38" s="9"/>
      <c r="NUE38" s="8"/>
      <c r="NUF38" s="9"/>
      <c r="NUG38" s="8"/>
      <c r="NUH38" s="9"/>
      <c r="NUI38" s="8"/>
      <c r="NUJ38" s="9"/>
      <c r="NUK38" s="8"/>
      <c r="NUL38" s="9"/>
      <c r="NUM38" s="8"/>
      <c r="NUN38" s="9"/>
      <c r="NUO38" s="8"/>
      <c r="NUP38" s="9"/>
      <c r="NUQ38" s="8"/>
      <c r="NUR38" s="9"/>
      <c r="NUS38" s="8"/>
      <c r="NUT38" s="9"/>
      <c r="NUU38" s="8"/>
      <c r="NUV38" s="9"/>
      <c r="NUW38" s="8"/>
      <c r="NUX38" s="9"/>
      <c r="NUY38" s="8"/>
      <c r="NUZ38" s="9"/>
      <c r="NVA38" s="8"/>
      <c r="NVB38" s="9"/>
      <c r="NVC38" s="8"/>
      <c r="NVD38" s="9"/>
      <c r="NVE38" s="8"/>
      <c r="NVF38" s="9"/>
      <c r="NVG38" s="8"/>
      <c r="NVH38" s="9"/>
      <c r="NVI38" s="8"/>
      <c r="NVJ38" s="9"/>
      <c r="NVK38" s="8"/>
      <c r="NVL38" s="9"/>
      <c r="NVM38" s="8"/>
      <c r="NVN38" s="9"/>
      <c r="NVO38" s="8"/>
      <c r="NVP38" s="9"/>
      <c r="NVQ38" s="8"/>
      <c r="NVR38" s="9"/>
      <c r="NVS38" s="8"/>
      <c r="NVT38" s="9"/>
      <c r="NVU38" s="8"/>
      <c r="NVV38" s="9"/>
      <c r="NVW38" s="8"/>
      <c r="NVX38" s="9"/>
      <c r="NVY38" s="8"/>
      <c r="NVZ38" s="9"/>
      <c r="NWA38" s="8"/>
      <c r="NWB38" s="9"/>
      <c r="NWC38" s="8"/>
      <c r="NWD38" s="9"/>
      <c r="NWE38" s="8"/>
      <c r="NWF38" s="9"/>
      <c r="NWG38" s="8"/>
      <c r="NWH38" s="9"/>
      <c r="NWI38" s="8"/>
      <c r="NWJ38" s="9"/>
      <c r="NWK38" s="8"/>
      <c r="NWL38" s="9"/>
      <c r="NWM38" s="8"/>
      <c r="NWN38" s="9"/>
      <c r="NWO38" s="8"/>
      <c r="NWP38" s="9"/>
      <c r="NWQ38" s="8"/>
      <c r="NWR38" s="9"/>
      <c r="NWS38" s="8"/>
      <c r="NWT38" s="9"/>
      <c r="NWU38" s="8"/>
      <c r="NWV38" s="9"/>
      <c r="NWW38" s="8"/>
      <c r="NWX38" s="9"/>
      <c r="NWY38" s="8"/>
      <c r="NWZ38" s="9"/>
      <c r="NXA38" s="8"/>
      <c r="NXB38" s="9"/>
      <c r="NXC38" s="8"/>
      <c r="NXD38" s="9"/>
      <c r="NXE38" s="8"/>
      <c r="NXF38" s="9"/>
      <c r="NXG38" s="8"/>
      <c r="NXH38" s="9"/>
      <c r="NXI38" s="8"/>
      <c r="NXJ38" s="9"/>
      <c r="NXK38" s="8"/>
      <c r="NXL38" s="9"/>
      <c r="NXM38" s="8"/>
      <c r="NXN38" s="9"/>
      <c r="NXO38" s="8"/>
      <c r="NXP38" s="9"/>
      <c r="NXQ38" s="8"/>
      <c r="NXR38" s="9"/>
      <c r="NXS38" s="8"/>
      <c r="NXT38" s="9"/>
      <c r="NXU38" s="8"/>
      <c r="NXV38" s="9"/>
      <c r="NXW38" s="8"/>
      <c r="NXX38" s="9"/>
      <c r="NXY38" s="8"/>
      <c r="NXZ38" s="9"/>
      <c r="NYA38" s="8"/>
      <c r="NYB38" s="9"/>
      <c r="NYC38" s="8"/>
      <c r="NYD38" s="9"/>
      <c r="NYE38" s="8"/>
      <c r="NYF38" s="9"/>
      <c r="NYG38" s="8"/>
      <c r="NYH38" s="9"/>
      <c r="NYI38" s="8"/>
      <c r="NYJ38" s="9"/>
      <c r="NYK38" s="8"/>
      <c r="NYL38" s="9"/>
      <c r="NYM38" s="8"/>
      <c r="NYN38" s="9"/>
      <c r="NYO38" s="8"/>
      <c r="NYP38" s="9"/>
      <c r="NYQ38" s="8"/>
      <c r="NYR38" s="9"/>
      <c r="NYS38" s="8"/>
      <c r="NYT38" s="9"/>
      <c r="NYU38" s="8"/>
      <c r="NYV38" s="9"/>
      <c r="NYW38" s="8"/>
      <c r="NYX38" s="9"/>
      <c r="NYY38" s="8"/>
      <c r="NYZ38" s="9"/>
      <c r="NZA38" s="8"/>
      <c r="NZB38" s="9"/>
      <c r="NZC38" s="8"/>
      <c r="NZD38" s="9"/>
      <c r="NZE38" s="8"/>
      <c r="NZF38" s="9"/>
      <c r="NZG38" s="8"/>
      <c r="NZH38" s="9"/>
      <c r="NZI38" s="8"/>
      <c r="NZJ38" s="9"/>
      <c r="NZK38" s="8"/>
      <c r="NZL38" s="9"/>
      <c r="NZM38" s="8"/>
      <c r="NZN38" s="9"/>
      <c r="NZO38" s="8"/>
      <c r="NZP38" s="9"/>
      <c r="NZQ38" s="8"/>
      <c r="NZR38" s="9"/>
      <c r="NZS38" s="8"/>
      <c r="NZT38" s="9"/>
      <c r="NZU38" s="8"/>
      <c r="NZV38" s="9"/>
      <c r="NZW38" s="8"/>
      <c r="NZX38" s="9"/>
      <c r="NZY38" s="8"/>
      <c r="NZZ38" s="9"/>
      <c r="OAA38" s="8"/>
      <c r="OAB38" s="9"/>
      <c r="OAC38" s="8"/>
      <c r="OAD38" s="9"/>
      <c r="OAE38" s="8"/>
      <c r="OAF38" s="9"/>
      <c r="OAG38" s="8"/>
      <c r="OAH38" s="9"/>
      <c r="OAI38" s="8"/>
      <c r="OAJ38" s="9"/>
      <c r="OAK38" s="8"/>
      <c r="OAL38" s="9"/>
      <c r="OAM38" s="8"/>
      <c r="OAN38" s="9"/>
      <c r="OAO38" s="8"/>
      <c r="OAP38" s="9"/>
      <c r="OAQ38" s="8"/>
      <c r="OAR38" s="9"/>
      <c r="OAS38" s="8"/>
      <c r="OAT38" s="9"/>
      <c r="OAU38" s="8"/>
      <c r="OAV38" s="9"/>
      <c r="OAW38" s="8"/>
      <c r="OAX38" s="9"/>
      <c r="OAY38" s="8"/>
      <c r="OAZ38" s="9"/>
      <c r="OBA38" s="8"/>
      <c r="OBB38" s="9"/>
      <c r="OBC38" s="8"/>
      <c r="OBD38" s="9"/>
      <c r="OBE38" s="8"/>
      <c r="OBF38" s="9"/>
      <c r="OBG38" s="8"/>
      <c r="OBH38" s="9"/>
      <c r="OBI38" s="8"/>
      <c r="OBJ38" s="9"/>
      <c r="OBK38" s="8"/>
      <c r="OBL38" s="9"/>
      <c r="OBM38" s="8"/>
      <c r="OBN38" s="9"/>
      <c r="OBO38" s="8"/>
      <c r="OBP38" s="9"/>
      <c r="OBQ38" s="8"/>
      <c r="OBR38" s="9"/>
      <c r="OBS38" s="8"/>
      <c r="OBT38" s="9"/>
      <c r="OBU38" s="8"/>
      <c r="OBV38" s="9"/>
      <c r="OBW38" s="8"/>
      <c r="OBX38" s="9"/>
      <c r="OBY38" s="8"/>
      <c r="OBZ38" s="9"/>
      <c r="OCA38" s="8"/>
      <c r="OCB38" s="9"/>
      <c r="OCC38" s="8"/>
      <c r="OCD38" s="9"/>
      <c r="OCE38" s="8"/>
      <c r="OCF38" s="9"/>
      <c r="OCG38" s="8"/>
      <c r="OCH38" s="9"/>
      <c r="OCI38" s="8"/>
      <c r="OCJ38" s="9"/>
      <c r="OCK38" s="8"/>
      <c r="OCL38" s="9"/>
      <c r="OCM38" s="8"/>
      <c r="OCN38" s="9"/>
      <c r="OCO38" s="8"/>
      <c r="OCP38" s="9"/>
      <c r="OCQ38" s="8"/>
      <c r="OCR38" s="9"/>
      <c r="OCS38" s="8"/>
      <c r="OCT38" s="9"/>
      <c r="OCU38" s="8"/>
      <c r="OCV38" s="9"/>
      <c r="OCW38" s="8"/>
      <c r="OCX38" s="9"/>
      <c r="OCY38" s="8"/>
      <c r="OCZ38" s="9"/>
      <c r="ODA38" s="8"/>
      <c r="ODB38" s="9"/>
      <c r="ODC38" s="8"/>
      <c r="ODD38" s="9"/>
      <c r="ODE38" s="8"/>
      <c r="ODF38" s="9"/>
      <c r="ODG38" s="8"/>
      <c r="ODH38" s="9"/>
      <c r="ODI38" s="8"/>
      <c r="ODJ38" s="9"/>
      <c r="ODK38" s="8"/>
      <c r="ODL38" s="9"/>
      <c r="ODM38" s="8"/>
      <c r="ODN38" s="9"/>
      <c r="ODO38" s="8"/>
      <c r="ODP38" s="9"/>
      <c r="ODQ38" s="8"/>
      <c r="ODR38" s="9"/>
      <c r="ODS38" s="8"/>
      <c r="ODT38" s="9"/>
      <c r="ODU38" s="8"/>
      <c r="ODV38" s="9"/>
      <c r="ODW38" s="8"/>
      <c r="ODX38" s="9"/>
      <c r="ODY38" s="8"/>
      <c r="ODZ38" s="9"/>
      <c r="OEA38" s="8"/>
      <c r="OEB38" s="9"/>
      <c r="OEC38" s="8"/>
      <c r="OED38" s="9"/>
      <c r="OEE38" s="8"/>
      <c r="OEF38" s="9"/>
      <c r="OEG38" s="8"/>
      <c r="OEH38" s="9"/>
      <c r="OEI38" s="8"/>
      <c r="OEJ38" s="9"/>
      <c r="OEK38" s="8"/>
      <c r="OEL38" s="9"/>
      <c r="OEM38" s="8"/>
      <c r="OEN38" s="9"/>
      <c r="OEO38" s="8"/>
      <c r="OEP38" s="9"/>
      <c r="OEQ38" s="8"/>
      <c r="OER38" s="9"/>
      <c r="OES38" s="8"/>
      <c r="OET38" s="9"/>
      <c r="OEU38" s="8"/>
      <c r="OEV38" s="9"/>
      <c r="OEW38" s="8"/>
      <c r="OEX38" s="9"/>
      <c r="OEY38" s="8"/>
      <c r="OEZ38" s="9"/>
      <c r="OFA38" s="8"/>
      <c r="OFB38" s="9"/>
      <c r="OFC38" s="8"/>
      <c r="OFD38" s="9"/>
      <c r="OFE38" s="8"/>
      <c r="OFF38" s="9"/>
      <c r="OFG38" s="8"/>
      <c r="OFH38" s="9"/>
      <c r="OFI38" s="8"/>
      <c r="OFJ38" s="9"/>
      <c r="OFK38" s="8"/>
      <c r="OFL38" s="9"/>
      <c r="OFM38" s="8"/>
      <c r="OFN38" s="9"/>
      <c r="OFO38" s="8"/>
      <c r="OFP38" s="9"/>
      <c r="OFQ38" s="8"/>
      <c r="OFR38" s="9"/>
      <c r="OFS38" s="8"/>
      <c r="OFT38" s="9"/>
      <c r="OFU38" s="8"/>
      <c r="OFV38" s="9"/>
      <c r="OFW38" s="8"/>
      <c r="OFX38" s="9"/>
      <c r="OFY38" s="8"/>
      <c r="OFZ38" s="9"/>
      <c r="OGA38" s="8"/>
      <c r="OGB38" s="9"/>
      <c r="OGC38" s="8"/>
      <c r="OGD38" s="9"/>
      <c r="OGE38" s="8"/>
      <c r="OGF38" s="9"/>
      <c r="OGG38" s="8"/>
      <c r="OGH38" s="9"/>
      <c r="OGI38" s="8"/>
      <c r="OGJ38" s="9"/>
      <c r="OGK38" s="8"/>
      <c r="OGL38" s="9"/>
      <c r="OGM38" s="8"/>
      <c r="OGN38" s="9"/>
      <c r="OGO38" s="8"/>
      <c r="OGP38" s="9"/>
      <c r="OGQ38" s="8"/>
      <c r="OGR38" s="9"/>
      <c r="OGS38" s="8"/>
      <c r="OGT38" s="9"/>
      <c r="OGU38" s="8"/>
      <c r="OGV38" s="9"/>
      <c r="OGW38" s="8"/>
      <c r="OGX38" s="9"/>
      <c r="OGY38" s="8"/>
      <c r="OGZ38" s="9"/>
      <c r="OHA38" s="8"/>
      <c r="OHB38" s="9"/>
      <c r="OHC38" s="8"/>
      <c r="OHD38" s="9"/>
      <c r="OHE38" s="8"/>
      <c r="OHF38" s="9"/>
      <c r="OHG38" s="8"/>
      <c r="OHH38" s="9"/>
      <c r="OHI38" s="8"/>
      <c r="OHJ38" s="9"/>
      <c r="OHK38" s="8"/>
      <c r="OHL38" s="9"/>
      <c r="OHM38" s="8"/>
      <c r="OHN38" s="9"/>
      <c r="OHO38" s="8"/>
      <c r="OHP38" s="9"/>
      <c r="OHQ38" s="8"/>
      <c r="OHR38" s="9"/>
      <c r="OHS38" s="8"/>
      <c r="OHT38" s="9"/>
      <c r="OHU38" s="8"/>
      <c r="OHV38" s="9"/>
      <c r="OHW38" s="8"/>
      <c r="OHX38" s="9"/>
      <c r="OHY38" s="8"/>
      <c r="OHZ38" s="9"/>
      <c r="OIA38" s="8"/>
      <c r="OIB38" s="9"/>
      <c r="OIC38" s="8"/>
      <c r="OID38" s="9"/>
      <c r="OIE38" s="8"/>
      <c r="OIF38" s="9"/>
      <c r="OIG38" s="8"/>
      <c r="OIH38" s="9"/>
      <c r="OII38" s="8"/>
      <c r="OIJ38" s="9"/>
      <c r="OIK38" s="8"/>
      <c r="OIL38" s="9"/>
      <c r="OIM38" s="8"/>
      <c r="OIN38" s="9"/>
      <c r="OIO38" s="8"/>
      <c r="OIP38" s="9"/>
      <c r="OIQ38" s="8"/>
      <c r="OIR38" s="9"/>
      <c r="OIS38" s="8"/>
      <c r="OIT38" s="9"/>
      <c r="OIU38" s="8"/>
      <c r="OIV38" s="9"/>
      <c r="OIW38" s="8"/>
      <c r="OIX38" s="9"/>
      <c r="OIY38" s="8"/>
      <c r="OIZ38" s="9"/>
      <c r="OJA38" s="8"/>
      <c r="OJB38" s="9"/>
      <c r="OJC38" s="8"/>
      <c r="OJD38" s="9"/>
      <c r="OJE38" s="8"/>
      <c r="OJF38" s="9"/>
      <c r="OJG38" s="8"/>
      <c r="OJH38" s="9"/>
      <c r="OJI38" s="8"/>
      <c r="OJJ38" s="9"/>
      <c r="OJK38" s="8"/>
      <c r="OJL38" s="9"/>
      <c r="OJM38" s="8"/>
      <c r="OJN38" s="9"/>
      <c r="OJO38" s="8"/>
      <c r="OJP38" s="9"/>
      <c r="OJQ38" s="8"/>
      <c r="OJR38" s="9"/>
      <c r="OJS38" s="8"/>
      <c r="OJT38" s="9"/>
      <c r="OJU38" s="8"/>
      <c r="OJV38" s="9"/>
      <c r="OJW38" s="8"/>
      <c r="OJX38" s="9"/>
      <c r="OJY38" s="8"/>
      <c r="OJZ38" s="9"/>
      <c r="OKA38" s="8"/>
      <c r="OKB38" s="9"/>
      <c r="OKC38" s="8"/>
      <c r="OKD38" s="9"/>
      <c r="OKE38" s="8"/>
      <c r="OKF38" s="9"/>
      <c r="OKG38" s="8"/>
      <c r="OKH38" s="9"/>
      <c r="OKI38" s="8"/>
      <c r="OKJ38" s="9"/>
      <c r="OKK38" s="8"/>
      <c r="OKL38" s="9"/>
      <c r="OKM38" s="8"/>
      <c r="OKN38" s="9"/>
      <c r="OKO38" s="8"/>
      <c r="OKP38" s="9"/>
      <c r="OKQ38" s="8"/>
      <c r="OKR38" s="9"/>
      <c r="OKS38" s="8"/>
      <c r="OKT38" s="9"/>
      <c r="OKU38" s="8"/>
      <c r="OKV38" s="9"/>
      <c r="OKW38" s="8"/>
      <c r="OKX38" s="9"/>
      <c r="OKY38" s="8"/>
      <c r="OKZ38" s="9"/>
      <c r="OLA38" s="8"/>
      <c r="OLB38" s="9"/>
      <c r="OLC38" s="8"/>
      <c r="OLD38" s="9"/>
      <c r="OLE38" s="8"/>
      <c r="OLF38" s="9"/>
      <c r="OLG38" s="8"/>
      <c r="OLH38" s="9"/>
      <c r="OLI38" s="8"/>
      <c r="OLJ38" s="9"/>
      <c r="OLK38" s="8"/>
      <c r="OLL38" s="9"/>
      <c r="OLM38" s="8"/>
      <c r="OLN38" s="9"/>
      <c r="OLO38" s="8"/>
      <c r="OLP38" s="9"/>
      <c r="OLQ38" s="8"/>
      <c r="OLR38" s="9"/>
      <c r="OLS38" s="8"/>
      <c r="OLT38" s="9"/>
      <c r="OLU38" s="8"/>
      <c r="OLV38" s="9"/>
      <c r="OLW38" s="8"/>
      <c r="OLX38" s="9"/>
      <c r="OLY38" s="8"/>
      <c r="OLZ38" s="9"/>
      <c r="OMA38" s="8"/>
      <c r="OMB38" s="9"/>
      <c r="OMC38" s="8"/>
      <c r="OMD38" s="9"/>
      <c r="OME38" s="8"/>
      <c r="OMF38" s="9"/>
      <c r="OMG38" s="8"/>
      <c r="OMH38" s="9"/>
      <c r="OMI38" s="8"/>
      <c r="OMJ38" s="9"/>
      <c r="OMK38" s="8"/>
      <c r="OML38" s="9"/>
      <c r="OMM38" s="8"/>
      <c r="OMN38" s="9"/>
      <c r="OMO38" s="8"/>
      <c r="OMP38" s="9"/>
      <c r="OMQ38" s="8"/>
      <c r="OMR38" s="9"/>
      <c r="OMS38" s="8"/>
      <c r="OMT38" s="9"/>
      <c r="OMU38" s="8"/>
      <c r="OMV38" s="9"/>
      <c r="OMW38" s="8"/>
      <c r="OMX38" s="9"/>
      <c r="OMY38" s="8"/>
      <c r="OMZ38" s="9"/>
      <c r="ONA38" s="8"/>
      <c r="ONB38" s="9"/>
      <c r="ONC38" s="8"/>
      <c r="OND38" s="9"/>
      <c r="ONE38" s="8"/>
      <c r="ONF38" s="9"/>
      <c r="ONG38" s="8"/>
      <c r="ONH38" s="9"/>
      <c r="ONI38" s="8"/>
      <c r="ONJ38" s="9"/>
      <c r="ONK38" s="8"/>
      <c r="ONL38" s="9"/>
      <c r="ONM38" s="8"/>
      <c r="ONN38" s="9"/>
      <c r="ONO38" s="8"/>
      <c r="ONP38" s="9"/>
      <c r="ONQ38" s="8"/>
      <c r="ONR38" s="9"/>
      <c r="ONS38" s="8"/>
      <c r="ONT38" s="9"/>
      <c r="ONU38" s="8"/>
      <c r="ONV38" s="9"/>
      <c r="ONW38" s="8"/>
      <c r="ONX38" s="9"/>
      <c r="ONY38" s="8"/>
      <c r="ONZ38" s="9"/>
      <c r="OOA38" s="8"/>
      <c r="OOB38" s="9"/>
      <c r="OOC38" s="8"/>
      <c r="OOD38" s="9"/>
      <c r="OOE38" s="8"/>
      <c r="OOF38" s="9"/>
      <c r="OOG38" s="8"/>
      <c r="OOH38" s="9"/>
      <c r="OOI38" s="8"/>
      <c r="OOJ38" s="9"/>
      <c r="OOK38" s="8"/>
      <c r="OOL38" s="9"/>
      <c r="OOM38" s="8"/>
      <c r="OON38" s="9"/>
      <c r="OOO38" s="8"/>
      <c r="OOP38" s="9"/>
      <c r="OOQ38" s="8"/>
      <c r="OOR38" s="9"/>
      <c r="OOS38" s="8"/>
      <c r="OOT38" s="9"/>
      <c r="OOU38" s="8"/>
      <c r="OOV38" s="9"/>
      <c r="OOW38" s="8"/>
      <c r="OOX38" s="9"/>
      <c r="OOY38" s="8"/>
      <c r="OOZ38" s="9"/>
      <c r="OPA38" s="8"/>
      <c r="OPB38" s="9"/>
      <c r="OPC38" s="8"/>
      <c r="OPD38" s="9"/>
      <c r="OPE38" s="8"/>
      <c r="OPF38" s="9"/>
      <c r="OPG38" s="8"/>
      <c r="OPH38" s="9"/>
      <c r="OPI38" s="8"/>
      <c r="OPJ38" s="9"/>
      <c r="OPK38" s="8"/>
      <c r="OPL38" s="9"/>
      <c r="OPM38" s="8"/>
      <c r="OPN38" s="9"/>
      <c r="OPO38" s="8"/>
      <c r="OPP38" s="9"/>
      <c r="OPQ38" s="8"/>
      <c r="OPR38" s="9"/>
      <c r="OPS38" s="8"/>
      <c r="OPT38" s="9"/>
      <c r="OPU38" s="8"/>
      <c r="OPV38" s="9"/>
      <c r="OPW38" s="8"/>
      <c r="OPX38" s="9"/>
      <c r="OPY38" s="8"/>
      <c r="OPZ38" s="9"/>
      <c r="OQA38" s="8"/>
      <c r="OQB38" s="9"/>
      <c r="OQC38" s="8"/>
      <c r="OQD38" s="9"/>
      <c r="OQE38" s="8"/>
      <c r="OQF38" s="9"/>
      <c r="OQG38" s="8"/>
      <c r="OQH38" s="9"/>
      <c r="OQI38" s="8"/>
      <c r="OQJ38" s="9"/>
      <c r="OQK38" s="8"/>
      <c r="OQL38" s="9"/>
      <c r="OQM38" s="8"/>
      <c r="OQN38" s="9"/>
      <c r="OQO38" s="8"/>
      <c r="OQP38" s="9"/>
      <c r="OQQ38" s="8"/>
      <c r="OQR38" s="9"/>
      <c r="OQS38" s="8"/>
      <c r="OQT38" s="9"/>
      <c r="OQU38" s="8"/>
      <c r="OQV38" s="9"/>
      <c r="OQW38" s="8"/>
      <c r="OQX38" s="9"/>
      <c r="OQY38" s="8"/>
      <c r="OQZ38" s="9"/>
      <c r="ORA38" s="8"/>
      <c r="ORB38" s="9"/>
      <c r="ORC38" s="8"/>
      <c r="ORD38" s="9"/>
      <c r="ORE38" s="8"/>
      <c r="ORF38" s="9"/>
      <c r="ORG38" s="8"/>
      <c r="ORH38" s="9"/>
      <c r="ORI38" s="8"/>
      <c r="ORJ38" s="9"/>
      <c r="ORK38" s="8"/>
      <c r="ORL38" s="9"/>
      <c r="ORM38" s="8"/>
      <c r="ORN38" s="9"/>
      <c r="ORO38" s="8"/>
      <c r="ORP38" s="9"/>
      <c r="ORQ38" s="8"/>
      <c r="ORR38" s="9"/>
      <c r="ORS38" s="8"/>
      <c r="ORT38" s="9"/>
      <c r="ORU38" s="8"/>
      <c r="ORV38" s="9"/>
      <c r="ORW38" s="8"/>
      <c r="ORX38" s="9"/>
      <c r="ORY38" s="8"/>
      <c r="ORZ38" s="9"/>
      <c r="OSA38" s="8"/>
      <c r="OSB38" s="9"/>
      <c r="OSC38" s="8"/>
      <c r="OSD38" s="9"/>
      <c r="OSE38" s="8"/>
      <c r="OSF38" s="9"/>
      <c r="OSG38" s="8"/>
      <c r="OSH38" s="9"/>
      <c r="OSI38" s="8"/>
      <c r="OSJ38" s="9"/>
      <c r="OSK38" s="8"/>
      <c r="OSL38" s="9"/>
      <c r="OSM38" s="8"/>
      <c r="OSN38" s="9"/>
      <c r="OSO38" s="8"/>
      <c r="OSP38" s="9"/>
      <c r="OSQ38" s="8"/>
      <c r="OSR38" s="9"/>
      <c r="OSS38" s="8"/>
      <c r="OST38" s="9"/>
      <c r="OSU38" s="8"/>
      <c r="OSV38" s="9"/>
      <c r="OSW38" s="8"/>
      <c r="OSX38" s="9"/>
      <c r="OSY38" s="8"/>
      <c r="OSZ38" s="9"/>
      <c r="OTA38" s="8"/>
      <c r="OTB38" s="9"/>
      <c r="OTC38" s="8"/>
      <c r="OTD38" s="9"/>
      <c r="OTE38" s="8"/>
      <c r="OTF38" s="9"/>
      <c r="OTG38" s="8"/>
      <c r="OTH38" s="9"/>
      <c r="OTI38" s="8"/>
      <c r="OTJ38" s="9"/>
      <c r="OTK38" s="8"/>
      <c r="OTL38" s="9"/>
      <c r="OTM38" s="8"/>
      <c r="OTN38" s="9"/>
      <c r="OTO38" s="8"/>
      <c r="OTP38" s="9"/>
      <c r="OTQ38" s="8"/>
      <c r="OTR38" s="9"/>
      <c r="OTS38" s="8"/>
      <c r="OTT38" s="9"/>
      <c r="OTU38" s="8"/>
      <c r="OTV38" s="9"/>
      <c r="OTW38" s="8"/>
      <c r="OTX38" s="9"/>
      <c r="OTY38" s="8"/>
      <c r="OTZ38" s="9"/>
      <c r="OUA38" s="8"/>
      <c r="OUB38" s="9"/>
      <c r="OUC38" s="8"/>
      <c r="OUD38" s="9"/>
      <c r="OUE38" s="8"/>
      <c r="OUF38" s="9"/>
      <c r="OUG38" s="8"/>
      <c r="OUH38" s="9"/>
      <c r="OUI38" s="8"/>
      <c r="OUJ38" s="9"/>
      <c r="OUK38" s="8"/>
      <c r="OUL38" s="9"/>
      <c r="OUM38" s="8"/>
      <c r="OUN38" s="9"/>
      <c r="OUO38" s="8"/>
      <c r="OUP38" s="9"/>
      <c r="OUQ38" s="8"/>
      <c r="OUR38" s="9"/>
      <c r="OUS38" s="8"/>
      <c r="OUT38" s="9"/>
      <c r="OUU38" s="8"/>
      <c r="OUV38" s="9"/>
      <c r="OUW38" s="8"/>
      <c r="OUX38" s="9"/>
      <c r="OUY38" s="8"/>
      <c r="OUZ38" s="9"/>
      <c r="OVA38" s="8"/>
      <c r="OVB38" s="9"/>
      <c r="OVC38" s="8"/>
      <c r="OVD38" s="9"/>
      <c r="OVE38" s="8"/>
      <c r="OVF38" s="9"/>
      <c r="OVG38" s="8"/>
      <c r="OVH38" s="9"/>
      <c r="OVI38" s="8"/>
      <c r="OVJ38" s="9"/>
      <c r="OVK38" s="8"/>
      <c r="OVL38" s="9"/>
      <c r="OVM38" s="8"/>
      <c r="OVN38" s="9"/>
      <c r="OVO38" s="8"/>
      <c r="OVP38" s="9"/>
      <c r="OVQ38" s="8"/>
      <c r="OVR38" s="9"/>
      <c r="OVS38" s="8"/>
      <c r="OVT38" s="9"/>
      <c r="OVU38" s="8"/>
      <c r="OVV38" s="9"/>
      <c r="OVW38" s="8"/>
      <c r="OVX38" s="9"/>
      <c r="OVY38" s="8"/>
      <c r="OVZ38" s="9"/>
      <c r="OWA38" s="8"/>
      <c r="OWB38" s="9"/>
      <c r="OWC38" s="8"/>
      <c r="OWD38" s="9"/>
      <c r="OWE38" s="8"/>
      <c r="OWF38" s="9"/>
      <c r="OWG38" s="8"/>
      <c r="OWH38" s="9"/>
      <c r="OWI38" s="8"/>
      <c r="OWJ38" s="9"/>
      <c r="OWK38" s="8"/>
      <c r="OWL38" s="9"/>
      <c r="OWM38" s="8"/>
      <c r="OWN38" s="9"/>
      <c r="OWO38" s="8"/>
      <c r="OWP38" s="9"/>
      <c r="OWQ38" s="8"/>
      <c r="OWR38" s="9"/>
      <c r="OWS38" s="8"/>
      <c r="OWT38" s="9"/>
      <c r="OWU38" s="8"/>
      <c r="OWV38" s="9"/>
      <c r="OWW38" s="8"/>
      <c r="OWX38" s="9"/>
      <c r="OWY38" s="8"/>
      <c r="OWZ38" s="9"/>
      <c r="OXA38" s="8"/>
      <c r="OXB38" s="9"/>
      <c r="OXC38" s="8"/>
      <c r="OXD38" s="9"/>
      <c r="OXE38" s="8"/>
      <c r="OXF38" s="9"/>
      <c r="OXG38" s="8"/>
      <c r="OXH38" s="9"/>
      <c r="OXI38" s="8"/>
      <c r="OXJ38" s="9"/>
      <c r="OXK38" s="8"/>
      <c r="OXL38" s="9"/>
      <c r="OXM38" s="8"/>
      <c r="OXN38" s="9"/>
      <c r="OXO38" s="8"/>
      <c r="OXP38" s="9"/>
      <c r="OXQ38" s="8"/>
      <c r="OXR38" s="9"/>
      <c r="OXS38" s="8"/>
      <c r="OXT38" s="9"/>
      <c r="OXU38" s="8"/>
      <c r="OXV38" s="9"/>
      <c r="OXW38" s="8"/>
      <c r="OXX38" s="9"/>
      <c r="OXY38" s="8"/>
      <c r="OXZ38" s="9"/>
      <c r="OYA38" s="8"/>
      <c r="OYB38" s="9"/>
      <c r="OYC38" s="8"/>
      <c r="OYD38" s="9"/>
      <c r="OYE38" s="8"/>
      <c r="OYF38" s="9"/>
      <c r="OYG38" s="8"/>
      <c r="OYH38" s="9"/>
      <c r="OYI38" s="8"/>
      <c r="OYJ38" s="9"/>
      <c r="OYK38" s="8"/>
      <c r="OYL38" s="9"/>
      <c r="OYM38" s="8"/>
      <c r="OYN38" s="9"/>
      <c r="OYO38" s="8"/>
      <c r="OYP38" s="9"/>
      <c r="OYQ38" s="8"/>
      <c r="OYR38" s="9"/>
      <c r="OYS38" s="8"/>
      <c r="OYT38" s="9"/>
      <c r="OYU38" s="8"/>
      <c r="OYV38" s="9"/>
      <c r="OYW38" s="8"/>
      <c r="OYX38" s="9"/>
      <c r="OYY38" s="8"/>
      <c r="OYZ38" s="9"/>
      <c r="OZA38" s="8"/>
      <c r="OZB38" s="9"/>
      <c r="OZC38" s="8"/>
      <c r="OZD38" s="9"/>
      <c r="OZE38" s="8"/>
      <c r="OZF38" s="9"/>
      <c r="OZG38" s="8"/>
      <c r="OZH38" s="9"/>
      <c r="OZI38" s="8"/>
      <c r="OZJ38" s="9"/>
      <c r="OZK38" s="8"/>
      <c r="OZL38" s="9"/>
      <c r="OZM38" s="8"/>
      <c r="OZN38" s="9"/>
      <c r="OZO38" s="8"/>
      <c r="OZP38" s="9"/>
      <c r="OZQ38" s="8"/>
      <c r="OZR38" s="9"/>
      <c r="OZS38" s="8"/>
      <c r="OZT38" s="9"/>
      <c r="OZU38" s="8"/>
      <c r="OZV38" s="9"/>
      <c r="OZW38" s="8"/>
      <c r="OZX38" s="9"/>
      <c r="OZY38" s="8"/>
      <c r="OZZ38" s="9"/>
      <c r="PAA38" s="8"/>
      <c r="PAB38" s="9"/>
      <c r="PAC38" s="8"/>
      <c r="PAD38" s="9"/>
      <c r="PAE38" s="8"/>
      <c r="PAF38" s="9"/>
      <c r="PAG38" s="8"/>
      <c r="PAH38" s="9"/>
      <c r="PAI38" s="8"/>
      <c r="PAJ38" s="9"/>
      <c r="PAK38" s="8"/>
      <c r="PAL38" s="9"/>
      <c r="PAM38" s="8"/>
      <c r="PAN38" s="9"/>
      <c r="PAO38" s="8"/>
      <c r="PAP38" s="9"/>
      <c r="PAQ38" s="8"/>
      <c r="PAR38" s="9"/>
      <c r="PAS38" s="8"/>
      <c r="PAT38" s="9"/>
      <c r="PAU38" s="8"/>
      <c r="PAV38" s="9"/>
      <c r="PAW38" s="8"/>
      <c r="PAX38" s="9"/>
      <c r="PAY38" s="8"/>
      <c r="PAZ38" s="9"/>
      <c r="PBA38" s="8"/>
      <c r="PBB38" s="9"/>
      <c r="PBC38" s="8"/>
      <c r="PBD38" s="9"/>
      <c r="PBE38" s="8"/>
      <c r="PBF38" s="9"/>
      <c r="PBG38" s="8"/>
      <c r="PBH38" s="9"/>
      <c r="PBI38" s="8"/>
      <c r="PBJ38" s="9"/>
      <c r="PBK38" s="8"/>
      <c r="PBL38" s="9"/>
      <c r="PBM38" s="8"/>
      <c r="PBN38" s="9"/>
      <c r="PBO38" s="8"/>
      <c r="PBP38" s="9"/>
      <c r="PBQ38" s="8"/>
      <c r="PBR38" s="9"/>
      <c r="PBS38" s="8"/>
      <c r="PBT38" s="9"/>
      <c r="PBU38" s="8"/>
      <c r="PBV38" s="9"/>
      <c r="PBW38" s="8"/>
      <c r="PBX38" s="9"/>
      <c r="PBY38" s="8"/>
      <c r="PBZ38" s="9"/>
      <c r="PCA38" s="8"/>
      <c r="PCB38" s="9"/>
      <c r="PCC38" s="8"/>
      <c r="PCD38" s="9"/>
      <c r="PCE38" s="8"/>
      <c r="PCF38" s="9"/>
      <c r="PCG38" s="8"/>
      <c r="PCH38" s="9"/>
      <c r="PCI38" s="8"/>
      <c r="PCJ38" s="9"/>
      <c r="PCK38" s="8"/>
      <c r="PCL38" s="9"/>
      <c r="PCM38" s="8"/>
      <c r="PCN38" s="9"/>
      <c r="PCO38" s="8"/>
      <c r="PCP38" s="9"/>
      <c r="PCQ38" s="8"/>
      <c r="PCR38" s="9"/>
      <c r="PCS38" s="8"/>
      <c r="PCT38" s="9"/>
      <c r="PCU38" s="8"/>
      <c r="PCV38" s="9"/>
      <c r="PCW38" s="8"/>
      <c r="PCX38" s="9"/>
      <c r="PCY38" s="8"/>
      <c r="PCZ38" s="9"/>
      <c r="PDA38" s="8"/>
      <c r="PDB38" s="9"/>
      <c r="PDC38" s="8"/>
      <c r="PDD38" s="9"/>
      <c r="PDE38" s="8"/>
      <c r="PDF38" s="9"/>
      <c r="PDG38" s="8"/>
      <c r="PDH38" s="9"/>
      <c r="PDI38" s="8"/>
      <c r="PDJ38" s="9"/>
      <c r="PDK38" s="8"/>
      <c r="PDL38" s="9"/>
      <c r="PDM38" s="8"/>
      <c r="PDN38" s="9"/>
      <c r="PDO38" s="8"/>
      <c r="PDP38" s="9"/>
      <c r="PDQ38" s="8"/>
      <c r="PDR38" s="9"/>
      <c r="PDS38" s="8"/>
      <c r="PDT38" s="9"/>
      <c r="PDU38" s="8"/>
      <c r="PDV38" s="9"/>
      <c r="PDW38" s="8"/>
      <c r="PDX38" s="9"/>
      <c r="PDY38" s="8"/>
      <c r="PDZ38" s="9"/>
      <c r="PEA38" s="8"/>
      <c r="PEB38" s="9"/>
      <c r="PEC38" s="8"/>
      <c r="PED38" s="9"/>
      <c r="PEE38" s="8"/>
      <c r="PEF38" s="9"/>
      <c r="PEG38" s="8"/>
      <c r="PEH38" s="9"/>
      <c r="PEI38" s="8"/>
      <c r="PEJ38" s="9"/>
      <c r="PEK38" s="8"/>
      <c r="PEL38" s="9"/>
      <c r="PEM38" s="8"/>
      <c r="PEN38" s="9"/>
      <c r="PEO38" s="8"/>
      <c r="PEP38" s="9"/>
      <c r="PEQ38" s="8"/>
      <c r="PER38" s="9"/>
      <c r="PES38" s="8"/>
      <c r="PET38" s="9"/>
      <c r="PEU38" s="8"/>
      <c r="PEV38" s="9"/>
      <c r="PEW38" s="8"/>
      <c r="PEX38" s="9"/>
      <c r="PEY38" s="8"/>
      <c r="PEZ38" s="9"/>
      <c r="PFA38" s="8"/>
      <c r="PFB38" s="9"/>
      <c r="PFC38" s="8"/>
      <c r="PFD38" s="9"/>
      <c r="PFE38" s="8"/>
      <c r="PFF38" s="9"/>
      <c r="PFG38" s="8"/>
      <c r="PFH38" s="9"/>
      <c r="PFI38" s="8"/>
      <c r="PFJ38" s="9"/>
      <c r="PFK38" s="8"/>
      <c r="PFL38" s="9"/>
      <c r="PFM38" s="8"/>
      <c r="PFN38" s="9"/>
      <c r="PFO38" s="8"/>
      <c r="PFP38" s="9"/>
      <c r="PFQ38" s="8"/>
      <c r="PFR38" s="9"/>
      <c r="PFS38" s="8"/>
      <c r="PFT38" s="9"/>
      <c r="PFU38" s="8"/>
      <c r="PFV38" s="9"/>
      <c r="PFW38" s="8"/>
      <c r="PFX38" s="9"/>
      <c r="PFY38" s="8"/>
      <c r="PFZ38" s="9"/>
      <c r="PGA38" s="8"/>
      <c r="PGB38" s="9"/>
      <c r="PGC38" s="8"/>
      <c r="PGD38" s="9"/>
      <c r="PGE38" s="8"/>
      <c r="PGF38" s="9"/>
      <c r="PGG38" s="8"/>
      <c r="PGH38" s="9"/>
      <c r="PGI38" s="8"/>
      <c r="PGJ38" s="9"/>
      <c r="PGK38" s="8"/>
      <c r="PGL38" s="9"/>
      <c r="PGM38" s="8"/>
      <c r="PGN38" s="9"/>
      <c r="PGO38" s="8"/>
      <c r="PGP38" s="9"/>
      <c r="PGQ38" s="8"/>
      <c r="PGR38" s="9"/>
      <c r="PGS38" s="8"/>
      <c r="PGT38" s="9"/>
      <c r="PGU38" s="8"/>
      <c r="PGV38" s="9"/>
      <c r="PGW38" s="8"/>
      <c r="PGX38" s="9"/>
      <c r="PGY38" s="8"/>
      <c r="PGZ38" s="9"/>
      <c r="PHA38" s="8"/>
      <c r="PHB38" s="9"/>
      <c r="PHC38" s="8"/>
      <c r="PHD38" s="9"/>
      <c r="PHE38" s="8"/>
      <c r="PHF38" s="9"/>
      <c r="PHG38" s="8"/>
      <c r="PHH38" s="9"/>
      <c r="PHI38" s="8"/>
      <c r="PHJ38" s="9"/>
      <c r="PHK38" s="8"/>
      <c r="PHL38" s="9"/>
      <c r="PHM38" s="8"/>
      <c r="PHN38" s="9"/>
      <c r="PHO38" s="8"/>
      <c r="PHP38" s="9"/>
      <c r="PHQ38" s="8"/>
      <c r="PHR38" s="9"/>
      <c r="PHS38" s="8"/>
      <c r="PHT38" s="9"/>
      <c r="PHU38" s="8"/>
      <c r="PHV38" s="9"/>
      <c r="PHW38" s="8"/>
      <c r="PHX38" s="9"/>
      <c r="PHY38" s="8"/>
      <c r="PHZ38" s="9"/>
      <c r="PIA38" s="8"/>
      <c r="PIB38" s="9"/>
      <c r="PIC38" s="8"/>
      <c r="PID38" s="9"/>
      <c r="PIE38" s="8"/>
      <c r="PIF38" s="9"/>
      <c r="PIG38" s="8"/>
      <c r="PIH38" s="9"/>
      <c r="PII38" s="8"/>
      <c r="PIJ38" s="9"/>
      <c r="PIK38" s="8"/>
      <c r="PIL38" s="9"/>
      <c r="PIM38" s="8"/>
      <c r="PIN38" s="9"/>
      <c r="PIO38" s="8"/>
      <c r="PIP38" s="9"/>
      <c r="PIQ38" s="8"/>
      <c r="PIR38" s="9"/>
      <c r="PIS38" s="8"/>
      <c r="PIT38" s="9"/>
      <c r="PIU38" s="8"/>
      <c r="PIV38" s="9"/>
      <c r="PIW38" s="8"/>
      <c r="PIX38" s="9"/>
      <c r="PIY38" s="8"/>
      <c r="PIZ38" s="9"/>
      <c r="PJA38" s="8"/>
      <c r="PJB38" s="9"/>
      <c r="PJC38" s="8"/>
      <c r="PJD38" s="9"/>
      <c r="PJE38" s="8"/>
      <c r="PJF38" s="9"/>
      <c r="PJG38" s="8"/>
      <c r="PJH38" s="9"/>
      <c r="PJI38" s="8"/>
      <c r="PJJ38" s="9"/>
      <c r="PJK38" s="8"/>
      <c r="PJL38" s="9"/>
      <c r="PJM38" s="8"/>
      <c r="PJN38" s="9"/>
      <c r="PJO38" s="8"/>
      <c r="PJP38" s="9"/>
      <c r="PJQ38" s="8"/>
      <c r="PJR38" s="9"/>
      <c r="PJS38" s="8"/>
      <c r="PJT38" s="9"/>
      <c r="PJU38" s="8"/>
      <c r="PJV38" s="9"/>
      <c r="PJW38" s="8"/>
      <c r="PJX38" s="9"/>
      <c r="PJY38" s="8"/>
      <c r="PJZ38" s="9"/>
      <c r="PKA38" s="8"/>
      <c r="PKB38" s="9"/>
      <c r="PKC38" s="8"/>
      <c r="PKD38" s="9"/>
      <c r="PKE38" s="8"/>
      <c r="PKF38" s="9"/>
      <c r="PKG38" s="8"/>
      <c r="PKH38" s="9"/>
      <c r="PKI38" s="8"/>
      <c r="PKJ38" s="9"/>
      <c r="PKK38" s="8"/>
      <c r="PKL38" s="9"/>
      <c r="PKM38" s="8"/>
      <c r="PKN38" s="9"/>
      <c r="PKO38" s="8"/>
      <c r="PKP38" s="9"/>
      <c r="PKQ38" s="8"/>
      <c r="PKR38" s="9"/>
      <c r="PKS38" s="8"/>
      <c r="PKT38" s="9"/>
      <c r="PKU38" s="8"/>
      <c r="PKV38" s="9"/>
      <c r="PKW38" s="8"/>
      <c r="PKX38" s="9"/>
      <c r="PKY38" s="8"/>
      <c r="PKZ38" s="9"/>
      <c r="PLA38" s="8"/>
      <c r="PLB38" s="9"/>
      <c r="PLC38" s="8"/>
      <c r="PLD38" s="9"/>
      <c r="PLE38" s="8"/>
      <c r="PLF38" s="9"/>
      <c r="PLG38" s="8"/>
      <c r="PLH38" s="9"/>
      <c r="PLI38" s="8"/>
      <c r="PLJ38" s="9"/>
      <c r="PLK38" s="8"/>
      <c r="PLL38" s="9"/>
      <c r="PLM38" s="8"/>
      <c r="PLN38" s="9"/>
      <c r="PLO38" s="8"/>
      <c r="PLP38" s="9"/>
      <c r="PLQ38" s="8"/>
      <c r="PLR38" s="9"/>
      <c r="PLS38" s="8"/>
      <c r="PLT38" s="9"/>
      <c r="PLU38" s="8"/>
      <c r="PLV38" s="9"/>
      <c r="PLW38" s="8"/>
      <c r="PLX38" s="9"/>
      <c r="PLY38" s="8"/>
      <c r="PLZ38" s="9"/>
      <c r="PMA38" s="8"/>
      <c r="PMB38" s="9"/>
      <c r="PMC38" s="8"/>
      <c r="PMD38" s="9"/>
      <c r="PME38" s="8"/>
      <c r="PMF38" s="9"/>
      <c r="PMG38" s="8"/>
      <c r="PMH38" s="9"/>
      <c r="PMI38" s="8"/>
      <c r="PMJ38" s="9"/>
      <c r="PMK38" s="8"/>
      <c r="PML38" s="9"/>
      <c r="PMM38" s="8"/>
      <c r="PMN38" s="9"/>
      <c r="PMO38" s="8"/>
      <c r="PMP38" s="9"/>
      <c r="PMQ38" s="8"/>
      <c r="PMR38" s="9"/>
      <c r="PMS38" s="8"/>
      <c r="PMT38" s="9"/>
      <c r="PMU38" s="8"/>
      <c r="PMV38" s="9"/>
      <c r="PMW38" s="8"/>
      <c r="PMX38" s="9"/>
      <c r="PMY38" s="8"/>
      <c r="PMZ38" s="9"/>
      <c r="PNA38" s="8"/>
      <c r="PNB38" s="9"/>
      <c r="PNC38" s="8"/>
      <c r="PND38" s="9"/>
      <c r="PNE38" s="8"/>
      <c r="PNF38" s="9"/>
      <c r="PNG38" s="8"/>
      <c r="PNH38" s="9"/>
      <c r="PNI38" s="8"/>
      <c r="PNJ38" s="9"/>
      <c r="PNK38" s="8"/>
      <c r="PNL38" s="9"/>
      <c r="PNM38" s="8"/>
      <c r="PNN38" s="9"/>
      <c r="PNO38" s="8"/>
      <c r="PNP38" s="9"/>
      <c r="PNQ38" s="8"/>
      <c r="PNR38" s="9"/>
      <c r="PNS38" s="8"/>
      <c r="PNT38" s="9"/>
      <c r="PNU38" s="8"/>
      <c r="PNV38" s="9"/>
      <c r="PNW38" s="8"/>
      <c r="PNX38" s="9"/>
      <c r="PNY38" s="8"/>
      <c r="PNZ38" s="9"/>
      <c r="POA38" s="8"/>
      <c r="POB38" s="9"/>
      <c r="POC38" s="8"/>
      <c r="POD38" s="9"/>
      <c r="POE38" s="8"/>
      <c r="POF38" s="9"/>
      <c r="POG38" s="8"/>
      <c r="POH38" s="9"/>
      <c r="POI38" s="8"/>
      <c r="POJ38" s="9"/>
      <c r="POK38" s="8"/>
      <c r="POL38" s="9"/>
      <c r="POM38" s="8"/>
      <c r="PON38" s="9"/>
      <c r="POO38" s="8"/>
      <c r="POP38" s="9"/>
      <c r="POQ38" s="8"/>
      <c r="POR38" s="9"/>
      <c r="POS38" s="8"/>
      <c r="POT38" s="9"/>
      <c r="POU38" s="8"/>
      <c r="POV38" s="9"/>
      <c r="POW38" s="8"/>
      <c r="POX38" s="9"/>
      <c r="POY38" s="8"/>
      <c r="POZ38" s="9"/>
      <c r="PPA38" s="8"/>
      <c r="PPB38" s="9"/>
      <c r="PPC38" s="8"/>
      <c r="PPD38" s="9"/>
      <c r="PPE38" s="8"/>
      <c r="PPF38" s="9"/>
      <c r="PPG38" s="8"/>
      <c r="PPH38" s="9"/>
      <c r="PPI38" s="8"/>
      <c r="PPJ38" s="9"/>
      <c r="PPK38" s="8"/>
      <c r="PPL38" s="9"/>
      <c r="PPM38" s="8"/>
      <c r="PPN38" s="9"/>
      <c r="PPO38" s="8"/>
      <c r="PPP38" s="9"/>
      <c r="PPQ38" s="8"/>
      <c r="PPR38" s="9"/>
      <c r="PPS38" s="8"/>
      <c r="PPT38" s="9"/>
      <c r="PPU38" s="8"/>
      <c r="PPV38" s="9"/>
      <c r="PPW38" s="8"/>
      <c r="PPX38" s="9"/>
      <c r="PPY38" s="8"/>
      <c r="PPZ38" s="9"/>
      <c r="PQA38" s="8"/>
      <c r="PQB38" s="9"/>
      <c r="PQC38" s="8"/>
      <c r="PQD38" s="9"/>
      <c r="PQE38" s="8"/>
      <c r="PQF38" s="9"/>
      <c r="PQG38" s="8"/>
      <c r="PQH38" s="9"/>
      <c r="PQI38" s="8"/>
      <c r="PQJ38" s="9"/>
      <c r="PQK38" s="8"/>
      <c r="PQL38" s="9"/>
      <c r="PQM38" s="8"/>
      <c r="PQN38" s="9"/>
      <c r="PQO38" s="8"/>
      <c r="PQP38" s="9"/>
      <c r="PQQ38" s="8"/>
      <c r="PQR38" s="9"/>
      <c r="PQS38" s="8"/>
      <c r="PQT38" s="9"/>
      <c r="PQU38" s="8"/>
      <c r="PQV38" s="9"/>
      <c r="PQW38" s="8"/>
      <c r="PQX38" s="9"/>
      <c r="PQY38" s="8"/>
      <c r="PQZ38" s="9"/>
      <c r="PRA38" s="8"/>
      <c r="PRB38" s="9"/>
      <c r="PRC38" s="8"/>
      <c r="PRD38" s="9"/>
      <c r="PRE38" s="8"/>
      <c r="PRF38" s="9"/>
      <c r="PRG38" s="8"/>
      <c r="PRH38" s="9"/>
      <c r="PRI38" s="8"/>
      <c r="PRJ38" s="9"/>
      <c r="PRK38" s="8"/>
      <c r="PRL38" s="9"/>
      <c r="PRM38" s="8"/>
      <c r="PRN38" s="9"/>
      <c r="PRO38" s="8"/>
      <c r="PRP38" s="9"/>
      <c r="PRQ38" s="8"/>
      <c r="PRR38" s="9"/>
      <c r="PRS38" s="8"/>
      <c r="PRT38" s="9"/>
      <c r="PRU38" s="8"/>
      <c r="PRV38" s="9"/>
      <c r="PRW38" s="8"/>
      <c r="PRX38" s="9"/>
      <c r="PRY38" s="8"/>
      <c r="PRZ38" s="9"/>
      <c r="PSA38" s="8"/>
      <c r="PSB38" s="9"/>
      <c r="PSC38" s="8"/>
      <c r="PSD38" s="9"/>
      <c r="PSE38" s="8"/>
      <c r="PSF38" s="9"/>
      <c r="PSG38" s="8"/>
      <c r="PSH38" s="9"/>
      <c r="PSI38" s="8"/>
      <c r="PSJ38" s="9"/>
      <c r="PSK38" s="8"/>
      <c r="PSL38" s="9"/>
      <c r="PSM38" s="8"/>
      <c r="PSN38" s="9"/>
      <c r="PSO38" s="8"/>
      <c r="PSP38" s="9"/>
      <c r="PSQ38" s="8"/>
      <c r="PSR38" s="9"/>
      <c r="PSS38" s="8"/>
      <c r="PST38" s="9"/>
      <c r="PSU38" s="8"/>
      <c r="PSV38" s="9"/>
      <c r="PSW38" s="8"/>
      <c r="PSX38" s="9"/>
      <c r="PSY38" s="8"/>
      <c r="PSZ38" s="9"/>
      <c r="PTA38" s="8"/>
      <c r="PTB38" s="9"/>
      <c r="PTC38" s="8"/>
      <c r="PTD38" s="9"/>
      <c r="PTE38" s="8"/>
      <c r="PTF38" s="9"/>
      <c r="PTG38" s="8"/>
      <c r="PTH38" s="9"/>
      <c r="PTI38" s="8"/>
      <c r="PTJ38" s="9"/>
      <c r="PTK38" s="8"/>
      <c r="PTL38" s="9"/>
      <c r="PTM38" s="8"/>
      <c r="PTN38" s="9"/>
      <c r="PTO38" s="8"/>
      <c r="PTP38" s="9"/>
      <c r="PTQ38" s="8"/>
      <c r="PTR38" s="9"/>
      <c r="PTS38" s="8"/>
      <c r="PTT38" s="9"/>
      <c r="PTU38" s="8"/>
      <c r="PTV38" s="9"/>
      <c r="PTW38" s="8"/>
      <c r="PTX38" s="9"/>
      <c r="PTY38" s="8"/>
      <c r="PTZ38" s="9"/>
      <c r="PUA38" s="8"/>
      <c r="PUB38" s="9"/>
      <c r="PUC38" s="8"/>
      <c r="PUD38" s="9"/>
      <c r="PUE38" s="8"/>
      <c r="PUF38" s="9"/>
      <c r="PUG38" s="8"/>
      <c r="PUH38" s="9"/>
      <c r="PUI38" s="8"/>
      <c r="PUJ38" s="9"/>
      <c r="PUK38" s="8"/>
      <c r="PUL38" s="9"/>
      <c r="PUM38" s="8"/>
      <c r="PUN38" s="9"/>
      <c r="PUO38" s="8"/>
      <c r="PUP38" s="9"/>
      <c r="PUQ38" s="8"/>
      <c r="PUR38" s="9"/>
      <c r="PUS38" s="8"/>
      <c r="PUT38" s="9"/>
      <c r="PUU38" s="8"/>
      <c r="PUV38" s="9"/>
      <c r="PUW38" s="8"/>
      <c r="PUX38" s="9"/>
      <c r="PUY38" s="8"/>
      <c r="PUZ38" s="9"/>
      <c r="PVA38" s="8"/>
      <c r="PVB38" s="9"/>
      <c r="PVC38" s="8"/>
      <c r="PVD38" s="9"/>
      <c r="PVE38" s="8"/>
      <c r="PVF38" s="9"/>
      <c r="PVG38" s="8"/>
      <c r="PVH38" s="9"/>
      <c r="PVI38" s="8"/>
      <c r="PVJ38" s="9"/>
      <c r="PVK38" s="8"/>
      <c r="PVL38" s="9"/>
      <c r="PVM38" s="8"/>
      <c r="PVN38" s="9"/>
      <c r="PVO38" s="8"/>
      <c r="PVP38" s="9"/>
      <c r="PVQ38" s="8"/>
      <c r="PVR38" s="9"/>
      <c r="PVS38" s="8"/>
      <c r="PVT38" s="9"/>
      <c r="PVU38" s="8"/>
      <c r="PVV38" s="9"/>
      <c r="PVW38" s="8"/>
      <c r="PVX38" s="9"/>
      <c r="PVY38" s="8"/>
      <c r="PVZ38" s="9"/>
      <c r="PWA38" s="8"/>
      <c r="PWB38" s="9"/>
      <c r="PWC38" s="8"/>
      <c r="PWD38" s="9"/>
      <c r="PWE38" s="8"/>
      <c r="PWF38" s="9"/>
      <c r="PWG38" s="8"/>
      <c r="PWH38" s="9"/>
      <c r="PWI38" s="8"/>
      <c r="PWJ38" s="9"/>
      <c r="PWK38" s="8"/>
      <c r="PWL38" s="9"/>
      <c r="PWM38" s="8"/>
      <c r="PWN38" s="9"/>
      <c r="PWO38" s="8"/>
      <c r="PWP38" s="9"/>
      <c r="PWQ38" s="8"/>
      <c r="PWR38" s="9"/>
      <c r="PWS38" s="8"/>
      <c r="PWT38" s="9"/>
      <c r="PWU38" s="8"/>
      <c r="PWV38" s="9"/>
      <c r="PWW38" s="8"/>
      <c r="PWX38" s="9"/>
      <c r="PWY38" s="8"/>
      <c r="PWZ38" s="9"/>
      <c r="PXA38" s="8"/>
      <c r="PXB38" s="9"/>
      <c r="PXC38" s="8"/>
      <c r="PXD38" s="9"/>
      <c r="PXE38" s="8"/>
      <c r="PXF38" s="9"/>
      <c r="PXG38" s="8"/>
      <c r="PXH38" s="9"/>
      <c r="PXI38" s="8"/>
      <c r="PXJ38" s="9"/>
      <c r="PXK38" s="8"/>
      <c r="PXL38" s="9"/>
      <c r="PXM38" s="8"/>
      <c r="PXN38" s="9"/>
      <c r="PXO38" s="8"/>
      <c r="PXP38" s="9"/>
      <c r="PXQ38" s="8"/>
      <c r="PXR38" s="9"/>
      <c r="PXS38" s="8"/>
      <c r="PXT38" s="9"/>
      <c r="PXU38" s="8"/>
      <c r="PXV38" s="9"/>
      <c r="PXW38" s="8"/>
      <c r="PXX38" s="9"/>
      <c r="PXY38" s="8"/>
      <c r="PXZ38" s="9"/>
      <c r="PYA38" s="8"/>
      <c r="PYB38" s="9"/>
      <c r="PYC38" s="8"/>
      <c r="PYD38" s="9"/>
      <c r="PYE38" s="8"/>
      <c r="PYF38" s="9"/>
      <c r="PYG38" s="8"/>
      <c r="PYH38" s="9"/>
      <c r="PYI38" s="8"/>
      <c r="PYJ38" s="9"/>
      <c r="PYK38" s="8"/>
      <c r="PYL38" s="9"/>
      <c r="PYM38" s="8"/>
      <c r="PYN38" s="9"/>
      <c r="PYO38" s="8"/>
      <c r="PYP38" s="9"/>
      <c r="PYQ38" s="8"/>
      <c r="PYR38" s="9"/>
      <c r="PYS38" s="8"/>
      <c r="PYT38" s="9"/>
      <c r="PYU38" s="8"/>
      <c r="PYV38" s="9"/>
      <c r="PYW38" s="8"/>
      <c r="PYX38" s="9"/>
      <c r="PYY38" s="8"/>
      <c r="PYZ38" s="9"/>
      <c r="PZA38" s="8"/>
      <c r="PZB38" s="9"/>
      <c r="PZC38" s="8"/>
      <c r="PZD38" s="9"/>
      <c r="PZE38" s="8"/>
      <c r="PZF38" s="9"/>
      <c r="PZG38" s="8"/>
      <c r="PZH38" s="9"/>
      <c r="PZI38" s="8"/>
      <c r="PZJ38" s="9"/>
      <c r="PZK38" s="8"/>
      <c r="PZL38" s="9"/>
      <c r="PZM38" s="8"/>
      <c r="PZN38" s="9"/>
      <c r="PZO38" s="8"/>
      <c r="PZP38" s="9"/>
      <c r="PZQ38" s="8"/>
      <c r="PZR38" s="9"/>
      <c r="PZS38" s="8"/>
      <c r="PZT38" s="9"/>
      <c r="PZU38" s="8"/>
      <c r="PZV38" s="9"/>
      <c r="PZW38" s="8"/>
      <c r="PZX38" s="9"/>
      <c r="PZY38" s="8"/>
      <c r="PZZ38" s="9"/>
      <c r="QAA38" s="8"/>
      <c r="QAB38" s="9"/>
      <c r="QAC38" s="8"/>
      <c r="QAD38" s="9"/>
      <c r="QAE38" s="8"/>
      <c r="QAF38" s="9"/>
      <c r="QAG38" s="8"/>
      <c r="QAH38" s="9"/>
      <c r="QAI38" s="8"/>
      <c r="QAJ38" s="9"/>
      <c r="QAK38" s="8"/>
      <c r="QAL38" s="9"/>
      <c r="QAM38" s="8"/>
      <c r="QAN38" s="9"/>
      <c r="QAO38" s="8"/>
      <c r="QAP38" s="9"/>
      <c r="QAQ38" s="8"/>
      <c r="QAR38" s="9"/>
      <c r="QAS38" s="8"/>
      <c r="QAT38" s="9"/>
      <c r="QAU38" s="8"/>
      <c r="QAV38" s="9"/>
      <c r="QAW38" s="8"/>
      <c r="QAX38" s="9"/>
      <c r="QAY38" s="8"/>
      <c r="QAZ38" s="9"/>
      <c r="QBA38" s="8"/>
      <c r="QBB38" s="9"/>
      <c r="QBC38" s="8"/>
      <c r="QBD38" s="9"/>
      <c r="QBE38" s="8"/>
      <c r="QBF38" s="9"/>
      <c r="QBG38" s="8"/>
      <c r="QBH38" s="9"/>
      <c r="QBI38" s="8"/>
      <c r="QBJ38" s="9"/>
      <c r="QBK38" s="8"/>
      <c r="QBL38" s="9"/>
      <c r="QBM38" s="8"/>
      <c r="QBN38" s="9"/>
      <c r="QBO38" s="8"/>
      <c r="QBP38" s="9"/>
      <c r="QBQ38" s="8"/>
      <c r="QBR38" s="9"/>
      <c r="QBS38" s="8"/>
      <c r="QBT38" s="9"/>
      <c r="QBU38" s="8"/>
      <c r="QBV38" s="9"/>
      <c r="QBW38" s="8"/>
      <c r="QBX38" s="9"/>
      <c r="QBY38" s="8"/>
      <c r="QBZ38" s="9"/>
      <c r="QCA38" s="8"/>
      <c r="QCB38" s="9"/>
      <c r="QCC38" s="8"/>
      <c r="QCD38" s="9"/>
      <c r="QCE38" s="8"/>
      <c r="QCF38" s="9"/>
      <c r="QCG38" s="8"/>
      <c r="QCH38" s="9"/>
      <c r="QCI38" s="8"/>
      <c r="QCJ38" s="9"/>
      <c r="QCK38" s="8"/>
      <c r="QCL38" s="9"/>
      <c r="QCM38" s="8"/>
      <c r="QCN38" s="9"/>
      <c r="QCO38" s="8"/>
      <c r="QCP38" s="9"/>
      <c r="QCQ38" s="8"/>
      <c r="QCR38" s="9"/>
      <c r="QCS38" s="8"/>
      <c r="QCT38" s="9"/>
      <c r="QCU38" s="8"/>
      <c r="QCV38" s="9"/>
      <c r="QCW38" s="8"/>
      <c r="QCX38" s="9"/>
      <c r="QCY38" s="8"/>
      <c r="QCZ38" s="9"/>
      <c r="QDA38" s="8"/>
      <c r="QDB38" s="9"/>
      <c r="QDC38" s="8"/>
      <c r="QDD38" s="9"/>
      <c r="QDE38" s="8"/>
      <c r="QDF38" s="9"/>
      <c r="QDG38" s="8"/>
      <c r="QDH38" s="9"/>
      <c r="QDI38" s="8"/>
      <c r="QDJ38" s="9"/>
      <c r="QDK38" s="8"/>
      <c r="QDL38" s="9"/>
      <c r="QDM38" s="8"/>
      <c r="QDN38" s="9"/>
      <c r="QDO38" s="8"/>
      <c r="QDP38" s="9"/>
      <c r="QDQ38" s="8"/>
      <c r="QDR38" s="9"/>
      <c r="QDS38" s="8"/>
      <c r="QDT38" s="9"/>
      <c r="QDU38" s="8"/>
      <c r="QDV38" s="9"/>
      <c r="QDW38" s="8"/>
      <c r="QDX38" s="9"/>
      <c r="QDY38" s="8"/>
      <c r="QDZ38" s="9"/>
      <c r="QEA38" s="8"/>
      <c r="QEB38" s="9"/>
      <c r="QEC38" s="8"/>
      <c r="QED38" s="9"/>
      <c r="QEE38" s="8"/>
      <c r="QEF38" s="9"/>
      <c r="QEG38" s="8"/>
      <c r="QEH38" s="9"/>
      <c r="QEI38" s="8"/>
      <c r="QEJ38" s="9"/>
      <c r="QEK38" s="8"/>
      <c r="QEL38" s="9"/>
      <c r="QEM38" s="8"/>
      <c r="QEN38" s="9"/>
      <c r="QEO38" s="8"/>
      <c r="QEP38" s="9"/>
      <c r="QEQ38" s="8"/>
      <c r="QER38" s="9"/>
      <c r="QES38" s="8"/>
      <c r="QET38" s="9"/>
      <c r="QEU38" s="8"/>
      <c r="QEV38" s="9"/>
      <c r="QEW38" s="8"/>
      <c r="QEX38" s="9"/>
      <c r="QEY38" s="8"/>
      <c r="QEZ38" s="9"/>
      <c r="QFA38" s="8"/>
      <c r="QFB38" s="9"/>
      <c r="QFC38" s="8"/>
      <c r="QFD38" s="9"/>
      <c r="QFE38" s="8"/>
      <c r="QFF38" s="9"/>
      <c r="QFG38" s="8"/>
      <c r="QFH38" s="9"/>
      <c r="QFI38" s="8"/>
      <c r="QFJ38" s="9"/>
      <c r="QFK38" s="8"/>
      <c r="QFL38" s="9"/>
      <c r="QFM38" s="8"/>
      <c r="QFN38" s="9"/>
      <c r="QFO38" s="8"/>
      <c r="QFP38" s="9"/>
      <c r="QFQ38" s="8"/>
      <c r="QFR38" s="9"/>
      <c r="QFS38" s="8"/>
      <c r="QFT38" s="9"/>
      <c r="QFU38" s="8"/>
      <c r="QFV38" s="9"/>
      <c r="QFW38" s="8"/>
      <c r="QFX38" s="9"/>
      <c r="QFY38" s="8"/>
      <c r="QFZ38" s="9"/>
      <c r="QGA38" s="8"/>
      <c r="QGB38" s="9"/>
      <c r="QGC38" s="8"/>
      <c r="QGD38" s="9"/>
      <c r="QGE38" s="8"/>
      <c r="QGF38" s="9"/>
      <c r="QGG38" s="8"/>
      <c r="QGH38" s="9"/>
      <c r="QGI38" s="8"/>
      <c r="QGJ38" s="9"/>
      <c r="QGK38" s="8"/>
      <c r="QGL38" s="9"/>
      <c r="QGM38" s="8"/>
      <c r="QGN38" s="9"/>
      <c r="QGO38" s="8"/>
      <c r="QGP38" s="9"/>
      <c r="QGQ38" s="8"/>
      <c r="QGR38" s="9"/>
      <c r="QGS38" s="8"/>
      <c r="QGT38" s="9"/>
      <c r="QGU38" s="8"/>
      <c r="QGV38" s="9"/>
      <c r="QGW38" s="8"/>
      <c r="QGX38" s="9"/>
      <c r="QGY38" s="8"/>
      <c r="QGZ38" s="9"/>
      <c r="QHA38" s="8"/>
      <c r="QHB38" s="9"/>
      <c r="QHC38" s="8"/>
      <c r="QHD38" s="9"/>
      <c r="QHE38" s="8"/>
      <c r="QHF38" s="9"/>
      <c r="QHG38" s="8"/>
      <c r="QHH38" s="9"/>
      <c r="QHI38" s="8"/>
      <c r="QHJ38" s="9"/>
      <c r="QHK38" s="8"/>
      <c r="QHL38" s="9"/>
      <c r="QHM38" s="8"/>
      <c r="QHN38" s="9"/>
      <c r="QHO38" s="8"/>
      <c r="QHP38" s="9"/>
      <c r="QHQ38" s="8"/>
      <c r="QHR38" s="9"/>
      <c r="QHS38" s="8"/>
      <c r="QHT38" s="9"/>
      <c r="QHU38" s="8"/>
      <c r="QHV38" s="9"/>
      <c r="QHW38" s="8"/>
      <c r="QHX38" s="9"/>
      <c r="QHY38" s="8"/>
      <c r="QHZ38" s="9"/>
      <c r="QIA38" s="8"/>
      <c r="QIB38" s="9"/>
      <c r="QIC38" s="8"/>
      <c r="QID38" s="9"/>
      <c r="QIE38" s="8"/>
      <c r="QIF38" s="9"/>
      <c r="QIG38" s="8"/>
      <c r="QIH38" s="9"/>
      <c r="QII38" s="8"/>
      <c r="QIJ38" s="9"/>
      <c r="QIK38" s="8"/>
      <c r="QIL38" s="9"/>
      <c r="QIM38" s="8"/>
      <c r="QIN38" s="9"/>
      <c r="QIO38" s="8"/>
      <c r="QIP38" s="9"/>
      <c r="QIQ38" s="8"/>
      <c r="QIR38" s="9"/>
      <c r="QIS38" s="8"/>
      <c r="QIT38" s="9"/>
      <c r="QIU38" s="8"/>
      <c r="QIV38" s="9"/>
      <c r="QIW38" s="8"/>
      <c r="QIX38" s="9"/>
      <c r="QIY38" s="8"/>
      <c r="QIZ38" s="9"/>
      <c r="QJA38" s="8"/>
      <c r="QJB38" s="9"/>
      <c r="QJC38" s="8"/>
      <c r="QJD38" s="9"/>
      <c r="QJE38" s="8"/>
      <c r="QJF38" s="9"/>
      <c r="QJG38" s="8"/>
      <c r="QJH38" s="9"/>
      <c r="QJI38" s="8"/>
      <c r="QJJ38" s="9"/>
      <c r="QJK38" s="8"/>
      <c r="QJL38" s="9"/>
      <c r="QJM38" s="8"/>
      <c r="QJN38" s="9"/>
      <c r="QJO38" s="8"/>
      <c r="QJP38" s="9"/>
      <c r="QJQ38" s="8"/>
      <c r="QJR38" s="9"/>
      <c r="QJS38" s="8"/>
      <c r="QJT38" s="9"/>
      <c r="QJU38" s="8"/>
      <c r="QJV38" s="9"/>
      <c r="QJW38" s="8"/>
      <c r="QJX38" s="9"/>
      <c r="QJY38" s="8"/>
      <c r="QJZ38" s="9"/>
      <c r="QKA38" s="8"/>
      <c r="QKB38" s="9"/>
      <c r="QKC38" s="8"/>
      <c r="QKD38" s="9"/>
      <c r="QKE38" s="8"/>
      <c r="QKF38" s="9"/>
      <c r="QKG38" s="8"/>
      <c r="QKH38" s="9"/>
      <c r="QKI38" s="8"/>
      <c r="QKJ38" s="9"/>
      <c r="QKK38" s="8"/>
      <c r="QKL38" s="9"/>
      <c r="QKM38" s="8"/>
      <c r="QKN38" s="9"/>
      <c r="QKO38" s="8"/>
      <c r="QKP38" s="9"/>
      <c r="QKQ38" s="8"/>
      <c r="QKR38" s="9"/>
      <c r="QKS38" s="8"/>
      <c r="QKT38" s="9"/>
      <c r="QKU38" s="8"/>
      <c r="QKV38" s="9"/>
      <c r="QKW38" s="8"/>
      <c r="QKX38" s="9"/>
      <c r="QKY38" s="8"/>
      <c r="QKZ38" s="9"/>
      <c r="QLA38" s="8"/>
      <c r="QLB38" s="9"/>
      <c r="QLC38" s="8"/>
      <c r="QLD38" s="9"/>
      <c r="QLE38" s="8"/>
      <c r="QLF38" s="9"/>
      <c r="QLG38" s="8"/>
      <c r="QLH38" s="9"/>
      <c r="QLI38" s="8"/>
      <c r="QLJ38" s="9"/>
      <c r="QLK38" s="8"/>
      <c r="QLL38" s="9"/>
      <c r="QLM38" s="8"/>
      <c r="QLN38" s="9"/>
      <c r="QLO38" s="8"/>
      <c r="QLP38" s="9"/>
      <c r="QLQ38" s="8"/>
      <c r="QLR38" s="9"/>
      <c r="QLS38" s="8"/>
      <c r="QLT38" s="9"/>
      <c r="QLU38" s="8"/>
      <c r="QLV38" s="9"/>
      <c r="QLW38" s="8"/>
      <c r="QLX38" s="9"/>
      <c r="QLY38" s="8"/>
      <c r="QLZ38" s="9"/>
      <c r="QMA38" s="8"/>
      <c r="QMB38" s="9"/>
      <c r="QMC38" s="8"/>
      <c r="QMD38" s="9"/>
      <c r="QME38" s="8"/>
      <c r="QMF38" s="9"/>
      <c r="QMG38" s="8"/>
      <c r="QMH38" s="9"/>
      <c r="QMI38" s="8"/>
      <c r="QMJ38" s="9"/>
      <c r="QMK38" s="8"/>
      <c r="QML38" s="9"/>
      <c r="QMM38" s="8"/>
      <c r="QMN38" s="9"/>
      <c r="QMO38" s="8"/>
      <c r="QMP38" s="9"/>
      <c r="QMQ38" s="8"/>
      <c r="QMR38" s="9"/>
      <c r="QMS38" s="8"/>
      <c r="QMT38" s="9"/>
      <c r="QMU38" s="8"/>
      <c r="QMV38" s="9"/>
      <c r="QMW38" s="8"/>
      <c r="QMX38" s="9"/>
      <c r="QMY38" s="8"/>
      <c r="QMZ38" s="9"/>
      <c r="QNA38" s="8"/>
      <c r="QNB38" s="9"/>
      <c r="QNC38" s="8"/>
      <c r="QND38" s="9"/>
      <c r="QNE38" s="8"/>
      <c r="QNF38" s="9"/>
      <c r="QNG38" s="8"/>
      <c r="QNH38" s="9"/>
      <c r="QNI38" s="8"/>
      <c r="QNJ38" s="9"/>
      <c r="QNK38" s="8"/>
      <c r="QNL38" s="9"/>
      <c r="QNM38" s="8"/>
      <c r="QNN38" s="9"/>
      <c r="QNO38" s="8"/>
      <c r="QNP38" s="9"/>
      <c r="QNQ38" s="8"/>
      <c r="QNR38" s="9"/>
      <c r="QNS38" s="8"/>
      <c r="QNT38" s="9"/>
      <c r="QNU38" s="8"/>
      <c r="QNV38" s="9"/>
      <c r="QNW38" s="8"/>
      <c r="QNX38" s="9"/>
      <c r="QNY38" s="8"/>
      <c r="QNZ38" s="9"/>
      <c r="QOA38" s="8"/>
      <c r="QOB38" s="9"/>
      <c r="QOC38" s="8"/>
      <c r="QOD38" s="9"/>
      <c r="QOE38" s="8"/>
      <c r="QOF38" s="9"/>
      <c r="QOG38" s="8"/>
      <c r="QOH38" s="9"/>
      <c r="QOI38" s="8"/>
      <c r="QOJ38" s="9"/>
      <c r="QOK38" s="8"/>
      <c r="QOL38" s="9"/>
      <c r="QOM38" s="8"/>
      <c r="QON38" s="9"/>
      <c r="QOO38" s="8"/>
      <c r="QOP38" s="9"/>
      <c r="QOQ38" s="8"/>
      <c r="QOR38" s="9"/>
      <c r="QOS38" s="8"/>
      <c r="QOT38" s="9"/>
      <c r="QOU38" s="8"/>
      <c r="QOV38" s="9"/>
      <c r="QOW38" s="8"/>
      <c r="QOX38" s="9"/>
      <c r="QOY38" s="8"/>
      <c r="QOZ38" s="9"/>
      <c r="QPA38" s="8"/>
      <c r="QPB38" s="9"/>
      <c r="QPC38" s="8"/>
      <c r="QPD38" s="9"/>
      <c r="QPE38" s="8"/>
      <c r="QPF38" s="9"/>
      <c r="QPG38" s="8"/>
      <c r="QPH38" s="9"/>
      <c r="QPI38" s="8"/>
      <c r="QPJ38" s="9"/>
      <c r="QPK38" s="8"/>
      <c r="QPL38" s="9"/>
      <c r="QPM38" s="8"/>
      <c r="QPN38" s="9"/>
      <c r="QPO38" s="8"/>
      <c r="QPP38" s="9"/>
      <c r="QPQ38" s="8"/>
      <c r="QPR38" s="9"/>
      <c r="QPS38" s="8"/>
      <c r="QPT38" s="9"/>
      <c r="QPU38" s="8"/>
      <c r="QPV38" s="9"/>
      <c r="QPW38" s="8"/>
      <c r="QPX38" s="9"/>
      <c r="QPY38" s="8"/>
      <c r="QPZ38" s="9"/>
      <c r="QQA38" s="8"/>
      <c r="QQB38" s="9"/>
      <c r="QQC38" s="8"/>
      <c r="QQD38" s="9"/>
      <c r="QQE38" s="8"/>
      <c r="QQF38" s="9"/>
      <c r="QQG38" s="8"/>
      <c r="QQH38" s="9"/>
      <c r="QQI38" s="8"/>
      <c r="QQJ38" s="9"/>
      <c r="QQK38" s="8"/>
      <c r="QQL38" s="9"/>
      <c r="QQM38" s="8"/>
      <c r="QQN38" s="9"/>
      <c r="QQO38" s="8"/>
      <c r="QQP38" s="9"/>
      <c r="QQQ38" s="8"/>
      <c r="QQR38" s="9"/>
      <c r="QQS38" s="8"/>
      <c r="QQT38" s="9"/>
      <c r="QQU38" s="8"/>
      <c r="QQV38" s="9"/>
      <c r="QQW38" s="8"/>
      <c r="QQX38" s="9"/>
      <c r="QQY38" s="8"/>
      <c r="QQZ38" s="9"/>
      <c r="QRA38" s="8"/>
      <c r="QRB38" s="9"/>
      <c r="QRC38" s="8"/>
      <c r="QRD38" s="9"/>
      <c r="QRE38" s="8"/>
      <c r="QRF38" s="9"/>
      <c r="QRG38" s="8"/>
      <c r="QRH38" s="9"/>
      <c r="QRI38" s="8"/>
      <c r="QRJ38" s="9"/>
      <c r="QRK38" s="8"/>
      <c r="QRL38" s="9"/>
      <c r="QRM38" s="8"/>
      <c r="QRN38" s="9"/>
      <c r="QRO38" s="8"/>
      <c r="QRP38" s="9"/>
      <c r="QRQ38" s="8"/>
      <c r="QRR38" s="9"/>
      <c r="QRS38" s="8"/>
      <c r="QRT38" s="9"/>
      <c r="QRU38" s="8"/>
      <c r="QRV38" s="9"/>
      <c r="QRW38" s="8"/>
      <c r="QRX38" s="9"/>
      <c r="QRY38" s="8"/>
      <c r="QRZ38" s="9"/>
      <c r="QSA38" s="8"/>
      <c r="QSB38" s="9"/>
      <c r="QSC38" s="8"/>
      <c r="QSD38" s="9"/>
      <c r="QSE38" s="8"/>
      <c r="QSF38" s="9"/>
      <c r="QSG38" s="8"/>
      <c r="QSH38" s="9"/>
      <c r="QSI38" s="8"/>
      <c r="QSJ38" s="9"/>
      <c r="QSK38" s="8"/>
      <c r="QSL38" s="9"/>
      <c r="QSM38" s="8"/>
      <c r="QSN38" s="9"/>
      <c r="QSO38" s="8"/>
      <c r="QSP38" s="9"/>
      <c r="QSQ38" s="8"/>
      <c r="QSR38" s="9"/>
      <c r="QSS38" s="8"/>
      <c r="QST38" s="9"/>
      <c r="QSU38" s="8"/>
      <c r="QSV38" s="9"/>
      <c r="QSW38" s="8"/>
      <c r="QSX38" s="9"/>
      <c r="QSY38" s="8"/>
      <c r="QSZ38" s="9"/>
      <c r="QTA38" s="8"/>
      <c r="QTB38" s="9"/>
      <c r="QTC38" s="8"/>
      <c r="QTD38" s="9"/>
      <c r="QTE38" s="8"/>
      <c r="QTF38" s="9"/>
      <c r="QTG38" s="8"/>
      <c r="QTH38" s="9"/>
      <c r="QTI38" s="8"/>
      <c r="QTJ38" s="9"/>
      <c r="QTK38" s="8"/>
      <c r="QTL38" s="9"/>
      <c r="QTM38" s="8"/>
      <c r="QTN38" s="9"/>
      <c r="QTO38" s="8"/>
      <c r="QTP38" s="9"/>
      <c r="QTQ38" s="8"/>
      <c r="QTR38" s="9"/>
      <c r="QTS38" s="8"/>
      <c r="QTT38" s="9"/>
      <c r="QTU38" s="8"/>
      <c r="QTV38" s="9"/>
      <c r="QTW38" s="8"/>
      <c r="QTX38" s="9"/>
      <c r="QTY38" s="8"/>
      <c r="QTZ38" s="9"/>
      <c r="QUA38" s="8"/>
      <c r="QUB38" s="9"/>
      <c r="QUC38" s="8"/>
      <c r="QUD38" s="9"/>
      <c r="QUE38" s="8"/>
      <c r="QUF38" s="9"/>
      <c r="QUG38" s="8"/>
      <c r="QUH38" s="9"/>
      <c r="QUI38" s="8"/>
      <c r="QUJ38" s="9"/>
      <c r="QUK38" s="8"/>
      <c r="QUL38" s="9"/>
      <c r="QUM38" s="8"/>
      <c r="QUN38" s="9"/>
      <c r="QUO38" s="8"/>
      <c r="QUP38" s="9"/>
      <c r="QUQ38" s="8"/>
      <c r="QUR38" s="9"/>
      <c r="QUS38" s="8"/>
      <c r="QUT38" s="9"/>
      <c r="QUU38" s="8"/>
      <c r="QUV38" s="9"/>
      <c r="QUW38" s="8"/>
      <c r="QUX38" s="9"/>
      <c r="QUY38" s="8"/>
      <c r="QUZ38" s="9"/>
      <c r="QVA38" s="8"/>
      <c r="QVB38" s="9"/>
      <c r="QVC38" s="8"/>
      <c r="QVD38" s="9"/>
      <c r="QVE38" s="8"/>
      <c r="QVF38" s="9"/>
      <c r="QVG38" s="8"/>
      <c r="QVH38" s="9"/>
      <c r="QVI38" s="8"/>
      <c r="QVJ38" s="9"/>
      <c r="QVK38" s="8"/>
      <c r="QVL38" s="9"/>
      <c r="QVM38" s="8"/>
      <c r="QVN38" s="9"/>
      <c r="QVO38" s="8"/>
      <c r="QVP38" s="9"/>
      <c r="QVQ38" s="8"/>
      <c r="QVR38" s="9"/>
      <c r="QVS38" s="8"/>
      <c r="QVT38" s="9"/>
      <c r="QVU38" s="8"/>
      <c r="QVV38" s="9"/>
      <c r="QVW38" s="8"/>
      <c r="QVX38" s="9"/>
      <c r="QVY38" s="8"/>
      <c r="QVZ38" s="9"/>
      <c r="QWA38" s="8"/>
      <c r="QWB38" s="9"/>
      <c r="QWC38" s="8"/>
      <c r="QWD38" s="9"/>
      <c r="QWE38" s="8"/>
      <c r="QWF38" s="9"/>
      <c r="QWG38" s="8"/>
      <c r="QWH38" s="9"/>
      <c r="QWI38" s="8"/>
      <c r="QWJ38" s="9"/>
      <c r="QWK38" s="8"/>
      <c r="QWL38" s="9"/>
      <c r="QWM38" s="8"/>
      <c r="QWN38" s="9"/>
      <c r="QWO38" s="8"/>
      <c r="QWP38" s="9"/>
      <c r="QWQ38" s="8"/>
      <c r="QWR38" s="9"/>
      <c r="QWS38" s="8"/>
      <c r="QWT38" s="9"/>
      <c r="QWU38" s="8"/>
      <c r="QWV38" s="9"/>
      <c r="QWW38" s="8"/>
      <c r="QWX38" s="9"/>
      <c r="QWY38" s="8"/>
      <c r="QWZ38" s="9"/>
      <c r="QXA38" s="8"/>
      <c r="QXB38" s="9"/>
      <c r="QXC38" s="8"/>
      <c r="QXD38" s="9"/>
      <c r="QXE38" s="8"/>
      <c r="QXF38" s="9"/>
      <c r="QXG38" s="8"/>
      <c r="QXH38" s="9"/>
      <c r="QXI38" s="8"/>
      <c r="QXJ38" s="9"/>
      <c r="QXK38" s="8"/>
      <c r="QXL38" s="9"/>
      <c r="QXM38" s="8"/>
      <c r="QXN38" s="9"/>
      <c r="QXO38" s="8"/>
      <c r="QXP38" s="9"/>
      <c r="QXQ38" s="8"/>
      <c r="QXR38" s="9"/>
      <c r="QXS38" s="8"/>
      <c r="QXT38" s="9"/>
      <c r="QXU38" s="8"/>
      <c r="QXV38" s="9"/>
      <c r="QXW38" s="8"/>
      <c r="QXX38" s="9"/>
      <c r="QXY38" s="8"/>
      <c r="QXZ38" s="9"/>
      <c r="QYA38" s="8"/>
      <c r="QYB38" s="9"/>
      <c r="QYC38" s="8"/>
      <c r="QYD38" s="9"/>
      <c r="QYE38" s="8"/>
      <c r="QYF38" s="9"/>
      <c r="QYG38" s="8"/>
      <c r="QYH38" s="9"/>
      <c r="QYI38" s="8"/>
      <c r="QYJ38" s="9"/>
      <c r="QYK38" s="8"/>
      <c r="QYL38" s="9"/>
      <c r="QYM38" s="8"/>
      <c r="QYN38" s="9"/>
      <c r="QYO38" s="8"/>
      <c r="QYP38" s="9"/>
      <c r="QYQ38" s="8"/>
      <c r="QYR38" s="9"/>
      <c r="QYS38" s="8"/>
      <c r="QYT38" s="9"/>
      <c r="QYU38" s="8"/>
      <c r="QYV38" s="9"/>
      <c r="QYW38" s="8"/>
      <c r="QYX38" s="9"/>
      <c r="QYY38" s="8"/>
      <c r="QYZ38" s="9"/>
      <c r="QZA38" s="8"/>
      <c r="QZB38" s="9"/>
      <c r="QZC38" s="8"/>
      <c r="QZD38" s="9"/>
      <c r="QZE38" s="8"/>
      <c r="QZF38" s="9"/>
      <c r="QZG38" s="8"/>
      <c r="QZH38" s="9"/>
      <c r="QZI38" s="8"/>
      <c r="QZJ38" s="9"/>
      <c r="QZK38" s="8"/>
      <c r="QZL38" s="9"/>
      <c r="QZM38" s="8"/>
      <c r="QZN38" s="9"/>
      <c r="QZO38" s="8"/>
      <c r="QZP38" s="9"/>
      <c r="QZQ38" s="8"/>
      <c r="QZR38" s="9"/>
      <c r="QZS38" s="8"/>
      <c r="QZT38" s="9"/>
      <c r="QZU38" s="8"/>
      <c r="QZV38" s="9"/>
      <c r="QZW38" s="8"/>
      <c r="QZX38" s="9"/>
      <c r="QZY38" s="8"/>
      <c r="QZZ38" s="9"/>
      <c r="RAA38" s="8"/>
      <c r="RAB38" s="9"/>
      <c r="RAC38" s="8"/>
      <c r="RAD38" s="9"/>
      <c r="RAE38" s="8"/>
      <c r="RAF38" s="9"/>
      <c r="RAG38" s="8"/>
      <c r="RAH38" s="9"/>
      <c r="RAI38" s="8"/>
      <c r="RAJ38" s="9"/>
      <c r="RAK38" s="8"/>
      <c r="RAL38" s="9"/>
      <c r="RAM38" s="8"/>
      <c r="RAN38" s="9"/>
      <c r="RAO38" s="8"/>
      <c r="RAP38" s="9"/>
      <c r="RAQ38" s="8"/>
      <c r="RAR38" s="9"/>
      <c r="RAS38" s="8"/>
      <c r="RAT38" s="9"/>
      <c r="RAU38" s="8"/>
      <c r="RAV38" s="9"/>
      <c r="RAW38" s="8"/>
      <c r="RAX38" s="9"/>
      <c r="RAY38" s="8"/>
      <c r="RAZ38" s="9"/>
      <c r="RBA38" s="8"/>
      <c r="RBB38" s="9"/>
      <c r="RBC38" s="8"/>
      <c r="RBD38" s="9"/>
      <c r="RBE38" s="8"/>
      <c r="RBF38" s="9"/>
      <c r="RBG38" s="8"/>
      <c r="RBH38" s="9"/>
      <c r="RBI38" s="8"/>
      <c r="RBJ38" s="9"/>
      <c r="RBK38" s="8"/>
      <c r="RBL38" s="9"/>
      <c r="RBM38" s="8"/>
      <c r="RBN38" s="9"/>
      <c r="RBO38" s="8"/>
      <c r="RBP38" s="9"/>
      <c r="RBQ38" s="8"/>
      <c r="RBR38" s="9"/>
      <c r="RBS38" s="8"/>
      <c r="RBT38" s="9"/>
      <c r="RBU38" s="8"/>
      <c r="RBV38" s="9"/>
      <c r="RBW38" s="8"/>
      <c r="RBX38" s="9"/>
      <c r="RBY38" s="8"/>
      <c r="RBZ38" s="9"/>
      <c r="RCA38" s="8"/>
      <c r="RCB38" s="9"/>
      <c r="RCC38" s="8"/>
      <c r="RCD38" s="9"/>
      <c r="RCE38" s="8"/>
      <c r="RCF38" s="9"/>
      <c r="RCG38" s="8"/>
      <c r="RCH38" s="9"/>
      <c r="RCI38" s="8"/>
      <c r="RCJ38" s="9"/>
      <c r="RCK38" s="8"/>
      <c r="RCL38" s="9"/>
      <c r="RCM38" s="8"/>
      <c r="RCN38" s="9"/>
      <c r="RCO38" s="8"/>
      <c r="RCP38" s="9"/>
      <c r="RCQ38" s="8"/>
      <c r="RCR38" s="9"/>
      <c r="RCS38" s="8"/>
      <c r="RCT38" s="9"/>
      <c r="RCU38" s="8"/>
      <c r="RCV38" s="9"/>
      <c r="RCW38" s="8"/>
      <c r="RCX38" s="9"/>
      <c r="RCY38" s="8"/>
      <c r="RCZ38" s="9"/>
      <c r="RDA38" s="8"/>
      <c r="RDB38" s="9"/>
      <c r="RDC38" s="8"/>
      <c r="RDD38" s="9"/>
      <c r="RDE38" s="8"/>
      <c r="RDF38" s="9"/>
      <c r="RDG38" s="8"/>
      <c r="RDH38" s="9"/>
      <c r="RDI38" s="8"/>
      <c r="RDJ38" s="9"/>
      <c r="RDK38" s="8"/>
      <c r="RDL38" s="9"/>
      <c r="RDM38" s="8"/>
      <c r="RDN38" s="9"/>
      <c r="RDO38" s="8"/>
      <c r="RDP38" s="9"/>
      <c r="RDQ38" s="8"/>
      <c r="RDR38" s="9"/>
      <c r="RDS38" s="8"/>
      <c r="RDT38" s="9"/>
      <c r="RDU38" s="8"/>
      <c r="RDV38" s="9"/>
      <c r="RDW38" s="8"/>
      <c r="RDX38" s="9"/>
      <c r="RDY38" s="8"/>
      <c r="RDZ38" s="9"/>
      <c r="REA38" s="8"/>
      <c r="REB38" s="9"/>
      <c r="REC38" s="8"/>
      <c r="RED38" s="9"/>
      <c r="REE38" s="8"/>
      <c r="REF38" s="9"/>
      <c r="REG38" s="8"/>
      <c r="REH38" s="9"/>
      <c r="REI38" s="8"/>
      <c r="REJ38" s="9"/>
      <c r="REK38" s="8"/>
      <c r="REL38" s="9"/>
      <c r="REM38" s="8"/>
      <c r="REN38" s="9"/>
      <c r="REO38" s="8"/>
      <c r="REP38" s="9"/>
      <c r="REQ38" s="8"/>
      <c r="RER38" s="9"/>
      <c r="RES38" s="8"/>
      <c r="RET38" s="9"/>
      <c r="REU38" s="8"/>
      <c r="REV38" s="9"/>
      <c r="REW38" s="8"/>
      <c r="REX38" s="9"/>
      <c r="REY38" s="8"/>
      <c r="REZ38" s="9"/>
      <c r="RFA38" s="8"/>
      <c r="RFB38" s="9"/>
      <c r="RFC38" s="8"/>
      <c r="RFD38" s="9"/>
      <c r="RFE38" s="8"/>
      <c r="RFF38" s="9"/>
      <c r="RFG38" s="8"/>
      <c r="RFH38" s="9"/>
      <c r="RFI38" s="8"/>
      <c r="RFJ38" s="9"/>
      <c r="RFK38" s="8"/>
      <c r="RFL38" s="9"/>
      <c r="RFM38" s="8"/>
      <c r="RFN38" s="9"/>
      <c r="RFO38" s="8"/>
      <c r="RFP38" s="9"/>
      <c r="RFQ38" s="8"/>
      <c r="RFR38" s="9"/>
      <c r="RFS38" s="8"/>
      <c r="RFT38" s="9"/>
      <c r="RFU38" s="8"/>
      <c r="RFV38" s="9"/>
      <c r="RFW38" s="8"/>
      <c r="RFX38" s="9"/>
      <c r="RFY38" s="8"/>
      <c r="RFZ38" s="9"/>
      <c r="RGA38" s="8"/>
      <c r="RGB38" s="9"/>
      <c r="RGC38" s="8"/>
      <c r="RGD38" s="9"/>
      <c r="RGE38" s="8"/>
      <c r="RGF38" s="9"/>
      <c r="RGG38" s="8"/>
      <c r="RGH38" s="9"/>
      <c r="RGI38" s="8"/>
      <c r="RGJ38" s="9"/>
      <c r="RGK38" s="8"/>
      <c r="RGL38" s="9"/>
      <c r="RGM38" s="8"/>
      <c r="RGN38" s="9"/>
      <c r="RGO38" s="8"/>
      <c r="RGP38" s="9"/>
      <c r="RGQ38" s="8"/>
      <c r="RGR38" s="9"/>
      <c r="RGS38" s="8"/>
      <c r="RGT38" s="9"/>
      <c r="RGU38" s="8"/>
      <c r="RGV38" s="9"/>
      <c r="RGW38" s="8"/>
      <c r="RGX38" s="9"/>
      <c r="RGY38" s="8"/>
      <c r="RGZ38" s="9"/>
      <c r="RHA38" s="8"/>
      <c r="RHB38" s="9"/>
      <c r="RHC38" s="8"/>
      <c r="RHD38" s="9"/>
      <c r="RHE38" s="8"/>
      <c r="RHF38" s="9"/>
      <c r="RHG38" s="8"/>
      <c r="RHH38" s="9"/>
      <c r="RHI38" s="8"/>
      <c r="RHJ38" s="9"/>
      <c r="RHK38" s="8"/>
      <c r="RHL38" s="9"/>
      <c r="RHM38" s="8"/>
      <c r="RHN38" s="9"/>
      <c r="RHO38" s="8"/>
      <c r="RHP38" s="9"/>
      <c r="RHQ38" s="8"/>
      <c r="RHR38" s="9"/>
      <c r="RHS38" s="8"/>
      <c r="RHT38" s="9"/>
      <c r="RHU38" s="8"/>
      <c r="RHV38" s="9"/>
      <c r="RHW38" s="8"/>
      <c r="RHX38" s="9"/>
      <c r="RHY38" s="8"/>
      <c r="RHZ38" s="9"/>
      <c r="RIA38" s="8"/>
      <c r="RIB38" s="9"/>
      <c r="RIC38" s="8"/>
      <c r="RID38" s="9"/>
      <c r="RIE38" s="8"/>
      <c r="RIF38" s="9"/>
      <c r="RIG38" s="8"/>
      <c r="RIH38" s="9"/>
      <c r="RII38" s="8"/>
      <c r="RIJ38" s="9"/>
      <c r="RIK38" s="8"/>
      <c r="RIL38" s="9"/>
      <c r="RIM38" s="8"/>
      <c r="RIN38" s="9"/>
      <c r="RIO38" s="8"/>
      <c r="RIP38" s="9"/>
      <c r="RIQ38" s="8"/>
      <c r="RIR38" s="9"/>
      <c r="RIS38" s="8"/>
      <c r="RIT38" s="9"/>
      <c r="RIU38" s="8"/>
      <c r="RIV38" s="9"/>
      <c r="RIW38" s="8"/>
      <c r="RIX38" s="9"/>
      <c r="RIY38" s="8"/>
      <c r="RIZ38" s="9"/>
      <c r="RJA38" s="8"/>
      <c r="RJB38" s="9"/>
      <c r="RJC38" s="8"/>
      <c r="RJD38" s="9"/>
      <c r="RJE38" s="8"/>
      <c r="RJF38" s="9"/>
      <c r="RJG38" s="8"/>
      <c r="RJH38" s="9"/>
      <c r="RJI38" s="8"/>
      <c r="RJJ38" s="9"/>
      <c r="RJK38" s="8"/>
      <c r="RJL38" s="9"/>
      <c r="RJM38" s="8"/>
      <c r="RJN38" s="9"/>
      <c r="RJO38" s="8"/>
      <c r="RJP38" s="9"/>
      <c r="RJQ38" s="8"/>
      <c r="RJR38" s="9"/>
      <c r="RJS38" s="8"/>
      <c r="RJT38" s="9"/>
      <c r="RJU38" s="8"/>
      <c r="RJV38" s="9"/>
      <c r="RJW38" s="8"/>
      <c r="RJX38" s="9"/>
      <c r="RJY38" s="8"/>
      <c r="RJZ38" s="9"/>
      <c r="RKA38" s="8"/>
      <c r="RKB38" s="9"/>
      <c r="RKC38" s="8"/>
      <c r="RKD38" s="9"/>
      <c r="RKE38" s="8"/>
      <c r="RKF38" s="9"/>
      <c r="RKG38" s="8"/>
      <c r="RKH38" s="9"/>
      <c r="RKI38" s="8"/>
      <c r="RKJ38" s="9"/>
      <c r="RKK38" s="8"/>
      <c r="RKL38" s="9"/>
      <c r="RKM38" s="8"/>
      <c r="RKN38" s="9"/>
      <c r="RKO38" s="8"/>
      <c r="RKP38" s="9"/>
      <c r="RKQ38" s="8"/>
      <c r="RKR38" s="9"/>
      <c r="RKS38" s="8"/>
      <c r="RKT38" s="9"/>
      <c r="RKU38" s="8"/>
      <c r="RKV38" s="9"/>
      <c r="RKW38" s="8"/>
      <c r="RKX38" s="9"/>
      <c r="RKY38" s="8"/>
      <c r="RKZ38" s="9"/>
      <c r="RLA38" s="8"/>
      <c r="RLB38" s="9"/>
      <c r="RLC38" s="8"/>
      <c r="RLD38" s="9"/>
      <c r="RLE38" s="8"/>
      <c r="RLF38" s="9"/>
      <c r="RLG38" s="8"/>
      <c r="RLH38" s="9"/>
      <c r="RLI38" s="8"/>
      <c r="RLJ38" s="9"/>
      <c r="RLK38" s="8"/>
      <c r="RLL38" s="9"/>
      <c r="RLM38" s="8"/>
      <c r="RLN38" s="9"/>
      <c r="RLO38" s="8"/>
      <c r="RLP38" s="9"/>
      <c r="RLQ38" s="8"/>
      <c r="RLR38" s="9"/>
      <c r="RLS38" s="8"/>
      <c r="RLT38" s="9"/>
      <c r="RLU38" s="8"/>
      <c r="RLV38" s="9"/>
      <c r="RLW38" s="8"/>
      <c r="RLX38" s="9"/>
      <c r="RLY38" s="8"/>
      <c r="RLZ38" s="9"/>
      <c r="RMA38" s="8"/>
      <c r="RMB38" s="9"/>
      <c r="RMC38" s="8"/>
      <c r="RMD38" s="9"/>
      <c r="RME38" s="8"/>
      <c r="RMF38" s="9"/>
      <c r="RMG38" s="8"/>
      <c r="RMH38" s="9"/>
      <c r="RMI38" s="8"/>
      <c r="RMJ38" s="9"/>
      <c r="RMK38" s="8"/>
      <c r="RML38" s="9"/>
      <c r="RMM38" s="8"/>
      <c r="RMN38" s="9"/>
      <c r="RMO38" s="8"/>
      <c r="RMP38" s="9"/>
      <c r="RMQ38" s="8"/>
      <c r="RMR38" s="9"/>
      <c r="RMS38" s="8"/>
      <c r="RMT38" s="9"/>
      <c r="RMU38" s="8"/>
      <c r="RMV38" s="9"/>
      <c r="RMW38" s="8"/>
      <c r="RMX38" s="9"/>
      <c r="RMY38" s="8"/>
      <c r="RMZ38" s="9"/>
      <c r="RNA38" s="8"/>
      <c r="RNB38" s="9"/>
      <c r="RNC38" s="8"/>
      <c r="RND38" s="9"/>
      <c r="RNE38" s="8"/>
      <c r="RNF38" s="9"/>
      <c r="RNG38" s="8"/>
      <c r="RNH38" s="9"/>
      <c r="RNI38" s="8"/>
      <c r="RNJ38" s="9"/>
      <c r="RNK38" s="8"/>
      <c r="RNL38" s="9"/>
      <c r="RNM38" s="8"/>
      <c r="RNN38" s="9"/>
      <c r="RNO38" s="8"/>
      <c r="RNP38" s="9"/>
      <c r="RNQ38" s="8"/>
      <c r="RNR38" s="9"/>
      <c r="RNS38" s="8"/>
      <c r="RNT38" s="9"/>
      <c r="RNU38" s="8"/>
      <c r="RNV38" s="9"/>
      <c r="RNW38" s="8"/>
      <c r="RNX38" s="9"/>
      <c r="RNY38" s="8"/>
      <c r="RNZ38" s="9"/>
      <c r="ROA38" s="8"/>
      <c r="ROB38" s="9"/>
      <c r="ROC38" s="8"/>
      <c r="ROD38" s="9"/>
      <c r="ROE38" s="8"/>
      <c r="ROF38" s="9"/>
      <c r="ROG38" s="8"/>
      <c r="ROH38" s="9"/>
      <c r="ROI38" s="8"/>
      <c r="ROJ38" s="9"/>
      <c r="ROK38" s="8"/>
      <c r="ROL38" s="9"/>
      <c r="ROM38" s="8"/>
      <c r="RON38" s="9"/>
      <c r="ROO38" s="8"/>
      <c r="ROP38" s="9"/>
      <c r="ROQ38" s="8"/>
      <c r="ROR38" s="9"/>
      <c r="ROS38" s="8"/>
      <c r="ROT38" s="9"/>
      <c r="ROU38" s="8"/>
      <c r="ROV38" s="9"/>
      <c r="ROW38" s="8"/>
      <c r="ROX38" s="9"/>
      <c r="ROY38" s="8"/>
      <c r="ROZ38" s="9"/>
      <c r="RPA38" s="8"/>
      <c r="RPB38" s="9"/>
      <c r="RPC38" s="8"/>
      <c r="RPD38" s="9"/>
      <c r="RPE38" s="8"/>
      <c r="RPF38" s="9"/>
      <c r="RPG38" s="8"/>
      <c r="RPH38" s="9"/>
      <c r="RPI38" s="8"/>
      <c r="RPJ38" s="9"/>
      <c r="RPK38" s="8"/>
      <c r="RPL38" s="9"/>
      <c r="RPM38" s="8"/>
      <c r="RPN38" s="9"/>
      <c r="RPO38" s="8"/>
      <c r="RPP38" s="9"/>
      <c r="RPQ38" s="8"/>
      <c r="RPR38" s="9"/>
      <c r="RPS38" s="8"/>
      <c r="RPT38" s="9"/>
      <c r="RPU38" s="8"/>
      <c r="RPV38" s="9"/>
      <c r="RPW38" s="8"/>
      <c r="RPX38" s="9"/>
      <c r="RPY38" s="8"/>
      <c r="RPZ38" s="9"/>
      <c r="RQA38" s="8"/>
      <c r="RQB38" s="9"/>
      <c r="RQC38" s="8"/>
      <c r="RQD38" s="9"/>
      <c r="RQE38" s="8"/>
      <c r="RQF38" s="9"/>
      <c r="RQG38" s="8"/>
      <c r="RQH38" s="9"/>
      <c r="RQI38" s="8"/>
      <c r="RQJ38" s="9"/>
      <c r="RQK38" s="8"/>
      <c r="RQL38" s="9"/>
      <c r="RQM38" s="8"/>
      <c r="RQN38" s="9"/>
      <c r="RQO38" s="8"/>
      <c r="RQP38" s="9"/>
      <c r="RQQ38" s="8"/>
      <c r="RQR38" s="9"/>
      <c r="RQS38" s="8"/>
      <c r="RQT38" s="9"/>
      <c r="RQU38" s="8"/>
      <c r="RQV38" s="9"/>
      <c r="RQW38" s="8"/>
      <c r="RQX38" s="9"/>
      <c r="RQY38" s="8"/>
      <c r="RQZ38" s="9"/>
      <c r="RRA38" s="8"/>
      <c r="RRB38" s="9"/>
      <c r="RRC38" s="8"/>
      <c r="RRD38" s="9"/>
      <c r="RRE38" s="8"/>
      <c r="RRF38" s="9"/>
      <c r="RRG38" s="8"/>
      <c r="RRH38" s="9"/>
      <c r="RRI38" s="8"/>
      <c r="RRJ38" s="9"/>
      <c r="RRK38" s="8"/>
      <c r="RRL38" s="9"/>
      <c r="RRM38" s="8"/>
      <c r="RRN38" s="9"/>
      <c r="RRO38" s="8"/>
      <c r="RRP38" s="9"/>
      <c r="RRQ38" s="8"/>
      <c r="RRR38" s="9"/>
      <c r="RRS38" s="8"/>
      <c r="RRT38" s="9"/>
      <c r="RRU38" s="8"/>
      <c r="RRV38" s="9"/>
      <c r="RRW38" s="8"/>
      <c r="RRX38" s="9"/>
      <c r="RRY38" s="8"/>
      <c r="RRZ38" s="9"/>
      <c r="RSA38" s="8"/>
      <c r="RSB38" s="9"/>
      <c r="RSC38" s="8"/>
      <c r="RSD38" s="9"/>
      <c r="RSE38" s="8"/>
      <c r="RSF38" s="9"/>
      <c r="RSG38" s="8"/>
      <c r="RSH38" s="9"/>
      <c r="RSI38" s="8"/>
      <c r="RSJ38" s="9"/>
      <c r="RSK38" s="8"/>
      <c r="RSL38" s="9"/>
      <c r="RSM38" s="8"/>
      <c r="RSN38" s="9"/>
      <c r="RSO38" s="8"/>
      <c r="RSP38" s="9"/>
      <c r="RSQ38" s="8"/>
      <c r="RSR38" s="9"/>
      <c r="RSS38" s="8"/>
      <c r="RST38" s="9"/>
      <c r="RSU38" s="8"/>
      <c r="RSV38" s="9"/>
      <c r="RSW38" s="8"/>
      <c r="RSX38" s="9"/>
      <c r="RSY38" s="8"/>
      <c r="RSZ38" s="9"/>
      <c r="RTA38" s="8"/>
      <c r="RTB38" s="9"/>
      <c r="RTC38" s="8"/>
      <c r="RTD38" s="9"/>
      <c r="RTE38" s="8"/>
      <c r="RTF38" s="9"/>
      <c r="RTG38" s="8"/>
      <c r="RTH38" s="9"/>
      <c r="RTI38" s="8"/>
      <c r="RTJ38" s="9"/>
      <c r="RTK38" s="8"/>
      <c r="RTL38" s="9"/>
      <c r="RTM38" s="8"/>
      <c r="RTN38" s="9"/>
      <c r="RTO38" s="8"/>
      <c r="RTP38" s="9"/>
      <c r="RTQ38" s="8"/>
      <c r="RTR38" s="9"/>
      <c r="RTS38" s="8"/>
      <c r="RTT38" s="9"/>
      <c r="RTU38" s="8"/>
      <c r="RTV38" s="9"/>
      <c r="RTW38" s="8"/>
      <c r="RTX38" s="9"/>
      <c r="RTY38" s="8"/>
      <c r="RTZ38" s="9"/>
      <c r="RUA38" s="8"/>
      <c r="RUB38" s="9"/>
      <c r="RUC38" s="8"/>
      <c r="RUD38" s="9"/>
      <c r="RUE38" s="8"/>
      <c r="RUF38" s="9"/>
      <c r="RUG38" s="8"/>
      <c r="RUH38" s="9"/>
      <c r="RUI38" s="8"/>
      <c r="RUJ38" s="9"/>
      <c r="RUK38" s="8"/>
      <c r="RUL38" s="9"/>
      <c r="RUM38" s="8"/>
      <c r="RUN38" s="9"/>
      <c r="RUO38" s="8"/>
      <c r="RUP38" s="9"/>
      <c r="RUQ38" s="8"/>
      <c r="RUR38" s="9"/>
      <c r="RUS38" s="8"/>
      <c r="RUT38" s="9"/>
      <c r="RUU38" s="8"/>
      <c r="RUV38" s="9"/>
      <c r="RUW38" s="8"/>
      <c r="RUX38" s="9"/>
      <c r="RUY38" s="8"/>
      <c r="RUZ38" s="9"/>
      <c r="RVA38" s="8"/>
      <c r="RVB38" s="9"/>
      <c r="RVC38" s="8"/>
      <c r="RVD38" s="9"/>
      <c r="RVE38" s="8"/>
      <c r="RVF38" s="9"/>
      <c r="RVG38" s="8"/>
      <c r="RVH38" s="9"/>
      <c r="RVI38" s="8"/>
      <c r="RVJ38" s="9"/>
      <c r="RVK38" s="8"/>
      <c r="RVL38" s="9"/>
      <c r="RVM38" s="8"/>
      <c r="RVN38" s="9"/>
      <c r="RVO38" s="8"/>
      <c r="RVP38" s="9"/>
      <c r="RVQ38" s="8"/>
      <c r="RVR38" s="9"/>
      <c r="RVS38" s="8"/>
      <c r="RVT38" s="9"/>
      <c r="RVU38" s="8"/>
      <c r="RVV38" s="9"/>
      <c r="RVW38" s="8"/>
      <c r="RVX38" s="9"/>
      <c r="RVY38" s="8"/>
      <c r="RVZ38" s="9"/>
      <c r="RWA38" s="8"/>
      <c r="RWB38" s="9"/>
      <c r="RWC38" s="8"/>
      <c r="RWD38" s="9"/>
      <c r="RWE38" s="8"/>
      <c r="RWF38" s="9"/>
      <c r="RWG38" s="8"/>
      <c r="RWH38" s="9"/>
      <c r="RWI38" s="8"/>
      <c r="RWJ38" s="9"/>
      <c r="RWK38" s="8"/>
      <c r="RWL38" s="9"/>
      <c r="RWM38" s="8"/>
      <c r="RWN38" s="9"/>
      <c r="RWO38" s="8"/>
      <c r="RWP38" s="9"/>
      <c r="RWQ38" s="8"/>
      <c r="RWR38" s="9"/>
      <c r="RWS38" s="8"/>
      <c r="RWT38" s="9"/>
      <c r="RWU38" s="8"/>
      <c r="RWV38" s="9"/>
      <c r="RWW38" s="8"/>
      <c r="RWX38" s="9"/>
      <c r="RWY38" s="8"/>
      <c r="RWZ38" s="9"/>
      <c r="RXA38" s="8"/>
      <c r="RXB38" s="9"/>
      <c r="RXC38" s="8"/>
      <c r="RXD38" s="9"/>
      <c r="RXE38" s="8"/>
      <c r="RXF38" s="9"/>
      <c r="RXG38" s="8"/>
      <c r="RXH38" s="9"/>
      <c r="RXI38" s="8"/>
      <c r="RXJ38" s="9"/>
      <c r="RXK38" s="8"/>
      <c r="RXL38" s="9"/>
      <c r="RXM38" s="8"/>
      <c r="RXN38" s="9"/>
      <c r="RXO38" s="8"/>
      <c r="RXP38" s="9"/>
      <c r="RXQ38" s="8"/>
      <c r="RXR38" s="9"/>
      <c r="RXS38" s="8"/>
      <c r="RXT38" s="9"/>
      <c r="RXU38" s="8"/>
      <c r="RXV38" s="9"/>
      <c r="RXW38" s="8"/>
      <c r="RXX38" s="9"/>
      <c r="RXY38" s="8"/>
      <c r="RXZ38" s="9"/>
      <c r="RYA38" s="8"/>
      <c r="RYB38" s="9"/>
      <c r="RYC38" s="8"/>
      <c r="RYD38" s="9"/>
      <c r="RYE38" s="8"/>
      <c r="RYF38" s="9"/>
      <c r="RYG38" s="8"/>
      <c r="RYH38" s="9"/>
      <c r="RYI38" s="8"/>
      <c r="RYJ38" s="9"/>
      <c r="RYK38" s="8"/>
      <c r="RYL38" s="9"/>
      <c r="RYM38" s="8"/>
      <c r="RYN38" s="9"/>
      <c r="RYO38" s="8"/>
      <c r="RYP38" s="9"/>
      <c r="RYQ38" s="8"/>
      <c r="RYR38" s="9"/>
      <c r="RYS38" s="8"/>
      <c r="RYT38" s="9"/>
      <c r="RYU38" s="8"/>
      <c r="RYV38" s="9"/>
      <c r="RYW38" s="8"/>
      <c r="RYX38" s="9"/>
      <c r="RYY38" s="8"/>
      <c r="RYZ38" s="9"/>
      <c r="RZA38" s="8"/>
      <c r="RZB38" s="9"/>
      <c r="RZC38" s="8"/>
      <c r="RZD38" s="9"/>
      <c r="RZE38" s="8"/>
      <c r="RZF38" s="9"/>
      <c r="RZG38" s="8"/>
      <c r="RZH38" s="9"/>
      <c r="RZI38" s="8"/>
      <c r="RZJ38" s="9"/>
      <c r="RZK38" s="8"/>
      <c r="RZL38" s="9"/>
      <c r="RZM38" s="8"/>
      <c r="RZN38" s="9"/>
      <c r="RZO38" s="8"/>
      <c r="RZP38" s="9"/>
      <c r="RZQ38" s="8"/>
      <c r="RZR38" s="9"/>
      <c r="RZS38" s="8"/>
      <c r="RZT38" s="9"/>
      <c r="RZU38" s="8"/>
      <c r="RZV38" s="9"/>
      <c r="RZW38" s="8"/>
      <c r="RZX38" s="9"/>
      <c r="RZY38" s="8"/>
      <c r="RZZ38" s="9"/>
      <c r="SAA38" s="8"/>
      <c r="SAB38" s="9"/>
      <c r="SAC38" s="8"/>
      <c r="SAD38" s="9"/>
      <c r="SAE38" s="8"/>
      <c r="SAF38" s="9"/>
      <c r="SAG38" s="8"/>
      <c r="SAH38" s="9"/>
      <c r="SAI38" s="8"/>
      <c r="SAJ38" s="9"/>
      <c r="SAK38" s="8"/>
      <c r="SAL38" s="9"/>
      <c r="SAM38" s="8"/>
      <c r="SAN38" s="9"/>
      <c r="SAO38" s="8"/>
      <c r="SAP38" s="9"/>
      <c r="SAQ38" s="8"/>
      <c r="SAR38" s="9"/>
      <c r="SAS38" s="8"/>
      <c r="SAT38" s="9"/>
      <c r="SAU38" s="8"/>
      <c r="SAV38" s="9"/>
      <c r="SAW38" s="8"/>
      <c r="SAX38" s="9"/>
      <c r="SAY38" s="8"/>
      <c r="SAZ38" s="9"/>
      <c r="SBA38" s="8"/>
      <c r="SBB38" s="9"/>
      <c r="SBC38" s="8"/>
      <c r="SBD38" s="9"/>
      <c r="SBE38" s="8"/>
      <c r="SBF38" s="9"/>
      <c r="SBG38" s="8"/>
      <c r="SBH38" s="9"/>
      <c r="SBI38" s="8"/>
      <c r="SBJ38" s="9"/>
      <c r="SBK38" s="8"/>
      <c r="SBL38" s="9"/>
      <c r="SBM38" s="8"/>
      <c r="SBN38" s="9"/>
      <c r="SBO38" s="8"/>
      <c r="SBP38" s="9"/>
      <c r="SBQ38" s="8"/>
      <c r="SBR38" s="9"/>
      <c r="SBS38" s="8"/>
      <c r="SBT38" s="9"/>
      <c r="SBU38" s="8"/>
      <c r="SBV38" s="9"/>
      <c r="SBW38" s="8"/>
      <c r="SBX38" s="9"/>
      <c r="SBY38" s="8"/>
      <c r="SBZ38" s="9"/>
      <c r="SCA38" s="8"/>
      <c r="SCB38" s="9"/>
      <c r="SCC38" s="8"/>
      <c r="SCD38" s="9"/>
      <c r="SCE38" s="8"/>
      <c r="SCF38" s="9"/>
      <c r="SCG38" s="8"/>
      <c r="SCH38" s="9"/>
      <c r="SCI38" s="8"/>
      <c r="SCJ38" s="9"/>
      <c r="SCK38" s="8"/>
      <c r="SCL38" s="9"/>
      <c r="SCM38" s="8"/>
      <c r="SCN38" s="9"/>
      <c r="SCO38" s="8"/>
      <c r="SCP38" s="9"/>
      <c r="SCQ38" s="8"/>
      <c r="SCR38" s="9"/>
      <c r="SCS38" s="8"/>
      <c r="SCT38" s="9"/>
      <c r="SCU38" s="8"/>
      <c r="SCV38" s="9"/>
      <c r="SCW38" s="8"/>
      <c r="SCX38" s="9"/>
      <c r="SCY38" s="8"/>
      <c r="SCZ38" s="9"/>
      <c r="SDA38" s="8"/>
      <c r="SDB38" s="9"/>
      <c r="SDC38" s="8"/>
      <c r="SDD38" s="9"/>
      <c r="SDE38" s="8"/>
      <c r="SDF38" s="9"/>
      <c r="SDG38" s="8"/>
      <c r="SDH38" s="9"/>
      <c r="SDI38" s="8"/>
      <c r="SDJ38" s="9"/>
      <c r="SDK38" s="8"/>
      <c r="SDL38" s="9"/>
      <c r="SDM38" s="8"/>
      <c r="SDN38" s="9"/>
      <c r="SDO38" s="8"/>
      <c r="SDP38" s="9"/>
      <c r="SDQ38" s="8"/>
      <c r="SDR38" s="9"/>
      <c r="SDS38" s="8"/>
      <c r="SDT38" s="9"/>
      <c r="SDU38" s="8"/>
      <c r="SDV38" s="9"/>
      <c r="SDW38" s="8"/>
      <c r="SDX38" s="9"/>
      <c r="SDY38" s="8"/>
      <c r="SDZ38" s="9"/>
      <c r="SEA38" s="8"/>
      <c r="SEB38" s="9"/>
      <c r="SEC38" s="8"/>
      <c r="SED38" s="9"/>
      <c r="SEE38" s="8"/>
      <c r="SEF38" s="9"/>
      <c r="SEG38" s="8"/>
      <c r="SEH38" s="9"/>
      <c r="SEI38" s="8"/>
      <c r="SEJ38" s="9"/>
      <c r="SEK38" s="8"/>
      <c r="SEL38" s="9"/>
      <c r="SEM38" s="8"/>
      <c r="SEN38" s="9"/>
      <c r="SEO38" s="8"/>
      <c r="SEP38" s="9"/>
      <c r="SEQ38" s="8"/>
      <c r="SER38" s="9"/>
      <c r="SES38" s="8"/>
      <c r="SET38" s="9"/>
      <c r="SEU38" s="8"/>
      <c r="SEV38" s="9"/>
      <c r="SEW38" s="8"/>
      <c r="SEX38" s="9"/>
      <c r="SEY38" s="8"/>
      <c r="SEZ38" s="9"/>
      <c r="SFA38" s="8"/>
      <c r="SFB38" s="9"/>
      <c r="SFC38" s="8"/>
      <c r="SFD38" s="9"/>
      <c r="SFE38" s="8"/>
      <c r="SFF38" s="9"/>
      <c r="SFG38" s="8"/>
      <c r="SFH38" s="9"/>
      <c r="SFI38" s="8"/>
      <c r="SFJ38" s="9"/>
      <c r="SFK38" s="8"/>
      <c r="SFL38" s="9"/>
      <c r="SFM38" s="8"/>
      <c r="SFN38" s="9"/>
      <c r="SFO38" s="8"/>
      <c r="SFP38" s="9"/>
      <c r="SFQ38" s="8"/>
      <c r="SFR38" s="9"/>
      <c r="SFS38" s="8"/>
      <c r="SFT38" s="9"/>
      <c r="SFU38" s="8"/>
      <c r="SFV38" s="9"/>
      <c r="SFW38" s="8"/>
      <c r="SFX38" s="9"/>
      <c r="SFY38" s="8"/>
      <c r="SFZ38" s="9"/>
      <c r="SGA38" s="8"/>
      <c r="SGB38" s="9"/>
      <c r="SGC38" s="8"/>
      <c r="SGD38" s="9"/>
      <c r="SGE38" s="8"/>
      <c r="SGF38" s="9"/>
      <c r="SGG38" s="8"/>
      <c r="SGH38" s="9"/>
      <c r="SGI38" s="8"/>
      <c r="SGJ38" s="9"/>
      <c r="SGK38" s="8"/>
      <c r="SGL38" s="9"/>
      <c r="SGM38" s="8"/>
      <c r="SGN38" s="9"/>
      <c r="SGO38" s="8"/>
      <c r="SGP38" s="9"/>
      <c r="SGQ38" s="8"/>
      <c r="SGR38" s="9"/>
      <c r="SGS38" s="8"/>
      <c r="SGT38" s="9"/>
      <c r="SGU38" s="8"/>
      <c r="SGV38" s="9"/>
      <c r="SGW38" s="8"/>
      <c r="SGX38" s="9"/>
      <c r="SGY38" s="8"/>
      <c r="SGZ38" s="9"/>
      <c r="SHA38" s="8"/>
      <c r="SHB38" s="9"/>
      <c r="SHC38" s="8"/>
      <c r="SHD38" s="9"/>
      <c r="SHE38" s="8"/>
      <c r="SHF38" s="9"/>
      <c r="SHG38" s="8"/>
      <c r="SHH38" s="9"/>
      <c r="SHI38" s="8"/>
      <c r="SHJ38" s="9"/>
      <c r="SHK38" s="8"/>
      <c r="SHL38" s="9"/>
      <c r="SHM38" s="8"/>
      <c r="SHN38" s="9"/>
      <c r="SHO38" s="8"/>
      <c r="SHP38" s="9"/>
      <c r="SHQ38" s="8"/>
      <c r="SHR38" s="9"/>
      <c r="SHS38" s="8"/>
      <c r="SHT38" s="9"/>
      <c r="SHU38" s="8"/>
      <c r="SHV38" s="9"/>
      <c r="SHW38" s="8"/>
      <c r="SHX38" s="9"/>
      <c r="SHY38" s="8"/>
      <c r="SHZ38" s="9"/>
      <c r="SIA38" s="8"/>
      <c r="SIB38" s="9"/>
      <c r="SIC38" s="8"/>
      <c r="SID38" s="9"/>
      <c r="SIE38" s="8"/>
      <c r="SIF38" s="9"/>
      <c r="SIG38" s="8"/>
      <c r="SIH38" s="9"/>
      <c r="SII38" s="8"/>
      <c r="SIJ38" s="9"/>
      <c r="SIK38" s="8"/>
      <c r="SIL38" s="9"/>
      <c r="SIM38" s="8"/>
      <c r="SIN38" s="9"/>
      <c r="SIO38" s="8"/>
      <c r="SIP38" s="9"/>
      <c r="SIQ38" s="8"/>
      <c r="SIR38" s="9"/>
      <c r="SIS38" s="8"/>
      <c r="SIT38" s="9"/>
      <c r="SIU38" s="8"/>
      <c r="SIV38" s="9"/>
      <c r="SIW38" s="8"/>
      <c r="SIX38" s="9"/>
      <c r="SIY38" s="8"/>
      <c r="SIZ38" s="9"/>
      <c r="SJA38" s="8"/>
      <c r="SJB38" s="9"/>
      <c r="SJC38" s="8"/>
      <c r="SJD38" s="9"/>
      <c r="SJE38" s="8"/>
      <c r="SJF38" s="9"/>
      <c r="SJG38" s="8"/>
      <c r="SJH38" s="9"/>
      <c r="SJI38" s="8"/>
      <c r="SJJ38" s="9"/>
      <c r="SJK38" s="8"/>
      <c r="SJL38" s="9"/>
      <c r="SJM38" s="8"/>
      <c r="SJN38" s="9"/>
      <c r="SJO38" s="8"/>
      <c r="SJP38" s="9"/>
      <c r="SJQ38" s="8"/>
      <c r="SJR38" s="9"/>
      <c r="SJS38" s="8"/>
      <c r="SJT38" s="9"/>
      <c r="SJU38" s="8"/>
      <c r="SJV38" s="9"/>
      <c r="SJW38" s="8"/>
      <c r="SJX38" s="9"/>
      <c r="SJY38" s="8"/>
      <c r="SJZ38" s="9"/>
      <c r="SKA38" s="8"/>
      <c r="SKB38" s="9"/>
      <c r="SKC38" s="8"/>
      <c r="SKD38" s="9"/>
      <c r="SKE38" s="8"/>
      <c r="SKF38" s="9"/>
      <c r="SKG38" s="8"/>
      <c r="SKH38" s="9"/>
      <c r="SKI38" s="8"/>
      <c r="SKJ38" s="9"/>
      <c r="SKK38" s="8"/>
      <c r="SKL38" s="9"/>
      <c r="SKM38" s="8"/>
      <c r="SKN38" s="9"/>
      <c r="SKO38" s="8"/>
      <c r="SKP38" s="9"/>
      <c r="SKQ38" s="8"/>
      <c r="SKR38" s="9"/>
      <c r="SKS38" s="8"/>
      <c r="SKT38" s="9"/>
      <c r="SKU38" s="8"/>
      <c r="SKV38" s="9"/>
      <c r="SKW38" s="8"/>
      <c r="SKX38" s="9"/>
      <c r="SKY38" s="8"/>
      <c r="SKZ38" s="9"/>
      <c r="SLA38" s="8"/>
      <c r="SLB38" s="9"/>
      <c r="SLC38" s="8"/>
      <c r="SLD38" s="9"/>
      <c r="SLE38" s="8"/>
      <c r="SLF38" s="9"/>
      <c r="SLG38" s="8"/>
      <c r="SLH38" s="9"/>
      <c r="SLI38" s="8"/>
      <c r="SLJ38" s="9"/>
      <c r="SLK38" s="8"/>
      <c r="SLL38" s="9"/>
      <c r="SLM38" s="8"/>
      <c r="SLN38" s="9"/>
      <c r="SLO38" s="8"/>
      <c r="SLP38" s="9"/>
      <c r="SLQ38" s="8"/>
      <c r="SLR38" s="9"/>
      <c r="SLS38" s="8"/>
      <c r="SLT38" s="9"/>
      <c r="SLU38" s="8"/>
      <c r="SLV38" s="9"/>
      <c r="SLW38" s="8"/>
      <c r="SLX38" s="9"/>
      <c r="SLY38" s="8"/>
      <c r="SLZ38" s="9"/>
      <c r="SMA38" s="8"/>
      <c r="SMB38" s="9"/>
      <c r="SMC38" s="8"/>
      <c r="SMD38" s="9"/>
      <c r="SME38" s="8"/>
      <c r="SMF38" s="9"/>
      <c r="SMG38" s="8"/>
      <c r="SMH38" s="9"/>
      <c r="SMI38" s="8"/>
      <c r="SMJ38" s="9"/>
      <c r="SMK38" s="8"/>
      <c r="SML38" s="9"/>
      <c r="SMM38" s="8"/>
      <c r="SMN38" s="9"/>
      <c r="SMO38" s="8"/>
      <c r="SMP38" s="9"/>
      <c r="SMQ38" s="8"/>
      <c r="SMR38" s="9"/>
      <c r="SMS38" s="8"/>
      <c r="SMT38" s="9"/>
      <c r="SMU38" s="8"/>
      <c r="SMV38" s="9"/>
      <c r="SMW38" s="8"/>
      <c r="SMX38" s="9"/>
      <c r="SMY38" s="8"/>
      <c r="SMZ38" s="9"/>
      <c r="SNA38" s="8"/>
      <c r="SNB38" s="9"/>
      <c r="SNC38" s="8"/>
      <c r="SND38" s="9"/>
      <c r="SNE38" s="8"/>
      <c r="SNF38" s="9"/>
      <c r="SNG38" s="8"/>
      <c r="SNH38" s="9"/>
      <c r="SNI38" s="8"/>
      <c r="SNJ38" s="9"/>
      <c r="SNK38" s="8"/>
      <c r="SNL38" s="9"/>
      <c r="SNM38" s="8"/>
      <c r="SNN38" s="9"/>
      <c r="SNO38" s="8"/>
      <c r="SNP38" s="9"/>
      <c r="SNQ38" s="8"/>
      <c r="SNR38" s="9"/>
      <c r="SNS38" s="8"/>
      <c r="SNT38" s="9"/>
      <c r="SNU38" s="8"/>
      <c r="SNV38" s="9"/>
      <c r="SNW38" s="8"/>
      <c r="SNX38" s="9"/>
      <c r="SNY38" s="8"/>
      <c r="SNZ38" s="9"/>
      <c r="SOA38" s="8"/>
      <c r="SOB38" s="9"/>
      <c r="SOC38" s="8"/>
      <c r="SOD38" s="9"/>
      <c r="SOE38" s="8"/>
      <c r="SOF38" s="9"/>
      <c r="SOG38" s="8"/>
      <c r="SOH38" s="9"/>
      <c r="SOI38" s="8"/>
      <c r="SOJ38" s="9"/>
      <c r="SOK38" s="8"/>
      <c r="SOL38" s="9"/>
      <c r="SOM38" s="8"/>
      <c r="SON38" s="9"/>
      <c r="SOO38" s="8"/>
      <c r="SOP38" s="9"/>
      <c r="SOQ38" s="8"/>
      <c r="SOR38" s="9"/>
      <c r="SOS38" s="8"/>
      <c r="SOT38" s="9"/>
      <c r="SOU38" s="8"/>
      <c r="SOV38" s="9"/>
      <c r="SOW38" s="8"/>
      <c r="SOX38" s="9"/>
      <c r="SOY38" s="8"/>
      <c r="SOZ38" s="9"/>
      <c r="SPA38" s="8"/>
      <c r="SPB38" s="9"/>
      <c r="SPC38" s="8"/>
      <c r="SPD38" s="9"/>
      <c r="SPE38" s="8"/>
      <c r="SPF38" s="9"/>
      <c r="SPG38" s="8"/>
      <c r="SPH38" s="9"/>
      <c r="SPI38" s="8"/>
      <c r="SPJ38" s="9"/>
      <c r="SPK38" s="8"/>
      <c r="SPL38" s="9"/>
      <c r="SPM38" s="8"/>
      <c r="SPN38" s="9"/>
      <c r="SPO38" s="8"/>
      <c r="SPP38" s="9"/>
      <c r="SPQ38" s="8"/>
      <c r="SPR38" s="9"/>
      <c r="SPS38" s="8"/>
      <c r="SPT38" s="9"/>
      <c r="SPU38" s="8"/>
      <c r="SPV38" s="9"/>
      <c r="SPW38" s="8"/>
      <c r="SPX38" s="9"/>
      <c r="SPY38" s="8"/>
      <c r="SPZ38" s="9"/>
      <c r="SQA38" s="8"/>
      <c r="SQB38" s="9"/>
      <c r="SQC38" s="8"/>
      <c r="SQD38" s="9"/>
      <c r="SQE38" s="8"/>
      <c r="SQF38" s="9"/>
      <c r="SQG38" s="8"/>
      <c r="SQH38" s="9"/>
      <c r="SQI38" s="8"/>
      <c r="SQJ38" s="9"/>
      <c r="SQK38" s="8"/>
      <c r="SQL38" s="9"/>
      <c r="SQM38" s="8"/>
      <c r="SQN38" s="9"/>
      <c r="SQO38" s="8"/>
      <c r="SQP38" s="9"/>
      <c r="SQQ38" s="8"/>
      <c r="SQR38" s="9"/>
      <c r="SQS38" s="8"/>
      <c r="SQT38" s="9"/>
      <c r="SQU38" s="8"/>
      <c r="SQV38" s="9"/>
      <c r="SQW38" s="8"/>
      <c r="SQX38" s="9"/>
      <c r="SQY38" s="8"/>
      <c r="SQZ38" s="9"/>
      <c r="SRA38" s="8"/>
      <c r="SRB38" s="9"/>
      <c r="SRC38" s="8"/>
      <c r="SRD38" s="9"/>
      <c r="SRE38" s="8"/>
      <c r="SRF38" s="9"/>
      <c r="SRG38" s="8"/>
      <c r="SRH38" s="9"/>
      <c r="SRI38" s="8"/>
      <c r="SRJ38" s="9"/>
      <c r="SRK38" s="8"/>
      <c r="SRL38" s="9"/>
      <c r="SRM38" s="8"/>
      <c r="SRN38" s="9"/>
      <c r="SRO38" s="8"/>
      <c r="SRP38" s="9"/>
      <c r="SRQ38" s="8"/>
      <c r="SRR38" s="9"/>
      <c r="SRS38" s="8"/>
      <c r="SRT38" s="9"/>
      <c r="SRU38" s="8"/>
      <c r="SRV38" s="9"/>
      <c r="SRW38" s="8"/>
      <c r="SRX38" s="9"/>
      <c r="SRY38" s="8"/>
      <c r="SRZ38" s="9"/>
      <c r="SSA38" s="8"/>
      <c r="SSB38" s="9"/>
      <c r="SSC38" s="8"/>
      <c r="SSD38" s="9"/>
      <c r="SSE38" s="8"/>
      <c r="SSF38" s="9"/>
      <c r="SSG38" s="8"/>
      <c r="SSH38" s="9"/>
      <c r="SSI38" s="8"/>
      <c r="SSJ38" s="9"/>
      <c r="SSK38" s="8"/>
      <c r="SSL38" s="9"/>
      <c r="SSM38" s="8"/>
      <c r="SSN38" s="9"/>
      <c r="SSO38" s="8"/>
      <c r="SSP38" s="9"/>
      <c r="SSQ38" s="8"/>
      <c r="SSR38" s="9"/>
      <c r="SSS38" s="8"/>
      <c r="SST38" s="9"/>
      <c r="SSU38" s="8"/>
      <c r="SSV38" s="9"/>
      <c r="SSW38" s="8"/>
      <c r="SSX38" s="9"/>
      <c r="SSY38" s="8"/>
      <c r="SSZ38" s="9"/>
      <c r="STA38" s="8"/>
      <c r="STB38" s="9"/>
      <c r="STC38" s="8"/>
      <c r="STD38" s="9"/>
      <c r="STE38" s="8"/>
      <c r="STF38" s="9"/>
      <c r="STG38" s="8"/>
      <c r="STH38" s="9"/>
      <c r="STI38" s="8"/>
      <c r="STJ38" s="9"/>
      <c r="STK38" s="8"/>
      <c r="STL38" s="9"/>
      <c r="STM38" s="8"/>
      <c r="STN38" s="9"/>
      <c r="STO38" s="8"/>
      <c r="STP38" s="9"/>
      <c r="STQ38" s="8"/>
      <c r="STR38" s="9"/>
      <c r="STS38" s="8"/>
      <c r="STT38" s="9"/>
      <c r="STU38" s="8"/>
      <c r="STV38" s="9"/>
      <c r="STW38" s="8"/>
      <c r="STX38" s="9"/>
      <c r="STY38" s="8"/>
      <c r="STZ38" s="9"/>
      <c r="SUA38" s="8"/>
      <c r="SUB38" s="9"/>
      <c r="SUC38" s="8"/>
      <c r="SUD38" s="9"/>
      <c r="SUE38" s="8"/>
      <c r="SUF38" s="9"/>
      <c r="SUG38" s="8"/>
      <c r="SUH38" s="9"/>
      <c r="SUI38" s="8"/>
      <c r="SUJ38" s="9"/>
      <c r="SUK38" s="8"/>
      <c r="SUL38" s="9"/>
      <c r="SUM38" s="8"/>
      <c r="SUN38" s="9"/>
      <c r="SUO38" s="8"/>
      <c r="SUP38" s="9"/>
      <c r="SUQ38" s="8"/>
      <c r="SUR38" s="9"/>
      <c r="SUS38" s="8"/>
      <c r="SUT38" s="9"/>
      <c r="SUU38" s="8"/>
      <c r="SUV38" s="9"/>
      <c r="SUW38" s="8"/>
      <c r="SUX38" s="9"/>
      <c r="SUY38" s="8"/>
      <c r="SUZ38" s="9"/>
      <c r="SVA38" s="8"/>
      <c r="SVB38" s="9"/>
      <c r="SVC38" s="8"/>
      <c r="SVD38" s="9"/>
      <c r="SVE38" s="8"/>
      <c r="SVF38" s="9"/>
      <c r="SVG38" s="8"/>
      <c r="SVH38" s="9"/>
      <c r="SVI38" s="8"/>
      <c r="SVJ38" s="9"/>
      <c r="SVK38" s="8"/>
      <c r="SVL38" s="9"/>
      <c r="SVM38" s="8"/>
      <c r="SVN38" s="9"/>
      <c r="SVO38" s="8"/>
      <c r="SVP38" s="9"/>
      <c r="SVQ38" s="8"/>
      <c r="SVR38" s="9"/>
      <c r="SVS38" s="8"/>
      <c r="SVT38" s="9"/>
      <c r="SVU38" s="8"/>
      <c r="SVV38" s="9"/>
      <c r="SVW38" s="8"/>
      <c r="SVX38" s="9"/>
      <c r="SVY38" s="8"/>
      <c r="SVZ38" s="9"/>
      <c r="SWA38" s="8"/>
      <c r="SWB38" s="9"/>
      <c r="SWC38" s="8"/>
      <c r="SWD38" s="9"/>
      <c r="SWE38" s="8"/>
      <c r="SWF38" s="9"/>
      <c r="SWG38" s="8"/>
      <c r="SWH38" s="9"/>
      <c r="SWI38" s="8"/>
      <c r="SWJ38" s="9"/>
      <c r="SWK38" s="8"/>
      <c r="SWL38" s="9"/>
      <c r="SWM38" s="8"/>
      <c r="SWN38" s="9"/>
      <c r="SWO38" s="8"/>
      <c r="SWP38" s="9"/>
      <c r="SWQ38" s="8"/>
      <c r="SWR38" s="9"/>
      <c r="SWS38" s="8"/>
      <c r="SWT38" s="9"/>
      <c r="SWU38" s="8"/>
      <c r="SWV38" s="9"/>
      <c r="SWW38" s="8"/>
      <c r="SWX38" s="9"/>
      <c r="SWY38" s="8"/>
      <c r="SWZ38" s="9"/>
      <c r="SXA38" s="8"/>
      <c r="SXB38" s="9"/>
      <c r="SXC38" s="8"/>
      <c r="SXD38" s="9"/>
      <c r="SXE38" s="8"/>
      <c r="SXF38" s="9"/>
      <c r="SXG38" s="8"/>
      <c r="SXH38" s="9"/>
      <c r="SXI38" s="8"/>
      <c r="SXJ38" s="9"/>
      <c r="SXK38" s="8"/>
      <c r="SXL38" s="9"/>
      <c r="SXM38" s="8"/>
      <c r="SXN38" s="9"/>
      <c r="SXO38" s="8"/>
      <c r="SXP38" s="9"/>
      <c r="SXQ38" s="8"/>
      <c r="SXR38" s="9"/>
      <c r="SXS38" s="8"/>
      <c r="SXT38" s="9"/>
      <c r="SXU38" s="8"/>
      <c r="SXV38" s="9"/>
      <c r="SXW38" s="8"/>
      <c r="SXX38" s="9"/>
      <c r="SXY38" s="8"/>
      <c r="SXZ38" s="9"/>
      <c r="SYA38" s="8"/>
      <c r="SYB38" s="9"/>
      <c r="SYC38" s="8"/>
      <c r="SYD38" s="9"/>
      <c r="SYE38" s="8"/>
      <c r="SYF38" s="9"/>
      <c r="SYG38" s="8"/>
      <c r="SYH38" s="9"/>
      <c r="SYI38" s="8"/>
      <c r="SYJ38" s="9"/>
      <c r="SYK38" s="8"/>
      <c r="SYL38" s="9"/>
      <c r="SYM38" s="8"/>
      <c r="SYN38" s="9"/>
      <c r="SYO38" s="8"/>
      <c r="SYP38" s="9"/>
      <c r="SYQ38" s="8"/>
      <c r="SYR38" s="9"/>
      <c r="SYS38" s="8"/>
      <c r="SYT38" s="9"/>
      <c r="SYU38" s="8"/>
      <c r="SYV38" s="9"/>
      <c r="SYW38" s="8"/>
      <c r="SYX38" s="9"/>
      <c r="SYY38" s="8"/>
      <c r="SYZ38" s="9"/>
      <c r="SZA38" s="8"/>
      <c r="SZB38" s="9"/>
      <c r="SZC38" s="8"/>
      <c r="SZD38" s="9"/>
      <c r="SZE38" s="8"/>
      <c r="SZF38" s="9"/>
      <c r="SZG38" s="8"/>
      <c r="SZH38" s="9"/>
      <c r="SZI38" s="8"/>
      <c r="SZJ38" s="9"/>
      <c r="SZK38" s="8"/>
      <c r="SZL38" s="9"/>
      <c r="SZM38" s="8"/>
      <c r="SZN38" s="9"/>
      <c r="SZO38" s="8"/>
      <c r="SZP38" s="9"/>
      <c r="SZQ38" s="8"/>
      <c r="SZR38" s="9"/>
      <c r="SZS38" s="8"/>
      <c r="SZT38" s="9"/>
      <c r="SZU38" s="8"/>
      <c r="SZV38" s="9"/>
      <c r="SZW38" s="8"/>
      <c r="SZX38" s="9"/>
      <c r="SZY38" s="8"/>
      <c r="SZZ38" s="9"/>
      <c r="TAA38" s="8"/>
      <c r="TAB38" s="9"/>
      <c r="TAC38" s="8"/>
      <c r="TAD38" s="9"/>
      <c r="TAE38" s="8"/>
      <c r="TAF38" s="9"/>
      <c r="TAG38" s="8"/>
      <c r="TAH38" s="9"/>
      <c r="TAI38" s="8"/>
      <c r="TAJ38" s="9"/>
      <c r="TAK38" s="8"/>
      <c r="TAL38" s="9"/>
      <c r="TAM38" s="8"/>
      <c r="TAN38" s="9"/>
      <c r="TAO38" s="8"/>
      <c r="TAP38" s="9"/>
      <c r="TAQ38" s="8"/>
      <c r="TAR38" s="9"/>
      <c r="TAS38" s="8"/>
      <c r="TAT38" s="9"/>
      <c r="TAU38" s="8"/>
      <c r="TAV38" s="9"/>
      <c r="TAW38" s="8"/>
      <c r="TAX38" s="9"/>
      <c r="TAY38" s="8"/>
      <c r="TAZ38" s="9"/>
      <c r="TBA38" s="8"/>
      <c r="TBB38" s="9"/>
      <c r="TBC38" s="8"/>
      <c r="TBD38" s="9"/>
      <c r="TBE38" s="8"/>
      <c r="TBF38" s="9"/>
      <c r="TBG38" s="8"/>
      <c r="TBH38" s="9"/>
      <c r="TBI38" s="8"/>
      <c r="TBJ38" s="9"/>
      <c r="TBK38" s="8"/>
      <c r="TBL38" s="9"/>
      <c r="TBM38" s="8"/>
      <c r="TBN38" s="9"/>
      <c r="TBO38" s="8"/>
      <c r="TBP38" s="9"/>
      <c r="TBQ38" s="8"/>
      <c r="TBR38" s="9"/>
      <c r="TBS38" s="8"/>
      <c r="TBT38" s="9"/>
      <c r="TBU38" s="8"/>
      <c r="TBV38" s="9"/>
      <c r="TBW38" s="8"/>
      <c r="TBX38" s="9"/>
      <c r="TBY38" s="8"/>
      <c r="TBZ38" s="9"/>
      <c r="TCA38" s="8"/>
      <c r="TCB38" s="9"/>
      <c r="TCC38" s="8"/>
      <c r="TCD38" s="9"/>
      <c r="TCE38" s="8"/>
      <c r="TCF38" s="9"/>
      <c r="TCG38" s="8"/>
      <c r="TCH38" s="9"/>
      <c r="TCI38" s="8"/>
      <c r="TCJ38" s="9"/>
      <c r="TCK38" s="8"/>
      <c r="TCL38" s="9"/>
      <c r="TCM38" s="8"/>
      <c r="TCN38" s="9"/>
      <c r="TCO38" s="8"/>
      <c r="TCP38" s="9"/>
      <c r="TCQ38" s="8"/>
      <c r="TCR38" s="9"/>
      <c r="TCS38" s="8"/>
      <c r="TCT38" s="9"/>
      <c r="TCU38" s="8"/>
      <c r="TCV38" s="9"/>
      <c r="TCW38" s="8"/>
      <c r="TCX38" s="9"/>
      <c r="TCY38" s="8"/>
      <c r="TCZ38" s="9"/>
      <c r="TDA38" s="8"/>
      <c r="TDB38" s="9"/>
      <c r="TDC38" s="8"/>
      <c r="TDD38" s="9"/>
      <c r="TDE38" s="8"/>
      <c r="TDF38" s="9"/>
      <c r="TDG38" s="8"/>
      <c r="TDH38" s="9"/>
      <c r="TDI38" s="8"/>
      <c r="TDJ38" s="9"/>
      <c r="TDK38" s="8"/>
      <c r="TDL38" s="9"/>
      <c r="TDM38" s="8"/>
      <c r="TDN38" s="9"/>
      <c r="TDO38" s="8"/>
      <c r="TDP38" s="9"/>
      <c r="TDQ38" s="8"/>
      <c r="TDR38" s="9"/>
      <c r="TDS38" s="8"/>
      <c r="TDT38" s="9"/>
      <c r="TDU38" s="8"/>
      <c r="TDV38" s="9"/>
      <c r="TDW38" s="8"/>
      <c r="TDX38" s="9"/>
      <c r="TDY38" s="8"/>
      <c r="TDZ38" s="9"/>
      <c r="TEA38" s="8"/>
      <c r="TEB38" s="9"/>
      <c r="TEC38" s="8"/>
      <c r="TED38" s="9"/>
      <c r="TEE38" s="8"/>
      <c r="TEF38" s="9"/>
      <c r="TEG38" s="8"/>
      <c r="TEH38" s="9"/>
      <c r="TEI38" s="8"/>
      <c r="TEJ38" s="9"/>
      <c r="TEK38" s="8"/>
      <c r="TEL38" s="9"/>
      <c r="TEM38" s="8"/>
      <c r="TEN38" s="9"/>
      <c r="TEO38" s="8"/>
      <c r="TEP38" s="9"/>
      <c r="TEQ38" s="8"/>
      <c r="TER38" s="9"/>
      <c r="TES38" s="8"/>
      <c r="TET38" s="9"/>
      <c r="TEU38" s="8"/>
      <c r="TEV38" s="9"/>
      <c r="TEW38" s="8"/>
      <c r="TEX38" s="9"/>
      <c r="TEY38" s="8"/>
      <c r="TEZ38" s="9"/>
      <c r="TFA38" s="8"/>
      <c r="TFB38" s="9"/>
      <c r="TFC38" s="8"/>
      <c r="TFD38" s="9"/>
      <c r="TFE38" s="8"/>
      <c r="TFF38" s="9"/>
      <c r="TFG38" s="8"/>
      <c r="TFH38" s="9"/>
      <c r="TFI38" s="8"/>
      <c r="TFJ38" s="9"/>
      <c r="TFK38" s="8"/>
      <c r="TFL38" s="9"/>
      <c r="TFM38" s="8"/>
      <c r="TFN38" s="9"/>
      <c r="TFO38" s="8"/>
      <c r="TFP38" s="9"/>
      <c r="TFQ38" s="8"/>
      <c r="TFR38" s="9"/>
      <c r="TFS38" s="8"/>
      <c r="TFT38" s="9"/>
      <c r="TFU38" s="8"/>
      <c r="TFV38" s="9"/>
      <c r="TFW38" s="8"/>
      <c r="TFX38" s="9"/>
      <c r="TFY38" s="8"/>
      <c r="TFZ38" s="9"/>
      <c r="TGA38" s="8"/>
      <c r="TGB38" s="9"/>
      <c r="TGC38" s="8"/>
      <c r="TGD38" s="9"/>
      <c r="TGE38" s="8"/>
      <c r="TGF38" s="9"/>
      <c r="TGG38" s="8"/>
      <c r="TGH38" s="9"/>
      <c r="TGI38" s="8"/>
      <c r="TGJ38" s="9"/>
      <c r="TGK38" s="8"/>
      <c r="TGL38" s="9"/>
      <c r="TGM38" s="8"/>
      <c r="TGN38" s="9"/>
      <c r="TGO38" s="8"/>
      <c r="TGP38" s="9"/>
      <c r="TGQ38" s="8"/>
      <c r="TGR38" s="9"/>
      <c r="TGS38" s="8"/>
      <c r="TGT38" s="9"/>
      <c r="TGU38" s="8"/>
      <c r="TGV38" s="9"/>
      <c r="TGW38" s="8"/>
      <c r="TGX38" s="9"/>
      <c r="TGY38" s="8"/>
      <c r="TGZ38" s="9"/>
      <c r="THA38" s="8"/>
      <c r="THB38" s="9"/>
      <c r="THC38" s="8"/>
      <c r="THD38" s="9"/>
      <c r="THE38" s="8"/>
      <c r="THF38" s="9"/>
      <c r="THG38" s="8"/>
      <c r="THH38" s="9"/>
      <c r="THI38" s="8"/>
      <c r="THJ38" s="9"/>
      <c r="THK38" s="8"/>
      <c r="THL38" s="9"/>
      <c r="THM38" s="8"/>
      <c r="THN38" s="9"/>
      <c r="THO38" s="8"/>
      <c r="THP38" s="9"/>
      <c r="THQ38" s="8"/>
      <c r="THR38" s="9"/>
      <c r="THS38" s="8"/>
      <c r="THT38" s="9"/>
      <c r="THU38" s="8"/>
      <c r="THV38" s="9"/>
      <c r="THW38" s="8"/>
      <c r="THX38" s="9"/>
      <c r="THY38" s="8"/>
      <c r="THZ38" s="9"/>
      <c r="TIA38" s="8"/>
      <c r="TIB38" s="9"/>
      <c r="TIC38" s="8"/>
      <c r="TID38" s="9"/>
      <c r="TIE38" s="8"/>
      <c r="TIF38" s="9"/>
      <c r="TIG38" s="8"/>
      <c r="TIH38" s="9"/>
      <c r="TII38" s="8"/>
      <c r="TIJ38" s="9"/>
      <c r="TIK38" s="8"/>
      <c r="TIL38" s="9"/>
      <c r="TIM38" s="8"/>
      <c r="TIN38" s="9"/>
      <c r="TIO38" s="8"/>
      <c r="TIP38" s="9"/>
      <c r="TIQ38" s="8"/>
      <c r="TIR38" s="9"/>
      <c r="TIS38" s="8"/>
      <c r="TIT38" s="9"/>
      <c r="TIU38" s="8"/>
      <c r="TIV38" s="9"/>
      <c r="TIW38" s="8"/>
      <c r="TIX38" s="9"/>
      <c r="TIY38" s="8"/>
      <c r="TIZ38" s="9"/>
      <c r="TJA38" s="8"/>
      <c r="TJB38" s="9"/>
      <c r="TJC38" s="8"/>
      <c r="TJD38" s="9"/>
      <c r="TJE38" s="8"/>
      <c r="TJF38" s="9"/>
      <c r="TJG38" s="8"/>
      <c r="TJH38" s="9"/>
      <c r="TJI38" s="8"/>
      <c r="TJJ38" s="9"/>
      <c r="TJK38" s="8"/>
      <c r="TJL38" s="9"/>
      <c r="TJM38" s="8"/>
      <c r="TJN38" s="9"/>
      <c r="TJO38" s="8"/>
      <c r="TJP38" s="9"/>
      <c r="TJQ38" s="8"/>
      <c r="TJR38" s="9"/>
      <c r="TJS38" s="8"/>
      <c r="TJT38" s="9"/>
      <c r="TJU38" s="8"/>
      <c r="TJV38" s="9"/>
      <c r="TJW38" s="8"/>
      <c r="TJX38" s="9"/>
      <c r="TJY38" s="8"/>
      <c r="TJZ38" s="9"/>
      <c r="TKA38" s="8"/>
      <c r="TKB38" s="9"/>
      <c r="TKC38" s="8"/>
      <c r="TKD38" s="9"/>
      <c r="TKE38" s="8"/>
      <c r="TKF38" s="9"/>
      <c r="TKG38" s="8"/>
      <c r="TKH38" s="9"/>
      <c r="TKI38" s="8"/>
      <c r="TKJ38" s="9"/>
      <c r="TKK38" s="8"/>
      <c r="TKL38" s="9"/>
      <c r="TKM38" s="8"/>
      <c r="TKN38" s="9"/>
      <c r="TKO38" s="8"/>
      <c r="TKP38" s="9"/>
      <c r="TKQ38" s="8"/>
      <c r="TKR38" s="9"/>
      <c r="TKS38" s="8"/>
      <c r="TKT38" s="9"/>
      <c r="TKU38" s="8"/>
      <c r="TKV38" s="9"/>
      <c r="TKW38" s="8"/>
      <c r="TKX38" s="9"/>
      <c r="TKY38" s="8"/>
      <c r="TKZ38" s="9"/>
      <c r="TLA38" s="8"/>
      <c r="TLB38" s="9"/>
      <c r="TLC38" s="8"/>
      <c r="TLD38" s="9"/>
      <c r="TLE38" s="8"/>
      <c r="TLF38" s="9"/>
      <c r="TLG38" s="8"/>
      <c r="TLH38" s="9"/>
      <c r="TLI38" s="8"/>
      <c r="TLJ38" s="9"/>
      <c r="TLK38" s="8"/>
      <c r="TLL38" s="9"/>
      <c r="TLM38" s="8"/>
      <c r="TLN38" s="9"/>
      <c r="TLO38" s="8"/>
      <c r="TLP38" s="9"/>
      <c r="TLQ38" s="8"/>
      <c r="TLR38" s="9"/>
      <c r="TLS38" s="8"/>
      <c r="TLT38" s="9"/>
      <c r="TLU38" s="8"/>
      <c r="TLV38" s="9"/>
      <c r="TLW38" s="8"/>
      <c r="TLX38" s="9"/>
      <c r="TLY38" s="8"/>
      <c r="TLZ38" s="9"/>
      <c r="TMA38" s="8"/>
      <c r="TMB38" s="9"/>
      <c r="TMC38" s="8"/>
      <c r="TMD38" s="9"/>
      <c r="TME38" s="8"/>
      <c r="TMF38" s="9"/>
      <c r="TMG38" s="8"/>
      <c r="TMH38" s="9"/>
      <c r="TMI38" s="8"/>
      <c r="TMJ38" s="9"/>
      <c r="TMK38" s="8"/>
      <c r="TML38" s="9"/>
      <c r="TMM38" s="8"/>
      <c r="TMN38" s="9"/>
      <c r="TMO38" s="8"/>
      <c r="TMP38" s="9"/>
      <c r="TMQ38" s="8"/>
      <c r="TMR38" s="9"/>
      <c r="TMS38" s="8"/>
      <c r="TMT38" s="9"/>
      <c r="TMU38" s="8"/>
      <c r="TMV38" s="9"/>
      <c r="TMW38" s="8"/>
      <c r="TMX38" s="9"/>
      <c r="TMY38" s="8"/>
      <c r="TMZ38" s="9"/>
      <c r="TNA38" s="8"/>
      <c r="TNB38" s="9"/>
      <c r="TNC38" s="8"/>
      <c r="TND38" s="9"/>
      <c r="TNE38" s="8"/>
      <c r="TNF38" s="9"/>
      <c r="TNG38" s="8"/>
      <c r="TNH38" s="9"/>
      <c r="TNI38" s="8"/>
      <c r="TNJ38" s="9"/>
      <c r="TNK38" s="8"/>
      <c r="TNL38" s="9"/>
      <c r="TNM38" s="8"/>
      <c r="TNN38" s="9"/>
      <c r="TNO38" s="8"/>
      <c r="TNP38" s="9"/>
      <c r="TNQ38" s="8"/>
      <c r="TNR38" s="9"/>
      <c r="TNS38" s="8"/>
      <c r="TNT38" s="9"/>
      <c r="TNU38" s="8"/>
      <c r="TNV38" s="9"/>
      <c r="TNW38" s="8"/>
      <c r="TNX38" s="9"/>
      <c r="TNY38" s="8"/>
      <c r="TNZ38" s="9"/>
      <c r="TOA38" s="8"/>
      <c r="TOB38" s="9"/>
      <c r="TOC38" s="8"/>
      <c r="TOD38" s="9"/>
      <c r="TOE38" s="8"/>
      <c r="TOF38" s="9"/>
      <c r="TOG38" s="8"/>
      <c r="TOH38" s="9"/>
      <c r="TOI38" s="8"/>
      <c r="TOJ38" s="9"/>
      <c r="TOK38" s="8"/>
      <c r="TOL38" s="9"/>
      <c r="TOM38" s="8"/>
      <c r="TON38" s="9"/>
      <c r="TOO38" s="8"/>
      <c r="TOP38" s="9"/>
      <c r="TOQ38" s="8"/>
      <c r="TOR38" s="9"/>
      <c r="TOS38" s="8"/>
      <c r="TOT38" s="9"/>
      <c r="TOU38" s="8"/>
      <c r="TOV38" s="9"/>
      <c r="TOW38" s="8"/>
      <c r="TOX38" s="9"/>
      <c r="TOY38" s="8"/>
      <c r="TOZ38" s="9"/>
      <c r="TPA38" s="8"/>
      <c r="TPB38" s="9"/>
      <c r="TPC38" s="8"/>
      <c r="TPD38" s="9"/>
      <c r="TPE38" s="8"/>
      <c r="TPF38" s="9"/>
      <c r="TPG38" s="8"/>
      <c r="TPH38" s="9"/>
      <c r="TPI38" s="8"/>
      <c r="TPJ38" s="9"/>
      <c r="TPK38" s="8"/>
      <c r="TPL38" s="9"/>
      <c r="TPM38" s="8"/>
      <c r="TPN38" s="9"/>
      <c r="TPO38" s="8"/>
      <c r="TPP38" s="9"/>
      <c r="TPQ38" s="8"/>
      <c r="TPR38" s="9"/>
      <c r="TPS38" s="8"/>
      <c r="TPT38" s="9"/>
      <c r="TPU38" s="8"/>
      <c r="TPV38" s="9"/>
      <c r="TPW38" s="8"/>
      <c r="TPX38" s="9"/>
      <c r="TPY38" s="8"/>
      <c r="TPZ38" s="9"/>
      <c r="TQA38" s="8"/>
      <c r="TQB38" s="9"/>
      <c r="TQC38" s="8"/>
      <c r="TQD38" s="9"/>
      <c r="TQE38" s="8"/>
      <c r="TQF38" s="9"/>
      <c r="TQG38" s="8"/>
      <c r="TQH38" s="9"/>
      <c r="TQI38" s="8"/>
      <c r="TQJ38" s="9"/>
      <c r="TQK38" s="8"/>
      <c r="TQL38" s="9"/>
      <c r="TQM38" s="8"/>
      <c r="TQN38" s="9"/>
      <c r="TQO38" s="8"/>
      <c r="TQP38" s="9"/>
      <c r="TQQ38" s="8"/>
      <c r="TQR38" s="9"/>
      <c r="TQS38" s="8"/>
      <c r="TQT38" s="9"/>
      <c r="TQU38" s="8"/>
      <c r="TQV38" s="9"/>
      <c r="TQW38" s="8"/>
      <c r="TQX38" s="9"/>
      <c r="TQY38" s="8"/>
      <c r="TQZ38" s="9"/>
      <c r="TRA38" s="8"/>
      <c r="TRB38" s="9"/>
      <c r="TRC38" s="8"/>
      <c r="TRD38" s="9"/>
      <c r="TRE38" s="8"/>
      <c r="TRF38" s="9"/>
      <c r="TRG38" s="8"/>
      <c r="TRH38" s="9"/>
      <c r="TRI38" s="8"/>
      <c r="TRJ38" s="9"/>
      <c r="TRK38" s="8"/>
      <c r="TRL38" s="9"/>
      <c r="TRM38" s="8"/>
      <c r="TRN38" s="9"/>
      <c r="TRO38" s="8"/>
      <c r="TRP38" s="9"/>
      <c r="TRQ38" s="8"/>
      <c r="TRR38" s="9"/>
      <c r="TRS38" s="8"/>
      <c r="TRT38" s="9"/>
      <c r="TRU38" s="8"/>
      <c r="TRV38" s="9"/>
      <c r="TRW38" s="8"/>
      <c r="TRX38" s="9"/>
      <c r="TRY38" s="8"/>
      <c r="TRZ38" s="9"/>
      <c r="TSA38" s="8"/>
      <c r="TSB38" s="9"/>
      <c r="TSC38" s="8"/>
      <c r="TSD38" s="9"/>
      <c r="TSE38" s="8"/>
      <c r="TSF38" s="9"/>
      <c r="TSG38" s="8"/>
      <c r="TSH38" s="9"/>
      <c r="TSI38" s="8"/>
      <c r="TSJ38" s="9"/>
      <c r="TSK38" s="8"/>
      <c r="TSL38" s="9"/>
      <c r="TSM38" s="8"/>
      <c r="TSN38" s="9"/>
      <c r="TSO38" s="8"/>
      <c r="TSP38" s="9"/>
      <c r="TSQ38" s="8"/>
      <c r="TSR38" s="9"/>
      <c r="TSS38" s="8"/>
      <c r="TST38" s="9"/>
      <c r="TSU38" s="8"/>
      <c r="TSV38" s="9"/>
      <c r="TSW38" s="8"/>
      <c r="TSX38" s="9"/>
      <c r="TSY38" s="8"/>
      <c r="TSZ38" s="9"/>
      <c r="TTA38" s="8"/>
      <c r="TTB38" s="9"/>
      <c r="TTC38" s="8"/>
      <c r="TTD38" s="9"/>
      <c r="TTE38" s="8"/>
      <c r="TTF38" s="9"/>
      <c r="TTG38" s="8"/>
      <c r="TTH38" s="9"/>
      <c r="TTI38" s="8"/>
      <c r="TTJ38" s="9"/>
      <c r="TTK38" s="8"/>
      <c r="TTL38" s="9"/>
      <c r="TTM38" s="8"/>
      <c r="TTN38" s="9"/>
      <c r="TTO38" s="8"/>
      <c r="TTP38" s="9"/>
      <c r="TTQ38" s="8"/>
      <c r="TTR38" s="9"/>
      <c r="TTS38" s="8"/>
      <c r="TTT38" s="9"/>
      <c r="TTU38" s="8"/>
      <c r="TTV38" s="9"/>
      <c r="TTW38" s="8"/>
      <c r="TTX38" s="9"/>
      <c r="TTY38" s="8"/>
      <c r="TTZ38" s="9"/>
      <c r="TUA38" s="8"/>
      <c r="TUB38" s="9"/>
      <c r="TUC38" s="8"/>
      <c r="TUD38" s="9"/>
      <c r="TUE38" s="8"/>
      <c r="TUF38" s="9"/>
      <c r="TUG38" s="8"/>
      <c r="TUH38" s="9"/>
      <c r="TUI38" s="8"/>
      <c r="TUJ38" s="9"/>
      <c r="TUK38" s="8"/>
      <c r="TUL38" s="9"/>
      <c r="TUM38" s="8"/>
      <c r="TUN38" s="9"/>
      <c r="TUO38" s="8"/>
      <c r="TUP38" s="9"/>
      <c r="TUQ38" s="8"/>
      <c r="TUR38" s="9"/>
      <c r="TUS38" s="8"/>
      <c r="TUT38" s="9"/>
      <c r="TUU38" s="8"/>
      <c r="TUV38" s="9"/>
      <c r="TUW38" s="8"/>
      <c r="TUX38" s="9"/>
      <c r="TUY38" s="8"/>
      <c r="TUZ38" s="9"/>
      <c r="TVA38" s="8"/>
      <c r="TVB38" s="9"/>
      <c r="TVC38" s="8"/>
      <c r="TVD38" s="9"/>
      <c r="TVE38" s="8"/>
      <c r="TVF38" s="9"/>
      <c r="TVG38" s="8"/>
      <c r="TVH38" s="9"/>
      <c r="TVI38" s="8"/>
      <c r="TVJ38" s="9"/>
      <c r="TVK38" s="8"/>
      <c r="TVL38" s="9"/>
      <c r="TVM38" s="8"/>
      <c r="TVN38" s="9"/>
      <c r="TVO38" s="8"/>
      <c r="TVP38" s="9"/>
      <c r="TVQ38" s="8"/>
      <c r="TVR38" s="9"/>
      <c r="TVS38" s="8"/>
      <c r="TVT38" s="9"/>
      <c r="TVU38" s="8"/>
      <c r="TVV38" s="9"/>
      <c r="TVW38" s="8"/>
      <c r="TVX38" s="9"/>
      <c r="TVY38" s="8"/>
      <c r="TVZ38" s="9"/>
      <c r="TWA38" s="8"/>
      <c r="TWB38" s="9"/>
      <c r="TWC38" s="8"/>
      <c r="TWD38" s="9"/>
      <c r="TWE38" s="8"/>
      <c r="TWF38" s="9"/>
      <c r="TWG38" s="8"/>
      <c r="TWH38" s="9"/>
      <c r="TWI38" s="8"/>
      <c r="TWJ38" s="9"/>
      <c r="TWK38" s="8"/>
      <c r="TWL38" s="9"/>
      <c r="TWM38" s="8"/>
      <c r="TWN38" s="9"/>
      <c r="TWO38" s="8"/>
      <c r="TWP38" s="9"/>
      <c r="TWQ38" s="8"/>
      <c r="TWR38" s="9"/>
      <c r="TWS38" s="8"/>
      <c r="TWT38" s="9"/>
      <c r="TWU38" s="8"/>
      <c r="TWV38" s="9"/>
      <c r="TWW38" s="8"/>
      <c r="TWX38" s="9"/>
      <c r="TWY38" s="8"/>
      <c r="TWZ38" s="9"/>
      <c r="TXA38" s="8"/>
      <c r="TXB38" s="9"/>
      <c r="TXC38" s="8"/>
      <c r="TXD38" s="9"/>
      <c r="TXE38" s="8"/>
      <c r="TXF38" s="9"/>
      <c r="TXG38" s="8"/>
      <c r="TXH38" s="9"/>
      <c r="TXI38" s="8"/>
      <c r="TXJ38" s="9"/>
      <c r="TXK38" s="8"/>
      <c r="TXL38" s="9"/>
      <c r="TXM38" s="8"/>
      <c r="TXN38" s="9"/>
      <c r="TXO38" s="8"/>
      <c r="TXP38" s="9"/>
      <c r="TXQ38" s="8"/>
      <c r="TXR38" s="9"/>
      <c r="TXS38" s="8"/>
      <c r="TXT38" s="9"/>
      <c r="TXU38" s="8"/>
      <c r="TXV38" s="9"/>
      <c r="TXW38" s="8"/>
      <c r="TXX38" s="9"/>
      <c r="TXY38" s="8"/>
      <c r="TXZ38" s="9"/>
      <c r="TYA38" s="8"/>
      <c r="TYB38" s="9"/>
      <c r="TYC38" s="8"/>
      <c r="TYD38" s="9"/>
      <c r="TYE38" s="8"/>
      <c r="TYF38" s="9"/>
      <c r="TYG38" s="8"/>
      <c r="TYH38" s="9"/>
      <c r="TYI38" s="8"/>
      <c r="TYJ38" s="9"/>
      <c r="TYK38" s="8"/>
      <c r="TYL38" s="9"/>
      <c r="TYM38" s="8"/>
      <c r="TYN38" s="9"/>
      <c r="TYO38" s="8"/>
      <c r="TYP38" s="9"/>
      <c r="TYQ38" s="8"/>
      <c r="TYR38" s="9"/>
      <c r="TYS38" s="8"/>
      <c r="TYT38" s="9"/>
      <c r="TYU38" s="8"/>
      <c r="TYV38" s="9"/>
      <c r="TYW38" s="8"/>
      <c r="TYX38" s="9"/>
      <c r="TYY38" s="8"/>
      <c r="TYZ38" s="9"/>
      <c r="TZA38" s="8"/>
      <c r="TZB38" s="9"/>
      <c r="TZC38" s="8"/>
      <c r="TZD38" s="9"/>
      <c r="TZE38" s="8"/>
      <c r="TZF38" s="9"/>
      <c r="TZG38" s="8"/>
      <c r="TZH38" s="9"/>
      <c r="TZI38" s="8"/>
      <c r="TZJ38" s="9"/>
      <c r="TZK38" s="8"/>
      <c r="TZL38" s="9"/>
      <c r="TZM38" s="8"/>
      <c r="TZN38" s="9"/>
      <c r="TZO38" s="8"/>
      <c r="TZP38" s="9"/>
      <c r="TZQ38" s="8"/>
      <c r="TZR38" s="9"/>
      <c r="TZS38" s="8"/>
      <c r="TZT38" s="9"/>
      <c r="TZU38" s="8"/>
      <c r="TZV38" s="9"/>
      <c r="TZW38" s="8"/>
      <c r="TZX38" s="9"/>
      <c r="TZY38" s="8"/>
      <c r="TZZ38" s="9"/>
      <c r="UAA38" s="8"/>
      <c r="UAB38" s="9"/>
      <c r="UAC38" s="8"/>
      <c r="UAD38" s="9"/>
      <c r="UAE38" s="8"/>
      <c r="UAF38" s="9"/>
      <c r="UAG38" s="8"/>
      <c r="UAH38" s="9"/>
      <c r="UAI38" s="8"/>
      <c r="UAJ38" s="9"/>
      <c r="UAK38" s="8"/>
      <c r="UAL38" s="9"/>
      <c r="UAM38" s="8"/>
      <c r="UAN38" s="9"/>
      <c r="UAO38" s="8"/>
      <c r="UAP38" s="9"/>
      <c r="UAQ38" s="8"/>
      <c r="UAR38" s="9"/>
      <c r="UAS38" s="8"/>
      <c r="UAT38" s="9"/>
      <c r="UAU38" s="8"/>
      <c r="UAV38" s="9"/>
      <c r="UAW38" s="8"/>
      <c r="UAX38" s="9"/>
      <c r="UAY38" s="8"/>
      <c r="UAZ38" s="9"/>
      <c r="UBA38" s="8"/>
      <c r="UBB38" s="9"/>
      <c r="UBC38" s="8"/>
      <c r="UBD38" s="9"/>
      <c r="UBE38" s="8"/>
      <c r="UBF38" s="9"/>
      <c r="UBG38" s="8"/>
      <c r="UBH38" s="9"/>
      <c r="UBI38" s="8"/>
      <c r="UBJ38" s="9"/>
      <c r="UBK38" s="8"/>
      <c r="UBL38" s="9"/>
      <c r="UBM38" s="8"/>
      <c r="UBN38" s="9"/>
      <c r="UBO38" s="8"/>
      <c r="UBP38" s="9"/>
      <c r="UBQ38" s="8"/>
      <c r="UBR38" s="9"/>
      <c r="UBS38" s="8"/>
      <c r="UBT38" s="9"/>
      <c r="UBU38" s="8"/>
      <c r="UBV38" s="9"/>
      <c r="UBW38" s="8"/>
      <c r="UBX38" s="9"/>
      <c r="UBY38" s="8"/>
      <c r="UBZ38" s="9"/>
      <c r="UCA38" s="8"/>
      <c r="UCB38" s="9"/>
      <c r="UCC38" s="8"/>
      <c r="UCD38" s="9"/>
      <c r="UCE38" s="8"/>
      <c r="UCF38" s="9"/>
      <c r="UCG38" s="8"/>
      <c r="UCH38" s="9"/>
      <c r="UCI38" s="8"/>
      <c r="UCJ38" s="9"/>
      <c r="UCK38" s="8"/>
      <c r="UCL38" s="9"/>
      <c r="UCM38" s="8"/>
      <c r="UCN38" s="9"/>
      <c r="UCO38" s="8"/>
      <c r="UCP38" s="9"/>
      <c r="UCQ38" s="8"/>
      <c r="UCR38" s="9"/>
      <c r="UCS38" s="8"/>
      <c r="UCT38" s="9"/>
      <c r="UCU38" s="8"/>
      <c r="UCV38" s="9"/>
      <c r="UCW38" s="8"/>
      <c r="UCX38" s="9"/>
      <c r="UCY38" s="8"/>
      <c r="UCZ38" s="9"/>
      <c r="UDA38" s="8"/>
      <c r="UDB38" s="9"/>
      <c r="UDC38" s="8"/>
      <c r="UDD38" s="9"/>
      <c r="UDE38" s="8"/>
      <c r="UDF38" s="9"/>
      <c r="UDG38" s="8"/>
      <c r="UDH38" s="9"/>
      <c r="UDI38" s="8"/>
      <c r="UDJ38" s="9"/>
      <c r="UDK38" s="8"/>
      <c r="UDL38" s="9"/>
      <c r="UDM38" s="8"/>
      <c r="UDN38" s="9"/>
      <c r="UDO38" s="8"/>
      <c r="UDP38" s="9"/>
      <c r="UDQ38" s="8"/>
      <c r="UDR38" s="9"/>
      <c r="UDS38" s="8"/>
      <c r="UDT38" s="9"/>
      <c r="UDU38" s="8"/>
      <c r="UDV38" s="9"/>
      <c r="UDW38" s="8"/>
      <c r="UDX38" s="9"/>
      <c r="UDY38" s="8"/>
      <c r="UDZ38" s="9"/>
      <c r="UEA38" s="8"/>
      <c r="UEB38" s="9"/>
      <c r="UEC38" s="8"/>
      <c r="UED38" s="9"/>
      <c r="UEE38" s="8"/>
      <c r="UEF38" s="9"/>
      <c r="UEG38" s="8"/>
      <c r="UEH38" s="9"/>
      <c r="UEI38" s="8"/>
      <c r="UEJ38" s="9"/>
      <c r="UEK38" s="8"/>
      <c r="UEL38" s="9"/>
      <c r="UEM38" s="8"/>
      <c r="UEN38" s="9"/>
      <c r="UEO38" s="8"/>
      <c r="UEP38" s="9"/>
      <c r="UEQ38" s="8"/>
      <c r="UER38" s="9"/>
      <c r="UES38" s="8"/>
      <c r="UET38" s="9"/>
      <c r="UEU38" s="8"/>
      <c r="UEV38" s="9"/>
      <c r="UEW38" s="8"/>
      <c r="UEX38" s="9"/>
      <c r="UEY38" s="8"/>
      <c r="UEZ38" s="9"/>
      <c r="UFA38" s="8"/>
      <c r="UFB38" s="9"/>
      <c r="UFC38" s="8"/>
      <c r="UFD38" s="9"/>
      <c r="UFE38" s="8"/>
      <c r="UFF38" s="9"/>
      <c r="UFG38" s="8"/>
      <c r="UFH38" s="9"/>
      <c r="UFI38" s="8"/>
      <c r="UFJ38" s="9"/>
      <c r="UFK38" s="8"/>
      <c r="UFL38" s="9"/>
      <c r="UFM38" s="8"/>
      <c r="UFN38" s="9"/>
      <c r="UFO38" s="8"/>
      <c r="UFP38" s="9"/>
      <c r="UFQ38" s="8"/>
      <c r="UFR38" s="9"/>
      <c r="UFS38" s="8"/>
      <c r="UFT38" s="9"/>
      <c r="UFU38" s="8"/>
      <c r="UFV38" s="9"/>
      <c r="UFW38" s="8"/>
      <c r="UFX38" s="9"/>
      <c r="UFY38" s="8"/>
      <c r="UFZ38" s="9"/>
      <c r="UGA38" s="8"/>
      <c r="UGB38" s="9"/>
      <c r="UGC38" s="8"/>
      <c r="UGD38" s="9"/>
      <c r="UGE38" s="8"/>
      <c r="UGF38" s="9"/>
      <c r="UGG38" s="8"/>
      <c r="UGH38" s="9"/>
      <c r="UGI38" s="8"/>
      <c r="UGJ38" s="9"/>
      <c r="UGK38" s="8"/>
      <c r="UGL38" s="9"/>
      <c r="UGM38" s="8"/>
      <c r="UGN38" s="9"/>
      <c r="UGO38" s="8"/>
      <c r="UGP38" s="9"/>
      <c r="UGQ38" s="8"/>
      <c r="UGR38" s="9"/>
      <c r="UGS38" s="8"/>
      <c r="UGT38" s="9"/>
      <c r="UGU38" s="8"/>
      <c r="UGV38" s="9"/>
      <c r="UGW38" s="8"/>
      <c r="UGX38" s="9"/>
      <c r="UGY38" s="8"/>
      <c r="UGZ38" s="9"/>
      <c r="UHA38" s="8"/>
      <c r="UHB38" s="9"/>
      <c r="UHC38" s="8"/>
      <c r="UHD38" s="9"/>
      <c r="UHE38" s="8"/>
      <c r="UHF38" s="9"/>
      <c r="UHG38" s="8"/>
      <c r="UHH38" s="9"/>
      <c r="UHI38" s="8"/>
      <c r="UHJ38" s="9"/>
      <c r="UHK38" s="8"/>
      <c r="UHL38" s="9"/>
      <c r="UHM38" s="8"/>
      <c r="UHN38" s="9"/>
      <c r="UHO38" s="8"/>
      <c r="UHP38" s="9"/>
      <c r="UHQ38" s="8"/>
      <c r="UHR38" s="9"/>
      <c r="UHS38" s="8"/>
      <c r="UHT38" s="9"/>
      <c r="UHU38" s="8"/>
      <c r="UHV38" s="9"/>
      <c r="UHW38" s="8"/>
      <c r="UHX38" s="9"/>
      <c r="UHY38" s="8"/>
      <c r="UHZ38" s="9"/>
      <c r="UIA38" s="8"/>
      <c r="UIB38" s="9"/>
      <c r="UIC38" s="8"/>
      <c r="UID38" s="9"/>
      <c r="UIE38" s="8"/>
      <c r="UIF38" s="9"/>
      <c r="UIG38" s="8"/>
      <c r="UIH38" s="9"/>
      <c r="UII38" s="8"/>
      <c r="UIJ38" s="9"/>
      <c r="UIK38" s="8"/>
      <c r="UIL38" s="9"/>
      <c r="UIM38" s="8"/>
      <c r="UIN38" s="9"/>
      <c r="UIO38" s="8"/>
      <c r="UIP38" s="9"/>
      <c r="UIQ38" s="8"/>
      <c r="UIR38" s="9"/>
      <c r="UIS38" s="8"/>
      <c r="UIT38" s="9"/>
      <c r="UIU38" s="8"/>
      <c r="UIV38" s="9"/>
      <c r="UIW38" s="8"/>
      <c r="UIX38" s="9"/>
      <c r="UIY38" s="8"/>
      <c r="UIZ38" s="9"/>
      <c r="UJA38" s="8"/>
      <c r="UJB38" s="9"/>
      <c r="UJC38" s="8"/>
      <c r="UJD38" s="9"/>
      <c r="UJE38" s="8"/>
      <c r="UJF38" s="9"/>
      <c r="UJG38" s="8"/>
      <c r="UJH38" s="9"/>
      <c r="UJI38" s="8"/>
      <c r="UJJ38" s="9"/>
      <c r="UJK38" s="8"/>
      <c r="UJL38" s="9"/>
      <c r="UJM38" s="8"/>
      <c r="UJN38" s="9"/>
      <c r="UJO38" s="8"/>
      <c r="UJP38" s="9"/>
      <c r="UJQ38" s="8"/>
      <c r="UJR38" s="9"/>
      <c r="UJS38" s="8"/>
      <c r="UJT38" s="9"/>
      <c r="UJU38" s="8"/>
      <c r="UJV38" s="9"/>
      <c r="UJW38" s="8"/>
      <c r="UJX38" s="9"/>
      <c r="UJY38" s="8"/>
      <c r="UJZ38" s="9"/>
      <c r="UKA38" s="8"/>
      <c r="UKB38" s="9"/>
      <c r="UKC38" s="8"/>
      <c r="UKD38" s="9"/>
      <c r="UKE38" s="8"/>
      <c r="UKF38" s="9"/>
      <c r="UKG38" s="8"/>
      <c r="UKH38" s="9"/>
      <c r="UKI38" s="8"/>
      <c r="UKJ38" s="9"/>
      <c r="UKK38" s="8"/>
      <c r="UKL38" s="9"/>
      <c r="UKM38" s="8"/>
      <c r="UKN38" s="9"/>
      <c r="UKO38" s="8"/>
      <c r="UKP38" s="9"/>
      <c r="UKQ38" s="8"/>
      <c r="UKR38" s="9"/>
      <c r="UKS38" s="8"/>
      <c r="UKT38" s="9"/>
      <c r="UKU38" s="8"/>
      <c r="UKV38" s="9"/>
      <c r="UKW38" s="8"/>
      <c r="UKX38" s="9"/>
      <c r="UKY38" s="8"/>
      <c r="UKZ38" s="9"/>
      <c r="ULA38" s="8"/>
      <c r="ULB38" s="9"/>
      <c r="ULC38" s="8"/>
      <c r="ULD38" s="9"/>
      <c r="ULE38" s="8"/>
      <c r="ULF38" s="9"/>
      <c r="ULG38" s="8"/>
      <c r="ULH38" s="9"/>
      <c r="ULI38" s="8"/>
      <c r="ULJ38" s="9"/>
      <c r="ULK38" s="8"/>
      <c r="ULL38" s="9"/>
      <c r="ULM38" s="8"/>
      <c r="ULN38" s="9"/>
      <c r="ULO38" s="8"/>
      <c r="ULP38" s="9"/>
      <c r="ULQ38" s="8"/>
      <c r="ULR38" s="9"/>
      <c r="ULS38" s="8"/>
      <c r="ULT38" s="9"/>
      <c r="ULU38" s="8"/>
      <c r="ULV38" s="9"/>
      <c r="ULW38" s="8"/>
      <c r="ULX38" s="9"/>
      <c r="ULY38" s="8"/>
      <c r="ULZ38" s="9"/>
      <c r="UMA38" s="8"/>
      <c r="UMB38" s="9"/>
      <c r="UMC38" s="8"/>
      <c r="UMD38" s="9"/>
      <c r="UME38" s="8"/>
      <c r="UMF38" s="9"/>
      <c r="UMG38" s="8"/>
      <c r="UMH38" s="9"/>
      <c r="UMI38" s="8"/>
      <c r="UMJ38" s="9"/>
      <c r="UMK38" s="8"/>
      <c r="UML38" s="9"/>
      <c r="UMM38" s="8"/>
      <c r="UMN38" s="9"/>
      <c r="UMO38" s="8"/>
      <c r="UMP38" s="9"/>
      <c r="UMQ38" s="8"/>
      <c r="UMR38" s="9"/>
      <c r="UMS38" s="8"/>
      <c r="UMT38" s="9"/>
      <c r="UMU38" s="8"/>
      <c r="UMV38" s="9"/>
      <c r="UMW38" s="8"/>
      <c r="UMX38" s="9"/>
      <c r="UMY38" s="8"/>
      <c r="UMZ38" s="9"/>
      <c r="UNA38" s="8"/>
      <c r="UNB38" s="9"/>
      <c r="UNC38" s="8"/>
      <c r="UND38" s="9"/>
      <c r="UNE38" s="8"/>
      <c r="UNF38" s="9"/>
      <c r="UNG38" s="8"/>
      <c r="UNH38" s="9"/>
      <c r="UNI38" s="8"/>
      <c r="UNJ38" s="9"/>
      <c r="UNK38" s="8"/>
      <c r="UNL38" s="9"/>
      <c r="UNM38" s="8"/>
      <c r="UNN38" s="9"/>
      <c r="UNO38" s="8"/>
      <c r="UNP38" s="9"/>
      <c r="UNQ38" s="8"/>
      <c r="UNR38" s="9"/>
      <c r="UNS38" s="8"/>
      <c r="UNT38" s="9"/>
      <c r="UNU38" s="8"/>
      <c r="UNV38" s="9"/>
      <c r="UNW38" s="8"/>
      <c r="UNX38" s="9"/>
      <c r="UNY38" s="8"/>
      <c r="UNZ38" s="9"/>
      <c r="UOA38" s="8"/>
      <c r="UOB38" s="9"/>
      <c r="UOC38" s="8"/>
      <c r="UOD38" s="9"/>
      <c r="UOE38" s="8"/>
      <c r="UOF38" s="9"/>
      <c r="UOG38" s="8"/>
      <c r="UOH38" s="9"/>
      <c r="UOI38" s="8"/>
      <c r="UOJ38" s="9"/>
      <c r="UOK38" s="8"/>
      <c r="UOL38" s="9"/>
      <c r="UOM38" s="8"/>
      <c r="UON38" s="9"/>
      <c r="UOO38" s="8"/>
      <c r="UOP38" s="9"/>
      <c r="UOQ38" s="8"/>
      <c r="UOR38" s="9"/>
      <c r="UOS38" s="8"/>
      <c r="UOT38" s="9"/>
      <c r="UOU38" s="8"/>
      <c r="UOV38" s="9"/>
      <c r="UOW38" s="8"/>
      <c r="UOX38" s="9"/>
      <c r="UOY38" s="8"/>
      <c r="UOZ38" s="9"/>
      <c r="UPA38" s="8"/>
      <c r="UPB38" s="9"/>
      <c r="UPC38" s="8"/>
      <c r="UPD38" s="9"/>
      <c r="UPE38" s="8"/>
      <c r="UPF38" s="9"/>
      <c r="UPG38" s="8"/>
      <c r="UPH38" s="9"/>
      <c r="UPI38" s="8"/>
      <c r="UPJ38" s="9"/>
      <c r="UPK38" s="8"/>
      <c r="UPL38" s="9"/>
      <c r="UPM38" s="8"/>
      <c r="UPN38" s="9"/>
      <c r="UPO38" s="8"/>
      <c r="UPP38" s="9"/>
      <c r="UPQ38" s="8"/>
      <c r="UPR38" s="9"/>
      <c r="UPS38" s="8"/>
      <c r="UPT38" s="9"/>
      <c r="UPU38" s="8"/>
      <c r="UPV38" s="9"/>
      <c r="UPW38" s="8"/>
      <c r="UPX38" s="9"/>
      <c r="UPY38" s="8"/>
      <c r="UPZ38" s="9"/>
      <c r="UQA38" s="8"/>
      <c r="UQB38" s="9"/>
      <c r="UQC38" s="8"/>
      <c r="UQD38" s="9"/>
      <c r="UQE38" s="8"/>
      <c r="UQF38" s="9"/>
      <c r="UQG38" s="8"/>
      <c r="UQH38" s="9"/>
      <c r="UQI38" s="8"/>
      <c r="UQJ38" s="9"/>
      <c r="UQK38" s="8"/>
      <c r="UQL38" s="9"/>
      <c r="UQM38" s="8"/>
      <c r="UQN38" s="9"/>
      <c r="UQO38" s="8"/>
      <c r="UQP38" s="9"/>
      <c r="UQQ38" s="8"/>
      <c r="UQR38" s="9"/>
      <c r="UQS38" s="8"/>
      <c r="UQT38" s="9"/>
      <c r="UQU38" s="8"/>
      <c r="UQV38" s="9"/>
      <c r="UQW38" s="8"/>
      <c r="UQX38" s="9"/>
      <c r="UQY38" s="8"/>
      <c r="UQZ38" s="9"/>
      <c r="URA38" s="8"/>
      <c r="URB38" s="9"/>
      <c r="URC38" s="8"/>
      <c r="URD38" s="9"/>
      <c r="URE38" s="8"/>
      <c r="URF38" s="9"/>
      <c r="URG38" s="8"/>
      <c r="URH38" s="9"/>
      <c r="URI38" s="8"/>
      <c r="URJ38" s="9"/>
      <c r="URK38" s="8"/>
      <c r="URL38" s="9"/>
      <c r="URM38" s="8"/>
      <c r="URN38" s="9"/>
      <c r="URO38" s="8"/>
      <c r="URP38" s="9"/>
      <c r="URQ38" s="8"/>
      <c r="URR38" s="9"/>
      <c r="URS38" s="8"/>
      <c r="URT38" s="9"/>
      <c r="URU38" s="8"/>
      <c r="URV38" s="9"/>
      <c r="URW38" s="8"/>
      <c r="URX38" s="9"/>
      <c r="URY38" s="8"/>
      <c r="URZ38" s="9"/>
      <c r="USA38" s="8"/>
      <c r="USB38" s="9"/>
      <c r="USC38" s="8"/>
      <c r="USD38" s="9"/>
      <c r="USE38" s="8"/>
      <c r="USF38" s="9"/>
      <c r="USG38" s="8"/>
      <c r="USH38" s="9"/>
      <c r="USI38" s="8"/>
      <c r="USJ38" s="9"/>
      <c r="USK38" s="8"/>
      <c r="USL38" s="9"/>
      <c r="USM38" s="8"/>
      <c r="USN38" s="9"/>
      <c r="USO38" s="8"/>
      <c r="USP38" s="9"/>
      <c r="USQ38" s="8"/>
      <c r="USR38" s="9"/>
      <c r="USS38" s="8"/>
      <c r="UST38" s="9"/>
      <c r="USU38" s="8"/>
      <c r="USV38" s="9"/>
      <c r="USW38" s="8"/>
      <c r="USX38" s="9"/>
      <c r="USY38" s="8"/>
      <c r="USZ38" s="9"/>
      <c r="UTA38" s="8"/>
      <c r="UTB38" s="9"/>
      <c r="UTC38" s="8"/>
      <c r="UTD38" s="9"/>
      <c r="UTE38" s="8"/>
      <c r="UTF38" s="9"/>
      <c r="UTG38" s="8"/>
      <c r="UTH38" s="9"/>
      <c r="UTI38" s="8"/>
      <c r="UTJ38" s="9"/>
      <c r="UTK38" s="8"/>
      <c r="UTL38" s="9"/>
      <c r="UTM38" s="8"/>
      <c r="UTN38" s="9"/>
      <c r="UTO38" s="8"/>
      <c r="UTP38" s="9"/>
      <c r="UTQ38" s="8"/>
      <c r="UTR38" s="9"/>
      <c r="UTS38" s="8"/>
      <c r="UTT38" s="9"/>
      <c r="UTU38" s="8"/>
      <c r="UTV38" s="9"/>
      <c r="UTW38" s="8"/>
      <c r="UTX38" s="9"/>
      <c r="UTY38" s="8"/>
      <c r="UTZ38" s="9"/>
      <c r="UUA38" s="8"/>
      <c r="UUB38" s="9"/>
      <c r="UUC38" s="8"/>
      <c r="UUD38" s="9"/>
      <c r="UUE38" s="8"/>
      <c r="UUF38" s="9"/>
      <c r="UUG38" s="8"/>
      <c r="UUH38" s="9"/>
      <c r="UUI38" s="8"/>
      <c r="UUJ38" s="9"/>
      <c r="UUK38" s="8"/>
      <c r="UUL38" s="9"/>
      <c r="UUM38" s="8"/>
      <c r="UUN38" s="9"/>
      <c r="UUO38" s="8"/>
      <c r="UUP38" s="9"/>
      <c r="UUQ38" s="8"/>
      <c r="UUR38" s="9"/>
      <c r="UUS38" s="8"/>
      <c r="UUT38" s="9"/>
      <c r="UUU38" s="8"/>
      <c r="UUV38" s="9"/>
      <c r="UUW38" s="8"/>
      <c r="UUX38" s="9"/>
      <c r="UUY38" s="8"/>
      <c r="UUZ38" s="9"/>
      <c r="UVA38" s="8"/>
      <c r="UVB38" s="9"/>
      <c r="UVC38" s="8"/>
      <c r="UVD38" s="9"/>
      <c r="UVE38" s="8"/>
      <c r="UVF38" s="9"/>
      <c r="UVG38" s="8"/>
      <c r="UVH38" s="9"/>
      <c r="UVI38" s="8"/>
      <c r="UVJ38" s="9"/>
      <c r="UVK38" s="8"/>
      <c r="UVL38" s="9"/>
      <c r="UVM38" s="8"/>
      <c r="UVN38" s="9"/>
      <c r="UVO38" s="8"/>
      <c r="UVP38" s="9"/>
      <c r="UVQ38" s="8"/>
      <c r="UVR38" s="9"/>
      <c r="UVS38" s="8"/>
      <c r="UVT38" s="9"/>
      <c r="UVU38" s="8"/>
      <c r="UVV38" s="9"/>
      <c r="UVW38" s="8"/>
      <c r="UVX38" s="9"/>
      <c r="UVY38" s="8"/>
      <c r="UVZ38" s="9"/>
      <c r="UWA38" s="8"/>
      <c r="UWB38" s="9"/>
      <c r="UWC38" s="8"/>
      <c r="UWD38" s="9"/>
      <c r="UWE38" s="8"/>
      <c r="UWF38" s="9"/>
      <c r="UWG38" s="8"/>
      <c r="UWH38" s="9"/>
      <c r="UWI38" s="8"/>
      <c r="UWJ38" s="9"/>
      <c r="UWK38" s="8"/>
      <c r="UWL38" s="9"/>
      <c r="UWM38" s="8"/>
      <c r="UWN38" s="9"/>
      <c r="UWO38" s="8"/>
      <c r="UWP38" s="9"/>
      <c r="UWQ38" s="8"/>
      <c r="UWR38" s="9"/>
      <c r="UWS38" s="8"/>
      <c r="UWT38" s="9"/>
      <c r="UWU38" s="8"/>
      <c r="UWV38" s="9"/>
      <c r="UWW38" s="8"/>
      <c r="UWX38" s="9"/>
      <c r="UWY38" s="8"/>
      <c r="UWZ38" s="9"/>
      <c r="UXA38" s="8"/>
      <c r="UXB38" s="9"/>
      <c r="UXC38" s="8"/>
      <c r="UXD38" s="9"/>
      <c r="UXE38" s="8"/>
      <c r="UXF38" s="9"/>
      <c r="UXG38" s="8"/>
      <c r="UXH38" s="9"/>
      <c r="UXI38" s="8"/>
      <c r="UXJ38" s="9"/>
      <c r="UXK38" s="8"/>
      <c r="UXL38" s="9"/>
      <c r="UXM38" s="8"/>
      <c r="UXN38" s="9"/>
      <c r="UXO38" s="8"/>
      <c r="UXP38" s="9"/>
      <c r="UXQ38" s="8"/>
      <c r="UXR38" s="9"/>
      <c r="UXS38" s="8"/>
      <c r="UXT38" s="9"/>
      <c r="UXU38" s="8"/>
      <c r="UXV38" s="9"/>
      <c r="UXW38" s="8"/>
      <c r="UXX38" s="9"/>
      <c r="UXY38" s="8"/>
      <c r="UXZ38" s="9"/>
      <c r="UYA38" s="8"/>
      <c r="UYB38" s="9"/>
      <c r="UYC38" s="8"/>
      <c r="UYD38" s="9"/>
      <c r="UYE38" s="8"/>
      <c r="UYF38" s="9"/>
      <c r="UYG38" s="8"/>
      <c r="UYH38" s="9"/>
      <c r="UYI38" s="8"/>
      <c r="UYJ38" s="9"/>
      <c r="UYK38" s="8"/>
      <c r="UYL38" s="9"/>
      <c r="UYM38" s="8"/>
      <c r="UYN38" s="9"/>
      <c r="UYO38" s="8"/>
      <c r="UYP38" s="9"/>
      <c r="UYQ38" s="8"/>
      <c r="UYR38" s="9"/>
      <c r="UYS38" s="8"/>
      <c r="UYT38" s="9"/>
      <c r="UYU38" s="8"/>
      <c r="UYV38" s="9"/>
      <c r="UYW38" s="8"/>
      <c r="UYX38" s="9"/>
      <c r="UYY38" s="8"/>
      <c r="UYZ38" s="9"/>
      <c r="UZA38" s="8"/>
      <c r="UZB38" s="9"/>
      <c r="UZC38" s="8"/>
      <c r="UZD38" s="9"/>
      <c r="UZE38" s="8"/>
      <c r="UZF38" s="9"/>
      <c r="UZG38" s="8"/>
      <c r="UZH38" s="9"/>
      <c r="UZI38" s="8"/>
      <c r="UZJ38" s="9"/>
      <c r="UZK38" s="8"/>
      <c r="UZL38" s="9"/>
      <c r="UZM38" s="8"/>
      <c r="UZN38" s="9"/>
      <c r="UZO38" s="8"/>
      <c r="UZP38" s="9"/>
      <c r="UZQ38" s="8"/>
      <c r="UZR38" s="9"/>
      <c r="UZS38" s="8"/>
      <c r="UZT38" s="9"/>
      <c r="UZU38" s="8"/>
      <c r="UZV38" s="9"/>
      <c r="UZW38" s="8"/>
      <c r="UZX38" s="9"/>
      <c r="UZY38" s="8"/>
      <c r="UZZ38" s="9"/>
      <c r="VAA38" s="8"/>
      <c r="VAB38" s="9"/>
      <c r="VAC38" s="8"/>
      <c r="VAD38" s="9"/>
      <c r="VAE38" s="8"/>
      <c r="VAF38" s="9"/>
      <c r="VAG38" s="8"/>
      <c r="VAH38" s="9"/>
      <c r="VAI38" s="8"/>
      <c r="VAJ38" s="9"/>
      <c r="VAK38" s="8"/>
      <c r="VAL38" s="9"/>
      <c r="VAM38" s="8"/>
      <c r="VAN38" s="9"/>
      <c r="VAO38" s="8"/>
      <c r="VAP38" s="9"/>
      <c r="VAQ38" s="8"/>
      <c r="VAR38" s="9"/>
      <c r="VAS38" s="8"/>
      <c r="VAT38" s="9"/>
      <c r="VAU38" s="8"/>
      <c r="VAV38" s="9"/>
      <c r="VAW38" s="8"/>
      <c r="VAX38" s="9"/>
      <c r="VAY38" s="8"/>
      <c r="VAZ38" s="9"/>
      <c r="VBA38" s="8"/>
      <c r="VBB38" s="9"/>
      <c r="VBC38" s="8"/>
      <c r="VBD38" s="9"/>
      <c r="VBE38" s="8"/>
      <c r="VBF38" s="9"/>
      <c r="VBG38" s="8"/>
      <c r="VBH38" s="9"/>
      <c r="VBI38" s="8"/>
      <c r="VBJ38" s="9"/>
      <c r="VBK38" s="8"/>
      <c r="VBL38" s="9"/>
      <c r="VBM38" s="8"/>
      <c r="VBN38" s="9"/>
      <c r="VBO38" s="8"/>
      <c r="VBP38" s="9"/>
      <c r="VBQ38" s="8"/>
      <c r="VBR38" s="9"/>
      <c r="VBS38" s="8"/>
      <c r="VBT38" s="9"/>
      <c r="VBU38" s="8"/>
      <c r="VBV38" s="9"/>
      <c r="VBW38" s="8"/>
      <c r="VBX38" s="9"/>
      <c r="VBY38" s="8"/>
      <c r="VBZ38" s="9"/>
      <c r="VCA38" s="8"/>
      <c r="VCB38" s="9"/>
      <c r="VCC38" s="8"/>
      <c r="VCD38" s="9"/>
      <c r="VCE38" s="8"/>
      <c r="VCF38" s="9"/>
      <c r="VCG38" s="8"/>
      <c r="VCH38" s="9"/>
      <c r="VCI38" s="8"/>
      <c r="VCJ38" s="9"/>
      <c r="VCK38" s="8"/>
      <c r="VCL38" s="9"/>
      <c r="VCM38" s="8"/>
      <c r="VCN38" s="9"/>
      <c r="VCO38" s="8"/>
      <c r="VCP38" s="9"/>
      <c r="VCQ38" s="8"/>
      <c r="VCR38" s="9"/>
      <c r="VCS38" s="8"/>
      <c r="VCT38" s="9"/>
      <c r="VCU38" s="8"/>
      <c r="VCV38" s="9"/>
      <c r="VCW38" s="8"/>
      <c r="VCX38" s="9"/>
      <c r="VCY38" s="8"/>
      <c r="VCZ38" s="9"/>
      <c r="VDA38" s="8"/>
      <c r="VDB38" s="9"/>
      <c r="VDC38" s="8"/>
      <c r="VDD38" s="9"/>
      <c r="VDE38" s="8"/>
      <c r="VDF38" s="9"/>
      <c r="VDG38" s="8"/>
      <c r="VDH38" s="9"/>
      <c r="VDI38" s="8"/>
      <c r="VDJ38" s="9"/>
      <c r="VDK38" s="8"/>
      <c r="VDL38" s="9"/>
      <c r="VDM38" s="8"/>
      <c r="VDN38" s="9"/>
      <c r="VDO38" s="8"/>
      <c r="VDP38" s="9"/>
      <c r="VDQ38" s="8"/>
      <c r="VDR38" s="9"/>
      <c r="VDS38" s="8"/>
      <c r="VDT38" s="9"/>
      <c r="VDU38" s="8"/>
      <c r="VDV38" s="9"/>
      <c r="VDW38" s="8"/>
      <c r="VDX38" s="9"/>
      <c r="VDY38" s="8"/>
      <c r="VDZ38" s="9"/>
      <c r="VEA38" s="8"/>
      <c r="VEB38" s="9"/>
      <c r="VEC38" s="8"/>
      <c r="VED38" s="9"/>
      <c r="VEE38" s="8"/>
      <c r="VEF38" s="9"/>
      <c r="VEG38" s="8"/>
      <c r="VEH38" s="9"/>
      <c r="VEI38" s="8"/>
      <c r="VEJ38" s="9"/>
      <c r="VEK38" s="8"/>
      <c r="VEL38" s="9"/>
      <c r="VEM38" s="8"/>
      <c r="VEN38" s="9"/>
      <c r="VEO38" s="8"/>
      <c r="VEP38" s="9"/>
      <c r="VEQ38" s="8"/>
      <c r="VER38" s="9"/>
      <c r="VES38" s="8"/>
      <c r="VET38" s="9"/>
      <c r="VEU38" s="8"/>
      <c r="VEV38" s="9"/>
      <c r="VEW38" s="8"/>
      <c r="VEX38" s="9"/>
      <c r="VEY38" s="8"/>
      <c r="VEZ38" s="9"/>
      <c r="VFA38" s="8"/>
      <c r="VFB38" s="9"/>
      <c r="VFC38" s="8"/>
      <c r="VFD38" s="9"/>
      <c r="VFE38" s="8"/>
      <c r="VFF38" s="9"/>
      <c r="VFG38" s="8"/>
      <c r="VFH38" s="9"/>
      <c r="VFI38" s="8"/>
      <c r="VFJ38" s="9"/>
      <c r="VFK38" s="8"/>
      <c r="VFL38" s="9"/>
      <c r="VFM38" s="8"/>
      <c r="VFN38" s="9"/>
      <c r="VFO38" s="8"/>
      <c r="VFP38" s="9"/>
      <c r="VFQ38" s="8"/>
      <c r="VFR38" s="9"/>
      <c r="VFS38" s="8"/>
      <c r="VFT38" s="9"/>
      <c r="VFU38" s="8"/>
      <c r="VFV38" s="9"/>
      <c r="VFW38" s="8"/>
      <c r="VFX38" s="9"/>
      <c r="VFY38" s="8"/>
      <c r="VFZ38" s="9"/>
      <c r="VGA38" s="8"/>
      <c r="VGB38" s="9"/>
      <c r="VGC38" s="8"/>
      <c r="VGD38" s="9"/>
      <c r="VGE38" s="8"/>
      <c r="VGF38" s="9"/>
      <c r="VGG38" s="8"/>
      <c r="VGH38" s="9"/>
      <c r="VGI38" s="8"/>
      <c r="VGJ38" s="9"/>
      <c r="VGK38" s="8"/>
      <c r="VGL38" s="9"/>
      <c r="VGM38" s="8"/>
      <c r="VGN38" s="9"/>
      <c r="VGO38" s="8"/>
      <c r="VGP38" s="9"/>
      <c r="VGQ38" s="8"/>
      <c r="VGR38" s="9"/>
      <c r="VGS38" s="8"/>
      <c r="VGT38" s="9"/>
      <c r="VGU38" s="8"/>
      <c r="VGV38" s="9"/>
      <c r="VGW38" s="8"/>
      <c r="VGX38" s="9"/>
      <c r="VGY38" s="8"/>
      <c r="VGZ38" s="9"/>
      <c r="VHA38" s="8"/>
      <c r="VHB38" s="9"/>
      <c r="VHC38" s="8"/>
      <c r="VHD38" s="9"/>
      <c r="VHE38" s="8"/>
      <c r="VHF38" s="9"/>
      <c r="VHG38" s="8"/>
      <c r="VHH38" s="9"/>
      <c r="VHI38" s="8"/>
      <c r="VHJ38" s="9"/>
      <c r="VHK38" s="8"/>
      <c r="VHL38" s="9"/>
      <c r="VHM38" s="8"/>
      <c r="VHN38" s="9"/>
      <c r="VHO38" s="8"/>
      <c r="VHP38" s="9"/>
      <c r="VHQ38" s="8"/>
      <c r="VHR38" s="9"/>
      <c r="VHS38" s="8"/>
      <c r="VHT38" s="9"/>
      <c r="VHU38" s="8"/>
      <c r="VHV38" s="9"/>
      <c r="VHW38" s="8"/>
      <c r="VHX38" s="9"/>
      <c r="VHY38" s="8"/>
      <c r="VHZ38" s="9"/>
      <c r="VIA38" s="8"/>
      <c r="VIB38" s="9"/>
      <c r="VIC38" s="8"/>
      <c r="VID38" s="9"/>
      <c r="VIE38" s="8"/>
      <c r="VIF38" s="9"/>
      <c r="VIG38" s="8"/>
      <c r="VIH38" s="9"/>
      <c r="VII38" s="8"/>
      <c r="VIJ38" s="9"/>
      <c r="VIK38" s="8"/>
      <c r="VIL38" s="9"/>
      <c r="VIM38" s="8"/>
      <c r="VIN38" s="9"/>
      <c r="VIO38" s="8"/>
      <c r="VIP38" s="9"/>
      <c r="VIQ38" s="8"/>
      <c r="VIR38" s="9"/>
      <c r="VIS38" s="8"/>
      <c r="VIT38" s="9"/>
      <c r="VIU38" s="8"/>
      <c r="VIV38" s="9"/>
      <c r="VIW38" s="8"/>
      <c r="VIX38" s="9"/>
      <c r="VIY38" s="8"/>
      <c r="VIZ38" s="9"/>
      <c r="VJA38" s="8"/>
      <c r="VJB38" s="9"/>
      <c r="VJC38" s="8"/>
      <c r="VJD38" s="9"/>
      <c r="VJE38" s="8"/>
      <c r="VJF38" s="9"/>
      <c r="VJG38" s="8"/>
      <c r="VJH38" s="9"/>
      <c r="VJI38" s="8"/>
      <c r="VJJ38" s="9"/>
      <c r="VJK38" s="8"/>
      <c r="VJL38" s="9"/>
      <c r="VJM38" s="8"/>
      <c r="VJN38" s="9"/>
      <c r="VJO38" s="8"/>
      <c r="VJP38" s="9"/>
      <c r="VJQ38" s="8"/>
      <c r="VJR38" s="9"/>
      <c r="VJS38" s="8"/>
      <c r="VJT38" s="9"/>
      <c r="VJU38" s="8"/>
      <c r="VJV38" s="9"/>
      <c r="VJW38" s="8"/>
      <c r="VJX38" s="9"/>
      <c r="VJY38" s="8"/>
      <c r="VJZ38" s="9"/>
      <c r="VKA38" s="8"/>
      <c r="VKB38" s="9"/>
      <c r="VKC38" s="8"/>
      <c r="VKD38" s="9"/>
      <c r="VKE38" s="8"/>
      <c r="VKF38" s="9"/>
      <c r="VKG38" s="8"/>
      <c r="VKH38" s="9"/>
      <c r="VKI38" s="8"/>
      <c r="VKJ38" s="9"/>
      <c r="VKK38" s="8"/>
      <c r="VKL38" s="9"/>
      <c r="VKM38" s="8"/>
      <c r="VKN38" s="9"/>
      <c r="VKO38" s="8"/>
      <c r="VKP38" s="9"/>
      <c r="VKQ38" s="8"/>
      <c r="VKR38" s="9"/>
      <c r="VKS38" s="8"/>
      <c r="VKT38" s="9"/>
      <c r="VKU38" s="8"/>
      <c r="VKV38" s="9"/>
      <c r="VKW38" s="8"/>
      <c r="VKX38" s="9"/>
      <c r="VKY38" s="8"/>
      <c r="VKZ38" s="9"/>
      <c r="VLA38" s="8"/>
      <c r="VLB38" s="9"/>
      <c r="VLC38" s="8"/>
      <c r="VLD38" s="9"/>
      <c r="VLE38" s="8"/>
      <c r="VLF38" s="9"/>
      <c r="VLG38" s="8"/>
      <c r="VLH38" s="9"/>
      <c r="VLI38" s="8"/>
      <c r="VLJ38" s="9"/>
      <c r="VLK38" s="8"/>
      <c r="VLL38" s="9"/>
      <c r="VLM38" s="8"/>
      <c r="VLN38" s="9"/>
      <c r="VLO38" s="8"/>
      <c r="VLP38" s="9"/>
      <c r="VLQ38" s="8"/>
      <c r="VLR38" s="9"/>
      <c r="VLS38" s="8"/>
      <c r="VLT38" s="9"/>
      <c r="VLU38" s="8"/>
      <c r="VLV38" s="9"/>
      <c r="VLW38" s="8"/>
      <c r="VLX38" s="9"/>
      <c r="VLY38" s="8"/>
      <c r="VLZ38" s="9"/>
      <c r="VMA38" s="8"/>
      <c r="VMB38" s="9"/>
      <c r="VMC38" s="8"/>
      <c r="VMD38" s="9"/>
      <c r="VME38" s="8"/>
      <c r="VMF38" s="9"/>
      <c r="VMG38" s="8"/>
      <c r="VMH38" s="9"/>
      <c r="VMI38" s="8"/>
      <c r="VMJ38" s="9"/>
      <c r="VMK38" s="8"/>
      <c r="VML38" s="9"/>
      <c r="VMM38" s="8"/>
      <c r="VMN38" s="9"/>
      <c r="VMO38" s="8"/>
      <c r="VMP38" s="9"/>
      <c r="VMQ38" s="8"/>
      <c r="VMR38" s="9"/>
      <c r="VMS38" s="8"/>
      <c r="VMT38" s="9"/>
      <c r="VMU38" s="8"/>
      <c r="VMV38" s="9"/>
      <c r="VMW38" s="8"/>
      <c r="VMX38" s="9"/>
      <c r="VMY38" s="8"/>
      <c r="VMZ38" s="9"/>
      <c r="VNA38" s="8"/>
      <c r="VNB38" s="9"/>
      <c r="VNC38" s="8"/>
      <c r="VND38" s="9"/>
      <c r="VNE38" s="8"/>
      <c r="VNF38" s="9"/>
      <c r="VNG38" s="8"/>
      <c r="VNH38" s="9"/>
      <c r="VNI38" s="8"/>
      <c r="VNJ38" s="9"/>
      <c r="VNK38" s="8"/>
      <c r="VNL38" s="9"/>
      <c r="VNM38" s="8"/>
      <c r="VNN38" s="9"/>
      <c r="VNO38" s="8"/>
      <c r="VNP38" s="9"/>
      <c r="VNQ38" s="8"/>
      <c r="VNR38" s="9"/>
      <c r="VNS38" s="8"/>
      <c r="VNT38" s="9"/>
      <c r="VNU38" s="8"/>
      <c r="VNV38" s="9"/>
      <c r="VNW38" s="8"/>
      <c r="VNX38" s="9"/>
      <c r="VNY38" s="8"/>
      <c r="VNZ38" s="9"/>
      <c r="VOA38" s="8"/>
      <c r="VOB38" s="9"/>
      <c r="VOC38" s="8"/>
      <c r="VOD38" s="9"/>
      <c r="VOE38" s="8"/>
      <c r="VOF38" s="9"/>
      <c r="VOG38" s="8"/>
      <c r="VOH38" s="9"/>
      <c r="VOI38" s="8"/>
      <c r="VOJ38" s="9"/>
      <c r="VOK38" s="8"/>
      <c r="VOL38" s="9"/>
      <c r="VOM38" s="8"/>
      <c r="VON38" s="9"/>
      <c r="VOO38" s="8"/>
      <c r="VOP38" s="9"/>
      <c r="VOQ38" s="8"/>
      <c r="VOR38" s="9"/>
      <c r="VOS38" s="8"/>
      <c r="VOT38" s="9"/>
      <c r="VOU38" s="8"/>
      <c r="VOV38" s="9"/>
      <c r="VOW38" s="8"/>
      <c r="VOX38" s="9"/>
      <c r="VOY38" s="8"/>
      <c r="VOZ38" s="9"/>
      <c r="VPA38" s="8"/>
      <c r="VPB38" s="9"/>
      <c r="VPC38" s="8"/>
      <c r="VPD38" s="9"/>
      <c r="VPE38" s="8"/>
      <c r="VPF38" s="9"/>
      <c r="VPG38" s="8"/>
      <c r="VPH38" s="9"/>
      <c r="VPI38" s="8"/>
      <c r="VPJ38" s="9"/>
      <c r="VPK38" s="8"/>
      <c r="VPL38" s="9"/>
      <c r="VPM38" s="8"/>
      <c r="VPN38" s="9"/>
      <c r="VPO38" s="8"/>
      <c r="VPP38" s="9"/>
      <c r="VPQ38" s="8"/>
      <c r="VPR38" s="9"/>
      <c r="VPS38" s="8"/>
      <c r="VPT38" s="9"/>
      <c r="VPU38" s="8"/>
      <c r="VPV38" s="9"/>
      <c r="VPW38" s="8"/>
      <c r="VPX38" s="9"/>
      <c r="VPY38" s="8"/>
      <c r="VPZ38" s="9"/>
      <c r="VQA38" s="8"/>
      <c r="VQB38" s="9"/>
      <c r="VQC38" s="8"/>
      <c r="VQD38" s="9"/>
      <c r="VQE38" s="8"/>
      <c r="VQF38" s="9"/>
      <c r="VQG38" s="8"/>
      <c r="VQH38" s="9"/>
      <c r="VQI38" s="8"/>
      <c r="VQJ38" s="9"/>
      <c r="VQK38" s="8"/>
      <c r="VQL38" s="9"/>
      <c r="VQM38" s="8"/>
      <c r="VQN38" s="9"/>
      <c r="VQO38" s="8"/>
      <c r="VQP38" s="9"/>
      <c r="VQQ38" s="8"/>
      <c r="VQR38" s="9"/>
      <c r="VQS38" s="8"/>
      <c r="VQT38" s="9"/>
      <c r="VQU38" s="8"/>
      <c r="VQV38" s="9"/>
      <c r="VQW38" s="8"/>
      <c r="VQX38" s="9"/>
      <c r="VQY38" s="8"/>
      <c r="VQZ38" s="9"/>
      <c r="VRA38" s="8"/>
      <c r="VRB38" s="9"/>
      <c r="VRC38" s="8"/>
      <c r="VRD38" s="9"/>
      <c r="VRE38" s="8"/>
      <c r="VRF38" s="9"/>
      <c r="VRG38" s="8"/>
      <c r="VRH38" s="9"/>
      <c r="VRI38" s="8"/>
      <c r="VRJ38" s="9"/>
      <c r="VRK38" s="8"/>
      <c r="VRL38" s="9"/>
      <c r="VRM38" s="8"/>
      <c r="VRN38" s="9"/>
      <c r="VRO38" s="8"/>
      <c r="VRP38" s="9"/>
      <c r="VRQ38" s="8"/>
      <c r="VRR38" s="9"/>
      <c r="VRS38" s="8"/>
      <c r="VRT38" s="9"/>
      <c r="VRU38" s="8"/>
      <c r="VRV38" s="9"/>
      <c r="VRW38" s="8"/>
      <c r="VRX38" s="9"/>
      <c r="VRY38" s="8"/>
      <c r="VRZ38" s="9"/>
      <c r="VSA38" s="8"/>
      <c r="VSB38" s="9"/>
      <c r="VSC38" s="8"/>
      <c r="VSD38" s="9"/>
      <c r="VSE38" s="8"/>
      <c r="VSF38" s="9"/>
      <c r="VSG38" s="8"/>
      <c r="VSH38" s="9"/>
      <c r="VSI38" s="8"/>
      <c r="VSJ38" s="9"/>
      <c r="VSK38" s="8"/>
      <c r="VSL38" s="9"/>
      <c r="VSM38" s="8"/>
      <c r="VSN38" s="9"/>
      <c r="VSO38" s="8"/>
      <c r="VSP38" s="9"/>
      <c r="VSQ38" s="8"/>
      <c r="VSR38" s="9"/>
      <c r="VSS38" s="8"/>
      <c r="VST38" s="9"/>
      <c r="VSU38" s="8"/>
      <c r="VSV38" s="9"/>
      <c r="VSW38" s="8"/>
      <c r="VSX38" s="9"/>
      <c r="VSY38" s="8"/>
      <c r="VSZ38" s="9"/>
      <c r="VTA38" s="8"/>
      <c r="VTB38" s="9"/>
      <c r="VTC38" s="8"/>
      <c r="VTD38" s="9"/>
      <c r="VTE38" s="8"/>
      <c r="VTF38" s="9"/>
      <c r="VTG38" s="8"/>
      <c r="VTH38" s="9"/>
      <c r="VTI38" s="8"/>
      <c r="VTJ38" s="9"/>
      <c r="VTK38" s="8"/>
      <c r="VTL38" s="9"/>
      <c r="VTM38" s="8"/>
      <c r="VTN38" s="9"/>
      <c r="VTO38" s="8"/>
      <c r="VTP38" s="9"/>
      <c r="VTQ38" s="8"/>
      <c r="VTR38" s="9"/>
      <c r="VTS38" s="8"/>
      <c r="VTT38" s="9"/>
      <c r="VTU38" s="8"/>
      <c r="VTV38" s="9"/>
      <c r="VTW38" s="8"/>
      <c r="VTX38" s="9"/>
      <c r="VTY38" s="8"/>
      <c r="VTZ38" s="9"/>
      <c r="VUA38" s="8"/>
      <c r="VUB38" s="9"/>
      <c r="VUC38" s="8"/>
      <c r="VUD38" s="9"/>
      <c r="VUE38" s="8"/>
      <c r="VUF38" s="9"/>
      <c r="VUG38" s="8"/>
      <c r="VUH38" s="9"/>
      <c r="VUI38" s="8"/>
      <c r="VUJ38" s="9"/>
      <c r="VUK38" s="8"/>
      <c r="VUL38" s="9"/>
      <c r="VUM38" s="8"/>
      <c r="VUN38" s="9"/>
      <c r="VUO38" s="8"/>
      <c r="VUP38" s="9"/>
      <c r="VUQ38" s="8"/>
      <c r="VUR38" s="9"/>
      <c r="VUS38" s="8"/>
      <c r="VUT38" s="9"/>
      <c r="VUU38" s="8"/>
      <c r="VUV38" s="9"/>
      <c r="VUW38" s="8"/>
      <c r="VUX38" s="9"/>
      <c r="VUY38" s="8"/>
      <c r="VUZ38" s="9"/>
      <c r="VVA38" s="8"/>
      <c r="VVB38" s="9"/>
      <c r="VVC38" s="8"/>
      <c r="VVD38" s="9"/>
      <c r="VVE38" s="8"/>
      <c r="VVF38" s="9"/>
      <c r="VVG38" s="8"/>
      <c r="VVH38" s="9"/>
      <c r="VVI38" s="8"/>
      <c r="VVJ38" s="9"/>
      <c r="VVK38" s="8"/>
      <c r="VVL38" s="9"/>
      <c r="VVM38" s="8"/>
      <c r="VVN38" s="9"/>
      <c r="VVO38" s="8"/>
      <c r="VVP38" s="9"/>
      <c r="VVQ38" s="8"/>
      <c r="VVR38" s="9"/>
      <c r="VVS38" s="8"/>
      <c r="VVT38" s="9"/>
      <c r="VVU38" s="8"/>
      <c r="VVV38" s="9"/>
      <c r="VVW38" s="8"/>
      <c r="VVX38" s="9"/>
      <c r="VVY38" s="8"/>
      <c r="VVZ38" s="9"/>
      <c r="VWA38" s="8"/>
      <c r="VWB38" s="9"/>
      <c r="VWC38" s="8"/>
      <c r="VWD38" s="9"/>
      <c r="VWE38" s="8"/>
      <c r="VWF38" s="9"/>
      <c r="VWG38" s="8"/>
      <c r="VWH38" s="9"/>
      <c r="VWI38" s="8"/>
      <c r="VWJ38" s="9"/>
      <c r="VWK38" s="8"/>
      <c r="VWL38" s="9"/>
      <c r="VWM38" s="8"/>
      <c r="VWN38" s="9"/>
      <c r="VWO38" s="8"/>
      <c r="VWP38" s="9"/>
      <c r="VWQ38" s="8"/>
      <c r="VWR38" s="9"/>
      <c r="VWS38" s="8"/>
      <c r="VWT38" s="9"/>
      <c r="VWU38" s="8"/>
      <c r="VWV38" s="9"/>
      <c r="VWW38" s="8"/>
      <c r="VWX38" s="9"/>
      <c r="VWY38" s="8"/>
      <c r="VWZ38" s="9"/>
      <c r="VXA38" s="8"/>
      <c r="VXB38" s="9"/>
      <c r="VXC38" s="8"/>
      <c r="VXD38" s="9"/>
      <c r="VXE38" s="8"/>
      <c r="VXF38" s="9"/>
      <c r="VXG38" s="8"/>
      <c r="VXH38" s="9"/>
      <c r="VXI38" s="8"/>
      <c r="VXJ38" s="9"/>
      <c r="VXK38" s="8"/>
      <c r="VXL38" s="9"/>
      <c r="VXM38" s="8"/>
      <c r="VXN38" s="9"/>
      <c r="VXO38" s="8"/>
      <c r="VXP38" s="9"/>
      <c r="VXQ38" s="8"/>
      <c r="VXR38" s="9"/>
      <c r="VXS38" s="8"/>
      <c r="VXT38" s="9"/>
      <c r="VXU38" s="8"/>
      <c r="VXV38" s="9"/>
      <c r="VXW38" s="8"/>
      <c r="VXX38" s="9"/>
      <c r="VXY38" s="8"/>
      <c r="VXZ38" s="9"/>
      <c r="VYA38" s="8"/>
      <c r="VYB38" s="9"/>
      <c r="VYC38" s="8"/>
      <c r="VYD38" s="9"/>
      <c r="VYE38" s="8"/>
      <c r="VYF38" s="9"/>
      <c r="VYG38" s="8"/>
      <c r="VYH38" s="9"/>
      <c r="VYI38" s="8"/>
      <c r="VYJ38" s="9"/>
      <c r="VYK38" s="8"/>
      <c r="VYL38" s="9"/>
      <c r="VYM38" s="8"/>
      <c r="VYN38" s="9"/>
      <c r="VYO38" s="8"/>
      <c r="VYP38" s="9"/>
      <c r="VYQ38" s="8"/>
      <c r="VYR38" s="9"/>
      <c r="VYS38" s="8"/>
      <c r="VYT38" s="9"/>
      <c r="VYU38" s="8"/>
      <c r="VYV38" s="9"/>
      <c r="VYW38" s="8"/>
      <c r="VYX38" s="9"/>
      <c r="VYY38" s="8"/>
      <c r="VYZ38" s="9"/>
      <c r="VZA38" s="8"/>
      <c r="VZB38" s="9"/>
      <c r="VZC38" s="8"/>
      <c r="VZD38" s="9"/>
      <c r="VZE38" s="8"/>
      <c r="VZF38" s="9"/>
      <c r="VZG38" s="8"/>
      <c r="VZH38" s="9"/>
      <c r="VZI38" s="8"/>
      <c r="VZJ38" s="9"/>
      <c r="VZK38" s="8"/>
      <c r="VZL38" s="9"/>
      <c r="VZM38" s="8"/>
      <c r="VZN38" s="9"/>
      <c r="VZO38" s="8"/>
      <c r="VZP38" s="9"/>
      <c r="VZQ38" s="8"/>
      <c r="VZR38" s="9"/>
      <c r="VZS38" s="8"/>
      <c r="VZT38" s="9"/>
      <c r="VZU38" s="8"/>
      <c r="VZV38" s="9"/>
      <c r="VZW38" s="8"/>
      <c r="VZX38" s="9"/>
      <c r="VZY38" s="8"/>
      <c r="VZZ38" s="9"/>
      <c r="WAA38" s="8"/>
      <c r="WAB38" s="9"/>
      <c r="WAC38" s="8"/>
      <c r="WAD38" s="9"/>
      <c r="WAE38" s="8"/>
      <c r="WAF38" s="9"/>
      <c r="WAG38" s="8"/>
      <c r="WAH38" s="9"/>
      <c r="WAI38" s="8"/>
      <c r="WAJ38" s="9"/>
      <c r="WAK38" s="8"/>
      <c r="WAL38" s="9"/>
      <c r="WAM38" s="8"/>
      <c r="WAN38" s="9"/>
      <c r="WAO38" s="8"/>
      <c r="WAP38" s="9"/>
      <c r="WAQ38" s="8"/>
      <c r="WAR38" s="9"/>
      <c r="WAS38" s="8"/>
      <c r="WAT38" s="9"/>
      <c r="WAU38" s="8"/>
      <c r="WAV38" s="9"/>
      <c r="WAW38" s="8"/>
      <c r="WAX38" s="9"/>
      <c r="WAY38" s="8"/>
      <c r="WAZ38" s="9"/>
      <c r="WBA38" s="8"/>
      <c r="WBB38" s="9"/>
      <c r="WBC38" s="8"/>
      <c r="WBD38" s="9"/>
      <c r="WBE38" s="8"/>
      <c r="WBF38" s="9"/>
      <c r="WBG38" s="8"/>
      <c r="WBH38" s="9"/>
      <c r="WBI38" s="8"/>
      <c r="WBJ38" s="9"/>
      <c r="WBK38" s="8"/>
      <c r="WBL38" s="9"/>
      <c r="WBM38" s="8"/>
      <c r="WBN38" s="9"/>
      <c r="WBO38" s="8"/>
      <c r="WBP38" s="9"/>
      <c r="WBQ38" s="8"/>
      <c r="WBR38" s="9"/>
      <c r="WBS38" s="8"/>
      <c r="WBT38" s="9"/>
      <c r="WBU38" s="8"/>
      <c r="WBV38" s="9"/>
      <c r="WBW38" s="8"/>
      <c r="WBX38" s="9"/>
      <c r="WBY38" s="8"/>
      <c r="WBZ38" s="9"/>
      <c r="WCA38" s="8"/>
      <c r="WCB38" s="9"/>
      <c r="WCC38" s="8"/>
      <c r="WCD38" s="9"/>
      <c r="WCE38" s="8"/>
      <c r="WCF38" s="9"/>
      <c r="WCG38" s="8"/>
      <c r="WCH38" s="9"/>
      <c r="WCI38" s="8"/>
      <c r="WCJ38" s="9"/>
      <c r="WCK38" s="8"/>
      <c r="WCL38" s="9"/>
      <c r="WCM38" s="8"/>
      <c r="WCN38" s="9"/>
      <c r="WCO38" s="8"/>
      <c r="WCP38" s="9"/>
      <c r="WCQ38" s="8"/>
      <c r="WCR38" s="9"/>
      <c r="WCS38" s="8"/>
      <c r="WCT38" s="9"/>
      <c r="WCU38" s="8"/>
      <c r="WCV38" s="9"/>
      <c r="WCW38" s="8"/>
      <c r="WCX38" s="9"/>
      <c r="WCY38" s="8"/>
      <c r="WCZ38" s="9"/>
      <c r="WDA38" s="8"/>
      <c r="WDB38" s="9"/>
      <c r="WDC38" s="8"/>
      <c r="WDD38" s="9"/>
      <c r="WDE38" s="8"/>
      <c r="WDF38" s="9"/>
      <c r="WDG38" s="8"/>
      <c r="WDH38" s="9"/>
      <c r="WDI38" s="8"/>
      <c r="WDJ38" s="9"/>
      <c r="WDK38" s="8"/>
      <c r="WDL38" s="9"/>
      <c r="WDM38" s="8"/>
      <c r="WDN38" s="9"/>
      <c r="WDO38" s="8"/>
      <c r="WDP38" s="9"/>
      <c r="WDQ38" s="8"/>
      <c r="WDR38" s="9"/>
      <c r="WDS38" s="8"/>
      <c r="WDT38" s="9"/>
      <c r="WDU38" s="8"/>
      <c r="WDV38" s="9"/>
      <c r="WDW38" s="8"/>
      <c r="WDX38" s="9"/>
      <c r="WDY38" s="8"/>
      <c r="WDZ38" s="9"/>
      <c r="WEA38" s="8"/>
      <c r="WEB38" s="9"/>
      <c r="WEC38" s="8"/>
      <c r="WED38" s="9"/>
      <c r="WEE38" s="8"/>
      <c r="WEF38" s="9"/>
      <c r="WEG38" s="8"/>
      <c r="WEH38" s="9"/>
      <c r="WEI38" s="8"/>
      <c r="WEJ38" s="9"/>
      <c r="WEK38" s="8"/>
      <c r="WEL38" s="9"/>
      <c r="WEM38" s="8"/>
      <c r="WEN38" s="9"/>
      <c r="WEO38" s="8"/>
      <c r="WEP38" s="9"/>
      <c r="WEQ38" s="8"/>
      <c r="WER38" s="9"/>
      <c r="WES38" s="8"/>
      <c r="WET38" s="9"/>
      <c r="WEU38" s="8"/>
      <c r="WEV38" s="9"/>
      <c r="WEW38" s="8"/>
      <c r="WEX38" s="9"/>
      <c r="WEY38" s="8"/>
      <c r="WEZ38" s="9"/>
      <c r="WFA38" s="8"/>
      <c r="WFB38" s="9"/>
      <c r="WFC38" s="8"/>
      <c r="WFD38" s="9"/>
      <c r="WFE38" s="8"/>
      <c r="WFF38" s="9"/>
      <c r="WFG38" s="8"/>
      <c r="WFH38" s="9"/>
      <c r="WFI38" s="8"/>
      <c r="WFJ38" s="9"/>
      <c r="WFK38" s="8"/>
      <c r="WFL38" s="9"/>
      <c r="WFM38" s="8"/>
      <c r="WFN38" s="9"/>
      <c r="WFO38" s="8"/>
      <c r="WFP38" s="9"/>
      <c r="WFQ38" s="8"/>
      <c r="WFR38" s="9"/>
      <c r="WFS38" s="8"/>
      <c r="WFT38" s="9"/>
      <c r="WFU38" s="8"/>
      <c r="WFV38" s="9"/>
      <c r="WFW38" s="8"/>
      <c r="WFX38" s="9"/>
      <c r="WFY38" s="8"/>
      <c r="WFZ38" s="9"/>
      <c r="WGA38" s="8"/>
      <c r="WGB38" s="9"/>
      <c r="WGC38" s="8"/>
      <c r="WGD38" s="9"/>
      <c r="WGE38" s="8"/>
      <c r="WGF38" s="9"/>
      <c r="WGG38" s="8"/>
      <c r="WGH38" s="9"/>
      <c r="WGI38" s="8"/>
      <c r="WGJ38" s="9"/>
      <c r="WGK38" s="8"/>
      <c r="WGL38" s="9"/>
      <c r="WGM38" s="8"/>
      <c r="WGN38" s="9"/>
      <c r="WGO38" s="8"/>
      <c r="WGP38" s="9"/>
      <c r="WGQ38" s="8"/>
      <c r="WGR38" s="9"/>
      <c r="WGS38" s="8"/>
      <c r="WGT38" s="9"/>
      <c r="WGU38" s="8"/>
      <c r="WGV38" s="9"/>
      <c r="WGW38" s="8"/>
      <c r="WGX38" s="9"/>
      <c r="WGY38" s="8"/>
      <c r="WGZ38" s="9"/>
      <c r="WHA38" s="8"/>
      <c r="WHB38" s="9"/>
      <c r="WHC38" s="8"/>
      <c r="WHD38" s="9"/>
      <c r="WHE38" s="8"/>
      <c r="WHF38" s="9"/>
      <c r="WHG38" s="8"/>
      <c r="WHH38" s="9"/>
      <c r="WHI38" s="8"/>
      <c r="WHJ38" s="9"/>
      <c r="WHK38" s="8"/>
      <c r="WHL38" s="9"/>
      <c r="WHM38" s="8"/>
      <c r="WHN38" s="9"/>
      <c r="WHO38" s="8"/>
      <c r="WHP38" s="9"/>
      <c r="WHQ38" s="8"/>
      <c r="WHR38" s="9"/>
      <c r="WHS38" s="8"/>
      <c r="WHT38" s="9"/>
      <c r="WHU38" s="8"/>
      <c r="WHV38" s="9"/>
      <c r="WHW38" s="8"/>
      <c r="WHX38" s="9"/>
      <c r="WHY38" s="8"/>
      <c r="WHZ38" s="9"/>
      <c r="WIA38" s="8"/>
      <c r="WIB38" s="9"/>
      <c r="WIC38" s="8"/>
      <c r="WID38" s="9"/>
      <c r="WIE38" s="8"/>
      <c r="WIF38" s="9"/>
      <c r="WIG38" s="8"/>
      <c r="WIH38" s="9"/>
      <c r="WII38" s="8"/>
      <c r="WIJ38" s="9"/>
      <c r="WIK38" s="8"/>
      <c r="WIL38" s="9"/>
      <c r="WIM38" s="8"/>
      <c r="WIN38" s="9"/>
      <c r="WIO38" s="8"/>
      <c r="WIP38" s="9"/>
      <c r="WIQ38" s="8"/>
      <c r="WIR38" s="9"/>
      <c r="WIS38" s="8"/>
      <c r="WIT38" s="9"/>
      <c r="WIU38" s="8"/>
      <c r="WIV38" s="9"/>
      <c r="WIW38" s="8"/>
      <c r="WIX38" s="9"/>
      <c r="WIY38" s="8"/>
      <c r="WIZ38" s="9"/>
      <c r="WJA38" s="8"/>
      <c r="WJB38" s="9"/>
      <c r="WJC38" s="8"/>
      <c r="WJD38" s="9"/>
      <c r="WJE38" s="8"/>
      <c r="WJF38" s="9"/>
      <c r="WJG38" s="8"/>
      <c r="WJH38" s="9"/>
      <c r="WJI38" s="8"/>
      <c r="WJJ38" s="9"/>
      <c r="WJK38" s="8"/>
      <c r="WJL38" s="9"/>
      <c r="WJM38" s="8"/>
      <c r="WJN38" s="9"/>
      <c r="WJO38" s="8"/>
      <c r="WJP38" s="9"/>
      <c r="WJQ38" s="8"/>
      <c r="WJR38" s="9"/>
      <c r="WJS38" s="8"/>
      <c r="WJT38" s="9"/>
      <c r="WJU38" s="8"/>
      <c r="WJV38" s="9"/>
      <c r="WJW38" s="8"/>
      <c r="WJX38" s="9"/>
      <c r="WJY38" s="8"/>
      <c r="WJZ38" s="9"/>
      <c r="WKA38" s="8"/>
      <c r="WKB38" s="9"/>
      <c r="WKC38" s="8"/>
      <c r="WKD38" s="9"/>
      <c r="WKE38" s="8"/>
      <c r="WKF38" s="9"/>
      <c r="WKG38" s="8"/>
      <c r="WKH38" s="9"/>
      <c r="WKI38" s="8"/>
      <c r="WKJ38" s="9"/>
      <c r="WKK38" s="8"/>
      <c r="WKL38" s="9"/>
      <c r="WKM38" s="8"/>
      <c r="WKN38" s="9"/>
      <c r="WKO38" s="8"/>
      <c r="WKP38" s="9"/>
      <c r="WKQ38" s="8"/>
      <c r="WKR38" s="9"/>
      <c r="WKS38" s="8"/>
      <c r="WKT38" s="9"/>
      <c r="WKU38" s="8"/>
      <c r="WKV38" s="9"/>
      <c r="WKW38" s="8"/>
      <c r="WKX38" s="9"/>
      <c r="WKY38" s="8"/>
      <c r="WKZ38" s="9"/>
      <c r="WLA38" s="8"/>
      <c r="WLB38" s="9"/>
      <c r="WLC38" s="8"/>
      <c r="WLD38" s="9"/>
      <c r="WLE38" s="8"/>
      <c r="WLF38" s="9"/>
      <c r="WLG38" s="8"/>
      <c r="WLH38" s="9"/>
      <c r="WLI38" s="8"/>
      <c r="WLJ38" s="9"/>
      <c r="WLK38" s="8"/>
      <c r="WLL38" s="9"/>
      <c r="WLM38" s="8"/>
      <c r="WLN38" s="9"/>
      <c r="WLO38" s="8"/>
      <c r="WLP38" s="9"/>
      <c r="WLQ38" s="8"/>
      <c r="WLR38" s="9"/>
      <c r="WLS38" s="8"/>
      <c r="WLT38" s="9"/>
      <c r="WLU38" s="8"/>
      <c r="WLV38" s="9"/>
      <c r="WLW38" s="8"/>
      <c r="WLX38" s="9"/>
      <c r="WLY38" s="8"/>
      <c r="WLZ38" s="9"/>
      <c r="WMA38" s="8"/>
      <c r="WMB38" s="9"/>
      <c r="WMC38" s="8"/>
      <c r="WMD38" s="9"/>
      <c r="WME38" s="8"/>
      <c r="WMF38" s="9"/>
      <c r="WMG38" s="8"/>
      <c r="WMH38" s="9"/>
      <c r="WMI38" s="8"/>
      <c r="WMJ38" s="9"/>
      <c r="WMK38" s="8"/>
      <c r="WML38" s="9"/>
      <c r="WMM38" s="8"/>
      <c r="WMN38" s="9"/>
      <c r="WMO38" s="8"/>
      <c r="WMP38" s="9"/>
      <c r="WMQ38" s="8"/>
      <c r="WMR38" s="9"/>
      <c r="WMS38" s="8"/>
      <c r="WMT38" s="9"/>
      <c r="WMU38" s="8"/>
      <c r="WMV38" s="9"/>
      <c r="WMW38" s="8"/>
      <c r="WMX38" s="9"/>
      <c r="WMY38" s="8"/>
      <c r="WMZ38" s="9"/>
      <c r="WNA38" s="8"/>
      <c r="WNB38" s="9"/>
      <c r="WNC38" s="8"/>
      <c r="WND38" s="9"/>
      <c r="WNE38" s="8"/>
      <c r="WNF38" s="9"/>
      <c r="WNG38" s="8"/>
      <c r="WNH38" s="9"/>
      <c r="WNI38" s="8"/>
      <c r="WNJ38" s="9"/>
      <c r="WNK38" s="8"/>
      <c r="WNL38" s="9"/>
      <c r="WNM38" s="8"/>
      <c r="WNN38" s="9"/>
      <c r="WNO38" s="8"/>
      <c r="WNP38" s="9"/>
      <c r="WNQ38" s="8"/>
      <c r="WNR38" s="9"/>
      <c r="WNS38" s="8"/>
      <c r="WNT38" s="9"/>
      <c r="WNU38" s="8"/>
      <c r="WNV38" s="9"/>
      <c r="WNW38" s="8"/>
      <c r="WNX38" s="9"/>
      <c r="WNY38" s="8"/>
      <c r="WNZ38" s="9"/>
      <c r="WOA38" s="8"/>
      <c r="WOB38" s="9"/>
      <c r="WOC38" s="8"/>
      <c r="WOD38" s="9"/>
      <c r="WOE38" s="8"/>
      <c r="WOF38" s="9"/>
      <c r="WOG38" s="8"/>
      <c r="WOH38" s="9"/>
      <c r="WOI38" s="8"/>
      <c r="WOJ38" s="9"/>
      <c r="WOK38" s="8"/>
      <c r="WOL38" s="9"/>
      <c r="WOM38" s="8"/>
      <c r="WON38" s="9"/>
      <c r="WOO38" s="8"/>
      <c r="WOP38" s="9"/>
      <c r="WOQ38" s="8"/>
      <c r="WOR38" s="9"/>
      <c r="WOS38" s="8"/>
      <c r="WOT38" s="9"/>
      <c r="WOU38" s="8"/>
      <c r="WOV38" s="9"/>
      <c r="WOW38" s="8"/>
      <c r="WOX38" s="9"/>
      <c r="WOY38" s="8"/>
      <c r="WOZ38" s="9"/>
      <c r="WPA38" s="8"/>
      <c r="WPB38" s="9"/>
      <c r="WPC38" s="8"/>
      <c r="WPD38" s="9"/>
      <c r="WPE38" s="8"/>
      <c r="WPF38" s="9"/>
      <c r="WPG38" s="8"/>
      <c r="WPH38" s="9"/>
      <c r="WPI38" s="8"/>
      <c r="WPJ38" s="9"/>
      <c r="WPK38" s="8"/>
      <c r="WPL38" s="9"/>
      <c r="WPM38" s="8"/>
      <c r="WPN38" s="9"/>
      <c r="WPO38" s="8"/>
      <c r="WPP38" s="9"/>
      <c r="WPQ38" s="8"/>
      <c r="WPR38" s="9"/>
      <c r="WPS38" s="8"/>
      <c r="WPT38" s="9"/>
      <c r="WPU38" s="8"/>
      <c r="WPV38" s="9"/>
      <c r="WPW38" s="8"/>
      <c r="WPX38" s="9"/>
      <c r="WPY38" s="8"/>
      <c r="WPZ38" s="9"/>
      <c r="WQA38" s="8"/>
      <c r="WQB38" s="9"/>
      <c r="WQC38" s="8"/>
      <c r="WQD38" s="9"/>
      <c r="WQE38" s="8"/>
      <c r="WQF38" s="9"/>
      <c r="WQG38" s="8"/>
      <c r="WQH38" s="9"/>
      <c r="WQI38" s="8"/>
      <c r="WQJ38" s="9"/>
      <c r="WQK38" s="8"/>
      <c r="WQL38" s="9"/>
      <c r="WQM38" s="8"/>
      <c r="WQN38" s="9"/>
      <c r="WQO38" s="8"/>
      <c r="WQP38" s="9"/>
      <c r="WQQ38" s="8"/>
      <c r="WQR38" s="9"/>
      <c r="WQS38" s="8"/>
      <c r="WQT38" s="9"/>
      <c r="WQU38" s="8"/>
      <c r="WQV38" s="9"/>
      <c r="WQW38" s="8"/>
      <c r="WQX38" s="9"/>
      <c r="WQY38" s="8"/>
      <c r="WQZ38" s="9"/>
      <c r="WRA38" s="8"/>
      <c r="WRB38" s="9"/>
      <c r="WRC38" s="8"/>
      <c r="WRD38" s="9"/>
      <c r="WRE38" s="8"/>
      <c r="WRF38" s="9"/>
      <c r="WRG38" s="8"/>
      <c r="WRH38" s="9"/>
      <c r="WRI38" s="8"/>
      <c r="WRJ38" s="9"/>
      <c r="WRK38" s="8"/>
      <c r="WRL38" s="9"/>
      <c r="WRM38" s="8"/>
      <c r="WRN38" s="9"/>
      <c r="WRO38" s="8"/>
      <c r="WRP38" s="9"/>
      <c r="WRQ38" s="8"/>
      <c r="WRR38" s="9"/>
      <c r="WRS38" s="8"/>
      <c r="WRT38" s="9"/>
      <c r="WRU38" s="8"/>
      <c r="WRV38" s="9"/>
      <c r="WRW38" s="8"/>
      <c r="WRX38" s="9"/>
      <c r="WRY38" s="8"/>
      <c r="WRZ38" s="9"/>
      <c r="WSA38" s="8"/>
      <c r="WSB38" s="9"/>
      <c r="WSC38" s="8"/>
      <c r="WSD38" s="9"/>
      <c r="WSE38" s="8"/>
      <c r="WSF38" s="9"/>
      <c r="WSG38" s="8"/>
      <c r="WSH38" s="9"/>
      <c r="WSI38" s="8"/>
      <c r="WSJ38" s="9"/>
      <c r="WSK38" s="8"/>
      <c r="WSL38" s="9"/>
      <c r="WSM38" s="8"/>
      <c r="WSN38" s="9"/>
      <c r="WSO38" s="8"/>
      <c r="WSP38" s="9"/>
      <c r="WSQ38" s="8"/>
      <c r="WSR38" s="9"/>
      <c r="WSS38" s="8"/>
      <c r="WST38" s="9"/>
      <c r="WSU38" s="8"/>
      <c r="WSV38" s="9"/>
      <c r="WSW38" s="8"/>
      <c r="WSX38" s="9"/>
      <c r="WSY38" s="8"/>
      <c r="WSZ38" s="9"/>
      <c r="WTA38" s="8"/>
      <c r="WTB38" s="9"/>
      <c r="WTC38" s="8"/>
      <c r="WTD38" s="9"/>
      <c r="WTE38" s="8"/>
      <c r="WTF38" s="9"/>
      <c r="WTG38" s="8"/>
      <c r="WTH38" s="9"/>
      <c r="WTI38" s="8"/>
      <c r="WTJ38" s="9"/>
      <c r="WTK38" s="8"/>
      <c r="WTL38" s="9"/>
      <c r="WTM38" s="8"/>
      <c r="WTN38" s="9"/>
      <c r="WTO38" s="8"/>
      <c r="WTP38" s="9"/>
      <c r="WTQ38" s="8"/>
      <c r="WTR38" s="9"/>
      <c r="WTS38" s="8"/>
      <c r="WTT38" s="9"/>
      <c r="WTU38" s="8"/>
      <c r="WTV38" s="9"/>
      <c r="WTW38" s="8"/>
      <c r="WTX38" s="9"/>
      <c r="WTY38" s="8"/>
      <c r="WTZ38" s="9"/>
      <c r="WUA38" s="8"/>
      <c r="WUB38" s="9"/>
      <c r="WUC38" s="8"/>
      <c r="WUD38" s="9"/>
      <c r="WUE38" s="8"/>
      <c r="WUF38" s="9"/>
      <c r="WUG38" s="8"/>
      <c r="WUH38" s="9"/>
      <c r="WUI38" s="8"/>
      <c r="WUJ38" s="9"/>
      <c r="WUK38" s="8"/>
      <c r="WUL38" s="9"/>
      <c r="WUM38" s="8"/>
      <c r="WUN38" s="9"/>
      <c r="WUO38" s="8"/>
      <c r="WUP38" s="9"/>
      <c r="WUQ38" s="8"/>
      <c r="WUR38" s="9"/>
      <c r="WUS38" s="8"/>
      <c r="WUT38" s="9"/>
      <c r="WUU38" s="8"/>
      <c r="WUV38" s="9"/>
      <c r="WUW38" s="8"/>
      <c r="WUX38" s="9"/>
      <c r="WUY38" s="8"/>
      <c r="WUZ38" s="9"/>
      <c r="WVA38" s="8"/>
      <c r="WVB38" s="9"/>
      <c r="WVC38" s="8"/>
      <c r="WVD38" s="9"/>
      <c r="WVE38" s="8"/>
      <c r="WVF38" s="9"/>
      <c r="WVG38" s="8"/>
      <c r="WVH38" s="9"/>
      <c r="WVI38" s="8"/>
      <c r="WVJ38" s="9"/>
      <c r="WVK38" s="8"/>
      <c r="WVL38" s="9"/>
      <c r="WVM38" s="8"/>
      <c r="WVN38" s="9"/>
      <c r="WVO38" s="8"/>
      <c r="WVP38" s="9"/>
      <c r="WVQ38" s="8"/>
      <c r="WVR38" s="9"/>
      <c r="WVS38" s="8"/>
      <c r="WVT38" s="9"/>
      <c r="WVU38" s="8"/>
      <c r="WVV38" s="9"/>
      <c r="WVW38" s="8"/>
      <c r="WVX38" s="9"/>
      <c r="WVY38" s="8"/>
      <c r="WVZ38" s="9"/>
      <c r="WWA38" s="8"/>
      <c r="WWB38" s="9"/>
      <c r="WWC38" s="8"/>
      <c r="WWD38" s="9"/>
      <c r="WWE38" s="8"/>
      <c r="WWF38" s="9"/>
      <c r="WWG38" s="8"/>
      <c r="WWH38" s="9"/>
      <c r="WWI38" s="8"/>
      <c r="WWJ38" s="9"/>
      <c r="WWK38" s="8"/>
      <c r="WWL38" s="9"/>
      <c r="WWM38" s="8"/>
      <c r="WWN38" s="9"/>
      <c r="WWO38" s="8"/>
      <c r="WWP38" s="9"/>
      <c r="WWQ38" s="8"/>
      <c r="WWR38" s="9"/>
      <c r="WWS38" s="8"/>
      <c r="WWT38" s="9"/>
      <c r="WWU38" s="8"/>
      <c r="WWV38" s="9"/>
      <c r="WWW38" s="8"/>
      <c r="WWX38" s="9"/>
      <c r="WWY38" s="8"/>
      <c r="WWZ38" s="9"/>
      <c r="WXA38" s="8"/>
      <c r="WXB38" s="9"/>
      <c r="WXC38" s="8"/>
      <c r="WXD38" s="9"/>
      <c r="WXE38" s="8"/>
      <c r="WXF38" s="9"/>
      <c r="WXG38" s="8"/>
      <c r="WXH38" s="9"/>
      <c r="WXI38" s="8"/>
      <c r="WXJ38" s="9"/>
      <c r="WXK38" s="8"/>
      <c r="WXL38" s="9"/>
      <c r="WXM38" s="8"/>
      <c r="WXN38" s="9"/>
      <c r="WXO38" s="8"/>
      <c r="WXP38" s="9"/>
      <c r="WXQ38" s="8"/>
      <c r="WXR38" s="9"/>
      <c r="WXS38" s="8"/>
      <c r="WXT38" s="9"/>
      <c r="WXU38" s="8"/>
      <c r="WXV38" s="9"/>
      <c r="WXW38" s="8"/>
      <c r="WXX38" s="9"/>
      <c r="WXY38" s="8"/>
      <c r="WXZ38" s="9"/>
      <c r="WYA38" s="8"/>
      <c r="WYB38" s="9"/>
      <c r="WYC38" s="8"/>
      <c r="WYD38" s="9"/>
      <c r="WYE38" s="8"/>
      <c r="WYF38" s="9"/>
      <c r="WYG38" s="8"/>
      <c r="WYH38" s="9"/>
      <c r="WYI38" s="8"/>
      <c r="WYJ38" s="9"/>
      <c r="WYK38" s="8"/>
      <c r="WYL38" s="9"/>
      <c r="WYM38" s="8"/>
      <c r="WYN38" s="9"/>
      <c r="WYO38" s="8"/>
      <c r="WYP38" s="9"/>
      <c r="WYQ38" s="8"/>
      <c r="WYR38" s="9"/>
      <c r="WYS38" s="8"/>
      <c r="WYT38" s="9"/>
      <c r="WYU38" s="8"/>
      <c r="WYV38" s="9"/>
      <c r="WYW38" s="8"/>
      <c r="WYX38" s="9"/>
      <c r="WYY38" s="8"/>
      <c r="WYZ38" s="9"/>
      <c r="WZA38" s="8"/>
      <c r="WZB38" s="9"/>
      <c r="WZC38" s="8"/>
      <c r="WZD38" s="9"/>
      <c r="WZE38" s="8"/>
      <c r="WZF38" s="9"/>
      <c r="WZG38" s="8"/>
      <c r="WZH38" s="9"/>
      <c r="WZI38" s="8"/>
      <c r="WZJ38" s="9"/>
      <c r="WZK38" s="8"/>
      <c r="WZL38" s="9"/>
      <c r="WZM38" s="8"/>
      <c r="WZN38" s="9"/>
      <c r="WZO38" s="8"/>
      <c r="WZP38" s="9"/>
      <c r="WZQ38" s="8"/>
      <c r="WZR38" s="9"/>
      <c r="WZS38" s="8"/>
      <c r="WZT38" s="9"/>
      <c r="WZU38" s="8"/>
      <c r="WZV38" s="9"/>
      <c r="WZW38" s="8"/>
      <c r="WZX38" s="9"/>
      <c r="WZY38" s="8"/>
      <c r="WZZ38" s="9"/>
      <c r="XAA38" s="8"/>
      <c r="XAB38" s="9"/>
      <c r="XAC38" s="8"/>
      <c r="XAD38" s="9"/>
      <c r="XAE38" s="8"/>
      <c r="XAF38" s="9"/>
      <c r="XAG38" s="8"/>
      <c r="XAH38" s="9"/>
      <c r="XAI38" s="8"/>
      <c r="XAJ38" s="9"/>
      <c r="XAK38" s="8"/>
      <c r="XAL38" s="9"/>
      <c r="XAM38" s="8"/>
      <c r="XAN38" s="9"/>
      <c r="XAO38" s="8"/>
      <c r="XAP38" s="9"/>
      <c r="XAQ38" s="8"/>
      <c r="XAR38" s="9"/>
      <c r="XAS38" s="8"/>
      <c r="XAT38" s="9"/>
      <c r="XAU38" s="8"/>
      <c r="XAV38" s="9"/>
      <c r="XAW38" s="8"/>
      <c r="XAX38" s="9"/>
      <c r="XAY38" s="8"/>
      <c r="XAZ38" s="9"/>
      <c r="XBA38" s="8"/>
      <c r="XBB38" s="9"/>
      <c r="XBC38" s="8"/>
      <c r="XBD38" s="9"/>
      <c r="XBE38" s="8"/>
      <c r="XBF38" s="9"/>
      <c r="XBG38" s="8"/>
      <c r="XBH38" s="9"/>
      <c r="XBI38" s="8"/>
      <c r="XBJ38" s="9"/>
      <c r="XBK38" s="8"/>
      <c r="XBL38" s="9"/>
      <c r="XBM38" s="8"/>
      <c r="XBN38" s="9"/>
      <c r="XBO38" s="8"/>
      <c r="XBP38" s="9"/>
      <c r="XBQ38" s="8"/>
      <c r="XBR38" s="9"/>
      <c r="XBS38" s="8"/>
      <c r="XBT38" s="9"/>
      <c r="XBU38" s="8"/>
      <c r="XBV38" s="9"/>
      <c r="XBW38" s="8"/>
      <c r="XBX38" s="9"/>
      <c r="XBY38" s="8"/>
      <c r="XBZ38" s="9"/>
      <c r="XCA38" s="8"/>
      <c r="XCB38" s="9"/>
      <c r="XCC38" s="8"/>
      <c r="XCD38" s="9"/>
      <c r="XCE38" s="8"/>
      <c r="XCF38" s="9"/>
      <c r="XCG38" s="8"/>
      <c r="XCH38" s="9"/>
      <c r="XCI38" s="8"/>
      <c r="XCJ38" s="9"/>
      <c r="XCK38" s="8"/>
      <c r="XCL38" s="9"/>
      <c r="XCM38" s="8"/>
      <c r="XCN38" s="9"/>
      <c r="XCO38" s="8"/>
      <c r="XCP38" s="9"/>
      <c r="XCQ38" s="8"/>
      <c r="XCR38" s="9"/>
      <c r="XCS38" s="8"/>
      <c r="XCT38" s="9"/>
      <c r="XCU38" s="8"/>
      <c r="XCV38" s="9"/>
      <c r="XCW38" s="8"/>
      <c r="XCX38" s="9"/>
      <c r="XCY38" s="8"/>
      <c r="XCZ38" s="9"/>
      <c r="XDA38" s="8"/>
      <c r="XDB38" s="9"/>
      <c r="XDC38" s="8"/>
      <c r="XDD38" s="9"/>
      <c r="XDE38" s="8"/>
      <c r="XDF38" s="9"/>
      <c r="XDG38" s="8"/>
      <c r="XDH38" s="9"/>
      <c r="XDI38" s="8"/>
      <c r="XDJ38" s="9"/>
      <c r="XDK38" s="8"/>
      <c r="XDL38" s="9"/>
      <c r="XDM38" s="8"/>
      <c r="XDN38" s="9"/>
      <c r="XDO38" s="8"/>
      <c r="XDP38" s="9"/>
      <c r="XDQ38" s="8"/>
      <c r="XDR38" s="9"/>
      <c r="XDS38" s="8"/>
      <c r="XDT38" s="9"/>
      <c r="XDU38" s="8"/>
      <c r="XDV38" s="9"/>
      <c r="XDW38" s="8"/>
      <c r="XDX38" s="9"/>
      <c r="XDY38" s="8"/>
      <c r="XDZ38" s="9"/>
      <c r="XEA38" s="8"/>
      <c r="XEB38" s="9"/>
      <c r="XEC38" s="8"/>
      <c r="XED38" s="9"/>
      <c r="XEE38" s="8"/>
      <c r="XEF38" s="9"/>
      <c r="XEG38" s="8"/>
      <c r="XEH38" s="9"/>
      <c r="XEI38" s="8"/>
      <c r="XEJ38" s="9"/>
      <c r="XEK38" s="8"/>
      <c r="XEL38" s="9"/>
      <c r="XEM38" s="8"/>
      <c r="XEN38" s="9"/>
      <c r="XEO38" s="8"/>
      <c r="XEP38" s="9"/>
      <c r="XEQ38" s="8"/>
      <c r="XER38" s="9"/>
      <c r="XES38" s="8"/>
      <c r="XET38" s="9"/>
      <c r="XEU38" s="8"/>
      <c r="XEV38" s="9"/>
      <c r="XEW38" s="8"/>
      <c r="XEX38" s="9"/>
      <c r="XEY38" s="8"/>
      <c r="XEZ38" s="9"/>
      <c r="XFA38" s="8"/>
      <c r="XFB38" s="9"/>
      <c r="XFC38" s="8"/>
      <c r="XFD38" s="9"/>
    </row>
    <row r="39" spans="1:16384" ht="23.25" x14ac:dyDescent="0.25">
      <c r="A39" s="38" t="s">
        <v>27</v>
      </c>
      <c r="B39" s="38"/>
      <c r="C39" s="38"/>
      <c r="D39" s="38"/>
      <c r="E39" s="38"/>
      <c r="F39" s="38"/>
      <c r="G39" s="38"/>
      <c r="H39" s="38"/>
      <c r="I39" s="38"/>
      <c r="J39" s="38"/>
    </row>
    <row r="40" spans="1:16384" x14ac:dyDescent="0.25">
      <c r="A40" s="3" t="s">
        <v>27</v>
      </c>
      <c r="B40" s="3" t="s">
        <v>28</v>
      </c>
      <c r="C40" s="3">
        <v>76.5</v>
      </c>
      <c r="D40" s="3">
        <v>19</v>
      </c>
      <c r="E40" s="3">
        <v>76.5</v>
      </c>
      <c r="F40" s="3">
        <v>19</v>
      </c>
      <c r="G40" s="4">
        <v>2.75</v>
      </c>
      <c r="H40" s="6">
        <f t="shared" si="0"/>
        <v>52.25</v>
      </c>
      <c r="I40" s="15">
        <f>E40-H40</f>
        <v>24.25</v>
      </c>
      <c r="J40" s="7"/>
    </row>
    <row r="41" spans="1:16384" x14ac:dyDescent="0.25">
      <c r="A41" s="3" t="s">
        <v>27</v>
      </c>
      <c r="B41" s="3" t="s">
        <v>29</v>
      </c>
      <c r="C41" s="3">
        <v>963.63779264213997</v>
      </c>
      <c r="D41" s="3">
        <v>121</v>
      </c>
      <c r="E41" s="3">
        <v>963.63779264213997</v>
      </c>
      <c r="F41" s="3">
        <v>121</v>
      </c>
      <c r="G41" s="4">
        <v>2.73</v>
      </c>
      <c r="H41" s="6">
        <f t="shared" si="0"/>
        <v>330.33</v>
      </c>
      <c r="I41" s="15">
        <f t="shared" ref="I41:I106" si="3">E41-H41</f>
        <v>633.30779264213993</v>
      </c>
      <c r="J41" s="7"/>
    </row>
    <row r="42" spans="1:16384" x14ac:dyDescent="0.25">
      <c r="A42" s="3" t="s">
        <v>27</v>
      </c>
      <c r="B42" s="3" t="s">
        <v>12</v>
      </c>
      <c r="C42" s="3">
        <v>106.2</v>
      </c>
      <c r="D42" s="3">
        <v>21</v>
      </c>
      <c r="E42" s="3">
        <v>106.2</v>
      </c>
      <c r="F42" s="3">
        <v>21</v>
      </c>
      <c r="G42" s="4">
        <v>3.73</v>
      </c>
      <c r="H42" s="6">
        <f t="shared" si="0"/>
        <v>78.33</v>
      </c>
      <c r="I42" s="15">
        <f t="shared" si="3"/>
        <v>27.870000000000005</v>
      </c>
      <c r="J42" s="7"/>
    </row>
    <row r="43" spans="1:16384" x14ac:dyDescent="0.25">
      <c r="A43" s="3" t="s">
        <v>27</v>
      </c>
      <c r="B43" s="3" t="s">
        <v>13</v>
      </c>
      <c r="C43" s="3">
        <v>444.6</v>
      </c>
      <c r="D43" s="3">
        <v>108</v>
      </c>
      <c r="E43" s="3">
        <v>444.6</v>
      </c>
      <c r="F43" s="3">
        <v>108</v>
      </c>
      <c r="G43" s="4">
        <v>2.75</v>
      </c>
      <c r="H43" s="6">
        <f t="shared" si="0"/>
        <v>297</v>
      </c>
      <c r="I43" s="15">
        <f t="shared" si="3"/>
        <v>147.60000000000002</v>
      </c>
      <c r="J43" s="7"/>
    </row>
    <row r="44" spans="1:16384" x14ac:dyDescent="0.25">
      <c r="A44" s="3" t="s">
        <v>27</v>
      </c>
      <c r="B44" s="3" t="s">
        <v>30</v>
      </c>
      <c r="C44" s="3">
        <v>66.349999999999994</v>
      </c>
      <c r="D44" s="3">
        <v>10</v>
      </c>
      <c r="E44" s="3">
        <v>66.349999999999994</v>
      </c>
      <c r="F44" s="3">
        <v>10</v>
      </c>
      <c r="G44" s="4">
        <v>2.73</v>
      </c>
      <c r="H44" s="6">
        <f t="shared" si="0"/>
        <v>27.3</v>
      </c>
      <c r="I44" s="15">
        <f t="shared" si="3"/>
        <v>39.049999999999997</v>
      </c>
      <c r="J44" s="7"/>
    </row>
    <row r="45" spans="1:16384" x14ac:dyDescent="0.25">
      <c r="A45" s="3" t="s">
        <v>27</v>
      </c>
      <c r="B45" s="3" t="s">
        <v>14</v>
      </c>
      <c r="C45" s="3">
        <v>533.05903010033398</v>
      </c>
      <c r="D45" s="3">
        <v>86</v>
      </c>
      <c r="E45" s="3">
        <v>533.05903010033398</v>
      </c>
      <c r="F45" s="3">
        <v>86</v>
      </c>
      <c r="G45" s="4">
        <v>3.73</v>
      </c>
      <c r="H45" s="6">
        <f t="shared" si="0"/>
        <v>320.77999999999997</v>
      </c>
      <c r="I45" s="15">
        <f t="shared" si="3"/>
        <v>212.27903010033401</v>
      </c>
      <c r="J45" s="7"/>
    </row>
    <row r="46" spans="1:16384" s="7" customFormat="1" x14ac:dyDescent="0.25">
      <c r="A46" s="7" t="s">
        <v>27</v>
      </c>
      <c r="B46" s="7" t="s">
        <v>31</v>
      </c>
      <c r="C46" s="7">
        <v>103.2</v>
      </c>
      <c r="D46" s="7">
        <v>12</v>
      </c>
      <c r="E46" s="7">
        <v>103.2</v>
      </c>
      <c r="F46" s="7">
        <v>12</v>
      </c>
      <c r="G46" s="4">
        <v>3.53</v>
      </c>
      <c r="H46" s="17">
        <f t="shared" si="0"/>
        <v>42.36</v>
      </c>
      <c r="I46" s="15">
        <f t="shared" si="3"/>
        <v>60.84</v>
      </c>
    </row>
    <row r="47" spans="1:16384" s="7" customFormat="1" x14ac:dyDescent="0.25">
      <c r="A47" s="7" t="s">
        <v>27</v>
      </c>
      <c r="B47" s="7" t="s">
        <v>32</v>
      </c>
      <c r="C47" s="7">
        <v>391.2</v>
      </c>
      <c r="D47" s="7">
        <v>48</v>
      </c>
      <c r="E47" s="7">
        <v>391.2</v>
      </c>
      <c r="F47" s="7">
        <v>48</v>
      </c>
      <c r="G47" s="4">
        <v>3.53</v>
      </c>
      <c r="H47" s="17">
        <f t="shared" si="0"/>
        <v>169.44</v>
      </c>
      <c r="I47" s="15">
        <f t="shared" si="3"/>
        <v>221.76</v>
      </c>
    </row>
    <row r="48" spans="1:16384" s="7" customFormat="1" x14ac:dyDescent="0.25">
      <c r="A48" s="7" t="s">
        <v>27</v>
      </c>
      <c r="B48" s="7" t="s">
        <v>34</v>
      </c>
      <c r="C48" s="7">
        <v>251.4</v>
      </c>
      <c r="D48" s="7">
        <v>12</v>
      </c>
      <c r="E48" s="7">
        <v>251.4</v>
      </c>
      <c r="F48" s="7">
        <f>D48*2</f>
        <v>24</v>
      </c>
      <c r="G48" s="4">
        <v>3.53</v>
      </c>
      <c r="H48" s="17">
        <f t="shared" si="0"/>
        <v>84.72</v>
      </c>
      <c r="I48" s="15">
        <f t="shared" si="3"/>
        <v>166.68</v>
      </c>
    </row>
    <row r="49" spans="1:9" s="7" customFormat="1" x14ac:dyDescent="0.25">
      <c r="A49" s="7" t="s">
        <v>27</v>
      </c>
      <c r="B49" s="7" t="s">
        <v>35</v>
      </c>
      <c r="C49" s="7">
        <v>1998.8516722408001</v>
      </c>
      <c r="D49" s="7">
        <v>212</v>
      </c>
      <c r="E49" s="7">
        <v>1998.8516722408001</v>
      </c>
      <c r="F49" s="7">
        <v>212</v>
      </c>
      <c r="G49" s="4">
        <v>3.53</v>
      </c>
      <c r="H49" s="17">
        <f t="shared" si="0"/>
        <v>748.36</v>
      </c>
      <c r="I49" s="15">
        <f t="shared" si="3"/>
        <v>1250.4916722408002</v>
      </c>
    </row>
    <row r="50" spans="1:9" s="7" customFormat="1" x14ac:dyDescent="0.25">
      <c r="A50" s="7" t="s">
        <v>27</v>
      </c>
      <c r="B50" s="7" t="s">
        <v>36</v>
      </c>
      <c r="C50" s="7">
        <v>215.5</v>
      </c>
      <c r="D50" s="7">
        <v>13</v>
      </c>
      <c r="E50" s="7">
        <v>215.5</v>
      </c>
      <c r="F50" s="7">
        <f>D50*2</f>
        <v>26</v>
      </c>
      <c r="G50" s="4">
        <v>3.53</v>
      </c>
      <c r="H50" s="17">
        <f t="shared" si="0"/>
        <v>91.78</v>
      </c>
      <c r="I50" s="15">
        <f t="shared" si="3"/>
        <v>123.72</v>
      </c>
    </row>
    <row r="51" spans="1:9" s="7" customFormat="1" x14ac:dyDescent="0.25">
      <c r="A51" s="7" t="s">
        <v>27</v>
      </c>
      <c r="B51" s="7" t="s">
        <v>38</v>
      </c>
      <c r="C51" s="7">
        <v>399.6</v>
      </c>
      <c r="D51" s="7">
        <v>84</v>
      </c>
      <c r="E51" s="7">
        <v>399.6</v>
      </c>
      <c r="F51" s="7">
        <f>D51/2</f>
        <v>42</v>
      </c>
      <c r="G51" s="4">
        <v>4.8099999999999996</v>
      </c>
      <c r="H51" s="6">
        <f t="shared" si="0"/>
        <v>202.01999999999998</v>
      </c>
      <c r="I51" s="15">
        <f t="shared" si="3"/>
        <v>197.58000000000004</v>
      </c>
    </row>
    <row r="52" spans="1:9" s="7" customFormat="1" x14ac:dyDescent="0.25">
      <c r="A52" s="7" t="s">
        <v>27</v>
      </c>
      <c r="B52" s="7" t="s">
        <v>39</v>
      </c>
      <c r="C52" s="7">
        <v>2432.4601337792601</v>
      </c>
      <c r="D52" s="7">
        <v>272</v>
      </c>
      <c r="E52" s="7">
        <v>2432.4601337792601</v>
      </c>
      <c r="F52" s="7">
        <v>272</v>
      </c>
      <c r="G52" s="4">
        <v>4.8099999999999996</v>
      </c>
      <c r="H52" s="6">
        <f t="shared" si="0"/>
        <v>1308.32</v>
      </c>
      <c r="I52" s="15">
        <f t="shared" si="3"/>
        <v>1124.1401337792602</v>
      </c>
    </row>
    <row r="53" spans="1:9" s="7" customFormat="1" x14ac:dyDescent="0.25">
      <c r="A53" s="7" t="s">
        <v>27</v>
      </c>
      <c r="B53" s="7" t="s">
        <v>40</v>
      </c>
      <c r="C53" s="7">
        <v>255.3</v>
      </c>
      <c r="D53" s="7">
        <v>12</v>
      </c>
      <c r="E53" s="7">
        <v>255.3</v>
      </c>
      <c r="F53" s="7">
        <f>D53*2</f>
        <v>24</v>
      </c>
      <c r="G53" s="4">
        <v>4.8099999999999996</v>
      </c>
      <c r="H53" s="17">
        <f t="shared" si="0"/>
        <v>115.44</v>
      </c>
      <c r="I53" s="15">
        <f t="shared" si="3"/>
        <v>139.86000000000001</v>
      </c>
    </row>
    <row r="54" spans="1:9" s="7" customFormat="1" x14ac:dyDescent="0.25">
      <c r="A54" s="7" t="s">
        <v>27</v>
      </c>
      <c r="B54" s="7" t="s">
        <v>23</v>
      </c>
      <c r="C54" s="7">
        <v>2844.18545150502</v>
      </c>
      <c r="D54" s="7">
        <v>313</v>
      </c>
      <c r="E54" s="7">
        <v>2844.18545150502</v>
      </c>
      <c r="F54" s="7">
        <v>313</v>
      </c>
      <c r="G54" s="4">
        <v>3.53</v>
      </c>
      <c r="H54" s="17">
        <f t="shared" si="0"/>
        <v>1104.8899999999999</v>
      </c>
      <c r="I54" s="15">
        <f t="shared" si="3"/>
        <v>1739.2954515050201</v>
      </c>
    </row>
    <row r="55" spans="1:9" s="7" customFormat="1" x14ac:dyDescent="0.25">
      <c r="A55" s="7" t="s">
        <v>27</v>
      </c>
      <c r="B55" s="7" t="s">
        <v>42</v>
      </c>
      <c r="C55" s="7">
        <v>267</v>
      </c>
      <c r="D55" s="7">
        <v>12</v>
      </c>
      <c r="E55" s="7">
        <v>267</v>
      </c>
      <c r="F55" s="7">
        <f>D55*2</f>
        <v>24</v>
      </c>
      <c r="G55" s="4">
        <v>3.53</v>
      </c>
      <c r="H55" s="17">
        <f t="shared" si="0"/>
        <v>84.72</v>
      </c>
      <c r="I55" s="15">
        <f t="shared" si="3"/>
        <v>182.28</v>
      </c>
    </row>
    <row r="56" spans="1:9" s="7" customFormat="1" x14ac:dyDescent="0.25">
      <c r="A56" s="7" t="s">
        <v>27</v>
      </c>
      <c r="B56" s="7" t="s">
        <v>24</v>
      </c>
      <c r="C56" s="7">
        <v>669.69444816053499</v>
      </c>
      <c r="D56" s="7">
        <v>30</v>
      </c>
      <c r="E56" s="7">
        <v>669.69444816053499</v>
      </c>
      <c r="F56" s="7">
        <v>30</v>
      </c>
      <c r="G56" s="4">
        <v>5.73</v>
      </c>
      <c r="H56" s="6">
        <f t="shared" si="0"/>
        <v>171.9</v>
      </c>
      <c r="I56" s="15">
        <f t="shared" si="3"/>
        <v>497.79444816053501</v>
      </c>
    </row>
    <row r="57" spans="1:9" s="7" customFormat="1" x14ac:dyDescent="0.25">
      <c r="A57" s="7" t="s">
        <v>27</v>
      </c>
      <c r="B57" s="7" t="s">
        <v>45</v>
      </c>
      <c r="C57" s="7">
        <v>222.16889632107001</v>
      </c>
      <c r="D57" s="7">
        <v>15</v>
      </c>
      <c r="E57" s="7">
        <v>222.16889632107001</v>
      </c>
      <c r="F57" s="7">
        <v>15</v>
      </c>
      <c r="G57" s="4">
        <v>4.13</v>
      </c>
      <c r="H57" s="6">
        <f t="shared" si="0"/>
        <v>61.949999999999996</v>
      </c>
      <c r="I57" s="15">
        <f t="shared" si="3"/>
        <v>160.21889632107002</v>
      </c>
    </row>
    <row r="58" spans="1:9" s="7" customFormat="1" x14ac:dyDescent="0.25">
      <c r="A58" s="7" t="s">
        <v>27</v>
      </c>
      <c r="B58" s="7" t="s">
        <v>46</v>
      </c>
      <c r="C58" s="7">
        <v>396</v>
      </c>
      <c r="D58" s="7">
        <v>16</v>
      </c>
      <c r="E58" s="7">
        <v>396</v>
      </c>
      <c r="F58" s="7">
        <f>D58*2</f>
        <v>32</v>
      </c>
      <c r="G58" s="4">
        <v>4.13</v>
      </c>
      <c r="H58" s="6">
        <f t="shared" si="0"/>
        <v>132.16</v>
      </c>
      <c r="I58" s="15">
        <f t="shared" si="3"/>
        <v>263.84000000000003</v>
      </c>
    </row>
    <row r="59" spans="1:9" s="7" customFormat="1" x14ac:dyDescent="0.25">
      <c r="A59" s="7" t="s">
        <v>27</v>
      </c>
      <c r="B59" s="7" t="s">
        <v>16</v>
      </c>
      <c r="C59" s="7">
        <v>53.8</v>
      </c>
      <c r="D59" s="7">
        <v>4</v>
      </c>
      <c r="E59" s="7">
        <v>53.8</v>
      </c>
      <c r="F59" s="7">
        <v>4</v>
      </c>
      <c r="G59" s="4">
        <v>8.73</v>
      </c>
      <c r="H59" s="17">
        <f t="shared" si="0"/>
        <v>34.92</v>
      </c>
      <c r="I59" s="15">
        <f t="shared" si="3"/>
        <v>18.879999999999995</v>
      </c>
    </row>
    <row r="60" spans="1:9" s="7" customFormat="1" x14ac:dyDescent="0.25">
      <c r="A60" s="7" t="s">
        <v>27</v>
      </c>
      <c r="B60" s="7" t="s">
        <v>17</v>
      </c>
      <c r="C60" s="7">
        <v>79.45</v>
      </c>
      <c r="D60" s="7">
        <v>8</v>
      </c>
      <c r="E60" s="7">
        <v>79.45</v>
      </c>
      <c r="F60" s="7">
        <v>8</v>
      </c>
      <c r="G60" s="4">
        <v>5.23</v>
      </c>
      <c r="H60" s="6">
        <f t="shared" si="0"/>
        <v>41.84</v>
      </c>
      <c r="I60" s="15">
        <f t="shared" si="3"/>
        <v>37.61</v>
      </c>
    </row>
    <row r="61" spans="1:9" s="7" customFormat="1" x14ac:dyDescent="0.25">
      <c r="A61" s="7" t="s">
        <v>27</v>
      </c>
      <c r="B61" s="7" t="s">
        <v>47</v>
      </c>
      <c r="C61" s="7">
        <v>58.4</v>
      </c>
      <c r="D61" s="7">
        <v>2</v>
      </c>
      <c r="E61" s="7">
        <v>58.4</v>
      </c>
      <c r="F61" s="7">
        <f>D61*2</f>
        <v>4</v>
      </c>
      <c r="G61" s="4">
        <v>5.23</v>
      </c>
      <c r="H61" s="6">
        <f t="shared" si="0"/>
        <v>20.92</v>
      </c>
      <c r="I61" s="15">
        <f t="shared" si="3"/>
        <v>37.479999999999997</v>
      </c>
    </row>
    <row r="62" spans="1:9" s="7" customFormat="1" x14ac:dyDescent="0.25">
      <c r="A62" s="7" t="s">
        <v>27</v>
      </c>
      <c r="B62" s="7" t="s">
        <v>48</v>
      </c>
      <c r="C62" s="7">
        <v>195</v>
      </c>
      <c r="D62" s="7">
        <v>24</v>
      </c>
      <c r="E62" s="7">
        <v>195</v>
      </c>
      <c r="F62" s="7">
        <v>24</v>
      </c>
      <c r="G62" s="4">
        <v>4.2</v>
      </c>
      <c r="H62" s="6">
        <f t="shared" si="0"/>
        <v>100.80000000000001</v>
      </c>
      <c r="I62" s="15">
        <f t="shared" si="3"/>
        <v>94.199999999999989</v>
      </c>
    </row>
    <row r="63" spans="1:9" s="7" customFormat="1" x14ac:dyDescent="0.25">
      <c r="A63" s="7" t="s">
        <v>27</v>
      </c>
      <c r="B63" s="7" t="s">
        <v>49</v>
      </c>
      <c r="C63" s="7">
        <v>101.7</v>
      </c>
      <c r="D63" s="7">
        <v>14</v>
      </c>
      <c r="E63" s="7">
        <v>101.7</v>
      </c>
      <c r="F63" s="7">
        <v>14</v>
      </c>
      <c r="G63" s="4">
        <v>4.96</v>
      </c>
      <c r="H63" s="6">
        <f t="shared" si="0"/>
        <v>69.44</v>
      </c>
      <c r="I63" s="15">
        <f t="shared" si="3"/>
        <v>32.260000000000005</v>
      </c>
    </row>
    <row r="64" spans="1:9" s="7" customFormat="1" ht="16.5" customHeight="1" x14ac:dyDescent="0.25">
      <c r="A64" s="7" t="s">
        <v>27</v>
      </c>
      <c r="B64" s="7" t="s">
        <v>50</v>
      </c>
      <c r="C64" s="7">
        <v>20.903010033444801</v>
      </c>
      <c r="D64" s="7">
        <v>3</v>
      </c>
      <c r="E64" s="7">
        <v>20.903010033444801</v>
      </c>
      <c r="F64" s="7">
        <v>3</v>
      </c>
      <c r="G64" s="4">
        <v>4.7300000000000004</v>
      </c>
      <c r="H64" s="17">
        <f t="shared" si="0"/>
        <v>14.190000000000001</v>
      </c>
      <c r="I64" s="15">
        <f t="shared" si="3"/>
        <v>6.7130100334447995</v>
      </c>
    </row>
    <row r="65" spans="1:9" s="7" customFormat="1" x14ac:dyDescent="0.25">
      <c r="A65" s="7" t="s">
        <v>27</v>
      </c>
      <c r="B65" s="7" t="s">
        <v>51</v>
      </c>
      <c r="C65" s="7">
        <v>33.1</v>
      </c>
      <c r="D65" s="7">
        <v>6</v>
      </c>
      <c r="E65" s="7">
        <v>33.1</v>
      </c>
      <c r="F65" s="7">
        <v>6</v>
      </c>
      <c r="G65" s="4">
        <v>4.7300000000000004</v>
      </c>
      <c r="H65" s="17">
        <f t="shared" si="0"/>
        <v>28.380000000000003</v>
      </c>
      <c r="I65" s="15">
        <f t="shared" si="3"/>
        <v>4.7199999999999989</v>
      </c>
    </row>
    <row r="66" spans="1:9" s="7" customFormat="1" x14ac:dyDescent="0.25">
      <c r="A66" s="7" t="s">
        <v>27</v>
      </c>
      <c r="B66" s="7" t="s">
        <v>25</v>
      </c>
      <c r="C66" s="7">
        <v>1312.7210702341099</v>
      </c>
      <c r="D66" s="7">
        <v>124</v>
      </c>
      <c r="E66" s="7">
        <v>1312.7210702341099</v>
      </c>
      <c r="F66" s="7">
        <v>124</v>
      </c>
      <c r="G66" s="4">
        <v>4.7300000000000004</v>
      </c>
      <c r="H66" s="17">
        <f t="shared" si="0"/>
        <v>586.5200000000001</v>
      </c>
      <c r="I66" s="15">
        <f t="shared" si="3"/>
        <v>726.20107023410981</v>
      </c>
    </row>
    <row r="67" spans="1:9" s="7" customFormat="1" x14ac:dyDescent="0.25">
      <c r="A67" s="7" t="s">
        <v>27</v>
      </c>
      <c r="B67" s="7" t="s">
        <v>53</v>
      </c>
      <c r="C67" s="7">
        <v>723.95903010033499</v>
      </c>
      <c r="D67" s="7">
        <v>80</v>
      </c>
      <c r="E67" s="7">
        <v>723.95903010033499</v>
      </c>
      <c r="F67" s="7">
        <v>80</v>
      </c>
      <c r="G67" s="4">
        <v>5.18</v>
      </c>
      <c r="H67" s="17">
        <f t="shared" si="0"/>
        <v>414.4</v>
      </c>
      <c r="I67" s="15">
        <f t="shared" si="3"/>
        <v>309.55903010033501</v>
      </c>
    </row>
    <row r="68" spans="1:9" s="7" customFormat="1" x14ac:dyDescent="0.25">
      <c r="A68" s="7" t="s">
        <v>27</v>
      </c>
      <c r="B68" s="7" t="s">
        <v>54</v>
      </c>
      <c r="C68" s="7">
        <v>33.1</v>
      </c>
      <c r="D68" s="7">
        <v>1</v>
      </c>
      <c r="E68" s="7">
        <v>33.1</v>
      </c>
      <c r="F68" s="7">
        <f>D68*2</f>
        <v>2</v>
      </c>
      <c r="G68" s="4">
        <v>5.18</v>
      </c>
      <c r="H68" s="17">
        <f t="shared" si="0"/>
        <v>10.36</v>
      </c>
      <c r="I68" s="15">
        <f t="shared" si="3"/>
        <v>22.740000000000002</v>
      </c>
    </row>
    <row r="69" spans="1:9" s="7" customFormat="1" x14ac:dyDescent="0.25">
      <c r="A69" s="7" t="s">
        <v>27</v>
      </c>
      <c r="B69" s="7" t="s">
        <v>55</v>
      </c>
      <c r="C69" s="7">
        <v>451.5</v>
      </c>
      <c r="D69" s="7">
        <v>47</v>
      </c>
      <c r="E69" s="7">
        <v>451.5</v>
      </c>
      <c r="F69" s="7">
        <v>47</v>
      </c>
      <c r="G69" s="4">
        <v>5.18</v>
      </c>
      <c r="H69" s="17">
        <f t="shared" si="0"/>
        <v>243.45999999999998</v>
      </c>
      <c r="I69" s="15">
        <f t="shared" si="3"/>
        <v>208.04000000000002</v>
      </c>
    </row>
    <row r="70" spans="1:9" s="7" customFormat="1" x14ac:dyDescent="0.25">
      <c r="A70" s="7" t="s">
        <v>27</v>
      </c>
      <c r="B70" s="7" t="s">
        <v>56</v>
      </c>
      <c r="C70" s="7">
        <v>233.32575250836101</v>
      </c>
      <c r="D70" s="7">
        <v>31</v>
      </c>
      <c r="E70" s="7">
        <v>233.32575250836101</v>
      </c>
      <c r="F70" s="7">
        <v>31</v>
      </c>
      <c r="G70" s="4">
        <v>3.53</v>
      </c>
      <c r="H70" s="6">
        <f t="shared" si="0"/>
        <v>109.42999999999999</v>
      </c>
      <c r="I70" s="15">
        <f t="shared" si="3"/>
        <v>123.89575250836101</v>
      </c>
    </row>
    <row r="71" spans="1:9" s="7" customFormat="1" x14ac:dyDescent="0.25">
      <c r="A71" s="7" t="s">
        <v>27</v>
      </c>
      <c r="B71" s="7" t="s">
        <v>57</v>
      </c>
      <c r="C71" s="7">
        <v>2421.28394648829</v>
      </c>
      <c r="D71" s="7">
        <v>432</v>
      </c>
      <c r="E71" s="7">
        <v>2421.28394648829</v>
      </c>
      <c r="F71" s="7">
        <v>432</v>
      </c>
      <c r="G71" s="4">
        <v>3.8</v>
      </c>
      <c r="H71" s="6">
        <f t="shared" si="0"/>
        <v>1641.6</v>
      </c>
      <c r="I71" s="15">
        <f t="shared" si="3"/>
        <v>779.68394648829008</v>
      </c>
    </row>
    <row r="72" spans="1:9" s="7" customFormat="1" x14ac:dyDescent="0.25">
      <c r="A72" s="7" t="s">
        <v>27</v>
      </c>
      <c r="B72" s="7" t="s">
        <v>58</v>
      </c>
      <c r="C72" s="7">
        <v>117</v>
      </c>
      <c r="D72" s="7">
        <v>19</v>
      </c>
      <c r="E72" s="7">
        <v>117</v>
      </c>
      <c r="F72" s="7">
        <v>19</v>
      </c>
      <c r="G72" s="4">
        <v>3.91</v>
      </c>
      <c r="H72" s="6">
        <f t="shared" ref="H72:H141" si="4">G72*F72</f>
        <v>74.290000000000006</v>
      </c>
      <c r="I72" s="15">
        <f t="shared" si="3"/>
        <v>42.709999999999994</v>
      </c>
    </row>
    <row r="73" spans="1:9" s="7" customFormat="1" x14ac:dyDescent="0.25">
      <c r="A73" s="7" t="s">
        <v>27</v>
      </c>
      <c r="B73" s="7" t="s">
        <v>59</v>
      </c>
      <c r="C73" s="7">
        <v>187.8</v>
      </c>
      <c r="D73" s="7">
        <v>60</v>
      </c>
      <c r="E73" s="7">
        <v>187.8</v>
      </c>
      <c r="F73" s="7">
        <f>D73/2</f>
        <v>30</v>
      </c>
      <c r="G73" s="4">
        <v>4.2300000000000004</v>
      </c>
      <c r="H73" s="6">
        <f t="shared" si="4"/>
        <v>126.9</v>
      </c>
      <c r="I73" s="15">
        <f t="shared" si="3"/>
        <v>60.900000000000006</v>
      </c>
    </row>
    <row r="74" spans="1:9" s="7" customFormat="1" x14ac:dyDescent="0.25">
      <c r="A74" s="7" t="s">
        <v>27</v>
      </c>
      <c r="B74" s="7" t="s">
        <v>18</v>
      </c>
      <c r="C74" s="7">
        <v>10169.215719063501</v>
      </c>
      <c r="D74" s="7">
        <v>1710</v>
      </c>
      <c r="E74" s="7">
        <v>10169.215719063501</v>
      </c>
      <c r="F74" s="7">
        <v>1710</v>
      </c>
      <c r="G74" s="4">
        <v>4.2300000000000004</v>
      </c>
      <c r="H74" s="6">
        <f t="shared" si="4"/>
        <v>7233.3000000000011</v>
      </c>
      <c r="I74" s="15">
        <f t="shared" si="3"/>
        <v>2935.9157190634996</v>
      </c>
    </row>
    <row r="75" spans="1:9" s="7" customFormat="1" x14ac:dyDescent="0.25">
      <c r="A75" s="7" t="s">
        <v>27</v>
      </c>
      <c r="B75" s="7" t="s">
        <v>61</v>
      </c>
      <c r="C75" s="7">
        <v>168</v>
      </c>
      <c r="D75" s="7">
        <v>45</v>
      </c>
      <c r="E75" s="7">
        <v>168</v>
      </c>
      <c r="F75" s="7">
        <v>45</v>
      </c>
      <c r="G75" s="4">
        <v>3.13</v>
      </c>
      <c r="H75" s="6">
        <f t="shared" si="4"/>
        <v>140.85</v>
      </c>
      <c r="I75" s="15">
        <f t="shared" si="3"/>
        <v>27.150000000000006</v>
      </c>
    </row>
    <row r="76" spans="1:9" s="7" customFormat="1" x14ac:dyDescent="0.25">
      <c r="A76" s="7" t="s">
        <v>27</v>
      </c>
      <c r="B76" s="7" t="s">
        <v>62</v>
      </c>
      <c r="C76" s="7">
        <v>629.58260869565197</v>
      </c>
      <c r="D76" s="7">
        <v>164</v>
      </c>
      <c r="E76" s="7">
        <v>629.58260869565197</v>
      </c>
      <c r="F76" s="7">
        <v>164</v>
      </c>
      <c r="G76" s="4">
        <v>1.6</v>
      </c>
      <c r="H76" s="6">
        <f t="shared" si="4"/>
        <v>262.40000000000003</v>
      </c>
      <c r="I76" s="15">
        <f t="shared" si="3"/>
        <v>367.18260869565194</v>
      </c>
    </row>
    <row r="77" spans="1:9" s="7" customFormat="1" x14ac:dyDescent="0.25">
      <c r="A77" s="7" t="s">
        <v>27</v>
      </c>
      <c r="B77" s="7" t="s">
        <v>63</v>
      </c>
      <c r="C77" s="7">
        <v>516.15568561872897</v>
      </c>
      <c r="D77" s="7">
        <v>50</v>
      </c>
      <c r="E77" s="7">
        <v>516.15568561872897</v>
      </c>
      <c r="F77" s="7">
        <f>D77*4</f>
        <v>200</v>
      </c>
      <c r="G77" s="4">
        <v>1.81</v>
      </c>
      <c r="H77" s="6">
        <f t="shared" si="4"/>
        <v>362</v>
      </c>
      <c r="I77" s="15">
        <f t="shared" si="3"/>
        <v>154.15568561872897</v>
      </c>
    </row>
    <row r="78" spans="1:9" s="7" customFormat="1" x14ac:dyDescent="0.25">
      <c r="A78" s="7" t="s">
        <v>27</v>
      </c>
      <c r="B78" s="7" t="s">
        <v>64</v>
      </c>
      <c r="C78" s="7">
        <v>1046.6127090300999</v>
      </c>
      <c r="D78" s="7">
        <v>71</v>
      </c>
      <c r="E78" s="7">
        <v>1046.6127090300999</v>
      </c>
      <c r="F78" s="7">
        <f>D78*7</f>
        <v>497</v>
      </c>
      <c r="G78" s="4">
        <v>1.81</v>
      </c>
      <c r="H78" s="6">
        <f t="shared" si="4"/>
        <v>899.57</v>
      </c>
      <c r="I78" s="15">
        <f t="shared" si="3"/>
        <v>147.0427090300999</v>
      </c>
    </row>
    <row r="79" spans="1:9" s="7" customFormat="1" x14ac:dyDescent="0.25">
      <c r="A79" s="7" t="s">
        <v>27</v>
      </c>
      <c r="B79" s="7" t="s">
        <v>19</v>
      </c>
      <c r="C79" s="7">
        <v>491.93745819397998</v>
      </c>
      <c r="D79" s="7">
        <v>123</v>
      </c>
      <c r="E79" s="7">
        <v>491.93745819397998</v>
      </c>
      <c r="F79" s="7">
        <v>123</v>
      </c>
      <c r="G79" s="4">
        <v>1.81</v>
      </c>
      <c r="H79" s="6">
        <f t="shared" si="4"/>
        <v>222.63</v>
      </c>
      <c r="I79" s="15">
        <f t="shared" si="3"/>
        <v>269.30745819397998</v>
      </c>
    </row>
    <row r="80" spans="1:9" s="7" customFormat="1" x14ac:dyDescent="0.25">
      <c r="A80" s="7" t="s">
        <v>27</v>
      </c>
      <c r="B80" s="7" t="s">
        <v>20</v>
      </c>
      <c r="C80" s="7">
        <v>41.889632107023402</v>
      </c>
      <c r="D80" s="7">
        <v>3</v>
      </c>
      <c r="E80" s="7">
        <v>41.889632107023402</v>
      </c>
      <c r="F80" s="7">
        <f>D80*4</f>
        <v>12</v>
      </c>
      <c r="G80" s="4">
        <v>1.81</v>
      </c>
      <c r="H80" s="6">
        <f t="shared" si="4"/>
        <v>21.72</v>
      </c>
      <c r="I80" s="15">
        <f t="shared" si="3"/>
        <v>20.169632107023403</v>
      </c>
    </row>
    <row r="81" spans="1:16384" s="7" customFormat="1" x14ac:dyDescent="0.25">
      <c r="A81" s="7" t="s">
        <v>27</v>
      </c>
      <c r="B81" s="7" t="s">
        <v>65</v>
      </c>
      <c r="C81" s="7">
        <v>217.01270903010001</v>
      </c>
      <c r="D81" s="7">
        <v>17</v>
      </c>
      <c r="E81" s="7">
        <v>217.01270903010001</v>
      </c>
      <c r="F81" s="7">
        <f>D81*7</f>
        <v>119</v>
      </c>
      <c r="G81" s="4">
        <v>1.81</v>
      </c>
      <c r="H81" s="6">
        <f t="shared" si="4"/>
        <v>215.39000000000001</v>
      </c>
      <c r="I81" s="15">
        <f t="shared" si="3"/>
        <v>1.6227090300999976</v>
      </c>
    </row>
    <row r="82" spans="1:16384" x14ac:dyDescent="0.25">
      <c r="A82" s="3" t="s">
        <v>27</v>
      </c>
      <c r="B82" s="3" t="s">
        <v>21</v>
      </c>
      <c r="C82" s="3">
        <v>1491.54364548495</v>
      </c>
      <c r="D82" s="3">
        <v>375</v>
      </c>
      <c r="E82" s="3">
        <v>1491.54364548495</v>
      </c>
      <c r="F82" s="3">
        <v>375</v>
      </c>
      <c r="G82" s="4">
        <v>1.81</v>
      </c>
      <c r="H82" s="6">
        <f t="shared" si="4"/>
        <v>678.75</v>
      </c>
      <c r="I82" s="15">
        <f t="shared" si="3"/>
        <v>812.79364548495005</v>
      </c>
      <c r="J82" s="7"/>
    </row>
    <row r="83" spans="1:16384" s="7" customFormat="1" x14ac:dyDescent="0.25">
      <c r="A83" s="7" t="s">
        <v>72</v>
      </c>
      <c r="B83" s="7" t="s">
        <v>73</v>
      </c>
      <c r="C83" s="7">
        <v>1671.6</v>
      </c>
      <c r="D83" s="7">
        <v>420</v>
      </c>
      <c r="E83" s="7">
        <v>1671.6</v>
      </c>
      <c r="F83" s="7">
        <v>420</v>
      </c>
      <c r="G83" s="4">
        <v>2.75</v>
      </c>
      <c r="H83" s="6">
        <f t="shared" si="4"/>
        <v>1155</v>
      </c>
      <c r="I83" s="15">
        <f t="shared" si="3"/>
        <v>516.59999999999991</v>
      </c>
    </row>
    <row r="84" spans="1:16384" s="7" customFormat="1" x14ac:dyDescent="0.25">
      <c r="A84" s="4"/>
      <c r="B84" s="17"/>
      <c r="C84" s="4"/>
      <c r="D84" s="17"/>
      <c r="E84" s="27">
        <f>SUM(E40:E83)</f>
        <v>35103.50040133774</v>
      </c>
      <c r="F84" s="17"/>
      <c r="G84" s="27" t="s">
        <v>197</v>
      </c>
      <c r="H84" s="28">
        <f>SUM(H40:H83)</f>
        <v>20133.110000000004</v>
      </c>
      <c r="I84" s="28">
        <f>SUM(I40:I83)</f>
        <v>14970.390401337731</v>
      </c>
      <c r="J84" s="20">
        <f>E84-H84</f>
        <v>14970.390401337736</v>
      </c>
      <c r="K84" s="4"/>
      <c r="L84" s="17"/>
      <c r="M84" s="4"/>
      <c r="N84" s="17"/>
      <c r="O84" s="4"/>
      <c r="P84" s="17"/>
      <c r="Q84" s="4"/>
      <c r="R84" s="17"/>
      <c r="S84" s="4"/>
      <c r="T84" s="17"/>
      <c r="U84" s="4"/>
      <c r="V84" s="17"/>
      <c r="W84" s="4"/>
      <c r="X84" s="17"/>
      <c r="Y84" s="4"/>
      <c r="Z84" s="17"/>
      <c r="AA84" s="4"/>
      <c r="AB84" s="17"/>
      <c r="AC84" s="4"/>
      <c r="AD84" s="17"/>
      <c r="AE84" s="4"/>
      <c r="AF84" s="17"/>
      <c r="AG84" s="4"/>
      <c r="AH84" s="17"/>
      <c r="AI84" s="4"/>
      <c r="AJ84" s="17"/>
      <c r="AK84" s="4"/>
      <c r="AL84" s="17"/>
      <c r="AM84" s="4"/>
      <c r="AN84" s="17"/>
      <c r="AO84" s="4"/>
      <c r="AP84" s="17"/>
      <c r="AQ84" s="4"/>
      <c r="AR84" s="17"/>
      <c r="AS84" s="4"/>
      <c r="AT84" s="17"/>
      <c r="AU84" s="4"/>
      <c r="AV84" s="17"/>
      <c r="AW84" s="4"/>
      <c r="AX84" s="17"/>
      <c r="AY84" s="4"/>
      <c r="AZ84" s="17"/>
      <c r="BA84" s="4"/>
      <c r="BB84" s="17"/>
      <c r="BC84" s="4"/>
      <c r="BD84" s="17"/>
      <c r="BE84" s="4"/>
      <c r="BF84" s="17"/>
      <c r="BG84" s="4"/>
      <c r="BH84" s="17"/>
      <c r="BI84" s="4"/>
      <c r="BJ84" s="17"/>
      <c r="BK84" s="4"/>
      <c r="BL84" s="17"/>
      <c r="BM84" s="4"/>
      <c r="BN84" s="17"/>
      <c r="BO84" s="4"/>
      <c r="BP84" s="17"/>
      <c r="BQ84" s="4"/>
      <c r="BR84" s="17"/>
      <c r="BS84" s="4"/>
      <c r="BT84" s="17"/>
      <c r="BU84" s="4"/>
      <c r="BV84" s="17"/>
      <c r="BW84" s="4"/>
      <c r="BX84" s="17"/>
      <c r="BY84" s="4"/>
      <c r="BZ84" s="17"/>
      <c r="CA84" s="4"/>
      <c r="CB84" s="17"/>
      <c r="CC84" s="4"/>
      <c r="CD84" s="17"/>
      <c r="CE84" s="4"/>
      <c r="CF84" s="17"/>
      <c r="CG84" s="4"/>
      <c r="CH84" s="17"/>
      <c r="CI84" s="4"/>
      <c r="CJ84" s="17"/>
      <c r="CK84" s="4"/>
      <c r="CL84" s="17"/>
      <c r="CM84" s="4"/>
      <c r="CN84" s="17"/>
      <c r="CO84" s="4"/>
      <c r="CP84" s="17"/>
      <c r="CQ84" s="4"/>
      <c r="CR84" s="17"/>
      <c r="CS84" s="4"/>
      <c r="CT84" s="17"/>
      <c r="CU84" s="4"/>
      <c r="CV84" s="17"/>
      <c r="CW84" s="4"/>
      <c r="CX84" s="17"/>
      <c r="CY84" s="4"/>
      <c r="CZ84" s="17"/>
      <c r="DA84" s="4"/>
      <c r="DB84" s="17"/>
      <c r="DC84" s="4"/>
      <c r="DD84" s="17"/>
      <c r="DE84" s="4"/>
      <c r="DF84" s="17"/>
      <c r="DG84" s="4"/>
      <c r="DH84" s="17"/>
      <c r="DI84" s="4"/>
      <c r="DJ84" s="17"/>
      <c r="DK84" s="4"/>
      <c r="DL84" s="17"/>
      <c r="DM84" s="4"/>
      <c r="DN84" s="17"/>
      <c r="DO84" s="4"/>
      <c r="DP84" s="17"/>
      <c r="DQ84" s="4"/>
      <c r="DR84" s="17"/>
      <c r="DS84" s="4"/>
      <c r="DT84" s="17"/>
      <c r="DU84" s="4"/>
      <c r="DV84" s="17"/>
      <c r="DW84" s="4"/>
      <c r="DX84" s="17"/>
      <c r="DY84" s="4"/>
      <c r="DZ84" s="17"/>
      <c r="EA84" s="4"/>
      <c r="EB84" s="17"/>
      <c r="EC84" s="4"/>
      <c r="ED84" s="17"/>
      <c r="EE84" s="4"/>
      <c r="EF84" s="17"/>
      <c r="EG84" s="4"/>
      <c r="EH84" s="17"/>
      <c r="EI84" s="4"/>
      <c r="EJ84" s="17"/>
      <c r="EK84" s="4"/>
      <c r="EL84" s="17"/>
      <c r="EM84" s="4"/>
      <c r="EN84" s="17"/>
      <c r="EO84" s="4"/>
      <c r="EP84" s="17"/>
      <c r="EQ84" s="4"/>
      <c r="ER84" s="17"/>
      <c r="ES84" s="4"/>
      <c r="ET84" s="17"/>
      <c r="EU84" s="4"/>
      <c r="EV84" s="17"/>
      <c r="EW84" s="4"/>
      <c r="EX84" s="17"/>
      <c r="EY84" s="4"/>
      <c r="EZ84" s="17"/>
      <c r="FA84" s="4"/>
      <c r="FB84" s="17"/>
      <c r="FC84" s="4"/>
      <c r="FD84" s="17"/>
      <c r="FE84" s="4"/>
      <c r="FF84" s="17"/>
      <c r="FG84" s="4"/>
      <c r="FH84" s="17"/>
      <c r="FI84" s="4"/>
      <c r="FJ84" s="17"/>
      <c r="FK84" s="4"/>
      <c r="FL84" s="17"/>
      <c r="FM84" s="4"/>
      <c r="FN84" s="17"/>
      <c r="FO84" s="4"/>
      <c r="FP84" s="17"/>
      <c r="FQ84" s="4"/>
      <c r="FR84" s="17"/>
      <c r="FS84" s="4"/>
      <c r="FT84" s="17"/>
      <c r="FU84" s="4"/>
      <c r="FV84" s="17"/>
      <c r="FW84" s="4"/>
      <c r="FX84" s="17"/>
      <c r="FY84" s="4"/>
      <c r="FZ84" s="17"/>
      <c r="GA84" s="4"/>
      <c r="GB84" s="17"/>
      <c r="GC84" s="4"/>
      <c r="GD84" s="17"/>
      <c r="GE84" s="4"/>
      <c r="GF84" s="17"/>
      <c r="GG84" s="4"/>
      <c r="GH84" s="17"/>
      <c r="GI84" s="4"/>
      <c r="GJ84" s="17"/>
      <c r="GK84" s="4"/>
      <c r="GL84" s="17"/>
      <c r="GM84" s="4"/>
      <c r="GN84" s="17"/>
      <c r="GO84" s="4"/>
      <c r="GP84" s="17"/>
      <c r="GQ84" s="4"/>
      <c r="GR84" s="17"/>
      <c r="GS84" s="4"/>
      <c r="GT84" s="17"/>
      <c r="GU84" s="4"/>
      <c r="GV84" s="17"/>
      <c r="GW84" s="4"/>
      <c r="GX84" s="17"/>
      <c r="GY84" s="4"/>
      <c r="GZ84" s="17"/>
      <c r="HA84" s="4"/>
      <c r="HB84" s="17"/>
      <c r="HC84" s="4"/>
      <c r="HD84" s="17"/>
      <c r="HE84" s="4"/>
      <c r="HF84" s="17"/>
      <c r="HG84" s="4"/>
      <c r="HH84" s="17"/>
      <c r="HI84" s="4"/>
      <c r="HJ84" s="17"/>
      <c r="HK84" s="4"/>
      <c r="HL84" s="17"/>
      <c r="HM84" s="4"/>
      <c r="HN84" s="17"/>
      <c r="HO84" s="4"/>
      <c r="HP84" s="17"/>
      <c r="HQ84" s="4"/>
      <c r="HR84" s="17"/>
      <c r="HS84" s="4"/>
      <c r="HT84" s="17"/>
      <c r="HU84" s="4"/>
      <c r="HV84" s="17"/>
      <c r="HW84" s="4"/>
      <c r="HX84" s="17"/>
      <c r="HY84" s="4"/>
      <c r="HZ84" s="17"/>
      <c r="IA84" s="4"/>
      <c r="IB84" s="17"/>
      <c r="IC84" s="4"/>
      <c r="ID84" s="17"/>
      <c r="IE84" s="4"/>
      <c r="IF84" s="17"/>
      <c r="IG84" s="4"/>
      <c r="IH84" s="17"/>
      <c r="II84" s="4"/>
      <c r="IJ84" s="17"/>
      <c r="IK84" s="4"/>
      <c r="IL84" s="17"/>
      <c r="IM84" s="4"/>
      <c r="IN84" s="17"/>
      <c r="IO84" s="4"/>
      <c r="IP84" s="17"/>
      <c r="IQ84" s="4"/>
      <c r="IR84" s="17"/>
      <c r="IS84" s="4"/>
      <c r="IT84" s="17"/>
      <c r="IU84" s="4"/>
      <c r="IV84" s="17"/>
      <c r="IW84" s="4"/>
      <c r="IX84" s="17"/>
      <c r="IY84" s="4"/>
      <c r="IZ84" s="17"/>
      <c r="JA84" s="4"/>
      <c r="JB84" s="17"/>
      <c r="JC84" s="4"/>
      <c r="JD84" s="17"/>
      <c r="JE84" s="4"/>
      <c r="JF84" s="17"/>
      <c r="JG84" s="4"/>
      <c r="JH84" s="17"/>
      <c r="JI84" s="4"/>
      <c r="JJ84" s="17"/>
      <c r="JK84" s="4"/>
      <c r="JL84" s="17"/>
      <c r="JM84" s="4"/>
      <c r="JN84" s="17"/>
      <c r="JO84" s="4"/>
      <c r="JP84" s="17"/>
      <c r="JQ84" s="4"/>
      <c r="JR84" s="17"/>
      <c r="JS84" s="4"/>
      <c r="JT84" s="17"/>
      <c r="JU84" s="4"/>
      <c r="JV84" s="17"/>
      <c r="JW84" s="4"/>
      <c r="JX84" s="17"/>
      <c r="JY84" s="4"/>
      <c r="JZ84" s="17"/>
      <c r="KA84" s="4"/>
      <c r="KB84" s="17"/>
      <c r="KC84" s="4"/>
      <c r="KD84" s="17"/>
      <c r="KE84" s="4"/>
      <c r="KF84" s="17"/>
      <c r="KG84" s="4"/>
      <c r="KH84" s="17"/>
      <c r="KI84" s="4"/>
      <c r="KJ84" s="17"/>
      <c r="KK84" s="4"/>
      <c r="KL84" s="17"/>
      <c r="KM84" s="4"/>
      <c r="KN84" s="17"/>
      <c r="KO84" s="4"/>
      <c r="KP84" s="17"/>
      <c r="KQ84" s="4"/>
      <c r="KR84" s="17"/>
      <c r="KS84" s="4"/>
      <c r="KT84" s="17"/>
      <c r="KU84" s="4"/>
      <c r="KV84" s="17"/>
      <c r="KW84" s="4"/>
      <c r="KX84" s="17"/>
      <c r="KY84" s="4"/>
      <c r="KZ84" s="17"/>
      <c r="LA84" s="4"/>
      <c r="LB84" s="17"/>
      <c r="LC84" s="4"/>
      <c r="LD84" s="17"/>
      <c r="LE84" s="4"/>
      <c r="LF84" s="17"/>
      <c r="LG84" s="4"/>
      <c r="LH84" s="17"/>
      <c r="LI84" s="4"/>
      <c r="LJ84" s="17"/>
      <c r="LK84" s="4"/>
      <c r="LL84" s="17"/>
      <c r="LM84" s="4"/>
      <c r="LN84" s="17"/>
      <c r="LO84" s="4"/>
      <c r="LP84" s="17"/>
      <c r="LQ84" s="4"/>
      <c r="LR84" s="17"/>
      <c r="LS84" s="4"/>
      <c r="LT84" s="17"/>
      <c r="LU84" s="4"/>
      <c r="LV84" s="17"/>
      <c r="LW84" s="4"/>
      <c r="LX84" s="17"/>
      <c r="LY84" s="4"/>
      <c r="LZ84" s="17"/>
      <c r="MA84" s="4"/>
      <c r="MB84" s="17"/>
      <c r="MC84" s="4"/>
      <c r="MD84" s="17"/>
      <c r="ME84" s="4"/>
      <c r="MF84" s="17"/>
      <c r="MG84" s="4"/>
      <c r="MH84" s="17"/>
      <c r="MI84" s="4"/>
      <c r="MJ84" s="17"/>
      <c r="MK84" s="4"/>
      <c r="ML84" s="17"/>
      <c r="MM84" s="4"/>
      <c r="MN84" s="17"/>
      <c r="MO84" s="4"/>
      <c r="MP84" s="17"/>
      <c r="MQ84" s="4"/>
      <c r="MR84" s="17"/>
      <c r="MS84" s="4"/>
      <c r="MT84" s="17"/>
      <c r="MU84" s="4"/>
      <c r="MV84" s="17"/>
      <c r="MW84" s="4"/>
      <c r="MX84" s="17"/>
      <c r="MY84" s="4"/>
      <c r="MZ84" s="17"/>
      <c r="NA84" s="4"/>
      <c r="NB84" s="17"/>
      <c r="NC84" s="4"/>
      <c r="ND84" s="17"/>
      <c r="NE84" s="4"/>
      <c r="NF84" s="17"/>
      <c r="NG84" s="4"/>
      <c r="NH84" s="17"/>
      <c r="NI84" s="4"/>
      <c r="NJ84" s="17"/>
      <c r="NK84" s="4"/>
      <c r="NL84" s="17"/>
      <c r="NM84" s="4"/>
      <c r="NN84" s="17"/>
      <c r="NO84" s="4"/>
      <c r="NP84" s="17"/>
      <c r="NQ84" s="4"/>
      <c r="NR84" s="17"/>
      <c r="NS84" s="4"/>
      <c r="NT84" s="17"/>
      <c r="NU84" s="4"/>
      <c r="NV84" s="17"/>
      <c r="NW84" s="4"/>
      <c r="NX84" s="17"/>
      <c r="NY84" s="4"/>
      <c r="NZ84" s="17"/>
      <c r="OA84" s="4"/>
      <c r="OB84" s="17"/>
      <c r="OC84" s="4"/>
      <c r="OD84" s="17"/>
      <c r="OE84" s="4"/>
      <c r="OF84" s="17"/>
      <c r="OG84" s="4"/>
      <c r="OH84" s="17"/>
      <c r="OI84" s="4"/>
      <c r="OJ84" s="17"/>
      <c r="OK84" s="4"/>
      <c r="OL84" s="17"/>
      <c r="OM84" s="4"/>
      <c r="ON84" s="17"/>
      <c r="OO84" s="4"/>
      <c r="OP84" s="17"/>
      <c r="OQ84" s="4"/>
      <c r="OR84" s="17"/>
      <c r="OS84" s="4"/>
      <c r="OT84" s="17"/>
      <c r="OU84" s="4"/>
      <c r="OV84" s="17"/>
      <c r="OW84" s="4"/>
      <c r="OX84" s="17"/>
      <c r="OY84" s="4"/>
      <c r="OZ84" s="17"/>
      <c r="PA84" s="4"/>
      <c r="PB84" s="17"/>
      <c r="PC84" s="4"/>
      <c r="PD84" s="17"/>
      <c r="PE84" s="4"/>
      <c r="PF84" s="17"/>
      <c r="PG84" s="4"/>
      <c r="PH84" s="17"/>
      <c r="PI84" s="4"/>
      <c r="PJ84" s="17"/>
      <c r="PK84" s="4"/>
      <c r="PL84" s="17"/>
      <c r="PM84" s="4"/>
      <c r="PN84" s="17"/>
      <c r="PO84" s="4"/>
      <c r="PP84" s="17"/>
      <c r="PQ84" s="4"/>
      <c r="PR84" s="17"/>
      <c r="PS84" s="4"/>
      <c r="PT84" s="17"/>
      <c r="PU84" s="4"/>
      <c r="PV84" s="17"/>
      <c r="PW84" s="4"/>
      <c r="PX84" s="17"/>
      <c r="PY84" s="4"/>
      <c r="PZ84" s="17"/>
      <c r="QA84" s="4"/>
      <c r="QB84" s="17"/>
      <c r="QC84" s="4"/>
      <c r="QD84" s="17"/>
      <c r="QE84" s="4"/>
      <c r="QF84" s="17"/>
      <c r="QG84" s="4"/>
      <c r="QH84" s="17"/>
      <c r="QI84" s="4"/>
      <c r="QJ84" s="17"/>
      <c r="QK84" s="4"/>
      <c r="QL84" s="17"/>
      <c r="QM84" s="4"/>
      <c r="QN84" s="17"/>
      <c r="QO84" s="4"/>
      <c r="QP84" s="17"/>
      <c r="QQ84" s="4"/>
      <c r="QR84" s="17"/>
      <c r="QS84" s="4"/>
      <c r="QT84" s="17"/>
      <c r="QU84" s="4"/>
      <c r="QV84" s="17"/>
      <c r="QW84" s="4"/>
      <c r="QX84" s="17"/>
      <c r="QY84" s="4"/>
      <c r="QZ84" s="17"/>
      <c r="RA84" s="4"/>
      <c r="RB84" s="17"/>
      <c r="RC84" s="4"/>
      <c r="RD84" s="17"/>
      <c r="RE84" s="4"/>
      <c r="RF84" s="17"/>
      <c r="RG84" s="4"/>
      <c r="RH84" s="17"/>
      <c r="RI84" s="4"/>
      <c r="RJ84" s="17"/>
      <c r="RK84" s="4"/>
      <c r="RL84" s="17"/>
      <c r="RM84" s="4"/>
      <c r="RN84" s="17"/>
      <c r="RO84" s="4"/>
      <c r="RP84" s="17"/>
      <c r="RQ84" s="4"/>
      <c r="RR84" s="17"/>
      <c r="RS84" s="4"/>
      <c r="RT84" s="17"/>
      <c r="RU84" s="4"/>
      <c r="RV84" s="17"/>
      <c r="RW84" s="4"/>
      <c r="RX84" s="17"/>
      <c r="RY84" s="4"/>
      <c r="RZ84" s="17"/>
      <c r="SA84" s="4"/>
      <c r="SB84" s="17"/>
      <c r="SC84" s="4"/>
      <c r="SD84" s="17"/>
      <c r="SE84" s="4"/>
      <c r="SF84" s="17"/>
      <c r="SG84" s="4"/>
      <c r="SH84" s="17"/>
      <c r="SI84" s="4"/>
      <c r="SJ84" s="17"/>
      <c r="SK84" s="4"/>
      <c r="SL84" s="17"/>
      <c r="SM84" s="4"/>
      <c r="SN84" s="17"/>
      <c r="SO84" s="4"/>
      <c r="SP84" s="17"/>
      <c r="SQ84" s="4"/>
      <c r="SR84" s="17"/>
      <c r="SS84" s="4"/>
      <c r="ST84" s="17"/>
      <c r="SU84" s="4"/>
      <c r="SV84" s="17"/>
      <c r="SW84" s="4"/>
      <c r="SX84" s="17"/>
      <c r="SY84" s="4"/>
      <c r="SZ84" s="17"/>
      <c r="TA84" s="4"/>
      <c r="TB84" s="17"/>
      <c r="TC84" s="4"/>
      <c r="TD84" s="17"/>
      <c r="TE84" s="4"/>
      <c r="TF84" s="17"/>
      <c r="TG84" s="4"/>
      <c r="TH84" s="17"/>
      <c r="TI84" s="4"/>
      <c r="TJ84" s="17"/>
      <c r="TK84" s="4"/>
      <c r="TL84" s="17"/>
      <c r="TM84" s="4"/>
      <c r="TN84" s="17"/>
      <c r="TO84" s="4"/>
      <c r="TP84" s="17"/>
      <c r="TQ84" s="4"/>
      <c r="TR84" s="17"/>
      <c r="TS84" s="4"/>
      <c r="TT84" s="17"/>
      <c r="TU84" s="4"/>
      <c r="TV84" s="17"/>
      <c r="TW84" s="4"/>
      <c r="TX84" s="17"/>
      <c r="TY84" s="4"/>
      <c r="TZ84" s="17"/>
      <c r="UA84" s="4"/>
      <c r="UB84" s="17"/>
      <c r="UC84" s="4"/>
      <c r="UD84" s="17"/>
      <c r="UE84" s="4"/>
      <c r="UF84" s="17"/>
      <c r="UG84" s="4"/>
      <c r="UH84" s="17"/>
      <c r="UI84" s="4"/>
      <c r="UJ84" s="17"/>
      <c r="UK84" s="4"/>
      <c r="UL84" s="17"/>
      <c r="UM84" s="4"/>
      <c r="UN84" s="17"/>
      <c r="UO84" s="4"/>
      <c r="UP84" s="17"/>
      <c r="UQ84" s="4"/>
      <c r="UR84" s="17"/>
      <c r="US84" s="4"/>
      <c r="UT84" s="17"/>
      <c r="UU84" s="4"/>
      <c r="UV84" s="17"/>
      <c r="UW84" s="4"/>
      <c r="UX84" s="17"/>
      <c r="UY84" s="4"/>
      <c r="UZ84" s="17"/>
      <c r="VA84" s="4"/>
      <c r="VB84" s="17"/>
      <c r="VC84" s="4"/>
      <c r="VD84" s="17"/>
      <c r="VE84" s="4"/>
      <c r="VF84" s="17"/>
      <c r="VG84" s="4"/>
      <c r="VH84" s="17"/>
      <c r="VI84" s="4"/>
      <c r="VJ84" s="17"/>
      <c r="VK84" s="4"/>
      <c r="VL84" s="17"/>
      <c r="VM84" s="4"/>
      <c r="VN84" s="17"/>
      <c r="VO84" s="4"/>
      <c r="VP84" s="17"/>
      <c r="VQ84" s="4"/>
      <c r="VR84" s="17"/>
      <c r="VS84" s="4"/>
      <c r="VT84" s="17"/>
      <c r="VU84" s="4"/>
      <c r="VV84" s="17"/>
      <c r="VW84" s="4"/>
      <c r="VX84" s="17"/>
      <c r="VY84" s="4"/>
      <c r="VZ84" s="17"/>
      <c r="WA84" s="4"/>
      <c r="WB84" s="17"/>
      <c r="WC84" s="4"/>
      <c r="WD84" s="17"/>
      <c r="WE84" s="4"/>
      <c r="WF84" s="17"/>
      <c r="WG84" s="4"/>
      <c r="WH84" s="17"/>
      <c r="WI84" s="4"/>
      <c r="WJ84" s="17"/>
      <c r="WK84" s="4"/>
      <c r="WL84" s="17"/>
      <c r="WM84" s="4"/>
      <c r="WN84" s="17"/>
      <c r="WO84" s="4"/>
      <c r="WP84" s="17"/>
      <c r="WQ84" s="4"/>
      <c r="WR84" s="17"/>
      <c r="WS84" s="4"/>
      <c r="WT84" s="17"/>
      <c r="WU84" s="4"/>
      <c r="WV84" s="17"/>
      <c r="WW84" s="4"/>
      <c r="WX84" s="17"/>
      <c r="WY84" s="4"/>
      <c r="WZ84" s="17"/>
      <c r="XA84" s="4"/>
      <c r="XB84" s="17"/>
      <c r="XC84" s="4"/>
      <c r="XD84" s="17"/>
      <c r="XE84" s="4"/>
      <c r="XF84" s="17"/>
      <c r="XG84" s="4"/>
      <c r="XH84" s="17"/>
      <c r="XI84" s="4"/>
      <c r="XJ84" s="17"/>
      <c r="XK84" s="4"/>
      <c r="XL84" s="17"/>
      <c r="XM84" s="4"/>
      <c r="XN84" s="17"/>
      <c r="XO84" s="4"/>
      <c r="XP84" s="17"/>
      <c r="XQ84" s="4"/>
      <c r="XR84" s="17"/>
      <c r="XS84" s="4"/>
      <c r="XT84" s="17"/>
      <c r="XU84" s="4"/>
      <c r="XV84" s="17"/>
      <c r="XW84" s="4"/>
      <c r="XX84" s="17"/>
      <c r="XY84" s="4"/>
      <c r="XZ84" s="17"/>
      <c r="YA84" s="4"/>
      <c r="YB84" s="17"/>
      <c r="YC84" s="4"/>
      <c r="YD84" s="17"/>
      <c r="YE84" s="4"/>
      <c r="YF84" s="17"/>
      <c r="YG84" s="4"/>
      <c r="YH84" s="17"/>
      <c r="YI84" s="4"/>
      <c r="YJ84" s="17"/>
      <c r="YK84" s="4"/>
      <c r="YL84" s="17"/>
      <c r="YM84" s="4"/>
      <c r="YN84" s="17"/>
      <c r="YO84" s="4"/>
      <c r="YP84" s="17"/>
      <c r="YQ84" s="4"/>
      <c r="YR84" s="17"/>
      <c r="YS84" s="4"/>
      <c r="YT84" s="17"/>
      <c r="YU84" s="4"/>
      <c r="YV84" s="17"/>
      <c r="YW84" s="4"/>
      <c r="YX84" s="17"/>
      <c r="YY84" s="4"/>
      <c r="YZ84" s="17"/>
      <c r="ZA84" s="4"/>
      <c r="ZB84" s="17"/>
      <c r="ZC84" s="4"/>
      <c r="ZD84" s="17"/>
      <c r="ZE84" s="4"/>
      <c r="ZF84" s="17"/>
      <c r="ZG84" s="4"/>
      <c r="ZH84" s="17"/>
      <c r="ZI84" s="4"/>
      <c r="ZJ84" s="17"/>
      <c r="ZK84" s="4"/>
      <c r="ZL84" s="17"/>
      <c r="ZM84" s="4"/>
      <c r="ZN84" s="17"/>
      <c r="ZO84" s="4"/>
      <c r="ZP84" s="17"/>
      <c r="ZQ84" s="4"/>
      <c r="ZR84" s="17"/>
      <c r="ZS84" s="4"/>
      <c r="ZT84" s="17"/>
      <c r="ZU84" s="4"/>
      <c r="ZV84" s="17"/>
      <c r="ZW84" s="4"/>
      <c r="ZX84" s="17"/>
      <c r="ZY84" s="4"/>
      <c r="ZZ84" s="17"/>
      <c r="AAA84" s="4"/>
      <c r="AAB84" s="17"/>
      <c r="AAC84" s="4"/>
      <c r="AAD84" s="17"/>
      <c r="AAE84" s="4"/>
      <c r="AAF84" s="17"/>
      <c r="AAG84" s="4"/>
      <c r="AAH84" s="17"/>
      <c r="AAI84" s="4"/>
      <c r="AAJ84" s="17"/>
      <c r="AAK84" s="4"/>
      <c r="AAL84" s="17"/>
      <c r="AAM84" s="4"/>
      <c r="AAN84" s="17"/>
      <c r="AAO84" s="4"/>
      <c r="AAP84" s="17"/>
      <c r="AAQ84" s="4"/>
      <c r="AAR84" s="17"/>
      <c r="AAS84" s="4"/>
      <c r="AAT84" s="17"/>
      <c r="AAU84" s="4"/>
      <c r="AAV84" s="17"/>
      <c r="AAW84" s="4"/>
      <c r="AAX84" s="17"/>
      <c r="AAY84" s="4"/>
      <c r="AAZ84" s="17"/>
      <c r="ABA84" s="4"/>
      <c r="ABB84" s="17"/>
      <c r="ABC84" s="4"/>
      <c r="ABD84" s="17"/>
      <c r="ABE84" s="4"/>
      <c r="ABF84" s="17"/>
      <c r="ABG84" s="4"/>
      <c r="ABH84" s="17"/>
      <c r="ABI84" s="4"/>
      <c r="ABJ84" s="17"/>
      <c r="ABK84" s="4"/>
      <c r="ABL84" s="17"/>
      <c r="ABM84" s="4"/>
      <c r="ABN84" s="17"/>
      <c r="ABO84" s="4"/>
      <c r="ABP84" s="17"/>
      <c r="ABQ84" s="4"/>
      <c r="ABR84" s="17"/>
      <c r="ABS84" s="4"/>
      <c r="ABT84" s="17"/>
      <c r="ABU84" s="4"/>
      <c r="ABV84" s="17"/>
      <c r="ABW84" s="4"/>
      <c r="ABX84" s="17"/>
      <c r="ABY84" s="4"/>
      <c r="ABZ84" s="17"/>
      <c r="ACA84" s="4"/>
      <c r="ACB84" s="17"/>
      <c r="ACC84" s="4"/>
      <c r="ACD84" s="17"/>
      <c r="ACE84" s="4"/>
      <c r="ACF84" s="17"/>
      <c r="ACG84" s="4"/>
      <c r="ACH84" s="17"/>
      <c r="ACI84" s="4"/>
      <c r="ACJ84" s="17"/>
      <c r="ACK84" s="4"/>
      <c r="ACL84" s="17"/>
      <c r="ACM84" s="4"/>
      <c r="ACN84" s="17"/>
      <c r="ACO84" s="4"/>
      <c r="ACP84" s="17"/>
      <c r="ACQ84" s="4"/>
      <c r="ACR84" s="17"/>
      <c r="ACS84" s="4"/>
      <c r="ACT84" s="17"/>
      <c r="ACU84" s="4"/>
      <c r="ACV84" s="17"/>
      <c r="ACW84" s="4"/>
      <c r="ACX84" s="17"/>
      <c r="ACY84" s="4"/>
      <c r="ACZ84" s="17"/>
      <c r="ADA84" s="4"/>
      <c r="ADB84" s="17"/>
      <c r="ADC84" s="4"/>
      <c r="ADD84" s="17"/>
      <c r="ADE84" s="4"/>
      <c r="ADF84" s="17"/>
      <c r="ADG84" s="4"/>
      <c r="ADH84" s="17"/>
      <c r="ADI84" s="4"/>
      <c r="ADJ84" s="17"/>
      <c r="ADK84" s="4"/>
      <c r="ADL84" s="17"/>
      <c r="ADM84" s="4"/>
      <c r="ADN84" s="17"/>
      <c r="ADO84" s="4"/>
      <c r="ADP84" s="17"/>
      <c r="ADQ84" s="4"/>
      <c r="ADR84" s="17"/>
      <c r="ADS84" s="4"/>
      <c r="ADT84" s="17"/>
      <c r="ADU84" s="4"/>
      <c r="ADV84" s="17"/>
      <c r="ADW84" s="4"/>
      <c r="ADX84" s="17"/>
      <c r="ADY84" s="4"/>
      <c r="ADZ84" s="17"/>
      <c r="AEA84" s="4"/>
      <c r="AEB84" s="17"/>
      <c r="AEC84" s="4"/>
      <c r="AED84" s="17"/>
      <c r="AEE84" s="4"/>
      <c r="AEF84" s="17"/>
      <c r="AEG84" s="4"/>
      <c r="AEH84" s="17"/>
      <c r="AEI84" s="4"/>
      <c r="AEJ84" s="17"/>
      <c r="AEK84" s="4"/>
      <c r="AEL84" s="17"/>
      <c r="AEM84" s="4"/>
      <c r="AEN84" s="17"/>
      <c r="AEO84" s="4"/>
      <c r="AEP84" s="17"/>
      <c r="AEQ84" s="4"/>
      <c r="AER84" s="17"/>
      <c r="AES84" s="4"/>
      <c r="AET84" s="17"/>
      <c r="AEU84" s="4"/>
      <c r="AEV84" s="17"/>
      <c r="AEW84" s="4"/>
      <c r="AEX84" s="17"/>
      <c r="AEY84" s="4"/>
      <c r="AEZ84" s="17"/>
      <c r="AFA84" s="4"/>
      <c r="AFB84" s="17"/>
      <c r="AFC84" s="4"/>
      <c r="AFD84" s="17"/>
      <c r="AFE84" s="4"/>
      <c r="AFF84" s="17"/>
      <c r="AFG84" s="4"/>
      <c r="AFH84" s="17"/>
      <c r="AFI84" s="4"/>
      <c r="AFJ84" s="17"/>
      <c r="AFK84" s="4"/>
      <c r="AFL84" s="17"/>
      <c r="AFM84" s="4"/>
      <c r="AFN84" s="17"/>
      <c r="AFO84" s="4"/>
      <c r="AFP84" s="17"/>
      <c r="AFQ84" s="4"/>
      <c r="AFR84" s="17"/>
      <c r="AFS84" s="4"/>
      <c r="AFT84" s="17"/>
      <c r="AFU84" s="4"/>
      <c r="AFV84" s="17"/>
      <c r="AFW84" s="4"/>
      <c r="AFX84" s="17"/>
      <c r="AFY84" s="4"/>
      <c r="AFZ84" s="17"/>
      <c r="AGA84" s="4"/>
      <c r="AGB84" s="17"/>
      <c r="AGC84" s="4"/>
      <c r="AGD84" s="17"/>
      <c r="AGE84" s="4"/>
      <c r="AGF84" s="17"/>
      <c r="AGG84" s="4"/>
      <c r="AGH84" s="17"/>
      <c r="AGI84" s="4"/>
      <c r="AGJ84" s="17"/>
      <c r="AGK84" s="4"/>
      <c r="AGL84" s="17"/>
      <c r="AGM84" s="4"/>
      <c r="AGN84" s="17"/>
      <c r="AGO84" s="4"/>
      <c r="AGP84" s="17"/>
      <c r="AGQ84" s="4"/>
      <c r="AGR84" s="17"/>
      <c r="AGS84" s="4"/>
      <c r="AGT84" s="17"/>
      <c r="AGU84" s="4"/>
      <c r="AGV84" s="17"/>
      <c r="AGW84" s="4"/>
      <c r="AGX84" s="17"/>
      <c r="AGY84" s="4"/>
      <c r="AGZ84" s="17"/>
      <c r="AHA84" s="4"/>
      <c r="AHB84" s="17"/>
      <c r="AHC84" s="4"/>
      <c r="AHD84" s="17"/>
      <c r="AHE84" s="4"/>
      <c r="AHF84" s="17"/>
      <c r="AHG84" s="4"/>
      <c r="AHH84" s="17"/>
      <c r="AHI84" s="4"/>
      <c r="AHJ84" s="17"/>
      <c r="AHK84" s="4"/>
      <c r="AHL84" s="17"/>
      <c r="AHM84" s="4"/>
      <c r="AHN84" s="17"/>
      <c r="AHO84" s="4"/>
      <c r="AHP84" s="17"/>
      <c r="AHQ84" s="4"/>
      <c r="AHR84" s="17"/>
      <c r="AHS84" s="4"/>
      <c r="AHT84" s="17"/>
      <c r="AHU84" s="4"/>
      <c r="AHV84" s="17"/>
      <c r="AHW84" s="4"/>
      <c r="AHX84" s="17"/>
      <c r="AHY84" s="4"/>
      <c r="AHZ84" s="17"/>
      <c r="AIA84" s="4"/>
      <c r="AIB84" s="17"/>
      <c r="AIC84" s="4"/>
      <c r="AID84" s="17"/>
      <c r="AIE84" s="4"/>
      <c r="AIF84" s="17"/>
      <c r="AIG84" s="4"/>
      <c r="AIH84" s="17"/>
      <c r="AII84" s="4"/>
      <c r="AIJ84" s="17"/>
      <c r="AIK84" s="4"/>
      <c r="AIL84" s="17"/>
      <c r="AIM84" s="4"/>
      <c r="AIN84" s="17"/>
      <c r="AIO84" s="4"/>
      <c r="AIP84" s="17"/>
      <c r="AIQ84" s="4"/>
      <c r="AIR84" s="17"/>
      <c r="AIS84" s="4"/>
      <c r="AIT84" s="17"/>
      <c r="AIU84" s="4"/>
      <c r="AIV84" s="17"/>
      <c r="AIW84" s="4"/>
      <c r="AIX84" s="17"/>
      <c r="AIY84" s="4"/>
      <c r="AIZ84" s="17"/>
      <c r="AJA84" s="4"/>
      <c r="AJB84" s="17"/>
      <c r="AJC84" s="4"/>
      <c r="AJD84" s="17"/>
      <c r="AJE84" s="4"/>
      <c r="AJF84" s="17"/>
      <c r="AJG84" s="4"/>
      <c r="AJH84" s="17"/>
      <c r="AJI84" s="4"/>
      <c r="AJJ84" s="17"/>
      <c r="AJK84" s="4"/>
      <c r="AJL84" s="17"/>
      <c r="AJM84" s="4"/>
      <c r="AJN84" s="17"/>
      <c r="AJO84" s="4"/>
      <c r="AJP84" s="17"/>
      <c r="AJQ84" s="4"/>
      <c r="AJR84" s="17"/>
      <c r="AJS84" s="4"/>
      <c r="AJT84" s="17"/>
      <c r="AJU84" s="4"/>
      <c r="AJV84" s="17"/>
      <c r="AJW84" s="4"/>
      <c r="AJX84" s="17"/>
      <c r="AJY84" s="4"/>
      <c r="AJZ84" s="17"/>
      <c r="AKA84" s="4"/>
      <c r="AKB84" s="17"/>
      <c r="AKC84" s="4"/>
      <c r="AKD84" s="17"/>
      <c r="AKE84" s="4"/>
      <c r="AKF84" s="17"/>
      <c r="AKG84" s="4"/>
      <c r="AKH84" s="17"/>
      <c r="AKI84" s="4"/>
      <c r="AKJ84" s="17"/>
      <c r="AKK84" s="4"/>
      <c r="AKL84" s="17"/>
      <c r="AKM84" s="4"/>
      <c r="AKN84" s="17"/>
      <c r="AKO84" s="4"/>
      <c r="AKP84" s="17"/>
      <c r="AKQ84" s="4"/>
      <c r="AKR84" s="17"/>
      <c r="AKS84" s="4"/>
      <c r="AKT84" s="17"/>
      <c r="AKU84" s="4"/>
      <c r="AKV84" s="17"/>
      <c r="AKW84" s="4"/>
      <c r="AKX84" s="17"/>
      <c r="AKY84" s="4"/>
      <c r="AKZ84" s="17"/>
      <c r="ALA84" s="4"/>
      <c r="ALB84" s="17"/>
      <c r="ALC84" s="4"/>
      <c r="ALD84" s="17"/>
      <c r="ALE84" s="4"/>
      <c r="ALF84" s="17"/>
      <c r="ALG84" s="4"/>
      <c r="ALH84" s="17"/>
      <c r="ALI84" s="4"/>
      <c r="ALJ84" s="17"/>
      <c r="ALK84" s="4"/>
      <c r="ALL84" s="17"/>
      <c r="ALM84" s="4"/>
      <c r="ALN84" s="17"/>
      <c r="ALO84" s="4"/>
      <c r="ALP84" s="17"/>
      <c r="ALQ84" s="4"/>
      <c r="ALR84" s="17"/>
      <c r="ALS84" s="4"/>
      <c r="ALT84" s="17"/>
      <c r="ALU84" s="4"/>
      <c r="ALV84" s="17"/>
      <c r="ALW84" s="4"/>
      <c r="ALX84" s="17"/>
      <c r="ALY84" s="4"/>
      <c r="ALZ84" s="17"/>
      <c r="AMA84" s="4"/>
      <c r="AMB84" s="17"/>
      <c r="AMC84" s="4"/>
      <c r="AMD84" s="17"/>
      <c r="AME84" s="4"/>
      <c r="AMF84" s="17"/>
      <c r="AMG84" s="4"/>
      <c r="AMH84" s="17"/>
      <c r="AMI84" s="4"/>
      <c r="AMJ84" s="17"/>
      <c r="AMK84" s="4"/>
      <c r="AML84" s="17"/>
      <c r="AMM84" s="4"/>
      <c r="AMN84" s="17"/>
      <c r="AMO84" s="4"/>
      <c r="AMP84" s="17"/>
      <c r="AMQ84" s="4"/>
      <c r="AMR84" s="17"/>
      <c r="AMS84" s="4"/>
      <c r="AMT84" s="17"/>
      <c r="AMU84" s="4"/>
      <c r="AMV84" s="17"/>
      <c r="AMW84" s="4"/>
      <c r="AMX84" s="17"/>
      <c r="AMY84" s="4"/>
      <c r="AMZ84" s="17"/>
      <c r="ANA84" s="4"/>
      <c r="ANB84" s="17"/>
      <c r="ANC84" s="4"/>
      <c r="AND84" s="17"/>
      <c r="ANE84" s="4"/>
      <c r="ANF84" s="17"/>
      <c r="ANG84" s="4"/>
      <c r="ANH84" s="17"/>
      <c r="ANI84" s="4"/>
      <c r="ANJ84" s="17"/>
      <c r="ANK84" s="4"/>
      <c r="ANL84" s="17"/>
      <c r="ANM84" s="4"/>
      <c r="ANN84" s="17"/>
      <c r="ANO84" s="4"/>
      <c r="ANP84" s="17"/>
      <c r="ANQ84" s="4"/>
      <c r="ANR84" s="17"/>
      <c r="ANS84" s="4"/>
      <c r="ANT84" s="17"/>
      <c r="ANU84" s="4"/>
      <c r="ANV84" s="17"/>
      <c r="ANW84" s="4"/>
      <c r="ANX84" s="17"/>
      <c r="ANY84" s="4"/>
      <c r="ANZ84" s="17"/>
      <c r="AOA84" s="4"/>
      <c r="AOB84" s="17"/>
      <c r="AOC84" s="4"/>
      <c r="AOD84" s="17"/>
      <c r="AOE84" s="4"/>
      <c r="AOF84" s="17"/>
      <c r="AOG84" s="4"/>
      <c r="AOH84" s="17"/>
      <c r="AOI84" s="4"/>
      <c r="AOJ84" s="17"/>
      <c r="AOK84" s="4"/>
      <c r="AOL84" s="17"/>
      <c r="AOM84" s="4"/>
      <c r="AON84" s="17"/>
      <c r="AOO84" s="4"/>
      <c r="AOP84" s="17"/>
      <c r="AOQ84" s="4"/>
      <c r="AOR84" s="17"/>
      <c r="AOS84" s="4"/>
      <c r="AOT84" s="17"/>
      <c r="AOU84" s="4"/>
      <c r="AOV84" s="17"/>
      <c r="AOW84" s="4"/>
      <c r="AOX84" s="17"/>
      <c r="AOY84" s="4"/>
      <c r="AOZ84" s="17"/>
      <c r="APA84" s="4"/>
      <c r="APB84" s="17"/>
      <c r="APC84" s="4"/>
      <c r="APD84" s="17"/>
      <c r="APE84" s="4"/>
      <c r="APF84" s="17"/>
      <c r="APG84" s="4"/>
      <c r="APH84" s="17"/>
      <c r="API84" s="4"/>
      <c r="APJ84" s="17"/>
      <c r="APK84" s="4"/>
      <c r="APL84" s="17"/>
      <c r="APM84" s="4"/>
      <c r="APN84" s="17"/>
      <c r="APO84" s="4"/>
      <c r="APP84" s="17"/>
      <c r="APQ84" s="4"/>
      <c r="APR84" s="17"/>
      <c r="APS84" s="4"/>
      <c r="APT84" s="17"/>
      <c r="APU84" s="4"/>
      <c r="APV84" s="17"/>
      <c r="APW84" s="4"/>
      <c r="APX84" s="17"/>
      <c r="APY84" s="4"/>
      <c r="APZ84" s="17"/>
      <c r="AQA84" s="4"/>
      <c r="AQB84" s="17"/>
      <c r="AQC84" s="4"/>
      <c r="AQD84" s="17"/>
      <c r="AQE84" s="4"/>
      <c r="AQF84" s="17"/>
      <c r="AQG84" s="4"/>
      <c r="AQH84" s="17"/>
      <c r="AQI84" s="4"/>
      <c r="AQJ84" s="17"/>
      <c r="AQK84" s="4"/>
      <c r="AQL84" s="17"/>
      <c r="AQM84" s="4"/>
      <c r="AQN84" s="17"/>
      <c r="AQO84" s="4"/>
      <c r="AQP84" s="17"/>
      <c r="AQQ84" s="4"/>
      <c r="AQR84" s="17"/>
      <c r="AQS84" s="4"/>
      <c r="AQT84" s="17"/>
      <c r="AQU84" s="4"/>
      <c r="AQV84" s="17"/>
      <c r="AQW84" s="4"/>
      <c r="AQX84" s="17"/>
      <c r="AQY84" s="4"/>
      <c r="AQZ84" s="17"/>
      <c r="ARA84" s="4"/>
      <c r="ARB84" s="17"/>
      <c r="ARC84" s="4"/>
      <c r="ARD84" s="17"/>
      <c r="ARE84" s="4"/>
      <c r="ARF84" s="17"/>
      <c r="ARG84" s="4"/>
      <c r="ARH84" s="17"/>
      <c r="ARI84" s="4"/>
      <c r="ARJ84" s="17"/>
      <c r="ARK84" s="4"/>
      <c r="ARL84" s="17"/>
      <c r="ARM84" s="4"/>
      <c r="ARN84" s="17"/>
      <c r="ARO84" s="4"/>
      <c r="ARP84" s="17"/>
      <c r="ARQ84" s="4"/>
      <c r="ARR84" s="17"/>
      <c r="ARS84" s="4"/>
      <c r="ART84" s="17"/>
      <c r="ARU84" s="4"/>
      <c r="ARV84" s="17"/>
      <c r="ARW84" s="4"/>
      <c r="ARX84" s="17"/>
      <c r="ARY84" s="4"/>
      <c r="ARZ84" s="17"/>
      <c r="ASA84" s="4"/>
      <c r="ASB84" s="17"/>
      <c r="ASC84" s="4"/>
      <c r="ASD84" s="17"/>
      <c r="ASE84" s="4"/>
      <c r="ASF84" s="17"/>
      <c r="ASG84" s="4"/>
      <c r="ASH84" s="17"/>
      <c r="ASI84" s="4"/>
      <c r="ASJ84" s="17"/>
      <c r="ASK84" s="4"/>
      <c r="ASL84" s="17"/>
      <c r="ASM84" s="4"/>
      <c r="ASN84" s="17"/>
      <c r="ASO84" s="4"/>
      <c r="ASP84" s="17"/>
      <c r="ASQ84" s="4"/>
      <c r="ASR84" s="17"/>
      <c r="ASS84" s="4"/>
      <c r="AST84" s="17"/>
      <c r="ASU84" s="4"/>
      <c r="ASV84" s="17"/>
      <c r="ASW84" s="4"/>
      <c r="ASX84" s="17"/>
      <c r="ASY84" s="4"/>
      <c r="ASZ84" s="17"/>
      <c r="ATA84" s="4"/>
      <c r="ATB84" s="17"/>
      <c r="ATC84" s="4"/>
      <c r="ATD84" s="17"/>
      <c r="ATE84" s="4"/>
      <c r="ATF84" s="17"/>
      <c r="ATG84" s="4"/>
      <c r="ATH84" s="17"/>
      <c r="ATI84" s="4"/>
      <c r="ATJ84" s="17"/>
      <c r="ATK84" s="4"/>
      <c r="ATL84" s="17"/>
      <c r="ATM84" s="4"/>
      <c r="ATN84" s="17"/>
      <c r="ATO84" s="4"/>
      <c r="ATP84" s="17"/>
      <c r="ATQ84" s="4"/>
      <c r="ATR84" s="17"/>
      <c r="ATS84" s="4"/>
      <c r="ATT84" s="17"/>
      <c r="ATU84" s="4"/>
      <c r="ATV84" s="17"/>
      <c r="ATW84" s="4"/>
      <c r="ATX84" s="17"/>
      <c r="ATY84" s="4"/>
      <c r="ATZ84" s="17"/>
      <c r="AUA84" s="4"/>
      <c r="AUB84" s="17"/>
      <c r="AUC84" s="4"/>
      <c r="AUD84" s="17"/>
      <c r="AUE84" s="4"/>
      <c r="AUF84" s="17"/>
      <c r="AUG84" s="4"/>
      <c r="AUH84" s="17"/>
      <c r="AUI84" s="4"/>
      <c r="AUJ84" s="17"/>
      <c r="AUK84" s="4"/>
      <c r="AUL84" s="17"/>
      <c r="AUM84" s="4"/>
      <c r="AUN84" s="17"/>
      <c r="AUO84" s="4"/>
      <c r="AUP84" s="17"/>
      <c r="AUQ84" s="4"/>
      <c r="AUR84" s="17"/>
      <c r="AUS84" s="4"/>
      <c r="AUT84" s="17"/>
      <c r="AUU84" s="4"/>
      <c r="AUV84" s="17"/>
      <c r="AUW84" s="4"/>
      <c r="AUX84" s="17"/>
      <c r="AUY84" s="4"/>
      <c r="AUZ84" s="17"/>
      <c r="AVA84" s="4"/>
      <c r="AVB84" s="17"/>
      <c r="AVC84" s="4"/>
      <c r="AVD84" s="17"/>
      <c r="AVE84" s="4"/>
      <c r="AVF84" s="17"/>
      <c r="AVG84" s="4"/>
      <c r="AVH84" s="17"/>
      <c r="AVI84" s="4"/>
      <c r="AVJ84" s="17"/>
      <c r="AVK84" s="4"/>
      <c r="AVL84" s="17"/>
      <c r="AVM84" s="4"/>
      <c r="AVN84" s="17"/>
      <c r="AVO84" s="4"/>
      <c r="AVP84" s="17"/>
      <c r="AVQ84" s="4"/>
      <c r="AVR84" s="17"/>
      <c r="AVS84" s="4"/>
      <c r="AVT84" s="17"/>
      <c r="AVU84" s="4"/>
      <c r="AVV84" s="17"/>
      <c r="AVW84" s="4"/>
      <c r="AVX84" s="17"/>
      <c r="AVY84" s="4"/>
      <c r="AVZ84" s="17"/>
      <c r="AWA84" s="4"/>
      <c r="AWB84" s="17"/>
      <c r="AWC84" s="4"/>
      <c r="AWD84" s="17"/>
      <c r="AWE84" s="4"/>
      <c r="AWF84" s="17"/>
      <c r="AWG84" s="4"/>
      <c r="AWH84" s="17"/>
      <c r="AWI84" s="4"/>
      <c r="AWJ84" s="17"/>
      <c r="AWK84" s="4"/>
      <c r="AWL84" s="17"/>
      <c r="AWM84" s="4"/>
      <c r="AWN84" s="17"/>
      <c r="AWO84" s="4"/>
      <c r="AWP84" s="17"/>
      <c r="AWQ84" s="4"/>
      <c r="AWR84" s="17"/>
      <c r="AWS84" s="4"/>
      <c r="AWT84" s="17"/>
      <c r="AWU84" s="4"/>
      <c r="AWV84" s="17"/>
      <c r="AWW84" s="4"/>
      <c r="AWX84" s="17"/>
      <c r="AWY84" s="4"/>
      <c r="AWZ84" s="17"/>
      <c r="AXA84" s="4"/>
      <c r="AXB84" s="17"/>
      <c r="AXC84" s="4"/>
      <c r="AXD84" s="17"/>
      <c r="AXE84" s="4"/>
      <c r="AXF84" s="17"/>
      <c r="AXG84" s="4"/>
      <c r="AXH84" s="17"/>
      <c r="AXI84" s="4"/>
      <c r="AXJ84" s="17"/>
      <c r="AXK84" s="4"/>
      <c r="AXL84" s="17"/>
      <c r="AXM84" s="4"/>
      <c r="AXN84" s="17"/>
      <c r="AXO84" s="4"/>
      <c r="AXP84" s="17"/>
      <c r="AXQ84" s="4"/>
      <c r="AXR84" s="17"/>
      <c r="AXS84" s="4"/>
      <c r="AXT84" s="17"/>
      <c r="AXU84" s="4"/>
      <c r="AXV84" s="17"/>
      <c r="AXW84" s="4"/>
      <c r="AXX84" s="17"/>
      <c r="AXY84" s="4"/>
      <c r="AXZ84" s="17"/>
      <c r="AYA84" s="4"/>
      <c r="AYB84" s="17"/>
      <c r="AYC84" s="4"/>
      <c r="AYD84" s="17"/>
      <c r="AYE84" s="4"/>
      <c r="AYF84" s="17"/>
      <c r="AYG84" s="4"/>
      <c r="AYH84" s="17"/>
      <c r="AYI84" s="4"/>
      <c r="AYJ84" s="17"/>
      <c r="AYK84" s="4"/>
      <c r="AYL84" s="17"/>
      <c r="AYM84" s="4"/>
      <c r="AYN84" s="17"/>
      <c r="AYO84" s="4"/>
      <c r="AYP84" s="17"/>
      <c r="AYQ84" s="4"/>
      <c r="AYR84" s="17"/>
      <c r="AYS84" s="4"/>
      <c r="AYT84" s="17"/>
      <c r="AYU84" s="4"/>
      <c r="AYV84" s="17"/>
      <c r="AYW84" s="4"/>
      <c r="AYX84" s="17"/>
      <c r="AYY84" s="4"/>
      <c r="AYZ84" s="17"/>
      <c r="AZA84" s="4"/>
      <c r="AZB84" s="17"/>
      <c r="AZC84" s="4"/>
      <c r="AZD84" s="17"/>
      <c r="AZE84" s="4"/>
      <c r="AZF84" s="17"/>
      <c r="AZG84" s="4"/>
      <c r="AZH84" s="17"/>
      <c r="AZI84" s="4"/>
      <c r="AZJ84" s="17"/>
      <c r="AZK84" s="4"/>
      <c r="AZL84" s="17"/>
      <c r="AZM84" s="4"/>
      <c r="AZN84" s="17"/>
      <c r="AZO84" s="4"/>
      <c r="AZP84" s="17"/>
      <c r="AZQ84" s="4"/>
      <c r="AZR84" s="17"/>
      <c r="AZS84" s="4"/>
      <c r="AZT84" s="17"/>
      <c r="AZU84" s="4"/>
      <c r="AZV84" s="17"/>
      <c r="AZW84" s="4"/>
      <c r="AZX84" s="17"/>
      <c r="AZY84" s="4"/>
      <c r="AZZ84" s="17"/>
      <c r="BAA84" s="4"/>
      <c r="BAB84" s="17"/>
      <c r="BAC84" s="4"/>
      <c r="BAD84" s="17"/>
      <c r="BAE84" s="4"/>
      <c r="BAF84" s="17"/>
      <c r="BAG84" s="4"/>
      <c r="BAH84" s="17"/>
      <c r="BAI84" s="4"/>
      <c r="BAJ84" s="17"/>
      <c r="BAK84" s="4"/>
      <c r="BAL84" s="17"/>
      <c r="BAM84" s="4"/>
      <c r="BAN84" s="17"/>
      <c r="BAO84" s="4"/>
      <c r="BAP84" s="17"/>
      <c r="BAQ84" s="4"/>
      <c r="BAR84" s="17"/>
      <c r="BAS84" s="4"/>
      <c r="BAT84" s="17"/>
      <c r="BAU84" s="4"/>
      <c r="BAV84" s="17"/>
      <c r="BAW84" s="4"/>
      <c r="BAX84" s="17"/>
      <c r="BAY84" s="4"/>
      <c r="BAZ84" s="17"/>
      <c r="BBA84" s="4"/>
      <c r="BBB84" s="17"/>
      <c r="BBC84" s="4"/>
      <c r="BBD84" s="17"/>
      <c r="BBE84" s="4"/>
      <c r="BBF84" s="17"/>
      <c r="BBG84" s="4"/>
      <c r="BBH84" s="17"/>
      <c r="BBI84" s="4"/>
      <c r="BBJ84" s="17"/>
      <c r="BBK84" s="4"/>
      <c r="BBL84" s="17"/>
      <c r="BBM84" s="4"/>
      <c r="BBN84" s="17"/>
      <c r="BBO84" s="4"/>
      <c r="BBP84" s="17"/>
      <c r="BBQ84" s="4"/>
      <c r="BBR84" s="17"/>
      <c r="BBS84" s="4"/>
      <c r="BBT84" s="17"/>
      <c r="BBU84" s="4"/>
      <c r="BBV84" s="17"/>
      <c r="BBW84" s="4"/>
      <c r="BBX84" s="17"/>
      <c r="BBY84" s="4"/>
      <c r="BBZ84" s="17"/>
      <c r="BCA84" s="4"/>
      <c r="BCB84" s="17"/>
      <c r="BCC84" s="4"/>
      <c r="BCD84" s="17"/>
      <c r="BCE84" s="4"/>
      <c r="BCF84" s="17"/>
      <c r="BCG84" s="4"/>
      <c r="BCH84" s="17"/>
      <c r="BCI84" s="4"/>
      <c r="BCJ84" s="17"/>
      <c r="BCK84" s="4"/>
      <c r="BCL84" s="17"/>
      <c r="BCM84" s="4"/>
      <c r="BCN84" s="17"/>
      <c r="BCO84" s="4"/>
      <c r="BCP84" s="17"/>
      <c r="BCQ84" s="4"/>
      <c r="BCR84" s="17"/>
      <c r="BCS84" s="4"/>
      <c r="BCT84" s="17"/>
      <c r="BCU84" s="4"/>
      <c r="BCV84" s="17"/>
      <c r="BCW84" s="4"/>
      <c r="BCX84" s="17"/>
      <c r="BCY84" s="4"/>
      <c r="BCZ84" s="17"/>
      <c r="BDA84" s="4"/>
      <c r="BDB84" s="17"/>
      <c r="BDC84" s="4"/>
      <c r="BDD84" s="17"/>
      <c r="BDE84" s="4"/>
      <c r="BDF84" s="17"/>
      <c r="BDG84" s="4"/>
      <c r="BDH84" s="17"/>
      <c r="BDI84" s="4"/>
      <c r="BDJ84" s="17"/>
      <c r="BDK84" s="4"/>
      <c r="BDL84" s="17"/>
      <c r="BDM84" s="4"/>
      <c r="BDN84" s="17"/>
      <c r="BDO84" s="4"/>
      <c r="BDP84" s="17"/>
      <c r="BDQ84" s="4"/>
      <c r="BDR84" s="17"/>
      <c r="BDS84" s="4"/>
      <c r="BDT84" s="17"/>
      <c r="BDU84" s="4"/>
      <c r="BDV84" s="17"/>
      <c r="BDW84" s="4"/>
      <c r="BDX84" s="17"/>
      <c r="BDY84" s="4"/>
      <c r="BDZ84" s="17"/>
      <c r="BEA84" s="4"/>
      <c r="BEB84" s="17"/>
      <c r="BEC84" s="4"/>
      <c r="BED84" s="17"/>
      <c r="BEE84" s="4"/>
      <c r="BEF84" s="17"/>
      <c r="BEG84" s="4"/>
      <c r="BEH84" s="17"/>
      <c r="BEI84" s="4"/>
      <c r="BEJ84" s="17"/>
      <c r="BEK84" s="4"/>
      <c r="BEL84" s="17"/>
      <c r="BEM84" s="4"/>
      <c r="BEN84" s="17"/>
      <c r="BEO84" s="4"/>
      <c r="BEP84" s="17"/>
      <c r="BEQ84" s="4"/>
      <c r="BER84" s="17"/>
      <c r="BES84" s="4"/>
      <c r="BET84" s="17"/>
      <c r="BEU84" s="4"/>
      <c r="BEV84" s="17"/>
      <c r="BEW84" s="4"/>
      <c r="BEX84" s="17"/>
      <c r="BEY84" s="4"/>
      <c r="BEZ84" s="17"/>
      <c r="BFA84" s="4"/>
      <c r="BFB84" s="17"/>
      <c r="BFC84" s="4"/>
      <c r="BFD84" s="17"/>
      <c r="BFE84" s="4"/>
      <c r="BFF84" s="17"/>
      <c r="BFG84" s="4"/>
      <c r="BFH84" s="17"/>
      <c r="BFI84" s="4"/>
      <c r="BFJ84" s="17"/>
      <c r="BFK84" s="4"/>
      <c r="BFL84" s="17"/>
      <c r="BFM84" s="4"/>
      <c r="BFN84" s="17"/>
      <c r="BFO84" s="4"/>
      <c r="BFP84" s="17"/>
      <c r="BFQ84" s="4"/>
      <c r="BFR84" s="17"/>
      <c r="BFS84" s="4"/>
      <c r="BFT84" s="17"/>
      <c r="BFU84" s="4"/>
      <c r="BFV84" s="17"/>
      <c r="BFW84" s="4"/>
      <c r="BFX84" s="17"/>
      <c r="BFY84" s="4"/>
      <c r="BFZ84" s="17"/>
      <c r="BGA84" s="4"/>
      <c r="BGB84" s="17"/>
      <c r="BGC84" s="4"/>
      <c r="BGD84" s="17"/>
      <c r="BGE84" s="4"/>
      <c r="BGF84" s="17"/>
      <c r="BGG84" s="4"/>
      <c r="BGH84" s="17"/>
      <c r="BGI84" s="4"/>
      <c r="BGJ84" s="17"/>
      <c r="BGK84" s="4"/>
      <c r="BGL84" s="17"/>
      <c r="BGM84" s="4"/>
      <c r="BGN84" s="17"/>
      <c r="BGO84" s="4"/>
      <c r="BGP84" s="17"/>
      <c r="BGQ84" s="4"/>
      <c r="BGR84" s="17"/>
      <c r="BGS84" s="4"/>
      <c r="BGT84" s="17"/>
      <c r="BGU84" s="4"/>
      <c r="BGV84" s="17"/>
      <c r="BGW84" s="4"/>
      <c r="BGX84" s="17"/>
      <c r="BGY84" s="4"/>
      <c r="BGZ84" s="17"/>
      <c r="BHA84" s="4"/>
      <c r="BHB84" s="17"/>
      <c r="BHC84" s="4"/>
      <c r="BHD84" s="17"/>
      <c r="BHE84" s="4"/>
      <c r="BHF84" s="17"/>
      <c r="BHG84" s="4"/>
      <c r="BHH84" s="17"/>
      <c r="BHI84" s="4"/>
      <c r="BHJ84" s="17"/>
      <c r="BHK84" s="4"/>
      <c r="BHL84" s="17"/>
      <c r="BHM84" s="4"/>
      <c r="BHN84" s="17"/>
      <c r="BHO84" s="4"/>
      <c r="BHP84" s="17"/>
      <c r="BHQ84" s="4"/>
      <c r="BHR84" s="17"/>
      <c r="BHS84" s="4"/>
      <c r="BHT84" s="17"/>
      <c r="BHU84" s="4"/>
      <c r="BHV84" s="17"/>
      <c r="BHW84" s="4"/>
      <c r="BHX84" s="17"/>
      <c r="BHY84" s="4"/>
      <c r="BHZ84" s="17"/>
      <c r="BIA84" s="4"/>
      <c r="BIB84" s="17"/>
      <c r="BIC84" s="4"/>
      <c r="BID84" s="17"/>
      <c r="BIE84" s="4"/>
      <c r="BIF84" s="17"/>
      <c r="BIG84" s="4"/>
      <c r="BIH84" s="17"/>
      <c r="BII84" s="4"/>
      <c r="BIJ84" s="17"/>
      <c r="BIK84" s="4"/>
      <c r="BIL84" s="17"/>
      <c r="BIM84" s="4"/>
      <c r="BIN84" s="17"/>
      <c r="BIO84" s="4"/>
      <c r="BIP84" s="17"/>
      <c r="BIQ84" s="4"/>
      <c r="BIR84" s="17"/>
      <c r="BIS84" s="4"/>
      <c r="BIT84" s="17"/>
      <c r="BIU84" s="4"/>
      <c r="BIV84" s="17"/>
      <c r="BIW84" s="4"/>
      <c r="BIX84" s="17"/>
      <c r="BIY84" s="4"/>
      <c r="BIZ84" s="17"/>
      <c r="BJA84" s="4"/>
      <c r="BJB84" s="17"/>
      <c r="BJC84" s="4"/>
      <c r="BJD84" s="17"/>
      <c r="BJE84" s="4"/>
      <c r="BJF84" s="17"/>
      <c r="BJG84" s="4"/>
      <c r="BJH84" s="17"/>
      <c r="BJI84" s="4"/>
      <c r="BJJ84" s="17"/>
      <c r="BJK84" s="4"/>
      <c r="BJL84" s="17"/>
      <c r="BJM84" s="4"/>
      <c r="BJN84" s="17"/>
      <c r="BJO84" s="4"/>
      <c r="BJP84" s="17"/>
      <c r="BJQ84" s="4"/>
      <c r="BJR84" s="17"/>
      <c r="BJS84" s="4"/>
      <c r="BJT84" s="17"/>
      <c r="BJU84" s="4"/>
      <c r="BJV84" s="17"/>
      <c r="BJW84" s="4"/>
      <c r="BJX84" s="17"/>
      <c r="BJY84" s="4"/>
      <c r="BJZ84" s="17"/>
      <c r="BKA84" s="4"/>
      <c r="BKB84" s="17"/>
      <c r="BKC84" s="4"/>
      <c r="BKD84" s="17"/>
      <c r="BKE84" s="4"/>
      <c r="BKF84" s="17"/>
      <c r="BKG84" s="4"/>
      <c r="BKH84" s="17"/>
      <c r="BKI84" s="4"/>
      <c r="BKJ84" s="17"/>
      <c r="BKK84" s="4"/>
      <c r="BKL84" s="17"/>
      <c r="BKM84" s="4"/>
      <c r="BKN84" s="17"/>
      <c r="BKO84" s="4"/>
      <c r="BKP84" s="17"/>
      <c r="BKQ84" s="4"/>
      <c r="BKR84" s="17"/>
      <c r="BKS84" s="4"/>
      <c r="BKT84" s="17"/>
      <c r="BKU84" s="4"/>
      <c r="BKV84" s="17"/>
      <c r="BKW84" s="4"/>
      <c r="BKX84" s="17"/>
      <c r="BKY84" s="4"/>
      <c r="BKZ84" s="17"/>
      <c r="BLA84" s="4"/>
      <c r="BLB84" s="17"/>
      <c r="BLC84" s="4"/>
      <c r="BLD84" s="17"/>
      <c r="BLE84" s="4"/>
      <c r="BLF84" s="17"/>
      <c r="BLG84" s="4"/>
      <c r="BLH84" s="17"/>
      <c r="BLI84" s="4"/>
      <c r="BLJ84" s="17"/>
      <c r="BLK84" s="4"/>
      <c r="BLL84" s="17"/>
      <c r="BLM84" s="4"/>
      <c r="BLN84" s="17"/>
      <c r="BLO84" s="4"/>
      <c r="BLP84" s="17"/>
      <c r="BLQ84" s="4"/>
      <c r="BLR84" s="17"/>
      <c r="BLS84" s="4"/>
      <c r="BLT84" s="17"/>
      <c r="BLU84" s="4"/>
      <c r="BLV84" s="17"/>
      <c r="BLW84" s="4"/>
      <c r="BLX84" s="17"/>
      <c r="BLY84" s="4"/>
      <c r="BLZ84" s="17"/>
      <c r="BMA84" s="4"/>
      <c r="BMB84" s="17"/>
      <c r="BMC84" s="4"/>
      <c r="BMD84" s="17"/>
      <c r="BME84" s="4"/>
      <c r="BMF84" s="17"/>
      <c r="BMG84" s="4"/>
      <c r="BMH84" s="17"/>
      <c r="BMI84" s="4"/>
      <c r="BMJ84" s="17"/>
      <c r="BMK84" s="4"/>
      <c r="BML84" s="17"/>
      <c r="BMM84" s="4"/>
      <c r="BMN84" s="17"/>
      <c r="BMO84" s="4"/>
      <c r="BMP84" s="17"/>
      <c r="BMQ84" s="4"/>
      <c r="BMR84" s="17"/>
      <c r="BMS84" s="4"/>
      <c r="BMT84" s="17"/>
      <c r="BMU84" s="4"/>
      <c r="BMV84" s="17"/>
      <c r="BMW84" s="4"/>
      <c r="BMX84" s="17"/>
      <c r="BMY84" s="4"/>
      <c r="BMZ84" s="17"/>
      <c r="BNA84" s="4"/>
      <c r="BNB84" s="17"/>
      <c r="BNC84" s="4"/>
      <c r="BND84" s="17"/>
      <c r="BNE84" s="4"/>
      <c r="BNF84" s="17"/>
      <c r="BNG84" s="4"/>
      <c r="BNH84" s="17"/>
      <c r="BNI84" s="4"/>
      <c r="BNJ84" s="17"/>
      <c r="BNK84" s="4"/>
      <c r="BNL84" s="17"/>
      <c r="BNM84" s="4"/>
      <c r="BNN84" s="17"/>
      <c r="BNO84" s="4"/>
      <c r="BNP84" s="17"/>
      <c r="BNQ84" s="4"/>
      <c r="BNR84" s="17"/>
      <c r="BNS84" s="4"/>
      <c r="BNT84" s="17"/>
      <c r="BNU84" s="4"/>
      <c r="BNV84" s="17"/>
      <c r="BNW84" s="4"/>
      <c r="BNX84" s="17"/>
      <c r="BNY84" s="4"/>
      <c r="BNZ84" s="17"/>
      <c r="BOA84" s="4"/>
      <c r="BOB84" s="17"/>
      <c r="BOC84" s="4"/>
      <c r="BOD84" s="17"/>
      <c r="BOE84" s="4"/>
      <c r="BOF84" s="17"/>
      <c r="BOG84" s="4"/>
      <c r="BOH84" s="17"/>
      <c r="BOI84" s="4"/>
      <c r="BOJ84" s="17"/>
      <c r="BOK84" s="4"/>
      <c r="BOL84" s="17"/>
      <c r="BOM84" s="4"/>
      <c r="BON84" s="17"/>
      <c r="BOO84" s="4"/>
      <c r="BOP84" s="17"/>
      <c r="BOQ84" s="4"/>
      <c r="BOR84" s="17"/>
      <c r="BOS84" s="4"/>
      <c r="BOT84" s="17"/>
      <c r="BOU84" s="4"/>
      <c r="BOV84" s="17"/>
      <c r="BOW84" s="4"/>
      <c r="BOX84" s="17"/>
      <c r="BOY84" s="4"/>
      <c r="BOZ84" s="17"/>
      <c r="BPA84" s="4"/>
      <c r="BPB84" s="17"/>
      <c r="BPC84" s="4"/>
      <c r="BPD84" s="17"/>
      <c r="BPE84" s="4"/>
      <c r="BPF84" s="17"/>
      <c r="BPG84" s="4"/>
      <c r="BPH84" s="17"/>
      <c r="BPI84" s="4"/>
      <c r="BPJ84" s="17"/>
      <c r="BPK84" s="4"/>
      <c r="BPL84" s="17"/>
      <c r="BPM84" s="4"/>
      <c r="BPN84" s="17"/>
      <c r="BPO84" s="4"/>
      <c r="BPP84" s="17"/>
      <c r="BPQ84" s="4"/>
      <c r="BPR84" s="17"/>
      <c r="BPS84" s="4"/>
      <c r="BPT84" s="17"/>
      <c r="BPU84" s="4"/>
      <c r="BPV84" s="17"/>
      <c r="BPW84" s="4"/>
      <c r="BPX84" s="17"/>
      <c r="BPY84" s="4"/>
      <c r="BPZ84" s="17"/>
      <c r="BQA84" s="4"/>
      <c r="BQB84" s="17"/>
      <c r="BQC84" s="4"/>
      <c r="BQD84" s="17"/>
      <c r="BQE84" s="4"/>
      <c r="BQF84" s="17"/>
      <c r="BQG84" s="4"/>
      <c r="BQH84" s="17"/>
      <c r="BQI84" s="4"/>
      <c r="BQJ84" s="17"/>
      <c r="BQK84" s="4"/>
      <c r="BQL84" s="17"/>
      <c r="BQM84" s="4"/>
      <c r="BQN84" s="17"/>
      <c r="BQO84" s="4"/>
      <c r="BQP84" s="17"/>
      <c r="BQQ84" s="4"/>
      <c r="BQR84" s="17"/>
      <c r="BQS84" s="4"/>
      <c r="BQT84" s="17"/>
      <c r="BQU84" s="4"/>
      <c r="BQV84" s="17"/>
      <c r="BQW84" s="4"/>
      <c r="BQX84" s="17"/>
      <c r="BQY84" s="4"/>
      <c r="BQZ84" s="17"/>
      <c r="BRA84" s="4"/>
      <c r="BRB84" s="17"/>
      <c r="BRC84" s="4"/>
      <c r="BRD84" s="17"/>
      <c r="BRE84" s="4"/>
      <c r="BRF84" s="17"/>
      <c r="BRG84" s="4"/>
      <c r="BRH84" s="17"/>
      <c r="BRI84" s="4"/>
      <c r="BRJ84" s="17"/>
      <c r="BRK84" s="4"/>
      <c r="BRL84" s="17"/>
      <c r="BRM84" s="4"/>
      <c r="BRN84" s="17"/>
      <c r="BRO84" s="4"/>
      <c r="BRP84" s="17"/>
      <c r="BRQ84" s="4"/>
      <c r="BRR84" s="17"/>
      <c r="BRS84" s="4"/>
      <c r="BRT84" s="17"/>
      <c r="BRU84" s="4"/>
      <c r="BRV84" s="17"/>
      <c r="BRW84" s="4"/>
      <c r="BRX84" s="17"/>
      <c r="BRY84" s="4"/>
      <c r="BRZ84" s="17"/>
      <c r="BSA84" s="4"/>
      <c r="BSB84" s="17"/>
      <c r="BSC84" s="4"/>
      <c r="BSD84" s="17"/>
      <c r="BSE84" s="4"/>
      <c r="BSF84" s="17"/>
      <c r="BSG84" s="4"/>
      <c r="BSH84" s="17"/>
      <c r="BSI84" s="4"/>
      <c r="BSJ84" s="17"/>
      <c r="BSK84" s="4"/>
      <c r="BSL84" s="17"/>
      <c r="BSM84" s="4"/>
      <c r="BSN84" s="17"/>
      <c r="BSO84" s="4"/>
      <c r="BSP84" s="17"/>
      <c r="BSQ84" s="4"/>
      <c r="BSR84" s="17"/>
      <c r="BSS84" s="4"/>
      <c r="BST84" s="17"/>
      <c r="BSU84" s="4"/>
      <c r="BSV84" s="17"/>
      <c r="BSW84" s="4"/>
      <c r="BSX84" s="17"/>
      <c r="BSY84" s="4"/>
      <c r="BSZ84" s="17"/>
      <c r="BTA84" s="4"/>
      <c r="BTB84" s="17"/>
      <c r="BTC84" s="4"/>
      <c r="BTD84" s="17"/>
      <c r="BTE84" s="4"/>
      <c r="BTF84" s="17"/>
      <c r="BTG84" s="4"/>
      <c r="BTH84" s="17"/>
      <c r="BTI84" s="4"/>
      <c r="BTJ84" s="17"/>
      <c r="BTK84" s="4"/>
      <c r="BTL84" s="17"/>
      <c r="BTM84" s="4"/>
      <c r="BTN84" s="17"/>
      <c r="BTO84" s="4"/>
      <c r="BTP84" s="17"/>
      <c r="BTQ84" s="4"/>
      <c r="BTR84" s="17"/>
      <c r="BTS84" s="4"/>
      <c r="BTT84" s="17"/>
      <c r="BTU84" s="4"/>
      <c r="BTV84" s="17"/>
      <c r="BTW84" s="4"/>
      <c r="BTX84" s="17"/>
      <c r="BTY84" s="4"/>
      <c r="BTZ84" s="17"/>
      <c r="BUA84" s="4"/>
      <c r="BUB84" s="17"/>
      <c r="BUC84" s="4"/>
      <c r="BUD84" s="17"/>
      <c r="BUE84" s="4"/>
      <c r="BUF84" s="17"/>
      <c r="BUG84" s="4"/>
      <c r="BUH84" s="17"/>
      <c r="BUI84" s="4"/>
      <c r="BUJ84" s="17"/>
      <c r="BUK84" s="4"/>
      <c r="BUL84" s="17"/>
      <c r="BUM84" s="4"/>
      <c r="BUN84" s="17"/>
      <c r="BUO84" s="4"/>
      <c r="BUP84" s="17"/>
      <c r="BUQ84" s="4"/>
      <c r="BUR84" s="17"/>
      <c r="BUS84" s="4"/>
      <c r="BUT84" s="17"/>
      <c r="BUU84" s="4"/>
      <c r="BUV84" s="17"/>
      <c r="BUW84" s="4"/>
      <c r="BUX84" s="17"/>
      <c r="BUY84" s="4"/>
      <c r="BUZ84" s="17"/>
      <c r="BVA84" s="4"/>
      <c r="BVB84" s="17"/>
      <c r="BVC84" s="4"/>
      <c r="BVD84" s="17"/>
      <c r="BVE84" s="4"/>
      <c r="BVF84" s="17"/>
      <c r="BVG84" s="4"/>
      <c r="BVH84" s="17"/>
      <c r="BVI84" s="4"/>
      <c r="BVJ84" s="17"/>
      <c r="BVK84" s="4"/>
      <c r="BVL84" s="17"/>
      <c r="BVM84" s="4"/>
      <c r="BVN84" s="17"/>
      <c r="BVO84" s="4"/>
      <c r="BVP84" s="17"/>
      <c r="BVQ84" s="4"/>
      <c r="BVR84" s="17"/>
      <c r="BVS84" s="4"/>
      <c r="BVT84" s="17"/>
      <c r="BVU84" s="4"/>
      <c r="BVV84" s="17"/>
      <c r="BVW84" s="4"/>
      <c r="BVX84" s="17"/>
      <c r="BVY84" s="4"/>
      <c r="BVZ84" s="17"/>
      <c r="BWA84" s="4"/>
      <c r="BWB84" s="17"/>
      <c r="BWC84" s="4"/>
      <c r="BWD84" s="17"/>
      <c r="BWE84" s="4"/>
      <c r="BWF84" s="17"/>
      <c r="BWG84" s="4"/>
      <c r="BWH84" s="17"/>
      <c r="BWI84" s="4"/>
      <c r="BWJ84" s="17"/>
      <c r="BWK84" s="4"/>
      <c r="BWL84" s="17"/>
      <c r="BWM84" s="4"/>
      <c r="BWN84" s="17"/>
      <c r="BWO84" s="4"/>
      <c r="BWP84" s="17"/>
      <c r="BWQ84" s="4"/>
      <c r="BWR84" s="17"/>
      <c r="BWS84" s="4"/>
      <c r="BWT84" s="17"/>
      <c r="BWU84" s="4"/>
      <c r="BWV84" s="17"/>
      <c r="BWW84" s="4"/>
      <c r="BWX84" s="17"/>
      <c r="BWY84" s="4"/>
      <c r="BWZ84" s="17"/>
      <c r="BXA84" s="4"/>
      <c r="BXB84" s="17"/>
      <c r="BXC84" s="4"/>
      <c r="BXD84" s="17"/>
      <c r="BXE84" s="4"/>
      <c r="BXF84" s="17"/>
      <c r="BXG84" s="4"/>
      <c r="BXH84" s="17"/>
      <c r="BXI84" s="4"/>
      <c r="BXJ84" s="17"/>
      <c r="BXK84" s="4"/>
      <c r="BXL84" s="17"/>
      <c r="BXM84" s="4"/>
      <c r="BXN84" s="17"/>
      <c r="BXO84" s="4"/>
      <c r="BXP84" s="17"/>
      <c r="BXQ84" s="4"/>
      <c r="BXR84" s="17"/>
      <c r="BXS84" s="4"/>
      <c r="BXT84" s="17"/>
      <c r="BXU84" s="4"/>
      <c r="BXV84" s="17"/>
      <c r="BXW84" s="4"/>
      <c r="BXX84" s="17"/>
      <c r="BXY84" s="4"/>
      <c r="BXZ84" s="17"/>
      <c r="BYA84" s="4"/>
      <c r="BYB84" s="17"/>
      <c r="BYC84" s="4"/>
      <c r="BYD84" s="17"/>
      <c r="BYE84" s="4"/>
      <c r="BYF84" s="17"/>
      <c r="BYG84" s="4"/>
      <c r="BYH84" s="17"/>
      <c r="BYI84" s="4"/>
      <c r="BYJ84" s="17"/>
      <c r="BYK84" s="4"/>
      <c r="BYL84" s="17"/>
      <c r="BYM84" s="4"/>
      <c r="BYN84" s="17"/>
      <c r="BYO84" s="4"/>
      <c r="BYP84" s="17"/>
      <c r="BYQ84" s="4"/>
      <c r="BYR84" s="17"/>
      <c r="BYS84" s="4"/>
      <c r="BYT84" s="17"/>
      <c r="BYU84" s="4"/>
      <c r="BYV84" s="17"/>
      <c r="BYW84" s="4"/>
      <c r="BYX84" s="17"/>
      <c r="BYY84" s="4"/>
      <c r="BYZ84" s="17"/>
      <c r="BZA84" s="4"/>
      <c r="BZB84" s="17"/>
      <c r="BZC84" s="4"/>
      <c r="BZD84" s="17"/>
      <c r="BZE84" s="4"/>
      <c r="BZF84" s="17"/>
      <c r="BZG84" s="4"/>
      <c r="BZH84" s="17"/>
      <c r="BZI84" s="4"/>
      <c r="BZJ84" s="17"/>
      <c r="BZK84" s="4"/>
      <c r="BZL84" s="17"/>
      <c r="BZM84" s="4"/>
      <c r="BZN84" s="17"/>
      <c r="BZO84" s="4"/>
      <c r="BZP84" s="17"/>
      <c r="BZQ84" s="4"/>
      <c r="BZR84" s="17"/>
      <c r="BZS84" s="4"/>
      <c r="BZT84" s="17"/>
      <c r="BZU84" s="4"/>
      <c r="BZV84" s="17"/>
      <c r="BZW84" s="4"/>
      <c r="BZX84" s="17"/>
      <c r="BZY84" s="4"/>
      <c r="BZZ84" s="17"/>
      <c r="CAA84" s="4"/>
      <c r="CAB84" s="17"/>
      <c r="CAC84" s="4"/>
      <c r="CAD84" s="17"/>
      <c r="CAE84" s="4"/>
      <c r="CAF84" s="17"/>
      <c r="CAG84" s="4"/>
      <c r="CAH84" s="17"/>
      <c r="CAI84" s="4"/>
      <c r="CAJ84" s="17"/>
      <c r="CAK84" s="4"/>
      <c r="CAL84" s="17"/>
      <c r="CAM84" s="4"/>
      <c r="CAN84" s="17"/>
      <c r="CAO84" s="4"/>
      <c r="CAP84" s="17"/>
      <c r="CAQ84" s="4"/>
      <c r="CAR84" s="17"/>
      <c r="CAS84" s="4"/>
      <c r="CAT84" s="17"/>
      <c r="CAU84" s="4"/>
      <c r="CAV84" s="17"/>
      <c r="CAW84" s="4"/>
      <c r="CAX84" s="17"/>
      <c r="CAY84" s="4"/>
      <c r="CAZ84" s="17"/>
      <c r="CBA84" s="4"/>
      <c r="CBB84" s="17"/>
      <c r="CBC84" s="4"/>
      <c r="CBD84" s="17"/>
      <c r="CBE84" s="4"/>
      <c r="CBF84" s="17"/>
      <c r="CBG84" s="4"/>
      <c r="CBH84" s="17"/>
      <c r="CBI84" s="4"/>
      <c r="CBJ84" s="17"/>
      <c r="CBK84" s="4"/>
      <c r="CBL84" s="17"/>
      <c r="CBM84" s="4"/>
      <c r="CBN84" s="17"/>
      <c r="CBO84" s="4"/>
      <c r="CBP84" s="17"/>
      <c r="CBQ84" s="4"/>
      <c r="CBR84" s="17"/>
      <c r="CBS84" s="4"/>
      <c r="CBT84" s="17"/>
      <c r="CBU84" s="4"/>
      <c r="CBV84" s="17"/>
      <c r="CBW84" s="4"/>
      <c r="CBX84" s="17"/>
      <c r="CBY84" s="4"/>
      <c r="CBZ84" s="17"/>
      <c r="CCA84" s="4"/>
      <c r="CCB84" s="17"/>
      <c r="CCC84" s="4"/>
      <c r="CCD84" s="17"/>
      <c r="CCE84" s="4"/>
      <c r="CCF84" s="17"/>
      <c r="CCG84" s="4"/>
      <c r="CCH84" s="17"/>
      <c r="CCI84" s="4"/>
      <c r="CCJ84" s="17"/>
      <c r="CCK84" s="4"/>
      <c r="CCL84" s="17"/>
      <c r="CCM84" s="4"/>
      <c r="CCN84" s="17"/>
      <c r="CCO84" s="4"/>
      <c r="CCP84" s="17"/>
      <c r="CCQ84" s="4"/>
      <c r="CCR84" s="17"/>
      <c r="CCS84" s="4"/>
      <c r="CCT84" s="17"/>
      <c r="CCU84" s="4"/>
      <c r="CCV84" s="17"/>
      <c r="CCW84" s="4"/>
      <c r="CCX84" s="17"/>
      <c r="CCY84" s="4"/>
      <c r="CCZ84" s="17"/>
      <c r="CDA84" s="4"/>
      <c r="CDB84" s="17"/>
      <c r="CDC84" s="4"/>
      <c r="CDD84" s="17"/>
      <c r="CDE84" s="4"/>
      <c r="CDF84" s="17"/>
      <c r="CDG84" s="4"/>
      <c r="CDH84" s="17"/>
      <c r="CDI84" s="4"/>
      <c r="CDJ84" s="17"/>
      <c r="CDK84" s="4"/>
      <c r="CDL84" s="17"/>
      <c r="CDM84" s="4"/>
      <c r="CDN84" s="17"/>
      <c r="CDO84" s="4"/>
      <c r="CDP84" s="17"/>
      <c r="CDQ84" s="4"/>
      <c r="CDR84" s="17"/>
      <c r="CDS84" s="4"/>
      <c r="CDT84" s="17"/>
      <c r="CDU84" s="4"/>
      <c r="CDV84" s="17"/>
      <c r="CDW84" s="4"/>
      <c r="CDX84" s="17"/>
      <c r="CDY84" s="4"/>
      <c r="CDZ84" s="17"/>
      <c r="CEA84" s="4"/>
      <c r="CEB84" s="17"/>
      <c r="CEC84" s="4"/>
      <c r="CED84" s="17"/>
      <c r="CEE84" s="4"/>
      <c r="CEF84" s="17"/>
      <c r="CEG84" s="4"/>
      <c r="CEH84" s="17"/>
      <c r="CEI84" s="4"/>
      <c r="CEJ84" s="17"/>
      <c r="CEK84" s="4"/>
      <c r="CEL84" s="17"/>
      <c r="CEM84" s="4"/>
      <c r="CEN84" s="17"/>
      <c r="CEO84" s="4"/>
      <c r="CEP84" s="17"/>
      <c r="CEQ84" s="4"/>
      <c r="CER84" s="17"/>
      <c r="CES84" s="4"/>
      <c r="CET84" s="17"/>
      <c r="CEU84" s="4"/>
      <c r="CEV84" s="17"/>
      <c r="CEW84" s="4"/>
      <c r="CEX84" s="17"/>
      <c r="CEY84" s="4"/>
      <c r="CEZ84" s="17"/>
      <c r="CFA84" s="4"/>
      <c r="CFB84" s="17"/>
      <c r="CFC84" s="4"/>
      <c r="CFD84" s="17"/>
      <c r="CFE84" s="4"/>
      <c r="CFF84" s="17"/>
      <c r="CFG84" s="4"/>
      <c r="CFH84" s="17"/>
      <c r="CFI84" s="4"/>
      <c r="CFJ84" s="17"/>
      <c r="CFK84" s="4"/>
      <c r="CFL84" s="17"/>
      <c r="CFM84" s="4"/>
      <c r="CFN84" s="17"/>
      <c r="CFO84" s="4"/>
      <c r="CFP84" s="17"/>
      <c r="CFQ84" s="4"/>
      <c r="CFR84" s="17"/>
      <c r="CFS84" s="4"/>
      <c r="CFT84" s="17"/>
      <c r="CFU84" s="4"/>
      <c r="CFV84" s="17"/>
      <c r="CFW84" s="4"/>
      <c r="CFX84" s="17"/>
      <c r="CFY84" s="4"/>
      <c r="CFZ84" s="17"/>
      <c r="CGA84" s="4"/>
      <c r="CGB84" s="17"/>
      <c r="CGC84" s="4"/>
      <c r="CGD84" s="17"/>
      <c r="CGE84" s="4"/>
      <c r="CGF84" s="17"/>
      <c r="CGG84" s="4"/>
      <c r="CGH84" s="17"/>
      <c r="CGI84" s="4"/>
      <c r="CGJ84" s="17"/>
      <c r="CGK84" s="4"/>
      <c r="CGL84" s="17"/>
      <c r="CGM84" s="4"/>
      <c r="CGN84" s="17"/>
      <c r="CGO84" s="4"/>
      <c r="CGP84" s="17"/>
      <c r="CGQ84" s="4"/>
      <c r="CGR84" s="17"/>
      <c r="CGS84" s="4"/>
      <c r="CGT84" s="17"/>
      <c r="CGU84" s="4"/>
      <c r="CGV84" s="17"/>
      <c r="CGW84" s="4"/>
      <c r="CGX84" s="17"/>
      <c r="CGY84" s="4"/>
      <c r="CGZ84" s="17"/>
      <c r="CHA84" s="4"/>
      <c r="CHB84" s="17"/>
      <c r="CHC84" s="4"/>
      <c r="CHD84" s="17"/>
      <c r="CHE84" s="4"/>
      <c r="CHF84" s="17"/>
      <c r="CHG84" s="4"/>
      <c r="CHH84" s="17"/>
      <c r="CHI84" s="4"/>
      <c r="CHJ84" s="17"/>
      <c r="CHK84" s="4"/>
      <c r="CHL84" s="17"/>
      <c r="CHM84" s="4"/>
      <c r="CHN84" s="17"/>
      <c r="CHO84" s="4"/>
      <c r="CHP84" s="17"/>
      <c r="CHQ84" s="4"/>
      <c r="CHR84" s="17"/>
      <c r="CHS84" s="4"/>
      <c r="CHT84" s="17"/>
      <c r="CHU84" s="4"/>
      <c r="CHV84" s="17"/>
      <c r="CHW84" s="4"/>
      <c r="CHX84" s="17"/>
      <c r="CHY84" s="4"/>
      <c r="CHZ84" s="17"/>
      <c r="CIA84" s="4"/>
      <c r="CIB84" s="17"/>
      <c r="CIC84" s="4"/>
      <c r="CID84" s="17"/>
      <c r="CIE84" s="4"/>
      <c r="CIF84" s="17"/>
      <c r="CIG84" s="4"/>
      <c r="CIH84" s="17"/>
      <c r="CII84" s="4"/>
      <c r="CIJ84" s="17"/>
      <c r="CIK84" s="4"/>
      <c r="CIL84" s="17"/>
      <c r="CIM84" s="4"/>
      <c r="CIN84" s="17"/>
      <c r="CIO84" s="4"/>
      <c r="CIP84" s="17"/>
      <c r="CIQ84" s="4"/>
      <c r="CIR84" s="17"/>
      <c r="CIS84" s="4"/>
      <c r="CIT84" s="17"/>
      <c r="CIU84" s="4"/>
      <c r="CIV84" s="17"/>
      <c r="CIW84" s="4"/>
      <c r="CIX84" s="17"/>
      <c r="CIY84" s="4"/>
      <c r="CIZ84" s="17"/>
      <c r="CJA84" s="4"/>
      <c r="CJB84" s="17"/>
      <c r="CJC84" s="4"/>
      <c r="CJD84" s="17"/>
      <c r="CJE84" s="4"/>
      <c r="CJF84" s="17"/>
      <c r="CJG84" s="4"/>
      <c r="CJH84" s="17"/>
      <c r="CJI84" s="4"/>
      <c r="CJJ84" s="17"/>
      <c r="CJK84" s="4"/>
      <c r="CJL84" s="17"/>
      <c r="CJM84" s="4"/>
      <c r="CJN84" s="17"/>
      <c r="CJO84" s="4"/>
      <c r="CJP84" s="17"/>
      <c r="CJQ84" s="4"/>
      <c r="CJR84" s="17"/>
      <c r="CJS84" s="4"/>
      <c r="CJT84" s="17"/>
      <c r="CJU84" s="4"/>
      <c r="CJV84" s="17"/>
      <c r="CJW84" s="4"/>
      <c r="CJX84" s="17"/>
      <c r="CJY84" s="4"/>
      <c r="CJZ84" s="17"/>
      <c r="CKA84" s="4"/>
      <c r="CKB84" s="17"/>
      <c r="CKC84" s="4"/>
      <c r="CKD84" s="17"/>
      <c r="CKE84" s="4"/>
      <c r="CKF84" s="17"/>
      <c r="CKG84" s="4"/>
      <c r="CKH84" s="17"/>
      <c r="CKI84" s="4"/>
      <c r="CKJ84" s="17"/>
      <c r="CKK84" s="4"/>
      <c r="CKL84" s="17"/>
      <c r="CKM84" s="4"/>
      <c r="CKN84" s="17"/>
      <c r="CKO84" s="4"/>
      <c r="CKP84" s="17"/>
      <c r="CKQ84" s="4"/>
      <c r="CKR84" s="17"/>
      <c r="CKS84" s="4"/>
      <c r="CKT84" s="17"/>
      <c r="CKU84" s="4"/>
      <c r="CKV84" s="17"/>
      <c r="CKW84" s="4"/>
      <c r="CKX84" s="17"/>
      <c r="CKY84" s="4"/>
      <c r="CKZ84" s="17"/>
      <c r="CLA84" s="4"/>
      <c r="CLB84" s="17"/>
      <c r="CLC84" s="4"/>
      <c r="CLD84" s="17"/>
      <c r="CLE84" s="4"/>
      <c r="CLF84" s="17"/>
      <c r="CLG84" s="4"/>
      <c r="CLH84" s="17"/>
      <c r="CLI84" s="4"/>
      <c r="CLJ84" s="17"/>
      <c r="CLK84" s="4"/>
      <c r="CLL84" s="17"/>
      <c r="CLM84" s="4"/>
      <c r="CLN84" s="17"/>
      <c r="CLO84" s="4"/>
      <c r="CLP84" s="17"/>
      <c r="CLQ84" s="4"/>
      <c r="CLR84" s="17"/>
      <c r="CLS84" s="4"/>
      <c r="CLT84" s="17"/>
      <c r="CLU84" s="4"/>
      <c r="CLV84" s="17"/>
      <c r="CLW84" s="4"/>
      <c r="CLX84" s="17"/>
      <c r="CLY84" s="4"/>
      <c r="CLZ84" s="17"/>
      <c r="CMA84" s="4"/>
      <c r="CMB84" s="17"/>
      <c r="CMC84" s="4"/>
      <c r="CMD84" s="17"/>
      <c r="CME84" s="4"/>
      <c r="CMF84" s="17"/>
      <c r="CMG84" s="4"/>
      <c r="CMH84" s="17"/>
      <c r="CMI84" s="4"/>
      <c r="CMJ84" s="17"/>
      <c r="CMK84" s="4"/>
      <c r="CML84" s="17"/>
      <c r="CMM84" s="4"/>
      <c r="CMN84" s="17"/>
      <c r="CMO84" s="4"/>
      <c r="CMP84" s="17"/>
      <c r="CMQ84" s="4"/>
      <c r="CMR84" s="17"/>
      <c r="CMS84" s="4"/>
      <c r="CMT84" s="17"/>
      <c r="CMU84" s="4"/>
      <c r="CMV84" s="17"/>
      <c r="CMW84" s="4"/>
      <c r="CMX84" s="17"/>
      <c r="CMY84" s="4"/>
      <c r="CMZ84" s="17"/>
      <c r="CNA84" s="4"/>
      <c r="CNB84" s="17"/>
      <c r="CNC84" s="4"/>
      <c r="CND84" s="17"/>
      <c r="CNE84" s="4"/>
      <c r="CNF84" s="17"/>
      <c r="CNG84" s="4"/>
      <c r="CNH84" s="17"/>
      <c r="CNI84" s="4"/>
      <c r="CNJ84" s="17"/>
      <c r="CNK84" s="4"/>
      <c r="CNL84" s="17"/>
      <c r="CNM84" s="4"/>
      <c r="CNN84" s="17"/>
      <c r="CNO84" s="4"/>
      <c r="CNP84" s="17"/>
      <c r="CNQ84" s="4"/>
      <c r="CNR84" s="17"/>
      <c r="CNS84" s="4"/>
      <c r="CNT84" s="17"/>
      <c r="CNU84" s="4"/>
      <c r="CNV84" s="17"/>
      <c r="CNW84" s="4"/>
      <c r="CNX84" s="17"/>
      <c r="CNY84" s="4"/>
      <c r="CNZ84" s="17"/>
      <c r="COA84" s="4"/>
      <c r="COB84" s="17"/>
      <c r="COC84" s="4"/>
      <c r="COD84" s="17"/>
      <c r="COE84" s="4"/>
      <c r="COF84" s="17"/>
      <c r="COG84" s="4"/>
      <c r="COH84" s="17"/>
      <c r="COI84" s="4"/>
      <c r="COJ84" s="17"/>
      <c r="COK84" s="4"/>
      <c r="COL84" s="17"/>
      <c r="COM84" s="4"/>
      <c r="CON84" s="17"/>
      <c r="COO84" s="4"/>
      <c r="COP84" s="17"/>
      <c r="COQ84" s="4"/>
      <c r="COR84" s="17"/>
      <c r="COS84" s="4"/>
      <c r="COT84" s="17"/>
      <c r="COU84" s="4"/>
      <c r="COV84" s="17"/>
      <c r="COW84" s="4"/>
      <c r="COX84" s="17"/>
      <c r="COY84" s="4"/>
      <c r="COZ84" s="17"/>
      <c r="CPA84" s="4"/>
      <c r="CPB84" s="17"/>
      <c r="CPC84" s="4"/>
      <c r="CPD84" s="17"/>
      <c r="CPE84" s="4"/>
      <c r="CPF84" s="17"/>
      <c r="CPG84" s="4"/>
      <c r="CPH84" s="17"/>
      <c r="CPI84" s="4"/>
      <c r="CPJ84" s="17"/>
      <c r="CPK84" s="4"/>
      <c r="CPL84" s="17"/>
      <c r="CPM84" s="4"/>
      <c r="CPN84" s="17"/>
      <c r="CPO84" s="4"/>
      <c r="CPP84" s="17"/>
      <c r="CPQ84" s="4"/>
      <c r="CPR84" s="17"/>
      <c r="CPS84" s="4"/>
      <c r="CPT84" s="17"/>
      <c r="CPU84" s="4"/>
      <c r="CPV84" s="17"/>
      <c r="CPW84" s="4"/>
      <c r="CPX84" s="17"/>
      <c r="CPY84" s="4"/>
      <c r="CPZ84" s="17"/>
      <c r="CQA84" s="4"/>
      <c r="CQB84" s="17"/>
      <c r="CQC84" s="4"/>
      <c r="CQD84" s="17"/>
      <c r="CQE84" s="4"/>
      <c r="CQF84" s="17"/>
      <c r="CQG84" s="4"/>
      <c r="CQH84" s="17"/>
      <c r="CQI84" s="4"/>
      <c r="CQJ84" s="17"/>
      <c r="CQK84" s="4"/>
      <c r="CQL84" s="17"/>
      <c r="CQM84" s="4"/>
      <c r="CQN84" s="17"/>
      <c r="CQO84" s="4"/>
      <c r="CQP84" s="17"/>
      <c r="CQQ84" s="4"/>
      <c r="CQR84" s="17"/>
      <c r="CQS84" s="4"/>
      <c r="CQT84" s="17"/>
      <c r="CQU84" s="4"/>
      <c r="CQV84" s="17"/>
      <c r="CQW84" s="4"/>
      <c r="CQX84" s="17"/>
      <c r="CQY84" s="4"/>
      <c r="CQZ84" s="17"/>
      <c r="CRA84" s="4"/>
      <c r="CRB84" s="17"/>
      <c r="CRC84" s="4"/>
      <c r="CRD84" s="17"/>
      <c r="CRE84" s="4"/>
      <c r="CRF84" s="17"/>
      <c r="CRG84" s="4"/>
      <c r="CRH84" s="17"/>
      <c r="CRI84" s="4"/>
      <c r="CRJ84" s="17"/>
      <c r="CRK84" s="4"/>
      <c r="CRL84" s="17"/>
      <c r="CRM84" s="4"/>
      <c r="CRN84" s="17"/>
      <c r="CRO84" s="4"/>
      <c r="CRP84" s="17"/>
      <c r="CRQ84" s="4"/>
      <c r="CRR84" s="17"/>
      <c r="CRS84" s="4"/>
      <c r="CRT84" s="17"/>
      <c r="CRU84" s="4"/>
      <c r="CRV84" s="17"/>
      <c r="CRW84" s="4"/>
      <c r="CRX84" s="17"/>
      <c r="CRY84" s="4"/>
      <c r="CRZ84" s="17"/>
      <c r="CSA84" s="4"/>
      <c r="CSB84" s="17"/>
      <c r="CSC84" s="4"/>
      <c r="CSD84" s="17"/>
      <c r="CSE84" s="4"/>
      <c r="CSF84" s="17"/>
      <c r="CSG84" s="4"/>
      <c r="CSH84" s="17"/>
      <c r="CSI84" s="4"/>
      <c r="CSJ84" s="17"/>
      <c r="CSK84" s="4"/>
      <c r="CSL84" s="17"/>
      <c r="CSM84" s="4"/>
      <c r="CSN84" s="17"/>
      <c r="CSO84" s="4"/>
      <c r="CSP84" s="17"/>
      <c r="CSQ84" s="4"/>
      <c r="CSR84" s="17"/>
      <c r="CSS84" s="4"/>
      <c r="CST84" s="17"/>
      <c r="CSU84" s="4"/>
      <c r="CSV84" s="17"/>
      <c r="CSW84" s="4"/>
      <c r="CSX84" s="17"/>
      <c r="CSY84" s="4"/>
      <c r="CSZ84" s="17"/>
      <c r="CTA84" s="4"/>
      <c r="CTB84" s="17"/>
      <c r="CTC84" s="4"/>
      <c r="CTD84" s="17"/>
      <c r="CTE84" s="4"/>
      <c r="CTF84" s="17"/>
      <c r="CTG84" s="4"/>
      <c r="CTH84" s="17"/>
      <c r="CTI84" s="4"/>
      <c r="CTJ84" s="17"/>
      <c r="CTK84" s="4"/>
      <c r="CTL84" s="17"/>
      <c r="CTM84" s="4"/>
      <c r="CTN84" s="17"/>
      <c r="CTO84" s="4"/>
      <c r="CTP84" s="17"/>
      <c r="CTQ84" s="4"/>
      <c r="CTR84" s="17"/>
      <c r="CTS84" s="4"/>
      <c r="CTT84" s="17"/>
      <c r="CTU84" s="4"/>
      <c r="CTV84" s="17"/>
      <c r="CTW84" s="4"/>
      <c r="CTX84" s="17"/>
      <c r="CTY84" s="4"/>
      <c r="CTZ84" s="17"/>
      <c r="CUA84" s="4"/>
      <c r="CUB84" s="17"/>
      <c r="CUC84" s="4"/>
      <c r="CUD84" s="17"/>
      <c r="CUE84" s="4"/>
      <c r="CUF84" s="17"/>
      <c r="CUG84" s="4"/>
      <c r="CUH84" s="17"/>
      <c r="CUI84" s="4"/>
      <c r="CUJ84" s="17"/>
      <c r="CUK84" s="4"/>
      <c r="CUL84" s="17"/>
      <c r="CUM84" s="4"/>
      <c r="CUN84" s="17"/>
      <c r="CUO84" s="4"/>
      <c r="CUP84" s="17"/>
      <c r="CUQ84" s="4"/>
      <c r="CUR84" s="17"/>
      <c r="CUS84" s="4"/>
      <c r="CUT84" s="17"/>
      <c r="CUU84" s="4"/>
      <c r="CUV84" s="17"/>
      <c r="CUW84" s="4"/>
      <c r="CUX84" s="17"/>
      <c r="CUY84" s="4"/>
      <c r="CUZ84" s="17"/>
      <c r="CVA84" s="4"/>
      <c r="CVB84" s="17"/>
      <c r="CVC84" s="4"/>
      <c r="CVD84" s="17"/>
      <c r="CVE84" s="4"/>
      <c r="CVF84" s="17"/>
      <c r="CVG84" s="4"/>
      <c r="CVH84" s="17"/>
      <c r="CVI84" s="4"/>
      <c r="CVJ84" s="17"/>
      <c r="CVK84" s="4"/>
      <c r="CVL84" s="17"/>
      <c r="CVM84" s="4"/>
      <c r="CVN84" s="17"/>
      <c r="CVO84" s="4"/>
      <c r="CVP84" s="17"/>
      <c r="CVQ84" s="4"/>
      <c r="CVR84" s="17"/>
      <c r="CVS84" s="4"/>
      <c r="CVT84" s="17"/>
      <c r="CVU84" s="4"/>
      <c r="CVV84" s="17"/>
      <c r="CVW84" s="4"/>
      <c r="CVX84" s="17"/>
      <c r="CVY84" s="4"/>
      <c r="CVZ84" s="17"/>
      <c r="CWA84" s="4"/>
      <c r="CWB84" s="17"/>
      <c r="CWC84" s="4"/>
      <c r="CWD84" s="17"/>
      <c r="CWE84" s="4"/>
      <c r="CWF84" s="17"/>
      <c r="CWG84" s="4"/>
      <c r="CWH84" s="17"/>
      <c r="CWI84" s="4"/>
      <c r="CWJ84" s="17"/>
      <c r="CWK84" s="4"/>
      <c r="CWL84" s="17"/>
      <c r="CWM84" s="4"/>
      <c r="CWN84" s="17"/>
      <c r="CWO84" s="4"/>
      <c r="CWP84" s="17"/>
      <c r="CWQ84" s="4"/>
      <c r="CWR84" s="17"/>
      <c r="CWS84" s="4"/>
      <c r="CWT84" s="17"/>
      <c r="CWU84" s="4"/>
      <c r="CWV84" s="17"/>
      <c r="CWW84" s="4"/>
      <c r="CWX84" s="17"/>
      <c r="CWY84" s="4"/>
      <c r="CWZ84" s="17"/>
      <c r="CXA84" s="4"/>
      <c r="CXB84" s="17"/>
      <c r="CXC84" s="4"/>
      <c r="CXD84" s="17"/>
      <c r="CXE84" s="4"/>
      <c r="CXF84" s="17"/>
      <c r="CXG84" s="4"/>
      <c r="CXH84" s="17"/>
      <c r="CXI84" s="4"/>
      <c r="CXJ84" s="17"/>
      <c r="CXK84" s="4"/>
      <c r="CXL84" s="17"/>
      <c r="CXM84" s="4"/>
      <c r="CXN84" s="17"/>
      <c r="CXO84" s="4"/>
      <c r="CXP84" s="17"/>
      <c r="CXQ84" s="4"/>
      <c r="CXR84" s="17"/>
      <c r="CXS84" s="4"/>
      <c r="CXT84" s="17"/>
      <c r="CXU84" s="4"/>
      <c r="CXV84" s="17"/>
      <c r="CXW84" s="4"/>
      <c r="CXX84" s="17"/>
      <c r="CXY84" s="4"/>
      <c r="CXZ84" s="17"/>
      <c r="CYA84" s="4"/>
      <c r="CYB84" s="17"/>
      <c r="CYC84" s="4"/>
      <c r="CYD84" s="17"/>
      <c r="CYE84" s="4"/>
      <c r="CYF84" s="17"/>
      <c r="CYG84" s="4"/>
      <c r="CYH84" s="17"/>
      <c r="CYI84" s="4"/>
      <c r="CYJ84" s="17"/>
      <c r="CYK84" s="4"/>
      <c r="CYL84" s="17"/>
      <c r="CYM84" s="4"/>
      <c r="CYN84" s="17"/>
      <c r="CYO84" s="4"/>
      <c r="CYP84" s="17"/>
      <c r="CYQ84" s="4"/>
      <c r="CYR84" s="17"/>
      <c r="CYS84" s="4"/>
      <c r="CYT84" s="17"/>
      <c r="CYU84" s="4"/>
      <c r="CYV84" s="17"/>
      <c r="CYW84" s="4"/>
      <c r="CYX84" s="17"/>
      <c r="CYY84" s="4"/>
      <c r="CYZ84" s="17"/>
      <c r="CZA84" s="4"/>
      <c r="CZB84" s="17"/>
      <c r="CZC84" s="4"/>
      <c r="CZD84" s="17"/>
      <c r="CZE84" s="4"/>
      <c r="CZF84" s="17"/>
      <c r="CZG84" s="4"/>
      <c r="CZH84" s="17"/>
      <c r="CZI84" s="4"/>
      <c r="CZJ84" s="17"/>
      <c r="CZK84" s="4"/>
      <c r="CZL84" s="17"/>
      <c r="CZM84" s="4"/>
      <c r="CZN84" s="17"/>
      <c r="CZO84" s="4"/>
      <c r="CZP84" s="17"/>
      <c r="CZQ84" s="4"/>
      <c r="CZR84" s="17"/>
      <c r="CZS84" s="4"/>
      <c r="CZT84" s="17"/>
      <c r="CZU84" s="4"/>
      <c r="CZV84" s="17"/>
      <c r="CZW84" s="4"/>
      <c r="CZX84" s="17"/>
      <c r="CZY84" s="4"/>
      <c r="CZZ84" s="17"/>
      <c r="DAA84" s="4"/>
      <c r="DAB84" s="17"/>
      <c r="DAC84" s="4"/>
      <c r="DAD84" s="17"/>
      <c r="DAE84" s="4"/>
      <c r="DAF84" s="17"/>
      <c r="DAG84" s="4"/>
      <c r="DAH84" s="17"/>
      <c r="DAI84" s="4"/>
      <c r="DAJ84" s="17"/>
      <c r="DAK84" s="4"/>
      <c r="DAL84" s="17"/>
      <c r="DAM84" s="4"/>
      <c r="DAN84" s="17"/>
      <c r="DAO84" s="4"/>
      <c r="DAP84" s="17"/>
      <c r="DAQ84" s="4"/>
      <c r="DAR84" s="17"/>
      <c r="DAS84" s="4"/>
      <c r="DAT84" s="17"/>
      <c r="DAU84" s="4"/>
      <c r="DAV84" s="17"/>
      <c r="DAW84" s="4"/>
      <c r="DAX84" s="17"/>
      <c r="DAY84" s="4"/>
      <c r="DAZ84" s="17"/>
      <c r="DBA84" s="4"/>
      <c r="DBB84" s="17"/>
      <c r="DBC84" s="4"/>
      <c r="DBD84" s="17"/>
      <c r="DBE84" s="4"/>
      <c r="DBF84" s="17"/>
      <c r="DBG84" s="4"/>
      <c r="DBH84" s="17"/>
      <c r="DBI84" s="4"/>
      <c r="DBJ84" s="17"/>
      <c r="DBK84" s="4"/>
      <c r="DBL84" s="17"/>
      <c r="DBM84" s="4"/>
      <c r="DBN84" s="17"/>
      <c r="DBO84" s="4"/>
      <c r="DBP84" s="17"/>
      <c r="DBQ84" s="4"/>
      <c r="DBR84" s="17"/>
      <c r="DBS84" s="4"/>
      <c r="DBT84" s="17"/>
      <c r="DBU84" s="4"/>
      <c r="DBV84" s="17"/>
      <c r="DBW84" s="4"/>
      <c r="DBX84" s="17"/>
      <c r="DBY84" s="4"/>
      <c r="DBZ84" s="17"/>
      <c r="DCA84" s="4"/>
      <c r="DCB84" s="17"/>
      <c r="DCC84" s="4"/>
      <c r="DCD84" s="17"/>
      <c r="DCE84" s="4"/>
      <c r="DCF84" s="17"/>
      <c r="DCG84" s="4"/>
      <c r="DCH84" s="17"/>
      <c r="DCI84" s="4"/>
      <c r="DCJ84" s="17"/>
      <c r="DCK84" s="4"/>
      <c r="DCL84" s="17"/>
      <c r="DCM84" s="4"/>
      <c r="DCN84" s="17"/>
      <c r="DCO84" s="4"/>
      <c r="DCP84" s="17"/>
      <c r="DCQ84" s="4"/>
      <c r="DCR84" s="17"/>
      <c r="DCS84" s="4"/>
      <c r="DCT84" s="17"/>
      <c r="DCU84" s="4"/>
      <c r="DCV84" s="17"/>
      <c r="DCW84" s="4"/>
      <c r="DCX84" s="17"/>
      <c r="DCY84" s="4"/>
      <c r="DCZ84" s="17"/>
      <c r="DDA84" s="4"/>
      <c r="DDB84" s="17"/>
      <c r="DDC84" s="4"/>
      <c r="DDD84" s="17"/>
      <c r="DDE84" s="4"/>
      <c r="DDF84" s="17"/>
      <c r="DDG84" s="4"/>
      <c r="DDH84" s="17"/>
      <c r="DDI84" s="4"/>
      <c r="DDJ84" s="17"/>
      <c r="DDK84" s="4"/>
      <c r="DDL84" s="17"/>
      <c r="DDM84" s="4"/>
      <c r="DDN84" s="17"/>
      <c r="DDO84" s="4"/>
      <c r="DDP84" s="17"/>
      <c r="DDQ84" s="4"/>
      <c r="DDR84" s="17"/>
      <c r="DDS84" s="4"/>
      <c r="DDT84" s="17"/>
      <c r="DDU84" s="4"/>
      <c r="DDV84" s="17"/>
      <c r="DDW84" s="4"/>
      <c r="DDX84" s="17"/>
      <c r="DDY84" s="4"/>
      <c r="DDZ84" s="17"/>
      <c r="DEA84" s="4"/>
      <c r="DEB84" s="17"/>
      <c r="DEC84" s="4"/>
      <c r="DED84" s="17"/>
      <c r="DEE84" s="4"/>
      <c r="DEF84" s="17"/>
      <c r="DEG84" s="4"/>
      <c r="DEH84" s="17"/>
      <c r="DEI84" s="4"/>
      <c r="DEJ84" s="17"/>
      <c r="DEK84" s="4"/>
      <c r="DEL84" s="17"/>
      <c r="DEM84" s="4"/>
      <c r="DEN84" s="17"/>
      <c r="DEO84" s="4"/>
      <c r="DEP84" s="17"/>
      <c r="DEQ84" s="4"/>
      <c r="DER84" s="17"/>
      <c r="DES84" s="4"/>
      <c r="DET84" s="17"/>
      <c r="DEU84" s="4"/>
      <c r="DEV84" s="17"/>
      <c r="DEW84" s="4"/>
      <c r="DEX84" s="17"/>
      <c r="DEY84" s="4"/>
      <c r="DEZ84" s="17"/>
      <c r="DFA84" s="4"/>
      <c r="DFB84" s="17"/>
      <c r="DFC84" s="4"/>
      <c r="DFD84" s="17"/>
      <c r="DFE84" s="4"/>
      <c r="DFF84" s="17"/>
      <c r="DFG84" s="4"/>
      <c r="DFH84" s="17"/>
      <c r="DFI84" s="4"/>
      <c r="DFJ84" s="17"/>
      <c r="DFK84" s="4"/>
      <c r="DFL84" s="17"/>
      <c r="DFM84" s="4"/>
      <c r="DFN84" s="17"/>
      <c r="DFO84" s="4"/>
      <c r="DFP84" s="17"/>
      <c r="DFQ84" s="4"/>
      <c r="DFR84" s="17"/>
      <c r="DFS84" s="4"/>
      <c r="DFT84" s="17"/>
      <c r="DFU84" s="4"/>
      <c r="DFV84" s="17"/>
      <c r="DFW84" s="4"/>
      <c r="DFX84" s="17"/>
      <c r="DFY84" s="4"/>
      <c r="DFZ84" s="17"/>
      <c r="DGA84" s="4"/>
      <c r="DGB84" s="17"/>
      <c r="DGC84" s="4"/>
      <c r="DGD84" s="17"/>
      <c r="DGE84" s="4"/>
      <c r="DGF84" s="17"/>
      <c r="DGG84" s="4"/>
      <c r="DGH84" s="17"/>
      <c r="DGI84" s="4"/>
      <c r="DGJ84" s="17"/>
      <c r="DGK84" s="4"/>
      <c r="DGL84" s="17"/>
      <c r="DGM84" s="4"/>
      <c r="DGN84" s="17"/>
      <c r="DGO84" s="4"/>
      <c r="DGP84" s="17"/>
      <c r="DGQ84" s="4"/>
      <c r="DGR84" s="17"/>
      <c r="DGS84" s="4"/>
      <c r="DGT84" s="17"/>
      <c r="DGU84" s="4"/>
      <c r="DGV84" s="17"/>
      <c r="DGW84" s="4"/>
      <c r="DGX84" s="17"/>
      <c r="DGY84" s="4"/>
      <c r="DGZ84" s="17"/>
      <c r="DHA84" s="4"/>
      <c r="DHB84" s="17"/>
      <c r="DHC84" s="4"/>
      <c r="DHD84" s="17"/>
      <c r="DHE84" s="4"/>
      <c r="DHF84" s="17"/>
      <c r="DHG84" s="4"/>
      <c r="DHH84" s="17"/>
      <c r="DHI84" s="4"/>
      <c r="DHJ84" s="17"/>
      <c r="DHK84" s="4"/>
      <c r="DHL84" s="17"/>
      <c r="DHM84" s="4"/>
      <c r="DHN84" s="17"/>
      <c r="DHO84" s="4"/>
      <c r="DHP84" s="17"/>
      <c r="DHQ84" s="4"/>
      <c r="DHR84" s="17"/>
      <c r="DHS84" s="4"/>
      <c r="DHT84" s="17"/>
      <c r="DHU84" s="4"/>
      <c r="DHV84" s="17"/>
      <c r="DHW84" s="4"/>
      <c r="DHX84" s="17"/>
      <c r="DHY84" s="4"/>
      <c r="DHZ84" s="17"/>
      <c r="DIA84" s="4"/>
      <c r="DIB84" s="17"/>
      <c r="DIC84" s="4"/>
      <c r="DID84" s="17"/>
      <c r="DIE84" s="4"/>
      <c r="DIF84" s="17"/>
      <c r="DIG84" s="4"/>
      <c r="DIH84" s="17"/>
      <c r="DII84" s="4"/>
      <c r="DIJ84" s="17"/>
      <c r="DIK84" s="4"/>
      <c r="DIL84" s="17"/>
      <c r="DIM84" s="4"/>
      <c r="DIN84" s="17"/>
      <c r="DIO84" s="4"/>
      <c r="DIP84" s="17"/>
      <c r="DIQ84" s="4"/>
      <c r="DIR84" s="17"/>
      <c r="DIS84" s="4"/>
      <c r="DIT84" s="17"/>
      <c r="DIU84" s="4"/>
      <c r="DIV84" s="17"/>
      <c r="DIW84" s="4"/>
      <c r="DIX84" s="17"/>
      <c r="DIY84" s="4"/>
      <c r="DIZ84" s="17"/>
      <c r="DJA84" s="4"/>
      <c r="DJB84" s="17"/>
      <c r="DJC84" s="4"/>
      <c r="DJD84" s="17"/>
      <c r="DJE84" s="4"/>
      <c r="DJF84" s="17"/>
      <c r="DJG84" s="4"/>
      <c r="DJH84" s="17"/>
      <c r="DJI84" s="4"/>
      <c r="DJJ84" s="17"/>
      <c r="DJK84" s="4"/>
      <c r="DJL84" s="17"/>
      <c r="DJM84" s="4"/>
      <c r="DJN84" s="17"/>
      <c r="DJO84" s="4"/>
      <c r="DJP84" s="17"/>
      <c r="DJQ84" s="4"/>
      <c r="DJR84" s="17"/>
      <c r="DJS84" s="4"/>
      <c r="DJT84" s="17"/>
      <c r="DJU84" s="4"/>
      <c r="DJV84" s="17"/>
      <c r="DJW84" s="4"/>
      <c r="DJX84" s="17"/>
      <c r="DJY84" s="4"/>
      <c r="DJZ84" s="17"/>
      <c r="DKA84" s="4"/>
      <c r="DKB84" s="17"/>
      <c r="DKC84" s="4"/>
      <c r="DKD84" s="17"/>
      <c r="DKE84" s="4"/>
      <c r="DKF84" s="17"/>
      <c r="DKG84" s="4"/>
      <c r="DKH84" s="17"/>
      <c r="DKI84" s="4"/>
      <c r="DKJ84" s="17"/>
      <c r="DKK84" s="4"/>
      <c r="DKL84" s="17"/>
      <c r="DKM84" s="4"/>
      <c r="DKN84" s="17"/>
      <c r="DKO84" s="4"/>
      <c r="DKP84" s="17"/>
      <c r="DKQ84" s="4"/>
      <c r="DKR84" s="17"/>
      <c r="DKS84" s="4"/>
      <c r="DKT84" s="17"/>
      <c r="DKU84" s="4"/>
      <c r="DKV84" s="17"/>
      <c r="DKW84" s="4"/>
      <c r="DKX84" s="17"/>
      <c r="DKY84" s="4"/>
      <c r="DKZ84" s="17"/>
      <c r="DLA84" s="4"/>
      <c r="DLB84" s="17"/>
      <c r="DLC84" s="4"/>
      <c r="DLD84" s="17"/>
      <c r="DLE84" s="4"/>
      <c r="DLF84" s="17"/>
      <c r="DLG84" s="4"/>
      <c r="DLH84" s="17"/>
      <c r="DLI84" s="4"/>
      <c r="DLJ84" s="17"/>
      <c r="DLK84" s="4"/>
      <c r="DLL84" s="17"/>
      <c r="DLM84" s="4"/>
      <c r="DLN84" s="17"/>
      <c r="DLO84" s="4"/>
      <c r="DLP84" s="17"/>
      <c r="DLQ84" s="4"/>
      <c r="DLR84" s="17"/>
      <c r="DLS84" s="4"/>
      <c r="DLT84" s="17"/>
      <c r="DLU84" s="4"/>
      <c r="DLV84" s="17"/>
      <c r="DLW84" s="4"/>
      <c r="DLX84" s="17"/>
      <c r="DLY84" s="4"/>
      <c r="DLZ84" s="17"/>
      <c r="DMA84" s="4"/>
      <c r="DMB84" s="17"/>
      <c r="DMC84" s="4"/>
      <c r="DMD84" s="17"/>
      <c r="DME84" s="4"/>
      <c r="DMF84" s="17"/>
      <c r="DMG84" s="4"/>
      <c r="DMH84" s="17"/>
      <c r="DMI84" s="4"/>
      <c r="DMJ84" s="17"/>
      <c r="DMK84" s="4"/>
      <c r="DML84" s="17"/>
      <c r="DMM84" s="4"/>
      <c r="DMN84" s="17"/>
      <c r="DMO84" s="4"/>
      <c r="DMP84" s="17"/>
      <c r="DMQ84" s="4"/>
      <c r="DMR84" s="17"/>
      <c r="DMS84" s="4"/>
      <c r="DMT84" s="17"/>
      <c r="DMU84" s="4"/>
      <c r="DMV84" s="17"/>
      <c r="DMW84" s="4"/>
      <c r="DMX84" s="17"/>
      <c r="DMY84" s="4"/>
      <c r="DMZ84" s="17"/>
      <c r="DNA84" s="4"/>
      <c r="DNB84" s="17"/>
      <c r="DNC84" s="4"/>
      <c r="DND84" s="17"/>
      <c r="DNE84" s="4"/>
      <c r="DNF84" s="17"/>
      <c r="DNG84" s="4"/>
      <c r="DNH84" s="17"/>
      <c r="DNI84" s="4"/>
      <c r="DNJ84" s="17"/>
      <c r="DNK84" s="4"/>
      <c r="DNL84" s="17"/>
      <c r="DNM84" s="4"/>
      <c r="DNN84" s="17"/>
      <c r="DNO84" s="4"/>
      <c r="DNP84" s="17"/>
      <c r="DNQ84" s="4"/>
      <c r="DNR84" s="17"/>
      <c r="DNS84" s="4"/>
      <c r="DNT84" s="17"/>
      <c r="DNU84" s="4"/>
      <c r="DNV84" s="17"/>
      <c r="DNW84" s="4"/>
      <c r="DNX84" s="17"/>
      <c r="DNY84" s="4"/>
      <c r="DNZ84" s="17"/>
      <c r="DOA84" s="4"/>
      <c r="DOB84" s="17"/>
      <c r="DOC84" s="4"/>
      <c r="DOD84" s="17"/>
      <c r="DOE84" s="4"/>
      <c r="DOF84" s="17"/>
      <c r="DOG84" s="4"/>
      <c r="DOH84" s="17"/>
      <c r="DOI84" s="4"/>
      <c r="DOJ84" s="17"/>
      <c r="DOK84" s="4"/>
      <c r="DOL84" s="17"/>
      <c r="DOM84" s="4"/>
      <c r="DON84" s="17"/>
      <c r="DOO84" s="4"/>
      <c r="DOP84" s="17"/>
      <c r="DOQ84" s="4"/>
      <c r="DOR84" s="17"/>
      <c r="DOS84" s="4"/>
      <c r="DOT84" s="17"/>
      <c r="DOU84" s="4"/>
      <c r="DOV84" s="17"/>
      <c r="DOW84" s="4"/>
      <c r="DOX84" s="17"/>
      <c r="DOY84" s="4"/>
      <c r="DOZ84" s="17"/>
      <c r="DPA84" s="4"/>
      <c r="DPB84" s="17"/>
      <c r="DPC84" s="4"/>
      <c r="DPD84" s="17"/>
      <c r="DPE84" s="4"/>
      <c r="DPF84" s="17"/>
      <c r="DPG84" s="4"/>
      <c r="DPH84" s="17"/>
      <c r="DPI84" s="4"/>
      <c r="DPJ84" s="17"/>
      <c r="DPK84" s="4"/>
      <c r="DPL84" s="17"/>
      <c r="DPM84" s="4"/>
      <c r="DPN84" s="17"/>
      <c r="DPO84" s="4"/>
      <c r="DPP84" s="17"/>
      <c r="DPQ84" s="4"/>
      <c r="DPR84" s="17"/>
      <c r="DPS84" s="4"/>
      <c r="DPT84" s="17"/>
      <c r="DPU84" s="4"/>
      <c r="DPV84" s="17"/>
      <c r="DPW84" s="4"/>
      <c r="DPX84" s="17"/>
      <c r="DPY84" s="4"/>
      <c r="DPZ84" s="17"/>
      <c r="DQA84" s="4"/>
      <c r="DQB84" s="17"/>
      <c r="DQC84" s="4"/>
      <c r="DQD84" s="17"/>
      <c r="DQE84" s="4"/>
      <c r="DQF84" s="17"/>
      <c r="DQG84" s="4"/>
      <c r="DQH84" s="17"/>
      <c r="DQI84" s="4"/>
      <c r="DQJ84" s="17"/>
      <c r="DQK84" s="4"/>
      <c r="DQL84" s="17"/>
      <c r="DQM84" s="4"/>
      <c r="DQN84" s="17"/>
      <c r="DQO84" s="4"/>
      <c r="DQP84" s="17"/>
      <c r="DQQ84" s="4"/>
      <c r="DQR84" s="17"/>
      <c r="DQS84" s="4"/>
      <c r="DQT84" s="17"/>
      <c r="DQU84" s="4"/>
      <c r="DQV84" s="17"/>
      <c r="DQW84" s="4"/>
      <c r="DQX84" s="17"/>
      <c r="DQY84" s="4"/>
      <c r="DQZ84" s="17"/>
      <c r="DRA84" s="4"/>
      <c r="DRB84" s="17"/>
      <c r="DRC84" s="4"/>
      <c r="DRD84" s="17"/>
      <c r="DRE84" s="4"/>
      <c r="DRF84" s="17"/>
      <c r="DRG84" s="4"/>
      <c r="DRH84" s="17"/>
      <c r="DRI84" s="4"/>
      <c r="DRJ84" s="17"/>
      <c r="DRK84" s="4"/>
      <c r="DRL84" s="17"/>
      <c r="DRM84" s="4"/>
      <c r="DRN84" s="17"/>
      <c r="DRO84" s="4"/>
      <c r="DRP84" s="17"/>
      <c r="DRQ84" s="4"/>
      <c r="DRR84" s="17"/>
      <c r="DRS84" s="4"/>
      <c r="DRT84" s="17"/>
      <c r="DRU84" s="4"/>
      <c r="DRV84" s="17"/>
      <c r="DRW84" s="4"/>
      <c r="DRX84" s="17"/>
      <c r="DRY84" s="4"/>
      <c r="DRZ84" s="17"/>
      <c r="DSA84" s="4"/>
      <c r="DSB84" s="17"/>
      <c r="DSC84" s="4"/>
      <c r="DSD84" s="17"/>
      <c r="DSE84" s="4"/>
      <c r="DSF84" s="17"/>
      <c r="DSG84" s="4"/>
      <c r="DSH84" s="17"/>
      <c r="DSI84" s="4"/>
      <c r="DSJ84" s="17"/>
      <c r="DSK84" s="4"/>
      <c r="DSL84" s="17"/>
      <c r="DSM84" s="4"/>
      <c r="DSN84" s="17"/>
      <c r="DSO84" s="4"/>
      <c r="DSP84" s="17"/>
      <c r="DSQ84" s="4"/>
      <c r="DSR84" s="17"/>
      <c r="DSS84" s="4"/>
      <c r="DST84" s="17"/>
      <c r="DSU84" s="4"/>
      <c r="DSV84" s="17"/>
      <c r="DSW84" s="4"/>
      <c r="DSX84" s="17"/>
      <c r="DSY84" s="4"/>
      <c r="DSZ84" s="17"/>
      <c r="DTA84" s="4"/>
      <c r="DTB84" s="17"/>
      <c r="DTC84" s="4"/>
      <c r="DTD84" s="17"/>
      <c r="DTE84" s="4"/>
      <c r="DTF84" s="17"/>
      <c r="DTG84" s="4"/>
      <c r="DTH84" s="17"/>
      <c r="DTI84" s="4"/>
      <c r="DTJ84" s="17"/>
      <c r="DTK84" s="4"/>
      <c r="DTL84" s="17"/>
      <c r="DTM84" s="4"/>
      <c r="DTN84" s="17"/>
      <c r="DTO84" s="4"/>
      <c r="DTP84" s="17"/>
      <c r="DTQ84" s="4"/>
      <c r="DTR84" s="17"/>
      <c r="DTS84" s="4"/>
      <c r="DTT84" s="17"/>
      <c r="DTU84" s="4"/>
      <c r="DTV84" s="17"/>
      <c r="DTW84" s="4"/>
      <c r="DTX84" s="17"/>
      <c r="DTY84" s="4"/>
      <c r="DTZ84" s="17"/>
      <c r="DUA84" s="4"/>
      <c r="DUB84" s="17"/>
      <c r="DUC84" s="4"/>
      <c r="DUD84" s="17"/>
      <c r="DUE84" s="4"/>
      <c r="DUF84" s="17"/>
      <c r="DUG84" s="4"/>
      <c r="DUH84" s="17"/>
      <c r="DUI84" s="4"/>
      <c r="DUJ84" s="17"/>
      <c r="DUK84" s="4"/>
      <c r="DUL84" s="17"/>
      <c r="DUM84" s="4"/>
      <c r="DUN84" s="17"/>
      <c r="DUO84" s="4"/>
      <c r="DUP84" s="17"/>
      <c r="DUQ84" s="4"/>
      <c r="DUR84" s="17"/>
      <c r="DUS84" s="4"/>
      <c r="DUT84" s="17"/>
      <c r="DUU84" s="4"/>
      <c r="DUV84" s="17"/>
      <c r="DUW84" s="4"/>
      <c r="DUX84" s="17"/>
      <c r="DUY84" s="4"/>
      <c r="DUZ84" s="17"/>
      <c r="DVA84" s="4"/>
      <c r="DVB84" s="17"/>
      <c r="DVC84" s="4"/>
      <c r="DVD84" s="17"/>
      <c r="DVE84" s="4"/>
      <c r="DVF84" s="17"/>
      <c r="DVG84" s="4"/>
      <c r="DVH84" s="17"/>
      <c r="DVI84" s="4"/>
      <c r="DVJ84" s="17"/>
      <c r="DVK84" s="4"/>
      <c r="DVL84" s="17"/>
      <c r="DVM84" s="4"/>
      <c r="DVN84" s="17"/>
      <c r="DVO84" s="4"/>
      <c r="DVP84" s="17"/>
      <c r="DVQ84" s="4"/>
      <c r="DVR84" s="17"/>
      <c r="DVS84" s="4"/>
      <c r="DVT84" s="17"/>
      <c r="DVU84" s="4"/>
      <c r="DVV84" s="17"/>
      <c r="DVW84" s="4"/>
      <c r="DVX84" s="17"/>
      <c r="DVY84" s="4"/>
      <c r="DVZ84" s="17"/>
      <c r="DWA84" s="4"/>
      <c r="DWB84" s="17"/>
      <c r="DWC84" s="4"/>
      <c r="DWD84" s="17"/>
      <c r="DWE84" s="4"/>
      <c r="DWF84" s="17"/>
      <c r="DWG84" s="4"/>
      <c r="DWH84" s="17"/>
      <c r="DWI84" s="4"/>
      <c r="DWJ84" s="17"/>
      <c r="DWK84" s="4"/>
      <c r="DWL84" s="17"/>
      <c r="DWM84" s="4"/>
      <c r="DWN84" s="17"/>
      <c r="DWO84" s="4"/>
      <c r="DWP84" s="17"/>
      <c r="DWQ84" s="4"/>
      <c r="DWR84" s="17"/>
      <c r="DWS84" s="4"/>
      <c r="DWT84" s="17"/>
      <c r="DWU84" s="4"/>
      <c r="DWV84" s="17"/>
      <c r="DWW84" s="4"/>
      <c r="DWX84" s="17"/>
      <c r="DWY84" s="4"/>
      <c r="DWZ84" s="17"/>
      <c r="DXA84" s="4"/>
      <c r="DXB84" s="17"/>
      <c r="DXC84" s="4"/>
      <c r="DXD84" s="17"/>
      <c r="DXE84" s="4"/>
      <c r="DXF84" s="17"/>
      <c r="DXG84" s="4"/>
      <c r="DXH84" s="17"/>
      <c r="DXI84" s="4"/>
      <c r="DXJ84" s="17"/>
      <c r="DXK84" s="4"/>
      <c r="DXL84" s="17"/>
      <c r="DXM84" s="4"/>
      <c r="DXN84" s="17"/>
      <c r="DXO84" s="4"/>
      <c r="DXP84" s="17"/>
      <c r="DXQ84" s="4"/>
      <c r="DXR84" s="17"/>
      <c r="DXS84" s="4"/>
      <c r="DXT84" s="17"/>
      <c r="DXU84" s="4"/>
      <c r="DXV84" s="17"/>
      <c r="DXW84" s="4"/>
      <c r="DXX84" s="17"/>
      <c r="DXY84" s="4"/>
      <c r="DXZ84" s="17"/>
      <c r="DYA84" s="4"/>
      <c r="DYB84" s="17"/>
      <c r="DYC84" s="4"/>
      <c r="DYD84" s="17"/>
      <c r="DYE84" s="4"/>
      <c r="DYF84" s="17"/>
      <c r="DYG84" s="4"/>
      <c r="DYH84" s="17"/>
      <c r="DYI84" s="4"/>
      <c r="DYJ84" s="17"/>
      <c r="DYK84" s="4"/>
      <c r="DYL84" s="17"/>
      <c r="DYM84" s="4"/>
      <c r="DYN84" s="17"/>
      <c r="DYO84" s="4"/>
      <c r="DYP84" s="17"/>
      <c r="DYQ84" s="4"/>
      <c r="DYR84" s="17"/>
      <c r="DYS84" s="4"/>
      <c r="DYT84" s="17"/>
      <c r="DYU84" s="4"/>
      <c r="DYV84" s="17"/>
      <c r="DYW84" s="4"/>
      <c r="DYX84" s="17"/>
      <c r="DYY84" s="4"/>
      <c r="DYZ84" s="17"/>
      <c r="DZA84" s="4"/>
      <c r="DZB84" s="17"/>
      <c r="DZC84" s="4"/>
      <c r="DZD84" s="17"/>
      <c r="DZE84" s="4"/>
      <c r="DZF84" s="17"/>
      <c r="DZG84" s="4"/>
      <c r="DZH84" s="17"/>
      <c r="DZI84" s="4"/>
      <c r="DZJ84" s="17"/>
      <c r="DZK84" s="4"/>
      <c r="DZL84" s="17"/>
      <c r="DZM84" s="4"/>
      <c r="DZN84" s="17"/>
      <c r="DZO84" s="4"/>
      <c r="DZP84" s="17"/>
      <c r="DZQ84" s="4"/>
      <c r="DZR84" s="17"/>
      <c r="DZS84" s="4"/>
      <c r="DZT84" s="17"/>
      <c r="DZU84" s="4"/>
      <c r="DZV84" s="17"/>
      <c r="DZW84" s="4"/>
      <c r="DZX84" s="17"/>
      <c r="DZY84" s="4"/>
      <c r="DZZ84" s="17"/>
      <c r="EAA84" s="4"/>
      <c r="EAB84" s="17"/>
      <c r="EAC84" s="4"/>
      <c r="EAD84" s="17"/>
      <c r="EAE84" s="4"/>
      <c r="EAF84" s="17"/>
      <c r="EAG84" s="4"/>
      <c r="EAH84" s="17"/>
      <c r="EAI84" s="4"/>
      <c r="EAJ84" s="17"/>
      <c r="EAK84" s="4"/>
      <c r="EAL84" s="17"/>
      <c r="EAM84" s="4"/>
      <c r="EAN84" s="17"/>
      <c r="EAO84" s="4"/>
      <c r="EAP84" s="17"/>
      <c r="EAQ84" s="4"/>
      <c r="EAR84" s="17"/>
      <c r="EAS84" s="4"/>
      <c r="EAT84" s="17"/>
      <c r="EAU84" s="4"/>
      <c r="EAV84" s="17"/>
      <c r="EAW84" s="4"/>
      <c r="EAX84" s="17"/>
      <c r="EAY84" s="4"/>
      <c r="EAZ84" s="17"/>
      <c r="EBA84" s="4"/>
      <c r="EBB84" s="17"/>
      <c r="EBC84" s="4"/>
      <c r="EBD84" s="17"/>
      <c r="EBE84" s="4"/>
      <c r="EBF84" s="17"/>
      <c r="EBG84" s="4"/>
      <c r="EBH84" s="17"/>
      <c r="EBI84" s="4"/>
      <c r="EBJ84" s="17"/>
      <c r="EBK84" s="4"/>
      <c r="EBL84" s="17"/>
      <c r="EBM84" s="4"/>
      <c r="EBN84" s="17"/>
      <c r="EBO84" s="4"/>
      <c r="EBP84" s="17"/>
      <c r="EBQ84" s="4"/>
      <c r="EBR84" s="17"/>
      <c r="EBS84" s="4"/>
      <c r="EBT84" s="17"/>
      <c r="EBU84" s="4"/>
      <c r="EBV84" s="17"/>
      <c r="EBW84" s="4"/>
      <c r="EBX84" s="17"/>
      <c r="EBY84" s="4"/>
      <c r="EBZ84" s="17"/>
      <c r="ECA84" s="4"/>
      <c r="ECB84" s="17"/>
      <c r="ECC84" s="4"/>
      <c r="ECD84" s="17"/>
      <c r="ECE84" s="4"/>
      <c r="ECF84" s="17"/>
      <c r="ECG84" s="4"/>
      <c r="ECH84" s="17"/>
      <c r="ECI84" s="4"/>
      <c r="ECJ84" s="17"/>
      <c r="ECK84" s="4"/>
      <c r="ECL84" s="17"/>
      <c r="ECM84" s="4"/>
      <c r="ECN84" s="17"/>
      <c r="ECO84" s="4"/>
      <c r="ECP84" s="17"/>
      <c r="ECQ84" s="4"/>
      <c r="ECR84" s="17"/>
      <c r="ECS84" s="4"/>
      <c r="ECT84" s="17"/>
      <c r="ECU84" s="4"/>
      <c r="ECV84" s="17"/>
      <c r="ECW84" s="4"/>
      <c r="ECX84" s="17"/>
      <c r="ECY84" s="4"/>
      <c r="ECZ84" s="17"/>
      <c r="EDA84" s="4"/>
      <c r="EDB84" s="17"/>
      <c r="EDC84" s="4"/>
      <c r="EDD84" s="17"/>
      <c r="EDE84" s="4"/>
      <c r="EDF84" s="17"/>
      <c r="EDG84" s="4"/>
      <c r="EDH84" s="17"/>
      <c r="EDI84" s="4"/>
      <c r="EDJ84" s="17"/>
      <c r="EDK84" s="4"/>
      <c r="EDL84" s="17"/>
      <c r="EDM84" s="4"/>
      <c r="EDN84" s="17"/>
      <c r="EDO84" s="4"/>
      <c r="EDP84" s="17"/>
      <c r="EDQ84" s="4"/>
      <c r="EDR84" s="17"/>
      <c r="EDS84" s="4"/>
      <c r="EDT84" s="17"/>
      <c r="EDU84" s="4"/>
      <c r="EDV84" s="17"/>
      <c r="EDW84" s="4"/>
      <c r="EDX84" s="17"/>
      <c r="EDY84" s="4"/>
      <c r="EDZ84" s="17"/>
      <c r="EEA84" s="4"/>
      <c r="EEB84" s="17"/>
      <c r="EEC84" s="4"/>
      <c r="EED84" s="17"/>
      <c r="EEE84" s="4"/>
      <c r="EEF84" s="17"/>
      <c r="EEG84" s="4"/>
      <c r="EEH84" s="17"/>
      <c r="EEI84" s="4"/>
      <c r="EEJ84" s="17"/>
      <c r="EEK84" s="4"/>
      <c r="EEL84" s="17"/>
      <c r="EEM84" s="4"/>
      <c r="EEN84" s="17"/>
      <c r="EEO84" s="4"/>
      <c r="EEP84" s="17"/>
      <c r="EEQ84" s="4"/>
      <c r="EER84" s="17"/>
      <c r="EES84" s="4"/>
      <c r="EET84" s="17"/>
      <c r="EEU84" s="4"/>
      <c r="EEV84" s="17"/>
      <c r="EEW84" s="4"/>
      <c r="EEX84" s="17"/>
      <c r="EEY84" s="4"/>
      <c r="EEZ84" s="17"/>
      <c r="EFA84" s="4"/>
      <c r="EFB84" s="17"/>
      <c r="EFC84" s="4"/>
      <c r="EFD84" s="17"/>
      <c r="EFE84" s="4"/>
      <c r="EFF84" s="17"/>
      <c r="EFG84" s="4"/>
      <c r="EFH84" s="17"/>
      <c r="EFI84" s="4"/>
      <c r="EFJ84" s="17"/>
      <c r="EFK84" s="4"/>
      <c r="EFL84" s="17"/>
      <c r="EFM84" s="4"/>
      <c r="EFN84" s="17"/>
      <c r="EFO84" s="4"/>
      <c r="EFP84" s="17"/>
      <c r="EFQ84" s="4"/>
      <c r="EFR84" s="17"/>
      <c r="EFS84" s="4"/>
      <c r="EFT84" s="17"/>
      <c r="EFU84" s="4"/>
      <c r="EFV84" s="17"/>
      <c r="EFW84" s="4"/>
      <c r="EFX84" s="17"/>
      <c r="EFY84" s="4"/>
      <c r="EFZ84" s="17"/>
      <c r="EGA84" s="4"/>
      <c r="EGB84" s="17"/>
      <c r="EGC84" s="4"/>
      <c r="EGD84" s="17"/>
      <c r="EGE84" s="4"/>
      <c r="EGF84" s="17"/>
      <c r="EGG84" s="4"/>
      <c r="EGH84" s="17"/>
      <c r="EGI84" s="4"/>
      <c r="EGJ84" s="17"/>
      <c r="EGK84" s="4"/>
      <c r="EGL84" s="17"/>
      <c r="EGM84" s="4"/>
      <c r="EGN84" s="17"/>
      <c r="EGO84" s="4"/>
      <c r="EGP84" s="17"/>
      <c r="EGQ84" s="4"/>
      <c r="EGR84" s="17"/>
      <c r="EGS84" s="4"/>
      <c r="EGT84" s="17"/>
      <c r="EGU84" s="4"/>
      <c r="EGV84" s="17"/>
      <c r="EGW84" s="4"/>
      <c r="EGX84" s="17"/>
      <c r="EGY84" s="4"/>
      <c r="EGZ84" s="17"/>
      <c r="EHA84" s="4"/>
      <c r="EHB84" s="17"/>
      <c r="EHC84" s="4"/>
      <c r="EHD84" s="17"/>
      <c r="EHE84" s="4"/>
      <c r="EHF84" s="17"/>
      <c r="EHG84" s="4"/>
      <c r="EHH84" s="17"/>
      <c r="EHI84" s="4"/>
      <c r="EHJ84" s="17"/>
      <c r="EHK84" s="4"/>
      <c r="EHL84" s="17"/>
      <c r="EHM84" s="4"/>
      <c r="EHN84" s="17"/>
      <c r="EHO84" s="4"/>
      <c r="EHP84" s="17"/>
      <c r="EHQ84" s="4"/>
      <c r="EHR84" s="17"/>
      <c r="EHS84" s="4"/>
      <c r="EHT84" s="17"/>
      <c r="EHU84" s="4"/>
      <c r="EHV84" s="17"/>
      <c r="EHW84" s="4"/>
      <c r="EHX84" s="17"/>
      <c r="EHY84" s="4"/>
      <c r="EHZ84" s="17"/>
      <c r="EIA84" s="4"/>
      <c r="EIB84" s="17"/>
      <c r="EIC84" s="4"/>
      <c r="EID84" s="17"/>
      <c r="EIE84" s="4"/>
      <c r="EIF84" s="17"/>
      <c r="EIG84" s="4"/>
      <c r="EIH84" s="17"/>
      <c r="EII84" s="4"/>
      <c r="EIJ84" s="17"/>
      <c r="EIK84" s="4"/>
      <c r="EIL84" s="17"/>
      <c r="EIM84" s="4"/>
      <c r="EIN84" s="17"/>
      <c r="EIO84" s="4"/>
      <c r="EIP84" s="17"/>
      <c r="EIQ84" s="4"/>
      <c r="EIR84" s="17"/>
      <c r="EIS84" s="4"/>
      <c r="EIT84" s="17"/>
      <c r="EIU84" s="4"/>
      <c r="EIV84" s="17"/>
      <c r="EIW84" s="4"/>
      <c r="EIX84" s="17"/>
      <c r="EIY84" s="4"/>
      <c r="EIZ84" s="17"/>
      <c r="EJA84" s="4"/>
      <c r="EJB84" s="17"/>
      <c r="EJC84" s="4"/>
      <c r="EJD84" s="17"/>
      <c r="EJE84" s="4"/>
      <c r="EJF84" s="17"/>
      <c r="EJG84" s="4"/>
      <c r="EJH84" s="17"/>
      <c r="EJI84" s="4"/>
      <c r="EJJ84" s="17"/>
      <c r="EJK84" s="4"/>
      <c r="EJL84" s="17"/>
      <c r="EJM84" s="4"/>
      <c r="EJN84" s="17"/>
      <c r="EJO84" s="4"/>
      <c r="EJP84" s="17"/>
      <c r="EJQ84" s="4"/>
      <c r="EJR84" s="17"/>
      <c r="EJS84" s="4"/>
      <c r="EJT84" s="17"/>
      <c r="EJU84" s="4"/>
      <c r="EJV84" s="17"/>
      <c r="EJW84" s="4"/>
      <c r="EJX84" s="17"/>
      <c r="EJY84" s="4"/>
      <c r="EJZ84" s="17"/>
      <c r="EKA84" s="4"/>
      <c r="EKB84" s="17"/>
      <c r="EKC84" s="4"/>
      <c r="EKD84" s="17"/>
      <c r="EKE84" s="4"/>
      <c r="EKF84" s="17"/>
      <c r="EKG84" s="4"/>
      <c r="EKH84" s="17"/>
      <c r="EKI84" s="4"/>
      <c r="EKJ84" s="17"/>
      <c r="EKK84" s="4"/>
      <c r="EKL84" s="17"/>
      <c r="EKM84" s="4"/>
      <c r="EKN84" s="17"/>
      <c r="EKO84" s="4"/>
      <c r="EKP84" s="17"/>
      <c r="EKQ84" s="4"/>
      <c r="EKR84" s="17"/>
      <c r="EKS84" s="4"/>
      <c r="EKT84" s="17"/>
      <c r="EKU84" s="4"/>
      <c r="EKV84" s="17"/>
      <c r="EKW84" s="4"/>
      <c r="EKX84" s="17"/>
      <c r="EKY84" s="4"/>
      <c r="EKZ84" s="17"/>
      <c r="ELA84" s="4"/>
      <c r="ELB84" s="17"/>
      <c r="ELC84" s="4"/>
      <c r="ELD84" s="17"/>
      <c r="ELE84" s="4"/>
      <c r="ELF84" s="17"/>
      <c r="ELG84" s="4"/>
      <c r="ELH84" s="17"/>
      <c r="ELI84" s="4"/>
      <c r="ELJ84" s="17"/>
      <c r="ELK84" s="4"/>
      <c r="ELL84" s="17"/>
      <c r="ELM84" s="4"/>
      <c r="ELN84" s="17"/>
      <c r="ELO84" s="4"/>
      <c r="ELP84" s="17"/>
      <c r="ELQ84" s="4"/>
      <c r="ELR84" s="17"/>
      <c r="ELS84" s="4"/>
      <c r="ELT84" s="17"/>
      <c r="ELU84" s="4"/>
      <c r="ELV84" s="17"/>
      <c r="ELW84" s="4"/>
      <c r="ELX84" s="17"/>
      <c r="ELY84" s="4"/>
      <c r="ELZ84" s="17"/>
      <c r="EMA84" s="4"/>
      <c r="EMB84" s="17"/>
      <c r="EMC84" s="4"/>
      <c r="EMD84" s="17"/>
      <c r="EME84" s="4"/>
      <c r="EMF84" s="17"/>
      <c r="EMG84" s="4"/>
      <c r="EMH84" s="17"/>
      <c r="EMI84" s="4"/>
      <c r="EMJ84" s="17"/>
      <c r="EMK84" s="4"/>
      <c r="EML84" s="17"/>
      <c r="EMM84" s="4"/>
      <c r="EMN84" s="17"/>
      <c r="EMO84" s="4"/>
      <c r="EMP84" s="17"/>
      <c r="EMQ84" s="4"/>
      <c r="EMR84" s="17"/>
      <c r="EMS84" s="4"/>
      <c r="EMT84" s="17"/>
      <c r="EMU84" s="4"/>
      <c r="EMV84" s="17"/>
      <c r="EMW84" s="4"/>
      <c r="EMX84" s="17"/>
      <c r="EMY84" s="4"/>
      <c r="EMZ84" s="17"/>
      <c r="ENA84" s="4"/>
      <c r="ENB84" s="17"/>
      <c r="ENC84" s="4"/>
      <c r="END84" s="17"/>
      <c r="ENE84" s="4"/>
      <c r="ENF84" s="17"/>
      <c r="ENG84" s="4"/>
      <c r="ENH84" s="17"/>
      <c r="ENI84" s="4"/>
      <c r="ENJ84" s="17"/>
      <c r="ENK84" s="4"/>
      <c r="ENL84" s="17"/>
      <c r="ENM84" s="4"/>
      <c r="ENN84" s="17"/>
      <c r="ENO84" s="4"/>
      <c r="ENP84" s="17"/>
      <c r="ENQ84" s="4"/>
      <c r="ENR84" s="17"/>
      <c r="ENS84" s="4"/>
      <c r="ENT84" s="17"/>
      <c r="ENU84" s="4"/>
      <c r="ENV84" s="17"/>
      <c r="ENW84" s="4"/>
      <c r="ENX84" s="17"/>
      <c r="ENY84" s="4"/>
      <c r="ENZ84" s="17"/>
      <c r="EOA84" s="4"/>
      <c r="EOB84" s="17"/>
      <c r="EOC84" s="4"/>
      <c r="EOD84" s="17"/>
      <c r="EOE84" s="4"/>
      <c r="EOF84" s="17"/>
      <c r="EOG84" s="4"/>
      <c r="EOH84" s="17"/>
      <c r="EOI84" s="4"/>
      <c r="EOJ84" s="17"/>
      <c r="EOK84" s="4"/>
      <c r="EOL84" s="17"/>
      <c r="EOM84" s="4"/>
      <c r="EON84" s="17"/>
      <c r="EOO84" s="4"/>
      <c r="EOP84" s="17"/>
      <c r="EOQ84" s="4"/>
      <c r="EOR84" s="17"/>
      <c r="EOS84" s="4"/>
      <c r="EOT84" s="17"/>
      <c r="EOU84" s="4"/>
      <c r="EOV84" s="17"/>
      <c r="EOW84" s="4"/>
      <c r="EOX84" s="17"/>
      <c r="EOY84" s="4"/>
      <c r="EOZ84" s="17"/>
      <c r="EPA84" s="4"/>
      <c r="EPB84" s="17"/>
      <c r="EPC84" s="4"/>
      <c r="EPD84" s="17"/>
      <c r="EPE84" s="4"/>
      <c r="EPF84" s="17"/>
      <c r="EPG84" s="4"/>
      <c r="EPH84" s="17"/>
      <c r="EPI84" s="4"/>
      <c r="EPJ84" s="17"/>
      <c r="EPK84" s="4"/>
      <c r="EPL84" s="17"/>
      <c r="EPM84" s="4"/>
      <c r="EPN84" s="17"/>
      <c r="EPO84" s="4"/>
      <c r="EPP84" s="17"/>
      <c r="EPQ84" s="4"/>
      <c r="EPR84" s="17"/>
      <c r="EPS84" s="4"/>
      <c r="EPT84" s="17"/>
      <c r="EPU84" s="4"/>
      <c r="EPV84" s="17"/>
      <c r="EPW84" s="4"/>
      <c r="EPX84" s="17"/>
      <c r="EPY84" s="4"/>
      <c r="EPZ84" s="17"/>
      <c r="EQA84" s="4"/>
      <c r="EQB84" s="17"/>
      <c r="EQC84" s="4"/>
      <c r="EQD84" s="17"/>
      <c r="EQE84" s="4"/>
      <c r="EQF84" s="17"/>
      <c r="EQG84" s="4"/>
      <c r="EQH84" s="17"/>
      <c r="EQI84" s="4"/>
      <c r="EQJ84" s="17"/>
      <c r="EQK84" s="4"/>
      <c r="EQL84" s="17"/>
      <c r="EQM84" s="4"/>
      <c r="EQN84" s="17"/>
      <c r="EQO84" s="4"/>
      <c r="EQP84" s="17"/>
      <c r="EQQ84" s="4"/>
      <c r="EQR84" s="17"/>
      <c r="EQS84" s="4"/>
      <c r="EQT84" s="17"/>
      <c r="EQU84" s="4"/>
      <c r="EQV84" s="17"/>
      <c r="EQW84" s="4"/>
      <c r="EQX84" s="17"/>
      <c r="EQY84" s="4"/>
      <c r="EQZ84" s="17"/>
      <c r="ERA84" s="4"/>
      <c r="ERB84" s="17"/>
      <c r="ERC84" s="4"/>
      <c r="ERD84" s="17"/>
      <c r="ERE84" s="4"/>
      <c r="ERF84" s="17"/>
      <c r="ERG84" s="4"/>
      <c r="ERH84" s="17"/>
      <c r="ERI84" s="4"/>
      <c r="ERJ84" s="17"/>
      <c r="ERK84" s="4"/>
      <c r="ERL84" s="17"/>
      <c r="ERM84" s="4"/>
      <c r="ERN84" s="17"/>
      <c r="ERO84" s="4"/>
      <c r="ERP84" s="17"/>
      <c r="ERQ84" s="4"/>
      <c r="ERR84" s="17"/>
      <c r="ERS84" s="4"/>
      <c r="ERT84" s="17"/>
      <c r="ERU84" s="4"/>
      <c r="ERV84" s="17"/>
      <c r="ERW84" s="4"/>
      <c r="ERX84" s="17"/>
      <c r="ERY84" s="4"/>
      <c r="ERZ84" s="17"/>
      <c r="ESA84" s="4"/>
      <c r="ESB84" s="17"/>
      <c r="ESC84" s="4"/>
      <c r="ESD84" s="17"/>
      <c r="ESE84" s="4"/>
      <c r="ESF84" s="17"/>
      <c r="ESG84" s="4"/>
      <c r="ESH84" s="17"/>
      <c r="ESI84" s="4"/>
      <c r="ESJ84" s="17"/>
      <c r="ESK84" s="4"/>
      <c r="ESL84" s="17"/>
      <c r="ESM84" s="4"/>
      <c r="ESN84" s="17"/>
      <c r="ESO84" s="4"/>
      <c r="ESP84" s="17"/>
      <c r="ESQ84" s="4"/>
      <c r="ESR84" s="17"/>
      <c r="ESS84" s="4"/>
      <c r="EST84" s="17"/>
      <c r="ESU84" s="4"/>
      <c r="ESV84" s="17"/>
      <c r="ESW84" s="4"/>
      <c r="ESX84" s="17"/>
      <c r="ESY84" s="4"/>
      <c r="ESZ84" s="17"/>
      <c r="ETA84" s="4"/>
      <c r="ETB84" s="17"/>
      <c r="ETC84" s="4"/>
      <c r="ETD84" s="17"/>
      <c r="ETE84" s="4"/>
      <c r="ETF84" s="17"/>
      <c r="ETG84" s="4"/>
      <c r="ETH84" s="17"/>
      <c r="ETI84" s="4"/>
      <c r="ETJ84" s="17"/>
      <c r="ETK84" s="4"/>
      <c r="ETL84" s="17"/>
      <c r="ETM84" s="4"/>
      <c r="ETN84" s="17"/>
      <c r="ETO84" s="4"/>
      <c r="ETP84" s="17"/>
      <c r="ETQ84" s="4"/>
      <c r="ETR84" s="17"/>
      <c r="ETS84" s="4"/>
      <c r="ETT84" s="17"/>
      <c r="ETU84" s="4"/>
      <c r="ETV84" s="17"/>
      <c r="ETW84" s="4"/>
      <c r="ETX84" s="17"/>
      <c r="ETY84" s="4"/>
      <c r="ETZ84" s="17"/>
      <c r="EUA84" s="4"/>
      <c r="EUB84" s="17"/>
      <c r="EUC84" s="4"/>
      <c r="EUD84" s="17"/>
      <c r="EUE84" s="4"/>
      <c r="EUF84" s="17"/>
      <c r="EUG84" s="4"/>
      <c r="EUH84" s="17"/>
      <c r="EUI84" s="4"/>
      <c r="EUJ84" s="17"/>
      <c r="EUK84" s="4"/>
      <c r="EUL84" s="17"/>
      <c r="EUM84" s="4"/>
      <c r="EUN84" s="17"/>
      <c r="EUO84" s="4"/>
      <c r="EUP84" s="17"/>
      <c r="EUQ84" s="4"/>
      <c r="EUR84" s="17"/>
      <c r="EUS84" s="4"/>
      <c r="EUT84" s="17"/>
      <c r="EUU84" s="4"/>
      <c r="EUV84" s="17"/>
      <c r="EUW84" s="4"/>
      <c r="EUX84" s="17"/>
      <c r="EUY84" s="4"/>
      <c r="EUZ84" s="17"/>
      <c r="EVA84" s="4"/>
      <c r="EVB84" s="17"/>
      <c r="EVC84" s="4"/>
      <c r="EVD84" s="17"/>
      <c r="EVE84" s="4"/>
      <c r="EVF84" s="17"/>
      <c r="EVG84" s="4"/>
      <c r="EVH84" s="17"/>
      <c r="EVI84" s="4"/>
      <c r="EVJ84" s="17"/>
      <c r="EVK84" s="4"/>
      <c r="EVL84" s="17"/>
      <c r="EVM84" s="4"/>
      <c r="EVN84" s="17"/>
      <c r="EVO84" s="4"/>
      <c r="EVP84" s="17"/>
      <c r="EVQ84" s="4"/>
      <c r="EVR84" s="17"/>
      <c r="EVS84" s="4"/>
      <c r="EVT84" s="17"/>
      <c r="EVU84" s="4"/>
      <c r="EVV84" s="17"/>
      <c r="EVW84" s="4"/>
      <c r="EVX84" s="17"/>
      <c r="EVY84" s="4"/>
      <c r="EVZ84" s="17"/>
      <c r="EWA84" s="4"/>
      <c r="EWB84" s="17"/>
      <c r="EWC84" s="4"/>
      <c r="EWD84" s="17"/>
      <c r="EWE84" s="4"/>
      <c r="EWF84" s="17"/>
      <c r="EWG84" s="4"/>
      <c r="EWH84" s="17"/>
      <c r="EWI84" s="4"/>
      <c r="EWJ84" s="17"/>
      <c r="EWK84" s="4"/>
      <c r="EWL84" s="17"/>
      <c r="EWM84" s="4"/>
      <c r="EWN84" s="17"/>
      <c r="EWO84" s="4"/>
      <c r="EWP84" s="17"/>
      <c r="EWQ84" s="4"/>
      <c r="EWR84" s="17"/>
      <c r="EWS84" s="4"/>
      <c r="EWT84" s="17"/>
      <c r="EWU84" s="4"/>
      <c r="EWV84" s="17"/>
      <c r="EWW84" s="4"/>
      <c r="EWX84" s="17"/>
      <c r="EWY84" s="4"/>
      <c r="EWZ84" s="17"/>
      <c r="EXA84" s="4"/>
      <c r="EXB84" s="17"/>
      <c r="EXC84" s="4"/>
      <c r="EXD84" s="17"/>
      <c r="EXE84" s="4"/>
      <c r="EXF84" s="17"/>
      <c r="EXG84" s="4"/>
      <c r="EXH84" s="17"/>
      <c r="EXI84" s="4"/>
      <c r="EXJ84" s="17"/>
      <c r="EXK84" s="4"/>
      <c r="EXL84" s="17"/>
      <c r="EXM84" s="4"/>
      <c r="EXN84" s="17"/>
      <c r="EXO84" s="4"/>
      <c r="EXP84" s="17"/>
      <c r="EXQ84" s="4"/>
      <c r="EXR84" s="17"/>
      <c r="EXS84" s="4"/>
      <c r="EXT84" s="17"/>
      <c r="EXU84" s="4"/>
      <c r="EXV84" s="17"/>
      <c r="EXW84" s="4"/>
      <c r="EXX84" s="17"/>
      <c r="EXY84" s="4"/>
      <c r="EXZ84" s="17"/>
      <c r="EYA84" s="4"/>
      <c r="EYB84" s="17"/>
      <c r="EYC84" s="4"/>
      <c r="EYD84" s="17"/>
      <c r="EYE84" s="4"/>
      <c r="EYF84" s="17"/>
      <c r="EYG84" s="4"/>
      <c r="EYH84" s="17"/>
      <c r="EYI84" s="4"/>
      <c r="EYJ84" s="17"/>
      <c r="EYK84" s="4"/>
      <c r="EYL84" s="17"/>
      <c r="EYM84" s="4"/>
      <c r="EYN84" s="17"/>
      <c r="EYO84" s="4"/>
      <c r="EYP84" s="17"/>
      <c r="EYQ84" s="4"/>
      <c r="EYR84" s="17"/>
      <c r="EYS84" s="4"/>
      <c r="EYT84" s="17"/>
      <c r="EYU84" s="4"/>
      <c r="EYV84" s="17"/>
      <c r="EYW84" s="4"/>
      <c r="EYX84" s="17"/>
      <c r="EYY84" s="4"/>
      <c r="EYZ84" s="17"/>
      <c r="EZA84" s="4"/>
      <c r="EZB84" s="17"/>
      <c r="EZC84" s="4"/>
      <c r="EZD84" s="17"/>
      <c r="EZE84" s="4"/>
      <c r="EZF84" s="17"/>
      <c r="EZG84" s="4"/>
      <c r="EZH84" s="17"/>
      <c r="EZI84" s="4"/>
      <c r="EZJ84" s="17"/>
      <c r="EZK84" s="4"/>
      <c r="EZL84" s="17"/>
      <c r="EZM84" s="4"/>
      <c r="EZN84" s="17"/>
      <c r="EZO84" s="4"/>
      <c r="EZP84" s="17"/>
      <c r="EZQ84" s="4"/>
      <c r="EZR84" s="17"/>
      <c r="EZS84" s="4"/>
      <c r="EZT84" s="17"/>
      <c r="EZU84" s="4"/>
      <c r="EZV84" s="17"/>
      <c r="EZW84" s="4"/>
      <c r="EZX84" s="17"/>
      <c r="EZY84" s="4"/>
      <c r="EZZ84" s="17"/>
      <c r="FAA84" s="4"/>
      <c r="FAB84" s="17"/>
      <c r="FAC84" s="4"/>
      <c r="FAD84" s="17"/>
      <c r="FAE84" s="4"/>
      <c r="FAF84" s="17"/>
      <c r="FAG84" s="4"/>
      <c r="FAH84" s="17"/>
      <c r="FAI84" s="4"/>
      <c r="FAJ84" s="17"/>
      <c r="FAK84" s="4"/>
      <c r="FAL84" s="17"/>
      <c r="FAM84" s="4"/>
      <c r="FAN84" s="17"/>
      <c r="FAO84" s="4"/>
      <c r="FAP84" s="17"/>
      <c r="FAQ84" s="4"/>
      <c r="FAR84" s="17"/>
      <c r="FAS84" s="4"/>
      <c r="FAT84" s="17"/>
      <c r="FAU84" s="4"/>
      <c r="FAV84" s="17"/>
      <c r="FAW84" s="4"/>
      <c r="FAX84" s="17"/>
      <c r="FAY84" s="4"/>
      <c r="FAZ84" s="17"/>
      <c r="FBA84" s="4"/>
      <c r="FBB84" s="17"/>
      <c r="FBC84" s="4"/>
      <c r="FBD84" s="17"/>
      <c r="FBE84" s="4"/>
      <c r="FBF84" s="17"/>
      <c r="FBG84" s="4"/>
      <c r="FBH84" s="17"/>
      <c r="FBI84" s="4"/>
      <c r="FBJ84" s="17"/>
      <c r="FBK84" s="4"/>
      <c r="FBL84" s="17"/>
      <c r="FBM84" s="4"/>
      <c r="FBN84" s="17"/>
      <c r="FBO84" s="4"/>
      <c r="FBP84" s="17"/>
      <c r="FBQ84" s="4"/>
      <c r="FBR84" s="17"/>
      <c r="FBS84" s="4"/>
      <c r="FBT84" s="17"/>
      <c r="FBU84" s="4"/>
      <c r="FBV84" s="17"/>
      <c r="FBW84" s="4"/>
      <c r="FBX84" s="17"/>
      <c r="FBY84" s="4"/>
      <c r="FBZ84" s="17"/>
      <c r="FCA84" s="4"/>
      <c r="FCB84" s="17"/>
      <c r="FCC84" s="4"/>
      <c r="FCD84" s="17"/>
      <c r="FCE84" s="4"/>
      <c r="FCF84" s="17"/>
      <c r="FCG84" s="4"/>
      <c r="FCH84" s="17"/>
      <c r="FCI84" s="4"/>
      <c r="FCJ84" s="17"/>
      <c r="FCK84" s="4"/>
      <c r="FCL84" s="17"/>
      <c r="FCM84" s="4"/>
      <c r="FCN84" s="17"/>
      <c r="FCO84" s="4"/>
      <c r="FCP84" s="17"/>
      <c r="FCQ84" s="4"/>
      <c r="FCR84" s="17"/>
      <c r="FCS84" s="4"/>
      <c r="FCT84" s="17"/>
      <c r="FCU84" s="4"/>
      <c r="FCV84" s="17"/>
      <c r="FCW84" s="4"/>
      <c r="FCX84" s="17"/>
      <c r="FCY84" s="4"/>
      <c r="FCZ84" s="17"/>
      <c r="FDA84" s="4"/>
      <c r="FDB84" s="17"/>
      <c r="FDC84" s="4"/>
      <c r="FDD84" s="17"/>
      <c r="FDE84" s="4"/>
      <c r="FDF84" s="17"/>
      <c r="FDG84" s="4"/>
      <c r="FDH84" s="17"/>
      <c r="FDI84" s="4"/>
      <c r="FDJ84" s="17"/>
      <c r="FDK84" s="4"/>
      <c r="FDL84" s="17"/>
      <c r="FDM84" s="4"/>
      <c r="FDN84" s="17"/>
      <c r="FDO84" s="4"/>
      <c r="FDP84" s="17"/>
      <c r="FDQ84" s="4"/>
      <c r="FDR84" s="17"/>
      <c r="FDS84" s="4"/>
      <c r="FDT84" s="17"/>
      <c r="FDU84" s="4"/>
      <c r="FDV84" s="17"/>
      <c r="FDW84" s="4"/>
      <c r="FDX84" s="17"/>
      <c r="FDY84" s="4"/>
      <c r="FDZ84" s="17"/>
      <c r="FEA84" s="4"/>
      <c r="FEB84" s="17"/>
      <c r="FEC84" s="4"/>
      <c r="FED84" s="17"/>
      <c r="FEE84" s="4"/>
      <c r="FEF84" s="17"/>
      <c r="FEG84" s="4"/>
      <c r="FEH84" s="17"/>
      <c r="FEI84" s="4"/>
      <c r="FEJ84" s="17"/>
      <c r="FEK84" s="4"/>
      <c r="FEL84" s="17"/>
      <c r="FEM84" s="4"/>
      <c r="FEN84" s="17"/>
      <c r="FEO84" s="4"/>
      <c r="FEP84" s="17"/>
      <c r="FEQ84" s="4"/>
      <c r="FER84" s="17"/>
      <c r="FES84" s="4"/>
      <c r="FET84" s="17"/>
      <c r="FEU84" s="4"/>
      <c r="FEV84" s="17"/>
      <c r="FEW84" s="4"/>
      <c r="FEX84" s="17"/>
      <c r="FEY84" s="4"/>
      <c r="FEZ84" s="17"/>
      <c r="FFA84" s="4"/>
      <c r="FFB84" s="17"/>
      <c r="FFC84" s="4"/>
      <c r="FFD84" s="17"/>
      <c r="FFE84" s="4"/>
      <c r="FFF84" s="17"/>
      <c r="FFG84" s="4"/>
      <c r="FFH84" s="17"/>
      <c r="FFI84" s="4"/>
      <c r="FFJ84" s="17"/>
      <c r="FFK84" s="4"/>
      <c r="FFL84" s="17"/>
      <c r="FFM84" s="4"/>
      <c r="FFN84" s="17"/>
      <c r="FFO84" s="4"/>
      <c r="FFP84" s="17"/>
      <c r="FFQ84" s="4"/>
      <c r="FFR84" s="17"/>
      <c r="FFS84" s="4"/>
      <c r="FFT84" s="17"/>
      <c r="FFU84" s="4"/>
      <c r="FFV84" s="17"/>
      <c r="FFW84" s="4"/>
      <c r="FFX84" s="17"/>
      <c r="FFY84" s="4"/>
      <c r="FFZ84" s="17"/>
      <c r="FGA84" s="4"/>
      <c r="FGB84" s="17"/>
      <c r="FGC84" s="4"/>
      <c r="FGD84" s="17"/>
      <c r="FGE84" s="4"/>
      <c r="FGF84" s="17"/>
      <c r="FGG84" s="4"/>
      <c r="FGH84" s="17"/>
      <c r="FGI84" s="4"/>
      <c r="FGJ84" s="17"/>
      <c r="FGK84" s="4"/>
      <c r="FGL84" s="17"/>
      <c r="FGM84" s="4"/>
      <c r="FGN84" s="17"/>
      <c r="FGO84" s="4"/>
      <c r="FGP84" s="17"/>
      <c r="FGQ84" s="4"/>
      <c r="FGR84" s="17"/>
      <c r="FGS84" s="4"/>
      <c r="FGT84" s="17"/>
      <c r="FGU84" s="4"/>
      <c r="FGV84" s="17"/>
      <c r="FGW84" s="4"/>
      <c r="FGX84" s="17"/>
      <c r="FGY84" s="4"/>
      <c r="FGZ84" s="17"/>
      <c r="FHA84" s="4"/>
      <c r="FHB84" s="17"/>
      <c r="FHC84" s="4"/>
      <c r="FHD84" s="17"/>
      <c r="FHE84" s="4"/>
      <c r="FHF84" s="17"/>
      <c r="FHG84" s="4"/>
      <c r="FHH84" s="17"/>
      <c r="FHI84" s="4"/>
      <c r="FHJ84" s="17"/>
      <c r="FHK84" s="4"/>
      <c r="FHL84" s="17"/>
      <c r="FHM84" s="4"/>
      <c r="FHN84" s="17"/>
      <c r="FHO84" s="4"/>
      <c r="FHP84" s="17"/>
      <c r="FHQ84" s="4"/>
      <c r="FHR84" s="17"/>
      <c r="FHS84" s="4"/>
      <c r="FHT84" s="17"/>
      <c r="FHU84" s="4"/>
      <c r="FHV84" s="17"/>
      <c r="FHW84" s="4"/>
      <c r="FHX84" s="17"/>
      <c r="FHY84" s="4"/>
      <c r="FHZ84" s="17"/>
      <c r="FIA84" s="4"/>
      <c r="FIB84" s="17"/>
      <c r="FIC84" s="4"/>
      <c r="FID84" s="17"/>
      <c r="FIE84" s="4"/>
      <c r="FIF84" s="17"/>
      <c r="FIG84" s="4"/>
      <c r="FIH84" s="17"/>
      <c r="FII84" s="4"/>
      <c r="FIJ84" s="17"/>
      <c r="FIK84" s="4"/>
      <c r="FIL84" s="17"/>
      <c r="FIM84" s="4"/>
      <c r="FIN84" s="17"/>
      <c r="FIO84" s="4"/>
      <c r="FIP84" s="17"/>
      <c r="FIQ84" s="4"/>
      <c r="FIR84" s="17"/>
      <c r="FIS84" s="4"/>
      <c r="FIT84" s="17"/>
      <c r="FIU84" s="4"/>
      <c r="FIV84" s="17"/>
      <c r="FIW84" s="4"/>
      <c r="FIX84" s="17"/>
      <c r="FIY84" s="4"/>
      <c r="FIZ84" s="17"/>
      <c r="FJA84" s="4"/>
      <c r="FJB84" s="17"/>
      <c r="FJC84" s="4"/>
      <c r="FJD84" s="17"/>
      <c r="FJE84" s="4"/>
      <c r="FJF84" s="17"/>
      <c r="FJG84" s="4"/>
      <c r="FJH84" s="17"/>
      <c r="FJI84" s="4"/>
      <c r="FJJ84" s="17"/>
      <c r="FJK84" s="4"/>
      <c r="FJL84" s="17"/>
      <c r="FJM84" s="4"/>
      <c r="FJN84" s="17"/>
      <c r="FJO84" s="4"/>
      <c r="FJP84" s="17"/>
      <c r="FJQ84" s="4"/>
      <c r="FJR84" s="17"/>
      <c r="FJS84" s="4"/>
      <c r="FJT84" s="17"/>
      <c r="FJU84" s="4"/>
      <c r="FJV84" s="17"/>
      <c r="FJW84" s="4"/>
      <c r="FJX84" s="17"/>
      <c r="FJY84" s="4"/>
      <c r="FJZ84" s="17"/>
      <c r="FKA84" s="4"/>
      <c r="FKB84" s="17"/>
      <c r="FKC84" s="4"/>
      <c r="FKD84" s="17"/>
      <c r="FKE84" s="4"/>
      <c r="FKF84" s="17"/>
      <c r="FKG84" s="4"/>
      <c r="FKH84" s="17"/>
      <c r="FKI84" s="4"/>
      <c r="FKJ84" s="17"/>
      <c r="FKK84" s="4"/>
      <c r="FKL84" s="17"/>
      <c r="FKM84" s="4"/>
      <c r="FKN84" s="17"/>
      <c r="FKO84" s="4"/>
      <c r="FKP84" s="17"/>
      <c r="FKQ84" s="4"/>
      <c r="FKR84" s="17"/>
      <c r="FKS84" s="4"/>
      <c r="FKT84" s="17"/>
      <c r="FKU84" s="4"/>
      <c r="FKV84" s="17"/>
      <c r="FKW84" s="4"/>
      <c r="FKX84" s="17"/>
      <c r="FKY84" s="4"/>
      <c r="FKZ84" s="17"/>
      <c r="FLA84" s="4"/>
      <c r="FLB84" s="17"/>
      <c r="FLC84" s="4"/>
      <c r="FLD84" s="17"/>
      <c r="FLE84" s="4"/>
      <c r="FLF84" s="17"/>
      <c r="FLG84" s="4"/>
      <c r="FLH84" s="17"/>
      <c r="FLI84" s="4"/>
      <c r="FLJ84" s="17"/>
      <c r="FLK84" s="4"/>
      <c r="FLL84" s="17"/>
      <c r="FLM84" s="4"/>
      <c r="FLN84" s="17"/>
      <c r="FLO84" s="4"/>
      <c r="FLP84" s="17"/>
      <c r="FLQ84" s="4"/>
      <c r="FLR84" s="17"/>
      <c r="FLS84" s="4"/>
      <c r="FLT84" s="17"/>
      <c r="FLU84" s="4"/>
      <c r="FLV84" s="17"/>
      <c r="FLW84" s="4"/>
      <c r="FLX84" s="17"/>
      <c r="FLY84" s="4"/>
      <c r="FLZ84" s="17"/>
      <c r="FMA84" s="4"/>
      <c r="FMB84" s="17"/>
      <c r="FMC84" s="4"/>
      <c r="FMD84" s="17"/>
      <c r="FME84" s="4"/>
      <c r="FMF84" s="17"/>
      <c r="FMG84" s="4"/>
      <c r="FMH84" s="17"/>
      <c r="FMI84" s="4"/>
      <c r="FMJ84" s="17"/>
      <c r="FMK84" s="4"/>
      <c r="FML84" s="17"/>
      <c r="FMM84" s="4"/>
      <c r="FMN84" s="17"/>
      <c r="FMO84" s="4"/>
      <c r="FMP84" s="17"/>
      <c r="FMQ84" s="4"/>
      <c r="FMR84" s="17"/>
      <c r="FMS84" s="4"/>
      <c r="FMT84" s="17"/>
      <c r="FMU84" s="4"/>
      <c r="FMV84" s="17"/>
      <c r="FMW84" s="4"/>
      <c r="FMX84" s="17"/>
      <c r="FMY84" s="4"/>
      <c r="FMZ84" s="17"/>
      <c r="FNA84" s="4"/>
      <c r="FNB84" s="17"/>
      <c r="FNC84" s="4"/>
      <c r="FND84" s="17"/>
      <c r="FNE84" s="4"/>
      <c r="FNF84" s="17"/>
      <c r="FNG84" s="4"/>
      <c r="FNH84" s="17"/>
      <c r="FNI84" s="4"/>
      <c r="FNJ84" s="17"/>
      <c r="FNK84" s="4"/>
      <c r="FNL84" s="17"/>
      <c r="FNM84" s="4"/>
      <c r="FNN84" s="17"/>
      <c r="FNO84" s="4"/>
      <c r="FNP84" s="17"/>
      <c r="FNQ84" s="4"/>
      <c r="FNR84" s="17"/>
      <c r="FNS84" s="4"/>
      <c r="FNT84" s="17"/>
      <c r="FNU84" s="4"/>
      <c r="FNV84" s="17"/>
      <c r="FNW84" s="4"/>
      <c r="FNX84" s="17"/>
      <c r="FNY84" s="4"/>
      <c r="FNZ84" s="17"/>
      <c r="FOA84" s="4"/>
      <c r="FOB84" s="17"/>
      <c r="FOC84" s="4"/>
      <c r="FOD84" s="17"/>
      <c r="FOE84" s="4"/>
      <c r="FOF84" s="17"/>
      <c r="FOG84" s="4"/>
      <c r="FOH84" s="17"/>
      <c r="FOI84" s="4"/>
      <c r="FOJ84" s="17"/>
      <c r="FOK84" s="4"/>
      <c r="FOL84" s="17"/>
      <c r="FOM84" s="4"/>
      <c r="FON84" s="17"/>
      <c r="FOO84" s="4"/>
      <c r="FOP84" s="17"/>
      <c r="FOQ84" s="4"/>
      <c r="FOR84" s="17"/>
      <c r="FOS84" s="4"/>
      <c r="FOT84" s="17"/>
      <c r="FOU84" s="4"/>
      <c r="FOV84" s="17"/>
      <c r="FOW84" s="4"/>
      <c r="FOX84" s="17"/>
      <c r="FOY84" s="4"/>
      <c r="FOZ84" s="17"/>
      <c r="FPA84" s="4"/>
      <c r="FPB84" s="17"/>
      <c r="FPC84" s="4"/>
      <c r="FPD84" s="17"/>
      <c r="FPE84" s="4"/>
      <c r="FPF84" s="17"/>
      <c r="FPG84" s="4"/>
      <c r="FPH84" s="17"/>
      <c r="FPI84" s="4"/>
      <c r="FPJ84" s="17"/>
      <c r="FPK84" s="4"/>
      <c r="FPL84" s="17"/>
      <c r="FPM84" s="4"/>
      <c r="FPN84" s="17"/>
      <c r="FPO84" s="4"/>
      <c r="FPP84" s="17"/>
      <c r="FPQ84" s="4"/>
      <c r="FPR84" s="17"/>
      <c r="FPS84" s="4"/>
      <c r="FPT84" s="17"/>
      <c r="FPU84" s="4"/>
      <c r="FPV84" s="17"/>
      <c r="FPW84" s="4"/>
      <c r="FPX84" s="17"/>
      <c r="FPY84" s="4"/>
      <c r="FPZ84" s="17"/>
      <c r="FQA84" s="4"/>
      <c r="FQB84" s="17"/>
      <c r="FQC84" s="4"/>
      <c r="FQD84" s="17"/>
      <c r="FQE84" s="4"/>
      <c r="FQF84" s="17"/>
      <c r="FQG84" s="4"/>
      <c r="FQH84" s="17"/>
      <c r="FQI84" s="4"/>
      <c r="FQJ84" s="17"/>
      <c r="FQK84" s="4"/>
      <c r="FQL84" s="17"/>
      <c r="FQM84" s="4"/>
      <c r="FQN84" s="17"/>
      <c r="FQO84" s="4"/>
      <c r="FQP84" s="17"/>
      <c r="FQQ84" s="4"/>
      <c r="FQR84" s="17"/>
      <c r="FQS84" s="4"/>
      <c r="FQT84" s="17"/>
      <c r="FQU84" s="4"/>
      <c r="FQV84" s="17"/>
      <c r="FQW84" s="4"/>
      <c r="FQX84" s="17"/>
      <c r="FQY84" s="4"/>
      <c r="FQZ84" s="17"/>
      <c r="FRA84" s="4"/>
      <c r="FRB84" s="17"/>
      <c r="FRC84" s="4"/>
      <c r="FRD84" s="17"/>
      <c r="FRE84" s="4"/>
      <c r="FRF84" s="17"/>
      <c r="FRG84" s="4"/>
      <c r="FRH84" s="17"/>
      <c r="FRI84" s="4"/>
      <c r="FRJ84" s="17"/>
      <c r="FRK84" s="4"/>
      <c r="FRL84" s="17"/>
      <c r="FRM84" s="4"/>
      <c r="FRN84" s="17"/>
      <c r="FRO84" s="4"/>
      <c r="FRP84" s="17"/>
      <c r="FRQ84" s="4"/>
      <c r="FRR84" s="17"/>
      <c r="FRS84" s="4"/>
      <c r="FRT84" s="17"/>
      <c r="FRU84" s="4"/>
      <c r="FRV84" s="17"/>
      <c r="FRW84" s="4"/>
      <c r="FRX84" s="17"/>
      <c r="FRY84" s="4"/>
      <c r="FRZ84" s="17"/>
      <c r="FSA84" s="4"/>
      <c r="FSB84" s="17"/>
      <c r="FSC84" s="4"/>
      <c r="FSD84" s="17"/>
      <c r="FSE84" s="4"/>
      <c r="FSF84" s="17"/>
      <c r="FSG84" s="4"/>
      <c r="FSH84" s="17"/>
      <c r="FSI84" s="4"/>
      <c r="FSJ84" s="17"/>
      <c r="FSK84" s="4"/>
      <c r="FSL84" s="17"/>
      <c r="FSM84" s="4"/>
      <c r="FSN84" s="17"/>
      <c r="FSO84" s="4"/>
      <c r="FSP84" s="17"/>
      <c r="FSQ84" s="4"/>
      <c r="FSR84" s="17"/>
      <c r="FSS84" s="4"/>
      <c r="FST84" s="17"/>
      <c r="FSU84" s="4"/>
      <c r="FSV84" s="17"/>
      <c r="FSW84" s="4"/>
      <c r="FSX84" s="17"/>
      <c r="FSY84" s="4"/>
      <c r="FSZ84" s="17"/>
      <c r="FTA84" s="4"/>
      <c r="FTB84" s="17"/>
      <c r="FTC84" s="4"/>
      <c r="FTD84" s="17"/>
      <c r="FTE84" s="4"/>
      <c r="FTF84" s="17"/>
      <c r="FTG84" s="4"/>
      <c r="FTH84" s="17"/>
      <c r="FTI84" s="4"/>
      <c r="FTJ84" s="17"/>
      <c r="FTK84" s="4"/>
      <c r="FTL84" s="17"/>
      <c r="FTM84" s="4"/>
      <c r="FTN84" s="17"/>
      <c r="FTO84" s="4"/>
      <c r="FTP84" s="17"/>
      <c r="FTQ84" s="4"/>
      <c r="FTR84" s="17"/>
      <c r="FTS84" s="4"/>
      <c r="FTT84" s="17"/>
      <c r="FTU84" s="4"/>
      <c r="FTV84" s="17"/>
      <c r="FTW84" s="4"/>
      <c r="FTX84" s="17"/>
      <c r="FTY84" s="4"/>
      <c r="FTZ84" s="17"/>
      <c r="FUA84" s="4"/>
      <c r="FUB84" s="17"/>
      <c r="FUC84" s="4"/>
      <c r="FUD84" s="17"/>
      <c r="FUE84" s="4"/>
      <c r="FUF84" s="17"/>
      <c r="FUG84" s="4"/>
      <c r="FUH84" s="17"/>
      <c r="FUI84" s="4"/>
      <c r="FUJ84" s="17"/>
      <c r="FUK84" s="4"/>
      <c r="FUL84" s="17"/>
      <c r="FUM84" s="4"/>
      <c r="FUN84" s="17"/>
      <c r="FUO84" s="4"/>
      <c r="FUP84" s="17"/>
      <c r="FUQ84" s="4"/>
      <c r="FUR84" s="17"/>
      <c r="FUS84" s="4"/>
      <c r="FUT84" s="17"/>
      <c r="FUU84" s="4"/>
      <c r="FUV84" s="17"/>
      <c r="FUW84" s="4"/>
      <c r="FUX84" s="17"/>
      <c r="FUY84" s="4"/>
      <c r="FUZ84" s="17"/>
      <c r="FVA84" s="4"/>
      <c r="FVB84" s="17"/>
      <c r="FVC84" s="4"/>
      <c r="FVD84" s="17"/>
      <c r="FVE84" s="4"/>
      <c r="FVF84" s="17"/>
      <c r="FVG84" s="4"/>
      <c r="FVH84" s="17"/>
      <c r="FVI84" s="4"/>
      <c r="FVJ84" s="17"/>
      <c r="FVK84" s="4"/>
      <c r="FVL84" s="17"/>
      <c r="FVM84" s="4"/>
      <c r="FVN84" s="17"/>
      <c r="FVO84" s="4"/>
      <c r="FVP84" s="17"/>
      <c r="FVQ84" s="4"/>
      <c r="FVR84" s="17"/>
      <c r="FVS84" s="4"/>
      <c r="FVT84" s="17"/>
      <c r="FVU84" s="4"/>
      <c r="FVV84" s="17"/>
      <c r="FVW84" s="4"/>
      <c r="FVX84" s="17"/>
      <c r="FVY84" s="4"/>
      <c r="FVZ84" s="17"/>
      <c r="FWA84" s="4"/>
      <c r="FWB84" s="17"/>
      <c r="FWC84" s="4"/>
      <c r="FWD84" s="17"/>
      <c r="FWE84" s="4"/>
      <c r="FWF84" s="17"/>
      <c r="FWG84" s="4"/>
      <c r="FWH84" s="17"/>
      <c r="FWI84" s="4"/>
      <c r="FWJ84" s="17"/>
      <c r="FWK84" s="4"/>
      <c r="FWL84" s="17"/>
      <c r="FWM84" s="4"/>
      <c r="FWN84" s="17"/>
      <c r="FWO84" s="4"/>
      <c r="FWP84" s="17"/>
      <c r="FWQ84" s="4"/>
      <c r="FWR84" s="17"/>
      <c r="FWS84" s="4"/>
      <c r="FWT84" s="17"/>
      <c r="FWU84" s="4"/>
      <c r="FWV84" s="17"/>
      <c r="FWW84" s="4"/>
      <c r="FWX84" s="17"/>
      <c r="FWY84" s="4"/>
      <c r="FWZ84" s="17"/>
      <c r="FXA84" s="4"/>
      <c r="FXB84" s="17"/>
      <c r="FXC84" s="4"/>
      <c r="FXD84" s="17"/>
      <c r="FXE84" s="4"/>
      <c r="FXF84" s="17"/>
      <c r="FXG84" s="4"/>
      <c r="FXH84" s="17"/>
      <c r="FXI84" s="4"/>
      <c r="FXJ84" s="17"/>
      <c r="FXK84" s="4"/>
      <c r="FXL84" s="17"/>
      <c r="FXM84" s="4"/>
      <c r="FXN84" s="17"/>
      <c r="FXO84" s="4"/>
      <c r="FXP84" s="17"/>
      <c r="FXQ84" s="4"/>
      <c r="FXR84" s="17"/>
      <c r="FXS84" s="4"/>
      <c r="FXT84" s="17"/>
      <c r="FXU84" s="4"/>
      <c r="FXV84" s="17"/>
      <c r="FXW84" s="4"/>
      <c r="FXX84" s="17"/>
      <c r="FXY84" s="4"/>
      <c r="FXZ84" s="17"/>
      <c r="FYA84" s="4"/>
      <c r="FYB84" s="17"/>
      <c r="FYC84" s="4"/>
      <c r="FYD84" s="17"/>
      <c r="FYE84" s="4"/>
      <c r="FYF84" s="17"/>
      <c r="FYG84" s="4"/>
      <c r="FYH84" s="17"/>
      <c r="FYI84" s="4"/>
      <c r="FYJ84" s="17"/>
      <c r="FYK84" s="4"/>
      <c r="FYL84" s="17"/>
      <c r="FYM84" s="4"/>
      <c r="FYN84" s="17"/>
      <c r="FYO84" s="4"/>
      <c r="FYP84" s="17"/>
      <c r="FYQ84" s="4"/>
      <c r="FYR84" s="17"/>
      <c r="FYS84" s="4"/>
      <c r="FYT84" s="17"/>
      <c r="FYU84" s="4"/>
      <c r="FYV84" s="17"/>
      <c r="FYW84" s="4"/>
      <c r="FYX84" s="17"/>
      <c r="FYY84" s="4"/>
      <c r="FYZ84" s="17"/>
      <c r="FZA84" s="4"/>
      <c r="FZB84" s="17"/>
      <c r="FZC84" s="4"/>
      <c r="FZD84" s="17"/>
      <c r="FZE84" s="4"/>
      <c r="FZF84" s="17"/>
      <c r="FZG84" s="4"/>
      <c r="FZH84" s="17"/>
      <c r="FZI84" s="4"/>
      <c r="FZJ84" s="17"/>
      <c r="FZK84" s="4"/>
      <c r="FZL84" s="17"/>
      <c r="FZM84" s="4"/>
      <c r="FZN84" s="17"/>
      <c r="FZO84" s="4"/>
      <c r="FZP84" s="17"/>
      <c r="FZQ84" s="4"/>
      <c r="FZR84" s="17"/>
      <c r="FZS84" s="4"/>
      <c r="FZT84" s="17"/>
      <c r="FZU84" s="4"/>
      <c r="FZV84" s="17"/>
      <c r="FZW84" s="4"/>
      <c r="FZX84" s="17"/>
      <c r="FZY84" s="4"/>
      <c r="FZZ84" s="17"/>
      <c r="GAA84" s="4"/>
      <c r="GAB84" s="17"/>
      <c r="GAC84" s="4"/>
      <c r="GAD84" s="17"/>
      <c r="GAE84" s="4"/>
      <c r="GAF84" s="17"/>
      <c r="GAG84" s="4"/>
      <c r="GAH84" s="17"/>
      <c r="GAI84" s="4"/>
      <c r="GAJ84" s="17"/>
      <c r="GAK84" s="4"/>
      <c r="GAL84" s="17"/>
      <c r="GAM84" s="4"/>
      <c r="GAN84" s="17"/>
      <c r="GAO84" s="4"/>
      <c r="GAP84" s="17"/>
      <c r="GAQ84" s="4"/>
      <c r="GAR84" s="17"/>
      <c r="GAS84" s="4"/>
      <c r="GAT84" s="17"/>
      <c r="GAU84" s="4"/>
      <c r="GAV84" s="17"/>
      <c r="GAW84" s="4"/>
      <c r="GAX84" s="17"/>
      <c r="GAY84" s="4"/>
      <c r="GAZ84" s="17"/>
      <c r="GBA84" s="4"/>
      <c r="GBB84" s="17"/>
      <c r="GBC84" s="4"/>
      <c r="GBD84" s="17"/>
      <c r="GBE84" s="4"/>
      <c r="GBF84" s="17"/>
      <c r="GBG84" s="4"/>
      <c r="GBH84" s="17"/>
      <c r="GBI84" s="4"/>
      <c r="GBJ84" s="17"/>
      <c r="GBK84" s="4"/>
      <c r="GBL84" s="17"/>
      <c r="GBM84" s="4"/>
      <c r="GBN84" s="17"/>
      <c r="GBO84" s="4"/>
      <c r="GBP84" s="17"/>
      <c r="GBQ84" s="4"/>
      <c r="GBR84" s="17"/>
      <c r="GBS84" s="4"/>
      <c r="GBT84" s="17"/>
      <c r="GBU84" s="4"/>
      <c r="GBV84" s="17"/>
      <c r="GBW84" s="4"/>
      <c r="GBX84" s="17"/>
      <c r="GBY84" s="4"/>
      <c r="GBZ84" s="17"/>
      <c r="GCA84" s="4"/>
      <c r="GCB84" s="17"/>
      <c r="GCC84" s="4"/>
      <c r="GCD84" s="17"/>
      <c r="GCE84" s="4"/>
      <c r="GCF84" s="17"/>
      <c r="GCG84" s="4"/>
      <c r="GCH84" s="17"/>
      <c r="GCI84" s="4"/>
      <c r="GCJ84" s="17"/>
      <c r="GCK84" s="4"/>
      <c r="GCL84" s="17"/>
      <c r="GCM84" s="4"/>
      <c r="GCN84" s="17"/>
      <c r="GCO84" s="4"/>
      <c r="GCP84" s="17"/>
      <c r="GCQ84" s="4"/>
      <c r="GCR84" s="17"/>
      <c r="GCS84" s="4"/>
      <c r="GCT84" s="17"/>
      <c r="GCU84" s="4"/>
      <c r="GCV84" s="17"/>
      <c r="GCW84" s="4"/>
      <c r="GCX84" s="17"/>
      <c r="GCY84" s="4"/>
      <c r="GCZ84" s="17"/>
      <c r="GDA84" s="4"/>
      <c r="GDB84" s="17"/>
      <c r="GDC84" s="4"/>
      <c r="GDD84" s="17"/>
      <c r="GDE84" s="4"/>
      <c r="GDF84" s="17"/>
      <c r="GDG84" s="4"/>
      <c r="GDH84" s="17"/>
      <c r="GDI84" s="4"/>
      <c r="GDJ84" s="17"/>
      <c r="GDK84" s="4"/>
      <c r="GDL84" s="17"/>
      <c r="GDM84" s="4"/>
      <c r="GDN84" s="17"/>
      <c r="GDO84" s="4"/>
      <c r="GDP84" s="17"/>
      <c r="GDQ84" s="4"/>
      <c r="GDR84" s="17"/>
      <c r="GDS84" s="4"/>
      <c r="GDT84" s="17"/>
      <c r="GDU84" s="4"/>
      <c r="GDV84" s="17"/>
      <c r="GDW84" s="4"/>
      <c r="GDX84" s="17"/>
      <c r="GDY84" s="4"/>
      <c r="GDZ84" s="17"/>
      <c r="GEA84" s="4"/>
      <c r="GEB84" s="17"/>
      <c r="GEC84" s="4"/>
      <c r="GED84" s="17"/>
      <c r="GEE84" s="4"/>
      <c r="GEF84" s="17"/>
      <c r="GEG84" s="4"/>
      <c r="GEH84" s="17"/>
      <c r="GEI84" s="4"/>
      <c r="GEJ84" s="17"/>
      <c r="GEK84" s="4"/>
      <c r="GEL84" s="17"/>
      <c r="GEM84" s="4"/>
      <c r="GEN84" s="17"/>
      <c r="GEO84" s="4"/>
      <c r="GEP84" s="17"/>
      <c r="GEQ84" s="4"/>
      <c r="GER84" s="17"/>
      <c r="GES84" s="4"/>
      <c r="GET84" s="17"/>
      <c r="GEU84" s="4"/>
      <c r="GEV84" s="17"/>
      <c r="GEW84" s="4"/>
      <c r="GEX84" s="17"/>
      <c r="GEY84" s="4"/>
      <c r="GEZ84" s="17"/>
      <c r="GFA84" s="4"/>
      <c r="GFB84" s="17"/>
      <c r="GFC84" s="4"/>
      <c r="GFD84" s="17"/>
      <c r="GFE84" s="4"/>
      <c r="GFF84" s="17"/>
      <c r="GFG84" s="4"/>
      <c r="GFH84" s="17"/>
      <c r="GFI84" s="4"/>
      <c r="GFJ84" s="17"/>
      <c r="GFK84" s="4"/>
      <c r="GFL84" s="17"/>
      <c r="GFM84" s="4"/>
      <c r="GFN84" s="17"/>
      <c r="GFO84" s="4"/>
      <c r="GFP84" s="17"/>
      <c r="GFQ84" s="4"/>
      <c r="GFR84" s="17"/>
      <c r="GFS84" s="4"/>
      <c r="GFT84" s="17"/>
      <c r="GFU84" s="4"/>
      <c r="GFV84" s="17"/>
      <c r="GFW84" s="4"/>
      <c r="GFX84" s="17"/>
      <c r="GFY84" s="4"/>
      <c r="GFZ84" s="17"/>
      <c r="GGA84" s="4"/>
      <c r="GGB84" s="17"/>
      <c r="GGC84" s="4"/>
      <c r="GGD84" s="17"/>
      <c r="GGE84" s="4"/>
      <c r="GGF84" s="17"/>
      <c r="GGG84" s="4"/>
      <c r="GGH84" s="17"/>
      <c r="GGI84" s="4"/>
      <c r="GGJ84" s="17"/>
      <c r="GGK84" s="4"/>
      <c r="GGL84" s="17"/>
      <c r="GGM84" s="4"/>
      <c r="GGN84" s="17"/>
      <c r="GGO84" s="4"/>
      <c r="GGP84" s="17"/>
      <c r="GGQ84" s="4"/>
      <c r="GGR84" s="17"/>
      <c r="GGS84" s="4"/>
      <c r="GGT84" s="17"/>
      <c r="GGU84" s="4"/>
      <c r="GGV84" s="17"/>
      <c r="GGW84" s="4"/>
      <c r="GGX84" s="17"/>
      <c r="GGY84" s="4"/>
      <c r="GGZ84" s="17"/>
      <c r="GHA84" s="4"/>
      <c r="GHB84" s="17"/>
      <c r="GHC84" s="4"/>
      <c r="GHD84" s="17"/>
      <c r="GHE84" s="4"/>
      <c r="GHF84" s="17"/>
      <c r="GHG84" s="4"/>
      <c r="GHH84" s="17"/>
      <c r="GHI84" s="4"/>
      <c r="GHJ84" s="17"/>
      <c r="GHK84" s="4"/>
      <c r="GHL84" s="17"/>
      <c r="GHM84" s="4"/>
      <c r="GHN84" s="17"/>
      <c r="GHO84" s="4"/>
      <c r="GHP84" s="17"/>
      <c r="GHQ84" s="4"/>
      <c r="GHR84" s="17"/>
      <c r="GHS84" s="4"/>
      <c r="GHT84" s="17"/>
      <c r="GHU84" s="4"/>
      <c r="GHV84" s="17"/>
      <c r="GHW84" s="4"/>
      <c r="GHX84" s="17"/>
      <c r="GHY84" s="4"/>
      <c r="GHZ84" s="17"/>
      <c r="GIA84" s="4"/>
      <c r="GIB84" s="17"/>
      <c r="GIC84" s="4"/>
      <c r="GID84" s="17"/>
      <c r="GIE84" s="4"/>
      <c r="GIF84" s="17"/>
      <c r="GIG84" s="4"/>
      <c r="GIH84" s="17"/>
      <c r="GII84" s="4"/>
      <c r="GIJ84" s="17"/>
      <c r="GIK84" s="4"/>
      <c r="GIL84" s="17"/>
      <c r="GIM84" s="4"/>
      <c r="GIN84" s="17"/>
      <c r="GIO84" s="4"/>
      <c r="GIP84" s="17"/>
      <c r="GIQ84" s="4"/>
      <c r="GIR84" s="17"/>
      <c r="GIS84" s="4"/>
      <c r="GIT84" s="17"/>
      <c r="GIU84" s="4"/>
      <c r="GIV84" s="17"/>
      <c r="GIW84" s="4"/>
      <c r="GIX84" s="17"/>
      <c r="GIY84" s="4"/>
      <c r="GIZ84" s="17"/>
      <c r="GJA84" s="4"/>
      <c r="GJB84" s="17"/>
      <c r="GJC84" s="4"/>
      <c r="GJD84" s="17"/>
      <c r="GJE84" s="4"/>
      <c r="GJF84" s="17"/>
      <c r="GJG84" s="4"/>
      <c r="GJH84" s="17"/>
      <c r="GJI84" s="4"/>
      <c r="GJJ84" s="17"/>
      <c r="GJK84" s="4"/>
      <c r="GJL84" s="17"/>
      <c r="GJM84" s="4"/>
      <c r="GJN84" s="17"/>
      <c r="GJO84" s="4"/>
      <c r="GJP84" s="17"/>
      <c r="GJQ84" s="4"/>
      <c r="GJR84" s="17"/>
      <c r="GJS84" s="4"/>
      <c r="GJT84" s="17"/>
      <c r="GJU84" s="4"/>
      <c r="GJV84" s="17"/>
      <c r="GJW84" s="4"/>
      <c r="GJX84" s="17"/>
      <c r="GJY84" s="4"/>
      <c r="GJZ84" s="17"/>
      <c r="GKA84" s="4"/>
      <c r="GKB84" s="17"/>
      <c r="GKC84" s="4"/>
      <c r="GKD84" s="17"/>
      <c r="GKE84" s="4"/>
      <c r="GKF84" s="17"/>
      <c r="GKG84" s="4"/>
      <c r="GKH84" s="17"/>
      <c r="GKI84" s="4"/>
      <c r="GKJ84" s="17"/>
      <c r="GKK84" s="4"/>
      <c r="GKL84" s="17"/>
      <c r="GKM84" s="4"/>
      <c r="GKN84" s="17"/>
      <c r="GKO84" s="4"/>
      <c r="GKP84" s="17"/>
      <c r="GKQ84" s="4"/>
      <c r="GKR84" s="17"/>
      <c r="GKS84" s="4"/>
      <c r="GKT84" s="17"/>
      <c r="GKU84" s="4"/>
      <c r="GKV84" s="17"/>
      <c r="GKW84" s="4"/>
      <c r="GKX84" s="17"/>
      <c r="GKY84" s="4"/>
      <c r="GKZ84" s="17"/>
      <c r="GLA84" s="4"/>
      <c r="GLB84" s="17"/>
      <c r="GLC84" s="4"/>
      <c r="GLD84" s="17"/>
      <c r="GLE84" s="4"/>
      <c r="GLF84" s="17"/>
      <c r="GLG84" s="4"/>
      <c r="GLH84" s="17"/>
      <c r="GLI84" s="4"/>
      <c r="GLJ84" s="17"/>
      <c r="GLK84" s="4"/>
      <c r="GLL84" s="17"/>
      <c r="GLM84" s="4"/>
      <c r="GLN84" s="17"/>
      <c r="GLO84" s="4"/>
      <c r="GLP84" s="17"/>
      <c r="GLQ84" s="4"/>
      <c r="GLR84" s="17"/>
      <c r="GLS84" s="4"/>
      <c r="GLT84" s="17"/>
      <c r="GLU84" s="4"/>
      <c r="GLV84" s="17"/>
      <c r="GLW84" s="4"/>
      <c r="GLX84" s="17"/>
      <c r="GLY84" s="4"/>
      <c r="GLZ84" s="17"/>
      <c r="GMA84" s="4"/>
      <c r="GMB84" s="17"/>
      <c r="GMC84" s="4"/>
      <c r="GMD84" s="17"/>
      <c r="GME84" s="4"/>
      <c r="GMF84" s="17"/>
      <c r="GMG84" s="4"/>
      <c r="GMH84" s="17"/>
      <c r="GMI84" s="4"/>
      <c r="GMJ84" s="17"/>
      <c r="GMK84" s="4"/>
      <c r="GML84" s="17"/>
      <c r="GMM84" s="4"/>
      <c r="GMN84" s="17"/>
      <c r="GMO84" s="4"/>
      <c r="GMP84" s="17"/>
      <c r="GMQ84" s="4"/>
      <c r="GMR84" s="17"/>
      <c r="GMS84" s="4"/>
      <c r="GMT84" s="17"/>
      <c r="GMU84" s="4"/>
      <c r="GMV84" s="17"/>
      <c r="GMW84" s="4"/>
      <c r="GMX84" s="17"/>
      <c r="GMY84" s="4"/>
      <c r="GMZ84" s="17"/>
      <c r="GNA84" s="4"/>
      <c r="GNB84" s="17"/>
      <c r="GNC84" s="4"/>
      <c r="GND84" s="17"/>
      <c r="GNE84" s="4"/>
      <c r="GNF84" s="17"/>
      <c r="GNG84" s="4"/>
      <c r="GNH84" s="17"/>
      <c r="GNI84" s="4"/>
      <c r="GNJ84" s="17"/>
      <c r="GNK84" s="4"/>
      <c r="GNL84" s="17"/>
      <c r="GNM84" s="4"/>
      <c r="GNN84" s="17"/>
      <c r="GNO84" s="4"/>
      <c r="GNP84" s="17"/>
      <c r="GNQ84" s="4"/>
      <c r="GNR84" s="17"/>
      <c r="GNS84" s="4"/>
      <c r="GNT84" s="17"/>
      <c r="GNU84" s="4"/>
      <c r="GNV84" s="17"/>
      <c r="GNW84" s="4"/>
      <c r="GNX84" s="17"/>
      <c r="GNY84" s="4"/>
      <c r="GNZ84" s="17"/>
      <c r="GOA84" s="4"/>
      <c r="GOB84" s="17"/>
      <c r="GOC84" s="4"/>
      <c r="GOD84" s="17"/>
      <c r="GOE84" s="4"/>
      <c r="GOF84" s="17"/>
      <c r="GOG84" s="4"/>
      <c r="GOH84" s="17"/>
      <c r="GOI84" s="4"/>
      <c r="GOJ84" s="17"/>
      <c r="GOK84" s="4"/>
      <c r="GOL84" s="17"/>
      <c r="GOM84" s="4"/>
      <c r="GON84" s="17"/>
      <c r="GOO84" s="4"/>
      <c r="GOP84" s="17"/>
      <c r="GOQ84" s="4"/>
      <c r="GOR84" s="17"/>
      <c r="GOS84" s="4"/>
      <c r="GOT84" s="17"/>
      <c r="GOU84" s="4"/>
      <c r="GOV84" s="17"/>
      <c r="GOW84" s="4"/>
      <c r="GOX84" s="17"/>
      <c r="GOY84" s="4"/>
      <c r="GOZ84" s="17"/>
      <c r="GPA84" s="4"/>
      <c r="GPB84" s="17"/>
      <c r="GPC84" s="4"/>
      <c r="GPD84" s="17"/>
      <c r="GPE84" s="4"/>
      <c r="GPF84" s="17"/>
      <c r="GPG84" s="4"/>
      <c r="GPH84" s="17"/>
      <c r="GPI84" s="4"/>
      <c r="GPJ84" s="17"/>
      <c r="GPK84" s="4"/>
      <c r="GPL84" s="17"/>
      <c r="GPM84" s="4"/>
      <c r="GPN84" s="17"/>
      <c r="GPO84" s="4"/>
      <c r="GPP84" s="17"/>
      <c r="GPQ84" s="4"/>
      <c r="GPR84" s="17"/>
      <c r="GPS84" s="4"/>
      <c r="GPT84" s="17"/>
      <c r="GPU84" s="4"/>
      <c r="GPV84" s="17"/>
      <c r="GPW84" s="4"/>
      <c r="GPX84" s="17"/>
      <c r="GPY84" s="4"/>
      <c r="GPZ84" s="17"/>
      <c r="GQA84" s="4"/>
      <c r="GQB84" s="17"/>
      <c r="GQC84" s="4"/>
      <c r="GQD84" s="17"/>
      <c r="GQE84" s="4"/>
      <c r="GQF84" s="17"/>
      <c r="GQG84" s="4"/>
      <c r="GQH84" s="17"/>
      <c r="GQI84" s="4"/>
      <c r="GQJ84" s="17"/>
      <c r="GQK84" s="4"/>
      <c r="GQL84" s="17"/>
      <c r="GQM84" s="4"/>
      <c r="GQN84" s="17"/>
      <c r="GQO84" s="4"/>
      <c r="GQP84" s="17"/>
      <c r="GQQ84" s="4"/>
      <c r="GQR84" s="17"/>
      <c r="GQS84" s="4"/>
      <c r="GQT84" s="17"/>
      <c r="GQU84" s="4"/>
      <c r="GQV84" s="17"/>
      <c r="GQW84" s="4"/>
      <c r="GQX84" s="17"/>
      <c r="GQY84" s="4"/>
      <c r="GQZ84" s="17"/>
      <c r="GRA84" s="4"/>
      <c r="GRB84" s="17"/>
      <c r="GRC84" s="4"/>
      <c r="GRD84" s="17"/>
      <c r="GRE84" s="4"/>
      <c r="GRF84" s="17"/>
      <c r="GRG84" s="4"/>
      <c r="GRH84" s="17"/>
      <c r="GRI84" s="4"/>
      <c r="GRJ84" s="17"/>
      <c r="GRK84" s="4"/>
      <c r="GRL84" s="17"/>
      <c r="GRM84" s="4"/>
      <c r="GRN84" s="17"/>
      <c r="GRO84" s="4"/>
      <c r="GRP84" s="17"/>
      <c r="GRQ84" s="4"/>
      <c r="GRR84" s="17"/>
      <c r="GRS84" s="4"/>
      <c r="GRT84" s="17"/>
      <c r="GRU84" s="4"/>
      <c r="GRV84" s="17"/>
      <c r="GRW84" s="4"/>
      <c r="GRX84" s="17"/>
      <c r="GRY84" s="4"/>
      <c r="GRZ84" s="17"/>
      <c r="GSA84" s="4"/>
      <c r="GSB84" s="17"/>
      <c r="GSC84" s="4"/>
      <c r="GSD84" s="17"/>
      <c r="GSE84" s="4"/>
      <c r="GSF84" s="17"/>
      <c r="GSG84" s="4"/>
      <c r="GSH84" s="17"/>
      <c r="GSI84" s="4"/>
      <c r="GSJ84" s="17"/>
      <c r="GSK84" s="4"/>
      <c r="GSL84" s="17"/>
      <c r="GSM84" s="4"/>
      <c r="GSN84" s="17"/>
      <c r="GSO84" s="4"/>
      <c r="GSP84" s="17"/>
      <c r="GSQ84" s="4"/>
      <c r="GSR84" s="17"/>
      <c r="GSS84" s="4"/>
      <c r="GST84" s="17"/>
      <c r="GSU84" s="4"/>
      <c r="GSV84" s="17"/>
      <c r="GSW84" s="4"/>
      <c r="GSX84" s="17"/>
      <c r="GSY84" s="4"/>
      <c r="GSZ84" s="17"/>
      <c r="GTA84" s="4"/>
      <c r="GTB84" s="17"/>
      <c r="GTC84" s="4"/>
      <c r="GTD84" s="17"/>
      <c r="GTE84" s="4"/>
      <c r="GTF84" s="17"/>
      <c r="GTG84" s="4"/>
      <c r="GTH84" s="17"/>
      <c r="GTI84" s="4"/>
      <c r="GTJ84" s="17"/>
      <c r="GTK84" s="4"/>
      <c r="GTL84" s="17"/>
      <c r="GTM84" s="4"/>
      <c r="GTN84" s="17"/>
      <c r="GTO84" s="4"/>
      <c r="GTP84" s="17"/>
      <c r="GTQ84" s="4"/>
      <c r="GTR84" s="17"/>
      <c r="GTS84" s="4"/>
      <c r="GTT84" s="17"/>
      <c r="GTU84" s="4"/>
      <c r="GTV84" s="17"/>
      <c r="GTW84" s="4"/>
      <c r="GTX84" s="17"/>
      <c r="GTY84" s="4"/>
      <c r="GTZ84" s="17"/>
      <c r="GUA84" s="4"/>
      <c r="GUB84" s="17"/>
      <c r="GUC84" s="4"/>
      <c r="GUD84" s="17"/>
      <c r="GUE84" s="4"/>
      <c r="GUF84" s="17"/>
      <c r="GUG84" s="4"/>
      <c r="GUH84" s="17"/>
      <c r="GUI84" s="4"/>
      <c r="GUJ84" s="17"/>
      <c r="GUK84" s="4"/>
      <c r="GUL84" s="17"/>
      <c r="GUM84" s="4"/>
      <c r="GUN84" s="17"/>
      <c r="GUO84" s="4"/>
      <c r="GUP84" s="17"/>
      <c r="GUQ84" s="4"/>
      <c r="GUR84" s="17"/>
      <c r="GUS84" s="4"/>
      <c r="GUT84" s="17"/>
      <c r="GUU84" s="4"/>
      <c r="GUV84" s="17"/>
      <c r="GUW84" s="4"/>
      <c r="GUX84" s="17"/>
      <c r="GUY84" s="4"/>
      <c r="GUZ84" s="17"/>
      <c r="GVA84" s="4"/>
      <c r="GVB84" s="17"/>
      <c r="GVC84" s="4"/>
      <c r="GVD84" s="17"/>
      <c r="GVE84" s="4"/>
      <c r="GVF84" s="17"/>
      <c r="GVG84" s="4"/>
      <c r="GVH84" s="17"/>
      <c r="GVI84" s="4"/>
      <c r="GVJ84" s="17"/>
      <c r="GVK84" s="4"/>
      <c r="GVL84" s="17"/>
      <c r="GVM84" s="4"/>
      <c r="GVN84" s="17"/>
      <c r="GVO84" s="4"/>
      <c r="GVP84" s="17"/>
      <c r="GVQ84" s="4"/>
      <c r="GVR84" s="17"/>
      <c r="GVS84" s="4"/>
      <c r="GVT84" s="17"/>
      <c r="GVU84" s="4"/>
      <c r="GVV84" s="17"/>
      <c r="GVW84" s="4"/>
      <c r="GVX84" s="17"/>
      <c r="GVY84" s="4"/>
      <c r="GVZ84" s="17"/>
      <c r="GWA84" s="4"/>
      <c r="GWB84" s="17"/>
      <c r="GWC84" s="4"/>
      <c r="GWD84" s="17"/>
      <c r="GWE84" s="4"/>
      <c r="GWF84" s="17"/>
      <c r="GWG84" s="4"/>
      <c r="GWH84" s="17"/>
      <c r="GWI84" s="4"/>
      <c r="GWJ84" s="17"/>
      <c r="GWK84" s="4"/>
      <c r="GWL84" s="17"/>
      <c r="GWM84" s="4"/>
      <c r="GWN84" s="17"/>
      <c r="GWO84" s="4"/>
      <c r="GWP84" s="17"/>
      <c r="GWQ84" s="4"/>
      <c r="GWR84" s="17"/>
      <c r="GWS84" s="4"/>
      <c r="GWT84" s="17"/>
      <c r="GWU84" s="4"/>
      <c r="GWV84" s="17"/>
      <c r="GWW84" s="4"/>
      <c r="GWX84" s="17"/>
      <c r="GWY84" s="4"/>
      <c r="GWZ84" s="17"/>
      <c r="GXA84" s="4"/>
      <c r="GXB84" s="17"/>
      <c r="GXC84" s="4"/>
      <c r="GXD84" s="17"/>
      <c r="GXE84" s="4"/>
      <c r="GXF84" s="17"/>
      <c r="GXG84" s="4"/>
      <c r="GXH84" s="17"/>
      <c r="GXI84" s="4"/>
      <c r="GXJ84" s="17"/>
      <c r="GXK84" s="4"/>
      <c r="GXL84" s="17"/>
      <c r="GXM84" s="4"/>
      <c r="GXN84" s="17"/>
      <c r="GXO84" s="4"/>
      <c r="GXP84" s="17"/>
      <c r="GXQ84" s="4"/>
      <c r="GXR84" s="17"/>
      <c r="GXS84" s="4"/>
      <c r="GXT84" s="17"/>
      <c r="GXU84" s="4"/>
      <c r="GXV84" s="17"/>
      <c r="GXW84" s="4"/>
      <c r="GXX84" s="17"/>
      <c r="GXY84" s="4"/>
      <c r="GXZ84" s="17"/>
      <c r="GYA84" s="4"/>
      <c r="GYB84" s="17"/>
      <c r="GYC84" s="4"/>
      <c r="GYD84" s="17"/>
      <c r="GYE84" s="4"/>
      <c r="GYF84" s="17"/>
      <c r="GYG84" s="4"/>
      <c r="GYH84" s="17"/>
      <c r="GYI84" s="4"/>
      <c r="GYJ84" s="17"/>
      <c r="GYK84" s="4"/>
      <c r="GYL84" s="17"/>
      <c r="GYM84" s="4"/>
      <c r="GYN84" s="17"/>
      <c r="GYO84" s="4"/>
      <c r="GYP84" s="17"/>
      <c r="GYQ84" s="4"/>
      <c r="GYR84" s="17"/>
      <c r="GYS84" s="4"/>
      <c r="GYT84" s="17"/>
      <c r="GYU84" s="4"/>
      <c r="GYV84" s="17"/>
      <c r="GYW84" s="4"/>
      <c r="GYX84" s="17"/>
      <c r="GYY84" s="4"/>
      <c r="GYZ84" s="17"/>
      <c r="GZA84" s="4"/>
      <c r="GZB84" s="17"/>
      <c r="GZC84" s="4"/>
      <c r="GZD84" s="17"/>
      <c r="GZE84" s="4"/>
      <c r="GZF84" s="17"/>
      <c r="GZG84" s="4"/>
      <c r="GZH84" s="17"/>
      <c r="GZI84" s="4"/>
      <c r="GZJ84" s="17"/>
      <c r="GZK84" s="4"/>
      <c r="GZL84" s="17"/>
      <c r="GZM84" s="4"/>
      <c r="GZN84" s="17"/>
      <c r="GZO84" s="4"/>
      <c r="GZP84" s="17"/>
      <c r="GZQ84" s="4"/>
      <c r="GZR84" s="17"/>
      <c r="GZS84" s="4"/>
      <c r="GZT84" s="17"/>
      <c r="GZU84" s="4"/>
      <c r="GZV84" s="17"/>
      <c r="GZW84" s="4"/>
      <c r="GZX84" s="17"/>
      <c r="GZY84" s="4"/>
      <c r="GZZ84" s="17"/>
      <c r="HAA84" s="4"/>
      <c r="HAB84" s="17"/>
      <c r="HAC84" s="4"/>
      <c r="HAD84" s="17"/>
      <c r="HAE84" s="4"/>
      <c r="HAF84" s="17"/>
      <c r="HAG84" s="4"/>
      <c r="HAH84" s="17"/>
      <c r="HAI84" s="4"/>
      <c r="HAJ84" s="17"/>
      <c r="HAK84" s="4"/>
      <c r="HAL84" s="17"/>
      <c r="HAM84" s="4"/>
      <c r="HAN84" s="17"/>
      <c r="HAO84" s="4"/>
      <c r="HAP84" s="17"/>
      <c r="HAQ84" s="4"/>
      <c r="HAR84" s="17"/>
      <c r="HAS84" s="4"/>
      <c r="HAT84" s="17"/>
      <c r="HAU84" s="4"/>
      <c r="HAV84" s="17"/>
      <c r="HAW84" s="4"/>
      <c r="HAX84" s="17"/>
      <c r="HAY84" s="4"/>
      <c r="HAZ84" s="17"/>
      <c r="HBA84" s="4"/>
      <c r="HBB84" s="17"/>
      <c r="HBC84" s="4"/>
      <c r="HBD84" s="17"/>
      <c r="HBE84" s="4"/>
      <c r="HBF84" s="17"/>
      <c r="HBG84" s="4"/>
      <c r="HBH84" s="17"/>
      <c r="HBI84" s="4"/>
      <c r="HBJ84" s="17"/>
      <c r="HBK84" s="4"/>
      <c r="HBL84" s="17"/>
      <c r="HBM84" s="4"/>
      <c r="HBN84" s="17"/>
      <c r="HBO84" s="4"/>
      <c r="HBP84" s="17"/>
      <c r="HBQ84" s="4"/>
      <c r="HBR84" s="17"/>
      <c r="HBS84" s="4"/>
      <c r="HBT84" s="17"/>
      <c r="HBU84" s="4"/>
      <c r="HBV84" s="17"/>
      <c r="HBW84" s="4"/>
      <c r="HBX84" s="17"/>
      <c r="HBY84" s="4"/>
      <c r="HBZ84" s="17"/>
      <c r="HCA84" s="4"/>
      <c r="HCB84" s="17"/>
      <c r="HCC84" s="4"/>
      <c r="HCD84" s="17"/>
      <c r="HCE84" s="4"/>
      <c r="HCF84" s="17"/>
      <c r="HCG84" s="4"/>
      <c r="HCH84" s="17"/>
      <c r="HCI84" s="4"/>
      <c r="HCJ84" s="17"/>
      <c r="HCK84" s="4"/>
      <c r="HCL84" s="17"/>
      <c r="HCM84" s="4"/>
      <c r="HCN84" s="17"/>
      <c r="HCO84" s="4"/>
      <c r="HCP84" s="17"/>
      <c r="HCQ84" s="4"/>
      <c r="HCR84" s="17"/>
      <c r="HCS84" s="4"/>
      <c r="HCT84" s="17"/>
      <c r="HCU84" s="4"/>
      <c r="HCV84" s="17"/>
      <c r="HCW84" s="4"/>
      <c r="HCX84" s="17"/>
      <c r="HCY84" s="4"/>
      <c r="HCZ84" s="17"/>
      <c r="HDA84" s="4"/>
      <c r="HDB84" s="17"/>
      <c r="HDC84" s="4"/>
      <c r="HDD84" s="17"/>
      <c r="HDE84" s="4"/>
      <c r="HDF84" s="17"/>
      <c r="HDG84" s="4"/>
      <c r="HDH84" s="17"/>
      <c r="HDI84" s="4"/>
      <c r="HDJ84" s="17"/>
      <c r="HDK84" s="4"/>
      <c r="HDL84" s="17"/>
      <c r="HDM84" s="4"/>
      <c r="HDN84" s="17"/>
      <c r="HDO84" s="4"/>
      <c r="HDP84" s="17"/>
      <c r="HDQ84" s="4"/>
      <c r="HDR84" s="17"/>
      <c r="HDS84" s="4"/>
      <c r="HDT84" s="17"/>
      <c r="HDU84" s="4"/>
      <c r="HDV84" s="17"/>
      <c r="HDW84" s="4"/>
      <c r="HDX84" s="17"/>
      <c r="HDY84" s="4"/>
      <c r="HDZ84" s="17"/>
      <c r="HEA84" s="4"/>
      <c r="HEB84" s="17"/>
      <c r="HEC84" s="4"/>
      <c r="HED84" s="17"/>
      <c r="HEE84" s="4"/>
      <c r="HEF84" s="17"/>
      <c r="HEG84" s="4"/>
      <c r="HEH84" s="17"/>
      <c r="HEI84" s="4"/>
      <c r="HEJ84" s="17"/>
      <c r="HEK84" s="4"/>
      <c r="HEL84" s="17"/>
      <c r="HEM84" s="4"/>
      <c r="HEN84" s="17"/>
      <c r="HEO84" s="4"/>
      <c r="HEP84" s="17"/>
      <c r="HEQ84" s="4"/>
      <c r="HER84" s="17"/>
      <c r="HES84" s="4"/>
      <c r="HET84" s="17"/>
      <c r="HEU84" s="4"/>
      <c r="HEV84" s="17"/>
      <c r="HEW84" s="4"/>
      <c r="HEX84" s="17"/>
      <c r="HEY84" s="4"/>
      <c r="HEZ84" s="17"/>
      <c r="HFA84" s="4"/>
      <c r="HFB84" s="17"/>
      <c r="HFC84" s="4"/>
      <c r="HFD84" s="17"/>
      <c r="HFE84" s="4"/>
      <c r="HFF84" s="17"/>
      <c r="HFG84" s="4"/>
      <c r="HFH84" s="17"/>
      <c r="HFI84" s="4"/>
      <c r="HFJ84" s="17"/>
      <c r="HFK84" s="4"/>
      <c r="HFL84" s="17"/>
      <c r="HFM84" s="4"/>
      <c r="HFN84" s="17"/>
      <c r="HFO84" s="4"/>
      <c r="HFP84" s="17"/>
      <c r="HFQ84" s="4"/>
      <c r="HFR84" s="17"/>
      <c r="HFS84" s="4"/>
      <c r="HFT84" s="17"/>
      <c r="HFU84" s="4"/>
      <c r="HFV84" s="17"/>
      <c r="HFW84" s="4"/>
      <c r="HFX84" s="17"/>
      <c r="HFY84" s="4"/>
      <c r="HFZ84" s="17"/>
      <c r="HGA84" s="4"/>
      <c r="HGB84" s="17"/>
      <c r="HGC84" s="4"/>
      <c r="HGD84" s="17"/>
      <c r="HGE84" s="4"/>
      <c r="HGF84" s="17"/>
      <c r="HGG84" s="4"/>
      <c r="HGH84" s="17"/>
      <c r="HGI84" s="4"/>
      <c r="HGJ84" s="17"/>
      <c r="HGK84" s="4"/>
      <c r="HGL84" s="17"/>
      <c r="HGM84" s="4"/>
      <c r="HGN84" s="17"/>
      <c r="HGO84" s="4"/>
      <c r="HGP84" s="17"/>
      <c r="HGQ84" s="4"/>
      <c r="HGR84" s="17"/>
      <c r="HGS84" s="4"/>
      <c r="HGT84" s="17"/>
      <c r="HGU84" s="4"/>
      <c r="HGV84" s="17"/>
      <c r="HGW84" s="4"/>
      <c r="HGX84" s="17"/>
      <c r="HGY84" s="4"/>
      <c r="HGZ84" s="17"/>
      <c r="HHA84" s="4"/>
      <c r="HHB84" s="17"/>
      <c r="HHC84" s="4"/>
      <c r="HHD84" s="17"/>
      <c r="HHE84" s="4"/>
      <c r="HHF84" s="17"/>
      <c r="HHG84" s="4"/>
      <c r="HHH84" s="17"/>
      <c r="HHI84" s="4"/>
      <c r="HHJ84" s="17"/>
      <c r="HHK84" s="4"/>
      <c r="HHL84" s="17"/>
      <c r="HHM84" s="4"/>
      <c r="HHN84" s="17"/>
      <c r="HHO84" s="4"/>
      <c r="HHP84" s="17"/>
      <c r="HHQ84" s="4"/>
      <c r="HHR84" s="17"/>
      <c r="HHS84" s="4"/>
      <c r="HHT84" s="17"/>
      <c r="HHU84" s="4"/>
      <c r="HHV84" s="17"/>
      <c r="HHW84" s="4"/>
      <c r="HHX84" s="17"/>
      <c r="HHY84" s="4"/>
      <c r="HHZ84" s="17"/>
      <c r="HIA84" s="4"/>
      <c r="HIB84" s="17"/>
      <c r="HIC84" s="4"/>
      <c r="HID84" s="17"/>
      <c r="HIE84" s="4"/>
      <c r="HIF84" s="17"/>
      <c r="HIG84" s="4"/>
      <c r="HIH84" s="17"/>
      <c r="HII84" s="4"/>
      <c r="HIJ84" s="17"/>
      <c r="HIK84" s="4"/>
      <c r="HIL84" s="17"/>
      <c r="HIM84" s="4"/>
      <c r="HIN84" s="17"/>
      <c r="HIO84" s="4"/>
      <c r="HIP84" s="17"/>
      <c r="HIQ84" s="4"/>
      <c r="HIR84" s="17"/>
      <c r="HIS84" s="4"/>
      <c r="HIT84" s="17"/>
      <c r="HIU84" s="4"/>
      <c r="HIV84" s="17"/>
      <c r="HIW84" s="4"/>
      <c r="HIX84" s="17"/>
      <c r="HIY84" s="4"/>
      <c r="HIZ84" s="17"/>
      <c r="HJA84" s="4"/>
      <c r="HJB84" s="17"/>
      <c r="HJC84" s="4"/>
      <c r="HJD84" s="17"/>
      <c r="HJE84" s="4"/>
      <c r="HJF84" s="17"/>
      <c r="HJG84" s="4"/>
      <c r="HJH84" s="17"/>
      <c r="HJI84" s="4"/>
      <c r="HJJ84" s="17"/>
      <c r="HJK84" s="4"/>
      <c r="HJL84" s="17"/>
      <c r="HJM84" s="4"/>
      <c r="HJN84" s="17"/>
      <c r="HJO84" s="4"/>
      <c r="HJP84" s="17"/>
      <c r="HJQ84" s="4"/>
      <c r="HJR84" s="17"/>
      <c r="HJS84" s="4"/>
      <c r="HJT84" s="17"/>
      <c r="HJU84" s="4"/>
      <c r="HJV84" s="17"/>
      <c r="HJW84" s="4"/>
      <c r="HJX84" s="17"/>
      <c r="HJY84" s="4"/>
      <c r="HJZ84" s="17"/>
      <c r="HKA84" s="4"/>
      <c r="HKB84" s="17"/>
      <c r="HKC84" s="4"/>
      <c r="HKD84" s="17"/>
      <c r="HKE84" s="4"/>
      <c r="HKF84" s="17"/>
      <c r="HKG84" s="4"/>
      <c r="HKH84" s="17"/>
      <c r="HKI84" s="4"/>
      <c r="HKJ84" s="17"/>
      <c r="HKK84" s="4"/>
      <c r="HKL84" s="17"/>
      <c r="HKM84" s="4"/>
      <c r="HKN84" s="17"/>
      <c r="HKO84" s="4"/>
      <c r="HKP84" s="17"/>
      <c r="HKQ84" s="4"/>
      <c r="HKR84" s="17"/>
      <c r="HKS84" s="4"/>
      <c r="HKT84" s="17"/>
      <c r="HKU84" s="4"/>
      <c r="HKV84" s="17"/>
      <c r="HKW84" s="4"/>
      <c r="HKX84" s="17"/>
      <c r="HKY84" s="4"/>
      <c r="HKZ84" s="17"/>
      <c r="HLA84" s="4"/>
      <c r="HLB84" s="17"/>
      <c r="HLC84" s="4"/>
      <c r="HLD84" s="17"/>
      <c r="HLE84" s="4"/>
      <c r="HLF84" s="17"/>
      <c r="HLG84" s="4"/>
      <c r="HLH84" s="17"/>
      <c r="HLI84" s="4"/>
      <c r="HLJ84" s="17"/>
      <c r="HLK84" s="4"/>
      <c r="HLL84" s="17"/>
      <c r="HLM84" s="4"/>
      <c r="HLN84" s="17"/>
      <c r="HLO84" s="4"/>
      <c r="HLP84" s="17"/>
      <c r="HLQ84" s="4"/>
      <c r="HLR84" s="17"/>
      <c r="HLS84" s="4"/>
      <c r="HLT84" s="17"/>
      <c r="HLU84" s="4"/>
      <c r="HLV84" s="17"/>
      <c r="HLW84" s="4"/>
      <c r="HLX84" s="17"/>
      <c r="HLY84" s="4"/>
      <c r="HLZ84" s="17"/>
      <c r="HMA84" s="4"/>
      <c r="HMB84" s="17"/>
      <c r="HMC84" s="4"/>
      <c r="HMD84" s="17"/>
      <c r="HME84" s="4"/>
      <c r="HMF84" s="17"/>
      <c r="HMG84" s="4"/>
      <c r="HMH84" s="17"/>
      <c r="HMI84" s="4"/>
      <c r="HMJ84" s="17"/>
      <c r="HMK84" s="4"/>
      <c r="HML84" s="17"/>
      <c r="HMM84" s="4"/>
      <c r="HMN84" s="17"/>
      <c r="HMO84" s="4"/>
      <c r="HMP84" s="17"/>
      <c r="HMQ84" s="4"/>
      <c r="HMR84" s="17"/>
      <c r="HMS84" s="4"/>
      <c r="HMT84" s="17"/>
      <c r="HMU84" s="4"/>
      <c r="HMV84" s="17"/>
      <c r="HMW84" s="4"/>
      <c r="HMX84" s="17"/>
      <c r="HMY84" s="4"/>
      <c r="HMZ84" s="17"/>
      <c r="HNA84" s="4"/>
      <c r="HNB84" s="17"/>
      <c r="HNC84" s="4"/>
      <c r="HND84" s="17"/>
      <c r="HNE84" s="4"/>
      <c r="HNF84" s="17"/>
      <c r="HNG84" s="4"/>
      <c r="HNH84" s="17"/>
      <c r="HNI84" s="4"/>
      <c r="HNJ84" s="17"/>
      <c r="HNK84" s="4"/>
      <c r="HNL84" s="17"/>
      <c r="HNM84" s="4"/>
      <c r="HNN84" s="17"/>
      <c r="HNO84" s="4"/>
      <c r="HNP84" s="17"/>
      <c r="HNQ84" s="4"/>
      <c r="HNR84" s="17"/>
      <c r="HNS84" s="4"/>
      <c r="HNT84" s="17"/>
      <c r="HNU84" s="4"/>
      <c r="HNV84" s="17"/>
      <c r="HNW84" s="4"/>
      <c r="HNX84" s="17"/>
      <c r="HNY84" s="4"/>
      <c r="HNZ84" s="17"/>
      <c r="HOA84" s="4"/>
      <c r="HOB84" s="17"/>
      <c r="HOC84" s="4"/>
      <c r="HOD84" s="17"/>
      <c r="HOE84" s="4"/>
      <c r="HOF84" s="17"/>
      <c r="HOG84" s="4"/>
      <c r="HOH84" s="17"/>
      <c r="HOI84" s="4"/>
      <c r="HOJ84" s="17"/>
      <c r="HOK84" s="4"/>
      <c r="HOL84" s="17"/>
      <c r="HOM84" s="4"/>
      <c r="HON84" s="17"/>
      <c r="HOO84" s="4"/>
      <c r="HOP84" s="17"/>
      <c r="HOQ84" s="4"/>
      <c r="HOR84" s="17"/>
      <c r="HOS84" s="4"/>
      <c r="HOT84" s="17"/>
      <c r="HOU84" s="4"/>
      <c r="HOV84" s="17"/>
      <c r="HOW84" s="4"/>
      <c r="HOX84" s="17"/>
      <c r="HOY84" s="4"/>
      <c r="HOZ84" s="17"/>
      <c r="HPA84" s="4"/>
      <c r="HPB84" s="17"/>
      <c r="HPC84" s="4"/>
      <c r="HPD84" s="17"/>
      <c r="HPE84" s="4"/>
      <c r="HPF84" s="17"/>
      <c r="HPG84" s="4"/>
      <c r="HPH84" s="17"/>
      <c r="HPI84" s="4"/>
      <c r="HPJ84" s="17"/>
      <c r="HPK84" s="4"/>
      <c r="HPL84" s="17"/>
      <c r="HPM84" s="4"/>
      <c r="HPN84" s="17"/>
      <c r="HPO84" s="4"/>
      <c r="HPP84" s="17"/>
      <c r="HPQ84" s="4"/>
      <c r="HPR84" s="17"/>
      <c r="HPS84" s="4"/>
      <c r="HPT84" s="17"/>
      <c r="HPU84" s="4"/>
      <c r="HPV84" s="17"/>
      <c r="HPW84" s="4"/>
      <c r="HPX84" s="17"/>
      <c r="HPY84" s="4"/>
      <c r="HPZ84" s="17"/>
      <c r="HQA84" s="4"/>
      <c r="HQB84" s="17"/>
      <c r="HQC84" s="4"/>
      <c r="HQD84" s="17"/>
      <c r="HQE84" s="4"/>
      <c r="HQF84" s="17"/>
      <c r="HQG84" s="4"/>
      <c r="HQH84" s="17"/>
      <c r="HQI84" s="4"/>
      <c r="HQJ84" s="17"/>
      <c r="HQK84" s="4"/>
      <c r="HQL84" s="17"/>
      <c r="HQM84" s="4"/>
      <c r="HQN84" s="17"/>
      <c r="HQO84" s="4"/>
      <c r="HQP84" s="17"/>
      <c r="HQQ84" s="4"/>
      <c r="HQR84" s="17"/>
      <c r="HQS84" s="4"/>
      <c r="HQT84" s="17"/>
      <c r="HQU84" s="4"/>
      <c r="HQV84" s="17"/>
      <c r="HQW84" s="4"/>
      <c r="HQX84" s="17"/>
      <c r="HQY84" s="4"/>
      <c r="HQZ84" s="17"/>
      <c r="HRA84" s="4"/>
      <c r="HRB84" s="17"/>
      <c r="HRC84" s="4"/>
      <c r="HRD84" s="17"/>
      <c r="HRE84" s="4"/>
      <c r="HRF84" s="17"/>
      <c r="HRG84" s="4"/>
      <c r="HRH84" s="17"/>
      <c r="HRI84" s="4"/>
      <c r="HRJ84" s="17"/>
      <c r="HRK84" s="4"/>
      <c r="HRL84" s="17"/>
      <c r="HRM84" s="4"/>
      <c r="HRN84" s="17"/>
      <c r="HRO84" s="4"/>
      <c r="HRP84" s="17"/>
      <c r="HRQ84" s="4"/>
      <c r="HRR84" s="17"/>
      <c r="HRS84" s="4"/>
      <c r="HRT84" s="17"/>
      <c r="HRU84" s="4"/>
      <c r="HRV84" s="17"/>
      <c r="HRW84" s="4"/>
      <c r="HRX84" s="17"/>
      <c r="HRY84" s="4"/>
      <c r="HRZ84" s="17"/>
      <c r="HSA84" s="4"/>
      <c r="HSB84" s="17"/>
      <c r="HSC84" s="4"/>
      <c r="HSD84" s="17"/>
      <c r="HSE84" s="4"/>
      <c r="HSF84" s="17"/>
      <c r="HSG84" s="4"/>
      <c r="HSH84" s="17"/>
      <c r="HSI84" s="4"/>
      <c r="HSJ84" s="17"/>
      <c r="HSK84" s="4"/>
      <c r="HSL84" s="17"/>
      <c r="HSM84" s="4"/>
      <c r="HSN84" s="17"/>
      <c r="HSO84" s="4"/>
      <c r="HSP84" s="17"/>
      <c r="HSQ84" s="4"/>
      <c r="HSR84" s="17"/>
      <c r="HSS84" s="4"/>
      <c r="HST84" s="17"/>
      <c r="HSU84" s="4"/>
      <c r="HSV84" s="17"/>
      <c r="HSW84" s="4"/>
      <c r="HSX84" s="17"/>
      <c r="HSY84" s="4"/>
      <c r="HSZ84" s="17"/>
      <c r="HTA84" s="4"/>
      <c r="HTB84" s="17"/>
      <c r="HTC84" s="4"/>
      <c r="HTD84" s="17"/>
      <c r="HTE84" s="4"/>
      <c r="HTF84" s="17"/>
      <c r="HTG84" s="4"/>
      <c r="HTH84" s="17"/>
      <c r="HTI84" s="4"/>
      <c r="HTJ84" s="17"/>
      <c r="HTK84" s="4"/>
      <c r="HTL84" s="17"/>
      <c r="HTM84" s="4"/>
      <c r="HTN84" s="17"/>
      <c r="HTO84" s="4"/>
      <c r="HTP84" s="17"/>
      <c r="HTQ84" s="4"/>
      <c r="HTR84" s="17"/>
      <c r="HTS84" s="4"/>
      <c r="HTT84" s="17"/>
      <c r="HTU84" s="4"/>
      <c r="HTV84" s="17"/>
      <c r="HTW84" s="4"/>
      <c r="HTX84" s="17"/>
      <c r="HTY84" s="4"/>
      <c r="HTZ84" s="17"/>
      <c r="HUA84" s="4"/>
      <c r="HUB84" s="17"/>
      <c r="HUC84" s="4"/>
      <c r="HUD84" s="17"/>
      <c r="HUE84" s="4"/>
      <c r="HUF84" s="17"/>
      <c r="HUG84" s="4"/>
      <c r="HUH84" s="17"/>
      <c r="HUI84" s="4"/>
      <c r="HUJ84" s="17"/>
      <c r="HUK84" s="4"/>
      <c r="HUL84" s="17"/>
      <c r="HUM84" s="4"/>
      <c r="HUN84" s="17"/>
      <c r="HUO84" s="4"/>
      <c r="HUP84" s="17"/>
      <c r="HUQ84" s="4"/>
      <c r="HUR84" s="17"/>
      <c r="HUS84" s="4"/>
      <c r="HUT84" s="17"/>
      <c r="HUU84" s="4"/>
      <c r="HUV84" s="17"/>
      <c r="HUW84" s="4"/>
      <c r="HUX84" s="17"/>
      <c r="HUY84" s="4"/>
      <c r="HUZ84" s="17"/>
      <c r="HVA84" s="4"/>
      <c r="HVB84" s="17"/>
      <c r="HVC84" s="4"/>
      <c r="HVD84" s="17"/>
      <c r="HVE84" s="4"/>
      <c r="HVF84" s="17"/>
      <c r="HVG84" s="4"/>
      <c r="HVH84" s="17"/>
      <c r="HVI84" s="4"/>
      <c r="HVJ84" s="17"/>
      <c r="HVK84" s="4"/>
      <c r="HVL84" s="17"/>
      <c r="HVM84" s="4"/>
      <c r="HVN84" s="17"/>
      <c r="HVO84" s="4"/>
      <c r="HVP84" s="17"/>
      <c r="HVQ84" s="4"/>
      <c r="HVR84" s="17"/>
      <c r="HVS84" s="4"/>
      <c r="HVT84" s="17"/>
      <c r="HVU84" s="4"/>
      <c r="HVV84" s="17"/>
      <c r="HVW84" s="4"/>
      <c r="HVX84" s="17"/>
      <c r="HVY84" s="4"/>
      <c r="HVZ84" s="17"/>
      <c r="HWA84" s="4"/>
      <c r="HWB84" s="17"/>
      <c r="HWC84" s="4"/>
      <c r="HWD84" s="17"/>
      <c r="HWE84" s="4"/>
      <c r="HWF84" s="17"/>
      <c r="HWG84" s="4"/>
      <c r="HWH84" s="17"/>
      <c r="HWI84" s="4"/>
      <c r="HWJ84" s="17"/>
      <c r="HWK84" s="4"/>
      <c r="HWL84" s="17"/>
      <c r="HWM84" s="4"/>
      <c r="HWN84" s="17"/>
      <c r="HWO84" s="4"/>
      <c r="HWP84" s="17"/>
      <c r="HWQ84" s="4"/>
      <c r="HWR84" s="17"/>
      <c r="HWS84" s="4"/>
      <c r="HWT84" s="17"/>
      <c r="HWU84" s="4"/>
      <c r="HWV84" s="17"/>
      <c r="HWW84" s="4"/>
      <c r="HWX84" s="17"/>
      <c r="HWY84" s="4"/>
      <c r="HWZ84" s="17"/>
      <c r="HXA84" s="4"/>
      <c r="HXB84" s="17"/>
      <c r="HXC84" s="4"/>
      <c r="HXD84" s="17"/>
      <c r="HXE84" s="4"/>
      <c r="HXF84" s="17"/>
      <c r="HXG84" s="4"/>
      <c r="HXH84" s="17"/>
      <c r="HXI84" s="4"/>
      <c r="HXJ84" s="17"/>
      <c r="HXK84" s="4"/>
      <c r="HXL84" s="17"/>
      <c r="HXM84" s="4"/>
      <c r="HXN84" s="17"/>
      <c r="HXO84" s="4"/>
      <c r="HXP84" s="17"/>
      <c r="HXQ84" s="4"/>
      <c r="HXR84" s="17"/>
      <c r="HXS84" s="4"/>
      <c r="HXT84" s="17"/>
      <c r="HXU84" s="4"/>
      <c r="HXV84" s="17"/>
      <c r="HXW84" s="4"/>
      <c r="HXX84" s="17"/>
      <c r="HXY84" s="4"/>
      <c r="HXZ84" s="17"/>
      <c r="HYA84" s="4"/>
      <c r="HYB84" s="17"/>
      <c r="HYC84" s="4"/>
      <c r="HYD84" s="17"/>
      <c r="HYE84" s="4"/>
      <c r="HYF84" s="17"/>
      <c r="HYG84" s="4"/>
      <c r="HYH84" s="17"/>
      <c r="HYI84" s="4"/>
      <c r="HYJ84" s="17"/>
      <c r="HYK84" s="4"/>
      <c r="HYL84" s="17"/>
      <c r="HYM84" s="4"/>
      <c r="HYN84" s="17"/>
      <c r="HYO84" s="4"/>
      <c r="HYP84" s="17"/>
      <c r="HYQ84" s="4"/>
      <c r="HYR84" s="17"/>
      <c r="HYS84" s="4"/>
      <c r="HYT84" s="17"/>
      <c r="HYU84" s="4"/>
      <c r="HYV84" s="17"/>
      <c r="HYW84" s="4"/>
      <c r="HYX84" s="17"/>
      <c r="HYY84" s="4"/>
      <c r="HYZ84" s="17"/>
      <c r="HZA84" s="4"/>
      <c r="HZB84" s="17"/>
      <c r="HZC84" s="4"/>
      <c r="HZD84" s="17"/>
      <c r="HZE84" s="4"/>
      <c r="HZF84" s="17"/>
      <c r="HZG84" s="4"/>
      <c r="HZH84" s="17"/>
      <c r="HZI84" s="4"/>
      <c r="HZJ84" s="17"/>
      <c r="HZK84" s="4"/>
      <c r="HZL84" s="17"/>
      <c r="HZM84" s="4"/>
      <c r="HZN84" s="17"/>
      <c r="HZO84" s="4"/>
      <c r="HZP84" s="17"/>
      <c r="HZQ84" s="4"/>
      <c r="HZR84" s="17"/>
      <c r="HZS84" s="4"/>
      <c r="HZT84" s="17"/>
      <c r="HZU84" s="4"/>
      <c r="HZV84" s="17"/>
      <c r="HZW84" s="4"/>
      <c r="HZX84" s="17"/>
      <c r="HZY84" s="4"/>
      <c r="HZZ84" s="17"/>
      <c r="IAA84" s="4"/>
      <c r="IAB84" s="17"/>
      <c r="IAC84" s="4"/>
      <c r="IAD84" s="17"/>
      <c r="IAE84" s="4"/>
      <c r="IAF84" s="17"/>
      <c r="IAG84" s="4"/>
      <c r="IAH84" s="17"/>
      <c r="IAI84" s="4"/>
      <c r="IAJ84" s="17"/>
      <c r="IAK84" s="4"/>
      <c r="IAL84" s="17"/>
      <c r="IAM84" s="4"/>
      <c r="IAN84" s="17"/>
      <c r="IAO84" s="4"/>
      <c r="IAP84" s="17"/>
      <c r="IAQ84" s="4"/>
      <c r="IAR84" s="17"/>
      <c r="IAS84" s="4"/>
      <c r="IAT84" s="17"/>
      <c r="IAU84" s="4"/>
      <c r="IAV84" s="17"/>
      <c r="IAW84" s="4"/>
      <c r="IAX84" s="17"/>
      <c r="IAY84" s="4"/>
      <c r="IAZ84" s="17"/>
      <c r="IBA84" s="4"/>
      <c r="IBB84" s="17"/>
      <c r="IBC84" s="4"/>
      <c r="IBD84" s="17"/>
      <c r="IBE84" s="4"/>
      <c r="IBF84" s="17"/>
      <c r="IBG84" s="4"/>
      <c r="IBH84" s="17"/>
      <c r="IBI84" s="4"/>
      <c r="IBJ84" s="17"/>
      <c r="IBK84" s="4"/>
      <c r="IBL84" s="17"/>
      <c r="IBM84" s="4"/>
      <c r="IBN84" s="17"/>
      <c r="IBO84" s="4"/>
      <c r="IBP84" s="17"/>
      <c r="IBQ84" s="4"/>
      <c r="IBR84" s="17"/>
      <c r="IBS84" s="4"/>
      <c r="IBT84" s="17"/>
      <c r="IBU84" s="4"/>
      <c r="IBV84" s="17"/>
      <c r="IBW84" s="4"/>
      <c r="IBX84" s="17"/>
      <c r="IBY84" s="4"/>
      <c r="IBZ84" s="17"/>
      <c r="ICA84" s="4"/>
      <c r="ICB84" s="17"/>
      <c r="ICC84" s="4"/>
      <c r="ICD84" s="17"/>
      <c r="ICE84" s="4"/>
      <c r="ICF84" s="17"/>
      <c r="ICG84" s="4"/>
      <c r="ICH84" s="17"/>
      <c r="ICI84" s="4"/>
      <c r="ICJ84" s="17"/>
      <c r="ICK84" s="4"/>
      <c r="ICL84" s="17"/>
      <c r="ICM84" s="4"/>
      <c r="ICN84" s="17"/>
      <c r="ICO84" s="4"/>
      <c r="ICP84" s="17"/>
      <c r="ICQ84" s="4"/>
      <c r="ICR84" s="17"/>
      <c r="ICS84" s="4"/>
      <c r="ICT84" s="17"/>
      <c r="ICU84" s="4"/>
      <c r="ICV84" s="17"/>
      <c r="ICW84" s="4"/>
      <c r="ICX84" s="17"/>
      <c r="ICY84" s="4"/>
      <c r="ICZ84" s="17"/>
      <c r="IDA84" s="4"/>
      <c r="IDB84" s="17"/>
      <c r="IDC84" s="4"/>
      <c r="IDD84" s="17"/>
      <c r="IDE84" s="4"/>
      <c r="IDF84" s="17"/>
      <c r="IDG84" s="4"/>
      <c r="IDH84" s="17"/>
      <c r="IDI84" s="4"/>
      <c r="IDJ84" s="17"/>
      <c r="IDK84" s="4"/>
      <c r="IDL84" s="17"/>
      <c r="IDM84" s="4"/>
      <c r="IDN84" s="17"/>
      <c r="IDO84" s="4"/>
      <c r="IDP84" s="17"/>
      <c r="IDQ84" s="4"/>
      <c r="IDR84" s="17"/>
      <c r="IDS84" s="4"/>
      <c r="IDT84" s="17"/>
      <c r="IDU84" s="4"/>
      <c r="IDV84" s="17"/>
      <c r="IDW84" s="4"/>
      <c r="IDX84" s="17"/>
      <c r="IDY84" s="4"/>
      <c r="IDZ84" s="17"/>
      <c r="IEA84" s="4"/>
      <c r="IEB84" s="17"/>
      <c r="IEC84" s="4"/>
      <c r="IED84" s="17"/>
      <c r="IEE84" s="4"/>
      <c r="IEF84" s="17"/>
      <c r="IEG84" s="4"/>
      <c r="IEH84" s="17"/>
      <c r="IEI84" s="4"/>
      <c r="IEJ84" s="17"/>
      <c r="IEK84" s="4"/>
      <c r="IEL84" s="17"/>
      <c r="IEM84" s="4"/>
      <c r="IEN84" s="17"/>
      <c r="IEO84" s="4"/>
      <c r="IEP84" s="17"/>
      <c r="IEQ84" s="4"/>
      <c r="IER84" s="17"/>
      <c r="IES84" s="4"/>
      <c r="IET84" s="17"/>
      <c r="IEU84" s="4"/>
      <c r="IEV84" s="17"/>
      <c r="IEW84" s="4"/>
      <c r="IEX84" s="17"/>
      <c r="IEY84" s="4"/>
      <c r="IEZ84" s="17"/>
      <c r="IFA84" s="4"/>
      <c r="IFB84" s="17"/>
      <c r="IFC84" s="4"/>
      <c r="IFD84" s="17"/>
      <c r="IFE84" s="4"/>
      <c r="IFF84" s="17"/>
      <c r="IFG84" s="4"/>
      <c r="IFH84" s="17"/>
      <c r="IFI84" s="4"/>
      <c r="IFJ84" s="17"/>
      <c r="IFK84" s="4"/>
      <c r="IFL84" s="17"/>
      <c r="IFM84" s="4"/>
      <c r="IFN84" s="17"/>
      <c r="IFO84" s="4"/>
      <c r="IFP84" s="17"/>
      <c r="IFQ84" s="4"/>
      <c r="IFR84" s="17"/>
      <c r="IFS84" s="4"/>
      <c r="IFT84" s="17"/>
      <c r="IFU84" s="4"/>
      <c r="IFV84" s="17"/>
      <c r="IFW84" s="4"/>
      <c r="IFX84" s="17"/>
      <c r="IFY84" s="4"/>
      <c r="IFZ84" s="17"/>
      <c r="IGA84" s="4"/>
      <c r="IGB84" s="17"/>
      <c r="IGC84" s="4"/>
      <c r="IGD84" s="17"/>
      <c r="IGE84" s="4"/>
      <c r="IGF84" s="17"/>
      <c r="IGG84" s="4"/>
      <c r="IGH84" s="17"/>
      <c r="IGI84" s="4"/>
      <c r="IGJ84" s="17"/>
      <c r="IGK84" s="4"/>
      <c r="IGL84" s="17"/>
      <c r="IGM84" s="4"/>
      <c r="IGN84" s="17"/>
      <c r="IGO84" s="4"/>
      <c r="IGP84" s="17"/>
      <c r="IGQ84" s="4"/>
      <c r="IGR84" s="17"/>
      <c r="IGS84" s="4"/>
      <c r="IGT84" s="17"/>
      <c r="IGU84" s="4"/>
      <c r="IGV84" s="17"/>
      <c r="IGW84" s="4"/>
      <c r="IGX84" s="17"/>
      <c r="IGY84" s="4"/>
      <c r="IGZ84" s="17"/>
      <c r="IHA84" s="4"/>
      <c r="IHB84" s="17"/>
      <c r="IHC84" s="4"/>
      <c r="IHD84" s="17"/>
      <c r="IHE84" s="4"/>
      <c r="IHF84" s="17"/>
      <c r="IHG84" s="4"/>
      <c r="IHH84" s="17"/>
      <c r="IHI84" s="4"/>
      <c r="IHJ84" s="17"/>
      <c r="IHK84" s="4"/>
      <c r="IHL84" s="17"/>
      <c r="IHM84" s="4"/>
      <c r="IHN84" s="17"/>
      <c r="IHO84" s="4"/>
      <c r="IHP84" s="17"/>
      <c r="IHQ84" s="4"/>
      <c r="IHR84" s="17"/>
      <c r="IHS84" s="4"/>
      <c r="IHT84" s="17"/>
      <c r="IHU84" s="4"/>
      <c r="IHV84" s="17"/>
      <c r="IHW84" s="4"/>
      <c r="IHX84" s="17"/>
      <c r="IHY84" s="4"/>
      <c r="IHZ84" s="17"/>
      <c r="IIA84" s="4"/>
      <c r="IIB84" s="17"/>
      <c r="IIC84" s="4"/>
      <c r="IID84" s="17"/>
      <c r="IIE84" s="4"/>
      <c r="IIF84" s="17"/>
      <c r="IIG84" s="4"/>
      <c r="IIH84" s="17"/>
      <c r="III84" s="4"/>
      <c r="IIJ84" s="17"/>
      <c r="IIK84" s="4"/>
      <c r="IIL84" s="17"/>
      <c r="IIM84" s="4"/>
      <c r="IIN84" s="17"/>
      <c r="IIO84" s="4"/>
      <c r="IIP84" s="17"/>
      <c r="IIQ84" s="4"/>
      <c r="IIR84" s="17"/>
      <c r="IIS84" s="4"/>
      <c r="IIT84" s="17"/>
      <c r="IIU84" s="4"/>
      <c r="IIV84" s="17"/>
      <c r="IIW84" s="4"/>
      <c r="IIX84" s="17"/>
      <c r="IIY84" s="4"/>
      <c r="IIZ84" s="17"/>
      <c r="IJA84" s="4"/>
      <c r="IJB84" s="17"/>
      <c r="IJC84" s="4"/>
      <c r="IJD84" s="17"/>
      <c r="IJE84" s="4"/>
      <c r="IJF84" s="17"/>
      <c r="IJG84" s="4"/>
      <c r="IJH84" s="17"/>
      <c r="IJI84" s="4"/>
      <c r="IJJ84" s="17"/>
      <c r="IJK84" s="4"/>
      <c r="IJL84" s="17"/>
      <c r="IJM84" s="4"/>
      <c r="IJN84" s="17"/>
      <c r="IJO84" s="4"/>
      <c r="IJP84" s="17"/>
      <c r="IJQ84" s="4"/>
      <c r="IJR84" s="17"/>
      <c r="IJS84" s="4"/>
      <c r="IJT84" s="17"/>
      <c r="IJU84" s="4"/>
      <c r="IJV84" s="17"/>
      <c r="IJW84" s="4"/>
      <c r="IJX84" s="17"/>
      <c r="IJY84" s="4"/>
      <c r="IJZ84" s="17"/>
      <c r="IKA84" s="4"/>
      <c r="IKB84" s="17"/>
      <c r="IKC84" s="4"/>
      <c r="IKD84" s="17"/>
      <c r="IKE84" s="4"/>
      <c r="IKF84" s="17"/>
      <c r="IKG84" s="4"/>
      <c r="IKH84" s="17"/>
      <c r="IKI84" s="4"/>
      <c r="IKJ84" s="17"/>
      <c r="IKK84" s="4"/>
      <c r="IKL84" s="17"/>
      <c r="IKM84" s="4"/>
      <c r="IKN84" s="17"/>
      <c r="IKO84" s="4"/>
      <c r="IKP84" s="17"/>
      <c r="IKQ84" s="4"/>
      <c r="IKR84" s="17"/>
      <c r="IKS84" s="4"/>
      <c r="IKT84" s="17"/>
      <c r="IKU84" s="4"/>
      <c r="IKV84" s="17"/>
      <c r="IKW84" s="4"/>
      <c r="IKX84" s="17"/>
      <c r="IKY84" s="4"/>
      <c r="IKZ84" s="17"/>
      <c r="ILA84" s="4"/>
      <c r="ILB84" s="17"/>
      <c r="ILC84" s="4"/>
      <c r="ILD84" s="17"/>
      <c r="ILE84" s="4"/>
      <c r="ILF84" s="17"/>
      <c r="ILG84" s="4"/>
      <c r="ILH84" s="17"/>
      <c r="ILI84" s="4"/>
      <c r="ILJ84" s="17"/>
      <c r="ILK84" s="4"/>
      <c r="ILL84" s="17"/>
      <c r="ILM84" s="4"/>
      <c r="ILN84" s="17"/>
      <c r="ILO84" s="4"/>
      <c r="ILP84" s="17"/>
      <c r="ILQ84" s="4"/>
      <c r="ILR84" s="17"/>
      <c r="ILS84" s="4"/>
      <c r="ILT84" s="17"/>
      <c r="ILU84" s="4"/>
      <c r="ILV84" s="17"/>
      <c r="ILW84" s="4"/>
      <c r="ILX84" s="17"/>
      <c r="ILY84" s="4"/>
      <c r="ILZ84" s="17"/>
      <c r="IMA84" s="4"/>
      <c r="IMB84" s="17"/>
      <c r="IMC84" s="4"/>
      <c r="IMD84" s="17"/>
      <c r="IME84" s="4"/>
      <c r="IMF84" s="17"/>
      <c r="IMG84" s="4"/>
      <c r="IMH84" s="17"/>
      <c r="IMI84" s="4"/>
      <c r="IMJ84" s="17"/>
      <c r="IMK84" s="4"/>
      <c r="IML84" s="17"/>
      <c r="IMM84" s="4"/>
      <c r="IMN84" s="17"/>
      <c r="IMO84" s="4"/>
      <c r="IMP84" s="17"/>
      <c r="IMQ84" s="4"/>
      <c r="IMR84" s="17"/>
      <c r="IMS84" s="4"/>
      <c r="IMT84" s="17"/>
      <c r="IMU84" s="4"/>
      <c r="IMV84" s="17"/>
      <c r="IMW84" s="4"/>
      <c r="IMX84" s="17"/>
      <c r="IMY84" s="4"/>
      <c r="IMZ84" s="17"/>
      <c r="INA84" s="4"/>
      <c r="INB84" s="17"/>
      <c r="INC84" s="4"/>
      <c r="IND84" s="17"/>
      <c r="INE84" s="4"/>
      <c r="INF84" s="17"/>
      <c r="ING84" s="4"/>
      <c r="INH84" s="17"/>
      <c r="INI84" s="4"/>
      <c r="INJ84" s="17"/>
      <c r="INK84" s="4"/>
      <c r="INL84" s="17"/>
      <c r="INM84" s="4"/>
      <c r="INN84" s="17"/>
      <c r="INO84" s="4"/>
      <c r="INP84" s="17"/>
      <c r="INQ84" s="4"/>
      <c r="INR84" s="17"/>
      <c r="INS84" s="4"/>
      <c r="INT84" s="17"/>
      <c r="INU84" s="4"/>
      <c r="INV84" s="17"/>
      <c r="INW84" s="4"/>
      <c r="INX84" s="17"/>
      <c r="INY84" s="4"/>
      <c r="INZ84" s="17"/>
      <c r="IOA84" s="4"/>
      <c r="IOB84" s="17"/>
      <c r="IOC84" s="4"/>
      <c r="IOD84" s="17"/>
      <c r="IOE84" s="4"/>
      <c r="IOF84" s="17"/>
      <c r="IOG84" s="4"/>
      <c r="IOH84" s="17"/>
      <c r="IOI84" s="4"/>
      <c r="IOJ84" s="17"/>
      <c r="IOK84" s="4"/>
      <c r="IOL84" s="17"/>
      <c r="IOM84" s="4"/>
      <c r="ION84" s="17"/>
      <c r="IOO84" s="4"/>
      <c r="IOP84" s="17"/>
      <c r="IOQ84" s="4"/>
      <c r="IOR84" s="17"/>
      <c r="IOS84" s="4"/>
      <c r="IOT84" s="17"/>
      <c r="IOU84" s="4"/>
      <c r="IOV84" s="17"/>
      <c r="IOW84" s="4"/>
      <c r="IOX84" s="17"/>
      <c r="IOY84" s="4"/>
      <c r="IOZ84" s="17"/>
      <c r="IPA84" s="4"/>
      <c r="IPB84" s="17"/>
      <c r="IPC84" s="4"/>
      <c r="IPD84" s="17"/>
      <c r="IPE84" s="4"/>
      <c r="IPF84" s="17"/>
      <c r="IPG84" s="4"/>
      <c r="IPH84" s="17"/>
      <c r="IPI84" s="4"/>
      <c r="IPJ84" s="17"/>
      <c r="IPK84" s="4"/>
      <c r="IPL84" s="17"/>
      <c r="IPM84" s="4"/>
      <c r="IPN84" s="17"/>
      <c r="IPO84" s="4"/>
      <c r="IPP84" s="17"/>
      <c r="IPQ84" s="4"/>
      <c r="IPR84" s="17"/>
      <c r="IPS84" s="4"/>
      <c r="IPT84" s="17"/>
      <c r="IPU84" s="4"/>
      <c r="IPV84" s="17"/>
      <c r="IPW84" s="4"/>
      <c r="IPX84" s="17"/>
      <c r="IPY84" s="4"/>
      <c r="IPZ84" s="17"/>
      <c r="IQA84" s="4"/>
      <c r="IQB84" s="17"/>
      <c r="IQC84" s="4"/>
      <c r="IQD84" s="17"/>
      <c r="IQE84" s="4"/>
      <c r="IQF84" s="17"/>
      <c r="IQG84" s="4"/>
      <c r="IQH84" s="17"/>
      <c r="IQI84" s="4"/>
      <c r="IQJ84" s="17"/>
      <c r="IQK84" s="4"/>
      <c r="IQL84" s="17"/>
      <c r="IQM84" s="4"/>
      <c r="IQN84" s="17"/>
      <c r="IQO84" s="4"/>
      <c r="IQP84" s="17"/>
      <c r="IQQ84" s="4"/>
      <c r="IQR84" s="17"/>
      <c r="IQS84" s="4"/>
      <c r="IQT84" s="17"/>
      <c r="IQU84" s="4"/>
      <c r="IQV84" s="17"/>
      <c r="IQW84" s="4"/>
      <c r="IQX84" s="17"/>
      <c r="IQY84" s="4"/>
      <c r="IQZ84" s="17"/>
      <c r="IRA84" s="4"/>
      <c r="IRB84" s="17"/>
      <c r="IRC84" s="4"/>
      <c r="IRD84" s="17"/>
      <c r="IRE84" s="4"/>
      <c r="IRF84" s="17"/>
      <c r="IRG84" s="4"/>
      <c r="IRH84" s="17"/>
      <c r="IRI84" s="4"/>
      <c r="IRJ84" s="17"/>
      <c r="IRK84" s="4"/>
      <c r="IRL84" s="17"/>
      <c r="IRM84" s="4"/>
      <c r="IRN84" s="17"/>
      <c r="IRO84" s="4"/>
      <c r="IRP84" s="17"/>
      <c r="IRQ84" s="4"/>
      <c r="IRR84" s="17"/>
      <c r="IRS84" s="4"/>
      <c r="IRT84" s="17"/>
      <c r="IRU84" s="4"/>
      <c r="IRV84" s="17"/>
      <c r="IRW84" s="4"/>
      <c r="IRX84" s="17"/>
      <c r="IRY84" s="4"/>
      <c r="IRZ84" s="17"/>
      <c r="ISA84" s="4"/>
      <c r="ISB84" s="17"/>
      <c r="ISC84" s="4"/>
      <c r="ISD84" s="17"/>
      <c r="ISE84" s="4"/>
      <c r="ISF84" s="17"/>
      <c r="ISG84" s="4"/>
      <c r="ISH84" s="17"/>
      <c r="ISI84" s="4"/>
      <c r="ISJ84" s="17"/>
      <c r="ISK84" s="4"/>
      <c r="ISL84" s="17"/>
      <c r="ISM84" s="4"/>
      <c r="ISN84" s="17"/>
      <c r="ISO84" s="4"/>
      <c r="ISP84" s="17"/>
      <c r="ISQ84" s="4"/>
      <c r="ISR84" s="17"/>
      <c r="ISS84" s="4"/>
      <c r="IST84" s="17"/>
      <c r="ISU84" s="4"/>
      <c r="ISV84" s="17"/>
      <c r="ISW84" s="4"/>
      <c r="ISX84" s="17"/>
      <c r="ISY84" s="4"/>
      <c r="ISZ84" s="17"/>
      <c r="ITA84" s="4"/>
      <c r="ITB84" s="17"/>
      <c r="ITC84" s="4"/>
      <c r="ITD84" s="17"/>
      <c r="ITE84" s="4"/>
      <c r="ITF84" s="17"/>
      <c r="ITG84" s="4"/>
      <c r="ITH84" s="17"/>
      <c r="ITI84" s="4"/>
      <c r="ITJ84" s="17"/>
      <c r="ITK84" s="4"/>
      <c r="ITL84" s="17"/>
      <c r="ITM84" s="4"/>
      <c r="ITN84" s="17"/>
      <c r="ITO84" s="4"/>
      <c r="ITP84" s="17"/>
      <c r="ITQ84" s="4"/>
      <c r="ITR84" s="17"/>
      <c r="ITS84" s="4"/>
      <c r="ITT84" s="17"/>
      <c r="ITU84" s="4"/>
      <c r="ITV84" s="17"/>
      <c r="ITW84" s="4"/>
      <c r="ITX84" s="17"/>
      <c r="ITY84" s="4"/>
      <c r="ITZ84" s="17"/>
      <c r="IUA84" s="4"/>
      <c r="IUB84" s="17"/>
      <c r="IUC84" s="4"/>
      <c r="IUD84" s="17"/>
      <c r="IUE84" s="4"/>
      <c r="IUF84" s="17"/>
      <c r="IUG84" s="4"/>
      <c r="IUH84" s="17"/>
      <c r="IUI84" s="4"/>
      <c r="IUJ84" s="17"/>
      <c r="IUK84" s="4"/>
      <c r="IUL84" s="17"/>
      <c r="IUM84" s="4"/>
      <c r="IUN84" s="17"/>
      <c r="IUO84" s="4"/>
      <c r="IUP84" s="17"/>
      <c r="IUQ84" s="4"/>
      <c r="IUR84" s="17"/>
      <c r="IUS84" s="4"/>
      <c r="IUT84" s="17"/>
      <c r="IUU84" s="4"/>
      <c r="IUV84" s="17"/>
      <c r="IUW84" s="4"/>
      <c r="IUX84" s="17"/>
      <c r="IUY84" s="4"/>
      <c r="IUZ84" s="17"/>
      <c r="IVA84" s="4"/>
      <c r="IVB84" s="17"/>
      <c r="IVC84" s="4"/>
      <c r="IVD84" s="17"/>
      <c r="IVE84" s="4"/>
      <c r="IVF84" s="17"/>
      <c r="IVG84" s="4"/>
      <c r="IVH84" s="17"/>
      <c r="IVI84" s="4"/>
      <c r="IVJ84" s="17"/>
      <c r="IVK84" s="4"/>
      <c r="IVL84" s="17"/>
      <c r="IVM84" s="4"/>
      <c r="IVN84" s="17"/>
      <c r="IVO84" s="4"/>
      <c r="IVP84" s="17"/>
      <c r="IVQ84" s="4"/>
      <c r="IVR84" s="17"/>
      <c r="IVS84" s="4"/>
      <c r="IVT84" s="17"/>
      <c r="IVU84" s="4"/>
      <c r="IVV84" s="17"/>
      <c r="IVW84" s="4"/>
      <c r="IVX84" s="17"/>
      <c r="IVY84" s="4"/>
      <c r="IVZ84" s="17"/>
      <c r="IWA84" s="4"/>
      <c r="IWB84" s="17"/>
      <c r="IWC84" s="4"/>
      <c r="IWD84" s="17"/>
      <c r="IWE84" s="4"/>
      <c r="IWF84" s="17"/>
      <c r="IWG84" s="4"/>
      <c r="IWH84" s="17"/>
      <c r="IWI84" s="4"/>
      <c r="IWJ84" s="17"/>
      <c r="IWK84" s="4"/>
      <c r="IWL84" s="17"/>
      <c r="IWM84" s="4"/>
      <c r="IWN84" s="17"/>
      <c r="IWO84" s="4"/>
      <c r="IWP84" s="17"/>
      <c r="IWQ84" s="4"/>
      <c r="IWR84" s="17"/>
      <c r="IWS84" s="4"/>
      <c r="IWT84" s="17"/>
      <c r="IWU84" s="4"/>
      <c r="IWV84" s="17"/>
      <c r="IWW84" s="4"/>
      <c r="IWX84" s="17"/>
      <c r="IWY84" s="4"/>
      <c r="IWZ84" s="17"/>
      <c r="IXA84" s="4"/>
      <c r="IXB84" s="17"/>
      <c r="IXC84" s="4"/>
      <c r="IXD84" s="17"/>
      <c r="IXE84" s="4"/>
      <c r="IXF84" s="17"/>
      <c r="IXG84" s="4"/>
      <c r="IXH84" s="17"/>
      <c r="IXI84" s="4"/>
      <c r="IXJ84" s="17"/>
      <c r="IXK84" s="4"/>
      <c r="IXL84" s="17"/>
      <c r="IXM84" s="4"/>
      <c r="IXN84" s="17"/>
      <c r="IXO84" s="4"/>
      <c r="IXP84" s="17"/>
      <c r="IXQ84" s="4"/>
      <c r="IXR84" s="17"/>
      <c r="IXS84" s="4"/>
      <c r="IXT84" s="17"/>
      <c r="IXU84" s="4"/>
      <c r="IXV84" s="17"/>
      <c r="IXW84" s="4"/>
      <c r="IXX84" s="17"/>
      <c r="IXY84" s="4"/>
      <c r="IXZ84" s="17"/>
      <c r="IYA84" s="4"/>
      <c r="IYB84" s="17"/>
      <c r="IYC84" s="4"/>
      <c r="IYD84" s="17"/>
      <c r="IYE84" s="4"/>
      <c r="IYF84" s="17"/>
      <c r="IYG84" s="4"/>
      <c r="IYH84" s="17"/>
      <c r="IYI84" s="4"/>
      <c r="IYJ84" s="17"/>
      <c r="IYK84" s="4"/>
      <c r="IYL84" s="17"/>
      <c r="IYM84" s="4"/>
      <c r="IYN84" s="17"/>
      <c r="IYO84" s="4"/>
      <c r="IYP84" s="17"/>
      <c r="IYQ84" s="4"/>
      <c r="IYR84" s="17"/>
      <c r="IYS84" s="4"/>
      <c r="IYT84" s="17"/>
      <c r="IYU84" s="4"/>
      <c r="IYV84" s="17"/>
      <c r="IYW84" s="4"/>
      <c r="IYX84" s="17"/>
      <c r="IYY84" s="4"/>
      <c r="IYZ84" s="17"/>
      <c r="IZA84" s="4"/>
      <c r="IZB84" s="17"/>
      <c r="IZC84" s="4"/>
      <c r="IZD84" s="17"/>
      <c r="IZE84" s="4"/>
      <c r="IZF84" s="17"/>
      <c r="IZG84" s="4"/>
      <c r="IZH84" s="17"/>
      <c r="IZI84" s="4"/>
      <c r="IZJ84" s="17"/>
      <c r="IZK84" s="4"/>
      <c r="IZL84" s="17"/>
      <c r="IZM84" s="4"/>
      <c r="IZN84" s="17"/>
      <c r="IZO84" s="4"/>
      <c r="IZP84" s="17"/>
      <c r="IZQ84" s="4"/>
      <c r="IZR84" s="17"/>
      <c r="IZS84" s="4"/>
      <c r="IZT84" s="17"/>
      <c r="IZU84" s="4"/>
      <c r="IZV84" s="17"/>
      <c r="IZW84" s="4"/>
      <c r="IZX84" s="17"/>
      <c r="IZY84" s="4"/>
      <c r="IZZ84" s="17"/>
      <c r="JAA84" s="4"/>
      <c r="JAB84" s="17"/>
      <c r="JAC84" s="4"/>
      <c r="JAD84" s="17"/>
      <c r="JAE84" s="4"/>
      <c r="JAF84" s="17"/>
      <c r="JAG84" s="4"/>
      <c r="JAH84" s="17"/>
      <c r="JAI84" s="4"/>
      <c r="JAJ84" s="17"/>
      <c r="JAK84" s="4"/>
      <c r="JAL84" s="17"/>
      <c r="JAM84" s="4"/>
      <c r="JAN84" s="17"/>
      <c r="JAO84" s="4"/>
      <c r="JAP84" s="17"/>
      <c r="JAQ84" s="4"/>
      <c r="JAR84" s="17"/>
      <c r="JAS84" s="4"/>
      <c r="JAT84" s="17"/>
      <c r="JAU84" s="4"/>
      <c r="JAV84" s="17"/>
      <c r="JAW84" s="4"/>
      <c r="JAX84" s="17"/>
      <c r="JAY84" s="4"/>
      <c r="JAZ84" s="17"/>
      <c r="JBA84" s="4"/>
      <c r="JBB84" s="17"/>
      <c r="JBC84" s="4"/>
      <c r="JBD84" s="17"/>
      <c r="JBE84" s="4"/>
      <c r="JBF84" s="17"/>
      <c r="JBG84" s="4"/>
      <c r="JBH84" s="17"/>
      <c r="JBI84" s="4"/>
      <c r="JBJ84" s="17"/>
      <c r="JBK84" s="4"/>
      <c r="JBL84" s="17"/>
      <c r="JBM84" s="4"/>
      <c r="JBN84" s="17"/>
      <c r="JBO84" s="4"/>
      <c r="JBP84" s="17"/>
      <c r="JBQ84" s="4"/>
      <c r="JBR84" s="17"/>
      <c r="JBS84" s="4"/>
      <c r="JBT84" s="17"/>
      <c r="JBU84" s="4"/>
      <c r="JBV84" s="17"/>
      <c r="JBW84" s="4"/>
      <c r="JBX84" s="17"/>
      <c r="JBY84" s="4"/>
      <c r="JBZ84" s="17"/>
      <c r="JCA84" s="4"/>
      <c r="JCB84" s="17"/>
      <c r="JCC84" s="4"/>
      <c r="JCD84" s="17"/>
      <c r="JCE84" s="4"/>
      <c r="JCF84" s="17"/>
      <c r="JCG84" s="4"/>
      <c r="JCH84" s="17"/>
      <c r="JCI84" s="4"/>
      <c r="JCJ84" s="17"/>
      <c r="JCK84" s="4"/>
      <c r="JCL84" s="17"/>
      <c r="JCM84" s="4"/>
      <c r="JCN84" s="17"/>
      <c r="JCO84" s="4"/>
      <c r="JCP84" s="17"/>
      <c r="JCQ84" s="4"/>
      <c r="JCR84" s="17"/>
      <c r="JCS84" s="4"/>
      <c r="JCT84" s="17"/>
      <c r="JCU84" s="4"/>
      <c r="JCV84" s="17"/>
      <c r="JCW84" s="4"/>
      <c r="JCX84" s="17"/>
      <c r="JCY84" s="4"/>
      <c r="JCZ84" s="17"/>
      <c r="JDA84" s="4"/>
      <c r="JDB84" s="17"/>
      <c r="JDC84" s="4"/>
      <c r="JDD84" s="17"/>
      <c r="JDE84" s="4"/>
      <c r="JDF84" s="17"/>
      <c r="JDG84" s="4"/>
      <c r="JDH84" s="17"/>
      <c r="JDI84" s="4"/>
      <c r="JDJ84" s="17"/>
      <c r="JDK84" s="4"/>
      <c r="JDL84" s="17"/>
      <c r="JDM84" s="4"/>
      <c r="JDN84" s="17"/>
      <c r="JDO84" s="4"/>
      <c r="JDP84" s="17"/>
      <c r="JDQ84" s="4"/>
      <c r="JDR84" s="17"/>
      <c r="JDS84" s="4"/>
      <c r="JDT84" s="17"/>
      <c r="JDU84" s="4"/>
      <c r="JDV84" s="17"/>
      <c r="JDW84" s="4"/>
      <c r="JDX84" s="17"/>
      <c r="JDY84" s="4"/>
      <c r="JDZ84" s="17"/>
      <c r="JEA84" s="4"/>
      <c r="JEB84" s="17"/>
      <c r="JEC84" s="4"/>
      <c r="JED84" s="17"/>
      <c r="JEE84" s="4"/>
      <c r="JEF84" s="17"/>
      <c r="JEG84" s="4"/>
      <c r="JEH84" s="17"/>
      <c r="JEI84" s="4"/>
      <c r="JEJ84" s="17"/>
      <c r="JEK84" s="4"/>
      <c r="JEL84" s="17"/>
      <c r="JEM84" s="4"/>
      <c r="JEN84" s="17"/>
      <c r="JEO84" s="4"/>
      <c r="JEP84" s="17"/>
      <c r="JEQ84" s="4"/>
      <c r="JER84" s="17"/>
      <c r="JES84" s="4"/>
      <c r="JET84" s="17"/>
      <c r="JEU84" s="4"/>
      <c r="JEV84" s="17"/>
      <c r="JEW84" s="4"/>
      <c r="JEX84" s="17"/>
      <c r="JEY84" s="4"/>
      <c r="JEZ84" s="17"/>
      <c r="JFA84" s="4"/>
      <c r="JFB84" s="17"/>
      <c r="JFC84" s="4"/>
      <c r="JFD84" s="17"/>
      <c r="JFE84" s="4"/>
      <c r="JFF84" s="17"/>
      <c r="JFG84" s="4"/>
      <c r="JFH84" s="17"/>
      <c r="JFI84" s="4"/>
      <c r="JFJ84" s="17"/>
      <c r="JFK84" s="4"/>
      <c r="JFL84" s="17"/>
      <c r="JFM84" s="4"/>
      <c r="JFN84" s="17"/>
      <c r="JFO84" s="4"/>
      <c r="JFP84" s="17"/>
      <c r="JFQ84" s="4"/>
      <c r="JFR84" s="17"/>
      <c r="JFS84" s="4"/>
      <c r="JFT84" s="17"/>
      <c r="JFU84" s="4"/>
      <c r="JFV84" s="17"/>
      <c r="JFW84" s="4"/>
      <c r="JFX84" s="17"/>
      <c r="JFY84" s="4"/>
      <c r="JFZ84" s="17"/>
      <c r="JGA84" s="4"/>
      <c r="JGB84" s="17"/>
      <c r="JGC84" s="4"/>
      <c r="JGD84" s="17"/>
      <c r="JGE84" s="4"/>
      <c r="JGF84" s="17"/>
      <c r="JGG84" s="4"/>
      <c r="JGH84" s="17"/>
      <c r="JGI84" s="4"/>
      <c r="JGJ84" s="17"/>
      <c r="JGK84" s="4"/>
      <c r="JGL84" s="17"/>
      <c r="JGM84" s="4"/>
      <c r="JGN84" s="17"/>
      <c r="JGO84" s="4"/>
      <c r="JGP84" s="17"/>
      <c r="JGQ84" s="4"/>
      <c r="JGR84" s="17"/>
      <c r="JGS84" s="4"/>
      <c r="JGT84" s="17"/>
      <c r="JGU84" s="4"/>
      <c r="JGV84" s="17"/>
      <c r="JGW84" s="4"/>
      <c r="JGX84" s="17"/>
      <c r="JGY84" s="4"/>
      <c r="JGZ84" s="17"/>
      <c r="JHA84" s="4"/>
      <c r="JHB84" s="17"/>
      <c r="JHC84" s="4"/>
      <c r="JHD84" s="17"/>
      <c r="JHE84" s="4"/>
      <c r="JHF84" s="17"/>
      <c r="JHG84" s="4"/>
      <c r="JHH84" s="17"/>
      <c r="JHI84" s="4"/>
      <c r="JHJ84" s="17"/>
      <c r="JHK84" s="4"/>
      <c r="JHL84" s="17"/>
      <c r="JHM84" s="4"/>
      <c r="JHN84" s="17"/>
      <c r="JHO84" s="4"/>
      <c r="JHP84" s="17"/>
      <c r="JHQ84" s="4"/>
      <c r="JHR84" s="17"/>
      <c r="JHS84" s="4"/>
      <c r="JHT84" s="17"/>
      <c r="JHU84" s="4"/>
      <c r="JHV84" s="17"/>
      <c r="JHW84" s="4"/>
      <c r="JHX84" s="17"/>
      <c r="JHY84" s="4"/>
      <c r="JHZ84" s="17"/>
      <c r="JIA84" s="4"/>
      <c r="JIB84" s="17"/>
      <c r="JIC84" s="4"/>
      <c r="JID84" s="17"/>
      <c r="JIE84" s="4"/>
      <c r="JIF84" s="17"/>
      <c r="JIG84" s="4"/>
      <c r="JIH84" s="17"/>
      <c r="JII84" s="4"/>
      <c r="JIJ84" s="17"/>
      <c r="JIK84" s="4"/>
      <c r="JIL84" s="17"/>
      <c r="JIM84" s="4"/>
      <c r="JIN84" s="17"/>
      <c r="JIO84" s="4"/>
      <c r="JIP84" s="17"/>
      <c r="JIQ84" s="4"/>
      <c r="JIR84" s="17"/>
      <c r="JIS84" s="4"/>
      <c r="JIT84" s="17"/>
      <c r="JIU84" s="4"/>
      <c r="JIV84" s="17"/>
      <c r="JIW84" s="4"/>
      <c r="JIX84" s="17"/>
      <c r="JIY84" s="4"/>
      <c r="JIZ84" s="17"/>
      <c r="JJA84" s="4"/>
      <c r="JJB84" s="17"/>
      <c r="JJC84" s="4"/>
      <c r="JJD84" s="17"/>
      <c r="JJE84" s="4"/>
      <c r="JJF84" s="17"/>
      <c r="JJG84" s="4"/>
      <c r="JJH84" s="17"/>
      <c r="JJI84" s="4"/>
      <c r="JJJ84" s="17"/>
      <c r="JJK84" s="4"/>
      <c r="JJL84" s="17"/>
      <c r="JJM84" s="4"/>
      <c r="JJN84" s="17"/>
      <c r="JJO84" s="4"/>
      <c r="JJP84" s="17"/>
      <c r="JJQ84" s="4"/>
      <c r="JJR84" s="17"/>
      <c r="JJS84" s="4"/>
      <c r="JJT84" s="17"/>
      <c r="JJU84" s="4"/>
      <c r="JJV84" s="17"/>
      <c r="JJW84" s="4"/>
      <c r="JJX84" s="17"/>
      <c r="JJY84" s="4"/>
      <c r="JJZ84" s="17"/>
      <c r="JKA84" s="4"/>
      <c r="JKB84" s="17"/>
      <c r="JKC84" s="4"/>
      <c r="JKD84" s="17"/>
      <c r="JKE84" s="4"/>
      <c r="JKF84" s="17"/>
      <c r="JKG84" s="4"/>
      <c r="JKH84" s="17"/>
      <c r="JKI84" s="4"/>
      <c r="JKJ84" s="17"/>
      <c r="JKK84" s="4"/>
      <c r="JKL84" s="17"/>
      <c r="JKM84" s="4"/>
      <c r="JKN84" s="17"/>
      <c r="JKO84" s="4"/>
      <c r="JKP84" s="17"/>
      <c r="JKQ84" s="4"/>
      <c r="JKR84" s="17"/>
      <c r="JKS84" s="4"/>
      <c r="JKT84" s="17"/>
      <c r="JKU84" s="4"/>
      <c r="JKV84" s="17"/>
      <c r="JKW84" s="4"/>
      <c r="JKX84" s="17"/>
      <c r="JKY84" s="4"/>
      <c r="JKZ84" s="17"/>
      <c r="JLA84" s="4"/>
      <c r="JLB84" s="17"/>
      <c r="JLC84" s="4"/>
      <c r="JLD84" s="17"/>
      <c r="JLE84" s="4"/>
      <c r="JLF84" s="17"/>
      <c r="JLG84" s="4"/>
      <c r="JLH84" s="17"/>
      <c r="JLI84" s="4"/>
      <c r="JLJ84" s="17"/>
      <c r="JLK84" s="4"/>
      <c r="JLL84" s="17"/>
      <c r="JLM84" s="4"/>
      <c r="JLN84" s="17"/>
      <c r="JLO84" s="4"/>
      <c r="JLP84" s="17"/>
      <c r="JLQ84" s="4"/>
      <c r="JLR84" s="17"/>
      <c r="JLS84" s="4"/>
      <c r="JLT84" s="17"/>
      <c r="JLU84" s="4"/>
      <c r="JLV84" s="17"/>
      <c r="JLW84" s="4"/>
      <c r="JLX84" s="17"/>
      <c r="JLY84" s="4"/>
      <c r="JLZ84" s="17"/>
      <c r="JMA84" s="4"/>
      <c r="JMB84" s="17"/>
      <c r="JMC84" s="4"/>
      <c r="JMD84" s="17"/>
      <c r="JME84" s="4"/>
      <c r="JMF84" s="17"/>
      <c r="JMG84" s="4"/>
      <c r="JMH84" s="17"/>
      <c r="JMI84" s="4"/>
      <c r="JMJ84" s="17"/>
      <c r="JMK84" s="4"/>
      <c r="JML84" s="17"/>
      <c r="JMM84" s="4"/>
      <c r="JMN84" s="17"/>
      <c r="JMO84" s="4"/>
      <c r="JMP84" s="17"/>
      <c r="JMQ84" s="4"/>
      <c r="JMR84" s="17"/>
      <c r="JMS84" s="4"/>
      <c r="JMT84" s="17"/>
      <c r="JMU84" s="4"/>
      <c r="JMV84" s="17"/>
      <c r="JMW84" s="4"/>
      <c r="JMX84" s="17"/>
      <c r="JMY84" s="4"/>
      <c r="JMZ84" s="17"/>
      <c r="JNA84" s="4"/>
      <c r="JNB84" s="17"/>
      <c r="JNC84" s="4"/>
      <c r="JND84" s="17"/>
      <c r="JNE84" s="4"/>
      <c r="JNF84" s="17"/>
      <c r="JNG84" s="4"/>
      <c r="JNH84" s="17"/>
      <c r="JNI84" s="4"/>
      <c r="JNJ84" s="17"/>
      <c r="JNK84" s="4"/>
      <c r="JNL84" s="17"/>
      <c r="JNM84" s="4"/>
      <c r="JNN84" s="17"/>
      <c r="JNO84" s="4"/>
      <c r="JNP84" s="17"/>
      <c r="JNQ84" s="4"/>
      <c r="JNR84" s="17"/>
      <c r="JNS84" s="4"/>
      <c r="JNT84" s="17"/>
      <c r="JNU84" s="4"/>
      <c r="JNV84" s="17"/>
      <c r="JNW84" s="4"/>
      <c r="JNX84" s="17"/>
      <c r="JNY84" s="4"/>
      <c r="JNZ84" s="17"/>
      <c r="JOA84" s="4"/>
      <c r="JOB84" s="17"/>
      <c r="JOC84" s="4"/>
      <c r="JOD84" s="17"/>
      <c r="JOE84" s="4"/>
      <c r="JOF84" s="17"/>
      <c r="JOG84" s="4"/>
      <c r="JOH84" s="17"/>
      <c r="JOI84" s="4"/>
      <c r="JOJ84" s="17"/>
      <c r="JOK84" s="4"/>
      <c r="JOL84" s="17"/>
      <c r="JOM84" s="4"/>
      <c r="JON84" s="17"/>
      <c r="JOO84" s="4"/>
      <c r="JOP84" s="17"/>
      <c r="JOQ84" s="4"/>
      <c r="JOR84" s="17"/>
      <c r="JOS84" s="4"/>
      <c r="JOT84" s="17"/>
      <c r="JOU84" s="4"/>
      <c r="JOV84" s="17"/>
      <c r="JOW84" s="4"/>
      <c r="JOX84" s="17"/>
      <c r="JOY84" s="4"/>
      <c r="JOZ84" s="17"/>
      <c r="JPA84" s="4"/>
      <c r="JPB84" s="17"/>
      <c r="JPC84" s="4"/>
      <c r="JPD84" s="17"/>
      <c r="JPE84" s="4"/>
      <c r="JPF84" s="17"/>
      <c r="JPG84" s="4"/>
      <c r="JPH84" s="17"/>
      <c r="JPI84" s="4"/>
      <c r="JPJ84" s="17"/>
      <c r="JPK84" s="4"/>
      <c r="JPL84" s="17"/>
      <c r="JPM84" s="4"/>
      <c r="JPN84" s="17"/>
      <c r="JPO84" s="4"/>
      <c r="JPP84" s="17"/>
      <c r="JPQ84" s="4"/>
      <c r="JPR84" s="17"/>
      <c r="JPS84" s="4"/>
      <c r="JPT84" s="17"/>
      <c r="JPU84" s="4"/>
      <c r="JPV84" s="17"/>
      <c r="JPW84" s="4"/>
      <c r="JPX84" s="17"/>
      <c r="JPY84" s="4"/>
      <c r="JPZ84" s="17"/>
      <c r="JQA84" s="4"/>
      <c r="JQB84" s="17"/>
      <c r="JQC84" s="4"/>
      <c r="JQD84" s="17"/>
      <c r="JQE84" s="4"/>
      <c r="JQF84" s="17"/>
      <c r="JQG84" s="4"/>
      <c r="JQH84" s="17"/>
      <c r="JQI84" s="4"/>
      <c r="JQJ84" s="17"/>
      <c r="JQK84" s="4"/>
      <c r="JQL84" s="17"/>
      <c r="JQM84" s="4"/>
      <c r="JQN84" s="17"/>
      <c r="JQO84" s="4"/>
      <c r="JQP84" s="17"/>
      <c r="JQQ84" s="4"/>
      <c r="JQR84" s="17"/>
      <c r="JQS84" s="4"/>
      <c r="JQT84" s="17"/>
      <c r="JQU84" s="4"/>
      <c r="JQV84" s="17"/>
      <c r="JQW84" s="4"/>
      <c r="JQX84" s="17"/>
      <c r="JQY84" s="4"/>
      <c r="JQZ84" s="17"/>
      <c r="JRA84" s="4"/>
      <c r="JRB84" s="17"/>
      <c r="JRC84" s="4"/>
      <c r="JRD84" s="17"/>
      <c r="JRE84" s="4"/>
      <c r="JRF84" s="17"/>
      <c r="JRG84" s="4"/>
      <c r="JRH84" s="17"/>
      <c r="JRI84" s="4"/>
      <c r="JRJ84" s="17"/>
      <c r="JRK84" s="4"/>
      <c r="JRL84" s="17"/>
      <c r="JRM84" s="4"/>
      <c r="JRN84" s="17"/>
      <c r="JRO84" s="4"/>
      <c r="JRP84" s="17"/>
      <c r="JRQ84" s="4"/>
      <c r="JRR84" s="17"/>
      <c r="JRS84" s="4"/>
      <c r="JRT84" s="17"/>
      <c r="JRU84" s="4"/>
      <c r="JRV84" s="17"/>
      <c r="JRW84" s="4"/>
      <c r="JRX84" s="17"/>
      <c r="JRY84" s="4"/>
      <c r="JRZ84" s="17"/>
      <c r="JSA84" s="4"/>
      <c r="JSB84" s="17"/>
      <c r="JSC84" s="4"/>
      <c r="JSD84" s="17"/>
      <c r="JSE84" s="4"/>
      <c r="JSF84" s="17"/>
      <c r="JSG84" s="4"/>
      <c r="JSH84" s="17"/>
      <c r="JSI84" s="4"/>
      <c r="JSJ84" s="17"/>
      <c r="JSK84" s="4"/>
      <c r="JSL84" s="17"/>
      <c r="JSM84" s="4"/>
      <c r="JSN84" s="17"/>
      <c r="JSO84" s="4"/>
      <c r="JSP84" s="17"/>
      <c r="JSQ84" s="4"/>
      <c r="JSR84" s="17"/>
      <c r="JSS84" s="4"/>
      <c r="JST84" s="17"/>
      <c r="JSU84" s="4"/>
      <c r="JSV84" s="17"/>
      <c r="JSW84" s="4"/>
      <c r="JSX84" s="17"/>
      <c r="JSY84" s="4"/>
      <c r="JSZ84" s="17"/>
      <c r="JTA84" s="4"/>
      <c r="JTB84" s="17"/>
      <c r="JTC84" s="4"/>
      <c r="JTD84" s="17"/>
      <c r="JTE84" s="4"/>
      <c r="JTF84" s="17"/>
      <c r="JTG84" s="4"/>
      <c r="JTH84" s="17"/>
      <c r="JTI84" s="4"/>
      <c r="JTJ84" s="17"/>
      <c r="JTK84" s="4"/>
      <c r="JTL84" s="17"/>
      <c r="JTM84" s="4"/>
      <c r="JTN84" s="17"/>
      <c r="JTO84" s="4"/>
      <c r="JTP84" s="17"/>
      <c r="JTQ84" s="4"/>
      <c r="JTR84" s="17"/>
      <c r="JTS84" s="4"/>
      <c r="JTT84" s="17"/>
      <c r="JTU84" s="4"/>
      <c r="JTV84" s="17"/>
      <c r="JTW84" s="4"/>
      <c r="JTX84" s="17"/>
      <c r="JTY84" s="4"/>
      <c r="JTZ84" s="17"/>
      <c r="JUA84" s="4"/>
      <c r="JUB84" s="17"/>
      <c r="JUC84" s="4"/>
      <c r="JUD84" s="17"/>
      <c r="JUE84" s="4"/>
      <c r="JUF84" s="17"/>
      <c r="JUG84" s="4"/>
      <c r="JUH84" s="17"/>
      <c r="JUI84" s="4"/>
      <c r="JUJ84" s="17"/>
      <c r="JUK84" s="4"/>
      <c r="JUL84" s="17"/>
      <c r="JUM84" s="4"/>
      <c r="JUN84" s="17"/>
      <c r="JUO84" s="4"/>
      <c r="JUP84" s="17"/>
      <c r="JUQ84" s="4"/>
      <c r="JUR84" s="17"/>
      <c r="JUS84" s="4"/>
      <c r="JUT84" s="17"/>
      <c r="JUU84" s="4"/>
      <c r="JUV84" s="17"/>
      <c r="JUW84" s="4"/>
      <c r="JUX84" s="17"/>
      <c r="JUY84" s="4"/>
      <c r="JUZ84" s="17"/>
      <c r="JVA84" s="4"/>
      <c r="JVB84" s="17"/>
      <c r="JVC84" s="4"/>
      <c r="JVD84" s="17"/>
      <c r="JVE84" s="4"/>
      <c r="JVF84" s="17"/>
      <c r="JVG84" s="4"/>
      <c r="JVH84" s="17"/>
      <c r="JVI84" s="4"/>
      <c r="JVJ84" s="17"/>
      <c r="JVK84" s="4"/>
      <c r="JVL84" s="17"/>
      <c r="JVM84" s="4"/>
      <c r="JVN84" s="17"/>
      <c r="JVO84" s="4"/>
      <c r="JVP84" s="17"/>
      <c r="JVQ84" s="4"/>
      <c r="JVR84" s="17"/>
      <c r="JVS84" s="4"/>
      <c r="JVT84" s="17"/>
      <c r="JVU84" s="4"/>
      <c r="JVV84" s="17"/>
      <c r="JVW84" s="4"/>
      <c r="JVX84" s="17"/>
      <c r="JVY84" s="4"/>
      <c r="JVZ84" s="17"/>
      <c r="JWA84" s="4"/>
      <c r="JWB84" s="17"/>
      <c r="JWC84" s="4"/>
      <c r="JWD84" s="17"/>
      <c r="JWE84" s="4"/>
      <c r="JWF84" s="17"/>
      <c r="JWG84" s="4"/>
      <c r="JWH84" s="17"/>
      <c r="JWI84" s="4"/>
      <c r="JWJ84" s="17"/>
      <c r="JWK84" s="4"/>
      <c r="JWL84" s="17"/>
      <c r="JWM84" s="4"/>
      <c r="JWN84" s="17"/>
      <c r="JWO84" s="4"/>
      <c r="JWP84" s="17"/>
      <c r="JWQ84" s="4"/>
      <c r="JWR84" s="17"/>
      <c r="JWS84" s="4"/>
      <c r="JWT84" s="17"/>
      <c r="JWU84" s="4"/>
      <c r="JWV84" s="17"/>
      <c r="JWW84" s="4"/>
      <c r="JWX84" s="17"/>
      <c r="JWY84" s="4"/>
      <c r="JWZ84" s="17"/>
      <c r="JXA84" s="4"/>
      <c r="JXB84" s="17"/>
      <c r="JXC84" s="4"/>
      <c r="JXD84" s="17"/>
      <c r="JXE84" s="4"/>
      <c r="JXF84" s="17"/>
      <c r="JXG84" s="4"/>
      <c r="JXH84" s="17"/>
      <c r="JXI84" s="4"/>
      <c r="JXJ84" s="17"/>
      <c r="JXK84" s="4"/>
      <c r="JXL84" s="17"/>
      <c r="JXM84" s="4"/>
      <c r="JXN84" s="17"/>
      <c r="JXO84" s="4"/>
      <c r="JXP84" s="17"/>
      <c r="JXQ84" s="4"/>
      <c r="JXR84" s="17"/>
      <c r="JXS84" s="4"/>
      <c r="JXT84" s="17"/>
      <c r="JXU84" s="4"/>
      <c r="JXV84" s="17"/>
      <c r="JXW84" s="4"/>
      <c r="JXX84" s="17"/>
      <c r="JXY84" s="4"/>
      <c r="JXZ84" s="17"/>
      <c r="JYA84" s="4"/>
      <c r="JYB84" s="17"/>
      <c r="JYC84" s="4"/>
      <c r="JYD84" s="17"/>
      <c r="JYE84" s="4"/>
      <c r="JYF84" s="17"/>
      <c r="JYG84" s="4"/>
      <c r="JYH84" s="17"/>
      <c r="JYI84" s="4"/>
      <c r="JYJ84" s="17"/>
      <c r="JYK84" s="4"/>
      <c r="JYL84" s="17"/>
      <c r="JYM84" s="4"/>
      <c r="JYN84" s="17"/>
      <c r="JYO84" s="4"/>
      <c r="JYP84" s="17"/>
      <c r="JYQ84" s="4"/>
      <c r="JYR84" s="17"/>
      <c r="JYS84" s="4"/>
      <c r="JYT84" s="17"/>
      <c r="JYU84" s="4"/>
      <c r="JYV84" s="17"/>
      <c r="JYW84" s="4"/>
      <c r="JYX84" s="17"/>
      <c r="JYY84" s="4"/>
      <c r="JYZ84" s="17"/>
      <c r="JZA84" s="4"/>
      <c r="JZB84" s="17"/>
      <c r="JZC84" s="4"/>
      <c r="JZD84" s="17"/>
      <c r="JZE84" s="4"/>
      <c r="JZF84" s="17"/>
      <c r="JZG84" s="4"/>
      <c r="JZH84" s="17"/>
      <c r="JZI84" s="4"/>
      <c r="JZJ84" s="17"/>
      <c r="JZK84" s="4"/>
      <c r="JZL84" s="17"/>
      <c r="JZM84" s="4"/>
      <c r="JZN84" s="17"/>
      <c r="JZO84" s="4"/>
      <c r="JZP84" s="17"/>
      <c r="JZQ84" s="4"/>
      <c r="JZR84" s="17"/>
      <c r="JZS84" s="4"/>
      <c r="JZT84" s="17"/>
      <c r="JZU84" s="4"/>
      <c r="JZV84" s="17"/>
      <c r="JZW84" s="4"/>
      <c r="JZX84" s="17"/>
      <c r="JZY84" s="4"/>
      <c r="JZZ84" s="17"/>
      <c r="KAA84" s="4"/>
      <c r="KAB84" s="17"/>
      <c r="KAC84" s="4"/>
      <c r="KAD84" s="17"/>
      <c r="KAE84" s="4"/>
      <c r="KAF84" s="17"/>
      <c r="KAG84" s="4"/>
      <c r="KAH84" s="17"/>
      <c r="KAI84" s="4"/>
      <c r="KAJ84" s="17"/>
      <c r="KAK84" s="4"/>
      <c r="KAL84" s="17"/>
      <c r="KAM84" s="4"/>
      <c r="KAN84" s="17"/>
      <c r="KAO84" s="4"/>
      <c r="KAP84" s="17"/>
      <c r="KAQ84" s="4"/>
      <c r="KAR84" s="17"/>
      <c r="KAS84" s="4"/>
      <c r="KAT84" s="17"/>
      <c r="KAU84" s="4"/>
      <c r="KAV84" s="17"/>
      <c r="KAW84" s="4"/>
      <c r="KAX84" s="17"/>
      <c r="KAY84" s="4"/>
      <c r="KAZ84" s="17"/>
      <c r="KBA84" s="4"/>
      <c r="KBB84" s="17"/>
      <c r="KBC84" s="4"/>
      <c r="KBD84" s="17"/>
      <c r="KBE84" s="4"/>
      <c r="KBF84" s="17"/>
      <c r="KBG84" s="4"/>
      <c r="KBH84" s="17"/>
      <c r="KBI84" s="4"/>
      <c r="KBJ84" s="17"/>
      <c r="KBK84" s="4"/>
      <c r="KBL84" s="17"/>
      <c r="KBM84" s="4"/>
      <c r="KBN84" s="17"/>
      <c r="KBO84" s="4"/>
      <c r="KBP84" s="17"/>
      <c r="KBQ84" s="4"/>
      <c r="KBR84" s="17"/>
      <c r="KBS84" s="4"/>
      <c r="KBT84" s="17"/>
      <c r="KBU84" s="4"/>
      <c r="KBV84" s="17"/>
      <c r="KBW84" s="4"/>
      <c r="KBX84" s="17"/>
      <c r="KBY84" s="4"/>
      <c r="KBZ84" s="17"/>
      <c r="KCA84" s="4"/>
      <c r="KCB84" s="17"/>
      <c r="KCC84" s="4"/>
      <c r="KCD84" s="17"/>
      <c r="KCE84" s="4"/>
      <c r="KCF84" s="17"/>
      <c r="KCG84" s="4"/>
      <c r="KCH84" s="17"/>
      <c r="KCI84" s="4"/>
      <c r="KCJ84" s="17"/>
      <c r="KCK84" s="4"/>
      <c r="KCL84" s="17"/>
      <c r="KCM84" s="4"/>
      <c r="KCN84" s="17"/>
      <c r="KCO84" s="4"/>
      <c r="KCP84" s="17"/>
      <c r="KCQ84" s="4"/>
      <c r="KCR84" s="17"/>
      <c r="KCS84" s="4"/>
      <c r="KCT84" s="17"/>
      <c r="KCU84" s="4"/>
      <c r="KCV84" s="17"/>
      <c r="KCW84" s="4"/>
      <c r="KCX84" s="17"/>
      <c r="KCY84" s="4"/>
      <c r="KCZ84" s="17"/>
      <c r="KDA84" s="4"/>
      <c r="KDB84" s="17"/>
      <c r="KDC84" s="4"/>
      <c r="KDD84" s="17"/>
      <c r="KDE84" s="4"/>
      <c r="KDF84" s="17"/>
      <c r="KDG84" s="4"/>
      <c r="KDH84" s="17"/>
      <c r="KDI84" s="4"/>
      <c r="KDJ84" s="17"/>
      <c r="KDK84" s="4"/>
      <c r="KDL84" s="17"/>
      <c r="KDM84" s="4"/>
      <c r="KDN84" s="17"/>
      <c r="KDO84" s="4"/>
      <c r="KDP84" s="17"/>
      <c r="KDQ84" s="4"/>
      <c r="KDR84" s="17"/>
      <c r="KDS84" s="4"/>
      <c r="KDT84" s="17"/>
      <c r="KDU84" s="4"/>
      <c r="KDV84" s="17"/>
      <c r="KDW84" s="4"/>
      <c r="KDX84" s="17"/>
      <c r="KDY84" s="4"/>
      <c r="KDZ84" s="17"/>
      <c r="KEA84" s="4"/>
      <c r="KEB84" s="17"/>
      <c r="KEC84" s="4"/>
      <c r="KED84" s="17"/>
      <c r="KEE84" s="4"/>
      <c r="KEF84" s="17"/>
      <c r="KEG84" s="4"/>
      <c r="KEH84" s="17"/>
      <c r="KEI84" s="4"/>
      <c r="KEJ84" s="17"/>
      <c r="KEK84" s="4"/>
      <c r="KEL84" s="17"/>
      <c r="KEM84" s="4"/>
      <c r="KEN84" s="17"/>
      <c r="KEO84" s="4"/>
      <c r="KEP84" s="17"/>
      <c r="KEQ84" s="4"/>
      <c r="KER84" s="17"/>
      <c r="KES84" s="4"/>
      <c r="KET84" s="17"/>
      <c r="KEU84" s="4"/>
      <c r="KEV84" s="17"/>
      <c r="KEW84" s="4"/>
      <c r="KEX84" s="17"/>
      <c r="KEY84" s="4"/>
      <c r="KEZ84" s="17"/>
      <c r="KFA84" s="4"/>
      <c r="KFB84" s="17"/>
      <c r="KFC84" s="4"/>
      <c r="KFD84" s="17"/>
      <c r="KFE84" s="4"/>
      <c r="KFF84" s="17"/>
      <c r="KFG84" s="4"/>
      <c r="KFH84" s="17"/>
      <c r="KFI84" s="4"/>
      <c r="KFJ84" s="17"/>
      <c r="KFK84" s="4"/>
      <c r="KFL84" s="17"/>
      <c r="KFM84" s="4"/>
      <c r="KFN84" s="17"/>
      <c r="KFO84" s="4"/>
      <c r="KFP84" s="17"/>
      <c r="KFQ84" s="4"/>
      <c r="KFR84" s="17"/>
      <c r="KFS84" s="4"/>
      <c r="KFT84" s="17"/>
      <c r="KFU84" s="4"/>
      <c r="KFV84" s="17"/>
      <c r="KFW84" s="4"/>
      <c r="KFX84" s="17"/>
      <c r="KFY84" s="4"/>
      <c r="KFZ84" s="17"/>
      <c r="KGA84" s="4"/>
      <c r="KGB84" s="17"/>
      <c r="KGC84" s="4"/>
      <c r="KGD84" s="17"/>
      <c r="KGE84" s="4"/>
      <c r="KGF84" s="17"/>
      <c r="KGG84" s="4"/>
      <c r="KGH84" s="17"/>
      <c r="KGI84" s="4"/>
      <c r="KGJ84" s="17"/>
      <c r="KGK84" s="4"/>
      <c r="KGL84" s="17"/>
      <c r="KGM84" s="4"/>
      <c r="KGN84" s="17"/>
      <c r="KGO84" s="4"/>
      <c r="KGP84" s="17"/>
      <c r="KGQ84" s="4"/>
      <c r="KGR84" s="17"/>
      <c r="KGS84" s="4"/>
      <c r="KGT84" s="17"/>
      <c r="KGU84" s="4"/>
      <c r="KGV84" s="17"/>
      <c r="KGW84" s="4"/>
      <c r="KGX84" s="17"/>
      <c r="KGY84" s="4"/>
      <c r="KGZ84" s="17"/>
      <c r="KHA84" s="4"/>
      <c r="KHB84" s="17"/>
      <c r="KHC84" s="4"/>
      <c r="KHD84" s="17"/>
      <c r="KHE84" s="4"/>
      <c r="KHF84" s="17"/>
      <c r="KHG84" s="4"/>
      <c r="KHH84" s="17"/>
      <c r="KHI84" s="4"/>
      <c r="KHJ84" s="17"/>
      <c r="KHK84" s="4"/>
      <c r="KHL84" s="17"/>
      <c r="KHM84" s="4"/>
      <c r="KHN84" s="17"/>
      <c r="KHO84" s="4"/>
      <c r="KHP84" s="17"/>
      <c r="KHQ84" s="4"/>
      <c r="KHR84" s="17"/>
      <c r="KHS84" s="4"/>
      <c r="KHT84" s="17"/>
      <c r="KHU84" s="4"/>
      <c r="KHV84" s="17"/>
      <c r="KHW84" s="4"/>
      <c r="KHX84" s="17"/>
      <c r="KHY84" s="4"/>
      <c r="KHZ84" s="17"/>
      <c r="KIA84" s="4"/>
      <c r="KIB84" s="17"/>
      <c r="KIC84" s="4"/>
      <c r="KID84" s="17"/>
      <c r="KIE84" s="4"/>
      <c r="KIF84" s="17"/>
      <c r="KIG84" s="4"/>
      <c r="KIH84" s="17"/>
      <c r="KII84" s="4"/>
      <c r="KIJ84" s="17"/>
      <c r="KIK84" s="4"/>
      <c r="KIL84" s="17"/>
      <c r="KIM84" s="4"/>
      <c r="KIN84" s="17"/>
      <c r="KIO84" s="4"/>
      <c r="KIP84" s="17"/>
      <c r="KIQ84" s="4"/>
      <c r="KIR84" s="17"/>
      <c r="KIS84" s="4"/>
      <c r="KIT84" s="17"/>
      <c r="KIU84" s="4"/>
      <c r="KIV84" s="17"/>
      <c r="KIW84" s="4"/>
      <c r="KIX84" s="17"/>
      <c r="KIY84" s="4"/>
      <c r="KIZ84" s="17"/>
      <c r="KJA84" s="4"/>
      <c r="KJB84" s="17"/>
      <c r="KJC84" s="4"/>
      <c r="KJD84" s="17"/>
      <c r="KJE84" s="4"/>
      <c r="KJF84" s="17"/>
      <c r="KJG84" s="4"/>
      <c r="KJH84" s="17"/>
      <c r="KJI84" s="4"/>
      <c r="KJJ84" s="17"/>
      <c r="KJK84" s="4"/>
      <c r="KJL84" s="17"/>
      <c r="KJM84" s="4"/>
      <c r="KJN84" s="17"/>
      <c r="KJO84" s="4"/>
      <c r="KJP84" s="17"/>
      <c r="KJQ84" s="4"/>
      <c r="KJR84" s="17"/>
      <c r="KJS84" s="4"/>
      <c r="KJT84" s="17"/>
      <c r="KJU84" s="4"/>
      <c r="KJV84" s="17"/>
      <c r="KJW84" s="4"/>
      <c r="KJX84" s="17"/>
      <c r="KJY84" s="4"/>
      <c r="KJZ84" s="17"/>
      <c r="KKA84" s="4"/>
      <c r="KKB84" s="17"/>
      <c r="KKC84" s="4"/>
      <c r="KKD84" s="17"/>
      <c r="KKE84" s="4"/>
      <c r="KKF84" s="17"/>
      <c r="KKG84" s="4"/>
      <c r="KKH84" s="17"/>
      <c r="KKI84" s="4"/>
      <c r="KKJ84" s="17"/>
      <c r="KKK84" s="4"/>
      <c r="KKL84" s="17"/>
      <c r="KKM84" s="4"/>
      <c r="KKN84" s="17"/>
      <c r="KKO84" s="4"/>
      <c r="KKP84" s="17"/>
      <c r="KKQ84" s="4"/>
      <c r="KKR84" s="17"/>
      <c r="KKS84" s="4"/>
      <c r="KKT84" s="17"/>
      <c r="KKU84" s="4"/>
      <c r="KKV84" s="17"/>
      <c r="KKW84" s="4"/>
      <c r="KKX84" s="17"/>
      <c r="KKY84" s="4"/>
      <c r="KKZ84" s="17"/>
      <c r="KLA84" s="4"/>
      <c r="KLB84" s="17"/>
      <c r="KLC84" s="4"/>
      <c r="KLD84" s="17"/>
      <c r="KLE84" s="4"/>
      <c r="KLF84" s="17"/>
      <c r="KLG84" s="4"/>
      <c r="KLH84" s="17"/>
      <c r="KLI84" s="4"/>
      <c r="KLJ84" s="17"/>
      <c r="KLK84" s="4"/>
      <c r="KLL84" s="17"/>
      <c r="KLM84" s="4"/>
      <c r="KLN84" s="17"/>
      <c r="KLO84" s="4"/>
      <c r="KLP84" s="17"/>
      <c r="KLQ84" s="4"/>
      <c r="KLR84" s="17"/>
      <c r="KLS84" s="4"/>
      <c r="KLT84" s="17"/>
      <c r="KLU84" s="4"/>
      <c r="KLV84" s="17"/>
      <c r="KLW84" s="4"/>
      <c r="KLX84" s="17"/>
      <c r="KLY84" s="4"/>
      <c r="KLZ84" s="17"/>
      <c r="KMA84" s="4"/>
      <c r="KMB84" s="17"/>
      <c r="KMC84" s="4"/>
      <c r="KMD84" s="17"/>
      <c r="KME84" s="4"/>
      <c r="KMF84" s="17"/>
      <c r="KMG84" s="4"/>
      <c r="KMH84" s="17"/>
      <c r="KMI84" s="4"/>
      <c r="KMJ84" s="17"/>
      <c r="KMK84" s="4"/>
      <c r="KML84" s="17"/>
      <c r="KMM84" s="4"/>
      <c r="KMN84" s="17"/>
      <c r="KMO84" s="4"/>
      <c r="KMP84" s="17"/>
      <c r="KMQ84" s="4"/>
      <c r="KMR84" s="17"/>
      <c r="KMS84" s="4"/>
      <c r="KMT84" s="17"/>
      <c r="KMU84" s="4"/>
      <c r="KMV84" s="17"/>
      <c r="KMW84" s="4"/>
      <c r="KMX84" s="17"/>
      <c r="KMY84" s="4"/>
      <c r="KMZ84" s="17"/>
      <c r="KNA84" s="4"/>
      <c r="KNB84" s="17"/>
      <c r="KNC84" s="4"/>
      <c r="KND84" s="17"/>
      <c r="KNE84" s="4"/>
      <c r="KNF84" s="17"/>
      <c r="KNG84" s="4"/>
      <c r="KNH84" s="17"/>
      <c r="KNI84" s="4"/>
      <c r="KNJ84" s="17"/>
      <c r="KNK84" s="4"/>
      <c r="KNL84" s="17"/>
      <c r="KNM84" s="4"/>
      <c r="KNN84" s="17"/>
      <c r="KNO84" s="4"/>
      <c r="KNP84" s="17"/>
      <c r="KNQ84" s="4"/>
      <c r="KNR84" s="17"/>
      <c r="KNS84" s="4"/>
      <c r="KNT84" s="17"/>
      <c r="KNU84" s="4"/>
      <c r="KNV84" s="17"/>
      <c r="KNW84" s="4"/>
      <c r="KNX84" s="17"/>
      <c r="KNY84" s="4"/>
      <c r="KNZ84" s="17"/>
      <c r="KOA84" s="4"/>
      <c r="KOB84" s="17"/>
      <c r="KOC84" s="4"/>
      <c r="KOD84" s="17"/>
      <c r="KOE84" s="4"/>
      <c r="KOF84" s="17"/>
      <c r="KOG84" s="4"/>
      <c r="KOH84" s="17"/>
      <c r="KOI84" s="4"/>
      <c r="KOJ84" s="17"/>
      <c r="KOK84" s="4"/>
      <c r="KOL84" s="17"/>
      <c r="KOM84" s="4"/>
      <c r="KON84" s="17"/>
      <c r="KOO84" s="4"/>
      <c r="KOP84" s="17"/>
      <c r="KOQ84" s="4"/>
      <c r="KOR84" s="17"/>
      <c r="KOS84" s="4"/>
      <c r="KOT84" s="17"/>
      <c r="KOU84" s="4"/>
      <c r="KOV84" s="17"/>
      <c r="KOW84" s="4"/>
      <c r="KOX84" s="17"/>
      <c r="KOY84" s="4"/>
      <c r="KOZ84" s="17"/>
      <c r="KPA84" s="4"/>
      <c r="KPB84" s="17"/>
      <c r="KPC84" s="4"/>
      <c r="KPD84" s="17"/>
      <c r="KPE84" s="4"/>
      <c r="KPF84" s="17"/>
      <c r="KPG84" s="4"/>
      <c r="KPH84" s="17"/>
      <c r="KPI84" s="4"/>
      <c r="KPJ84" s="17"/>
      <c r="KPK84" s="4"/>
      <c r="KPL84" s="17"/>
      <c r="KPM84" s="4"/>
      <c r="KPN84" s="17"/>
      <c r="KPO84" s="4"/>
      <c r="KPP84" s="17"/>
      <c r="KPQ84" s="4"/>
      <c r="KPR84" s="17"/>
      <c r="KPS84" s="4"/>
      <c r="KPT84" s="17"/>
      <c r="KPU84" s="4"/>
      <c r="KPV84" s="17"/>
      <c r="KPW84" s="4"/>
      <c r="KPX84" s="17"/>
      <c r="KPY84" s="4"/>
      <c r="KPZ84" s="17"/>
      <c r="KQA84" s="4"/>
      <c r="KQB84" s="17"/>
      <c r="KQC84" s="4"/>
      <c r="KQD84" s="17"/>
      <c r="KQE84" s="4"/>
      <c r="KQF84" s="17"/>
      <c r="KQG84" s="4"/>
      <c r="KQH84" s="17"/>
      <c r="KQI84" s="4"/>
      <c r="KQJ84" s="17"/>
      <c r="KQK84" s="4"/>
      <c r="KQL84" s="17"/>
      <c r="KQM84" s="4"/>
      <c r="KQN84" s="17"/>
      <c r="KQO84" s="4"/>
      <c r="KQP84" s="17"/>
      <c r="KQQ84" s="4"/>
      <c r="KQR84" s="17"/>
      <c r="KQS84" s="4"/>
      <c r="KQT84" s="17"/>
      <c r="KQU84" s="4"/>
      <c r="KQV84" s="17"/>
      <c r="KQW84" s="4"/>
      <c r="KQX84" s="17"/>
      <c r="KQY84" s="4"/>
      <c r="KQZ84" s="17"/>
      <c r="KRA84" s="4"/>
      <c r="KRB84" s="17"/>
      <c r="KRC84" s="4"/>
      <c r="KRD84" s="17"/>
      <c r="KRE84" s="4"/>
      <c r="KRF84" s="17"/>
      <c r="KRG84" s="4"/>
      <c r="KRH84" s="17"/>
      <c r="KRI84" s="4"/>
      <c r="KRJ84" s="17"/>
      <c r="KRK84" s="4"/>
      <c r="KRL84" s="17"/>
      <c r="KRM84" s="4"/>
      <c r="KRN84" s="17"/>
      <c r="KRO84" s="4"/>
      <c r="KRP84" s="17"/>
      <c r="KRQ84" s="4"/>
      <c r="KRR84" s="17"/>
      <c r="KRS84" s="4"/>
      <c r="KRT84" s="17"/>
      <c r="KRU84" s="4"/>
      <c r="KRV84" s="17"/>
      <c r="KRW84" s="4"/>
      <c r="KRX84" s="17"/>
      <c r="KRY84" s="4"/>
      <c r="KRZ84" s="17"/>
      <c r="KSA84" s="4"/>
      <c r="KSB84" s="17"/>
      <c r="KSC84" s="4"/>
      <c r="KSD84" s="17"/>
      <c r="KSE84" s="4"/>
      <c r="KSF84" s="17"/>
      <c r="KSG84" s="4"/>
      <c r="KSH84" s="17"/>
      <c r="KSI84" s="4"/>
      <c r="KSJ84" s="17"/>
      <c r="KSK84" s="4"/>
      <c r="KSL84" s="17"/>
      <c r="KSM84" s="4"/>
      <c r="KSN84" s="17"/>
      <c r="KSO84" s="4"/>
      <c r="KSP84" s="17"/>
      <c r="KSQ84" s="4"/>
      <c r="KSR84" s="17"/>
      <c r="KSS84" s="4"/>
      <c r="KST84" s="17"/>
      <c r="KSU84" s="4"/>
      <c r="KSV84" s="17"/>
      <c r="KSW84" s="4"/>
      <c r="KSX84" s="17"/>
      <c r="KSY84" s="4"/>
      <c r="KSZ84" s="17"/>
      <c r="KTA84" s="4"/>
      <c r="KTB84" s="17"/>
      <c r="KTC84" s="4"/>
      <c r="KTD84" s="17"/>
      <c r="KTE84" s="4"/>
      <c r="KTF84" s="17"/>
      <c r="KTG84" s="4"/>
      <c r="KTH84" s="17"/>
      <c r="KTI84" s="4"/>
      <c r="KTJ84" s="17"/>
      <c r="KTK84" s="4"/>
      <c r="KTL84" s="17"/>
      <c r="KTM84" s="4"/>
      <c r="KTN84" s="17"/>
      <c r="KTO84" s="4"/>
      <c r="KTP84" s="17"/>
      <c r="KTQ84" s="4"/>
      <c r="KTR84" s="17"/>
      <c r="KTS84" s="4"/>
      <c r="KTT84" s="17"/>
      <c r="KTU84" s="4"/>
      <c r="KTV84" s="17"/>
      <c r="KTW84" s="4"/>
      <c r="KTX84" s="17"/>
      <c r="KTY84" s="4"/>
      <c r="KTZ84" s="17"/>
      <c r="KUA84" s="4"/>
      <c r="KUB84" s="17"/>
      <c r="KUC84" s="4"/>
      <c r="KUD84" s="17"/>
      <c r="KUE84" s="4"/>
      <c r="KUF84" s="17"/>
      <c r="KUG84" s="4"/>
      <c r="KUH84" s="17"/>
      <c r="KUI84" s="4"/>
      <c r="KUJ84" s="17"/>
      <c r="KUK84" s="4"/>
      <c r="KUL84" s="17"/>
      <c r="KUM84" s="4"/>
      <c r="KUN84" s="17"/>
      <c r="KUO84" s="4"/>
      <c r="KUP84" s="17"/>
      <c r="KUQ84" s="4"/>
      <c r="KUR84" s="17"/>
      <c r="KUS84" s="4"/>
      <c r="KUT84" s="17"/>
      <c r="KUU84" s="4"/>
      <c r="KUV84" s="17"/>
      <c r="KUW84" s="4"/>
      <c r="KUX84" s="17"/>
      <c r="KUY84" s="4"/>
      <c r="KUZ84" s="17"/>
      <c r="KVA84" s="4"/>
      <c r="KVB84" s="17"/>
      <c r="KVC84" s="4"/>
      <c r="KVD84" s="17"/>
      <c r="KVE84" s="4"/>
      <c r="KVF84" s="17"/>
      <c r="KVG84" s="4"/>
      <c r="KVH84" s="17"/>
      <c r="KVI84" s="4"/>
      <c r="KVJ84" s="17"/>
      <c r="KVK84" s="4"/>
      <c r="KVL84" s="17"/>
      <c r="KVM84" s="4"/>
      <c r="KVN84" s="17"/>
      <c r="KVO84" s="4"/>
      <c r="KVP84" s="17"/>
      <c r="KVQ84" s="4"/>
      <c r="KVR84" s="17"/>
      <c r="KVS84" s="4"/>
      <c r="KVT84" s="17"/>
      <c r="KVU84" s="4"/>
      <c r="KVV84" s="17"/>
      <c r="KVW84" s="4"/>
      <c r="KVX84" s="17"/>
      <c r="KVY84" s="4"/>
      <c r="KVZ84" s="17"/>
      <c r="KWA84" s="4"/>
      <c r="KWB84" s="17"/>
      <c r="KWC84" s="4"/>
      <c r="KWD84" s="17"/>
      <c r="KWE84" s="4"/>
      <c r="KWF84" s="17"/>
      <c r="KWG84" s="4"/>
      <c r="KWH84" s="17"/>
      <c r="KWI84" s="4"/>
      <c r="KWJ84" s="17"/>
      <c r="KWK84" s="4"/>
      <c r="KWL84" s="17"/>
      <c r="KWM84" s="4"/>
      <c r="KWN84" s="17"/>
      <c r="KWO84" s="4"/>
      <c r="KWP84" s="17"/>
      <c r="KWQ84" s="4"/>
      <c r="KWR84" s="17"/>
      <c r="KWS84" s="4"/>
      <c r="KWT84" s="17"/>
      <c r="KWU84" s="4"/>
      <c r="KWV84" s="17"/>
      <c r="KWW84" s="4"/>
      <c r="KWX84" s="17"/>
      <c r="KWY84" s="4"/>
      <c r="KWZ84" s="17"/>
      <c r="KXA84" s="4"/>
      <c r="KXB84" s="17"/>
      <c r="KXC84" s="4"/>
      <c r="KXD84" s="17"/>
      <c r="KXE84" s="4"/>
      <c r="KXF84" s="17"/>
      <c r="KXG84" s="4"/>
      <c r="KXH84" s="17"/>
      <c r="KXI84" s="4"/>
      <c r="KXJ84" s="17"/>
      <c r="KXK84" s="4"/>
      <c r="KXL84" s="17"/>
      <c r="KXM84" s="4"/>
      <c r="KXN84" s="17"/>
      <c r="KXO84" s="4"/>
      <c r="KXP84" s="17"/>
      <c r="KXQ84" s="4"/>
      <c r="KXR84" s="17"/>
      <c r="KXS84" s="4"/>
      <c r="KXT84" s="17"/>
      <c r="KXU84" s="4"/>
      <c r="KXV84" s="17"/>
      <c r="KXW84" s="4"/>
      <c r="KXX84" s="17"/>
      <c r="KXY84" s="4"/>
      <c r="KXZ84" s="17"/>
      <c r="KYA84" s="4"/>
      <c r="KYB84" s="17"/>
      <c r="KYC84" s="4"/>
      <c r="KYD84" s="17"/>
      <c r="KYE84" s="4"/>
      <c r="KYF84" s="17"/>
      <c r="KYG84" s="4"/>
      <c r="KYH84" s="17"/>
      <c r="KYI84" s="4"/>
      <c r="KYJ84" s="17"/>
      <c r="KYK84" s="4"/>
      <c r="KYL84" s="17"/>
      <c r="KYM84" s="4"/>
      <c r="KYN84" s="17"/>
      <c r="KYO84" s="4"/>
      <c r="KYP84" s="17"/>
      <c r="KYQ84" s="4"/>
      <c r="KYR84" s="17"/>
      <c r="KYS84" s="4"/>
      <c r="KYT84" s="17"/>
      <c r="KYU84" s="4"/>
      <c r="KYV84" s="17"/>
      <c r="KYW84" s="4"/>
      <c r="KYX84" s="17"/>
      <c r="KYY84" s="4"/>
      <c r="KYZ84" s="17"/>
      <c r="KZA84" s="4"/>
      <c r="KZB84" s="17"/>
      <c r="KZC84" s="4"/>
      <c r="KZD84" s="17"/>
      <c r="KZE84" s="4"/>
      <c r="KZF84" s="17"/>
      <c r="KZG84" s="4"/>
      <c r="KZH84" s="17"/>
      <c r="KZI84" s="4"/>
      <c r="KZJ84" s="17"/>
      <c r="KZK84" s="4"/>
      <c r="KZL84" s="17"/>
      <c r="KZM84" s="4"/>
      <c r="KZN84" s="17"/>
      <c r="KZO84" s="4"/>
      <c r="KZP84" s="17"/>
      <c r="KZQ84" s="4"/>
      <c r="KZR84" s="17"/>
      <c r="KZS84" s="4"/>
      <c r="KZT84" s="17"/>
      <c r="KZU84" s="4"/>
      <c r="KZV84" s="17"/>
      <c r="KZW84" s="4"/>
      <c r="KZX84" s="17"/>
      <c r="KZY84" s="4"/>
      <c r="KZZ84" s="17"/>
      <c r="LAA84" s="4"/>
      <c r="LAB84" s="17"/>
      <c r="LAC84" s="4"/>
      <c r="LAD84" s="17"/>
      <c r="LAE84" s="4"/>
      <c r="LAF84" s="17"/>
      <c r="LAG84" s="4"/>
      <c r="LAH84" s="17"/>
      <c r="LAI84" s="4"/>
      <c r="LAJ84" s="17"/>
      <c r="LAK84" s="4"/>
      <c r="LAL84" s="17"/>
      <c r="LAM84" s="4"/>
      <c r="LAN84" s="17"/>
      <c r="LAO84" s="4"/>
      <c r="LAP84" s="17"/>
      <c r="LAQ84" s="4"/>
      <c r="LAR84" s="17"/>
      <c r="LAS84" s="4"/>
      <c r="LAT84" s="17"/>
      <c r="LAU84" s="4"/>
      <c r="LAV84" s="17"/>
      <c r="LAW84" s="4"/>
      <c r="LAX84" s="17"/>
      <c r="LAY84" s="4"/>
      <c r="LAZ84" s="17"/>
      <c r="LBA84" s="4"/>
      <c r="LBB84" s="17"/>
      <c r="LBC84" s="4"/>
      <c r="LBD84" s="17"/>
      <c r="LBE84" s="4"/>
      <c r="LBF84" s="17"/>
      <c r="LBG84" s="4"/>
      <c r="LBH84" s="17"/>
      <c r="LBI84" s="4"/>
      <c r="LBJ84" s="17"/>
      <c r="LBK84" s="4"/>
      <c r="LBL84" s="17"/>
      <c r="LBM84" s="4"/>
      <c r="LBN84" s="17"/>
      <c r="LBO84" s="4"/>
      <c r="LBP84" s="17"/>
      <c r="LBQ84" s="4"/>
      <c r="LBR84" s="17"/>
      <c r="LBS84" s="4"/>
      <c r="LBT84" s="17"/>
      <c r="LBU84" s="4"/>
      <c r="LBV84" s="17"/>
      <c r="LBW84" s="4"/>
      <c r="LBX84" s="17"/>
      <c r="LBY84" s="4"/>
      <c r="LBZ84" s="17"/>
      <c r="LCA84" s="4"/>
      <c r="LCB84" s="17"/>
      <c r="LCC84" s="4"/>
      <c r="LCD84" s="17"/>
      <c r="LCE84" s="4"/>
      <c r="LCF84" s="17"/>
      <c r="LCG84" s="4"/>
      <c r="LCH84" s="17"/>
      <c r="LCI84" s="4"/>
      <c r="LCJ84" s="17"/>
      <c r="LCK84" s="4"/>
      <c r="LCL84" s="17"/>
      <c r="LCM84" s="4"/>
      <c r="LCN84" s="17"/>
      <c r="LCO84" s="4"/>
      <c r="LCP84" s="17"/>
      <c r="LCQ84" s="4"/>
      <c r="LCR84" s="17"/>
      <c r="LCS84" s="4"/>
      <c r="LCT84" s="17"/>
      <c r="LCU84" s="4"/>
      <c r="LCV84" s="17"/>
      <c r="LCW84" s="4"/>
      <c r="LCX84" s="17"/>
      <c r="LCY84" s="4"/>
      <c r="LCZ84" s="17"/>
      <c r="LDA84" s="4"/>
      <c r="LDB84" s="17"/>
      <c r="LDC84" s="4"/>
      <c r="LDD84" s="17"/>
      <c r="LDE84" s="4"/>
      <c r="LDF84" s="17"/>
      <c r="LDG84" s="4"/>
      <c r="LDH84" s="17"/>
      <c r="LDI84" s="4"/>
      <c r="LDJ84" s="17"/>
      <c r="LDK84" s="4"/>
      <c r="LDL84" s="17"/>
      <c r="LDM84" s="4"/>
      <c r="LDN84" s="17"/>
      <c r="LDO84" s="4"/>
      <c r="LDP84" s="17"/>
      <c r="LDQ84" s="4"/>
      <c r="LDR84" s="17"/>
      <c r="LDS84" s="4"/>
      <c r="LDT84" s="17"/>
      <c r="LDU84" s="4"/>
      <c r="LDV84" s="17"/>
      <c r="LDW84" s="4"/>
      <c r="LDX84" s="17"/>
      <c r="LDY84" s="4"/>
      <c r="LDZ84" s="17"/>
      <c r="LEA84" s="4"/>
      <c r="LEB84" s="17"/>
      <c r="LEC84" s="4"/>
      <c r="LED84" s="17"/>
      <c r="LEE84" s="4"/>
      <c r="LEF84" s="17"/>
      <c r="LEG84" s="4"/>
      <c r="LEH84" s="17"/>
      <c r="LEI84" s="4"/>
      <c r="LEJ84" s="17"/>
      <c r="LEK84" s="4"/>
      <c r="LEL84" s="17"/>
      <c r="LEM84" s="4"/>
      <c r="LEN84" s="17"/>
      <c r="LEO84" s="4"/>
      <c r="LEP84" s="17"/>
      <c r="LEQ84" s="4"/>
      <c r="LER84" s="17"/>
      <c r="LES84" s="4"/>
      <c r="LET84" s="17"/>
      <c r="LEU84" s="4"/>
      <c r="LEV84" s="17"/>
      <c r="LEW84" s="4"/>
      <c r="LEX84" s="17"/>
      <c r="LEY84" s="4"/>
      <c r="LEZ84" s="17"/>
      <c r="LFA84" s="4"/>
      <c r="LFB84" s="17"/>
      <c r="LFC84" s="4"/>
      <c r="LFD84" s="17"/>
      <c r="LFE84" s="4"/>
      <c r="LFF84" s="17"/>
      <c r="LFG84" s="4"/>
      <c r="LFH84" s="17"/>
      <c r="LFI84" s="4"/>
      <c r="LFJ84" s="17"/>
      <c r="LFK84" s="4"/>
      <c r="LFL84" s="17"/>
      <c r="LFM84" s="4"/>
      <c r="LFN84" s="17"/>
      <c r="LFO84" s="4"/>
      <c r="LFP84" s="17"/>
      <c r="LFQ84" s="4"/>
      <c r="LFR84" s="17"/>
      <c r="LFS84" s="4"/>
      <c r="LFT84" s="17"/>
      <c r="LFU84" s="4"/>
      <c r="LFV84" s="17"/>
      <c r="LFW84" s="4"/>
      <c r="LFX84" s="17"/>
      <c r="LFY84" s="4"/>
      <c r="LFZ84" s="17"/>
      <c r="LGA84" s="4"/>
      <c r="LGB84" s="17"/>
      <c r="LGC84" s="4"/>
      <c r="LGD84" s="17"/>
      <c r="LGE84" s="4"/>
      <c r="LGF84" s="17"/>
      <c r="LGG84" s="4"/>
      <c r="LGH84" s="17"/>
      <c r="LGI84" s="4"/>
      <c r="LGJ84" s="17"/>
      <c r="LGK84" s="4"/>
      <c r="LGL84" s="17"/>
      <c r="LGM84" s="4"/>
      <c r="LGN84" s="17"/>
      <c r="LGO84" s="4"/>
      <c r="LGP84" s="17"/>
      <c r="LGQ84" s="4"/>
      <c r="LGR84" s="17"/>
      <c r="LGS84" s="4"/>
      <c r="LGT84" s="17"/>
      <c r="LGU84" s="4"/>
      <c r="LGV84" s="17"/>
      <c r="LGW84" s="4"/>
      <c r="LGX84" s="17"/>
      <c r="LGY84" s="4"/>
      <c r="LGZ84" s="17"/>
      <c r="LHA84" s="4"/>
      <c r="LHB84" s="17"/>
      <c r="LHC84" s="4"/>
      <c r="LHD84" s="17"/>
      <c r="LHE84" s="4"/>
      <c r="LHF84" s="17"/>
      <c r="LHG84" s="4"/>
      <c r="LHH84" s="17"/>
      <c r="LHI84" s="4"/>
      <c r="LHJ84" s="17"/>
      <c r="LHK84" s="4"/>
      <c r="LHL84" s="17"/>
      <c r="LHM84" s="4"/>
      <c r="LHN84" s="17"/>
      <c r="LHO84" s="4"/>
      <c r="LHP84" s="17"/>
      <c r="LHQ84" s="4"/>
      <c r="LHR84" s="17"/>
      <c r="LHS84" s="4"/>
      <c r="LHT84" s="17"/>
      <c r="LHU84" s="4"/>
      <c r="LHV84" s="17"/>
      <c r="LHW84" s="4"/>
      <c r="LHX84" s="17"/>
      <c r="LHY84" s="4"/>
      <c r="LHZ84" s="17"/>
      <c r="LIA84" s="4"/>
      <c r="LIB84" s="17"/>
      <c r="LIC84" s="4"/>
      <c r="LID84" s="17"/>
      <c r="LIE84" s="4"/>
      <c r="LIF84" s="17"/>
      <c r="LIG84" s="4"/>
      <c r="LIH84" s="17"/>
      <c r="LII84" s="4"/>
      <c r="LIJ84" s="17"/>
      <c r="LIK84" s="4"/>
      <c r="LIL84" s="17"/>
      <c r="LIM84" s="4"/>
      <c r="LIN84" s="17"/>
      <c r="LIO84" s="4"/>
      <c r="LIP84" s="17"/>
      <c r="LIQ84" s="4"/>
      <c r="LIR84" s="17"/>
      <c r="LIS84" s="4"/>
      <c r="LIT84" s="17"/>
      <c r="LIU84" s="4"/>
      <c r="LIV84" s="17"/>
      <c r="LIW84" s="4"/>
      <c r="LIX84" s="17"/>
      <c r="LIY84" s="4"/>
      <c r="LIZ84" s="17"/>
      <c r="LJA84" s="4"/>
      <c r="LJB84" s="17"/>
      <c r="LJC84" s="4"/>
      <c r="LJD84" s="17"/>
      <c r="LJE84" s="4"/>
      <c r="LJF84" s="17"/>
      <c r="LJG84" s="4"/>
      <c r="LJH84" s="17"/>
      <c r="LJI84" s="4"/>
      <c r="LJJ84" s="17"/>
      <c r="LJK84" s="4"/>
      <c r="LJL84" s="17"/>
      <c r="LJM84" s="4"/>
      <c r="LJN84" s="17"/>
      <c r="LJO84" s="4"/>
      <c r="LJP84" s="17"/>
      <c r="LJQ84" s="4"/>
      <c r="LJR84" s="17"/>
      <c r="LJS84" s="4"/>
      <c r="LJT84" s="17"/>
      <c r="LJU84" s="4"/>
      <c r="LJV84" s="17"/>
      <c r="LJW84" s="4"/>
      <c r="LJX84" s="17"/>
      <c r="LJY84" s="4"/>
      <c r="LJZ84" s="17"/>
      <c r="LKA84" s="4"/>
      <c r="LKB84" s="17"/>
      <c r="LKC84" s="4"/>
      <c r="LKD84" s="17"/>
      <c r="LKE84" s="4"/>
      <c r="LKF84" s="17"/>
      <c r="LKG84" s="4"/>
      <c r="LKH84" s="17"/>
      <c r="LKI84" s="4"/>
      <c r="LKJ84" s="17"/>
      <c r="LKK84" s="4"/>
      <c r="LKL84" s="17"/>
      <c r="LKM84" s="4"/>
      <c r="LKN84" s="17"/>
      <c r="LKO84" s="4"/>
      <c r="LKP84" s="17"/>
      <c r="LKQ84" s="4"/>
      <c r="LKR84" s="17"/>
      <c r="LKS84" s="4"/>
      <c r="LKT84" s="17"/>
      <c r="LKU84" s="4"/>
      <c r="LKV84" s="17"/>
      <c r="LKW84" s="4"/>
      <c r="LKX84" s="17"/>
      <c r="LKY84" s="4"/>
      <c r="LKZ84" s="17"/>
      <c r="LLA84" s="4"/>
      <c r="LLB84" s="17"/>
      <c r="LLC84" s="4"/>
      <c r="LLD84" s="17"/>
      <c r="LLE84" s="4"/>
      <c r="LLF84" s="17"/>
      <c r="LLG84" s="4"/>
      <c r="LLH84" s="17"/>
      <c r="LLI84" s="4"/>
      <c r="LLJ84" s="17"/>
      <c r="LLK84" s="4"/>
      <c r="LLL84" s="17"/>
      <c r="LLM84" s="4"/>
      <c r="LLN84" s="17"/>
      <c r="LLO84" s="4"/>
      <c r="LLP84" s="17"/>
      <c r="LLQ84" s="4"/>
      <c r="LLR84" s="17"/>
      <c r="LLS84" s="4"/>
      <c r="LLT84" s="17"/>
      <c r="LLU84" s="4"/>
      <c r="LLV84" s="17"/>
      <c r="LLW84" s="4"/>
      <c r="LLX84" s="17"/>
      <c r="LLY84" s="4"/>
      <c r="LLZ84" s="17"/>
      <c r="LMA84" s="4"/>
      <c r="LMB84" s="17"/>
      <c r="LMC84" s="4"/>
      <c r="LMD84" s="17"/>
      <c r="LME84" s="4"/>
      <c r="LMF84" s="17"/>
      <c r="LMG84" s="4"/>
      <c r="LMH84" s="17"/>
      <c r="LMI84" s="4"/>
      <c r="LMJ84" s="17"/>
      <c r="LMK84" s="4"/>
      <c r="LML84" s="17"/>
      <c r="LMM84" s="4"/>
      <c r="LMN84" s="17"/>
      <c r="LMO84" s="4"/>
      <c r="LMP84" s="17"/>
      <c r="LMQ84" s="4"/>
      <c r="LMR84" s="17"/>
      <c r="LMS84" s="4"/>
      <c r="LMT84" s="17"/>
      <c r="LMU84" s="4"/>
      <c r="LMV84" s="17"/>
      <c r="LMW84" s="4"/>
      <c r="LMX84" s="17"/>
      <c r="LMY84" s="4"/>
      <c r="LMZ84" s="17"/>
      <c r="LNA84" s="4"/>
      <c r="LNB84" s="17"/>
      <c r="LNC84" s="4"/>
      <c r="LND84" s="17"/>
      <c r="LNE84" s="4"/>
      <c r="LNF84" s="17"/>
      <c r="LNG84" s="4"/>
      <c r="LNH84" s="17"/>
      <c r="LNI84" s="4"/>
      <c r="LNJ84" s="17"/>
      <c r="LNK84" s="4"/>
      <c r="LNL84" s="17"/>
      <c r="LNM84" s="4"/>
      <c r="LNN84" s="17"/>
      <c r="LNO84" s="4"/>
      <c r="LNP84" s="17"/>
      <c r="LNQ84" s="4"/>
      <c r="LNR84" s="17"/>
      <c r="LNS84" s="4"/>
      <c r="LNT84" s="17"/>
      <c r="LNU84" s="4"/>
      <c r="LNV84" s="17"/>
      <c r="LNW84" s="4"/>
      <c r="LNX84" s="17"/>
      <c r="LNY84" s="4"/>
      <c r="LNZ84" s="17"/>
      <c r="LOA84" s="4"/>
      <c r="LOB84" s="17"/>
      <c r="LOC84" s="4"/>
      <c r="LOD84" s="17"/>
      <c r="LOE84" s="4"/>
      <c r="LOF84" s="17"/>
      <c r="LOG84" s="4"/>
      <c r="LOH84" s="17"/>
      <c r="LOI84" s="4"/>
      <c r="LOJ84" s="17"/>
      <c r="LOK84" s="4"/>
      <c r="LOL84" s="17"/>
      <c r="LOM84" s="4"/>
      <c r="LON84" s="17"/>
      <c r="LOO84" s="4"/>
      <c r="LOP84" s="17"/>
      <c r="LOQ84" s="4"/>
      <c r="LOR84" s="17"/>
      <c r="LOS84" s="4"/>
      <c r="LOT84" s="17"/>
      <c r="LOU84" s="4"/>
      <c r="LOV84" s="17"/>
      <c r="LOW84" s="4"/>
      <c r="LOX84" s="17"/>
      <c r="LOY84" s="4"/>
      <c r="LOZ84" s="17"/>
      <c r="LPA84" s="4"/>
      <c r="LPB84" s="17"/>
      <c r="LPC84" s="4"/>
      <c r="LPD84" s="17"/>
      <c r="LPE84" s="4"/>
      <c r="LPF84" s="17"/>
      <c r="LPG84" s="4"/>
      <c r="LPH84" s="17"/>
      <c r="LPI84" s="4"/>
      <c r="LPJ84" s="17"/>
      <c r="LPK84" s="4"/>
      <c r="LPL84" s="17"/>
      <c r="LPM84" s="4"/>
      <c r="LPN84" s="17"/>
      <c r="LPO84" s="4"/>
      <c r="LPP84" s="17"/>
      <c r="LPQ84" s="4"/>
      <c r="LPR84" s="17"/>
      <c r="LPS84" s="4"/>
      <c r="LPT84" s="17"/>
      <c r="LPU84" s="4"/>
      <c r="LPV84" s="17"/>
      <c r="LPW84" s="4"/>
      <c r="LPX84" s="17"/>
      <c r="LPY84" s="4"/>
      <c r="LPZ84" s="17"/>
      <c r="LQA84" s="4"/>
      <c r="LQB84" s="17"/>
      <c r="LQC84" s="4"/>
      <c r="LQD84" s="17"/>
      <c r="LQE84" s="4"/>
      <c r="LQF84" s="17"/>
      <c r="LQG84" s="4"/>
      <c r="LQH84" s="17"/>
      <c r="LQI84" s="4"/>
      <c r="LQJ84" s="17"/>
      <c r="LQK84" s="4"/>
      <c r="LQL84" s="17"/>
      <c r="LQM84" s="4"/>
      <c r="LQN84" s="17"/>
      <c r="LQO84" s="4"/>
      <c r="LQP84" s="17"/>
      <c r="LQQ84" s="4"/>
      <c r="LQR84" s="17"/>
      <c r="LQS84" s="4"/>
      <c r="LQT84" s="17"/>
      <c r="LQU84" s="4"/>
      <c r="LQV84" s="17"/>
      <c r="LQW84" s="4"/>
      <c r="LQX84" s="17"/>
      <c r="LQY84" s="4"/>
      <c r="LQZ84" s="17"/>
      <c r="LRA84" s="4"/>
      <c r="LRB84" s="17"/>
      <c r="LRC84" s="4"/>
      <c r="LRD84" s="17"/>
      <c r="LRE84" s="4"/>
      <c r="LRF84" s="17"/>
      <c r="LRG84" s="4"/>
      <c r="LRH84" s="17"/>
      <c r="LRI84" s="4"/>
      <c r="LRJ84" s="17"/>
      <c r="LRK84" s="4"/>
      <c r="LRL84" s="17"/>
      <c r="LRM84" s="4"/>
      <c r="LRN84" s="17"/>
      <c r="LRO84" s="4"/>
      <c r="LRP84" s="17"/>
      <c r="LRQ84" s="4"/>
      <c r="LRR84" s="17"/>
      <c r="LRS84" s="4"/>
      <c r="LRT84" s="17"/>
      <c r="LRU84" s="4"/>
      <c r="LRV84" s="17"/>
      <c r="LRW84" s="4"/>
      <c r="LRX84" s="17"/>
      <c r="LRY84" s="4"/>
      <c r="LRZ84" s="17"/>
      <c r="LSA84" s="4"/>
      <c r="LSB84" s="17"/>
      <c r="LSC84" s="4"/>
      <c r="LSD84" s="17"/>
      <c r="LSE84" s="4"/>
      <c r="LSF84" s="17"/>
      <c r="LSG84" s="4"/>
      <c r="LSH84" s="17"/>
      <c r="LSI84" s="4"/>
      <c r="LSJ84" s="17"/>
      <c r="LSK84" s="4"/>
      <c r="LSL84" s="17"/>
      <c r="LSM84" s="4"/>
      <c r="LSN84" s="17"/>
      <c r="LSO84" s="4"/>
      <c r="LSP84" s="17"/>
      <c r="LSQ84" s="4"/>
      <c r="LSR84" s="17"/>
      <c r="LSS84" s="4"/>
      <c r="LST84" s="17"/>
      <c r="LSU84" s="4"/>
      <c r="LSV84" s="17"/>
      <c r="LSW84" s="4"/>
      <c r="LSX84" s="17"/>
      <c r="LSY84" s="4"/>
      <c r="LSZ84" s="17"/>
      <c r="LTA84" s="4"/>
      <c r="LTB84" s="17"/>
      <c r="LTC84" s="4"/>
      <c r="LTD84" s="17"/>
      <c r="LTE84" s="4"/>
      <c r="LTF84" s="17"/>
      <c r="LTG84" s="4"/>
      <c r="LTH84" s="17"/>
      <c r="LTI84" s="4"/>
      <c r="LTJ84" s="17"/>
      <c r="LTK84" s="4"/>
      <c r="LTL84" s="17"/>
      <c r="LTM84" s="4"/>
      <c r="LTN84" s="17"/>
      <c r="LTO84" s="4"/>
      <c r="LTP84" s="17"/>
      <c r="LTQ84" s="4"/>
      <c r="LTR84" s="17"/>
      <c r="LTS84" s="4"/>
      <c r="LTT84" s="17"/>
      <c r="LTU84" s="4"/>
      <c r="LTV84" s="17"/>
      <c r="LTW84" s="4"/>
      <c r="LTX84" s="17"/>
      <c r="LTY84" s="4"/>
      <c r="LTZ84" s="17"/>
      <c r="LUA84" s="4"/>
      <c r="LUB84" s="17"/>
      <c r="LUC84" s="4"/>
      <c r="LUD84" s="17"/>
      <c r="LUE84" s="4"/>
      <c r="LUF84" s="17"/>
      <c r="LUG84" s="4"/>
      <c r="LUH84" s="17"/>
      <c r="LUI84" s="4"/>
      <c r="LUJ84" s="17"/>
      <c r="LUK84" s="4"/>
      <c r="LUL84" s="17"/>
      <c r="LUM84" s="4"/>
      <c r="LUN84" s="17"/>
      <c r="LUO84" s="4"/>
      <c r="LUP84" s="17"/>
      <c r="LUQ84" s="4"/>
      <c r="LUR84" s="17"/>
      <c r="LUS84" s="4"/>
      <c r="LUT84" s="17"/>
      <c r="LUU84" s="4"/>
      <c r="LUV84" s="17"/>
      <c r="LUW84" s="4"/>
      <c r="LUX84" s="17"/>
      <c r="LUY84" s="4"/>
      <c r="LUZ84" s="17"/>
      <c r="LVA84" s="4"/>
      <c r="LVB84" s="17"/>
      <c r="LVC84" s="4"/>
      <c r="LVD84" s="17"/>
      <c r="LVE84" s="4"/>
      <c r="LVF84" s="17"/>
      <c r="LVG84" s="4"/>
      <c r="LVH84" s="17"/>
      <c r="LVI84" s="4"/>
      <c r="LVJ84" s="17"/>
      <c r="LVK84" s="4"/>
      <c r="LVL84" s="17"/>
      <c r="LVM84" s="4"/>
      <c r="LVN84" s="17"/>
      <c r="LVO84" s="4"/>
      <c r="LVP84" s="17"/>
      <c r="LVQ84" s="4"/>
      <c r="LVR84" s="17"/>
      <c r="LVS84" s="4"/>
      <c r="LVT84" s="17"/>
      <c r="LVU84" s="4"/>
      <c r="LVV84" s="17"/>
      <c r="LVW84" s="4"/>
      <c r="LVX84" s="17"/>
      <c r="LVY84" s="4"/>
      <c r="LVZ84" s="17"/>
      <c r="LWA84" s="4"/>
      <c r="LWB84" s="17"/>
      <c r="LWC84" s="4"/>
      <c r="LWD84" s="17"/>
      <c r="LWE84" s="4"/>
      <c r="LWF84" s="17"/>
      <c r="LWG84" s="4"/>
      <c r="LWH84" s="17"/>
      <c r="LWI84" s="4"/>
      <c r="LWJ84" s="17"/>
      <c r="LWK84" s="4"/>
      <c r="LWL84" s="17"/>
      <c r="LWM84" s="4"/>
      <c r="LWN84" s="17"/>
      <c r="LWO84" s="4"/>
      <c r="LWP84" s="17"/>
      <c r="LWQ84" s="4"/>
      <c r="LWR84" s="17"/>
      <c r="LWS84" s="4"/>
      <c r="LWT84" s="17"/>
      <c r="LWU84" s="4"/>
      <c r="LWV84" s="17"/>
      <c r="LWW84" s="4"/>
      <c r="LWX84" s="17"/>
      <c r="LWY84" s="4"/>
      <c r="LWZ84" s="17"/>
      <c r="LXA84" s="4"/>
      <c r="LXB84" s="17"/>
      <c r="LXC84" s="4"/>
      <c r="LXD84" s="17"/>
      <c r="LXE84" s="4"/>
      <c r="LXF84" s="17"/>
      <c r="LXG84" s="4"/>
      <c r="LXH84" s="17"/>
      <c r="LXI84" s="4"/>
      <c r="LXJ84" s="17"/>
      <c r="LXK84" s="4"/>
      <c r="LXL84" s="17"/>
      <c r="LXM84" s="4"/>
      <c r="LXN84" s="17"/>
      <c r="LXO84" s="4"/>
      <c r="LXP84" s="17"/>
      <c r="LXQ84" s="4"/>
      <c r="LXR84" s="17"/>
      <c r="LXS84" s="4"/>
      <c r="LXT84" s="17"/>
      <c r="LXU84" s="4"/>
      <c r="LXV84" s="17"/>
      <c r="LXW84" s="4"/>
      <c r="LXX84" s="17"/>
      <c r="LXY84" s="4"/>
      <c r="LXZ84" s="17"/>
      <c r="LYA84" s="4"/>
      <c r="LYB84" s="17"/>
      <c r="LYC84" s="4"/>
      <c r="LYD84" s="17"/>
      <c r="LYE84" s="4"/>
      <c r="LYF84" s="17"/>
      <c r="LYG84" s="4"/>
      <c r="LYH84" s="17"/>
      <c r="LYI84" s="4"/>
      <c r="LYJ84" s="17"/>
      <c r="LYK84" s="4"/>
      <c r="LYL84" s="17"/>
      <c r="LYM84" s="4"/>
      <c r="LYN84" s="17"/>
      <c r="LYO84" s="4"/>
      <c r="LYP84" s="17"/>
      <c r="LYQ84" s="4"/>
      <c r="LYR84" s="17"/>
      <c r="LYS84" s="4"/>
      <c r="LYT84" s="17"/>
      <c r="LYU84" s="4"/>
      <c r="LYV84" s="17"/>
      <c r="LYW84" s="4"/>
      <c r="LYX84" s="17"/>
      <c r="LYY84" s="4"/>
      <c r="LYZ84" s="17"/>
      <c r="LZA84" s="4"/>
      <c r="LZB84" s="17"/>
      <c r="LZC84" s="4"/>
      <c r="LZD84" s="17"/>
      <c r="LZE84" s="4"/>
      <c r="LZF84" s="17"/>
      <c r="LZG84" s="4"/>
      <c r="LZH84" s="17"/>
      <c r="LZI84" s="4"/>
      <c r="LZJ84" s="17"/>
      <c r="LZK84" s="4"/>
      <c r="LZL84" s="17"/>
      <c r="LZM84" s="4"/>
      <c r="LZN84" s="17"/>
      <c r="LZO84" s="4"/>
      <c r="LZP84" s="17"/>
      <c r="LZQ84" s="4"/>
      <c r="LZR84" s="17"/>
      <c r="LZS84" s="4"/>
      <c r="LZT84" s="17"/>
      <c r="LZU84" s="4"/>
      <c r="LZV84" s="17"/>
      <c r="LZW84" s="4"/>
      <c r="LZX84" s="17"/>
      <c r="LZY84" s="4"/>
      <c r="LZZ84" s="17"/>
      <c r="MAA84" s="4"/>
      <c r="MAB84" s="17"/>
      <c r="MAC84" s="4"/>
      <c r="MAD84" s="17"/>
      <c r="MAE84" s="4"/>
      <c r="MAF84" s="17"/>
      <c r="MAG84" s="4"/>
      <c r="MAH84" s="17"/>
      <c r="MAI84" s="4"/>
      <c r="MAJ84" s="17"/>
      <c r="MAK84" s="4"/>
      <c r="MAL84" s="17"/>
      <c r="MAM84" s="4"/>
      <c r="MAN84" s="17"/>
      <c r="MAO84" s="4"/>
      <c r="MAP84" s="17"/>
      <c r="MAQ84" s="4"/>
      <c r="MAR84" s="17"/>
      <c r="MAS84" s="4"/>
      <c r="MAT84" s="17"/>
      <c r="MAU84" s="4"/>
      <c r="MAV84" s="17"/>
      <c r="MAW84" s="4"/>
      <c r="MAX84" s="17"/>
      <c r="MAY84" s="4"/>
      <c r="MAZ84" s="17"/>
      <c r="MBA84" s="4"/>
      <c r="MBB84" s="17"/>
      <c r="MBC84" s="4"/>
      <c r="MBD84" s="17"/>
      <c r="MBE84" s="4"/>
      <c r="MBF84" s="17"/>
      <c r="MBG84" s="4"/>
      <c r="MBH84" s="17"/>
      <c r="MBI84" s="4"/>
      <c r="MBJ84" s="17"/>
      <c r="MBK84" s="4"/>
      <c r="MBL84" s="17"/>
      <c r="MBM84" s="4"/>
      <c r="MBN84" s="17"/>
      <c r="MBO84" s="4"/>
      <c r="MBP84" s="17"/>
      <c r="MBQ84" s="4"/>
      <c r="MBR84" s="17"/>
      <c r="MBS84" s="4"/>
      <c r="MBT84" s="17"/>
      <c r="MBU84" s="4"/>
      <c r="MBV84" s="17"/>
      <c r="MBW84" s="4"/>
      <c r="MBX84" s="17"/>
      <c r="MBY84" s="4"/>
      <c r="MBZ84" s="17"/>
      <c r="MCA84" s="4"/>
      <c r="MCB84" s="17"/>
      <c r="MCC84" s="4"/>
      <c r="MCD84" s="17"/>
      <c r="MCE84" s="4"/>
      <c r="MCF84" s="17"/>
      <c r="MCG84" s="4"/>
      <c r="MCH84" s="17"/>
      <c r="MCI84" s="4"/>
      <c r="MCJ84" s="17"/>
      <c r="MCK84" s="4"/>
      <c r="MCL84" s="17"/>
      <c r="MCM84" s="4"/>
      <c r="MCN84" s="17"/>
      <c r="MCO84" s="4"/>
      <c r="MCP84" s="17"/>
      <c r="MCQ84" s="4"/>
      <c r="MCR84" s="17"/>
      <c r="MCS84" s="4"/>
      <c r="MCT84" s="17"/>
      <c r="MCU84" s="4"/>
      <c r="MCV84" s="17"/>
      <c r="MCW84" s="4"/>
      <c r="MCX84" s="17"/>
      <c r="MCY84" s="4"/>
      <c r="MCZ84" s="17"/>
      <c r="MDA84" s="4"/>
      <c r="MDB84" s="17"/>
      <c r="MDC84" s="4"/>
      <c r="MDD84" s="17"/>
      <c r="MDE84" s="4"/>
      <c r="MDF84" s="17"/>
      <c r="MDG84" s="4"/>
      <c r="MDH84" s="17"/>
      <c r="MDI84" s="4"/>
      <c r="MDJ84" s="17"/>
      <c r="MDK84" s="4"/>
      <c r="MDL84" s="17"/>
      <c r="MDM84" s="4"/>
      <c r="MDN84" s="17"/>
      <c r="MDO84" s="4"/>
      <c r="MDP84" s="17"/>
      <c r="MDQ84" s="4"/>
      <c r="MDR84" s="17"/>
      <c r="MDS84" s="4"/>
      <c r="MDT84" s="17"/>
      <c r="MDU84" s="4"/>
      <c r="MDV84" s="17"/>
      <c r="MDW84" s="4"/>
      <c r="MDX84" s="17"/>
      <c r="MDY84" s="4"/>
      <c r="MDZ84" s="17"/>
      <c r="MEA84" s="4"/>
      <c r="MEB84" s="17"/>
      <c r="MEC84" s="4"/>
      <c r="MED84" s="17"/>
      <c r="MEE84" s="4"/>
      <c r="MEF84" s="17"/>
      <c r="MEG84" s="4"/>
      <c r="MEH84" s="17"/>
      <c r="MEI84" s="4"/>
      <c r="MEJ84" s="17"/>
      <c r="MEK84" s="4"/>
      <c r="MEL84" s="17"/>
      <c r="MEM84" s="4"/>
      <c r="MEN84" s="17"/>
      <c r="MEO84" s="4"/>
      <c r="MEP84" s="17"/>
      <c r="MEQ84" s="4"/>
      <c r="MER84" s="17"/>
      <c r="MES84" s="4"/>
      <c r="MET84" s="17"/>
      <c r="MEU84" s="4"/>
      <c r="MEV84" s="17"/>
      <c r="MEW84" s="4"/>
      <c r="MEX84" s="17"/>
      <c r="MEY84" s="4"/>
      <c r="MEZ84" s="17"/>
      <c r="MFA84" s="4"/>
      <c r="MFB84" s="17"/>
      <c r="MFC84" s="4"/>
      <c r="MFD84" s="17"/>
      <c r="MFE84" s="4"/>
      <c r="MFF84" s="17"/>
      <c r="MFG84" s="4"/>
      <c r="MFH84" s="17"/>
      <c r="MFI84" s="4"/>
      <c r="MFJ84" s="17"/>
      <c r="MFK84" s="4"/>
      <c r="MFL84" s="17"/>
      <c r="MFM84" s="4"/>
      <c r="MFN84" s="17"/>
      <c r="MFO84" s="4"/>
      <c r="MFP84" s="17"/>
      <c r="MFQ84" s="4"/>
      <c r="MFR84" s="17"/>
      <c r="MFS84" s="4"/>
      <c r="MFT84" s="17"/>
      <c r="MFU84" s="4"/>
      <c r="MFV84" s="17"/>
      <c r="MFW84" s="4"/>
      <c r="MFX84" s="17"/>
      <c r="MFY84" s="4"/>
      <c r="MFZ84" s="17"/>
      <c r="MGA84" s="4"/>
      <c r="MGB84" s="17"/>
      <c r="MGC84" s="4"/>
      <c r="MGD84" s="17"/>
      <c r="MGE84" s="4"/>
      <c r="MGF84" s="17"/>
      <c r="MGG84" s="4"/>
      <c r="MGH84" s="17"/>
      <c r="MGI84" s="4"/>
      <c r="MGJ84" s="17"/>
      <c r="MGK84" s="4"/>
      <c r="MGL84" s="17"/>
      <c r="MGM84" s="4"/>
      <c r="MGN84" s="17"/>
      <c r="MGO84" s="4"/>
      <c r="MGP84" s="17"/>
      <c r="MGQ84" s="4"/>
      <c r="MGR84" s="17"/>
      <c r="MGS84" s="4"/>
      <c r="MGT84" s="17"/>
      <c r="MGU84" s="4"/>
      <c r="MGV84" s="17"/>
      <c r="MGW84" s="4"/>
      <c r="MGX84" s="17"/>
      <c r="MGY84" s="4"/>
      <c r="MGZ84" s="17"/>
      <c r="MHA84" s="4"/>
      <c r="MHB84" s="17"/>
      <c r="MHC84" s="4"/>
      <c r="MHD84" s="17"/>
      <c r="MHE84" s="4"/>
      <c r="MHF84" s="17"/>
      <c r="MHG84" s="4"/>
      <c r="MHH84" s="17"/>
      <c r="MHI84" s="4"/>
      <c r="MHJ84" s="17"/>
      <c r="MHK84" s="4"/>
      <c r="MHL84" s="17"/>
      <c r="MHM84" s="4"/>
      <c r="MHN84" s="17"/>
      <c r="MHO84" s="4"/>
      <c r="MHP84" s="17"/>
      <c r="MHQ84" s="4"/>
      <c r="MHR84" s="17"/>
      <c r="MHS84" s="4"/>
      <c r="MHT84" s="17"/>
      <c r="MHU84" s="4"/>
      <c r="MHV84" s="17"/>
      <c r="MHW84" s="4"/>
      <c r="MHX84" s="17"/>
      <c r="MHY84" s="4"/>
      <c r="MHZ84" s="17"/>
      <c r="MIA84" s="4"/>
      <c r="MIB84" s="17"/>
      <c r="MIC84" s="4"/>
      <c r="MID84" s="17"/>
      <c r="MIE84" s="4"/>
      <c r="MIF84" s="17"/>
      <c r="MIG84" s="4"/>
      <c r="MIH84" s="17"/>
      <c r="MII84" s="4"/>
      <c r="MIJ84" s="17"/>
      <c r="MIK84" s="4"/>
      <c r="MIL84" s="17"/>
      <c r="MIM84" s="4"/>
      <c r="MIN84" s="17"/>
      <c r="MIO84" s="4"/>
      <c r="MIP84" s="17"/>
      <c r="MIQ84" s="4"/>
      <c r="MIR84" s="17"/>
      <c r="MIS84" s="4"/>
      <c r="MIT84" s="17"/>
      <c r="MIU84" s="4"/>
      <c r="MIV84" s="17"/>
      <c r="MIW84" s="4"/>
      <c r="MIX84" s="17"/>
      <c r="MIY84" s="4"/>
      <c r="MIZ84" s="17"/>
      <c r="MJA84" s="4"/>
      <c r="MJB84" s="17"/>
      <c r="MJC84" s="4"/>
      <c r="MJD84" s="17"/>
      <c r="MJE84" s="4"/>
      <c r="MJF84" s="17"/>
      <c r="MJG84" s="4"/>
      <c r="MJH84" s="17"/>
      <c r="MJI84" s="4"/>
      <c r="MJJ84" s="17"/>
      <c r="MJK84" s="4"/>
      <c r="MJL84" s="17"/>
      <c r="MJM84" s="4"/>
      <c r="MJN84" s="17"/>
      <c r="MJO84" s="4"/>
      <c r="MJP84" s="17"/>
      <c r="MJQ84" s="4"/>
      <c r="MJR84" s="17"/>
      <c r="MJS84" s="4"/>
      <c r="MJT84" s="17"/>
      <c r="MJU84" s="4"/>
      <c r="MJV84" s="17"/>
      <c r="MJW84" s="4"/>
      <c r="MJX84" s="17"/>
      <c r="MJY84" s="4"/>
      <c r="MJZ84" s="17"/>
      <c r="MKA84" s="4"/>
      <c r="MKB84" s="17"/>
      <c r="MKC84" s="4"/>
      <c r="MKD84" s="17"/>
      <c r="MKE84" s="4"/>
      <c r="MKF84" s="17"/>
      <c r="MKG84" s="4"/>
      <c r="MKH84" s="17"/>
      <c r="MKI84" s="4"/>
      <c r="MKJ84" s="17"/>
      <c r="MKK84" s="4"/>
      <c r="MKL84" s="17"/>
      <c r="MKM84" s="4"/>
      <c r="MKN84" s="17"/>
      <c r="MKO84" s="4"/>
      <c r="MKP84" s="17"/>
      <c r="MKQ84" s="4"/>
      <c r="MKR84" s="17"/>
      <c r="MKS84" s="4"/>
      <c r="MKT84" s="17"/>
      <c r="MKU84" s="4"/>
      <c r="MKV84" s="17"/>
      <c r="MKW84" s="4"/>
      <c r="MKX84" s="17"/>
      <c r="MKY84" s="4"/>
      <c r="MKZ84" s="17"/>
      <c r="MLA84" s="4"/>
      <c r="MLB84" s="17"/>
      <c r="MLC84" s="4"/>
      <c r="MLD84" s="17"/>
      <c r="MLE84" s="4"/>
      <c r="MLF84" s="17"/>
      <c r="MLG84" s="4"/>
      <c r="MLH84" s="17"/>
      <c r="MLI84" s="4"/>
      <c r="MLJ84" s="17"/>
      <c r="MLK84" s="4"/>
      <c r="MLL84" s="17"/>
      <c r="MLM84" s="4"/>
      <c r="MLN84" s="17"/>
      <c r="MLO84" s="4"/>
      <c r="MLP84" s="17"/>
      <c r="MLQ84" s="4"/>
      <c r="MLR84" s="17"/>
      <c r="MLS84" s="4"/>
      <c r="MLT84" s="17"/>
      <c r="MLU84" s="4"/>
      <c r="MLV84" s="17"/>
      <c r="MLW84" s="4"/>
      <c r="MLX84" s="17"/>
      <c r="MLY84" s="4"/>
      <c r="MLZ84" s="17"/>
      <c r="MMA84" s="4"/>
      <c r="MMB84" s="17"/>
      <c r="MMC84" s="4"/>
      <c r="MMD84" s="17"/>
      <c r="MME84" s="4"/>
      <c r="MMF84" s="17"/>
      <c r="MMG84" s="4"/>
      <c r="MMH84" s="17"/>
      <c r="MMI84" s="4"/>
      <c r="MMJ84" s="17"/>
      <c r="MMK84" s="4"/>
      <c r="MML84" s="17"/>
      <c r="MMM84" s="4"/>
      <c r="MMN84" s="17"/>
      <c r="MMO84" s="4"/>
      <c r="MMP84" s="17"/>
      <c r="MMQ84" s="4"/>
      <c r="MMR84" s="17"/>
      <c r="MMS84" s="4"/>
      <c r="MMT84" s="17"/>
      <c r="MMU84" s="4"/>
      <c r="MMV84" s="17"/>
      <c r="MMW84" s="4"/>
      <c r="MMX84" s="17"/>
      <c r="MMY84" s="4"/>
      <c r="MMZ84" s="17"/>
      <c r="MNA84" s="4"/>
      <c r="MNB84" s="17"/>
      <c r="MNC84" s="4"/>
      <c r="MND84" s="17"/>
      <c r="MNE84" s="4"/>
      <c r="MNF84" s="17"/>
      <c r="MNG84" s="4"/>
      <c r="MNH84" s="17"/>
      <c r="MNI84" s="4"/>
      <c r="MNJ84" s="17"/>
      <c r="MNK84" s="4"/>
      <c r="MNL84" s="17"/>
      <c r="MNM84" s="4"/>
      <c r="MNN84" s="17"/>
      <c r="MNO84" s="4"/>
      <c r="MNP84" s="17"/>
      <c r="MNQ84" s="4"/>
      <c r="MNR84" s="17"/>
      <c r="MNS84" s="4"/>
      <c r="MNT84" s="17"/>
      <c r="MNU84" s="4"/>
      <c r="MNV84" s="17"/>
      <c r="MNW84" s="4"/>
      <c r="MNX84" s="17"/>
      <c r="MNY84" s="4"/>
      <c r="MNZ84" s="17"/>
      <c r="MOA84" s="4"/>
      <c r="MOB84" s="17"/>
      <c r="MOC84" s="4"/>
      <c r="MOD84" s="17"/>
      <c r="MOE84" s="4"/>
      <c r="MOF84" s="17"/>
      <c r="MOG84" s="4"/>
      <c r="MOH84" s="17"/>
      <c r="MOI84" s="4"/>
      <c r="MOJ84" s="17"/>
      <c r="MOK84" s="4"/>
      <c r="MOL84" s="17"/>
      <c r="MOM84" s="4"/>
      <c r="MON84" s="17"/>
      <c r="MOO84" s="4"/>
      <c r="MOP84" s="17"/>
      <c r="MOQ84" s="4"/>
      <c r="MOR84" s="17"/>
      <c r="MOS84" s="4"/>
      <c r="MOT84" s="17"/>
      <c r="MOU84" s="4"/>
      <c r="MOV84" s="17"/>
      <c r="MOW84" s="4"/>
      <c r="MOX84" s="17"/>
      <c r="MOY84" s="4"/>
      <c r="MOZ84" s="17"/>
      <c r="MPA84" s="4"/>
      <c r="MPB84" s="17"/>
      <c r="MPC84" s="4"/>
      <c r="MPD84" s="17"/>
      <c r="MPE84" s="4"/>
      <c r="MPF84" s="17"/>
      <c r="MPG84" s="4"/>
      <c r="MPH84" s="17"/>
      <c r="MPI84" s="4"/>
      <c r="MPJ84" s="17"/>
      <c r="MPK84" s="4"/>
      <c r="MPL84" s="17"/>
      <c r="MPM84" s="4"/>
      <c r="MPN84" s="17"/>
      <c r="MPO84" s="4"/>
      <c r="MPP84" s="17"/>
      <c r="MPQ84" s="4"/>
      <c r="MPR84" s="17"/>
      <c r="MPS84" s="4"/>
      <c r="MPT84" s="17"/>
      <c r="MPU84" s="4"/>
      <c r="MPV84" s="17"/>
      <c r="MPW84" s="4"/>
      <c r="MPX84" s="17"/>
      <c r="MPY84" s="4"/>
      <c r="MPZ84" s="17"/>
      <c r="MQA84" s="4"/>
      <c r="MQB84" s="17"/>
      <c r="MQC84" s="4"/>
      <c r="MQD84" s="17"/>
      <c r="MQE84" s="4"/>
      <c r="MQF84" s="17"/>
      <c r="MQG84" s="4"/>
      <c r="MQH84" s="17"/>
      <c r="MQI84" s="4"/>
      <c r="MQJ84" s="17"/>
      <c r="MQK84" s="4"/>
      <c r="MQL84" s="17"/>
      <c r="MQM84" s="4"/>
      <c r="MQN84" s="17"/>
      <c r="MQO84" s="4"/>
      <c r="MQP84" s="17"/>
      <c r="MQQ84" s="4"/>
      <c r="MQR84" s="17"/>
      <c r="MQS84" s="4"/>
      <c r="MQT84" s="17"/>
      <c r="MQU84" s="4"/>
      <c r="MQV84" s="17"/>
      <c r="MQW84" s="4"/>
      <c r="MQX84" s="17"/>
      <c r="MQY84" s="4"/>
      <c r="MQZ84" s="17"/>
      <c r="MRA84" s="4"/>
      <c r="MRB84" s="17"/>
      <c r="MRC84" s="4"/>
      <c r="MRD84" s="17"/>
      <c r="MRE84" s="4"/>
      <c r="MRF84" s="17"/>
      <c r="MRG84" s="4"/>
      <c r="MRH84" s="17"/>
      <c r="MRI84" s="4"/>
      <c r="MRJ84" s="17"/>
      <c r="MRK84" s="4"/>
      <c r="MRL84" s="17"/>
      <c r="MRM84" s="4"/>
      <c r="MRN84" s="17"/>
      <c r="MRO84" s="4"/>
      <c r="MRP84" s="17"/>
      <c r="MRQ84" s="4"/>
      <c r="MRR84" s="17"/>
      <c r="MRS84" s="4"/>
      <c r="MRT84" s="17"/>
      <c r="MRU84" s="4"/>
      <c r="MRV84" s="17"/>
      <c r="MRW84" s="4"/>
      <c r="MRX84" s="17"/>
      <c r="MRY84" s="4"/>
      <c r="MRZ84" s="17"/>
      <c r="MSA84" s="4"/>
      <c r="MSB84" s="17"/>
      <c r="MSC84" s="4"/>
      <c r="MSD84" s="17"/>
      <c r="MSE84" s="4"/>
      <c r="MSF84" s="17"/>
      <c r="MSG84" s="4"/>
      <c r="MSH84" s="17"/>
      <c r="MSI84" s="4"/>
      <c r="MSJ84" s="17"/>
      <c r="MSK84" s="4"/>
      <c r="MSL84" s="17"/>
      <c r="MSM84" s="4"/>
      <c r="MSN84" s="17"/>
      <c r="MSO84" s="4"/>
      <c r="MSP84" s="17"/>
      <c r="MSQ84" s="4"/>
      <c r="MSR84" s="17"/>
      <c r="MSS84" s="4"/>
      <c r="MST84" s="17"/>
      <c r="MSU84" s="4"/>
      <c r="MSV84" s="17"/>
      <c r="MSW84" s="4"/>
      <c r="MSX84" s="17"/>
      <c r="MSY84" s="4"/>
      <c r="MSZ84" s="17"/>
      <c r="MTA84" s="4"/>
      <c r="MTB84" s="17"/>
      <c r="MTC84" s="4"/>
      <c r="MTD84" s="17"/>
      <c r="MTE84" s="4"/>
      <c r="MTF84" s="17"/>
      <c r="MTG84" s="4"/>
      <c r="MTH84" s="17"/>
      <c r="MTI84" s="4"/>
      <c r="MTJ84" s="17"/>
      <c r="MTK84" s="4"/>
      <c r="MTL84" s="17"/>
      <c r="MTM84" s="4"/>
      <c r="MTN84" s="17"/>
      <c r="MTO84" s="4"/>
      <c r="MTP84" s="17"/>
      <c r="MTQ84" s="4"/>
      <c r="MTR84" s="17"/>
      <c r="MTS84" s="4"/>
      <c r="MTT84" s="17"/>
      <c r="MTU84" s="4"/>
      <c r="MTV84" s="17"/>
      <c r="MTW84" s="4"/>
      <c r="MTX84" s="17"/>
      <c r="MTY84" s="4"/>
      <c r="MTZ84" s="17"/>
      <c r="MUA84" s="4"/>
      <c r="MUB84" s="17"/>
      <c r="MUC84" s="4"/>
      <c r="MUD84" s="17"/>
      <c r="MUE84" s="4"/>
      <c r="MUF84" s="17"/>
      <c r="MUG84" s="4"/>
      <c r="MUH84" s="17"/>
      <c r="MUI84" s="4"/>
      <c r="MUJ84" s="17"/>
      <c r="MUK84" s="4"/>
      <c r="MUL84" s="17"/>
      <c r="MUM84" s="4"/>
      <c r="MUN84" s="17"/>
      <c r="MUO84" s="4"/>
      <c r="MUP84" s="17"/>
      <c r="MUQ84" s="4"/>
      <c r="MUR84" s="17"/>
      <c r="MUS84" s="4"/>
      <c r="MUT84" s="17"/>
      <c r="MUU84" s="4"/>
      <c r="MUV84" s="17"/>
      <c r="MUW84" s="4"/>
      <c r="MUX84" s="17"/>
      <c r="MUY84" s="4"/>
      <c r="MUZ84" s="17"/>
      <c r="MVA84" s="4"/>
      <c r="MVB84" s="17"/>
      <c r="MVC84" s="4"/>
      <c r="MVD84" s="17"/>
      <c r="MVE84" s="4"/>
      <c r="MVF84" s="17"/>
      <c r="MVG84" s="4"/>
      <c r="MVH84" s="17"/>
      <c r="MVI84" s="4"/>
      <c r="MVJ84" s="17"/>
      <c r="MVK84" s="4"/>
      <c r="MVL84" s="17"/>
      <c r="MVM84" s="4"/>
      <c r="MVN84" s="17"/>
      <c r="MVO84" s="4"/>
      <c r="MVP84" s="17"/>
      <c r="MVQ84" s="4"/>
      <c r="MVR84" s="17"/>
      <c r="MVS84" s="4"/>
      <c r="MVT84" s="17"/>
      <c r="MVU84" s="4"/>
      <c r="MVV84" s="17"/>
      <c r="MVW84" s="4"/>
      <c r="MVX84" s="17"/>
      <c r="MVY84" s="4"/>
      <c r="MVZ84" s="17"/>
      <c r="MWA84" s="4"/>
      <c r="MWB84" s="17"/>
      <c r="MWC84" s="4"/>
      <c r="MWD84" s="17"/>
      <c r="MWE84" s="4"/>
      <c r="MWF84" s="17"/>
      <c r="MWG84" s="4"/>
      <c r="MWH84" s="17"/>
      <c r="MWI84" s="4"/>
      <c r="MWJ84" s="17"/>
      <c r="MWK84" s="4"/>
      <c r="MWL84" s="17"/>
      <c r="MWM84" s="4"/>
      <c r="MWN84" s="17"/>
      <c r="MWO84" s="4"/>
      <c r="MWP84" s="17"/>
      <c r="MWQ84" s="4"/>
      <c r="MWR84" s="17"/>
      <c r="MWS84" s="4"/>
      <c r="MWT84" s="17"/>
      <c r="MWU84" s="4"/>
      <c r="MWV84" s="17"/>
      <c r="MWW84" s="4"/>
      <c r="MWX84" s="17"/>
      <c r="MWY84" s="4"/>
      <c r="MWZ84" s="17"/>
      <c r="MXA84" s="4"/>
      <c r="MXB84" s="17"/>
      <c r="MXC84" s="4"/>
      <c r="MXD84" s="17"/>
      <c r="MXE84" s="4"/>
      <c r="MXF84" s="17"/>
      <c r="MXG84" s="4"/>
      <c r="MXH84" s="17"/>
      <c r="MXI84" s="4"/>
      <c r="MXJ84" s="17"/>
      <c r="MXK84" s="4"/>
      <c r="MXL84" s="17"/>
      <c r="MXM84" s="4"/>
      <c r="MXN84" s="17"/>
      <c r="MXO84" s="4"/>
      <c r="MXP84" s="17"/>
      <c r="MXQ84" s="4"/>
      <c r="MXR84" s="17"/>
      <c r="MXS84" s="4"/>
      <c r="MXT84" s="17"/>
      <c r="MXU84" s="4"/>
      <c r="MXV84" s="17"/>
      <c r="MXW84" s="4"/>
      <c r="MXX84" s="17"/>
      <c r="MXY84" s="4"/>
      <c r="MXZ84" s="17"/>
      <c r="MYA84" s="4"/>
      <c r="MYB84" s="17"/>
      <c r="MYC84" s="4"/>
      <c r="MYD84" s="17"/>
      <c r="MYE84" s="4"/>
      <c r="MYF84" s="17"/>
      <c r="MYG84" s="4"/>
      <c r="MYH84" s="17"/>
      <c r="MYI84" s="4"/>
      <c r="MYJ84" s="17"/>
      <c r="MYK84" s="4"/>
      <c r="MYL84" s="17"/>
      <c r="MYM84" s="4"/>
      <c r="MYN84" s="17"/>
      <c r="MYO84" s="4"/>
      <c r="MYP84" s="17"/>
      <c r="MYQ84" s="4"/>
      <c r="MYR84" s="17"/>
      <c r="MYS84" s="4"/>
      <c r="MYT84" s="17"/>
      <c r="MYU84" s="4"/>
      <c r="MYV84" s="17"/>
      <c r="MYW84" s="4"/>
      <c r="MYX84" s="17"/>
      <c r="MYY84" s="4"/>
      <c r="MYZ84" s="17"/>
      <c r="MZA84" s="4"/>
      <c r="MZB84" s="17"/>
      <c r="MZC84" s="4"/>
      <c r="MZD84" s="17"/>
      <c r="MZE84" s="4"/>
      <c r="MZF84" s="17"/>
      <c r="MZG84" s="4"/>
      <c r="MZH84" s="17"/>
      <c r="MZI84" s="4"/>
      <c r="MZJ84" s="17"/>
      <c r="MZK84" s="4"/>
      <c r="MZL84" s="17"/>
      <c r="MZM84" s="4"/>
      <c r="MZN84" s="17"/>
      <c r="MZO84" s="4"/>
      <c r="MZP84" s="17"/>
      <c r="MZQ84" s="4"/>
      <c r="MZR84" s="17"/>
      <c r="MZS84" s="4"/>
      <c r="MZT84" s="17"/>
      <c r="MZU84" s="4"/>
      <c r="MZV84" s="17"/>
      <c r="MZW84" s="4"/>
      <c r="MZX84" s="17"/>
      <c r="MZY84" s="4"/>
      <c r="MZZ84" s="17"/>
      <c r="NAA84" s="4"/>
      <c r="NAB84" s="17"/>
      <c r="NAC84" s="4"/>
      <c r="NAD84" s="17"/>
      <c r="NAE84" s="4"/>
      <c r="NAF84" s="17"/>
      <c r="NAG84" s="4"/>
      <c r="NAH84" s="17"/>
      <c r="NAI84" s="4"/>
      <c r="NAJ84" s="17"/>
      <c r="NAK84" s="4"/>
      <c r="NAL84" s="17"/>
      <c r="NAM84" s="4"/>
      <c r="NAN84" s="17"/>
      <c r="NAO84" s="4"/>
      <c r="NAP84" s="17"/>
      <c r="NAQ84" s="4"/>
      <c r="NAR84" s="17"/>
      <c r="NAS84" s="4"/>
      <c r="NAT84" s="17"/>
      <c r="NAU84" s="4"/>
      <c r="NAV84" s="17"/>
      <c r="NAW84" s="4"/>
      <c r="NAX84" s="17"/>
      <c r="NAY84" s="4"/>
      <c r="NAZ84" s="17"/>
      <c r="NBA84" s="4"/>
      <c r="NBB84" s="17"/>
      <c r="NBC84" s="4"/>
      <c r="NBD84" s="17"/>
      <c r="NBE84" s="4"/>
      <c r="NBF84" s="17"/>
      <c r="NBG84" s="4"/>
      <c r="NBH84" s="17"/>
      <c r="NBI84" s="4"/>
      <c r="NBJ84" s="17"/>
      <c r="NBK84" s="4"/>
      <c r="NBL84" s="17"/>
      <c r="NBM84" s="4"/>
      <c r="NBN84" s="17"/>
      <c r="NBO84" s="4"/>
      <c r="NBP84" s="17"/>
      <c r="NBQ84" s="4"/>
      <c r="NBR84" s="17"/>
      <c r="NBS84" s="4"/>
      <c r="NBT84" s="17"/>
      <c r="NBU84" s="4"/>
      <c r="NBV84" s="17"/>
      <c r="NBW84" s="4"/>
      <c r="NBX84" s="17"/>
      <c r="NBY84" s="4"/>
      <c r="NBZ84" s="17"/>
      <c r="NCA84" s="4"/>
      <c r="NCB84" s="17"/>
      <c r="NCC84" s="4"/>
      <c r="NCD84" s="17"/>
      <c r="NCE84" s="4"/>
      <c r="NCF84" s="17"/>
      <c r="NCG84" s="4"/>
      <c r="NCH84" s="17"/>
      <c r="NCI84" s="4"/>
      <c r="NCJ84" s="17"/>
      <c r="NCK84" s="4"/>
      <c r="NCL84" s="17"/>
      <c r="NCM84" s="4"/>
      <c r="NCN84" s="17"/>
      <c r="NCO84" s="4"/>
      <c r="NCP84" s="17"/>
      <c r="NCQ84" s="4"/>
      <c r="NCR84" s="17"/>
      <c r="NCS84" s="4"/>
      <c r="NCT84" s="17"/>
      <c r="NCU84" s="4"/>
      <c r="NCV84" s="17"/>
      <c r="NCW84" s="4"/>
      <c r="NCX84" s="17"/>
      <c r="NCY84" s="4"/>
      <c r="NCZ84" s="17"/>
      <c r="NDA84" s="4"/>
      <c r="NDB84" s="17"/>
      <c r="NDC84" s="4"/>
      <c r="NDD84" s="17"/>
      <c r="NDE84" s="4"/>
      <c r="NDF84" s="17"/>
      <c r="NDG84" s="4"/>
      <c r="NDH84" s="17"/>
      <c r="NDI84" s="4"/>
      <c r="NDJ84" s="17"/>
      <c r="NDK84" s="4"/>
      <c r="NDL84" s="17"/>
      <c r="NDM84" s="4"/>
      <c r="NDN84" s="17"/>
      <c r="NDO84" s="4"/>
      <c r="NDP84" s="17"/>
      <c r="NDQ84" s="4"/>
      <c r="NDR84" s="17"/>
      <c r="NDS84" s="4"/>
      <c r="NDT84" s="17"/>
      <c r="NDU84" s="4"/>
      <c r="NDV84" s="17"/>
      <c r="NDW84" s="4"/>
      <c r="NDX84" s="17"/>
      <c r="NDY84" s="4"/>
      <c r="NDZ84" s="17"/>
      <c r="NEA84" s="4"/>
      <c r="NEB84" s="17"/>
      <c r="NEC84" s="4"/>
      <c r="NED84" s="17"/>
      <c r="NEE84" s="4"/>
      <c r="NEF84" s="17"/>
      <c r="NEG84" s="4"/>
      <c r="NEH84" s="17"/>
      <c r="NEI84" s="4"/>
      <c r="NEJ84" s="17"/>
      <c r="NEK84" s="4"/>
      <c r="NEL84" s="17"/>
      <c r="NEM84" s="4"/>
      <c r="NEN84" s="17"/>
      <c r="NEO84" s="4"/>
      <c r="NEP84" s="17"/>
      <c r="NEQ84" s="4"/>
      <c r="NER84" s="17"/>
      <c r="NES84" s="4"/>
      <c r="NET84" s="17"/>
      <c r="NEU84" s="4"/>
      <c r="NEV84" s="17"/>
      <c r="NEW84" s="4"/>
      <c r="NEX84" s="17"/>
      <c r="NEY84" s="4"/>
      <c r="NEZ84" s="17"/>
      <c r="NFA84" s="4"/>
      <c r="NFB84" s="17"/>
      <c r="NFC84" s="4"/>
      <c r="NFD84" s="17"/>
      <c r="NFE84" s="4"/>
      <c r="NFF84" s="17"/>
      <c r="NFG84" s="4"/>
      <c r="NFH84" s="17"/>
      <c r="NFI84" s="4"/>
      <c r="NFJ84" s="17"/>
      <c r="NFK84" s="4"/>
      <c r="NFL84" s="17"/>
      <c r="NFM84" s="4"/>
      <c r="NFN84" s="17"/>
      <c r="NFO84" s="4"/>
      <c r="NFP84" s="17"/>
      <c r="NFQ84" s="4"/>
      <c r="NFR84" s="17"/>
      <c r="NFS84" s="4"/>
      <c r="NFT84" s="17"/>
      <c r="NFU84" s="4"/>
      <c r="NFV84" s="17"/>
      <c r="NFW84" s="4"/>
      <c r="NFX84" s="17"/>
      <c r="NFY84" s="4"/>
      <c r="NFZ84" s="17"/>
      <c r="NGA84" s="4"/>
      <c r="NGB84" s="17"/>
      <c r="NGC84" s="4"/>
      <c r="NGD84" s="17"/>
      <c r="NGE84" s="4"/>
      <c r="NGF84" s="17"/>
      <c r="NGG84" s="4"/>
      <c r="NGH84" s="17"/>
      <c r="NGI84" s="4"/>
      <c r="NGJ84" s="17"/>
      <c r="NGK84" s="4"/>
      <c r="NGL84" s="17"/>
      <c r="NGM84" s="4"/>
      <c r="NGN84" s="17"/>
      <c r="NGO84" s="4"/>
      <c r="NGP84" s="17"/>
      <c r="NGQ84" s="4"/>
      <c r="NGR84" s="17"/>
      <c r="NGS84" s="4"/>
      <c r="NGT84" s="17"/>
      <c r="NGU84" s="4"/>
      <c r="NGV84" s="17"/>
      <c r="NGW84" s="4"/>
      <c r="NGX84" s="17"/>
      <c r="NGY84" s="4"/>
      <c r="NGZ84" s="17"/>
      <c r="NHA84" s="4"/>
      <c r="NHB84" s="17"/>
      <c r="NHC84" s="4"/>
      <c r="NHD84" s="17"/>
      <c r="NHE84" s="4"/>
      <c r="NHF84" s="17"/>
      <c r="NHG84" s="4"/>
      <c r="NHH84" s="17"/>
      <c r="NHI84" s="4"/>
      <c r="NHJ84" s="17"/>
      <c r="NHK84" s="4"/>
      <c r="NHL84" s="17"/>
      <c r="NHM84" s="4"/>
      <c r="NHN84" s="17"/>
      <c r="NHO84" s="4"/>
      <c r="NHP84" s="17"/>
      <c r="NHQ84" s="4"/>
      <c r="NHR84" s="17"/>
      <c r="NHS84" s="4"/>
      <c r="NHT84" s="17"/>
      <c r="NHU84" s="4"/>
      <c r="NHV84" s="17"/>
      <c r="NHW84" s="4"/>
      <c r="NHX84" s="17"/>
      <c r="NHY84" s="4"/>
      <c r="NHZ84" s="17"/>
      <c r="NIA84" s="4"/>
      <c r="NIB84" s="17"/>
      <c r="NIC84" s="4"/>
      <c r="NID84" s="17"/>
      <c r="NIE84" s="4"/>
      <c r="NIF84" s="17"/>
      <c r="NIG84" s="4"/>
      <c r="NIH84" s="17"/>
      <c r="NII84" s="4"/>
      <c r="NIJ84" s="17"/>
      <c r="NIK84" s="4"/>
      <c r="NIL84" s="17"/>
      <c r="NIM84" s="4"/>
      <c r="NIN84" s="17"/>
      <c r="NIO84" s="4"/>
      <c r="NIP84" s="17"/>
      <c r="NIQ84" s="4"/>
      <c r="NIR84" s="17"/>
      <c r="NIS84" s="4"/>
      <c r="NIT84" s="17"/>
      <c r="NIU84" s="4"/>
      <c r="NIV84" s="17"/>
      <c r="NIW84" s="4"/>
      <c r="NIX84" s="17"/>
      <c r="NIY84" s="4"/>
      <c r="NIZ84" s="17"/>
      <c r="NJA84" s="4"/>
      <c r="NJB84" s="17"/>
      <c r="NJC84" s="4"/>
      <c r="NJD84" s="17"/>
      <c r="NJE84" s="4"/>
      <c r="NJF84" s="17"/>
      <c r="NJG84" s="4"/>
      <c r="NJH84" s="17"/>
      <c r="NJI84" s="4"/>
      <c r="NJJ84" s="17"/>
      <c r="NJK84" s="4"/>
      <c r="NJL84" s="17"/>
      <c r="NJM84" s="4"/>
      <c r="NJN84" s="17"/>
      <c r="NJO84" s="4"/>
      <c r="NJP84" s="17"/>
      <c r="NJQ84" s="4"/>
      <c r="NJR84" s="17"/>
      <c r="NJS84" s="4"/>
      <c r="NJT84" s="17"/>
      <c r="NJU84" s="4"/>
      <c r="NJV84" s="17"/>
      <c r="NJW84" s="4"/>
      <c r="NJX84" s="17"/>
      <c r="NJY84" s="4"/>
      <c r="NJZ84" s="17"/>
      <c r="NKA84" s="4"/>
      <c r="NKB84" s="17"/>
      <c r="NKC84" s="4"/>
      <c r="NKD84" s="17"/>
      <c r="NKE84" s="4"/>
      <c r="NKF84" s="17"/>
      <c r="NKG84" s="4"/>
      <c r="NKH84" s="17"/>
      <c r="NKI84" s="4"/>
      <c r="NKJ84" s="17"/>
      <c r="NKK84" s="4"/>
      <c r="NKL84" s="17"/>
      <c r="NKM84" s="4"/>
      <c r="NKN84" s="17"/>
      <c r="NKO84" s="4"/>
      <c r="NKP84" s="17"/>
      <c r="NKQ84" s="4"/>
      <c r="NKR84" s="17"/>
      <c r="NKS84" s="4"/>
      <c r="NKT84" s="17"/>
      <c r="NKU84" s="4"/>
      <c r="NKV84" s="17"/>
      <c r="NKW84" s="4"/>
      <c r="NKX84" s="17"/>
      <c r="NKY84" s="4"/>
      <c r="NKZ84" s="17"/>
      <c r="NLA84" s="4"/>
      <c r="NLB84" s="17"/>
      <c r="NLC84" s="4"/>
      <c r="NLD84" s="17"/>
      <c r="NLE84" s="4"/>
      <c r="NLF84" s="17"/>
      <c r="NLG84" s="4"/>
      <c r="NLH84" s="17"/>
      <c r="NLI84" s="4"/>
      <c r="NLJ84" s="17"/>
      <c r="NLK84" s="4"/>
      <c r="NLL84" s="17"/>
      <c r="NLM84" s="4"/>
      <c r="NLN84" s="17"/>
      <c r="NLO84" s="4"/>
      <c r="NLP84" s="17"/>
      <c r="NLQ84" s="4"/>
      <c r="NLR84" s="17"/>
      <c r="NLS84" s="4"/>
      <c r="NLT84" s="17"/>
      <c r="NLU84" s="4"/>
      <c r="NLV84" s="17"/>
      <c r="NLW84" s="4"/>
      <c r="NLX84" s="17"/>
      <c r="NLY84" s="4"/>
      <c r="NLZ84" s="17"/>
      <c r="NMA84" s="4"/>
      <c r="NMB84" s="17"/>
      <c r="NMC84" s="4"/>
      <c r="NMD84" s="17"/>
      <c r="NME84" s="4"/>
      <c r="NMF84" s="17"/>
      <c r="NMG84" s="4"/>
      <c r="NMH84" s="17"/>
      <c r="NMI84" s="4"/>
      <c r="NMJ84" s="17"/>
      <c r="NMK84" s="4"/>
      <c r="NML84" s="17"/>
      <c r="NMM84" s="4"/>
      <c r="NMN84" s="17"/>
      <c r="NMO84" s="4"/>
      <c r="NMP84" s="17"/>
      <c r="NMQ84" s="4"/>
      <c r="NMR84" s="17"/>
      <c r="NMS84" s="4"/>
      <c r="NMT84" s="17"/>
      <c r="NMU84" s="4"/>
      <c r="NMV84" s="17"/>
      <c r="NMW84" s="4"/>
      <c r="NMX84" s="17"/>
      <c r="NMY84" s="4"/>
      <c r="NMZ84" s="17"/>
      <c r="NNA84" s="4"/>
      <c r="NNB84" s="17"/>
      <c r="NNC84" s="4"/>
      <c r="NND84" s="17"/>
      <c r="NNE84" s="4"/>
      <c r="NNF84" s="17"/>
      <c r="NNG84" s="4"/>
      <c r="NNH84" s="17"/>
      <c r="NNI84" s="4"/>
      <c r="NNJ84" s="17"/>
      <c r="NNK84" s="4"/>
      <c r="NNL84" s="17"/>
      <c r="NNM84" s="4"/>
      <c r="NNN84" s="17"/>
      <c r="NNO84" s="4"/>
      <c r="NNP84" s="17"/>
      <c r="NNQ84" s="4"/>
      <c r="NNR84" s="17"/>
      <c r="NNS84" s="4"/>
      <c r="NNT84" s="17"/>
      <c r="NNU84" s="4"/>
      <c r="NNV84" s="17"/>
      <c r="NNW84" s="4"/>
      <c r="NNX84" s="17"/>
      <c r="NNY84" s="4"/>
      <c r="NNZ84" s="17"/>
      <c r="NOA84" s="4"/>
      <c r="NOB84" s="17"/>
      <c r="NOC84" s="4"/>
      <c r="NOD84" s="17"/>
      <c r="NOE84" s="4"/>
      <c r="NOF84" s="17"/>
      <c r="NOG84" s="4"/>
      <c r="NOH84" s="17"/>
      <c r="NOI84" s="4"/>
      <c r="NOJ84" s="17"/>
      <c r="NOK84" s="4"/>
      <c r="NOL84" s="17"/>
      <c r="NOM84" s="4"/>
      <c r="NON84" s="17"/>
      <c r="NOO84" s="4"/>
      <c r="NOP84" s="17"/>
      <c r="NOQ84" s="4"/>
      <c r="NOR84" s="17"/>
      <c r="NOS84" s="4"/>
      <c r="NOT84" s="17"/>
      <c r="NOU84" s="4"/>
      <c r="NOV84" s="17"/>
      <c r="NOW84" s="4"/>
      <c r="NOX84" s="17"/>
      <c r="NOY84" s="4"/>
      <c r="NOZ84" s="17"/>
      <c r="NPA84" s="4"/>
      <c r="NPB84" s="17"/>
      <c r="NPC84" s="4"/>
      <c r="NPD84" s="17"/>
      <c r="NPE84" s="4"/>
      <c r="NPF84" s="17"/>
      <c r="NPG84" s="4"/>
      <c r="NPH84" s="17"/>
      <c r="NPI84" s="4"/>
      <c r="NPJ84" s="17"/>
      <c r="NPK84" s="4"/>
      <c r="NPL84" s="17"/>
      <c r="NPM84" s="4"/>
      <c r="NPN84" s="17"/>
      <c r="NPO84" s="4"/>
      <c r="NPP84" s="17"/>
      <c r="NPQ84" s="4"/>
      <c r="NPR84" s="17"/>
      <c r="NPS84" s="4"/>
      <c r="NPT84" s="17"/>
      <c r="NPU84" s="4"/>
      <c r="NPV84" s="17"/>
      <c r="NPW84" s="4"/>
      <c r="NPX84" s="17"/>
      <c r="NPY84" s="4"/>
      <c r="NPZ84" s="17"/>
      <c r="NQA84" s="4"/>
      <c r="NQB84" s="17"/>
      <c r="NQC84" s="4"/>
      <c r="NQD84" s="17"/>
      <c r="NQE84" s="4"/>
      <c r="NQF84" s="17"/>
      <c r="NQG84" s="4"/>
      <c r="NQH84" s="17"/>
      <c r="NQI84" s="4"/>
      <c r="NQJ84" s="17"/>
      <c r="NQK84" s="4"/>
      <c r="NQL84" s="17"/>
      <c r="NQM84" s="4"/>
      <c r="NQN84" s="17"/>
      <c r="NQO84" s="4"/>
      <c r="NQP84" s="17"/>
      <c r="NQQ84" s="4"/>
      <c r="NQR84" s="17"/>
      <c r="NQS84" s="4"/>
      <c r="NQT84" s="17"/>
      <c r="NQU84" s="4"/>
      <c r="NQV84" s="17"/>
      <c r="NQW84" s="4"/>
      <c r="NQX84" s="17"/>
      <c r="NQY84" s="4"/>
      <c r="NQZ84" s="17"/>
      <c r="NRA84" s="4"/>
      <c r="NRB84" s="17"/>
      <c r="NRC84" s="4"/>
      <c r="NRD84" s="17"/>
      <c r="NRE84" s="4"/>
      <c r="NRF84" s="17"/>
      <c r="NRG84" s="4"/>
      <c r="NRH84" s="17"/>
      <c r="NRI84" s="4"/>
      <c r="NRJ84" s="17"/>
      <c r="NRK84" s="4"/>
      <c r="NRL84" s="17"/>
      <c r="NRM84" s="4"/>
      <c r="NRN84" s="17"/>
      <c r="NRO84" s="4"/>
      <c r="NRP84" s="17"/>
      <c r="NRQ84" s="4"/>
      <c r="NRR84" s="17"/>
      <c r="NRS84" s="4"/>
      <c r="NRT84" s="17"/>
      <c r="NRU84" s="4"/>
      <c r="NRV84" s="17"/>
      <c r="NRW84" s="4"/>
      <c r="NRX84" s="17"/>
      <c r="NRY84" s="4"/>
      <c r="NRZ84" s="17"/>
      <c r="NSA84" s="4"/>
      <c r="NSB84" s="17"/>
      <c r="NSC84" s="4"/>
      <c r="NSD84" s="17"/>
      <c r="NSE84" s="4"/>
      <c r="NSF84" s="17"/>
      <c r="NSG84" s="4"/>
      <c r="NSH84" s="17"/>
      <c r="NSI84" s="4"/>
      <c r="NSJ84" s="17"/>
      <c r="NSK84" s="4"/>
      <c r="NSL84" s="17"/>
      <c r="NSM84" s="4"/>
      <c r="NSN84" s="17"/>
      <c r="NSO84" s="4"/>
      <c r="NSP84" s="17"/>
      <c r="NSQ84" s="4"/>
      <c r="NSR84" s="17"/>
      <c r="NSS84" s="4"/>
      <c r="NST84" s="17"/>
      <c r="NSU84" s="4"/>
      <c r="NSV84" s="17"/>
      <c r="NSW84" s="4"/>
      <c r="NSX84" s="17"/>
      <c r="NSY84" s="4"/>
      <c r="NSZ84" s="17"/>
      <c r="NTA84" s="4"/>
      <c r="NTB84" s="17"/>
      <c r="NTC84" s="4"/>
      <c r="NTD84" s="17"/>
      <c r="NTE84" s="4"/>
      <c r="NTF84" s="17"/>
      <c r="NTG84" s="4"/>
      <c r="NTH84" s="17"/>
      <c r="NTI84" s="4"/>
      <c r="NTJ84" s="17"/>
      <c r="NTK84" s="4"/>
      <c r="NTL84" s="17"/>
      <c r="NTM84" s="4"/>
      <c r="NTN84" s="17"/>
      <c r="NTO84" s="4"/>
      <c r="NTP84" s="17"/>
      <c r="NTQ84" s="4"/>
      <c r="NTR84" s="17"/>
      <c r="NTS84" s="4"/>
      <c r="NTT84" s="17"/>
      <c r="NTU84" s="4"/>
      <c r="NTV84" s="17"/>
      <c r="NTW84" s="4"/>
      <c r="NTX84" s="17"/>
      <c r="NTY84" s="4"/>
      <c r="NTZ84" s="17"/>
      <c r="NUA84" s="4"/>
      <c r="NUB84" s="17"/>
      <c r="NUC84" s="4"/>
      <c r="NUD84" s="17"/>
      <c r="NUE84" s="4"/>
      <c r="NUF84" s="17"/>
      <c r="NUG84" s="4"/>
      <c r="NUH84" s="17"/>
      <c r="NUI84" s="4"/>
      <c r="NUJ84" s="17"/>
      <c r="NUK84" s="4"/>
      <c r="NUL84" s="17"/>
      <c r="NUM84" s="4"/>
      <c r="NUN84" s="17"/>
      <c r="NUO84" s="4"/>
      <c r="NUP84" s="17"/>
      <c r="NUQ84" s="4"/>
      <c r="NUR84" s="17"/>
      <c r="NUS84" s="4"/>
      <c r="NUT84" s="17"/>
      <c r="NUU84" s="4"/>
      <c r="NUV84" s="17"/>
      <c r="NUW84" s="4"/>
      <c r="NUX84" s="17"/>
      <c r="NUY84" s="4"/>
      <c r="NUZ84" s="17"/>
      <c r="NVA84" s="4"/>
      <c r="NVB84" s="17"/>
      <c r="NVC84" s="4"/>
      <c r="NVD84" s="17"/>
      <c r="NVE84" s="4"/>
      <c r="NVF84" s="17"/>
      <c r="NVG84" s="4"/>
      <c r="NVH84" s="17"/>
      <c r="NVI84" s="4"/>
      <c r="NVJ84" s="17"/>
      <c r="NVK84" s="4"/>
      <c r="NVL84" s="17"/>
      <c r="NVM84" s="4"/>
      <c r="NVN84" s="17"/>
      <c r="NVO84" s="4"/>
      <c r="NVP84" s="17"/>
      <c r="NVQ84" s="4"/>
      <c r="NVR84" s="17"/>
      <c r="NVS84" s="4"/>
      <c r="NVT84" s="17"/>
      <c r="NVU84" s="4"/>
      <c r="NVV84" s="17"/>
      <c r="NVW84" s="4"/>
      <c r="NVX84" s="17"/>
      <c r="NVY84" s="4"/>
      <c r="NVZ84" s="17"/>
      <c r="NWA84" s="4"/>
      <c r="NWB84" s="17"/>
      <c r="NWC84" s="4"/>
      <c r="NWD84" s="17"/>
      <c r="NWE84" s="4"/>
      <c r="NWF84" s="17"/>
      <c r="NWG84" s="4"/>
      <c r="NWH84" s="17"/>
      <c r="NWI84" s="4"/>
      <c r="NWJ84" s="17"/>
      <c r="NWK84" s="4"/>
      <c r="NWL84" s="17"/>
      <c r="NWM84" s="4"/>
      <c r="NWN84" s="17"/>
      <c r="NWO84" s="4"/>
      <c r="NWP84" s="17"/>
      <c r="NWQ84" s="4"/>
      <c r="NWR84" s="17"/>
      <c r="NWS84" s="4"/>
      <c r="NWT84" s="17"/>
      <c r="NWU84" s="4"/>
      <c r="NWV84" s="17"/>
      <c r="NWW84" s="4"/>
      <c r="NWX84" s="17"/>
      <c r="NWY84" s="4"/>
      <c r="NWZ84" s="17"/>
      <c r="NXA84" s="4"/>
      <c r="NXB84" s="17"/>
      <c r="NXC84" s="4"/>
      <c r="NXD84" s="17"/>
      <c r="NXE84" s="4"/>
      <c r="NXF84" s="17"/>
      <c r="NXG84" s="4"/>
      <c r="NXH84" s="17"/>
      <c r="NXI84" s="4"/>
      <c r="NXJ84" s="17"/>
      <c r="NXK84" s="4"/>
      <c r="NXL84" s="17"/>
      <c r="NXM84" s="4"/>
      <c r="NXN84" s="17"/>
      <c r="NXO84" s="4"/>
      <c r="NXP84" s="17"/>
      <c r="NXQ84" s="4"/>
      <c r="NXR84" s="17"/>
      <c r="NXS84" s="4"/>
      <c r="NXT84" s="17"/>
      <c r="NXU84" s="4"/>
      <c r="NXV84" s="17"/>
      <c r="NXW84" s="4"/>
      <c r="NXX84" s="17"/>
      <c r="NXY84" s="4"/>
      <c r="NXZ84" s="17"/>
      <c r="NYA84" s="4"/>
      <c r="NYB84" s="17"/>
      <c r="NYC84" s="4"/>
      <c r="NYD84" s="17"/>
      <c r="NYE84" s="4"/>
      <c r="NYF84" s="17"/>
      <c r="NYG84" s="4"/>
      <c r="NYH84" s="17"/>
      <c r="NYI84" s="4"/>
      <c r="NYJ84" s="17"/>
      <c r="NYK84" s="4"/>
      <c r="NYL84" s="17"/>
      <c r="NYM84" s="4"/>
      <c r="NYN84" s="17"/>
      <c r="NYO84" s="4"/>
      <c r="NYP84" s="17"/>
      <c r="NYQ84" s="4"/>
      <c r="NYR84" s="17"/>
      <c r="NYS84" s="4"/>
      <c r="NYT84" s="17"/>
      <c r="NYU84" s="4"/>
      <c r="NYV84" s="17"/>
      <c r="NYW84" s="4"/>
      <c r="NYX84" s="17"/>
      <c r="NYY84" s="4"/>
      <c r="NYZ84" s="17"/>
      <c r="NZA84" s="4"/>
      <c r="NZB84" s="17"/>
      <c r="NZC84" s="4"/>
      <c r="NZD84" s="17"/>
      <c r="NZE84" s="4"/>
      <c r="NZF84" s="17"/>
      <c r="NZG84" s="4"/>
      <c r="NZH84" s="17"/>
      <c r="NZI84" s="4"/>
      <c r="NZJ84" s="17"/>
      <c r="NZK84" s="4"/>
      <c r="NZL84" s="17"/>
      <c r="NZM84" s="4"/>
      <c r="NZN84" s="17"/>
      <c r="NZO84" s="4"/>
      <c r="NZP84" s="17"/>
      <c r="NZQ84" s="4"/>
      <c r="NZR84" s="17"/>
      <c r="NZS84" s="4"/>
      <c r="NZT84" s="17"/>
      <c r="NZU84" s="4"/>
      <c r="NZV84" s="17"/>
      <c r="NZW84" s="4"/>
      <c r="NZX84" s="17"/>
      <c r="NZY84" s="4"/>
      <c r="NZZ84" s="17"/>
      <c r="OAA84" s="4"/>
      <c r="OAB84" s="17"/>
      <c r="OAC84" s="4"/>
      <c r="OAD84" s="17"/>
      <c r="OAE84" s="4"/>
      <c r="OAF84" s="17"/>
      <c r="OAG84" s="4"/>
      <c r="OAH84" s="17"/>
      <c r="OAI84" s="4"/>
      <c r="OAJ84" s="17"/>
      <c r="OAK84" s="4"/>
      <c r="OAL84" s="17"/>
      <c r="OAM84" s="4"/>
      <c r="OAN84" s="17"/>
      <c r="OAO84" s="4"/>
      <c r="OAP84" s="17"/>
      <c r="OAQ84" s="4"/>
      <c r="OAR84" s="17"/>
      <c r="OAS84" s="4"/>
      <c r="OAT84" s="17"/>
      <c r="OAU84" s="4"/>
      <c r="OAV84" s="17"/>
      <c r="OAW84" s="4"/>
      <c r="OAX84" s="17"/>
      <c r="OAY84" s="4"/>
      <c r="OAZ84" s="17"/>
      <c r="OBA84" s="4"/>
      <c r="OBB84" s="17"/>
      <c r="OBC84" s="4"/>
      <c r="OBD84" s="17"/>
      <c r="OBE84" s="4"/>
      <c r="OBF84" s="17"/>
      <c r="OBG84" s="4"/>
      <c r="OBH84" s="17"/>
      <c r="OBI84" s="4"/>
      <c r="OBJ84" s="17"/>
      <c r="OBK84" s="4"/>
      <c r="OBL84" s="17"/>
      <c r="OBM84" s="4"/>
      <c r="OBN84" s="17"/>
      <c r="OBO84" s="4"/>
      <c r="OBP84" s="17"/>
      <c r="OBQ84" s="4"/>
      <c r="OBR84" s="17"/>
      <c r="OBS84" s="4"/>
      <c r="OBT84" s="17"/>
      <c r="OBU84" s="4"/>
      <c r="OBV84" s="17"/>
      <c r="OBW84" s="4"/>
      <c r="OBX84" s="17"/>
      <c r="OBY84" s="4"/>
      <c r="OBZ84" s="17"/>
      <c r="OCA84" s="4"/>
      <c r="OCB84" s="17"/>
      <c r="OCC84" s="4"/>
      <c r="OCD84" s="17"/>
      <c r="OCE84" s="4"/>
      <c r="OCF84" s="17"/>
      <c r="OCG84" s="4"/>
      <c r="OCH84" s="17"/>
      <c r="OCI84" s="4"/>
      <c r="OCJ84" s="17"/>
      <c r="OCK84" s="4"/>
      <c r="OCL84" s="17"/>
      <c r="OCM84" s="4"/>
      <c r="OCN84" s="17"/>
      <c r="OCO84" s="4"/>
      <c r="OCP84" s="17"/>
      <c r="OCQ84" s="4"/>
      <c r="OCR84" s="17"/>
      <c r="OCS84" s="4"/>
      <c r="OCT84" s="17"/>
      <c r="OCU84" s="4"/>
      <c r="OCV84" s="17"/>
      <c r="OCW84" s="4"/>
      <c r="OCX84" s="17"/>
      <c r="OCY84" s="4"/>
      <c r="OCZ84" s="17"/>
      <c r="ODA84" s="4"/>
      <c r="ODB84" s="17"/>
      <c r="ODC84" s="4"/>
      <c r="ODD84" s="17"/>
      <c r="ODE84" s="4"/>
      <c r="ODF84" s="17"/>
      <c r="ODG84" s="4"/>
      <c r="ODH84" s="17"/>
      <c r="ODI84" s="4"/>
      <c r="ODJ84" s="17"/>
      <c r="ODK84" s="4"/>
      <c r="ODL84" s="17"/>
      <c r="ODM84" s="4"/>
      <c r="ODN84" s="17"/>
      <c r="ODO84" s="4"/>
      <c r="ODP84" s="17"/>
      <c r="ODQ84" s="4"/>
      <c r="ODR84" s="17"/>
      <c r="ODS84" s="4"/>
      <c r="ODT84" s="17"/>
      <c r="ODU84" s="4"/>
      <c r="ODV84" s="17"/>
      <c r="ODW84" s="4"/>
      <c r="ODX84" s="17"/>
      <c r="ODY84" s="4"/>
      <c r="ODZ84" s="17"/>
      <c r="OEA84" s="4"/>
      <c r="OEB84" s="17"/>
      <c r="OEC84" s="4"/>
      <c r="OED84" s="17"/>
      <c r="OEE84" s="4"/>
      <c r="OEF84" s="17"/>
      <c r="OEG84" s="4"/>
      <c r="OEH84" s="17"/>
      <c r="OEI84" s="4"/>
      <c r="OEJ84" s="17"/>
      <c r="OEK84" s="4"/>
      <c r="OEL84" s="17"/>
      <c r="OEM84" s="4"/>
      <c r="OEN84" s="17"/>
      <c r="OEO84" s="4"/>
      <c r="OEP84" s="17"/>
      <c r="OEQ84" s="4"/>
      <c r="OER84" s="17"/>
      <c r="OES84" s="4"/>
      <c r="OET84" s="17"/>
      <c r="OEU84" s="4"/>
      <c r="OEV84" s="17"/>
      <c r="OEW84" s="4"/>
      <c r="OEX84" s="17"/>
      <c r="OEY84" s="4"/>
      <c r="OEZ84" s="17"/>
      <c r="OFA84" s="4"/>
      <c r="OFB84" s="17"/>
      <c r="OFC84" s="4"/>
      <c r="OFD84" s="17"/>
      <c r="OFE84" s="4"/>
      <c r="OFF84" s="17"/>
      <c r="OFG84" s="4"/>
      <c r="OFH84" s="17"/>
      <c r="OFI84" s="4"/>
      <c r="OFJ84" s="17"/>
      <c r="OFK84" s="4"/>
      <c r="OFL84" s="17"/>
      <c r="OFM84" s="4"/>
      <c r="OFN84" s="17"/>
      <c r="OFO84" s="4"/>
      <c r="OFP84" s="17"/>
      <c r="OFQ84" s="4"/>
      <c r="OFR84" s="17"/>
      <c r="OFS84" s="4"/>
      <c r="OFT84" s="17"/>
      <c r="OFU84" s="4"/>
      <c r="OFV84" s="17"/>
      <c r="OFW84" s="4"/>
      <c r="OFX84" s="17"/>
      <c r="OFY84" s="4"/>
      <c r="OFZ84" s="17"/>
      <c r="OGA84" s="4"/>
      <c r="OGB84" s="17"/>
      <c r="OGC84" s="4"/>
      <c r="OGD84" s="17"/>
      <c r="OGE84" s="4"/>
      <c r="OGF84" s="17"/>
      <c r="OGG84" s="4"/>
      <c r="OGH84" s="17"/>
      <c r="OGI84" s="4"/>
      <c r="OGJ84" s="17"/>
      <c r="OGK84" s="4"/>
      <c r="OGL84" s="17"/>
      <c r="OGM84" s="4"/>
      <c r="OGN84" s="17"/>
      <c r="OGO84" s="4"/>
      <c r="OGP84" s="17"/>
      <c r="OGQ84" s="4"/>
      <c r="OGR84" s="17"/>
      <c r="OGS84" s="4"/>
      <c r="OGT84" s="17"/>
      <c r="OGU84" s="4"/>
      <c r="OGV84" s="17"/>
      <c r="OGW84" s="4"/>
      <c r="OGX84" s="17"/>
      <c r="OGY84" s="4"/>
      <c r="OGZ84" s="17"/>
      <c r="OHA84" s="4"/>
      <c r="OHB84" s="17"/>
      <c r="OHC84" s="4"/>
      <c r="OHD84" s="17"/>
      <c r="OHE84" s="4"/>
      <c r="OHF84" s="17"/>
      <c r="OHG84" s="4"/>
      <c r="OHH84" s="17"/>
      <c r="OHI84" s="4"/>
      <c r="OHJ84" s="17"/>
      <c r="OHK84" s="4"/>
      <c r="OHL84" s="17"/>
      <c r="OHM84" s="4"/>
      <c r="OHN84" s="17"/>
      <c r="OHO84" s="4"/>
      <c r="OHP84" s="17"/>
      <c r="OHQ84" s="4"/>
      <c r="OHR84" s="17"/>
      <c r="OHS84" s="4"/>
      <c r="OHT84" s="17"/>
      <c r="OHU84" s="4"/>
      <c r="OHV84" s="17"/>
      <c r="OHW84" s="4"/>
      <c r="OHX84" s="17"/>
      <c r="OHY84" s="4"/>
      <c r="OHZ84" s="17"/>
      <c r="OIA84" s="4"/>
      <c r="OIB84" s="17"/>
      <c r="OIC84" s="4"/>
      <c r="OID84" s="17"/>
      <c r="OIE84" s="4"/>
      <c r="OIF84" s="17"/>
      <c r="OIG84" s="4"/>
      <c r="OIH84" s="17"/>
      <c r="OII84" s="4"/>
      <c r="OIJ84" s="17"/>
      <c r="OIK84" s="4"/>
      <c r="OIL84" s="17"/>
      <c r="OIM84" s="4"/>
      <c r="OIN84" s="17"/>
      <c r="OIO84" s="4"/>
      <c r="OIP84" s="17"/>
      <c r="OIQ84" s="4"/>
      <c r="OIR84" s="17"/>
      <c r="OIS84" s="4"/>
      <c r="OIT84" s="17"/>
      <c r="OIU84" s="4"/>
      <c r="OIV84" s="17"/>
      <c r="OIW84" s="4"/>
      <c r="OIX84" s="17"/>
      <c r="OIY84" s="4"/>
      <c r="OIZ84" s="17"/>
      <c r="OJA84" s="4"/>
      <c r="OJB84" s="17"/>
      <c r="OJC84" s="4"/>
      <c r="OJD84" s="17"/>
      <c r="OJE84" s="4"/>
      <c r="OJF84" s="17"/>
      <c r="OJG84" s="4"/>
      <c r="OJH84" s="17"/>
      <c r="OJI84" s="4"/>
      <c r="OJJ84" s="17"/>
      <c r="OJK84" s="4"/>
      <c r="OJL84" s="17"/>
      <c r="OJM84" s="4"/>
      <c r="OJN84" s="17"/>
      <c r="OJO84" s="4"/>
      <c r="OJP84" s="17"/>
      <c r="OJQ84" s="4"/>
      <c r="OJR84" s="17"/>
      <c r="OJS84" s="4"/>
      <c r="OJT84" s="17"/>
      <c r="OJU84" s="4"/>
      <c r="OJV84" s="17"/>
      <c r="OJW84" s="4"/>
      <c r="OJX84" s="17"/>
      <c r="OJY84" s="4"/>
      <c r="OJZ84" s="17"/>
      <c r="OKA84" s="4"/>
      <c r="OKB84" s="17"/>
      <c r="OKC84" s="4"/>
      <c r="OKD84" s="17"/>
      <c r="OKE84" s="4"/>
      <c r="OKF84" s="17"/>
      <c r="OKG84" s="4"/>
      <c r="OKH84" s="17"/>
      <c r="OKI84" s="4"/>
      <c r="OKJ84" s="17"/>
      <c r="OKK84" s="4"/>
      <c r="OKL84" s="17"/>
      <c r="OKM84" s="4"/>
      <c r="OKN84" s="17"/>
      <c r="OKO84" s="4"/>
      <c r="OKP84" s="17"/>
      <c r="OKQ84" s="4"/>
      <c r="OKR84" s="17"/>
      <c r="OKS84" s="4"/>
      <c r="OKT84" s="17"/>
      <c r="OKU84" s="4"/>
      <c r="OKV84" s="17"/>
      <c r="OKW84" s="4"/>
      <c r="OKX84" s="17"/>
      <c r="OKY84" s="4"/>
      <c r="OKZ84" s="17"/>
      <c r="OLA84" s="4"/>
      <c r="OLB84" s="17"/>
      <c r="OLC84" s="4"/>
      <c r="OLD84" s="17"/>
      <c r="OLE84" s="4"/>
      <c r="OLF84" s="17"/>
      <c r="OLG84" s="4"/>
      <c r="OLH84" s="17"/>
      <c r="OLI84" s="4"/>
      <c r="OLJ84" s="17"/>
      <c r="OLK84" s="4"/>
      <c r="OLL84" s="17"/>
      <c r="OLM84" s="4"/>
      <c r="OLN84" s="17"/>
      <c r="OLO84" s="4"/>
      <c r="OLP84" s="17"/>
      <c r="OLQ84" s="4"/>
      <c r="OLR84" s="17"/>
      <c r="OLS84" s="4"/>
      <c r="OLT84" s="17"/>
      <c r="OLU84" s="4"/>
      <c r="OLV84" s="17"/>
      <c r="OLW84" s="4"/>
      <c r="OLX84" s="17"/>
      <c r="OLY84" s="4"/>
      <c r="OLZ84" s="17"/>
      <c r="OMA84" s="4"/>
      <c r="OMB84" s="17"/>
      <c r="OMC84" s="4"/>
      <c r="OMD84" s="17"/>
      <c r="OME84" s="4"/>
      <c r="OMF84" s="17"/>
      <c r="OMG84" s="4"/>
      <c r="OMH84" s="17"/>
      <c r="OMI84" s="4"/>
      <c r="OMJ84" s="17"/>
      <c r="OMK84" s="4"/>
      <c r="OML84" s="17"/>
      <c r="OMM84" s="4"/>
      <c r="OMN84" s="17"/>
      <c r="OMO84" s="4"/>
      <c r="OMP84" s="17"/>
      <c r="OMQ84" s="4"/>
      <c r="OMR84" s="17"/>
      <c r="OMS84" s="4"/>
      <c r="OMT84" s="17"/>
      <c r="OMU84" s="4"/>
      <c r="OMV84" s="17"/>
      <c r="OMW84" s="4"/>
      <c r="OMX84" s="17"/>
      <c r="OMY84" s="4"/>
      <c r="OMZ84" s="17"/>
      <c r="ONA84" s="4"/>
      <c r="ONB84" s="17"/>
      <c r="ONC84" s="4"/>
      <c r="OND84" s="17"/>
      <c r="ONE84" s="4"/>
      <c r="ONF84" s="17"/>
      <c r="ONG84" s="4"/>
      <c r="ONH84" s="17"/>
      <c r="ONI84" s="4"/>
      <c r="ONJ84" s="17"/>
      <c r="ONK84" s="4"/>
      <c r="ONL84" s="17"/>
      <c r="ONM84" s="4"/>
      <c r="ONN84" s="17"/>
      <c r="ONO84" s="4"/>
      <c r="ONP84" s="17"/>
      <c r="ONQ84" s="4"/>
      <c r="ONR84" s="17"/>
      <c r="ONS84" s="4"/>
      <c r="ONT84" s="17"/>
      <c r="ONU84" s="4"/>
      <c r="ONV84" s="17"/>
      <c r="ONW84" s="4"/>
      <c r="ONX84" s="17"/>
      <c r="ONY84" s="4"/>
      <c r="ONZ84" s="17"/>
      <c r="OOA84" s="4"/>
      <c r="OOB84" s="17"/>
      <c r="OOC84" s="4"/>
      <c r="OOD84" s="17"/>
      <c r="OOE84" s="4"/>
      <c r="OOF84" s="17"/>
      <c r="OOG84" s="4"/>
      <c r="OOH84" s="17"/>
      <c r="OOI84" s="4"/>
      <c r="OOJ84" s="17"/>
      <c r="OOK84" s="4"/>
      <c r="OOL84" s="17"/>
      <c r="OOM84" s="4"/>
      <c r="OON84" s="17"/>
      <c r="OOO84" s="4"/>
      <c r="OOP84" s="17"/>
      <c r="OOQ84" s="4"/>
      <c r="OOR84" s="17"/>
      <c r="OOS84" s="4"/>
      <c r="OOT84" s="17"/>
      <c r="OOU84" s="4"/>
      <c r="OOV84" s="17"/>
      <c r="OOW84" s="4"/>
      <c r="OOX84" s="17"/>
      <c r="OOY84" s="4"/>
      <c r="OOZ84" s="17"/>
      <c r="OPA84" s="4"/>
      <c r="OPB84" s="17"/>
      <c r="OPC84" s="4"/>
      <c r="OPD84" s="17"/>
      <c r="OPE84" s="4"/>
      <c r="OPF84" s="17"/>
      <c r="OPG84" s="4"/>
      <c r="OPH84" s="17"/>
      <c r="OPI84" s="4"/>
      <c r="OPJ84" s="17"/>
      <c r="OPK84" s="4"/>
      <c r="OPL84" s="17"/>
      <c r="OPM84" s="4"/>
      <c r="OPN84" s="17"/>
      <c r="OPO84" s="4"/>
      <c r="OPP84" s="17"/>
      <c r="OPQ84" s="4"/>
      <c r="OPR84" s="17"/>
      <c r="OPS84" s="4"/>
      <c r="OPT84" s="17"/>
      <c r="OPU84" s="4"/>
      <c r="OPV84" s="17"/>
      <c r="OPW84" s="4"/>
      <c r="OPX84" s="17"/>
      <c r="OPY84" s="4"/>
      <c r="OPZ84" s="17"/>
      <c r="OQA84" s="4"/>
      <c r="OQB84" s="17"/>
      <c r="OQC84" s="4"/>
      <c r="OQD84" s="17"/>
      <c r="OQE84" s="4"/>
      <c r="OQF84" s="17"/>
      <c r="OQG84" s="4"/>
      <c r="OQH84" s="17"/>
      <c r="OQI84" s="4"/>
      <c r="OQJ84" s="17"/>
      <c r="OQK84" s="4"/>
      <c r="OQL84" s="17"/>
      <c r="OQM84" s="4"/>
      <c r="OQN84" s="17"/>
      <c r="OQO84" s="4"/>
      <c r="OQP84" s="17"/>
      <c r="OQQ84" s="4"/>
      <c r="OQR84" s="17"/>
      <c r="OQS84" s="4"/>
      <c r="OQT84" s="17"/>
      <c r="OQU84" s="4"/>
      <c r="OQV84" s="17"/>
      <c r="OQW84" s="4"/>
      <c r="OQX84" s="17"/>
      <c r="OQY84" s="4"/>
      <c r="OQZ84" s="17"/>
      <c r="ORA84" s="4"/>
      <c r="ORB84" s="17"/>
      <c r="ORC84" s="4"/>
      <c r="ORD84" s="17"/>
      <c r="ORE84" s="4"/>
      <c r="ORF84" s="17"/>
      <c r="ORG84" s="4"/>
      <c r="ORH84" s="17"/>
      <c r="ORI84" s="4"/>
      <c r="ORJ84" s="17"/>
      <c r="ORK84" s="4"/>
      <c r="ORL84" s="17"/>
      <c r="ORM84" s="4"/>
      <c r="ORN84" s="17"/>
      <c r="ORO84" s="4"/>
      <c r="ORP84" s="17"/>
      <c r="ORQ84" s="4"/>
      <c r="ORR84" s="17"/>
      <c r="ORS84" s="4"/>
      <c r="ORT84" s="17"/>
      <c r="ORU84" s="4"/>
      <c r="ORV84" s="17"/>
      <c r="ORW84" s="4"/>
      <c r="ORX84" s="17"/>
      <c r="ORY84" s="4"/>
      <c r="ORZ84" s="17"/>
      <c r="OSA84" s="4"/>
      <c r="OSB84" s="17"/>
      <c r="OSC84" s="4"/>
      <c r="OSD84" s="17"/>
      <c r="OSE84" s="4"/>
      <c r="OSF84" s="17"/>
      <c r="OSG84" s="4"/>
      <c r="OSH84" s="17"/>
      <c r="OSI84" s="4"/>
      <c r="OSJ84" s="17"/>
      <c r="OSK84" s="4"/>
      <c r="OSL84" s="17"/>
      <c r="OSM84" s="4"/>
      <c r="OSN84" s="17"/>
      <c r="OSO84" s="4"/>
      <c r="OSP84" s="17"/>
      <c r="OSQ84" s="4"/>
      <c r="OSR84" s="17"/>
      <c r="OSS84" s="4"/>
      <c r="OST84" s="17"/>
      <c r="OSU84" s="4"/>
      <c r="OSV84" s="17"/>
      <c r="OSW84" s="4"/>
      <c r="OSX84" s="17"/>
      <c r="OSY84" s="4"/>
      <c r="OSZ84" s="17"/>
      <c r="OTA84" s="4"/>
      <c r="OTB84" s="17"/>
      <c r="OTC84" s="4"/>
      <c r="OTD84" s="17"/>
      <c r="OTE84" s="4"/>
      <c r="OTF84" s="17"/>
      <c r="OTG84" s="4"/>
      <c r="OTH84" s="17"/>
      <c r="OTI84" s="4"/>
      <c r="OTJ84" s="17"/>
      <c r="OTK84" s="4"/>
      <c r="OTL84" s="17"/>
      <c r="OTM84" s="4"/>
      <c r="OTN84" s="17"/>
      <c r="OTO84" s="4"/>
      <c r="OTP84" s="17"/>
      <c r="OTQ84" s="4"/>
      <c r="OTR84" s="17"/>
      <c r="OTS84" s="4"/>
      <c r="OTT84" s="17"/>
      <c r="OTU84" s="4"/>
      <c r="OTV84" s="17"/>
      <c r="OTW84" s="4"/>
      <c r="OTX84" s="17"/>
      <c r="OTY84" s="4"/>
      <c r="OTZ84" s="17"/>
      <c r="OUA84" s="4"/>
      <c r="OUB84" s="17"/>
      <c r="OUC84" s="4"/>
      <c r="OUD84" s="17"/>
      <c r="OUE84" s="4"/>
      <c r="OUF84" s="17"/>
      <c r="OUG84" s="4"/>
      <c r="OUH84" s="17"/>
      <c r="OUI84" s="4"/>
      <c r="OUJ84" s="17"/>
      <c r="OUK84" s="4"/>
      <c r="OUL84" s="17"/>
      <c r="OUM84" s="4"/>
      <c r="OUN84" s="17"/>
      <c r="OUO84" s="4"/>
      <c r="OUP84" s="17"/>
      <c r="OUQ84" s="4"/>
      <c r="OUR84" s="17"/>
      <c r="OUS84" s="4"/>
      <c r="OUT84" s="17"/>
      <c r="OUU84" s="4"/>
      <c r="OUV84" s="17"/>
      <c r="OUW84" s="4"/>
      <c r="OUX84" s="17"/>
      <c r="OUY84" s="4"/>
      <c r="OUZ84" s="17"/>
      <c r="OVA84" s="4"/>
      <c r="OVB84" s="17"/>
      <c r="OVC84" s="4"/>
      <c r="OVD84" s="17"/>
      <c r="OVE84" s="4"/>
      <c r="OVF84" s="17"/>
      <c r="OVG84" s="4"/>
      <c r="OVH84" s="17"/>
      <c r="OVI84" s="4"/>
      <c r="OVJ84" s="17"/>
      <c r="OVK84" s="4"/>
      <c r="OVL84" s="17"/>
      <c r="OVM84" s="4"/>
      <c r="OVN84" s="17"/>
      <c r="OVO84" s="4"/>
      <c r="OVP84" s="17"/>
      <c r="OVQ84" s="4"/>
      <c r="OVR84" s="17"/>
      <c r="OVS84" s="4"/>
      <c r="OVT84" s="17"/>
      <c r="OVU84" s="4"/>
      <c r="OVV84" s="17"/>
      <c r="OVW84" s="4"/>
      <c r="OVX84" s="17"/>
      <c r="OVY84" s="4"/>
      <c r="OVZ84" s="17"/>
      <c r="OWA84" s="4"/>
      <c r="OWB84" s="17"/>
      <c r="OWC84" s="4"/>
      <c r="OWD84" s="17"/>
      <c r="OWE84" s="4"/>
      <c r="OWF84" s="17"/>
      <c r="OWG84" s="4"/>
      <c r="OWH84" s="17"/>
      <c r="OWI84" s="4"/>
      <c r="OWJ84" s="17"/>
      <c r="OWK84" s="4"/>
      <c r="OWL84" s="17"/>
      <c r="OWM84" s="4"/>
      <c r="OWN84" s="17"/>
      <c r="OWO84" s="4"/>
      <c r="OWP84" s="17"/>
      <c r="OWQ84" s="4"/>
      <c r="OWR84" s="17"/>
      <c r="OWS84" s="4"/>
      <c r="OWT84" s="17"/>
      <c r="OWU84" s="4"/>
      <c r="OWV84" s="17"/>
      <c r="OWW84" s="4"/>
      <c r="OWX84" s="17"/>
      <c r="OWY84" s="4"/>
      <c r="OWZ84" s="17"/>
      <c r="OXA84" s="4"/>
      <c r="OXB84" s="17"/>
      <c r="OXC84" s="4"/>
      <c r="OXD84" s="17"/>
      <c r="OXE84" s="4"/>
      <c r="OXF84" s="17"/>
      <c r="OXG84" s="4"/>
      <c r="OXH84" s="17"/>
      <c r="OXI84" s="4"/>
      <c r="OXJ84" s="17"/>
      <c r="OXK84" s="4"/>
      <c r="OXL84" s="17"/>
      <c r="OXM84" s="4"/>
      <c r="OXN84" s="17"/>
      <c r="OXO84" s="4"/>
      <c r="OXP84" s="17"/>
      <c r="OXQ84" s="4"/>
      <c r="OXR84" s="17"/>
      <c r="OXS84" s="4"/>
      <c r="OXT84" s="17"/>
      <c r="OXU84" s="4"/>
      <c r="OXV84" s="17"/>
      <c r="OXW84" s="4"/>
      <c r="OXX84" s="17"/>
      <c r="OXY84" s="4"/>
      <c r="OXZ84" s="17"/>
      <c r="OYA84" s="4"/>
      <c r="OYB84" s="17"/>
      <c r="OYC84" s="4"/>
      <c r="OYD84" s="17"/>
      <c r="OYE84" s="4"/>
      <c r="OYF84" s="17"/>
      <c r="OYG84" s="4"/>
      <c r="OYH84" s="17"/>
      <c r="OYI84" s="4"/>
      <c r="OYJ84" s="17"/>
      <c r="OYK84" s="4"/>
      <c r="OYL84" s="17"/>
      <c r="OYM84" s="4"/>
      <c r="OYN84" s="17"/>
      <c r="OYO84" s="4"/>
      <c r="OYP84" s="17"/>
      <c r="OYQ84" s="4"/>
      <c r="OYR84" s="17"/>
      <c r="OYS84" s="4"/>
      <c r="OYT84" s="17"/>
      <c r="OYU84" s="4"/>
      <c r="OYV84" s="17"/>
      <c r="OYW84" s="4"/>
      <c r="OYX84" s="17"/>
      <c r="OYY84" s="4"/>
      <c r="OYZ84" s="17"/>
      <c r="OZA84" s="4"/>
      <c r="OZB84" s="17"/>
      <c r="OZC84" s="4"/>
      <c r="OZD84" s="17"/>
      <c r="OZE84" s="4"/>
      <c r="OZF84" s="17"/>
      <c r="OZG84" s="4"/>
      <c r="OZH84" s="17"/>
      <c r="OZI84" s="4"/>
      <c r="OZJ84" s="17"/>
      <c r="OZK84" s="4"/>
      <c r="OZL84" s="17"/>
      <c r="OZM84" s="4"/>
      <c r="OZN84" s="17"/>
      <c r="OZO84" s="4"/>
      <c r="OZP84" s="17"/>
      <c r="OZQ84" s="4"/>
      <c r="OZR84" s="17"/>
      <c r="OZS84" s="4"/>
      <c r="OZT84" s="17"/>
      <c r="OZU84" s="4"/>
      <c r="OZV84" s="17"/>
      <c r="OZW84" s="4"/>
      <c r="OZX84" s="17"/>
      <c r="OZY84" s="4"/>
      <c r="OZZ84" s="17"/>
      <c r="PAA84" s="4"/>
      <c r="PAB84" s="17"/>
      <c r="PAC84" s="4"/>
      <c r="PAD84" s="17"/>
      <c r="PAE84" s="4"/>
      <c r="PAF84" s="17"/>
      <c r="PAG84" s="4"/>
      <c r="PAH84" s="17"/>
      <c r="PAI84" s="4"/>
      <c r="PAJ84" s="17"/>
      <c r="PAK84" s="4"/>
      <c r="PAL84" s="17"/>
      <c r="PAM84" s="4"/>
      <c r="PAN84" s="17"/>
      <c r="PAO84" s="4"/>
      <c r="PAP84" s="17"/>
      <c r="PAQ84" s="4"/>
      <c r="PAR84" s="17"/>
      <c r="PAS84" s="4"/>
      <c r="PAT84" s="17"/>
      <c r="PAU84" s="4"/>
      <c r="PAV84" s="17"/>
      <c r="PAW84" s="4"/>
      <c r="PAX84" s="17"/>
      <c r="PAY84" s="4"/>
      <c r="PAZ84" s="17"/>
      <c r="PBA84" s="4"/>
      <c r="PBB84" s="17"/>
      <c r="PBC84" s="4"/>
      <c r="PBD84" s="17"/>
      <c r="PBE84" s="4"/>
      <c r="PBF84" s="17"/>
      <c r="PBG84" s="4"/>
      <c r="PBH84" s="17"/>
      <c r="PBI84" s="4"/>
      <c r="PBJ84" s="17"/>
      <c r="PBK84" s="4"/>
      <c r="PBL84" s="17"/>
      <c r="PBM84" s="4"/>
      <c r="PBN84" s="17"/>
      <c r="PBO84" s="4"/>
      <c r="PBP84" s="17"/>
      <c r="PBQ84" s="4"/>
      <c r="PBR84" s="17"/>
      <c r="PBS84" s="4"/>
      <c r="PBT84" s="17"/>
      <c r="PBU84" s="4"/>
      <c r="PBV84" s="17"/>
      <c r="PBW84" s="4"/>
      <c r="PBX84" s="17"/>
      <c r="PBY84" s="4"/>
      <c r="PBZ84" s="17"/>
      <c r="PCA84" s="4"/>
      <c r="PCB84" s="17"/>
      <c r="PCC84" s="4"/>
      <c r="PCD84" s="17"/>
      <c r="PCE84" s="4"/>
      <c r="PCF84" s="17"/>
      <c r="PCG84" s="4"/>
      <c r="PCH84" s="17"/>
      <c r="PCI84" s="4"/>
      <c r="PCJ84" s="17"/>
      <c r="PCK84" s="4"/>
      <c r="PCL84" s="17"/>
      <c r="PCM84" s="4"/>
      <c r="PCN84" s="17"/>
      <c r="PCO84" s="4"/>
      <c r="PCP84" s="17"/>
      <c r="PCQ84" s="4"/>
      <c r="PCR84" s="17"/>
      <c r="PCS84" s="4"/>
      <c r="PCT84" s="17"/>
      <c r="PCU84" s="4"/>
      <c r="PCV84" s="17"/>
      <c r="PCW84" s="4"/>
      <c r="PCX84" s="17"/>
      <c r="PCY84" s="4"/>
      <c r="PCZ84" s="17"/>
      <c r="PDA84" s="4"/>
      <c r="PDB84" s="17"/>
      <c r="PDC84" s="4"/>
      <c r="PDD84" s="17"/>
      <c r="PDE84" s="4"/>
      <c r="PDF84" s="17"/>
      <c r="PDG84" s="4"/>
      <c r="PDH84" s="17"/>
      <c r="PDI84" s="4"/>
      <c r="PDJ84" s="17"/>
      <c r="PDK84" s="4"/>
      <c r="PDL84" s="17"/>
      <c r="PDM84" s="4"/>
      <c r="PDN84" s="17"/>
      <c r="PDO84" s="4"/>
      <c r="PDP84" s="17"/>
      <c r="PDQ84" s="4"/>
      <c r="PDR84" s="17"/>
      <c r="PDS84" s="4"/>
      <c r="PDT84" s="17"/>
      <c r="PDU84" s="4"/>
      <c r="PDV84" s="17"/>
      <c r="PDW84" s="4"/>
      <c r="PDX84" s="17"/>
      <c r="PDY84" s="4"/>
      <c r="PDZ84" s="17"/>
      <c r="PEA84" s="4"/>
      <c r="PEB84" s="17"/>
      <c r="PEC84" s="4"/>
      <c r="PED84" s="17"/>
      <c r="PEE84" s="4"/>
      <c r="PEF84" s="17"/>
      <c r="PEG84" s="4"/>
      <c r="PEH84" s="17"/>
      <c r="PEI84" s="4"/>
      <c r="PEJ84" s="17"/>
      <c r="PEK84" s="4"/>
      <c r="PEL84" s="17"/>
      <c r="PEM84" s="4"/>
      <c r="PEN84" s="17"/>
      <c r="PEO84" s="4"/>
      <c r="PEP84" s="17"/>
      <c r="PEQ84" s="4"/>
      <c r="PER84" s="17"/>
      <c r="PES84" s="4"/>
      <c r="PET84" s="17"/>
      <c r="PEU84" s="4"/>
      <c r="PEV84" s="17"/>
      <c r="PEW84" s="4"/>
      <c r="PEX84" s="17"/>
      <c r="PEY84" s="4"/>
      <c r="PEZ84" s="17"/>
      <c r="PFA84" s="4"/>
      <c r="PFB84" s="17"/>
      <c r="PFC84" s="4"/>
      <c r="PFD84" s="17"/>
      <c r="PFE84" s="4"/>
      <c r="PFF84" s="17"/>
      <c r="PFG84" s="4"/>
      <c r="PFH84" s="17"/>
      <c r="PFI84" s="4"/>
      <c r="PFJ84" s="17"/>
      <c r="PFK84" s="4"/>
      <c r="PFL84" s="17"/>
      <c r="PFM84" s="4"/>
      <c r="PFN84" s="17"/>
      <c r="PFO84" s="4"/>
      <c r="PFP84" s="17"/>
      <c r="PFQ84" s="4"/>
      <c r="PFR84" s="17"/>
      <c r="PFS84" s="4"/>
      <c r="PFT84" s="17"/>
      <c r="PFU84" s="4"/>
      <c r="PFV84" s="17"/>
      <c r="PFW84" s="4"/>
      <c r="PFX84" s="17"/>
      <c r="PFY84" s="4"/>
      <c r="PFZ84" s="17"/>
      <c r="PGA84" s="4"/>
      <c r="PGB84" s="17"/>
      <c r="PGC84" s="4"/>
      <c r="PGD84" s="17"/>
      <c r="PGE84" s="4"/>
      <c r="PGF84" s="17"/>
      <c r="PGG84" s="4"/>
      <c r="PGH84" s="17"/>
      <c r="PGI84" s="4"/>
      <c r="PGJ84" s="17"/>
      <c r="PGK84" s="4"/>
      <c r="PGL84" s="17"/>
      <c r="PGM84" s="4"/>
      <c r="PGN84" s="17"/>
      <c r="PGO84" s="4"/>
      <c r="PGP84" s="17"/>
      <c r="PGQ84" s="4"/>
      <c r="PGR84" s="17"/>
      <c r="PGS84" s="4"/>
      <c r="PGT84" s="17"/>
      <c r="PGU84" s="4"/>
      <c r="PGV84" s="17"/>
      <c r="PGW84" s="4"/>
      <c r="PGX84" s="17"/>
      <c r="PGY84" s="4"/>
      <c r="PGZ84" s="17"/>
      <c r="PHA84" s="4"/>
      <c r="PHB84" s="17"/>
      <c r="PHC84" s="4"/>
      <c r="PHD84" s="17"/>
      <c r="PHE84" s="4"/>
      <c r="PHF84" s="17"/>
      <c r="PHG84" s="4"/>
      <c r="PHH84" s="17"/>
      <c r="PHI84" s="4"/>
      <c r="PHJ84" s="17"/>
      <c r="PHK84" s="4"/>
      <c r="PHL84" s="17"/>
      <c r="PHM84" s="4"/>
      <c r="PHN84" s="17"/>
      <c r="PHO84" s="4"/>
      <c r="PHP84" s="17"/>
      <c r="PHQ84" s="4"/>
      <c r="PHR84" s="17"/>
      <c r="PHS84" s="4"/>
      <c r="PHT84" s="17"/>
      <c r="PHU84" s="4"/>
      <c r="PHV84" s="17"/>
      <c r="PHW84" s="4"/>
      <c r="PHX84" s="17"/>
      <c r="PHY84" s="4"/>
      <c r="PHZ84" s="17"/>
      <c r="PIA84" s="4"/>
      <c r="PIB84" s="17"/>
      <c r="PIC84" s="4"/>
      <c r="PID84" s="17"/>
      <c r="PIE84" s="4"/>
      <c r="PIF84" s="17"/>
      <c r="PIG84" s="4"/>
      <c r="PIH84" s="17"/>
      <c r="PII84" s="4"/>
      <c r="PIJ84" s="17"/>
      <c r="PIK84" s="4"/>
      <c r="PIL84" s="17"/>
      <c r="PIM84" s="4"/>
      <c r="PIN84" s="17"/>
      <c r="PIO84" s="4"/>
      <c r="PIP84" s="17"/>
      <c r="PIQ84" s="4"/>
      <c r="PIR84" s="17"/>
      <c r="PIS84" s="4"/>
      <c r="PIT84" s="17"/>
      <c r="PIU84" s="4"/>
      <c r="PIV84" s="17"/>
      <c r="PIW84" s="4"/>
      <c r="PIX84" s="17"/>
      <c r="PIY84" s="4"/>
      <c r="PIZ84" s="17"/>
      <c r="PJA84" s="4"/>
      <c r="PJB84" s="17"/>
      <c r="PJC84" s="4"/>
      <c r="PJD84" s="17"/>
      <c r="PJE84" s="4"/>
      <c r="PJF84" s="17"/>
      <c r="PJG84" s="4"/>
      <c r="PJH84" s="17"/>
      <c r="PJI84" s="4"/>
      <c r="PJJ84" s="17"/>
      <c r="PJK84" s="4"/>
      <c r="PJL84" s="17"/>
      <c r="PJM84" s="4"/>
      <c r="PJN84" s="17"/>
      <c r="PJO84" s="4"/>
      <c r="PJP84" s="17"/>
      <c r="PJQ84" s="4"/>
      <c r="PJR84" s="17"/>
      <c r="PJS84" s="4"/>
      <c r="PJT84" s="17"/>
      <c r="PJU84" s="4"/>
      <c r="PJV84" s="17"/>
      <c r="PJW84" s="4"/>
      <c r="PJX84" s="17"/>
      <c r="PJY84" s="4"/>
      <c r="PJZ84" s="17"/>
      <c r="PKA84" s="4"/>
      <c r="PKB84" s="17"/>
      <c r="PKC84" s="4"/>
      <c r="PKD84" s="17"/>
      <c r="PKE84" s="4"/>
      <c r="PKF84" s="17"/>
      <c r="PKG84" s="4"/>
      <c r="PKH84" s="17"/>
      <c r="PKI84" s="4"/>
      <c r="PKJ84" s="17"/>
      <c r="PKK84" s="4"/>
      <c r="PKL84" s="17"/>
      <c r="PKM84" s="4"/>
      <c r="PKN84" s="17"/>
      <c r="PKO84" s="4"/>
      <c r="PKP84" s="17"/>
      <c r="PKQ84" s="4"/>
      <c r="PKR84" s="17"/>
      <c r="PKS84" s="4"/>
      <c r="PKT84" s="17"/>
      <c r="PKU84" s="4"/>
      <c r="PKV84" s="17"/>
      <c r="PKW84" s="4"/>
      <c r="PKX84" s="17"/>
      <c r="PKY84" s="4"/>
      <c r="PKZ84" s="17"/>
      <c r="PLA84" s="4"/>
      <c r="PLB84" s="17"/>
      <c r="PLC84" s="4"/>
      <c r="PLD84" s="17"/>
      <c r="PLE84" s="4"/>
      <c r="PLF84" s="17"/>
      <c r="PLG84" s="4"/>
      <c r="PLH84" s="17"/>
      <c r="PLI84" s="4"/>
      <c r="PLJ84" s="17"/>
      <c r="PLK84" s="4"/>
      <c r="PLL84" s="17"/>
      <c r="PLM84" s="4"/>
      <c r="PLN84" s="17"/>
      <c r="PLO84" s="4"/>
      <c r="PLP84" s="17"/>
      <c r="PLQ84" s="4"/>
      <c r="PLR84" s="17"/>
      <c r="PLS84" s="4"/>
      <c r="PLT84" s="17"/>
      <c r="PLU84" s="4"/>
      <c r="PLV84" s="17"/>
      <c r="PLW84" s="4"/>
      <c r="PLX84" s="17"/>
      <c r="PLY84" s="4"/>
      <c r="PLZ84" s="17"/>
      <c r="PMA84" s="4"/>
      <c r="PMB84" s="17"/>
      <c r="PMC84" s="4"/>
      <c r="PMD84" s="17"/>
      <c r="PME84" s="4"/>
      <c r="PMF84" s="17"/>
      <c r="PMG84" s="4"/>
      <c r="PMH84" s="17"/>
      <c r="PMI84" s="4"/>
      <c r="PMJ84" s="17"/>
      <c r="PMK84" s="4"/>
      <c r="PML84" s="17"/>
      <c r="PMM84" s="4"/>
      <c r="PMN84" s="17"/>
      <c r="PMO84" s="4"/>
      <c r="PMP84" s="17"/>
      <c r="PMQ84" s="4"/>
      <c r="PMR84" s="17"/>
      <c r="PMS84" s="4"/>
      <c r="PMT84" s="17"/>
      <c r="PMU84" s="4"/>
      <c r="PMV84" s="17"/>
      <c r="PMW84" s="4"/>
      <c r="PMX84" s="17"/>
      <c r="PMY84" s="4"/>
      <c r="PMZ84" s="17"/>
      <c r="PNA84" s="4"/>
      <c r="PNB84" s="17"/>
      <c r="PNC84" s="4"/>
      <c r="PND84" s="17"/>
      <c r="PNE84" s="4"/>
      <c r="PNF84" s="17"/>
      <c r="PNG84" s="4"/>
      <c r="PNH84" s="17"/>
      <c r="PNI84" s="4"/>
      <c r="PNJ84" s="17"/>
      <c r="PNK84" s="4"/>
      <c r="PNL84" s="17"/>
      <c r="PNM84" s="4"/>
      <c r="PNN84" s="17"/>
      <c r="PNO84" s="4"/>
      <c r="PNP84" s="17"/>
      <c r="PNQ84" s="4"/>
      <c r="PNR84" s="17"/>
      <c r="PNS84" s="4"/>
      <c r="PNT84" s="17"/>
      <c r="PNU84" s="4"/>
      <c r="PNV84" s="17"/>
      <c r="PNW84" s="4"/>
      <c r="PNX84" s="17"/>
      <c r="PNY84" s="4"/>
      <c r="PNZ84" s="17"/>
      <c r="POA84" s="4"/>
      <c r="POB84" s="17"/>
      <c r="POC84" s="4"/>
      <c r="POD84" s="17"/>
      <c r="POE84" s="4"/>
      <c r="POF84" s="17"/>
      <c r="POG84" s="4"/>
      <c r="POH84" s="17"/>
      <c r="POI84" s="4"/>
      <c r="POJ84" s="17"/>
      <c r="POK84" s="4"/>
      <c r="POL84" s="17"/>
      <c r="POM84" s="4"/>
      <c r="PON84" s="17"/>
      <c r="POO84" s="4"/>
      <c r="POP84" s="17"/>
      <c r="POQ84" s="4"/>
      <c r="POR84" s="17"/>
      <c r="POS84" s="4"/>
      <c r="POT84" s="17"/>
      <c r="POU84" s="4"/>
      <c r="POV84" s="17"/>
      <c r="POW84" s="4"/>
      <c r="POX84" s="17"/>
      <c r="POY84" s="4"/>
      <c r="POZ84" s="17"/>
      <c r="PPA84" s="4"/>
      <c r="PPB84" s="17"/>
      <c r="PPC84" s="4"/>
      <c r="PPD84" s="17"/>
      <c r="PPE84" s="4"/>
      <c r="PPF84" s="17"/>
      <c r="PPG84" s="4"/>
      <c r="PPH84" s="17"/>
      <c r="PPI84" s="4"/>
      <c r="PPJ84" s="17"/>
      <c r="PPK84" s="4"/>
      <c r="PPL84" s="17"/>
      <c r="PPM84" s="4"/>
      <c r="PPN84" s="17"/>
      <c r="PPO84" s="4"/>
      <c r="PPP84" s="17"/>
      <c r="PPQ84" s="4"/>
      <c r="PPR84" s="17"/>
      <c r="PPS84" s="4"/>
      <c r="PPT84" s="17"/>
      <c r="PPU84" s="4"/>
      <c r="PPV84" s="17"/>
      <c r="PPW84" s="4"/>
      <c r="PPX84" s="17"/>
      <c r="PPY84" s="4"/>
      <c r="PPZ84" s="17"/>
      <c r="PQA84" s="4"/>
      <c r="PQB84" s="17"/>
      <c r="PQC84" s="4"/>
      <c r="PQD84" s="17"/>
      <c r="PQE84" s="4"/>
      <c r="PQF84" s="17"/>
      <c r="PQG84" s="4"/>
      <c r="PQH84" s="17"/>
      <c r="PQI84" s="4"/>
      <c r="PQJ84" s="17"/>
      <c r="PQK84" s="4"/>
      <c r="PQL84" s="17"/>
      <c r="PQM84" s="4"/>
      <c r="PQN84" s="17"/>
      <c r="PQO84" s="4"/>
      <c r="PQP84" s="17"/>
      <c r="PQQ84" s="4"/>
      <c r="PQR84" s="17"/>
      <c r="PQS84" s="4"/>
      <c r="PQT84" s="17"/>
      <c r="PQU84" s="4"/>
      <c r="PQV84" s="17"/>
      <c r="PQW84" s="4"/>
      <c r="PQX84" s="17"/>
      <c r="PQY84" s="4"/>
      <c r="PQZ84" s="17"/>
      <c r="PRA84" s="4"/>
      <c r="PRB84" s="17"/>
      <c r="PRC84" s="4"/>
      <c r="PRD84" s="17"/>
      <c r="PRE84" s="4"/>
      <c r="PRF84" s="17"/>
      <c r="PRG84" s="4"/>
      <c r="PRH84" s="17"/>
      <c r="PRI84" s="4"/>
      <c r="PRJ84" s="17"/>
      <c r="PRK84" s="4"/>
      <c r="PRL84" s="17"/>
      <c r="PRM84" s="4"/>
      <c r="PRN84" s="17"/>
      <c r="PRO84" s="4"/>
      <c r="PRP84" s="17"/>
      <c r="PRQ84" s="4"/>
      <c r="PRR84" s="17"/>
      <c r="PRS84" s="4"/>
      <c r="PRT84" s="17"/>
      <c r="PRU84" s="4"/>
      <c r="PRV84" s="17"/>
      <c r="PRW84" s="4"/>
      <c r="PRX84" s="17"/>
      <c r="PRY84" s="4"/>
      <c r="PRZ84" s="17"/>
      <c r="PSA84" s="4"/>
      <c r="PSB84" s="17"/>
      <c r="PSC84" s="4"/>
      <c r="PSD84" s="17"/>
      <c r="PSE84" s="4"/>
      <c r="PSF84" s="17"/>
      <c r="PSG84" s="4"/>
      <c r="PSH84" s="17"/>
      <c r="PSI84" s="4"/>
      <c r="PSJ84" s="17"/>
      <c r="PSK84" s="4"/>
      <c r="PSL84" s="17"/>
      <c r="PSM84" s="4"/>
      <c r="PSN84" s="17"/>
      <c r="PSO84" s="4"/>
      <c r="PSP84" s="17"/>
      <c r="PSQ84" s="4"/>
      <c r="PSR84" s="17"/>
      <c r="PSS84" s="4"/>
      <c r="PST84" s="17"/>
      <c r="PSU84" s="4"/>
      <c r="PSV84" s="17"/>
      <c r="PSW84" s="4"/>
      <c r="PSX84" s="17"/>
      <c r="PSY84" s="4"/>
      <c r="PSZ84" s="17"/>
      <c r="PTA84" s="4"/>
      <c r="PTB84" s="17"/>
      <c r="PTC84" s="4"/>
      <c r="PTD84" s="17"/>
      <c r="PTE84" s="4"/>
      <c r="PTF84" s="17"/>
      <c r="PTG84" s="4"/>
      <c r="PTH84" s="17"/>
      <c r="PTI84" s="4"/>
      <c r="PTJ84" s="17"/>
      <c r="PTK84" s="4"/>
      <c r="PTL84" s="17"/>
      <c r="PTM84" s="4"/>
      <c r="PTN84" s="17"/>
      <c r="PTO84" s="4"/>
      <c r="PTP84" s="17"/>
      <c r="PTQ84" s="4"/>
      <c r="PTR84" s="17"/>
      <c r="PTS84" s="4"/>
      <c r="PTT84" s="17"/>
      <c r="PTU84" s="4"/>
      <c r="PTV84" s="17"/>
      <c r="PTW84" s="4"/>
      <c r="PTX84" s="17"/>
      <c r="PTY84" s="4"/>
      <c r="PTZ84" s="17"/>
      <c r="PUA84" s="4"/>
      <c r="PUB84" s="17"/>
      <c r="PUC84" s="4"/>
      <c r="PUD84" s="17"/>
      <c r="PUE84" s="4"/>
      <c r="PUF84" s="17"/>
      <c r="PUG84" s="4"/>
      <c r="PUH84" s="17"/>
      <c r="PUI84" s="4"/>
      <c r="PUJ84" s="17"/>
      <c r="PUK84" s="4"/>
      <c r="PUL84" s="17"/>
      <c r="PUM84" s="4"/>
      <c r="PUN84" s="17"/>
      <c r="PUO84" s="4"/>
      <c r="PUP84" s="17"/>
      <c r="PUQ84" s="4"/>
      <c r="PUR84" s="17"/>
      <c r="PUS84" s="4"/>
      <c r="PUT84" s="17"/>
      <c r="PUU84" s="4"/>
      <c r="PUV84" s="17"/>
      <c r="PUW84" s="4"/>
      <c r="PUX84" s="17"/>
      <c r="PUY84" s="4"/>
      <c r="PUZ84" s="17"/>
      <c r="PVA84" s="4"/>
      <c r="PVB84" s="17"/>
      <c r="PVC84" s="4"/>
      <c r="PVD84" s="17"/>
      <c r="PVE84" s="4"/>
      <c r="PVF84" s="17"/>
      <c r="PVG84" s="4"/>
      <c r="PVH84" s="17"/>
      <c r="PVI84" s="4"/>
      <c r="PVJ84" s="17"/>
      <c r="PVK84" s="4"/>
      <c r="PVL84" s="17"/>
      <c r="PVM84" s="4"/>
      <c r="PVN84" s="17"/>
      <c r="PVO84" s="4"/>
      <c r="PVP84" s="17"/>
      <c r="PVQ84" s="4"/>
      <c r="PVR84" s="17"/>
      <c r="PVS84" s="4"/>
      <c r="PVT84" s="17"/>
      <c r="PVU84" s="4"/>
      <c r="PVV84" s="17"/>
      <c r="PVW84" s="4"/>
      <c r="PVX84" s="17"/>
      <c r="PVY84" s="4"/>
      <c r="PVZ84" s="17"/>
      <c r="PWA84" s="4"/>
      <c r="PWB84" s="17"/>
      <c r="PWC84" s="4"/>
      <c r="PWD84" s="17"/>
      <c r="PWE84" s="4"/>
      <c r="PWF84" s="17"/>
      <c r="PWG84" s="4"/>
      <c r="PWH84" s="17"/>
      <c r="PWI84" s="4"/>
      <c r="PWJ84" s="17"/>
      <c r="PWK84" s="4"/>
      <c r="PWL84" s="17"/>
      <c r="PWM84" s="4"/>
      <c r="PWN84" s="17"/>
      <c r="PWO84" s="4"/>
      <c r="PWP84" s="17"/>
      <c r="PWQ84" s="4"/>
      <c r="PWR84" s="17"/>
      <c r="PWS84" s="4"/>
      <c r="PWT84" s="17"/>
      <c r="PWU84" s="4"/>
      <c r="PWV84" s="17"/>
      <c r="PWW84" s="4"/>
      <c r="PWX84" s="17"/>
      <c r="PWY84" s="4"/>
      <c r="PWZ84" s="17"/>
      <c r="PXA84" s="4"/>
      <c r="PXB84" s="17"/>
      <c r="PXC84" s="4"/>
      <c r="PXD84" s="17"/>
      <c r="PXE84" s="4"/>
      <c r="PXF84" s="17"/>
      <c r="PXG84" s="4"/>
      <c r="PXH84" s="17"/>
      <c r="PXI84" s="4"/>
      <c r="PXJ84" s="17"/>
      <c r="PXK84" s="4"/>
      <c r="PXL84" s="17"/>
      <c r="PXM84" s="4"/>
      <c r="PXN84" s="17"/>
      <c r="PXO84" s="4"/>
      <c r="PXP84" s="17"/>
      <c r="PXQ84" s="4"/>
      <c r="PXR84" s="17"/>
      <c r="PXS84" s="4"/>
      <c r="PXT84" s="17"/>
      <c r="PXU84" s="4"/>
      <c r="PXV84" s="17"/>
      <c r="PXW84" s="4"/>
      <c r="PXX84" s="17"/>
      <c r="PXY84" s="4"/>
      <c r="PXZ84" s="17"/>
      <c r="PYA84" s="4"/>
      <c r="PYB84" s="17"/>
      <c r="PYC84" s="4"/>
      <c r="PYD84" s="17"/>
      <c r="PYE84" s="4"/>
      <c r="PYF84" s="17"/>
      <c r="PYG84" s="4"/>
      <c r="PYH84" s="17"/>
      <c r="PYI84" s="4"/>
      <c r="PYJ84" s="17"/>
      <c r="PYK84" s="4"/>
      <c r="PYL84" s="17"/>
      <c r="PYM84" s="4"/>
      <c r="PYN84" s="17"/>
      <c r="PYO84" s="4"/>
      <c r="PYP84" s="17"/>
      <c r="PYQ84" s="4"/>
      <c r="PYR84" s="17"/>
      <c r="PYS84" s="4"/>
      <c r="PYT84" s="17"/>
      <c r="PYU84" s="4"/>
      <c r="PYV84" s="17"/>
      <c r="PYW84" s="4"/>
      <c r="PYX84" s="17"/>
      <c r="PYY84" s="4"/>
      <c r="PYZ84" s="17"/>
      <c r="PZA84" s="4"/>
      <c r="PZB84" s="17"/>
      <c r="PZC84" s="4"/>
      <c r="PZD84" s="17"/>
      <c r="PZE84" s="4"/>
      <c r="PZF84" s="17"/>
      <c r="PZG84" s="4"/>
      <c r="PZH84" s="17"/>
      <c r="PZI84" s="4"/>
      <c r="PZJ84" s="17"/>
      <c r="PZK84" s="4"/>
      <c r="PZL84" s="17"/>
      <c r="PZM84" s="4"/>
      <c r="PZN84" s="17"/>
      <c r="PZO84" s="4"/>
      <c r="PZP84" s="17"/>
      <c r="PZQ84" s="4"/>
      <c r="PZR84" s="17"/>
      <c r="PZS84" s="4"/>
      <c r="PZT84" s="17"/>
      <c r="PZU84" s="4"/>
      <c r="PZV84" s="17"/>
      <c r="PZW84" s="4"/>
      <c r="PZX84" s="17"/>
      <c r="PZY84" s="4"/>
      <c r="PZZ84" s="17"/>
      <c r="QAA84" s="4"/>
      <c r="QAB84" s="17"/>
      <c r="QAC84" s="4"/>
      <c r="QAD84" s="17"/>
      <c r="QAE84" s="4"/>
      <c r="QAF84" s="17"/>
      <c r="QAG84" s="4"/>
      <c r="QAH84" s="17"/>
      <c r="QAI84" s="4"/>
      <c r="QAJ84" s="17"/>
      <c r="QAK84" s="4"/>
      <c r="QAL84" s="17"/>
      <c r="QAM84" s="4"/>
      <c r="QAN84" s="17"/>
      <c r="QAO84" s="4"/>
      <c r="QAP84" s="17"/>
      <c r="QAQ84" s="4"/>
      <c r="QAR84" s="17"/>
      <c r="QAS84" s="4"/>
      <c r="QAT84" s="17"/>
      <c r="QAU84" s="4"/>
      <c r="QAV84" s="17"/>
      <c r="QAW84" s="4"/>
      <c r="QAX84" s="17"/>
      <c r="QAY84" s="4"/>
      <c r="QAZ84" s="17"/>
      <c r="QBA84" s="4"/>
      <c r="QBB84" s="17"/>
      <c r="QBC84" s="4"/>
      <c r="QBD84" s="17"/>
      <c r="QBE84" s="4"/>
      <c r="QBF84" s="17"/>
      <c r="QBG84" s="4"/>
      <c r="QBH84" s="17"/>
      <c r="QBI84" s="4"/>
      <c r="QBJ84" s="17"/>
      <c r="QBK84" s="4"/>
      <c r="QBL84" s="17"/>
      <c r="QBM84" s="4"/>
      <c r="QBN84" s="17"/>
      <c r="QBO84" s="4"/>
      <c r="QBP84" s="17"/>
      <c r="QBQ84" s="4"/>
      <c r="QBR84" s="17"/>
      <c r="QBS84" s="4"/>
      <c r="QBT84" s="17"/>
      <c r="QBU84" s="4"/>
      <c r="QBV84" s="17"/>
      <c r="QBW84" s="4"/>
      <c r="QBX84" s="17"/>
      <c r="QBY84" s="4"/>
      <c r="QBZ84" s="17"/>
      <c r="QCA84" s="4"/>
      <c r="QCB84" s="17"/>
      <c r="QCC84" s="4"/>
      <c r="QCD84" s="17"/>
      <c r="QCE84" s="4"/>
      <c r="QCF84" s="17"/>
      <c r="QCG84" s="4"/>
      <c r="QCH84" s="17"/>
      <c r="QCI84" s="4"/>
      <c r="QCJ84" s="17"/>
      <c r="QCK84" s="4"/>
      <c r="QCL84" s="17"/>
      <c r="QCM84" s="4"/>
      <c r="QCN84" s="17"/>
      <c r="QCO84" s="4"/>
      <c r="QCP84" s="17"/>
      <c r="QCQ84" s="4"/>
      <c r="QCR84" s="17"/>
      <c r="QCS84" s="4"/>
      <c r="QCT84" s="17"/>
      <c r="QCU84" s="4"/>
      <c r="QCV84" s="17"/>
      <c r="QCW84" s="4"/>
      <c r="QCX84" s="17"/>
      <c r="QCY84" s="4"/>
      <c r="QCZ84" s="17"/>
      <c r="QDA84" s="4"/>
      <c r="QDB84" s="17"/>
      <c r="QDC84" s="4"/>
      <c r="QDD84" s="17"/>
      <c r="QDE84" s="4"/>
      <c r="QDF84" s="17"/>
      <c r="QDG84" s="4"/>
      <c r="QDH84" s="17"/>
      <c r="QDI84" s="4"/>
      <c r="QDJ84" s="17"/>
      <c r="QDK84" s="4"/>
      <c r="QDL84" s="17"/>
      <c r="QDM84" s="4"/>
      <c r="QDN84" s="17"/>
      <c r="QDO84" s="4"/>
      <c r="QDP84" s="17"/>
      <c r="QDQ84" s="4"/>
      <c r="QDR84" s="17"/>
      <c r="QDS84" s="4"/>
      <c r="QDT84" s="17"/>
      <c r="QDU84" s="4"/>
      <c r="QDV84" s="17"/>
      <c r="QDW84" s="4"/>
      <c r="QDX84" s="17"/>
      <c r="QDY84" s="4"/>
      <c r="QDZ84" s="17"/>
      <c r="QEA84" s="4"/>
      <c r="QEB84" s="17"/>
      <c r="QEC84" s="4"/>
      <c r="QED84" s="17"/>
      <c r="QEE84" s="4"/>
      <c r="QEF84" s="17"/>
      <c r="QEG84" s="4"/>
      <c r="QEH84" s="17"/>
      <c r="QEI84" s="4"/>
      <c r="QEJ84" s="17"/>
      <c r="QEK84" s="4"/>
      <c r="QEL84" s="17"/>
      <c r="QEM84" s="4"/>
      <c r="QEN84" s="17"/>
      <c r="QEO84" s="4"/>
      <c r="QEP84" s="17"/>
      <c r="QEQ84" s="4"/>
      <c r="QER84" s="17"/>
      <c r="QES84" s="4"/>
      <c r="QET84" s="17"/>
      <c r="QEU84" s="4"/>
      <c r="QEV84" s="17"/>
      <c r="QEW84" s="4"/>
      <c r="QEX84" s="17"/>
      <c r="QEY84" s="4"/>
      <c r="QEZ84" s="17"/>
      <c r="QFA84" s="4"/>
      <c r="QFB84" s="17"/>
      <c r="QFC84" s="4"/>
      <c r="QFD84" s="17"/>
      <c r="QFE84" s="4"/>
      <c r="QFF84" s="17"/>
      <c r="QFG84" s="4"/>
      <c r="QFH84" s="17"/>
      <c r="QFI84" s="4"/>
      <c r="QFJ84" s="17"/>
      <c r="QFK84" s="4"/>
      <c r="QFL84" s="17"/>
      <c r="QFM84" s="4"/>
      <c r="QFN84" s="17"/>
      <c r="QFO84" s="4"/>
      <c r="QFP84" s="17"/>
      <c r="QFQ84" s="4"/>
      <c r="QFR84" s="17"/>
      <c r="QFS84" s="4"/>
      <c r="QFT84" s="17"/>
      <c r="QFU84" s="4"/>
      <c r="QFV84" s="17"/>
      <c r="QFW84" s="4"/>
      <c r="QFX84" s="17"/>
      <c r="QFY84" s="4"/>
      <c r="QFZ84" s="17"/>
      <c r="QGA84" s="4"/>
      <c r="QGB84" s="17"/>
      <c r="QGC84" s="4"/>
      <c r="QGD84" s="17"/>
      <c r="QGE84" s="4"/>
      <c r="QGF84" s="17"/>
      <c r="QGG84" s="4"/>
      <c r="QGH84" s="17"/>
      <c r="QGI84" s="4"/>
      <c r="QGJ84" s="17"/>
      <c r="QGK84" s="4"/>
      <c r="QGL84" s="17"/>
      <c r="QGM84" s="4"/>
      <c r="QGN84" s="17"/>
      <c r="QGO84" s="4"/>
      <c r="QGP84" s="17"/>
      <c r="QGQ84" s="4"/>
      <c r="QGR84" s="17"/>
      <c r="QGS84" s="4"/>
      <c r="QGT84" s="17"/>
      <c r="QGU84" s="4"/>
      <c r="QGV84" s="17"/>
      <c r="QGW84" s="4"/>
      <c r="QGX84" s="17"/>
      <c r="QGY84" s="4"/>
      <c r="QGZ84" s="17"/>
      <c r="QHA84" s="4"/>
      <c r="QHB84" s="17"/>
      <c r="QHC84" s="4"/>
      <c r="QHD84" s="17"/>
      <c r="QHE84" s="4"/>
      <c r="QHF84" s="17"/>
      <c r="QHG84" s="4"/>
      <c r="QHH84" s="17"/>
      <c r="QHI84" s="4"/>
      <c r="QHJ84" s="17"/>
      <c r="QHK84" s="4"/>
      <c r="QHL84" s="17"/>
      <c r="QHM84" s="4"/>
      <c r="QHN84" s="17"/>
      <c r="QHO84" s="4"/>
      <c r="QHP84" s="17"/>
      <c r="QHQ84" s="4"/>
      <c r="QHR84" s="17"/>
      <c r="QHS84" s="4"/>
      <c r="QHT84" s="17"/>
      <c r="QHU84" s="4"/>
      <c r="QHV84" s="17"/>
      <c r="QHW84" s="4"/>
      <c r="QHX84" s="17"/>
      <c r="QHY84" s="4"/>
      <c r="QHZ84" s="17"/>
      <c r="QIA84" s="4"/>
      <c r="QIB84" s="17"/>
      <c r="QIC84" s="4"/>
      <c r="QID84" s="17"/>
      <c r="QIE84" s="4"/>
      <c r="QIF84" s="17"/>
      <c r="QIG84" s="4"/>
      <c r="QIH84" s="17"/>
      <c r="QII84" s="4"/>
      <c r="QIJ84" s="17"/>
      <c r="QIK84" s="4"/>
      <c r="QIL84" s="17"/>
      <c r="QIM84" s="4"/>
      <c r="QIN84" s="17"/>
      <c r="QIO84" s="4"/>
      <c r="QIP84" s="17"/>
      <c r="QIQ84" s="4"/>
      <c r="QIR84" s="17"/>
      <c r="QIS84" s="4"/>
      <c r="QIT84" s="17"/>
      <c r="QIU84" s="4"/>
      <c r="QIV84" s="17"/>
      <c r="QIW84" s="4"/>
      <c r="QIX84" s="17"/>
      <c r="QIY84" s="4"/>
      <c r="QIZ84" s="17"/>
      <c r="QJA84" s="4"/>
      <c r="QJB84" s="17"/>
      <c r="QJC84" s="4"/>
      <c r="QJD84" s="17"/>
      <c r="QJE84" s="4"/>
      <c r="QJF84" s="17"/>
      <c r="QJG84" s="4"/>
      <c r="QJH84" s="17"/>
      <c r="QJI84" s="4"/>
      <c r="QJJ84" s="17"/>
      <c r="QJK84" s="4"/>
      <c r="QJL84" s="17"/>
      <c r="QJM84" s="4"/>
      <c r="QJN84" s="17"/>
      <c r="QJO84" s="4"/>
      <c r="QJP84" s="17"/>
      <c r="QJQ84" s="4"/>
      <c r="QJR84" s="17"/>
      <c r="QJS84" s="4"/>
      <c r="QJT84" s="17"/>
      <c r="QJU84" s="4"/>
      <c r="QJV84" s="17"/>
      <c r="QJW84" s="4"/>
      <c r="QJX84" s="17"/>
      <c r="QJY84" s="4"/>
      <c r="QJZ84" s="17"/>
      <c r="QKA84" s="4"/>
      <c r="QKB84" s="17"/>
      <c r="QKC84" s="4"/>
      <c r="QKD84" s="17"/>
      <c r="QKE84" s="4"/>
      <c r="QKF84" s="17"/>
      <c r="QKG84" s="4"/>
      <c r="QKH84" s="17"/>
      <c r="QKI84" s="4"/>
      <c r="QKJ84" s="17"/>
      <c r="QKK84" s="4"/>
      <c r="QKL84" s="17"/>
      <c r="QKM84" s="4"/>
      <c r="QKN84" s="17"/>
      <c r="QKO84" s="4"/>
      <c r="QKP84" s="17"/>
      <c r="QKQ84" s="4"/>
      <c r="QKR84" s="17"/>
      <c r="QKS84" s="4"/>
      <c r="QKT84" s="17"/>
      <c r="QKU84" s="4"/>
      <c r="QKV84" s="17"/>
      <c r="QKW84" s="4"/>
      <c r="QKX84" s="17"/>
      <c r="QKY84" s="4"/>
      <c r="QKZ84" s="17"/>
      <c r="QLA84" s="4"/>
      <c r="QLB84" s="17"/>
      <c r="QLC84" s="4"/>
      <c r="QLD84" s="17"/>
      <c r="QLE84" s="4"/>
      <c r="QLF84" s="17"/>
      <c r="QLG84" s="4"/>
      <c r="QLH84" s="17"/>
      <c r="QLI84" s="4"/>
      <c r="QLJ84" s="17"/>
      <c r="QLK84" s="4"/>
      <c r="QLL84" s="17"/>
      <c r="QLM84" s="4"/>
      <c r="QLN84" s="17"/>
      <c r="QLO84" s="4"/>
      <c r="QLP84" s="17"/>
      <c r="QLQ84" s="4"/>
      <c r="QLR84" s="17"/>
      <c r="QLS84" s="4"/>
      <c r="QLT84" s="17"/>
      <c r="QLU84" s="4"/>
      <c r="QLV84" s="17"/>
      <c r="QLW84" s="4"/>
      <c r="QLX84" s="17"/>
      <c r="QLY84" s="4"/>
      <c r="QLZ84" s="17"/>
      <c r="QMA84" s="4"/>
      <c r="QMB84" s="17"/>
      <c r="QMC84" s="4"/>
      <c r="QMD84" s="17"/>
      <c r="QME84" s="4"/>
      <c r="QMF84" s="17"/>
      <c r="QMG84" s="4"/>
      <c r="QMH84" s="17"/>
      <c r="QMI84" s="4"/>
      <c r="QMJ84" s="17"/>
      <c r="QMK84" s="4"/>
      <c r="QML84" s="17"/>
      <c r="QMM84" s="4"/>
      <c r="QMN84" s="17"/>
      <c r="QMO84" s="4"/>
      <c r="QMP84" s="17"/>
      <c r="QMQ84" s="4"/>
      <c r="QMR84" s="17"/>
      <c r="QMS84" s="4"/>
      <c r="QMT84" s="17"/>
      <c r="QMU84" s="4"/>
      <c r="QMV84" s="17"/>
      <c r="QMW84" s="4"/>
      <c r="QMX84" s="17"/>
      <c r="QMY84" s="4"/>
      <c r="QMZ84" s="17"/>
      <c r="QNA84" s="4"/>
      <c r="QNB84" s="17"/>
      <c r="QNC84" s="4"/>
      <c r="QND84" s="17"/>
      <c r="QNE84" s="4"/>
      <c r="QNF84" s="17"/>
      <c r="QNG84" s="4"/>
      <c r="QNH84" s="17"/>
      <c r="QNI84" s="4"/>
      <c r="QNJ84" s="17"/>
      <c r="QNK84" s="4"/>
      <c r="QNL84" s="17"/>
      <c r="QNM84" s="4"/>
      <c r="QNN84" s="17"/>
      <c r="QNO84" s="4"/>
      <c r="QNP84" s="17"/>
      <c r="QNQ84" s="4"/>
      <c r="QNR84" s="17"/>
      <c r="QNS84" s="4"/>
      <c r="QNT84" s="17"/>
      <c r="QNU84" s="4"/>
      <c r="QNV84" s="17"/>
      <c r="QNW84" s="4"/>
      <c r="QNX84" s="17"/>
      <c r="QNY84" s="4"/>
      <c r="QNZ84" s="17"/>
      <c r="QOA84" s="4"/>
      <c r="QOB84" s="17"/>
      <c r="QOC84" s="4"/>
      <c r="QOD84" s="17"/>
      <c r="QOE84" s="4"/>
      <c r="QOF84" s="17"/>
      <c r="QOG84" s="4"/>
      <c r="QOH84" s="17"/>
      <c r="QOI84" s="4"/>
      <c r="QOJ84" s="17"/>
      <c r="QOK84" s="4"/>
      <c r="QOL84" s="17"/>
      <c r="QOM84" s="4"/>
      <c r="QON84" s="17"/>
      <c r="QOO84" s="4"/>
      <c r="QOP84" s="17"/>
      <c r="QOQ84" s="4"/>
      <c r="QOR84" s="17"/>
      <c r="QOS84" s="4"/>
      <c r="QOT84" s="17"/>
      <c r="QOU84" s="4"/>
      <c r="QOV84" s="17"/>
      <c r="QOW84" s="4"/>
      <c r="QOX84" s="17"/>
      <c r="QOY84" s="4"/>
      <c r="QOZ84" s="17"/>
      <c r="QPA84" s="4"/>
      <c r="QPB84" s="17"/>
      <c r="QPC84" s="4"/>
      <c r="QPD84" s="17"/>
      <c r="QPE84" s="4"/>
      <c r="QPF84" s="17"/>
      <c r="QPG84" s="4"/>
      <c r="QPH84" s="17"/>
      <c r="QPI84" s="4"/>
      <c r="QPJ84" s="17"/>
      <c r="QPK84" s="4"/>
      <c r="QPL84" s="17"/>
      <c r="QPM84" s="4"/>
      <c r="QPN84" s="17"/>
      <c r="QPO84" s="4"/>
      <c r="QPP84" s="17"/>
      <c r="QPQ84" s="4"/>
      <c r="QPR84" s="17"/>
      <c r="QPS84" s="4"/>
      <c r="QPT84" s="17"/>
      <c r="QPU84" s="4"/>
      <c r="QPV84" s="17"/>
      <c r="QPW84" s="4"/>
      <c r="QPX84" s="17"/>
      <c r="QPY84" s="4"/>
      <c r="QPZ84" s="17"/>
      <c r="QQA84" s="4"/>
      <c r="QQB84" s="17"/>
      <c r="QQC84" s="4"/>
      <c r="QQD84" s="17"/>
      <c r="QQE84" s="4"/>
      <c r="QQF84" s="17"/>
      <c r="QQG84" s="4"/>
      <c r="QQH84" s="17"/>
      <c r="QQI84" s="4"/>
      <c r="QQJ84" s="17"/>
      <c r="QQK84" s="4"/>
      <c r="QQL84" s="17"/>
      <c r="QQM84" s="4"/>
      <c r="QQN84" s="17"/>
      <c r="QQO84" s="4"/>
      <c r="QQP84" s="17"/>
      <c r="QQQ84" s="4"/>
      <c r="QQR84" s="17"/>
      <c r="QQS84" s="4"/>
      <c r="QQT84" s="17"/>
      <c r="QQU84" s="4"/>
      <c r="QQV84" s="17"/>
      <c r="QQW84" s="4"/>
      <c r="QQX84" s="17"/>
      <c r="QQY84" s="4"/>
      <c r="QQZ84" s="17"/>
      <c r="QRA84" s="4"/>
      <c r="QRB84" s="17"/>
      <c r="QRC84" s="4"/>
      <c r="QRD84" s="17"/>
      <c r="QRE84" s="4"/>
      <c r="QRF84" s="17"/>
      <c r="QRG84" s="4"/>
      <c r="QRH84" s="17"/>
      <c r="QRI84" s="4"/>
      <c r="QRJ84" s="17"/>
      <c r="QRK84" s="4"/>
      <c r="QRL84" s="17"/>
      <c r="QRM84" s="4"/>
      <c r="QRN84" s="17"/>
      <c r="QRO84" s="4"/>
      <c r="QRP84" s="17"/>
      <c r="QRQ84" s="4"/>
      <c r="QRR84" s="17"/>
      <c r="QRS84" s="4"/>
      <c r="QRT84" s="17"/>
      <c r="QRU84" s="4"/>
      <c r="QRV84" s="17"/>
      <c r="QRW84" s="4"/>
      <c r="QRX84" s="17"/>
      <c r="QRY84" s="4"/>
      <c r="QRZ84" s="17"/>
      <c r="QSA84" s="4"/>
      <c r="QSB84" s="17"/>
      <c r="QSC84" s="4"/>
      <c r="QSD84" s="17"/>
      <c r="QSE84" s="4"/>
      <c r="QSF84" s="17"/>
      <c r="QSG84" s="4"/>
      <c r="QSH84" s="17"/>
      <c r="QSI84" s="4"/>
      <c r="QSJ84" s="17"/>
      <c r="QSK84" s="4"/>
      <c r="QSL84" s="17"/>
      <c r="QSM84" s="4"/>
      <c r="QSN84" s="17"/>
      <c r="QSO84" s="4"/>
      <c r="QSP84" s="17"/>
      <c r="QSQ84" s="4"/>
      <c r="QSR84" s="17"/>
      <c r="QSS84" s="4"/>
      <c r="QST84" s="17"/>
      <c r="QSU84" s="4"/>
      <c r="QSV84" s="17"/>
      <c r="QSW84" s="4"/>
      <c r="QSX84" s="17"/>
      <c r="QSY84" s="4"/>
      <c r="QSZ84" s="17"/>
      <c r="QTA84" s="4"/>
      <c r="QTB84" s="17"/>
      <c r="QTC84" s="4"/>
      <c r="QTD84" s="17"/>
      <c r="QTE84" s="4"/>
      <c r="QTF84" s="17"/>
      <c r="QTG84" s="4"/>
      <c r="QTH84" s="17"/>
      <c r="QTI84" s="4"/>
      <c r="QTJ84" s="17"/>
      <c r="QTK84" s="4"/>
      <c r="QTL84" s="17"/>
      <c r="QTM84" s="4"/>
      <c r="QTN84" s="17"/>
      <c r="QTO84" s="4"/>
      <c r="QTP84" s="17"/>
      <c r="QTQ84" s="4"/>
      <c r="QTR84" s="17"/>
      <c r="QTS84" s="4"/>
      <c r="QTT84" s="17"/>
      <c r="QTU84" s="4"/>
      <c r="QTV84" s="17"/>
      <c r="QTW84" s="4"/>
      <c r="QTX84" s="17"/>
      <c r="QTY84" s="4"/>
      <c r="QTZ84" s="17"/>
      <c r="QUA84" s="4"/>
      <c r="QUB84" s="17"/>
      <c r="QUC84" s="4"/>
      <c r="QUD84" s="17"/>
      <c r="QUE84" s="4"/>
      <c r="QUF84" s="17"/>
      <c r="QUG84" s="4"/>
      <c r="QUH84" s="17"/>
      <c r="QUI84" s="4"/>
      <c r="QUJ84" s="17"/>
      <c r="QUK84" s="4"/>
      <c r="QUL84" s="17"/>
      <c r="QUM84" s="4"/>
      <c r="QUN84" s="17"/>
      <c r="QUO84" s="4"/>
      <c r="QUP84" s="17"/>
      <c r="QUQ84" s="4"/>
      <c r="QUR84" s="17"/>
      <c r="QUS84" s="4"/>
      <c r="QUT84" s="17"/>
      <c r="QUU84" s="4"/>
      <c r="QUV84" s="17"/>
      <c r="QUW84" s="4"/>
      <c r="QUX84" s="17"/>
      <c r="QUY84" s="4"/>
      <c r="QUZ84" s="17"/>
      <c r="QVA84" s="4"/>
      <c r="QVB84" s="17"/>
      <c r="QVC84" s="4"/>
      <c r="QVD84" s="17"/>
      <c r="QVE84" s="4"/>
      <c r="QVF84" s="17"/>
      <c r="QVG84" s="4"/>
      <c r="QVH84" s="17"/>
      <c r="QVI84" s="4"/>
      <c r="QVJ84" s="17"/>
      <c r="QVK84" s="4"/>
      <c r="QVL84" s="17"/>
      <c r="QVM84" s="4"/>
      <c r="QVN84" s="17"/>
      <c r="QVO84" s="4"/>
      <c r="QVP84" s="17"/>
      <c r="QVQ84" s="4"/>
      <c r="QVR84" s="17"/>
      <c r="QVS84" s="4"/>
      <c r="QVT84" s="17"/>
      <c r="QVU84" s="4"/>
      <c r="QVV84" s="17"/>
      <c r="QVW84" s="4"/>
      <c r="QVX84" s="17"/>
      <c r="QVY84" s="4"/>
      <c r="QVZ84" s="17"/>
      <c r="QWA84" s="4"/>
      <c r="QWB84" s="17"/>
      <c r="QWC84" s="4"/>
      <c r="QWD84" s="17"/>
      <c r="QWE84" s="4"/>
      <c r="QWF84" s="17"/>
      <c r="QWG84" s="4"/>
      <c r="QWH84" s="17"/>
      <c r="QWI84" s="4"/>
      <c r="QWJ84" s="17"/>
      <c r="QWK84" s="4"/>
      <c r="QWL84" s="17"/>
      <c r="QWM84" s="4"/>
      <c r="QWN84" s="17"/>
      <c r="QWO84" s="4"/>
      <c r="QWP84" s="17"/>
      <c r="QWQ84" s="4"/>
      <c r="QWR84" s="17"/>
      <c r="QWS84" s="4"/>
      <c r="QWT84" s="17"/>
      <c r="QWU84" s="4"/>
      <c r="QWV84" s="17"/>
      <c r="QWW84" s="4"/>
      <c r="QWX84" s="17"/>
      <c r="QWY84" s="4"/>
      <c r="QWZ84" s="17"/>
      <c r="QXA84" s="4"/>
      <c r="QXB84" s="17"/>
      <c r="QXC84" s="4"/>
      <c r="QXD84" s="17"/>
      <c r="QXE84" s="4"/>
      <c r="QXF84" s="17"/>
      <c r="QXG84" s="4"/>
      <c r="QXH84" s="17"/>
      <c r="QXI84" s="4"/>
      <c r="QXJ84" s="17"/>
      <c r="QXK84" s="4"/>
      <c r="QXL84" s="17"/>
      <c r="QXM84" s="4"/>
      <c r="QXN84" s="17"/>
      <c r="QXO84" s="4"/>
      <c r="QXP84" s="17"/>
      <c r="QXQ84" s="4"/>
      <c r="QXR84" s="17"/>
      <c r="QXS84" s="4"/>
      <c r="QXT84" s="17"/>
      <c r="QXU84" s="4"/>
      <c r="QXV84" s="17"/>
      <c r="QXW84" s="4"/>
      <c r="QXX84" s="17"/>
      <c r="QXY84" s="4"/>
      <c r="QXZ84" s="17"/>
      <c r="QYA84" s="4"/>
      <c r="QYB84" s="17"/>
      <c r="QYC84" s="4"/>
      <c r="QYD84" s="17"/>
      <c r="QYE84" s="4"/>
      <c r="QYF84" s="17"/>
      <c r="QYG84" s="4"/>
      <c r="QYH84" s="17"/>
      <c r="QYI84" s="4"/>
      <c r="QYJ84" s="17"/>
      <c r="QYK84" s="4"/>
      <c r="QYL84" s="17"/>
      <c r="QYM84" s="4"/>
      <c r="QYN84" s="17"/>
      <c r="QYO84" s="4"/>
      <c r="QYP84" s="17"/>
      <c r="QYQ84" s="4"/>
      <c r="QYR84" s="17"/>
      <c r="QYS84" s="4"/>
      <c r="QYT84" s="17"/>
      <c r="QYU84" s="4"/>
      <c r="QYV84" s="17"/>
      <c r="QYW84" s="4"/>
      <c r="QYX84" s="17"/>
      <c r="QYY84" s="4"/>
      <c r="QYZ84" s="17"/>
      <c r="QZA84" s="4"/>
      <c r="QZB84" s="17"/>
      <c r="QZC84" s="4"/>
      <c r="QZD84" s="17"/>
      <c r="QZE84" s="4"/>
      <c r="QZF84" s="17"/>
      <c r="QZG84" s="4"/>
      <c r="QZH84" s="17"/>
      <c r="QZI84" s="4"/>
      <c r="QZJ84" s="17"/>
      <c r="QZK84" s="4"/>
      <c r="QZL84" s="17"/>
      <c r="QZM84" s="4"/>
      <c r="QZN84" s="17"/>
      <c r="QZO84" s="4"/>
      <c r="QZP84" s="17"/>
      <c r="QZQ84" s="4"/>
      <c r="QZR84" s="17"/>
      <c r="QZS84" s="4"/>
      <c r="QZT84" s="17"/>
      <c r="QZU84" s="4"/>
      <c r="QZV84" s="17"/>
      <c r="QZW84" s="4"/>
      <c r="QZX84" s="17"/>
      <c r="QZY84" s="4"/>
      <c r="QZZ84" s="17"/>
      <c r="RAA84" s="4"/>
      <c r="RAB84" s="17"/>
      <c r="RAC84" s="4"/>
      <c r="RAD84" s="17"/>
      <c r="RAE84" s="4"/>
      <c r="RAF84" s="17"/>
      <c r="RAG84" s="4"/>
      <c r="RAH84" s="17"/>
      <c r="RAI84" s="4"/>
      <c r="RAJ84" s="17"/>
      <c r="RAK84" s="4"/>
      <c r="RAL84" s="17"/>
      <c r="RAM84" s="4"/>
      <c r="RAN84" s="17"/>
      <c r="RAO84" s="4"/>
      <c r="RAP84" s="17"/>
      <c r="RAQ84" s="4"/>
      <c r="RAR84" s="17"/>
      <c r="RAS84" s="4"/>
      <c r="RAT84" s="17"/>
      <c r="RAU84" s="4"/>
      <c r="RAV84" s="17"/>
      <c r="RAW84" s="4"/>
      <c r="RAX84" s="17"/>
      <c r="RAY84" s="4"/>
      <c r="RAZ84" s="17"/>
      <c r="RBA84" s="4"/>
      <c r="RBB84" s="17"/>
      <c r="RBC84" s="4"/>
      <c r="RBD84" s="17"/>
      <c r="RBE84" s="4"/>
      <c r="RBF84" s="17"/>
      <c r="RBG84" s="4"/>
      <c r="RBH84" s="17"/>
      <c r="RBI84" s="4"/>
      <c r="RBJ84" s="17"/>
      <c r="RBK84" s="4"/>
      <c r="RBL84" s="17"/>
      <c r="RBM84" s="4"/>
      <c r="RBN84" s="17"/>
      <c r="RBO84" s="4"/>
      <c r="RBP84" s="17"/>
      <c r="RBQ84" s="4"/>
      <c r="RBR84" s="17"/>
      <c r="RBS84" s="4"/>
      <c r="RBT84" s="17"/>
      <c r="RBU84" s="4"/>
      <c r="RBV84" s="17"/>
      <c r="RBW84" s="4"/>
      <c r="RBX84" s="17"/>
      <c r="RBY84" s="4"/>
      <c r="RBZ84" s="17"/>
      <c r="RCA84" s="4"/>
      <c r="RCB84" s="17"/>
      <c r="RCC84" s="4"/>
      <c r="RCD84" s="17"/>
      <c r="RCE84" s="4"/>
      <c r="RCF84" s="17"/>
      <c r="RCG84" s="4"/>
      <c r="RCH84" s="17"/>
      <c r="RCI84" s="4"/>
      <c r="RCJ84" s="17"/>
      <c r="RCK84" s="4"/>
      <c r="RCL84" s="17"/>
      <c r="RCM84" s="4"/>
      <c r="RCN84" s="17"/>
      <c r="RCO84" s="4"/>
      <c r="RCP84" s="17"/>
      <c r="RCQ84" s="4"/>
      <c r="RCR84" s="17"/>
      <c r="RCS84" s="4"/>
      <c r="RCT84" s="17"/>
      <c r="RCU84" s="4"/>
      <c r="RCV84" s="17"/>
      <c r="RCW84" s="4"/>
      <c r="RCX84" s="17"/>
      <c r="RCY84" s="4"/>
      <c r="RCZ84" s="17"/>
      <c r="RDA84" s="4"/>
      <c r="RDB84" s="17"/>
      <c r="RDC84" s="4"/>
      <c r="RDD84" s="17"/>
      <c r="RDE84" s="4"/>
      <c r="RDF84" s="17"/>
      <c r="RDG84" s="4"/>
      <c r="RDH84" s="17"/>
      <c r="RDI84" s="4"/>
      <c r="RDJ84" s="17"/>
      <c r="RDK84" s="4"/>
      <c r="RDL84" s="17"/>
      <c r="RDM84" s="4"/>
      <c r="RDN84" s="17"/>
      <c r="RDO84" s="4"/>
      <c r="RDP84" s="17"/>
      <c r="RDQ84" s="4"/>
      <c r="RDR84" s="17"/>
      <c r="RDS84" s="4"/>
      <c r="RDT84" s="17"/>
      <c r="RDU84" s="4"/>
      <c r="RDV84" s="17"/>
      <c r="RDW84" s="4"/>
      <c r="RDX84" s="17"/>
      <c r="RDY84" s="4"/>
      <c r="RDZ84" s="17"/>
      <c r="REA84" s="4"/>
      <c r="REB84" s="17"/>
      <c r="REC84" s="4"/>
      <c r="RED84" s="17"/>
      <c r="REE84" s="4"/>
      <c r="REF84" s="17"/>
      <c r="REG84" s="4"/>
      <c r="REH84" s="17"/>
      <c r="REI84" s="4"/>
      <c r="REJ84" s="17"/>
      <c r="REK84" s="4"/>
      <c r="REL84" s="17"/>
      <c r="REM84" s="4"/>
      <c r="REN84" s="17"/>
      <c r="REO84" s="4"/>
      <c r="REP84" s="17"/>
      <c r="REQ84" s="4"/>
      <c r="RER84" s="17"/>
      <c r="RES84" s="4"/>
      <c r="RET84" s="17"/>
      <c r="REU84" s="4"/>
      <c r="REV84" s="17"/>
      <c r="REW84" s="4"/>
      <c r="REX84" s="17"/>
      <c r="REY84" s="4"/>
      <c r="REZ84" s="17"/>
      <c r="RFA84" s="4"/>
      <c r="RFB84" s="17"/>
      <c r="RFC84" s="4"/>
      <c r="RFD84" s="17"/>
      <c r="RFE84" s="4"/>
      <c r="RFF84" s="17"/>
      <c r="RFG84" s="4"/>
      <c r="RFH84" s="17"/>
      <c r="RFI84" s="4"/>
      <c r="RFJ84" s="17"/>
      <c r="RFK84" s="4"/>
      <c r="RFL84" s="17"/>
      <c r="RFM84" s="4"/>
      <c r="RFN84" s="17"/>
      <c r="RFO84" s="4"/>
      <c r="RFP84" s="17"/>
      <c r="RFQ84" s="4"/>
      <c r="RFR84" s="17"/>
      <c r="RFS84" s="4"/>
      <c r="RFT84" s="17"/>
      <c r="RFU84" s="4"/>
      <c r="RFV84" s="17"/>
      <c r="RFW84" s="4"/>
      <c r="RFX84" s="17"/>
      <c r="RFY84" s="4"/>
      <c r="RFZ84" s="17"/>
      <c r="RGA84" s="4"/>
      <c r="RGB84" s="17"/>
      <c r="RGC84" s="4"/>
      <c r="RGD84" s="17"/>
      <c r="RGE84" s="4"/>
      <c r="RGF84" s="17"/>
      <c r="RGG84" s="4"/>
      <c r="RGH84" s="17"/>
      <c r="RGI84" s="4"/>
      <c r="RGJ84" s="17"/>
      <c r="RGK84" s="4"/>
      <c r="RGL84" s="17"/>
      <c r="RGM84" s="4"/>
      <c r="RGN84" s="17"/>
      <c r="RGO84" s="4"/>
      <c r="RGP84" s="17"/>
      <c r="RGQ84" s="4"/>
      <c r="RGR84" s="17"/>
      <c r="RGS84" s="4"/>
      <c r="RGT84" s="17"/>
      <c r="RGU84" s="4"/>
      <c r="RGV84" s="17"/>
      <c r="RGW84" s="4"/>
      <c r="RGX84" s="17"/>
      <c r="RGY84" s="4"/>
      <c r="RGZ84" s="17"/>
      <c r="RHA84" s="4"/>
      <c r="RHB84" s="17"/>
      <c r="RHC84" s="4"/>
      <c r="RHD84" s="17"/>
      <c r="RHE84" s="4"/>
      <c r="RHF84" s="17"/>
      <c r="RHG84" s="4"/>
      <c r="RHH84" s="17"/>
      <c r="RHI84" s="4"/>
      <c r="RHJ84" s="17"/>
      <c r="RHK84" s="4"/>
      <c r="RHL84" s="17"/>
      <c r="RHM84" s="4"/>
      <c r="RHN84" s="17"/>
      <c r="RHO84" s="4"/>
      <c r="RHP84" s="17"/>
      <c r="RHQ84" s="4"/>
      <c r="RHR84" s="17"/>
      <c r="RHS84" s="4"/>
      <c r="RHT84" s="17"/>
      <c r="RHU84" s="4"/>
      <c r="RHV84" s="17"/>
      <c r="RHW84" s="4"/>
      <c r="RHX84" s="17"/>
      <c r="RHY84" s="4"/>
      <c r="RHZ84" s="17"/>
      <c r="RIA84" s="4"/>
      <c r="RIB84" s="17"/>
      <c r="RIC84" s="4"/>
      <c r="RID84" s="17"/>
      <c r="RIE84" s="4"/>
      <c r="RIF84" s="17"/>
      <c r="RIG84" s="4"/>
      <c r="RIH84" s="17"/>
      <c r="RII84" s="4"/>
      <c r="RIJ84" s="17"/>
      <c r="RIK84" s="4"/>
      <c r="RIL84" s="17"/>
      <c r="RIM84" s="4"/>
      <c r="RIN84" s="17"/>
      <c r="RIO84" s="4"/>
      <c r="RIP84" s="17"/>
      <c r="RIQ84" s="4"/>
      <c r="RIR84" s="17"/>
      <c r="RIS84" s="4"/>
      <c r="RIT84" s="17"/>
      <c r="RIU84" s="4"/>
      <c r="RIV84" s="17"/>
      <c r="RIW84" s="4"/>
      <c r="RIX84" s="17"/>
      <c r="RIY84" s="4"/>
      <c r="RIZ84" s="17"/>
      <c r="RJA84" s="4"/>
      <c r="RJB84" s="17"/>
      <c r="RJC84" s="4"/>
      <c r="RJD84" s="17"/>
      <c r="RJE84" s="4"/>
      <c r="RJF84" s="17"/>
      <c r="RJG84" s="4"/>
      <c r="RJH84" s="17"/>
      <c r="RJI84" s="4"/>
      <c r="RJJ84" s="17"/>
      <c r="RJK84" s="4"/>
      <c r="RJL84" s="17"/>
      <c r="RJM84" s="4"/>
      <c r="RJN84" s="17"/>
      <c r="RJO84" s="4"/>
      <c r="RJP84" s="17"/>
      <c r="RJQ84" s="4"/>
      <c r="RJR84" s="17"/>
      <c r="RJS84" s="4"/>
      <c r="RJT84" s="17"/>
      <c r="RJU84" s="4"/>
      <c r="RJV84" s="17"/>
      <c r="RJW84" s="4"/>
      <c r="RJX84" s="17"/>
      <c r="RJY84" s="4"/>
      <c r="RJZ84" s="17"/>
      <c r="RKA84" s="4"/>
      <c r="RKB84" s="17"/>
      <c r="RKC84" s="4"/>
      <c r="RKD84" s="17"/>
      <c r="RKE84" s="4"/>
      <c r="RKF84" s="17"/>
      <c r="RKG84" s="4"/>
      <c r="RKH84" s="17"/>
      <c r="RKI84" s="4"/>
      <c r="RKJ84" s="17"/>
      <c r="RKK84" s="4"/>
      <c r="RKL84" s="17"/>
      <c r="RKM84" s="4"/>
      <c r="RKN84" s="17"/>
      <c r="RKO84" s="4"/>
      <c r="RKP84" s="17"/>
      <c r="RKQ84" s="4"/>
      <c r="RKR84" s="17"/>
      <c r="RKS84" s="4"/>
      <c r="RKT84" s="17"/>
      <c r="RKU84" s="4"/>
      <c r="RKV84" s="17"/>
      <c r="RKW84" s="4"/>
      <c r="RKX84" s="17"/>
      <c r="RKY84" s="4"/>
      <c r="RKZ84" s="17"/>
      <c r="RLA84" s="4"/>
      <c r="RLB84" s="17"/>
      <c r="RLC84" s="4"/>
      <c r="RLD84" s="17"/>
      <c r="RLE84" s="4"/>
      <c r="RLF84" s="17"/>
      <c r="RLG84" s="4"/>
      <c r="RLH84" s="17"/>
      <c r="RLI84" s="4"/>
      <c r="RLJ84" s="17"/>
      <c r="RLK84" s="4"/>
      <c r="RLL84" s="17"/>
      <c r="RLM84" s="4"/>
      <c r="RLN84" s="17"/>
      <c r="RLO84" s="4"/>
      <c r="RLP84" s="17"/>
      <c r="RLQ84" s="4"/>
      <c r="RLR84" s="17"/>
      <c r="RLS84" s="4"/>
      <c r="RLT84" s="17"/>
      <c r="RLU84" s="4"/>
      <c r="RLV84" s="17"/>
      <c r="RLW84" s="4"/>
      <c r="RLX84" s="17"/>
      <c r="RLY84" s="4"/>
      <c r="RLZ84" s="17"/>
      <c r="RMA84" s="4"/>
      <c r="RMB84" s="17"/>
      <c r="RMC84" s="4"/>
      <c r="RMD84" s="17"/>
      <c r="RME84" s="4"/>
      <c r="RMF84" s="17"/>
      <c r="RMG84" s="4"/>
      <c r="RMH84" s="17"/>
      <c r="RMI84" s="4"/>
      <c r="RMJ84" s="17"/>
      <c r="RMK84" s="4"/>
      <c r="RML84" s="17"/>
      <c r="RMM84" s="4"/>
      <c r="RMN84" s="17"/>
      <c r="RMO84" s="4"/>
      <c r="RMP84" s="17"/>
      <c r="RMQ84" s="4"/>
      <c r="RMR84" s="17"/>
      <c r="RMS84" s="4"/>
      <c r="RMT84" s="17"/>
      <c r="RMU84" s="4"/>
      <c r="RMV84" s="17"/>
      <c r="RMW84" s="4"/>
      <c r="RMX84" s="17"/>
      <c r="RMY84" s="4"/>
      <c r="RMZ84" s="17"/>
      <c r="RNA84" s="4"/>
      <c r="RNB84" s="17"/>
      <c r="RNC84" s="4"/>
      <c r="RND84" s="17"/>
      <c r="RNE84" s="4"/>
      <c r="RNF84" s="17"/>
      <c r="RNG84" s="4"/>
      <c r="RNH84" s="17"/>
      <c r="RNI84" s="4"/>
      <c r="RNJ84" s="17"/>
      <c r="RNK84" s="4"/>
      <c r="RNL84" s="17"/>
      <c r="RNM84" s="4"/>
      <c r="RNN84" s="17"/>
      <c r="RNO84" s="4"/>
      <c r="RNP84" s="17"/>
      <c r="RNQ84" s="4"/>
      <c r="RNR84" s="17"/>
      <c r="RNS84" s="4"/>
      <c r="RNT84" s="17"/>
      <c r="RNU84" s="4"/>
      <c r="RNV84" s="17"/>
      <c r="RNW84" s="4"/>
      <c r="RNX84" s="17"/>
      <c r="RNY84" s="4"/>
      <c r="RNZ84" s="17"/>
      <c r="ROA84" s="4"/>
      <c r="ROB84" s="17"/>
      <c r="ROC84" s="4"/>
      <c r="ROD84" s="17"/>
      <c r="ROE84" s="4"/>
      <c r="ROF84" s="17"/>
      <c r="ROG84" s="4"/>
      <c r="ROH84" s="17"/>
      <c r="ROI84" s="4"/>
      <c r="ROJ84" s="17"/>
      <c r="ROK84" s="4"/>
      <c r="ROL84" s="17"/>
      <c r="ROM84" s="4"/>
      <c r="RON84" s="17"/>
      <c r="ROO84" s="4"/>
      <c r="ROP84" s="17"/>
      <c r="ROQ84" s="4"/>
      <c r="ROR84" s="17"/>
      <c r="ROS84" s="4"/>
      <c r="ROT84" s="17"/>
      <c r="ROU84" s="4"/>
      <c r="ROV84" s="17"/>
      <c r="ROW84" s="4"/>
      <c r="ROX84" s="17"/>
      <c r="ROY84" s="4"/>
      <c r="ROZ84" s="17"/>
      <c r="RPA84" s="4"/>
      <c r="RPB84" s="17"/>
      <c r="RPC84" s="4"/>
      <c r="RPD84" s="17"/>
      <c r="RPE84" s="4"/>
      <c r="RPF84" s="17"/>
      <c r="RPG84" s="4"/>
      <c r="RPH84" s="17"/>
      <c r="RPI84" s="4"/>
      <c r="RPJ84" s="17"/>
      <c r="RPK84" s="4"/>
      <c r="RPL84" s="17"/>
      <c r="RPM84" s="4"/>
      <c r="RPN84" s="17"/>
      <c r="RPO84" s="4"/>
      <c r="RPP84" s="17"/>
      <c r="RPQ84" s="4"/>
      <c r="RPR84" s="17"/>
      <c r="RPS84" s="4"/>
      <c r="RPT84" s="17"/>
      <c r="RPU84" s="4"/>
      <c r="RPV84" s="17"/>
      <c r="RPW84" s="4"/>
      <c r="RPX84" s="17"/>
      <c r="RPY84" s="4"/>
      <c r="RPZ84" s="17"/>
      <c r="RQA84" s="4"/>
      <c r="RQB84" s="17"/>
      <c r="RQC84" s="4"/>
      <c r="RQD84" s="17"/>
      <c r="RQE84" s="4"/>
      <c r="RQF84" s="17"/>
      <c r="RQG84" s="4"/>
      <c r="RQH84" s="17"/>
      <c r="RQI84" s="4"/>
      <c r="RQJ84" s="17"/>
      <c r="RQK84" s="4"/>
      <c r="RQL84" s="17"/>
      <c r="RQM84" s="4"/>
      <c r="RQN84" s="17"/>
      <c r="RQO84" s="4"/>
      <c r="RQP84" s="17"/>
      <c r="RQQ84" s="4"/>
      <c r="RQR84" s="17"/>
      <c r="RQS84" s="4"/>
      <c r="RQT84" s="17"/>
      <c r="RQU84" s="4"/>
      <c r="RQV84" s="17"/>
      <c r="RQW84" s="4"/>
      <c r="RQX84" s="17"/>
      <c r="RQY84" s="4"/>
      <c r="RQZ84" s="17"/>
      <c r="RRA84" s="4"/>
      <c r="RRB84" s="17"/>
      <c r="RRC84" s="4"/>
      <c r="RRD84" s="17"/>
      <c r="RRE84" s="4"/>
      <c r="RRF84" s="17"/>
      <c r="RRG84" s="4"/>
      <c r="RRH84" s="17"/>
      <c r="RRI84" s="4"/>
      <c r="RRJ84" s="17"/>
      <c r="RRK84" s="4"/>
      <c r="RRL84" s="17"/>
      <c r="RRM84" s="4"/>
      <c r="RRN84" s="17"/>
      <c r="RRO84" s="4"/>
      <c r="RRP84" s="17"/>
      <c r="RRQ84" s="4"/>
      <c r="RRR84" s="17"/>
      <c r="RRS84" s="4"/>
      <c r="RRT84" s="17"/>
      <c r="RRU84" s="4"/>
      <c r="RRV84" s="17"/>
      <c r="RRW84" s="4"/>
      <c r="RRX84" s="17"/>
      <c r="RRY84" s="4"/>
      <c r="RRZ84" s="17"/>
      <c r="RSA84" s="4"/>
      <c r="RSB84" s="17"/>
      <c r="RSC84" s="4"/>
      <c r="RSD84" s="17"/>
      <c r="RSE84" s="4"/>
      <c r="RSF84" s="17"/>
      <c r="RSG84" s="4"/>
      <c r="RSH84" s="17"/>
      <c r="RSI84" s="4"/>
      <c r="RSJ84" s="17"/>
      <c r="RSK84" s="4"/>
      <c r="RSL84" s="17"/>
      <c r="RSM84" s="4"/>
      <c r="RSN84" s="17"/>
      <c r="RSO84" s="4"/>
      <c r="RSP84" s="17"/>
      <c r="RSQ84" s="4"/>
      <c r="RSR84" s="17"/>
      <c r="RSS84" s="4"/>
      <c r="RST84" s="17"/>
      <c r="RSU84" s="4"/>
      <c r="RSV84" s="17"/>
      <c r="RSW84" s="4"/>
      <c r="RSX84" s="17"/>
      <c r="RSY84" s="4"/>
      <c r="RSZ84" s="17"/>
      <c r="RTA84" s="4"/>
      <c r="RTB84" s="17"/>
      <c r="RTC84" s="4"/>
      <c r="RTD84" s="17"/>
      <c r="RTE84" s="4"/>
      <c r="RTF84" s="17"/>
      <c r="RTG84" s="4"/>
      <c r="RTH84" s="17"/>
      <c r="RTI84" s="4"/>
      <c r="RTJ84" s="17"/>
      <c r="RTK84" s="4"/>
      <c r="RTL84" s="17"/>
      <c r="RTM84" s="4"/>
      <c r="RTN84" s="17"/>
      <c r="RTO84" s="4"/>
      <c r="RTP84" s="17"/>
      <c r="RTQ84" s="4"/>
      <c r="RTR84" s="17"/>
      <c r="RTS84" s="4"/>
      <c r="RTT84" s="17"/>
      <c r="RTU84" s="4"/>
      <c r="RTV84" s="17"/>
      <c r="RTW84" s="4"/>
      <c r="RTX84" s="17"/>
      <c r="RTY84" s="4"/>
      <c r="RTZ84" s="17"/>
      <c r="RUA84" s="4"/>
      <c r="RUB84" s="17"/>
      <c r="RUC84" s="4"/>
      <c r="RUD84" s="17"/>
      <c r="RUE84" s="4"/>
      <c r="RUF84" s="17"/>
      <c r="RUG84" s="4"/>
      <c r="RUH84" s="17"/>
      <c r="RUI84" s="4"/>
      <c r="RUJ84" s="17"/>
      <c r="RUK84" s="4"/>
      <c r="RUL84" s="17"/>
      <c r="RUM84" s="4"/>
      <c r="RUN84" s="17"/>
      <c r="RUO84" s="4"/>
      <c r="RUP84" s="17"/>
      <c r="RUQ84" s="4"/>
      <c r="RUR84" s="17"/>
      <c r="RUS84" s="4"/>
      <c r="RUT84" s="17"/>
      <c r="RUU84" s="4"/>
      <c r="RUV84" s="17"/>
      <c r="RUW84" s="4"/>
      <c r="RUX84" s="17"/>
      <c r="RUY84" s="4"/>
      <c r="RUZ84" s="17"/>
      <c r="RVA84" s="4"/>
      <c r="RVB84" s="17"/>
      <c r="RVC84" s="4"/>
      <c r="RVD84" s="17"/>
      <c r="RVE84" s="4"/>
      <c r="RVF84" s="17"/>
      <c r="RVG84" s="4"/>
      <c r="RVH84" s="17"/>
      <c r="RVI84" s="4"/>
      <c r="RVJ84" s="17"/>
      <c r="RVK84" s="4"/>
      <c r="RVL84" s="17"/>
      <c r="RVM84" s="4"/>
      <c r="RVN84" s="17"/>
      <c r="RVO84" s="4"/>
      <c r="RVP84" s="17"/>
      <c r="RVQ84" s="4"/>
      <c r="RVR84" s="17"/>
      <c r="RVS84" s="4"/>
      <c r="RVT84" s="17"/>
      <c r="RVU84" s="4"/>
      <c r="RVV84" s="17"/>
      <c r="RVW84" s="4"/>
      <c r="RVX84" s="17"/>
      <c r="RVY84" s="4"/>
      <c r="RVZ84" s="17"/>
      <c r="RWA84" s="4"/>
      <c r="RWB84" s="17"/>
      <c r="RWC84" s="4"/>
      <c r="RWD84" s="17"/>
      <c r="RWE84" s="4"/>
      <c r="RWF84" s="17"/>
      <c r="RWG84" s="4"/>
      <c r="RWH84" s="17"/>
      <c r="RWI84" s="4"/>
      <c r="RWJ84" s="17"/>
      <c r="RWK84" s="4"/>
      <c r="RWL84" s="17"/>
      <c r="RWM84" s="4"/>
      <c r="RWN84" s="17"/>
      <c r="RWO84" s="4"/>
      <c r="RWP84" s="17"/>
      <c r="RWQ84" s="4"/>
      <c r="RWR84" s="17"/>
      <c r="RWS84" s="4"/>
      <c r="RWT84" s="17"/>
      <c r="RWU84" s="4"/>
      <c r="RWV84" s="17"/>
      <c r="RWW84" s="4"/>
      <c r="RWX84" s="17"/>
      <c r="RWY84" s="4"/>
      <c r="RWZ84" s="17"/>
      <c r="RXA84" s="4"/>
      <c r="RXB84" s="17"/>
      <c r="RXC84" s="4"/>
      <c r="RXD84" s="17"/>
      <c r="RXE84" s="4"/>
      <c r="RXF84" s="17"/>
      <c r="RXG84" s="4"/>
      <c r="RXH84" s="17"/>
      <c r="RXI84" s="4"/>
      <c r="RXJ84" s="17"/>
      <c r="RXK84" s="4"/>
      <c r="RXL84" s="17"/>
      <c r="RXM84" s="4"/>
      <c r="RXN84" s="17"/>
      <c r="RXO84" s="4"/>
      <c r="RXP84" s="17"/>
      <c r="RXQ84" s="4"/>
      <c r="RXR84" s="17"/>
      <c r="RXS84" s="4"/>
      <c r="RXT84" s="17"/>
      <c r="RXU84" s="4"/>
      <c r="RXV84" s="17"/>
      <c r="RXW84" s="4"/>
      <c r="RXX84" s="17"/>
      <c r="RXY84" s="4"/>
      <c r="RXZ84" s="17"/>
      <c r="RYA84" s="4"/>
      <c r="RYB84" s="17"/>
      <c r="RYC84" s="4"/>
      <c r="RYD84" s="17"/>
      <c r="RYE84" s="4"/>
      <c r="RYF84" s="17"/>
      <c r="RYG84" s="4"/>
      <c r="RYH84" s="17"/>
      <c r="RYI84" s="4"/>
      <c r="RYJ84" s="17"/>
      <c r="RYK84" s="4"/>
      <c r="RYL84" s="17"/>
      <c r="RYM84" s="4"/>
      <c r="RYN84" s="17"/>
      <c r="RYO84" s="4"/>
      <c r="RYP84" s="17"/>
      <c r="RYQ84" s="4"/>
      <c r="RYR84" s="17"/>
      <c r="RYS84" s="4"/>
      <c r="RYT84" s="17"/>
      <c r="RYU84" s="4"/>
      <c r="RYV84" s="17"/>
      <c r="RYW84" s="4"/>
      <c r="RYX84" s="17"/>
      <c r="RYY84" s="4"/>
      <c r="RYZ84" s="17"/>
      <c r="RZA84" s="4"/>
      <c r="RZB84" s="17"/>
      <c r="RZC84" s="4"/>
      <c r="RZD84" s="17"/>
      <c r="RZE84" s="4"/>
      <c r="RZF84" s="17"/>
      <c r="RZG84" s="4"/>
      <c r="RZH84" s="17"/>
      <c r="RZI84" s="4"/>
      <c r="RZJ84" s="17"/>
      <c r="RZK84" s="4"/>
      <c r="RZL84" s="17"/>
      <c r="RZM84" s="4"/>
      <c r="RZN84" s="17"/>
      <c r="RZO84" s="4"/>
      <c r="RZP84" s="17"/>
      <c r="RZQ84" s="4"/>
      <c r="RZR84" s="17"/>
      <c r="RZS84" s="4"/>
      <c r="RZT84" s="17"/>
      <c r="RZU84" s="4"/>
      <c r="RZV84" s="17"/>
      <c r="RZW84" s="4"/>
      <c r="RZX84" s="17"/>
      <c r="RZY84" s="4"/>
      <c r="RZZ84" s="17"/>
      <c r="SAA84" s="4"/>
      <c r="SAB84" s="17"/>
      <c r="SAC84" s="4"/>
      <c r="SAD84" s="17"/>
      <c r="SAE84" s="4"/>
      <c r="SAF84" s="17"/>
      <c r="SAG84" s="4"/>
      <c r="SAH84" s="17"/>
      <c r="SAI84" s="4"/>
      <c r="SAJ84" s="17"/>
      <c r="SAK84" s="4"/>
      <c r="SAL84" s="17"/>
      <c r="SAM84" s="4"/>
      <c r="SAN84" s="17"/>
      <c r="SAO84" s="4"/>
      <c r="SAP84" s="17"/>
      <c r="SAQ84" s="4"/>
      <c r="SAR84" s="17"/>
      <c r="SAS84" s="4"/>
      <c r="SAT84" s="17"/>
      <c r="SAU84" s="4"/>
      <c r="SAV84" s="17"/>
      <c r="SAW84" s="4"/>
      <c r="SAX84" s="17"/>
      <c r="SAY84" s="4"/>
      <c r="SAZ84" s="17"/>
      <c r="SBA84" s="4"/>
      <c r="SBB84" s="17"/>
      <c r="SBC84" s="4"/>
      <c r="SBD84" s="17"/>
      <c r="SBE84" s="4"/>
      <c r="SBF84" s="17"/>
      <c r="SBG84" s="4"/>
      <c r="SBH84" s="17"/>
      <c r="SBI84" s="4"/>
      <c r="SBJ84" s="17"/>
      <c r="SBK84" s="4"/>
      <c r="SBL84" s="17"/>
      <c r="SBM84" s="4"/>
      <c r="SBN84" s="17"/>
      <c r="SBO84" s="4"/>
      <c r="SBP84" s="17"/>
      <c r="SBQ84" s="4"/>
      <c r="SBR84" s="17"/>
      <c r="SBS84" s="4"/>
      <c r="SBT84" s="17"/>
      <c r="SBU84" s="4"/>
      <c r="SBV84" s="17"/>
      <c r="SBW84" s="4"/>
      <c r="SBX84" s="17"/>
      <c r="SBY84" s="4"/>
      <c r="SBZ84" s="17"/>
      <c r="SCA84" s="4"/>
      <c r="SCB84" s="17"/>
      <c r="SCC84" s="4"/>
      <c r="SCD84" s="17"/>
      <c r="SCE84" s="4"/>
      <c r="SCF84" s="17"/>
      <c r="SCG84" s="4"/>
      <c r="SCH84" s="17"/>
      <c r="SCI84" s="4"/>
      <c r="SCJ84" s="17"/>
      <c r="SCK84" s="4"/>
      <c r="SCL84" s="17"/>
      <c r="SCM84" s="4"/>
      <c r="SCN84" s="17"/>
      <c r="SCO84" s="4"/>
      <c r="SCP84" s="17"/>
      <c r="SCQ84" s="4"/>
      <c r="SCR84" s="17"/>
      <c r="SCS84" s="4"/>
      <c r="SCT84" s="17"/>
      <c r="SCU84" s="4"/>
      <c r="SCV84" s="17"/>
      <c r="SCW84" s="4"/>
      <c r="SCX84" s="17"/>
      <c r="SCY84" s="4"/>
      <c r="SCZ84" s="17"/>
      <c r="SDA84" s="4"/>
      <c r="SDB84" s="17"/>
      <c r="SDC84" s="4"/>
      <c r="SDD84" s="17"/>
      <c r="SDE84" s="4"/>
      <c r="SDF84" s="17"/>
      <c r="SDG84" s="4"/>
      <c r="SDH84" s="17"/>
      <c r="SDI84" s="4"/>
      <c r="SDJ84" s="17"/>
      <c r="SDK84" s="4"/>
      <c r="SDL84" s="17"/>
      <c r="SDM84" s="4"/>
      <c r="SDN84" s="17"/>
      <c r="SDO84" s="4"/>
      <c r="SDP84" s="17"/>
      <c r="SDQ84" s="4"/>
      <c r="SDR84" s="17"/>
      <c r="SDS84" s="4"/>
      <c r="SDT84" s="17"/>
      <c r="SDU84" s="4"/>
      <c r="SDV84" s="17"/>
      <c r="SDW84" s="4"/>
      <c r="SDX84" s="17"/>
      <c r="SDY84" s="4"/>
      <c r="SDZ84" s="17"/>
      <c r="SEA84" s="4"/>
      <c r="SEB84" s="17"/>
      <c r="SEC84" s="4"/>
      <c r="SED84" s="17"/>
      <c r="SEE84" s="4"/>
      <c r="SEF84" s="17"/>
      <c r="SEG84" s="4"/>
      <c r="SEH84" s="17"/>
      <c r="SEI84" s="4"/>
      <c r="SEJ84" s="17"/>
      <c r="SEK84" s="4"/>
      <c r="SEL84" s="17"/>
      <c r="SEM84" s="4"/>
      <c r="SEN84" s="17"/>
      <c r="SEO84" s="4"/>
      <c r="SEP84" s="17"/>
      <c r="SEQ84" s="4"/>
      <c r="SER84" s="17"/>
      <c r="SES84" s="4"/>
      <c r="SET84" s="17"/>
      <c r="SEU84" s="4"/>
      <c r="SEV84" s="17"/>
      <c r="SEW84" s="4"/>
      <c r="SEX84" s="17"/>
      <c r="SEY84" s="4"/>
      <c r="SEZ84" s="17"/>
      <c r="SFA84" s="4"/>
      <c r="SFB84" s="17"/>
      <c r="SFC84" s="4"/>
      <c r="SFD84" s="17"/>
      <c r="SFE84" s="4"/>
      <c r="SFF84" s="17"/>
      <c r="SFG84" s="4"/>
      <c r="SFH84" s="17"/>
      <c r="SFI84" s="4"/>
      <c r="SFJ84" s="17"/>
      <c r="SFK84" s="4"/>
      <c r="SFL84" s="17"/>
      <c r="SFM84" s="4"/>
      <c r="SFN84" s="17"/>
      <c r="SFO84" s="4"/>
      <c r="SFP84" s="17"/>
      <c r="SFQ84" s="4"/>
      <c r="SFR84" s="17"/>
      <c r="SFS84" s="4"/>
      <c r="SFT84" s="17"/>
      <c r="SFU84" s="4"/>
      <c r="SFV84" s="17"/>
      <c r="SFW84" s="4"/>
      <c r="SFX84" s="17"/>
      <c r="SFY84" s="4"/>
      <c r="SFZ84" s="17"/>
      <c r="SGA84" s="4"/>
      <c r="SGB84" s="17"/>
      <c r="SGC84" s="4"/>
      <c r="SGD84" s="17"/>
      <c r="SGE84" s="4"/>
      <c r="SGF84" s="17"/>
      <c r="SGG84" s="4"/>
      <c r="SGH84" s="17"/>
      <c r="SGI84" s="4"/>
      <c r="SGJ84" s="17"/>
      <c r="SGK84" s="4"/>
      <c r="SGL84" s="17"/>
      <c r="SGM84" s="4"/>
      <c r="SGN84" s="17"/>
      <c r="SGO84" s="4"/>
      <c r="SGP84" s="17"/>
      <c r="SGQ84" s="4"/>
      <c r="SGR84" s="17"/>
      <c r="SGS84" s="4"/>
      <c r="SGT84" s="17"/>
      <c r="SGU84" s="4"/>
      <c r="SGV84" s="17"/>
      <c r="SGW84" s="4"/>
      <c r="SGX84" s="17"/>
      <c r="SGY84" s="4"/>
      <c r="SGZ84" s="17"/>
      <c r="SHA84" s="4"/>
      <c r="SHB84" s="17"/>
      <c r="SHC84" s="4"/>
      <c r="SHD84" s="17"/>
      <c r="SHE84" s="4"/>
      <c r="SHF84" s="17"/>
      <c r="SHG84" s="4"/>
      <c r="SHH84" s="17"/>
      <c r="SHI84" s="4"/>
      <c r="SHJ84" s="17"/>
      <c r="SHK84" s="4"/>
      <c r="SHL84" s="17"/>
      <c r="SHM84" s="4"/>
      <c r="SHN84" s="17"/>
      <c r="SHO84" s="4"/>
      <c r="SHP84" s="17"/>
      <c r="SHQ84" s="4"/>
      <c r="SHR84" s="17"/>
      <c r="SHS84" s="4"/>
      <c r="SHT84" s="17"/>
      <c r="SHU84" s="4"/>
      <c r="SHV84" s="17"/>
      <c r="SHW84" s="4"/>
      <c r="SHX84" s="17"/>
      <c r="SHY84" s="4"/>
      <c r="SHZ84" s="17"/>
      <c r="SIA84" s="4"/>
      <c r="SIB84" s="17"/>
      <c r="SIC84" s="4"/>
      <c r="SID84" s="17"/>
      <c r="SIE84" s="4"/>
      <c r="SIF84" s="17"/>
      <c r="SIG84" s="4"/>
      <c r="SIH84" s="17"/>
      <c r="SII84" s="4"/>
      <c r="SIJ84" s="17"/>
      <c r="SIK84" s="4"/>
      <c r="SIL84" s="17"/>
      <c r="SIM84" s="4"/>
      <c r="SIN84" s="17"/>
      <c r="SIO84" s="4"/>
      <c r="SIP84" s="17"/>
      <c r="SIQ84" s="4"/>
      <c r="SIR84" s="17"/>
      <c r="SIS84" s="4"/>
      <c r="SIT84" s="17"/>
      <c r="SIU84" s="4"/>
      <c r="SIV84" s="17"/>
      <c r="SIW84" s="4"/>
      <c r="SIX84" s="17"/>
      <c r="SIY84" s="4"/>
      <c r="SIZ84" s="17"/>
      <c r="SJA84" s="4"/>
      <c r="SJB84" s="17"/>
      <c r="SJC84" s="4"/>
      <c r="SJD84" s="17"/>
      <c r="SJE84" s="4"/>
      <c r="SJF84" s="17"/>
      <c r="SJG84" s="4"/>
      <c r="SJH84" s="17"/>
      <c r="SJI84" s="4"/>
      <c r="SJJ84" s="17"/>
      <c r="SJK84" s="4"/>
      <c r="SJL84" s="17"/>
      <c r="SJM84" s="4"/>
      <c r="SJN84" s="17"/>
      <c r="SJO84" s="4"/>
      <c r="SJP84" s="17"/>
      <c r="SJQ84" s="4"/>
      <c r="SJR84" s="17"/>
      <c r="SJS84" s="4"/>
      <c r="SJT84" s="17"/>
      <c r="SJU84" s="4"/>
      <c r="SJV84" s="17"/>
      <c r="SJW84" s="4"/>
      <c r="SJX84" s="17"/>
      <c r="SJY84" s="4"/>
      <c r="SJZ84" s="17"/>
      <c r="SKA84" s="4"/>
      <c r="SKB84" s="17"/>
      <c r="SKC84" s="4"/>
      <c r="SKD84" s="17"/>
      <c r="SKE84" s="4"/>
      <c r="SKF84" s="17"/>
      <c r="SKG84" s="4"/>
      <c r="SKH84" s="17"/>
      <c r="SKI84" s="4"/>
      <c r="SKJ84" s="17"/>
      <c r="SKK84" s="4"/>
      <c r="SKL84" s="17"/>
      <c r="SKM84" s="4"/>
      <c r="SKN84" s="17"/>
      <c r="SKO84" s="4"/>
      <c r="SKP84" s="17"/>
      <c r="SKQ84" s="4"/>
      <c r="SKR84" s="17"/>
      <c r="SKS84" s="4"/>
      <c r="SKT84" s="17"/>
      <c r="SKU84" s="4"/>
      <c r="SKV84" s="17"/>
      <c r="SKW84" s="4"/>
      <c r="SKX84" s="17"/>
      <c r="SKY84" s="4"/>
      <c r="SKZ84" s="17"/>
      <c r="SLA84" s="4"/>
      <c r="SLB84" s="17"/>
      <c r="SLC84" s="4"/>
      <c r="SLD84" s="17"/>
      <c r="SLE84" s="4"/>
      <c r="SLF84" s="17"/>
      <c r="SLG84" s="4"/>
      <c r="SLH84" s="17"/>
      <c r="SLI84" s="4"/>
      <c r="SLJ84" s="17"/>
      <c r="SLK84" s="4"/>
      <c r="SLL84" s="17"/>
      <c r="SLM84" s="4"/>
      <c r="SLN84" s="17"/>
      <c r="SLO84" s="4"/>
      <c r="SLP84" s="17"/>
      <c r="SLQ84" s="4"/>
      <c r="SLR84" s="17"/>
      <c r="SLS84" s="4"/>
      <c r="SLT84" s="17"/>
      <c r="SLU84" s="4"/>
      <c r="SLV84" s="17"/>
      <c r="SLW84" s="4"/>
      <c r="SLX84" s="17"/>
      <c r="SLY84" s="4"/>
      <c r="SLZ84" s="17"/>
      <c r="SMA84" s="4"/>
      <c r="SMB84" s="17"/>
      <c r="SMC84" s="4"/>
      <c r="SMD84" s="17"/>
      <c r="SME84" s="4"/>
      <c r="SMF84" s="17"/>
      <c r="SMG84" s="4"/>
      <c r="SMH84" s="17"/>
      <c r="SMI84" s="4"/>
      <c r="SMJ84" s="17"/>
      <c r="SMK84" s="4"/>
      <c r="SML84" s="17"/>
      <c r="SMM84" s="4"/>
      <c r="SMN84" s="17"/>
      <c r="SMO84" s="4"/>
      <c r="SMP84" s="17"/>
      <c r="SMQ84" s="4"/>
      <c r="SMR84" s="17"/>
      <c r="SMS84" s="4"/>
      <c r="SMT84" s="17"/>
      <c r="SMU84" s="4"/>
      <c r="SMV84" s="17"/>
      <c r="SMW84" s="4"/>
      <c r="SMX84" s="17"/>
      <c r="SMY84" s="4"/>
      <c r="SMZ84" s="17"/>
      <c r="SNA84" s="4"/>
      <c r="SNB84" s="17"/>
      <c r="SNC84" s="4"/>
      <c r="SND84" s="17"/>
      <c r="SNE84" s="4"/>
      <c r="SNF84" s="17"/>
      <c r="SNG84" s="4"/>
      <c r="SNH84" s="17"/>
      <c r="SNI84" s="4"/>
      <c r="SNJ84" s="17"/>
      <c r="SNK84" s="4"/>
      <c r="SNL84" s="17"/>
      <c r="SNM84" s="4"/>
      <c r="SNN84" s="17"/>
      <c r="SNO84" s="4"/>
      <c r="SNP84" s="17"/>
      <c r="SNQ84" s="4"/>
      <c r="SNR84" s="17"/>
      <c r="SNS84" s="4"/>
      <c r="SNT84" s="17"/>
      <c r="SNU84" s="4"/>
      <c r="SNV84" s="17"/>
      <c r="SNW84" s="4"/>
      <c r="SNX84" s="17"/>
      <c r="SNY84" s="4"/>
      <c r="SNZ84" s="17"/>
      <c r="SOA84" s="4"/>
      <c r="SOB84" s="17"/>
      <c r="SOC84" s="4"/>
      <c r="SOD84" s="17"/>
      <c r="SOE84" s="4"/>
      <c r="SOF84" s="17"/>
      <c r="SOG84" s="4"/>
      <c r="SOH84" s="17"/>
      <c r="SOI84" s="4"/>
      <c r="SOJ84" s="17"/>
      <c r="SOK84" s="4"/>
      <c r="SOL84" s="17"/>
      <c r="SOM84" s="4"/>
      <c r="SON84" s="17"/>
      <c r="SOO84" s="4"/>
      <c r="SOP84" s="17"/>
      <c r="SOQ84" s="4"/>
      <c r="SOR84" s="17"/>
      <c r="SOS84" s="4"/>
      <c r="SOT84" s="17"/>
      <c r="SOU84" s="4"/>
      <c r="SOV84" s="17"/>
      <c r="SOW84" s="4"/>
      <c r="SOX84" s="17"/>
      <c r="SOY84" s="4"/>
      <c r="SOZ84" s="17"/>
      <c r="SPA84" s="4"/>
      <c r="SPB84" s="17"/>
      <c r="SPC84" s="4"/>
      <c r="SPD84" s="17"/>
      <c r="SPE84" s="4"/>
      <c r="SPF84" s="17"/>
      <c r="SPG84" s="4"/>
      <c r="SPH84" s="17"/>
      <c r="SPI84" s="4"/>
      <c r="SPJ84" s="17"/>
      <c r="SPK84" s="4"/>
      <c r="SPL84" s="17"/>
      <c r="SPM84" s="4"/>
      <c r="SPN84" s="17"/>
      <c r="SPO84" s="4"/>
      <c r="SPP84" s="17"/>
      <c r="SPQ84" s="4"/>
      <c r="SPR84" s="17"/>
      <c r="SPS84" s="4"/>
      <c r="SPT84" s="17"/>
      <c r="SPU84" s="4"/>
      <c r="SPV84" s="17"/>
      <c r="SPW84" s="4"/>
      <c r="SPX84" s="17"/>
      <c r="SPY84" s="4"/>
      <c r="SPZ84" s="17"/>
      <c r="SQA84" s="4"/>
      <c r="SQB84" s="17"/>
      <c r="SQC84" s="4"/>
      <c r="SQD84" s="17"/>
      <c r="SQE84" s="4"/>
      <c r="SQF84" s="17"/>
      <c r="SQG84" s="4"/>
      <c r="SQH84" s="17"/>
      <c r="SQI84" s="4"/>
      <c r="SQJ84" s="17"/>
      <c r="SQK84" s="4"/>
      <c r="SQL84" s="17"/>
      <c r="SQM84" s="4"/>
      <c r="SQN84" s="17"/>
      <c r="SQO84" s="4"/>
      <c r="SQP84" s="17"/>
      <c r="SQQ84" s="4"/>
      <c r="SQR84" s="17"/>
      <c r="SQS84" s="4"/>
      <c r="SQT84" s="17"/>
      <c r="SQU84" s="4"/>
      <c r="SQV84" s="17"/>
      <c r="SQW84" s="4"/>
      <c r="SQX84" s="17"/>
      <c r="SQY84" s="4"/>
      <c r="SQZ84" s="17"/>
      <c r="SRA84" s="4"/>
      <c r="SRB84" s="17"/>
      <c r="SRC84" s="4"/>
      <c r="SRD84" s="17"/>
      <c r="SRE84" s="4"/>
      <c r="SRF84" s="17"/>
      <c r="SRG84" s="4"/>
      <c r="SRH84" s="17"/>
      <c r="SRI84" s="4"/>
      <c r="SRJ84" s="17"/>
      <c r="SRK84" s="4"/>
      <c r="SRL84" s="17"/>
      <c r="SRM84" s="4"/>
      <c r="SRN84" s="17"/>
      <c r="SRO84" s="4"/>
      <c r="SRP84" s="17"/>
      <c r="SRQ84" s="4"/>
      <c r="SRR84" s="17"/>
      <c r="SRS84" s="4"/>
      <c r="SRT84" s="17"/>
      <c r="SRU84" s="4"/>
      <c r="SRV84" s="17"/>
      <c r="SRW84" s="4"/>
      <c r="SRX84" s="17"/>
      <c r="SRY84" s="4"/>
      <c r="SRZ84" s="17"/>
      <c r="SSA84" s="4"/>
      <c r="SSB84" s="17"/>
      <c r="SSC84" s="4"/>
      <c r="SSD84" s="17"/>
      <c r="SSE84" s="4"/>
      <c r="SSF84" s="17"/>
      <c r="SSG84" s="4"/>
      <c r="SSH84" s="17"/>
      <c r="SSI84" s="4"/>
      <c r="SSJ84" s="17"/>
      <c r="SSK84" s="4"/>
      <c r="SSL84" s="17"/>
      <c r="SSM84" s="4"/>
      <c r="SSN84" s="17"/>
      <c r="SSO84" s="4"/>
      <c r="SSP84" s="17"/>
      <c r="SSQ84" s="4"/>
      <c r="SSR84" s="17"/>
      <c r="SSS84" s="4"/>
      <c r="SST84" s="17"/>
      <c r="SSU84" s="4"/>
      <c r="SSV84" s="17"/>
      <c r="SSW84" s="4"/>
      <c r="SSX84" s="17"/>
      <c r="SSY84" s="4"/>
      <c r="SSZ84" s="17"/>
      <c r="STA84" s="4"/>
      <c r="STB84" s="17"/>
      <c r="STC84" s="4"/>
      <c r="STD84" s="17"/>
      <c r="STE84" s="4"/>
      <c r="STF84" s="17"/>
      <c r="STG84" s="4"/>
      <c r="STH84" s="17"/>
      <c r="STI84" s="4"/>
      <c r="STJ84" s="17"/>
      <c r="STK84" s="4"/>
      <c r="STL84" s="17"/>
      <c r="STM84" s="4"/>
      <c r="STN84" s="17"/>
      <c r="STO84" s="4"/>
      <c r="STP84" s="17"/>
      <c r="STQ84" s="4"/>
      <c r="STR84" s="17"/>
      <c r="STS84" s="4"/>
      <c r="STT84" s="17"/>
      <c r="STU84" s="4"/>
      <c r="STV84" s="17"/>
      <c r="STW84" s="4"/>
      <c r="STX84" s="17"/>
      <c r="STY84" s="4"/>
      <c r="STZ84" s="17"/>
      <c r="SUA84" s="4"/>
      <c r="SUB84" s="17"/>
      <c r="SUC84" s="4"/>
      <c r="SUD84" s="17"/>
      <c r="SUE84" s="4"/>
      <c r="SUF84" s="17"/>
      <c r="SUG84" s="4"/>
      <c r="SUH84" s="17"/>
      <c r="SUI84" s="4"/>
      <c r="SUJ84" s="17"/>
      <c r="SUK84" s="4"/>
      <c r="SUL84" s="17"/>
      <c r="SUM84" s="4"/>
      <c r="SUN84" s="17"/>
      <c r="SUO84" s="4"/>
      <c r="SUP84" s="17"/>
      <c r="SUQ84" s="4"/>
      <c r="SUR84" s="17"/>
      <c r="SUS84" s="4"/>
      <c r="SUT84" s="17"/>
      <c r="SUU84" s="4"/>
      <c r="SUV84" s="17"/>
      <c r="SUW84" s="4"/>
      <c r="SUX84" s="17"/>
      <c r="SUY84" s="4"/>
      <c r="SUZ84" s="17"/>
      <c r="SVA84" s="4"/>
      <c r="SVB84" s="17"/>
      <c r="SVC84" s="4"/>
      <c r="SVD84" s="17"/>
      <c r="SVE84" s="4"/>
      <c r="SVF84" s="17"/>
      <c r="SVG84" s="4"/>
      <c r="SVH84" s="17"/>
      <c r="SVI84" s="4"/>
      <c r="SVJ84" s="17"/>
      <c r="SVK84" s="4"/>
      <c r="SVL84" s="17"/>
      <c r="SVM84" s="4"/>
      <c r="SVN84" s="17"/>
      <c r="SVO84" s="4"/>
      <c r="SVP84" s="17"/>
      <c r="SVQ84" s="4"/>
      <c r="SVR84" s="17"/>
      <c r="SVS84" s="4"/>
      <c r="SVT84" s="17"/>
      <c r="SVU84" s="4"/>
      <c r="SVV84" s="17"/>
      <c r="SVW84" s="4"/>
      <c r="SVX84" s="17"/>
      <c r="SVY84" s="4"/>
      <c r="SVZ84" s="17"/>
      <c r="SWA84" s="4"/>
      <c r="SWB84" s="17"/>
      <c r="SWC84" s="4"/>
      <c r="SWD84" s="17"/>
      <c r="SWE84" s="4"/>
      <c r="SWF84" s="17"/>
      <c r="SWG84" s="4"/>
      <c r="SWH84" s="17"/>
      <c r="SWI84" s="4"/>
      <c r="SWJ84" s="17"/>
      <c r="SWK84" s="4"/>
      <c r="SWL84" s="17"/>
      <c r="SWM84" s="4"/>
      <c r="SWN84" s="17"/>
      <c r="SWO84" s="4"/>
      <c r="SWP84" s="17"/>
      <c r="SWQ84" s="4"/>
      <c r="SWR84" s="17"/>
      <c r="SWS84" s="4"/>
      <c r="SWT84" s="17"/>
      <c r="SWU84" s="4"/>
      <c r="SWV84" s="17"/>
      <c r="SWW84" s="4"/>
      <c r="SWX84" s="17"/>
      <c r="SWY84" s="4"/>
      <c r="SWZ84" s="17"/>
      <c r="SXA84" s="4"/>
      <c r="SXB84" s="17"/>
      <c r="SXC84" s="4"/>
      <c r="SXD84" s="17"/>
      <c r="SXE84" s="4"/>
      <c r="SXF84" s="17"/>
      <c r="SXG84" s="4"/>
      <c r="SXH84" s="17"/>
      <c r="SXI84" s="4"/>
      <c r="SXJ84" s="17"/>
      <c r="SXK84" s="4"/>
      <c r="SXL84" s="17"/>
      <c r="SXM84" s="4"/>
      <c r="SXN84" s="17"/>
      <c r="SXO84" s="4"/>
      <c r="SXP84" s="17"/>
      <c r="SXQ84" s="4"/>
      <c r="SXR84" s="17"/>
      <c r="SXS84" s="4"/>
      <c r="SXT84" s="17"/>
      <c r="SXU84" s="4"/>
      <c r="SXV84" s="17"/>
      <c r="SXW84" s="4"/>
      <c r="SXX84" s="17"/>
      <c r="SXY84" s="4"/>
      <c r="SXZ84" s="17"/>
      <c r="SYA84" s="4"/>
      <c r="SYB84" s="17"/>
      <c r="SYC84" s="4"/>
      <c r="SYD84" s="17"/>
      <c r="SYE84" s="4"/>
      <c r="SYF84" s="17"/>
      <c r="SYG84" s="4"/>
      <c r="SYH84" s="17"/>
      <c r="SYI84" s="4"/>
      <c r="SYJ84" s="17"/>
      <c r="SYK84" s="4"/>
      <c r="SYL84" s="17"/>
      <c r="SYM84" s="4"/>
      <c r="SYN84" s="17"/>
      <c r="SYO84" s="4"/>
      <c r="SYP84" s="17"/>
      <c r="SYQ84" s="4"/>
      <c r="SYR84" s="17"/>
      <c r="SYS84" s="4"/>
      <c r="SYT84" s="17"/>
      <c r="SYU84" s="4"/>
      <c r="SYV84" s="17"/>
      <c r="SYW84" s="4"/>
      <c r="SYX84" s="17"/>
      <c r="SYY84" s="4"/>
      <c r="SYZ84" s="17"/>
      <c r="SZA84" s="4"/>
      <c r="SZB84" s="17"/>
      <c r="SZC84" s="4"/>
      <c r="SZD84" s="17"/>
      <c r="SZE84" s="4"/>
      <c r="SZF84" s="17"/>
      <c r="SZG84" s="4"/>
      <c r="SZH84" s="17"/>
      <c r="SZI84" s="4"/>
      <c r="SZJ84" s="17"/>
      <c r="SZK84" s="4"/>
      <c r="SZL84" s="17"/>
      <c r="SZM84" s="4"/>
      <c r="SZN84" s="17"/>
      <c r="SZO84" s="4"/>
      <c r="SZP84" s="17"/>
      <c r="SZQ84" s="4"/>
      <c r="SZR84" s="17"/>
      <c r="SZS84" s="4"/>
      <c r="SZT84" s="17"/>
      <c r="SZU84" s="4"/>
      <c r="SZV84" s="17"/>
      <c r="SZW84" s="4"/>
      <c r="SZX84" s="17"/>
      <c r="SZY84" s="4"/>
      <c r="SZZ84" s="17"/>
      <c r="TAA84" s="4"/>
      <c r="TAB84" s="17"/>
      <c r="TAC84" s="4"/>
      <c r="TAD84" s="17"/>
      <c r="TAE84" s="4"/>
      <c r="TAF84" s="17"/>
      <c r="TAG84" s="4"/>
      <c r="TAH84" s="17"/>
      <c r="TAI84" s="4"/>
      <c r="TAJ84" s="17"/>
      <c r="TAK84" s="4"/>
      <c r="TAL84" s="17"/>
      <c r="TAM84" s="4"/>
      <c r="TAN84" s="17"/>
      <c r="TAO84" s="4"/>
      <c r="TAP84" s="17"/>
      <c r="TAQ84" s="4"/>
      <c r="TAR84" s="17"/>
      <c r="TAS84" s="4"/>
      <c r="TAT84" s="17"/>
      <c r="TAU84" s="4"/>
      <c r="TAV84" s="17"/>
      <c r="TAW84" s="4"/>
      <c r="TAX84" s="17"/>
      <c r="TAY84" s="4"/>
      <c r="TAZ84" s="17"/>
      <c r="TBA84" s="4"/>
      <c r="TBB84" s="17"/>
      <c r="TBC84" s="4"/>
      <c r="TBD84" s="17"/>
      <c r="TBE84" s="4"/>
      <c r="TBF84" s="17"/>
      <c r="TBG84" s="4"/>
      <c r="TBH84" s="17"/>
      <c r="TBI84" s="4"/>
      <c r="TBJ84" s="17"/>
      <c r="TBK84" s="4"/>
      <c r="TBL84" s="17"/>
      <c r="TBM84" s="4"/>
      <c r="TBN84" s="17"/>
      <c r="TBO84" s="4"/>
      <c r="TBP84" s="17"/>
      <c r="TBQ84" s="4"/>
      <c r="TBR84" s="17"/>
      <c r="TBS84" s="4"/>
      <c r="TBT84" s="17"/>
      <c r="TBU84" s="4"/>
      <c r="TBV84" s="17"/>
      <c r="TBW84" s="4"/>
      <c r="TBX84" s="17"/>
      <c r="TBY84" s="4"/>
      <c r="TBZ84" s="17"/>
      <c r="TCA84" s="4"/>
      <c r="TCB84" s="17"/>
      <c r="TCC84" s="4"/>
      <c r="TCD84" s="17"/>
      <c r="TCE84" s="4"/>
      <c r="TCF84" s="17"/>
      <c r="TCG84" s="4"/>
      <c r="TCH84" s="17"/>
      <c r="TCI84" s="4"/>
      <c r="TCJ84" s="17"/>
      <c r="TCK84" s="4"/>
      <c r="TCL84" s="17"/>
      <c r="TCM84" s="4"/>
      <c r="TCN84" s="17"/>
      <c r="TCO84" s="4"/>
      <c r="TCP84" s="17"/>
      <c r="TCQ84" s="4"/>
      <c r="TCR84" s="17"/>
      <c r="TCS84" s="4"/>
      <c r="TCT84" s="17"/>
      <c r="TCU84" s="4"/>
      <c r="TCV84" s="17"/>
      <c r="TCW84" s="4"/>
      <c r="TCX84" s="17"/>
      <c r="TCY84" s="4"/>
      <c r="TCZ84" s="17"/>
      <c r="TDA84" s="4"/>
      <c r="TDB84" s="17"/>
      <c r="TDC84" s="4"/>
      <c r="TDD84" s="17"/>
      <c r="TDE84" s="4"/>
      <c r="TDF84" s="17"/>
      <c r="TDG84" s="4"/>
      <c r="TDH84" s="17"/>
      <c r="TDI84" s="4"/>
      <c r="TDJ84" s="17"/>
      <c r="TDK84" s="4"/>
      <c r="TDL84" s="17"/>
      <c r="TDM84" s="4"/>
      <c r="TDN84" s="17"/>
      <c r="TDO84" s="4"/>
      <c r="TDP84" s="17"/>
      <c r="TDQ84" s="4"/>
      <c r="TDR84" s="17"/>
      <c r="TDS84" s="4"/>
      <c r="TDT84" s="17"/>
      <c r="TDU84" s="4"/>
      <c r="TDV84" s="17"/>
      <c r="TDW84" s="4"/>
      <c r="TDX84" s="17"/>
      <c r="TDY84" s="4"/>
      <c r="TDZ84" s="17"/>
      <c r="TEA84" s="4"/>
      <c r="TEB84" s="17"/>
      <c r="TEC84" s="4"/>
      <c r="TED84" s="17"/>
      <c r="TEE84" s="4"/>
      <c r="TEF84" s="17"/>
      <c r="TEG84" s="4"/>
      <c r="TEH84" s="17"/>
      <c r="TEI84" s="4"/>
      <c r="TEJ84" s="17"/>
      <c r="TEK84" s="4"/>
      <c r="TEL84" s="17"/>
      <c r="TEM84" s="4"/>
      <c r="TEN84" s="17"/>
      <c r="TEO84" s="4"/>
      <c r="TEP84" s="17"/>
      <c r="TEQ84" s="4"/>
      <c r="TER84" s="17"/>
      <c r="TES84" s="4"/>
      <c r="TET84" s="17"/>
      <c r="TEU84" s="4"/>
      <c r="TEV84" s="17"/>
      <c r="TEW84" s="4"/>
      <c r="TEX84" s="17"/>
      <c r="TEY84" s="4"/>
      <c r="TEZ84" s="17"/>
      <c r="TFA84" s="4"/>
      <c r="TFB84" s="17"/>
      <c r="TFC84" s="4"/>
      <c r="TFD84" s="17"/>
      <c r="TFE84" s="4"/>
      <c r="TFF84" s="17"/>
      <c r="TFG84" s="4"/>
      <c r="TFH84" s="17"/>
      <c r="TFI84" s="4"/>
      <c r="TFJ84" s="17"/>
      <c r="TFK84" s="4"/>
      <c r="TFL84" s="17"/>
      <c r="TFM84" s="4"/>
      <c r="TFN84" s="17"/>
      <c r="TFO84" s="4"/>
      <c r="TFP84" s="17"/>
      <c r="TFQ84" s="4"/>
      <c r="TFR84" s="17"/>
      <c r="TFS84" s="4"/>
      <c r="TFT84" s="17"/>
      <c r="TFU84" s="4"/>
      <c r="TFV84" s="17"/>
      <c r="TFW84" s="4"/>
      <c r="TFX84" s="17"/>
      <c r="TFY84" s="4"/>
      <c r="TFZ84" s="17"/>
      <c r="TGA84" s="4"/>
      <c r="TGB84" s="17"/>
      <c r="TGC84" s="4"/>
      <c r="TGD84" s="17"/>
      <c r="TGE84" s="4"/>
      <c r="TGF84" s="17"/>
      <c r="TGG84" s="4"/>
      <c r="TGH84" s="17"/>
      <c r="TGI84" s="4"/>
      <c r="TGJ84" s="17"/>
      <c r="TGK84" s="4"/>
      <c r="TGL84" s="17"/>
      <c r="TGM84" s="4"/>
      <c r="TGN84" s="17"/>
      <c r="TGO84" s="4"/>
      <c r="TGP84" s="17"/>
      <c r="TGQ84" s="4"/>
      <c r="TGR84" s="17"/>
      <c r="TGS84" s="4"/>
      <c r="TGT84" s="17"/>
      <c r="TGU84" s="4"/>
      <c r="TGV84" s="17"/>
      <c r="TGW84" s="4"/>
      <c r="TGX84" s="17"/>
      <c r="TGY84" s="4"/>
      <c r="TGZ84" s="17"/>
      <c r="THA84" s="4"/>
      <c r="THB84" s="17"/>
      <c r="THC84" s="4"/>
      <c r="THD84" s="17"/>
      <c r="THE84" s="4"/>
      <c r="THF84" s="17"/>
      <c r="THG84" s="4"/>
      <c r="THH84" s="17"/>
      <c r="THI84" s="4"/>
      <c r="THJ84" s="17"/>
      <c r="THK84" s="4"/>
      <c r="THL84" s="17"/>
      <c r="THM84" s="4"/>
      <c r="THN84" s="17"/>
      <c r="THO84" s="4"/>
      <c r="THP84" s="17"/>
      <c r="THQ84" s="4"/>
      <c r="THR84" s="17"/>
      <c r="THS84" s="4"/>
      <c r="THT84" s="17"/>
      <c r="THU84" s="4"/>
      <c r="THV84" s="17"/>
      <c r="THW84" s="4"/>
      <c r="THX84" s="17"/>
      <c r="THY84" s="4"/>
      <c r="THZ84" s="17"/>
      <c r="TIA84" s="4"/>
      <c r="TIB84" s="17"/>
      <c r="TIC84" s="4"/>
      <c r="TID84" s="17"/>
      <c r="TIE84" s="4"/>
      <c r="TIF84" s="17"/>
      <c r="TIG84" s="4"/>
      <c r="TIH84" s="17"/>
      <c r="TII84" s="4"/>
      <c r="TIJ84" s="17"/>
      <c r="TIK84" s="4"/>
      <c r="TIL84" s="17"/>
      <c r="TIM84" s="4"/>
      <c r="TIN84" s="17"/>
      <c r="TIO84" s="4"/>
      <c r="TIP84" s="17"/>
      <c r="TIQ84" s="4"/>
      <c r="TIR84" s="17"/>
      <c r="TIS84" s="4"/>
      <c r="TIT84" s="17"/>
      <c r="TIU84" s="4"/>
      <c r="TIV84" s="17"/>
      <c r="TIW84" s="4"/>
      <c r="TIX84" s="17"/>
      <c r="TIY84" s="4"/>
      <c r="TIZ84" s="17"/>
      <c r="TJA84" s="4"/>
      <c r="TJB84" s="17"/>
      <c r="TJC84" s="4"/>
      <c r="TJD84" s="17"/>
      <c r="TJE84" s="4"/>
      <c r="TJF84" s="17"/>
      <c r="TJG84" s="4"/>
      <c r="TJH84" s="17"/>
      <c r="TJI84" s="4"/>
      <c r="TJJ84" s="17"/>
      <c r="TJK84" s="4"/>
      <c r="TJL84" s="17"/>
      <c r="TJM84" s="4"/>
      <c r="TJN84" s="17"/>
      <c r="TJO84" s="4"/>
      <c r="TJP84" s="17"/>
      <c r="TJQ84" s="4"/>
      <c r="TJR84" s="17"/>
      <c r="TJS84" s="4"/>
      <c r="TJT84" s="17"/>
      <c r="TJU84" s="4"/>
      <c r="TJV84" s="17"/>
      <c r="TJW84" s="4"/>
      <c r="TJX84" s="17"/>
      <c r="TJY84" s="4"/>
      <c r="TJZ84" s="17"/>
      <c r="TKA84" s="4"/>
      <c r="TKB84" s="17"/>
      <c r="TKC84" s="4"/>
      <c r="TKD84" s="17"/>
      <c r="TKE84" s="4"/>
      <c r="TKF84" s="17"/>
      <c r="TKG84" s="4"/>
      <c r="TKH84" s="17"/>
      <c r="TKI84" s="4"/>
      <c r="TKJ84" s="17"/>
      <c r="TKK84" s="4"/>
      <c r="TKL84" s="17"/>
      <c r="TKM84" s="4"/>
      <c r="TKN84" s="17"/>
      <c r="TKO84" s="4"/>
      <c r="TKP84" s="17"/>
      <c r="TKQ84" s="4"/>
      <c r="TKR84" s="17"/>
      <c r="TKS84" s="4"/>
      <c r="TKT84" s="17"/>
      <c r="TKU84" s="4"/>
      <c r="TKV84" s="17"/>
      <c r="TKW84" s="4"/>
      <c r="TKX84" s="17"/>
      <c r="TKY84" s="4"/>
      <c r="TKZ84" s="17"/>
      <c r="TLA84" s="4"/>
      <c r="TLB84" s="17"/>
      <c r="TLC84" s="4"/>
      <c r="TLD84" s="17"/>
      <c r="TLE84" s="4"/>
      <c r="TLF84" s="17"/>
      <c r="TLG84" s="4"/>
      <c r="TLH84" s="17"/>
      <c r="TLI84" s="4"/>
      <c r="TLJ84" s="17"/>
      <c r="TLK84" s="4"/>
      <c r="TLL84" s="17"/>
      <c r="TLM84" s="4"/>
      <c r="TLN84" s="17"/>
      <c r="TLO84" s="4"/>
      <c r="TLP84" s="17"/>
      <c r="TLQ84" s="4"/>
      <c r="TLR84" s="17"/>
      <c r="TLS84" s="4"/>
      <c r="TLT84" s="17"/>
      <c r="TLU84" s="4"/>
      <c r="TLV84" s="17"/>
      <c r="TLW84" s="4"/>
      <c r="TLX84" s="17"/>
      <c r="TLY84" s="4"/>
      <c r="TLZ84" s="17"/>
      <c r="TMA84" s="4"/>
      <c r="TMB84" s="17"/>
      <c r="TMC84" s="4"/>
      <c r="TMD84" s="17"/>
      <c r="TME84" s="4"/>
      <c r="TMF84" s="17"/>
      <c r="TMG84" s="4"/>
      <c r="TMH84" s="17"/>
      <c r="TMI84" s="4"/>
      <c r="TMJ84" s="17"/>
      <c r="TMK84" s="4"/>
      <c r="TML84" s="17"/>
      <c r="TMM84" s="4"/>
      <c r="TMN84" s="17"/>
      <c r="TMO84" s="4"/>
      <c r="TMP84" s="17"/>
      <c r="TMQ84" s="4"/>
      <c r="TMR84" s="17"/>
      <c r="TMS84" s="4"/>
      <c r="TMT84" s="17"/>
      <c r="TMU84" s="4"/>
      <c r="TMV84" s="17"/>
      <c r="TMW84" s="4"/>
      <c r="TMX84" s="17"/>
      <c r="TMY84" s="4"/>
      <c r="TMZ84" s="17"/>
      <c r="TNA84" s="4"/>
      <c r="TNB84" s="17"/>
      <c r="TNC84" s="4"/>
      <c r="TND84" s="17"/>
      <c r="TNE84" s="4"/>
      <c r="TNF84" s="17"/>
      <c r="TNG84" s="4"/>
      <c r="TNH84" s="17"/>
      <c r="TNI84" s="4"/>
      <c r="TNJ84" s="17"/>
      <c r="TNK84" s="4"/>
      <c r="TNL84" s="17"/>
      <c r="TNM84" s="4"/>
      <c r="TNN84" s="17"/>
      <c r="TNO84" s="4"/>
      <c r="TNP84" s="17"/>
      <c r="TNQ84" s="4"/>
      <c r="TNR84" s="17"/>
      <c r="TNS84" s="4"/>
      <c r="TNT84" s="17"/>
      <c r="TNU84" s="4"/>
      <c r="TNV84" s="17"/>
      <c r="TNW84" s="4"/>
      <c r="TNX84" s="17"/>
      <c r="TNY84" s="4"/>
      <c r="TNZ84" s="17"/>
      <c r="TOA84" s="4"/>
      <c r="TOB84" s="17"/>
      <c r="TOC84" s="4"/>
      <c r="TOD84" s="17"/>
      <c r="TOE84" s="4"/>
      <c r="TOF84" s="17"/>
      <c r="TOG84" s="4"/>
      <c r="TOH84" s="17"/>
      <c r="TOI84" s="4"/>
      <c r="TOJ84" s="17"/>
      <c r="TOK84" s="4"/>
      <c r="TOL84" s="17"/>
      <c r="TOM84" s="4"/>
      <c r="TON84" s="17"/>
      <c r="TOO84" s="4"/>
      <c r="TOP84" s="17"/>
      <c r="TOQ84" s="4"/>
      <c r="TOR84" s="17"/>
      <c r="TOS84" s="4"/>
      <c r="TOT84" s="17"/>
      <c r="TOU84" s="4"/>
      <c r="TOV84" s="17"/>
      <c r="TOW84" s="4"/>
      <c r="TOX84" s="17"/>
      <c r="TOY84" s="4"/>
      <c r="TOZ84" s="17"/>
      <c r="TPA84" s="4"/>
      <c r="TPB84" s="17"/>
      <c r="TPC84" s="4"/>
      <c r="TPD84" s="17"/>
      <c r="TPE84" s="4"/>
      <c r="TPF84" s="17"/>
      <c r="TPG84" s="4"/>
      <c r="TPH84" s="17"/>
      <c r="TPI84" s="4"/>
      <c r="TPJ84" s="17"/>
      <c r="TPK84" s="4"/>
      <c r="TPL84" s="17"/>
      <c r="TPM84" s="4"/>
      <c r="TPN84" s="17"/>
      <c r="TPO84" s="4"/>
      <c r="TPP84" s="17"/>
      <c r="TPQ84" s="4"/>
      <c r="TPR84" s="17"/>
      <c r="TPS84" s="4"/>
      <c r="TPT84" s="17"/>
      <c r="TPU84" s="4"/>
      <c r="TPV84" s="17"/>
      <c r="TPW84" s="4"/>
      <c r="TPX84" s="17"/>
      <c r="TPY84" s="4"/>
      <c r="TPZ84" s="17"/>
      <c r="TQA84" s="4"/>
      <c r="TQB84" s="17"/>
      <c r="TQC84" s="4"/>
      <c r="TQD84" s="17"/>
      <c r="TQE84" s="4"/>
      <c r="TQF84" s="17"/>
      <c r="TQG84" s="4"/>
      <c r="TQH84" s="17"/>
      <c r="TQI84" s="4"/>
      <c r="TQJ84" s="17"/>
      <c r="TQK84" s="4"/>
      <c r="TQL84" s="17"/>
      <c r="TQM84" s="4"/>
      <c r="TQN84" s="17"/>
      <c r="TQO84" s="4"/>
      <c r="TQP84" s="17"/>
      <c r="TQQ84" s="4"/>
      <c r="TQR84" s="17"/>
      <c r="TQS84" s="4"/>
      <c r="TQT84" s="17"/>
      <c r="TQU84" s="4"/>
      <c r="TQV84" s="17"/>
      <c r="TQW84" s="4"/>
      <c r="TQX84" s="17"/>
      <c r="TQY84" s="4"/>
      <c r="TQZ84" s="17"/>
      <c r="TRA84" s="4"/>
      <c r="TRB84" s="17"/>
      <c r="TRC84" s="4"/>
      <c r="TRD84" s="17"/>
      <c r="TRE84" s="4"/>
      <c r="TRF84" s="17"/>
      <c r="TRG84" s="4"/>
      <c r="TRH84" s="17"/>
      <c r="TRI84" s="4"/>
      <c r="TRJ84" s="17"/>
      <c r="TRK84" s="4"/>
      <c r="TRL84" s="17"/>
      <c r="TRM84" s="4"/>
      <c r="TRN84" s="17"/>
      <c r="TRO84" s="4"/>
      <c r="TRP84" s="17"/>
      <c r="TRQ84" s="4"/>
      <c r="TRR84" s="17"/>
      <c r="TRS84" s="4"/>
      <c r="TRT84" s="17"/>
      <c r="TRU84" s="4"/>
      <c r="TRV84" s="17"/>
      <c r="TRW84" s="4"/>
      <c r="TRX84" s="17"/>
      <c r="TRY84" s="4"/>
      <c r="TRZ84" s="17"/>
      <c r="TSA84" s="4"/>
      <c r="TSB84" s="17"/>
      <c r="TSC84" s="4"/>
      <c r="TSD84" s="17"/>
      <c r="TSE84" s="4"/>
      <c r="TSF84" s="17"/>
      <c r="TSG84" s="4"/>
      <c r="TSH84" s="17"/>
      <c r="TSI84" s="4"/>
      <c r="TSJ84" s="17"/>
      <c r="TSK84" s="4"/>
      <c r="TSL84" s="17"/>
      <c r="TSM84" s="4"/>
      <c r="TSN84" s="17"/>
      <c r="TSO84" s="4"/>
      <c r="TSP84" s="17"/>
      <c r="TSQ84" s="4"/>
      <c r="TSR84" s="17"/>
      <c r="TSS84" s="4"/>
      <c r="TST84" s="17"/>
      <c r="TSU84" s="4"/>
      <c r="TSV84" s="17"/>
      <c r="TSW84" s="4"/>
      <c r="TSX84" s="17"/>
      <c r="TSY84" s="4"/>
      <c r="TSZ84" s="17"/>
      <c r="TTA84" s="4"/>
      <c r="TTB84" s="17"/>
      <c r="TTC84" s="4"/>
      <c r="TTD84" s="17"/>
      <c r="TTE84" s="4"/>
      <c r="TTF84" s="17"/>
      <c r="TTG84" s="4"/>
      <c r="TTH84" s="17"/>
      <c r="TTI84" s="4"/>
      <c r="TTJ84" s="17"/>
      <c r="TTK84" s="4"/>
      <c r="TTL84" s="17"/>
      <c r="TTM84" s="4"/>
      <c r="TTN84" s="17"/>
      <c r="TTO84" s="4"/>
      <c r="TTP84" s="17"/>
      <c r="TTQ84" s="4"/>
      <c r="TTR84" s="17"/>
      <c r="TTS84" s="4"/>
      <c r="TTT84" s="17"/>
      <c r="TTU84" s="4"/>
      <c r="TTV84" s="17"/>
      <c r="TTW84" s="4"/>
      <c r="TTX84" s="17"/>
      <c r="TTY84" s="4"/>
      <c r="TTZ84" s="17"/>
      <c r="TUA84" s="4"/>
      <c r="TUB84" s="17"/>
      <c r="TUC84" s="4"/>
      <c r="TUD84" s="17"/>
      <c r="TUE84" s="4"/>
      <c r="TUF84" s="17"/>
      <c r="TUG84" s="4"/>
      <c r="TUH84" s="17"/>
      <c r="TUI84" s="4"/>
      <c r="TUJ84" s="17"/>
      <c r="TUK84" s="4"/>
      <c r="TUL84" s="17"/>
      <c r="TUM84" s="4"/>
      <c r="TUN84" s="17"/>
      <c r="TUO84" s="4"/>
      <c r="TUP84" s="17"/>
      <c r="TUQ84" s="4"/>
      <c r="TUR84" s="17"/>
      <c r="TUS84" s="4"/>
      <c r="TUT84" s="17"/>
      <c r="TUU84" s="4"/>
      <c r="TUV84" s="17"/>
      <c r="TUW84" s="4"/>
      <c r="TUX84" s="17"/>
      <c r="TUY84" s="4"/>
      <c r="TUZ84" s="17"/>
      <c r="TVA84" s="4"/>
      <c r="TVB84" s="17"/>
      <c r="TVC84" s="4"/>
      <c r="TVD84" s="17"/>
      <c r="TVE84" s="4"/>
      <c r="TVF84" s="17"/>
      <c r="TVG84" s="4"/>
      <c r="TVH84" s="17"/>
      <c r="TVI84" s="4"/>
      <c r="TVJ84" s="17"/>
      <c r="TVK84" s="4"/>
      <c r="TVL84" s="17"/>
      <c r="TVM84" s="4"/>
      <c r="TVN84" s="17"/>
      <c r="TVO84" s="4"/>
      <c r="TVP84" s="17"/>
      <c r="TVQ84" s="4"/>
      <c r="TVR84" s="17"/>
      <c r="TVS84" s="4"/>
      <c r="TVT84" s="17"/>
      <c r="TVU84" s="4"/>
      <c r="TVV84" s="17"/>
      <c r="TVW84" s="4"/>
      <c r="TVX84" s="17"/>
      <c r="TVY84" s="4"/>
      <c r="TVZ84" s="17"/>
      <c r="TWA84" s="4"/>
      <c r="TWB84" s="17"/>
      <c r="TWC84" s="4"/>
      <c r="TWD84" s="17"/>
      <c r="TWE84" s="4"/>
      <c r="TWF84" s="17"/>
      <c r="TWG84" s="4"/>
      <c r="TWH84" s="17"/>
      <c r="TWI84" s="4"/>
      <c r="TWJ84" s="17"/>
      <c r="TWK84" s="4"/>
      <c r="TWL84" s="17"/>
      <c r="TWM84" s="4"/>
      <c r="TWN84" s="17"/>
      <c r="TWO84" s="4"/>
      <c r="TWP84" s="17"/>
      <c r="TWQ84" s="4"/>
      <c r="TWR84" s="17"/>
      <c r="TWS84" s="4"/>
      <c r="TWT84" s="17"/>
      <c r="TWU84" s="4"/>
      <c r="TWV84" s="17"/>
      <c r="TWW84" s="4"/>
      <c r="TWX84" s="17"/>
      <c r="TWY84" s="4"/>
      <c r="TWZ84" s="17"/>
      <c r="TXA84" s="4"/>
      <c r="TXB84" s="17"/>
      <c r="TXC84" s="4"/>
      <c r="TXD84" s="17"/>
      <c r="TXE84" s="4"/>
      <c r="TXF84" s="17"/>
      <c r="TXG84" s="4"/>
      <c r="TXH84" s="17"/>
      <c r="TXI84" s="4"/>
      <c r="TXJ84" s="17"/>
      <c r="TXK84" s="4"/>
      <c r="TXL84" s="17"/>
      <c r="TXM84" s="4"/>
      <c r="TXN84" s="17"/>
      <c r="TXO84" s="4"/>
      <c r="TXP84" s="17"/>
      <c r="TXQ84" s="4"/>
      <c r="TXR84" s="17"/>
      <c r="TXS84" s="4"/>
      <c r="TXT84" s="17"/>
      <c r="TXU84" s="4"/>
      <c r="TXV84" s="17"/>
      <c r="TXW84" s="4"/>
      <c r="TXX84" s="17"/>
      <c r="TXY84" s="4"/>
      <c r="TXZ84" s="17"/>
      <c r="TYA84" s="4"/>
      <c r="TYB84" s="17"/>
      <c r="TYC84" s="4"/>
      <c r="TYD84" s="17"/>
      <c r="TYE84" s="4"/>
      <c r="TYF84" s="17"/>
      <c r="TYG84" s="4"/>
      <c r="TYH84" s="17"/>
      <c r="TYI84" s="4"/>
      <c r="TYJ84" s="17"/>
      <c r="TYK84" s="4"/>
      <c r="TYL84" s="17"/>
      <c r="TYM84" s="4"/>
      <c r="TYN84" s="17"/>
      <c r="TYO84" s="4"/>
      <c r="TYP84" s="17"/>
      <c r="TYQ84" s="4"/>
      <c r="TYR84" s="17"/>
      <c r="TYS84" s="4"/>
      <c r="TYT84" s="17"/>
      <c r="TYU84" s="4"/>
      <c r="TYV84" s="17"/>
      <c r="TYW84" s="4"/>
      <c r="TYX84" s="17"/>
      <c r="TYY84" s="4"/>
      <c r="TYZ84" s="17"/>
      <c r="TZA84" s="4"/>
      <c r="TZB84" s="17"/>
      <c r="TZC84" s="4"/>
      <c r="TZD84" s="17"/>
      <c r="TZE84" s="4"/>
      <c r="TZF84" s="17"/>
      <c r="TZG84" s="4"/>
      <c r="TZH84" s="17"/>
      <c r="TZI84" s="4"/>
      <c r="TZJ84" s="17"/>
      <c r="TZK84" s="4"/>
      <c r="TZL84" s="17"/>
      <c r="TZM84" s="4"/>
      <c r="TZN84" s="17"/>
      <c r="TZO84" s="4"/>
      <c r="TZP84" s="17"/>
      <c r="TZQ84" s="4"/>
      <c r="TZR84" s="17"/>
      <c r="TZS84" s="4"/>
      <c r="TZT84" s="17"/>
      <c r="TZU84" s="4"/>
      <c r="TZV84" s="17"/>
      <c r="TZW84" s="4"/>
      <c r="TZX84" s="17"/>
      <c r="TZY84" s="4"/>
      <c r="TZZ84" s="17"/>
      <c r="UAA84" s="4"/>
      <c r="UAB84" s="17"/>
      <c r="UAC84" s="4"/>
      <c r="UAD84" s="17"/>
      <c r="UAE84" s="4"/>
      <c r="UAF84" s="17"/>
      <c r="UAG84" s="4"/>
      <c r="UAH84" s="17"/>
      <c r="UAI84" s="4"/>
      <c r="UAJ84" s="17"/>
      <c r="UAK84" s="4"/>
      <c r="UAL84" s="17"/>
      <c r="UAM84" s="4"/>
      <c r="UAN84" s="17"/>
      <c r="UAO84" s="4"/>
      <c r="UAP84" s="17"/>
      <c r="UAQ84" s="4"/>
      <c r="UAR84" s="17"/>
      <c r="UAS84" s="4"/>
      <c r="UAT84" s="17"/>
      <c r="UAU84" s="4"/>
      <c r="UAV84" s="17"/>
      <c r="UAW84" s="4"/>
      <c r="UAX84" s="17"/>
      <c r="UAY84" s="4"/>
      <c r="UAZ84" s="17"/>
      <c r="UBA84" s="4"/>
      <c r="UBB84" s="17"/>
      <c r="UBC84" s="4"/>
      <c r="UBD84" s="17"/>
      <c r="UBE84" s="4"/>
      <c r="UBF84" s="17"/>
      <c r="UBG84" s="4"/>
      <c r="UBH84" s="17"/>
      <c r="UBI84" s="4"/>
      <c r="UBJ84" s="17"/>
      <c r="UBK84" s="4"/>
      <c r="UBL84" s="17"/>
      <c r="UBM84" s="4"/>
      <c r="UBN84" s="17"/>
      <c r="UBO84" s="4"/>
      <c r="UBP84" s="17"/>
      <c r="UBQ84" s="4"/>
      <c r="UBR84" s="17"/>
      <c r="UBS84" s="4"/>
      <c r="UBT84" s="17"/>
      <c r="UBU84" s="4"/>
      <c r="UBV84" s="17"/>
      <c r="UBW84" s="4"/>
      <c r="UBX84" s="17"/>
      <c r="UBY84" s="4"/>
      <c r="UBZ84" s="17"/>
      <c r="UCA84" s="4"/>
      <c r="UCB84" s="17"/>
      <c r="UCC84" s="4"/>
      <c r="UCD84" s="17"/>
      <c r="UCE84" s="4"/>
      <c r="UCF84" s="17"/>
      <c r="UCG84" s="4"/>
      <c r="UCH84" s="17"/>
      <c r="UCI84" s="4"/>
      <c r="UCJ84" s="17"/>
      <c r="UCK84" s="4"/>
      <c r="UCL84" s="17"/>
      <c r="UCM84" s="4"/>
      <c r="UCN84" s="17"/>
      <c r="UCO84" s="4"/>
      <c r="UCP84" s="17"/>
      <c r="UCQ84" s="4"/>
      <c r="UCR84" s="17"/>
      <c r="UCS84" s="4"/>
      <c r="UCT84" s="17"/>
      <c r="UCU84" s="4"/>
      <c r="UCV84" s="17"/>
      <c r="UCW84" s="4"/>
      <c r="UCX84" s="17"/>
      <c r="UCY84" s="4"/>
      <c r="UCZ84" s="17"/>
      <c r="UDA84" s="4"/>
      <c r="UDB84" s="17"/>
      <c r="UDC84" s="4"/>
      <c r="UDD84" s="17"/>
      <c r="UDE84" s="4"/>
      <c r="UDF84" s="17"/>
      <c r="UDG84" s="4"/>
      <c r="UDH84" s="17"/>
      <c r="UDI84" s="4"/>
      <c r="UDJ84" s="17"/>
      <c r="UDK84" s="4"/>
      <c r="UDL84" s="17"/>
      <c r="UDM84" s="4"/>
      <c r="UDN84" s="17"/>
      <c r="UDO84" s="4"/>
      <c r="UDP84" s="17"/>
      <c r="UDQ84" s="4"/>
      <c r="UDR84" s="17"/>
      <c r="UDS84" s="4"/>
      <c r="UDT84" s="17"/>
      <c r="UDU84" s="4"/>
      <c r="UDV84" s="17"/>
      <c r="UDW84" s="4"/>
      <c r="UDX84" s="17"/>
      <c r="UDY84" s="4"/>
      <c r="UDZ84" s="17"/>
      <c r="UEA84" s="4"/>
      <c r="UEB84" s="17"/>
      <c r="UEC84" s="4"/>
      <c r="UED84" s="17"/>
      <c r="UEE84" s="4"/>
      <c r="UEF84" s="17"/>
      <c r="UEG84" s="4"/>
      <c r="UEH84" s="17"/>
      <c r="UEI84" s="4"/>
      <c r="UEJ84" s="17"/>
      <c r="UEK84" s="4"/>
      <c r="UEL84" s="17"/>
      <c r="UEM84" s="4"/>
      <c r="UEN84" s="17"/>
      <c r="UEO84" s="4"/>
      <c r="UEP84" s="17"/>
      <c r="UEQ84" s="4"/>
      <c r="UER84" s="17"/>
      <c r="UES84" s="4"/>
      <c r="UET84" s="17"/>
      <c r="UEU84" s="4"/>
      <c r="UEV84" s="17"/>
      <c r="UEW84" s="4"/>
      <c r="UEX84" s="17"/>
      <c r="UEY84" s="4"/>
      <c r="UEZ84" s="17"/>
      <c r="UFA84" s="4"/>
      <c r="UFB84" s="17"/>
      <c r="UFC84" s="4"/>
      <c r="UFD84" s="17"/>
      <c r="UFE84" s="4"/>
      <c r="UFF84" s="17"/>
      <c r="UFG84" s="4"/>
      <c r="UFH84" s="17"/>
      <c r="UFI84" s="4"/>
      <c r="UFJ84" s="17"/>
      <c r="UFK84" s="4"/>
      <c r="UFL84" s="17"/>
      <c r="UFM84" s="4"/>
      <c r="UFN84" s="17"/>
      <c r="UFO84" s="4"/>
      <c r="UFP84" s="17"/>
      <c r="UFQ84" s="4"/>
      <c r="UFR84" s="17"/>
      <c r="UFS84" s="4"/>
      <c r="UFT84" s="17"/>
      <c r="UFU84" s="4"/>
      <c r="UFV84" s="17"/>
      <c r="UFW84" s="4"/>
      <c r="UFX84" s="17"/>
      <c r="UFY84" s="4"/>
      <c r="UFZ84" s="17"/>
      <c r="UGA84" s="4"/>
      <c r="UGB84" s="17"/>
      <c r="UGC84" s="4"/>
      <c r="UGD84" s="17"/>
      <c r="UGE84" s="4"/>
      <c r="UGF84" s="17"/>
      <c r="UGG84" s="4"/>
      <c r="UGH84" s="17"/>
      <c r="UGI84" s="4"/>
      <c r="UGJ84" s="17"/>
      <c r="UGK84" s="4"/>
      <c r="UGL84" s="17"/>
      <c r="UGM84" s="4"/>
      <c r="UGN84" s="17"/>
      <c r="UGO84" s="4"/>
      <c r="UGP84" s="17"/>
      <c r="UGQ84" s="4"/>
      <c r="UGR84" s="17"/>
      <c r="UGS84" s="4"/>
      <c r="UGT84" s="17"/>
      <c r="UGU84" s="4"/>
      <c r="UGV84" s="17"/>
      <c r="UGW84" s="4"/>
      <c r="UGX84" s="17"/>
      <c r="UGY84" s="4"/>
      <c r="UGZ84" s="17"/>
      <c r="UHA84" s="4"/>
      <c r="UHB84" s="17"/>
      <c r="UHC84" s="4"/>
      <c r="UHD84" s="17"/>
      <c r="UHE84" s="4"/>
      <c r="UHF84" s="17"/>
      <c r="UHG84" s="4"/>
      <c r="UHH84" s="17"/>
      <c r="UHI84" s="4"/>
      <c r="UHJ84" s="17"/>
      <c r="UHK84" s="4"/>
      <c r="UHL84" s="17"/>
      <c r="UHM84" s="4"/>
      <c r="UHN84" s="17"/>
      <c r="UHO84" s="4"/>
      <c r="UHP84" s="17"/>
      <c r="UHQ84" s="4"/>
      <c r="UHR84" s="17"/>
      <c r="UHS84" s="4"/>
      <c r="UHT84" s="17"/>
      <c r="UHU84" s="4"/>
      <c r="UHV84" s="17"/>
      <c r="UHW84" s="4"/>
      <c r="UHX84" s="17"/>
      <c r="UHY84" s="4"/>
      <c r="UHZ84" s="17"/>
      <c r="UIA84" s="4"/>
      <c r="UIB84" s="17"/>
      <c r="UIC84" s="4"/>
      <c r="UID84" s="17"/>
      <c r="UIE84" s="4"/>
      <c r="UIF84" s="17"/>
      <c r="UIG84" s="4"/>
      <c r="UIH84" s="17"/>
      <c r="UII84" s="4"/>
      <c r="UIJ84" s="17"/>
      <c r="UIK84" s="4"/>
      <c r="UIL84" s="17"/>
      <c r="UIM84" s="4"/>
      <c r="UIN84" s="17"/>
      <c r="UIO84" s="4"/>
      <c r="UIP84" s="17"/>
      <c r="UIQ84" s="4"/>
      <c r="UIR84" s="17"/>
      <c r="UIS84" s="4"/>
      <c r="UIT84" s="17"/>
      <c r="UIU84" s="4"/>
      <c r="UIV84" s="17"/>
      <c r="UIW84" s="4"/>
      <c r="UIX84" s="17"/>
      <c r="UIY84" s="4"/>
      <c r="UIZ84" s="17"/>
      <c r="UJA84" s="4"/>
      <c r="UJB84" s="17"/>
      <c r="UJC84" s="4"/>
      <c r="UJD84" s="17"/>
      <c r="UJE84" s="4"/>
      <c r="UJF84" s="17"/>
      <c r="UJG84" s="4"/>
      <c r="UJH84" s="17"/>
      <c r="UJI84" s="4"/>
      <c r="UJJ84" s="17"/>
      <c r="UJK84" s="4"/>
      <c r="UJL84" s="17"/>
      <c r="UJM84" s="4"/>
      <c r="UJN84" s="17"/>
      <c r="UJO84" s="4"/>
      <c r="UJP84" s="17"/>
      <c r="UJQ84" s="4"/>
      <c r="UJR84" s="17"/>
      <c r="UJS84" s="4"/>
      <c r="UJT84" s="17"/>
      <c r="UJU84" s="4"/>
      <c r="UJV84" s="17"/>
      <c r="UJW84" s="4"/>
      <c r="UJX84" s="17"/>
      <c r="UJY84" s="4"/>
      <c r="UJZ84" s="17"/>
      <c r="UKA84" s="4"/>
      <c r="UKB84" s="17"/>
      <c r="UKC84" s="4"/>
      <c r="UKD84" s="17"/>
      <c r="UKE84" s="4"/>
      <c r="UKF84" s="17"/>
      <c r="UKG84" s="4"/>
      <c r="UKH84" s="17"/>
      <c r="UKI84" s="4"/>
      <c r="UKJ84" s="17"/>
      <c r="UKK84" s="4"/>
      <c r="UKL84" s="17"/>
      <c r="UKM84" s="4"/>
      <c r="UKN84" s="17"/>
      <c r="UKO84" s="4"/>
      <c r="UKP84" s="17"/>
      <c r="UKQ84" s="4"/>
      <c r="UKR84" s="17"/>
      <c r="UKS84" s="4"/>
      <c r="UKT84" s="17"/>
      <c r="UKU84" s="4"/>
      <c r="UKV84" s="17"/>
      <c r="UKW84" s="4"/>
      <c r="UKX84" s="17"/>
      <c r="UKY84" s="4"/>
      <c r="UKZ84" s="17"/>
      <c r="ULA84" s="4"/>
      <c r="ULB84" s="17"/>
      <c r="ULC84" s="4"/>
      <c r="ULD84" s="17"/>
      <c r="ULE84" s="4"/>
      <c r="ULF84" s="17"/>
      <c r="ULG84" s="4"/>
      <c r="ULH84" s="17"/>
      <c r="ULI84" s="4"/>
      <c r="ULJ84" s="17"/>
      <c r="ULK84" s="4"/>
      <c r="ULL84" s="17"/>
      <c r="ULM84" s="4"/>
      <c r="ULN84" s="17"/>
      <c r="ULO84" s="4"/>
      <c r="ULP84" s="17"/>
      <c r="ULQ84" s="4"/>
      <c r="ULR84" s="17"/>
      <c r="ULS84" s="4"/>
      <c r="ULT84" s="17"/>
      <c r="ULU84" s="4"/>
      <c r="ULV84" s="17"/>
      <c r="ULW84" s="4"/>
      <c r="ULX84" s="17"/>
      <c r="ULY84" s="4"/>
      <c r="ULZ84" s="17"/>
      <c r="UMA84" s="4"/>
      <c r="UMB84" s="17"/>
      <c r="UMC84" s="4"/>
      <c r="UMD84" s="17"/>
      <c r="UME84" s="4"/>
      <c r="UMF84" s="17"/>
      <c r="UMG84" s="4"/>
      <c r="UMH84" s="17"/>
      <c r="UMI84" s="4"/>
      <c r="UMJ84" s="17"/>
      <c r="UMK84" s="4"/>
      <c r="UML84" s="17"/>
      <c r="UMM84" s="4"/>
      <c r="UMN84" s="17"/>
      <c r="UMO84" s="4"/>
      <c r="UMP84" s="17"/>
      <c r="UMQ84" s="4"/>
      <c r="UMR84" s="17"/>
      <c r="UMS84" s="4"/>
      <c r="UMT84" s="17"/>
      <c r="UMU84" s="4"/>
      <c r="UMV84" s="17"/>
      <c r="UMW84" s="4"/>
      <c r="UMX84" s="17"/>
      <c r="UMY84" s="4"/>
      <c r="UMZ84" s="17"/>
      <c r="UNA84" s="4"/>
      <c r="UNB84" s="17"/>
      <c r="UNC84" s="4"/>
      <c r="UND84" s="17"/>
      <c r="UNE84" s="4"/>
      <c r="UNF84" s="17"/>
      <c r="UNG84" s="4"/>
      <c r="UNH84" s="17"/>
      <c r="UNI84" s="4"/>
      <c r="UNJ84" s="17"/>
      <c r="UNK84" s="4"/>
      <c r="UNL84" s="17"/>
      <c r="UNM84" s="4"/>
      <c r="UNN84" s="17"/>
      <c r="UNO84" s="4"/>
      <c r="UNP84" s="17"/>
      <c r="UNQ84" s="4"/>
      <c r="UNR84" s="17"/>
      <c r="UNS84" s="4"/>
      <c r="UNT84" s="17"/>
      <c r="UNU84" s="4"/>
      <c r="UNV84" s="17"/>
      <c r="UNW84" s="4"/>
      <c r="UNX84" s="17"/>
      <c r="UNY84" s="4"/>
      <c r="UNZ84" s="17"/>
      <c r="UOA84" s="4"/>
      <c r="UOB84" s="17"/>
      <c r="UOC84" s="4"/>
      <c r="UOD84" s="17"/>
      <c r="UOE84" s="4"/>
      <c r="UOF84" s="17"/>
      <c r="UOG84" s="4"/>
      <c r="UOH84" s="17"/>
      <c r="UOI84" s="4"/>
      <c r="UOJ84" s="17"/>
      <c r="UOK84" s="4"/>
      <c r="UOL84" s="17"/>
      <c r="UOM84" s="4"/>
      <c r="UON84" s="17"/>
      <c r="UOO84" s="4"/>
      <c r="UOP84" s="17"/>
      <c r="UOQ84" s="4"/>
      <c r="UOR84" s="17"/>
      <c r="UOS84" s="4"/>
      <c r="UOT84" s="17"/>
      <c r="UOU84" s="4"/>
      <c r="UOV84" s="17"/>
      <c r="UOW84" s="4"/>
      <c r="UOX84" s="17"/>
      <c r="UOY84" s="4"/>
      <c r="UOZ84" s="17"/>
      <c r="UPA84" s="4"/>
      <c r="UPB84" s="17"/>
      <c r="UPC84" s="4"/>
      <c r="UPD84" s="17"/>
      <c r="UPE84" s="4"/>
      <c r="UPF84" s="17"/>
      <c r="UPG84" s="4"/>
      <c r="UPH84" s="17"/>
      <c r="UPI84" s="4"/>
      <c r="UPJ84" s="17"/>
      <c r="UPK84" s="4"/>
      <c r="UPL84" s="17"/>
      <c r="UPM84" s="4"/>
      <c r="UPN84" s="17"/>
      <c r="UPO84" s="4"/>
      <c r="UPP84" s="17"/>
      <c r="UPQ84" s="4"/>
      <c r="UPR84" s="17"/>
      <c r="UPS84" s="4"/>
      <c r="UPT84" s="17"/>
      <c r="UPU84" s="4"/>
      <c r="UPV84" s="17"/>
      <c r="UPW84" s="4"/>
      <c r="UPX84" s="17"/>
      <c r="UPY84" s="4"/>
      <c r="UPZ84" s="17"/>
      <c r="UQA84" s="4"/>
      <c r="UQB84" s="17"/>
      <c r="UQC84" s="4"/>
      <c r="UQD84" s="17"/>
      <c r="UQE84" s="4"/>
      <c r="UQF84" s="17"/>
      <c r="UQG84" s="4"/>
      <c r="UQH84" s="17"/>
      <c r="UQI84" s="4"/>
      <c r="UQJ84" s="17"/>
      <c r="UQK84" s="4"/>
      <c r="UQL84" s="17"/>
      <c r="UQM84" s="4"/>
      <c r="UQN84" s="17"/>
      <c r="UQO84" s="4"/>
      <c r="UQP84" s="17"/>
      <c r="UQQ84" s="4"/>
      <c r="UQR84" s="17"/>
      <c r="UQS84" s="4"/>
      <c r="UQT84" s="17"/>
      <c r="UQU84" s="4"/>
      <c r="UQV84" s="17"/>
      <c r="UQW84" s="4"/>
      <c r="UQX84" s="17"/>
      <c r="UQY84" s="4"/>
      <c r="UQZ84" s="17"/>
      <c r="URA84" s="4"/>
      <c r="URB84" s="17"/>
      <c r="URC84" s="4"/>
      <c r="URD84" s="17"/>
      <c r="URE84" s="4"/>
      <c r="URF84" s="17"/>
      <c r="URG84" s="4"/>
      <c r="URH84" s="17"/>
      <c r="URI84" s="4"/>
      <c r="URJ84" s="17"/>
      <c r="URK84" s="4"/>
      <c r="URL84" s="17"/>
      <c r="URM84" s="4"/>
      <c r="URN84" s="17"/>
      <c r="URO84" s="4"/>
      <c r="URP84" s="17"/>
      <c r="URQ84" s="4"/>
      <c r="URR84" s="17"/>
      <c r="URS84" s="4"/>
      <c r="URT84" s="17"/>
      <c r="URU84" s="4"/>
      <c r="URV84" s="17"/>
      <c r="URW84" s="4"/>
      <c r="URX84" s="17"/>
      <c r="URY84" s="4"/>
      <c r="URZ84" s="17"/>
      <c r="USA84" s="4"/>
      <c r="USB84" s="17"/>
      <c r="USC84" s="4"/>
      <c r="USD84" s="17"/>
      <c r="USE84" s="4"/>
      <c r="USF84" s="17"/>
      <c r="USG84" s="4"/>
      <c r="USH84" s="17"/>
      <c r="USI84" s="4"/>
      <c r="USJ84" s="17"/>
      <c r="USK84" s="4"/>
      <c r="USL84" s="17"/>
      <c r="USM84" s="4"/>
      <c r="USN84" s="17"/>
      <c r="USO84" s="4"/>
      <c r="USP84" s="17"/>
      <c r="USQ84" s="4"/>
      <c r="USR84" s="17"/>
      <c r="USS84" s="4"/>
      <c r="UST84" s="17"/>
      <c r="USU84" s="4"/>
      <c r="USV84" s="17"/>
      <c r="USW84" s="4"/>
      <c r="USX84" s="17"/>
      <c r="USY84" s="4"/>
      <c r="USZ84" s="17"/>
      <c r="UTA84" s="4"/>
      <c r="UTB84" s="17"/>
      <c r="UTC84" s="4"/>
      <c r="UTD84" s="17"/>
      <c r="UTE84" s="4"/>
      <c r="UTF84" s="17"/>
      <c r="UTG84" s="4"/>
      <c r="UTH84" s="17"/>
      <c r="UTI84" s="4"/>
      <c r="UTJ84" s="17"/>
      <c r="UTK84" s="4"/>
      <c r="UTL84" s="17"/>
      <c r="UTM84" s="4"/>
      <c r="UTN84" s="17"/>
      <c r="UTO84" s="4"/>
      <c r="UTP84" s="17"/>
      <c r="UTQ84" s="4"/>
      <c r="UTR84" s="17"/>
      <c r="UTS84" s="4"/>
      <c r="UTT84" s="17"/>
      <c r="UTU84" s="4"/>
      <c r="UTV84" s="17"/>
      <c r="UTW84" s="4"/>
      <c r="UTX84" s="17"/>
      <c r="UTY84" s="4"/>
      <c r="UTZ84" s="17"/>
      <c r="UUA84" s="4"/>
      <c r="UUB84" s="17"/>
      <c r="UUC84" s="4"/>
      <c r="UUD84" s="17"/>
      <c r="UUE84" s="4"/>
      <c r="UUF84" s="17"/>
      <c r="UUG84" s="4"/>
      <c r="UUH84" s="17"/>
      <c r="UUI84" s="4"/>
      <c r="UUJ84" s="17"/>
      <c r="UUK84" s="4"/>
      <c r="UUL84" s="17"/>
      <c r="UUM84" s="4"/>
      <c r="UUN84" s="17"/>
      <c r="UUO84" s="4"/>
      <c r="UUP84" s="17"/>
      <c r="UUQ84" s="4"/>
      <c r="UUR84" s="17"/>
      <c r="UUS84" s="4"/>
      <c r="UUT84" s="17"/>
      <c r="UUU84" s="4"/>
      <c r="UUV84" s="17"/>
      <c r="UUW84" s="4"/>
      <c r="UUX84" s="17"/>
      <c r="UUY84" s="4"/>
      <c r="UUZ84" s="17"/>
      <c r="UVA84" s="4"/>
      <c r="UVB84" s="17"/>
      <c r="UVC84" s="4"/>
      <c r="UVD84" s="17"/>
      <c r="UVE84" s="4"/>
      <c r="UVF84" s="17"/>
      <c r="UVG84" s="4"/>
      <c r="UVH84" s="17"/>
      <c r="UVI84" s="4"/>
      <c r="UVJ84" s="17"/>
      <c r="UVK84" s="4"/>
      <c r="UVL84" s="17"/>
      <c r="UVM84" s="4"/>
      <c r="UVN84" s="17"/>
      <c r="UVO84" s="4"/>
      <c r="UVP84" s="17"/>
      <c r="UVQ84" s="4"/>
      <c r="UVR84" s="17"/>
      <c r="UVS84" s="4"/>
      <c r="UVT84" s="17"/>
      <c r="UVU84" s="4"/>
      <c r="UVV84" s="17"/>
      <c r="UVW84" s="4"/>
      <c r="UVX84" s="17"/>
      <c r="UVY84" s="4"/>
      <c r="UVZ84" s="17"/>
      <c r="UWA84" s="4"/>
      <c r="UWB84" s="17"/>
      <c r="UWC84" s="4"/>
      <c r="UWD84" s="17"/>
      <c r="UWE84" s="4"/>
      <c r="UWF84" s="17"/>
      <c r="UWG84" s="4"/>
      <c r="UWH84" s="17"/>
      <c r="UWI84" s="4"/>
      <c r="UWJ84" s="17"/>
      <c r="UWK84" s="4"/>
      <c r="UWL84" s="17"/>
      <c r="UWM84" s="4"/>
      <c r="UWN84" s="17"/>
      <c r="UWO84" s="4"/>
      <c r="UWP84" s="17"/>
      <c r="UWQ84" s="4"/>
      <c r="UWR84" s="17"/>
      <c r="UWS84" s="4"/>
      <c r="UWT84" s="17"/>
      <c r="UWU84" s="4"/>
      <c r="UWV84" s="17"/>
      <c r="UWW84" s="4"/>
      <c r="UWX84" s="17"/>
      <c r="UWY84" s="4"/>
      <c r="UWZ84" s="17"/>
      <c r="UXA84" s="4"/>
      <c r="UXB84" s="17"/>
      <c r="UXC84" s="4"/>
      <c r="UXD84" s="17"/>
      <c r="UXE84" s="4"/>
      <c r="UXF84" s="17"/>
      <c r="UXG84" s="4"/>
      <c r="UXH84" s="17"/>
      <c r="UXI84" s="4"/>
      <c r="UXJ84" s="17"/>
      <c r="UXK84" s="4"/>
      <c r="UXL84" s="17"/>
      <c r="UXM84" s="4"/>
      <c r="UXN84" s="17"/>
      <c r="UXO84" s="4"/>
      <c r="UXP84" s="17"/>
      <c r="UXQ84" s="4"/>
      <c r="UXR84" s="17"/>
      <c r="UXS84" s="4"/>
      <c r="UXT84" s="17"/>
      <c r="UXU84" s="4"/>
      <c r="UXV84" s="17"/>
      <c r="UXW84" s="4"/>
      <c r="UXX84" s="17"/>
      <c r="UXY84" s="4"/>
      <c r="UXZ84" s="17"/>
      <c r="UYA84" s="4"/>
      <c r="UYB84" s="17"/>
      <c r="UYC84" s="4"/>
      <c r="UYD84" s="17"/>
      <c r="UYE84" s="4"/>
      <c r="UYF84" s="17"/>
      <c r="UYG84" s="4"/>
      <c r="UYH84" s="17"/>
      <c r="UYI84" s="4"/>
      <c r="UYJ84" s="17"/>
      <c r="UYK84" s="4"/>
      <c r="UYL84" s="17"/>
      <c r="UYM84" s="4"/>
      <c r="UYN84" s="17"/>
      <c r="UYO84" s="4"/>
      <c r="UYP84" s="17"/>
      <c r="UYQ84" s="4"/>
      <c r="UYR84" s="17"/>
      <c r="UYS84" s="4"/>
      <c r="UYT84" s="17"/>
      <c r="UYU84" s="4"/>
      <c r="UYV84" s="17"/>
      <c r="UYW84" s="4"/>
      <c r="UYX84" s="17"/>
      <c r="UYY84" s="4"/>
      <c r="UYZ84" s="17"/>
      <c r="UZA84" s="4"/>
      <c r="UZB84" s="17"/>
      <c r="UZC84" s="4"/>
      <c r="UZD84" s="17"/>
      <c r="UZE84" s="4"/>
      <c r="UZF84" s="17"/>
      <c r="UZG84" s="4"/>
      <c r="UZH84" s="17"/>
      <c r="UZI84" s="4"/>
      <c r="UZJ84" s="17"/>
      <c r="UZK84" s="4"/>
      <c r="UZL84" s="17"/>
      <c r="UZM84" s="4"/>
      <c r="UZN84" s="17"/>
      <c r="UZO84" s="4"/>
      <c r="UZP84" s="17"/>
      <c r="UZQ84" s="4"/>
      <c r="UZR84" s="17"/>
      <c r="UZS84" s="4"/>
      <c r="UZT84" s="17"/>
      <c r="UZU84" s="4"/>
      <c r="UZV84" s="17"/>
      <c r="UZW84" s="4"/>
      <c r="UZX84" s="17"/>
      <c r="UZY84" s="4"/>
      <c r="UZZ84" s="17"/>
      <c r="VAA84" s="4"/>
      <c r="VAB84" s="17"/>
      <c r="VAC84" s="4"/>
      <c r="VAD84" s="17"/>
      <c r="VAE84" s="4"/>
      <c r="VAF84" s="17"/>
      <c r="VAG84" s="4"/>
      <c r="VAH84" s="17"/>
      <c r="VAI84" s="4"/>
      <c r="VAJ84" s="17"/>
      <c r="VAK84" s="4"/>
      <c r="VAL84" s="17"/>
      <c r="VAM84" s="4"/>
      <c r="VAN84" s="17"/>
      <c r="VAO84" s="4"/>
      <c r="VAP84" s="17"/>
      <c r="VAQ84" s="4"/>
      <c r="VAR84" s="17"/>
      <c r="VAS84" s="4"/>
      <c r="VAT84" s="17"/>
      <c r="VAU84" s="4"/>
      <c r="VAV84" s="17"/>
      <c r="VAW84" s="4"/>
      <c r="VAX84" s="17"/>
      <c r="VAY84" s="4"/>
      <c r="VAZ84" s="17"/>
      <c r="VBA84" s="4"/>
      <c r="VBB84" s="17"/>
      <c r="VBC84" s="4"/>
      <c r="VBD84" s="17"/>
      <c r="VBE84" s="4"/>
      <c r="VBF84" s="17"/>
      <c r="VBG84" s="4"/>
      <c r="VBH84" s="17"/>
      <c r="VBI84" s="4"/>
      <c r="VBJ84" s="17"/>
      <c r="VBK84" s="4"/>
      <c r="VBL84" s="17"/>
      <c r="VBM84" s="4"/>
      <c r="VBN84" s="17"/>
      <c r="VBO84" s="4"/>
      <c r="VBP84" s="17"/>
      <c r="VBQ84" s="4"/>
      <c r="VBR84" s="17"/>
      <c r="VBS84" s="4"/>
      <c r="VBT84" s="17"/>
      <c r="VBU84" s="4"/>
      <c r="VBV84" s="17"/>
      <c r="VBW84" s="4"/>
      <c r="VBX84" s="17"/>
      <c r="VBY84" s="4"/>
      <c r="VBZ84" s="17"/>
      <c r="VCA84" s="4"/>
      <c r="VCB84" s="17"/>
      <c r="VCC84" s="4"/>
      <c r="VCD84" s="17"/>
      <c r="VCE84" s="4"/>
      <c r="VCF84" s="17"/>
      <c r="VCG84" s="4"/>
      <c r="VCH84" s="17"/>
      <c r="VCI84" s="4"/>
      <c r="VCJ84" s="17"/>
      <c r="VCK84" s="4"/>
      <c r="VCL84" s="17"/>
      <c r="VCM84" s="4"/>
      <c r="VCN84" s="17"/>
      <c r="VCO84" s="4"/>
      <c r="VCP84" s="17"/>
      <c r="VCQ84" s="4"/>
      <c r="VCR84" s="17"/>
      <c r="VCS84" s="4"/>
      <c r="VCT84" s="17"/>
      <c r="VCU84" s="4"/>
      <c r="VCV84" s="17"/>
      <c r="VCW84" s="4"/>
      <c r="VCX84" s="17"/>
      <c r="VCY84" s="4"/>
      <c r="VCZ84" s="17"/>
      <c r="VDA84" s="4"/>
      <c r="VDB84" s="17"/>
      <c r="VDC84" s="4"/>
      <c r="VDD84" s="17"/>
      <c r="VDE84" s="4"/>
      <c r="VDF84" s="17"/>
      <c r="VDG84" s="4"/>
      <c r="VDH84" s="17"/>
      <c r="VDI84" s="4"/>
      <c r="VDJ84" s="17"/>
      <c r="VDK84" s="4"/>
      <c r="VDL84" s="17"/>
      <c r="VDM84" s="4"/>
      <c r="VDN84" s="17"/>
      <c r="VDO84" s="4"/>
      <c r="VDP84" s="17"/>
      <c r="VDQ84" s="4"/>
      <c r="VDR84" s="17"/>
      <c r="VDS84" s="4"/>
      <c r="VDT84" s="17"/>
      <c r="VDU84" s="4"/>
      <c r="VDV84" s="17"/>
      <c r="VDW84" s="4"/>
      <c r="VDX84" s="17"/>
      <c r="VDY84" s="4"/>
      <c r="VDZ84" s="17"/>
      <c r="VEA84" s="4"/>
      <c r="VEB84" s="17"/>
      <c r="VEC84" s="4"/>
      <c r="VED84" s="17"/>
      <c r="VEE84" s="4"/>
      <c r="VEF84" s="17"/>
      <c r="VEG84" s="4"/>
      <c r="VEH84" s="17"/>
      <c r="VEI84" s="4"/>
      <c r="VEJ84" s="17"/>
      <c r="VEK84" s="4"/>
      <c r="VEL84" s="17"/>
      <c r="VEM84" s="4"/>
      <c r="VEN84" s="17"/>
      <c r="VEO84" s="4"/>
      <c r="VEP84" s="17"/>
      <c r="VEQ84" s="4"/>
      <c r="VER84" s="17"/>
      <c r="VES84" s="4"/>
      <c r="VET84" s="17"/>
      <c r="VEU84" s="4"/>
      <c r="VEV84" s="17"/>
      <c r="VEW84" s="4"/>
      <c r="VEX84" s="17"/>
      <c r="VEY84" s="4"/>
      <c r="VEZ84" s="17"/>
      <c r="VFA84" s="4"/>
      <c r="VFB84" s="17"/>
      <c r="VFC84" s="4"/>
      <c r="VFD84" s="17"/>
      <c r="VFE84" s="4"/>
      <c r="VFF84" s="17"/>
      <c r="VFG84" s="4"/>
      <c r="VFH84" s="17"/>
      <c r="VFI84" s="4"/>
      <c r="VFJ84" s="17"/>
      <c r="VFK84" s="4"/>
      <c r="VFL84" s="17"/>
      <c r="VFM84" s="4"/>
      <c r="VFN84" s="17"/>
      <c r="VFO84" s="4"/>
      <c r="VFP84" s="17"/>
      <c r="VFQ84" s="4"/>
      <c r="VFR84" s="17"/>
      <c r="VFS84" s="4"/>
      <c r="VFT84" s="17"/>
      <c r="VFU84" s="4"/>
      <c r="VFV84" s="17"/>
      <c r="VFW84" s="4"/>
      <c r="VFX84" s="17"/>
      <c r="VFY84" s="4"/>
      <c r="VFZ84" s="17"/>
      <c r="VGA84" s="4"/>
      <c r="VGB84" s="17"/>
      <c r="VGC84" s="4"/>
      <c r="VGD84" s="17"/>
      <c r="VGE84" s="4"/>
      <c r="VGF84" s="17"/>
      <c r="VGG84" s="4"/>
      <c r="VGH84" s="17"/>
      <c r="VGI84" s="4"/>
      <c r="VGJ84" s="17"/>
      <c r="VGK84" s="4"/>
      <c r="VGL84" s="17"/>
      <c r="VGM84" s="4"/>
      <c r="VGN84" s="17"/>
      <c r="VGO84" s="4"/>
      <c r="VGP84" s="17"/>
      <c r="VGQ84" s="4"/>
      <c r="VGR84" s="17"/>
      <c r="VGS84" s="4"/>
      <c r="VGT84" s="17"/>
      <c r="VGU84" s="4"/>
      <c r="VGV84" s="17"/>
      <c r="VGW84" s="4"/>
      <c r="VGX84" s="17"/>
      <c r="VGY84" s="4"/>
      <c r="VGZ84" s="17"/>
      <c r="VHA84" s="4"/>
      <c r="VHB84" s="17"/>
      <c r="VHC84" s="4"/>
      <c r="VHD84" s="17"/>
      <c r="VHE84" s="4"/>
      <c r="VHF84" s="17"/>
      <c r="VHG84" s="4"/>
      <c r="VHH84" s="17"/>
      <c r="VHI84" s="4"/>
      <c r="VHJ84" s="17"/>
      <c r="VHK84" s="4"/>
      <c r="VHL84" s="17"/>
      <c r="VHM84" s="4"/>
      <c r="VHN84" s="17"/>
      <c r="VHO84" s="4"/>
      <c r="VHP84" s="17"/>
      <c r="VHQ84" s="4"/>
      <c r="VHR84" s="17"/>
      <c r="VHS84" s="4"/>
      <c r="VHT84" s="17"/>
      <c r="VHU84" s="4"/>
      <c r="VHV84" s="17"/>
      <c r="VHW84" s="4"/>
      <c r="VHX84" s="17"/>
      <c r="VHY84" s="4"/>
      <c r="VHZ84" s="17"/>
      <c r="VIA84" s="4"/>
      <c r="VIB84" s="17"/>
      <c r="VIC84" s="4"/>
      <c r="VID84" s="17"/>
      <c r="VIE84" s="4"/>
      <c r="VIF84" s="17"/>
      <c r="VIG84" s="4"/>
      <c r="VIH84" s="17"/>
      <c r="VII84" s="4"/>
      <c r="VIJ84" s="17"/>
      <c r="VIK84" s="4"/>
      <c r="VIL84" s="17"/>
      <c r="VIM84" s="4"/>
      <c r="VIN84" s="17"/>
      <c r="VIO84" s="4"/>
      <c r="VIP84" s="17"/>
      <c r="VIQ84" s="4"/>
      <c r="VIR84" s="17"/>
      <c r="VIS84" s="4"/>
      <c r="VIT84" s="17"/>
      <c r="VIU84" s="4"/>
      <c r="VIV84" s="17"/>
      <c r="VIW84" s="4"/>
      <c r="VIX84" s="17"/>
      <c r="VIY84" s="4"/>
      <c r="VIZ84" s="17"/>
      <c r="VJA84" s="4"/>
      <c r="VJB84" s="17"/>
      <c r="VJC84" s="4"/>
      <c r="VJD84" s="17"/>
      <c r="VJE84" s="4"/>
      <c r="VJF84" s="17"/>
      <c r="VJG84" s="4"/>
      <c r="VJH84" s="17"/>
      <c r="VJI84" s="4"/>
      <c r="VJJ84" s="17"/>
      <c r="VJK84" s="4"/>
      <c r="VJL84" s="17"/>
      <c r="VJM84" s="4"/>
      <c r="VJN84" s="17"/>
      <c r="VJO84" s="4"/>
      <c r="VJP84" s="17"/>
      <c r="VJQ84" s="4"/>
      <c r="VJR84" s="17"/>
      <c r="VJS84" s="4"/>
      <c r="VJT84" s="17"/>
      <c r="VJU84" s="4"/>
      <c r="VJV84" s="17"/>
      <c r="VJW84" s="4"/>
      <c r="VJX84" s="17"/>
      <c r="VJY84" s="4"/>
      <c r="VJZ84" s="17"/>
      <c r="VKA84" s="4"/>
      <c r="VKB84" s="17"/>
      <c r="VKC84" s="4"/>
      <c r="VKD84" s="17"/>
      <c r="VKE84" s="4"/>
      <c r="VKF84" s="17"/>
      <c r="VKG84" s="4"/>
      <c r="VKH84" s="17"/>
      <c r="VKI84" s="4"/>
      <c r="VKJ84" s="17"/>
      <c r="VKK84" s="4"/>
      <c r="VKL84" s="17"/>
      <c r="VKM84" s="4"/>
      <c r="VKN84" s="17"/>
      <c r="VKO84" s="4"/>
      <c r="VKP84" s="17"/>
      <c r="VKQ84" s="4"/>
      <c r="VKR84" s="17"/>
      <c r="VKS84" s="4"/>
      <c r="VKT84" s="17"/>
      <c r="VKU84" s="4"/>
      <c r="VKV84" s="17"/>
      <c r="VKW84" s="4"/>
      <c r="VKX84" s="17"/>
      <c r="VKY84" s="4"/>
      <c r="VKZ84" s="17"/>
      <c r="VLA84" s="4"/>
      <c r="VLB84" s="17"/>
      <c r="VLC84" s="4"/>
      <c r="VLD84" s="17"/>
      <c r="VLE84" s="4"/>
      <c r="VLF84" s="17"/>
      <c r="VLG84" s="4"/>
      <c r="VLH84" s="17"/>
      <c r="VLI84" s="4"/>
      <c r="VLJ84" s="17"/>
      <c r="VLK84" s="4"/>
      <c r="VLL84" s="17"/>
      <c r="VLM84" s="4"/>
      <c r="VLN84" s="17"/>
      <c r="VLO84" s="4"/>
      <c r="VLP84" s="17"/>
      <c r="VLQ84" s="4"/>
      <c r="VLR84" s="17"/>
      <c r="VLS84" s="4"/>
      <c r="VLT84" s="17"/>
      <c r="VLU84" s="4"/>
      <c r="VLV84" s="17"/>
      <c r="VLW84" s="4"/>
      <c r="VLX84" s="17"/>
      <c r="VLY84" s="4"/>
      <c r="VLZ84" s="17"/>
      <c r="VMA84" s="4"/>
      <c r="VMB84" s="17"/>
      <c r="VMC84" s="4"/>
      <c r="VMD84" s="17"/>
      <c r="VME84" s="4"/>
      <c r="VMF84" s="17"/>
      <c r="VMG84" s="4"/>
      <c r="VMH84" s="17"/>
      <c r="VMI84" s="4"/>
      <c r="VMJ84" s="17"/>
      <c r="VMK84" s="4"/>
      <c r="VML84" s="17"/>
      <c r="VMM84" s="4"/>
      <c r="VMN84" s="17"/>
      <c r="VMO84" s="4"/>
      <c r="VMP84" s="17"/>
      <c r="VMQ84" s="4"/>
      <c r="VMR84" s="17"/>
      <c r="VMS84" s="4"/>
      <c r="VMT84" s="17"/>
      <c r="VMU84" s="4"/>
      <c r="VMV84" s="17"/>
      <c r="VMW84" s="4"/>
      <c r="VMX84" s="17"/>
      <c r="VMY84" s="4"/>
      <c r="VMZ84" s="17"/>
      <c r="VNA84" s="4"/>
      <c r="VNB84" s="17"/>
      <c r="VNC84" s="4"/>
      <c r="VND84" s="17"/>
      <c r="VNE84" s="4"/>
      <c r="VNF84" s="17"/>
      <c r="VNG84" s="4"/>
      <c r="VNH84" s="17"/>
      <c r="VNI84" s="4"/>
      <c r="VNJ84" s="17"/>
      <c r="VNK84" s="4"/>
      <c r="VNL84" s="17"/>
      <c r="VNM84" s="4"/>
      <c r="VNN84" s="17"/>
      <c r="VNO84" s="4"/>
      <c r="VNP84" s="17"/>
      <c r="VNQ84" s="4"/>
      <c r="VNR84" s="17"/>
      <c r="VNS84" s="4"/>
      <c r="VNT84" s="17"/>
      <c r="VNU84" s="4"/>
      <c r="VNV84" s="17"/>
      <c r="VNW84" s="4"/>
      <c r="VNX84" s="17"/>
      <c r="VNY84" s="4"/>
      <c r="VNZ84" s="17"/>
      <c r="VOA84" s="4"/>
      <c r="VOB84" s="17"/>
      <c r="VOC84" s="4"/>
      <c r="VOD84" s="17"/>
      <c r="VOE84" s="4"/>
      <c r="VOF84" s="17"/>
      <c r="VOG84" s="4"/>
      <c r="VOH84" s="17"/>
      <c r="VOI84" s="4"/>
      <c r="VOJ84" s="17"/>
      <c r="VOK84" s="4"/>
      <c r="VOL84" s="17"/>
      <c r="VOM84" s="4"/>
      <c r="VON84" s="17"/>
      <c r="VOO84" s="4"/>
      <c r="VOP84" s="17"/>
      <c r="VOQ84" s="4"/>
      <c r="VOR84" s="17"/>
      <c r="VOS84" s="4"/>
      <c r="VOT84" s="17"/>
      <c r="VOU84" s="4"/>
      <c r="VOV84" s="17"/>
      <c r="VOW84" s="4"/>
      <c r="VOX84" s="17"/>
      <c r="VOY84" s="4"/>
      <c r="VOZ84" s="17"/>
      <c r="VPA84" s="4"/>
      <c r="VPB84" s="17"/>
      <c r="VPC84" s="4"/>
      <c r="VPD84" s="17"/>
      <c r="VPE84" s="4"/>
      <c r="VPF84" s="17"/>
      <c r="VPG84" s="4"/>
      <c r="VPH84" s="17"/>
      <c r="VPI84" s="4"/>
      <c r="VPJ84" s="17"/>
      <c r="VPK84" s="4"/>
      <c r="VPL84" s="17"/>
      <c r="VPM84" s="4"/>
      <c r="VPN84" s="17"/>
      <c r="VPO84" s="4"/>
      <c r="VPP84" s="17"/>
      <c r="VPQ84" s="4"/>
      <c r="VPR84" s="17"/>
      <c r="VPS84" s="4"/>
      <c r="VPT84" s="17"/>
      <c r="VPU84" s="4"/>
      <c r="VPV84" s="17"/>
      <c r="VPW84" s="4"/>
      <c r="VPX84" s="17"/>
      <c r="VPY84" s="4"/>
      <c r="VPZ84" s="17"/>
      <c r="VQA84" s="4"/>
      <c r="VQB84" s="17"/>
      <c r="VQC84" s="4"/>
      <c r="VQD84" s="17"/>
      <c r="VQE84" s="4"/>
      <c r="VQF84" s="17"/>
      <c r="VQG84" s="4"/>
      <c r="VQH84" s="17"/>
      <c r="VQI84" s="4"/>
      <c r="VQJ84" s="17"/>
      <c r="VQK84" s="4"/>
      <c r="VQL84" s="17"/>
      <c r="VQM84" s="4"/>
      <c r="VQN84" s="17"/>
      <c r="VQO84" s="4"/>
      <c r="VQP84" s="17"/>
      <c r="VQQ84" s="4"/>
      <c r="VQR84" s="17"/>
      <c r="VQS84" s="4"/>
      <c r="VQT84" s="17"/>
      <c r="VQU84" s="4"/>
      <c r="VQV84" s="17"/>
      <c r="VQW84" s="4"/>
      <c r="VQX84" s="17"/>
      <c r="VQY84" s="4"/>
      <c r="VQZ84" s="17"/>
      <c r="VRA84" s="4"/>
      <c r="VRB84" s="17"/>
      <c r="VRC84" s="4"/>
      <c r="VRD84" s="17"/>
      <c r="VRE84" s="4"/>
      <c r="VRF84" s="17"/>
      <c r="VRG84" s="4"/>
      <c r="VRH84" s="17"/>
      <c r="VRI84" s="4"/>
      <c r="VRJ84" s="17"/>
      <c r="VRK84" s="4"/>
      <c r="VRL84" s="17"/>
      <c r="VRM84" s="4"/>
      <c r="VRN84" s="17"/>
      <c r="VRO84" s="4"/>
      <c r="VRP84" s="17"/>
      <c r="VRQ84" s="4"/>
      <c r="VRR84" s="17"/>
      <c r="VRS84" s="4"/>
      <c r="VRT84" s="17"/>
      <c r="VRU84" s="4"/>
      <c r="VRV84" s="17"/>
      <c r="VRW84" s="4"/>
      <c r="VRX84" s="17"/>
      <c r="VRY84" s="4"/>
      <c r="VRZ84" s="17"/>
      <c r="VSA84" s="4"/>
      <c r="VSB84" s="17"/>
      <c r="VSC84" s="4"/>
      <c r="VSD84" s="17"/>
      <c r="VSE84" s="4"/>
      <c r="VSF84" s="17"/>
      <c r="VSG84" s="4"/>
      <c r="VSH84" s="17"/>
      <c r="VSI84" s="4"/>
      <c r="VSJ84" s="17"/>
      <c r="VSK84" s="4"/>
      <c r="VSL84" s="17"/>
      <c r="VSM84" s="4"/>
      <c r="VSN84" s="17"/>
      <c r="VSO84" s="4"/>
      <c r="VSP84" s="17"/>
      <c r="VSQ84" s="4"/>
      <c r="VSR84" s="17"/>
      <c r="VSS84" s="4"/>
      <c r="VST84" s="17"/>
      <c r="VSU84" s="4"/>
      <c r="VSV84" s="17"/>
      <c r="VSW84" s="4"/>
      <c r="VSX84" s="17"/>
      <c r="VSY84" s="4"/>
      <c r="VSZ84" s="17"/>
      <c r="VTA84" s="4"/>
      <c r="VTB84" s="17"/>
      <c r="VTC84" s="4"/>
      <c r="VTD84" s="17"/>
      <c r="VTE84" s="4"/>
      <c r="VTF84" s="17"/>
      <c r="VTG84" s="4"/>
      <c r="VTH84" s="17"/>
      <c r="VTI84" s="4"/>
      <c r="VTJ84" s="17"/>
      <c r="VTK84" s="4"/>
      <c r="VTL84" s="17"/>
      <c r="VTM84" s="4"/>
      <c r="VTN84" s="17"/>
      <c r="VTO84" s="4"/>
      <c r="VTP84" s="17"/>
      <c r="VTQ84" s="4"/>
      <c r="VTR84" s="17"/>
      <c r="VTS84" s="4"/>
      <c r="VTT84" s="17"/>
      <c r="VTU84" s="4"/>
      <c r="VTV84" s="17"/>
      <c r="VTW84" s="4"/>
      <c r="VTX84" s="17"/>
      <c r="VTY84" s="4"/>
      <c r="VTZ84" s="17"/>
      <c r="VUA84" s="4"/>
      <c r="VUB84" s="17"/>
      <c r="VUC84" s="4"/>
      <c r="VUD84" s="17"/>
      <c r="VUE84" s="4"/>
      <c r="VUF84" s="17"/>
      <c r="VUG84" s="4"/>
      <c r="VUH84" s="17"/>
      <c r="VUI84" s="4"/>
      <c r="VUJ84" s="17"/>
      <c r="VUK84" s="4"/>
      <c r="VUL84" s="17"/>
      <c r="VUM84" s="4"/>
      <c r="VUN84" s="17"/>
      <c r="VUO84" s="4"/>
      <c r="VUP84" s="17"/>
      <c r="VUQ84" s="4"/>
      <c r="VUR84" s="17"/>
      <c r="VUS84" s="4"/>
      <c r="VUT84" s="17"/>
      <c r="VUU84" s="4"/>
      <c r="VUV84" s="17"/>
      <c r="VUW84" s="4"/>
      <c r="VUX84" s="17"/>
      <c r="VUY84" s="4"/>
      <c r="VUZ84" s="17"/>
      <c r="VVA84" s="4"/>
      <c r="VVB84" s="17"/>
      <c r="VVC84" s="4"/>
      <c r="VVD84" s="17"/>
      <c r="VVE84" s="4"/>
      <c r="VVF84" s="17"/>
      <c r="VVG84" s="4"/>
      <c r="VVH84" s="17"/>
      <c r="VVI84" s="4"/>
      <c r="VVJ84" s="17"/>
      <c r="VVK84" s="4"/>
      <c r="VVL84" s="17"/>
      <c r="VVM84" s="4"/>
      <c r="VVN84" s="17"/>
      <c r="VVO84" s="4"/>
      <c r="VVP84" s="17"/>
      <c r="VVQ84" s="4"/>
      <c r="VVR84" s="17"/>
      <c r="VVS84" s="4"/>
      <c r="VVT84" s="17"/>
      <c r="VVU84" s="4"/>
      <c r="VVV84" s="17"/>
      <c r="VVW84" s="4"/>
      <c r="VVX84" s="17"/>
      <c r="VVY84" s="4"/>
      <c r="VVZ84" s="17"/>
      <c r="VWA84" s="4"/>
      <c r="VWB84" s="17"/>
      <c r="VWC84" s="4"/>
      <c r="VWD84" s="17"/>
      <c r="VWE84" s="4"/>
      <c r="VWF84" s="17"/>
      <c r="VWG84" s="4"/>
      <c r="VWH84" s="17"/>
      <c r="VWI84" s="4"/>
      <c r="VWJ84" s="17"/>
      <c r="VWK84" s="4"/>
      <c r="VWL84" s="17"/>
      <c r="VWM84" s="4"/>
      <c r="VWN84" s="17"/>
      <c r="VWO84" s="4"/>
      <c r="VWP84" s="17"/>
      <c r="VWQ84" s="4"/>
      <c r="VWR84" s="17"/>
      <c r="VWS84" s="4"/>
      <c r="VWT84" s="17"/>
      <c r="VWU84" s="4"/>
      <c r="VWV84" s="17"/>
      <c r="VWW84" s="4"/>
      <c r="VWX84" s="17"/>
      <c r="VWY84" s="4"/>
      <c r="VWZ84" s="17"/>
      <c r="VXA84" s="4"/>
      <c r="VXB84" s="17"/>
      <c r="VXC84" s="4"/>
      <c r="VXD84" s="17"/>
      <c r="VXE84" s="4"/>
      <c r="VXF84" s="17"/>
      <c r="VXG84" s="4"/>
      <c r="VXH84" s="17"/>
      <c r="VXI84" s="4"/>
      <c r="VXJ84" s="17"/>
      <c r="VXK84" s="4"/>
      <c r="VXL84" s="17"/>
      <c r="VXM84" s="4"/>
      <c r="VXN84" s="17"/>
      <c r="VXO84" s="4"/>
      <c r="VXP84" s="17"/>
      <c r="VXQ84" s="4"/>
      <c r="VXR84" s="17"/>
      <c r="VXS84" s="4"/>
      <c r="VXT84" s="17"/>
      <c r="VXU84" s="4"/>
      <c r="VXV84" s="17"/>
      <c r="VXW84" s="4"/>
      <c r="VXX84" s="17"/>
      <c r="VXY84" s="4"/>
      <c r="VXZ84" s="17"/>
      <c r="VYA84" s="4"/>
      <c r="VYB84" s="17"/>
      <c r="VYC84" s="4"/>
      <c r="VYD84" s="17"/>
      <c r="VYE84" s="4"/>
      <c r="VYF84" s="17"/>
      <c r="VYG84" s="4"/>
      <c r="VYH84" s="17"/>
      <c r="VYI84" s="4"/>
      <c r="VYJ84" s="17"/>
      <c r="VYK84" s="4"/>
      <c r="VYL84" s="17"/>
      <c r="VYM84" s="4"/>
      <c r="VYN84" s="17"/>
      <c r="VYO84" s="4"/>
      <c r="VYP84" s="17"/>
      <c r="VYQ84" s="4"/>
      <c r="VYR84" s="17"/>
      <c r="VYS84" s="4"/>
      <c r="VYT84" s="17"/>
      <c r="VYU84" s="4"/>
      <c r="VYV84" s="17"/>
      <c r="VYW84" s="4"/>
      <c r="VYX84" s="17"/>
      <c r="VYY84" s="4"/>
      <c r="VYZ84" s="17"/>
      <c r="VZA84" s="4"/>
      <c r="VZB84" s="17"/>
      <c r="VZC84" s="4"/>
      <c r="VZD84" s="17"/>
      <c r="VZE84" s="4"/>
      <c r="VZF84" s="17"/>
      <c r="VZG84" s="4"/>
      <c r="VZH84" s="17"/>
      <c r="VZI84" s="4"/>
      <c r="VZJ84" s="17"/>
      <c r="VZK84" s="4"/>
      <c r="VZL84" s="17"/>
      <c r="VZM84" s="4"/>
      <c r="VZN84" s="17"/>
      <c r="VZO84" s="4"/>
      <c r="VZP84" s="17"/>
      <c r="VZQ84" s="4"/>
      <c r="VZR84" s="17"/>
      <c r="VZS84" s="4"/>
      <c r="VZT84" s="17"/>
      <c r="VZU84" s="4"/>
      <c r="VZV84" s="17"/>
      <c r="VZW84" s="4"/>
      <c r="VZX84" s="17"/>
      <c r="VZY84" s="4"/>
      <c r="VZZ84" s="17"/>
      <c r="WAA84" s="4"/>
      <c r="WAB84" s="17"/>
      <c r="WAC84" s="4"/>
      <c r="WAD84" s="17"/>
      <c r="WAE84" s="4"/>
      <c r="WAF84" s="17"/>
      <c r="WAG84" s="4"/>
      <c r="WAH84" s="17"/>
      <c r="WAI84" s="4"/>
      <c r="WAJ84" s="17"/>
      <c r="WAK84" s="4"/>
      <c r="WAL84" s="17"/>
      <c r="WAM84" s="4"/>
      <c r="WAN84" s="17"/>
      <c r="WAO84" s="4"/>
      <c r="WAP84" s="17"/>
      <c r="WAQ84" s="4"/>
      <c r="WAR84" s="17"/>
      <c r="WAS84" s="4"/>
      <c r="WAT84" s="17"/>
      <c r="WAU84" s="4"/>
      <c r="WAV84" s="17"/>
      <c r="WAW84" s="4"/>
      <c r="WAX84" s="17"/>
      <c r="WAY84" s="4"/>
      <c r="WAZ84" s="17"/>
      <c r="WBA84" s="4"/>
      <c r="WBB84" s="17"/>
      <c r="WBC84" s="4"/>
      <c r="WBD84" s="17"/>
      <c r="WBE84" s="4"/>
      <c r="WBF84" s="17"/>
      <c r="WBG84" s="4"/>
      <c r="WBH84" s="17"/>
      <c r="WBI84" s="4"/>
      <c r="WBJ84" s="17"/>
      <c r="WBK84" s="4"/>
      <c r="WBL84" s="17"/>
      <c r="WBM84" s="4"/>
      <c r="WBN84" s="17"/>
      <c r="WBO84" s="4"/>
      <c r="WBP84" s="17"/>
      <c r="WBQ84" s="4"/>
      <c r="WBR84" s="17"/>
      <c r="WBS84" s="4"/>
      <c r="WBT84" s="17"/>
      <c r="WBU84" s="4"/>
      <c r="WBV84" s="17"/>
      <c r="WBW84" s="4"/>
      <c r="WBX84" s="17"/>
      <c r="WBY84" s="4"/>
      <c r="WBZ84" s="17"/>
      <c r="WCA84" s="4"/>
      <c r="WCB84" s="17"/>
      <c r="WCC84" s="4"/>
      <c r="WCD84" s="17"/>
      <c r="WCE84" s="4"/>
      <c r="WCF84" s="17"/>
      <c r="WCG84" s="4"/>
      <c r="WCH84" s="17"/>
      <c r="WCI84" s="4"/>
      <c r="WCJ84" s="17"/>
      <c r="WCK84" s="4"/>
      <c r="WCL84" s="17"/>
      <c r="WCM84" s="4"/>
      <c r="WCN84" s="17"/>
      <c r="WCO84" s="4"/>
      <c r="WCP84" s="17"/>
      <c r="WCQ84" s="4"/>
      <c r="WCR84" s="17"/>
      <c r="WCS84" s="4"/>
      <c r="WCT84" s="17"/>
      <c r="WCU84" s="4"/>
      <c r="WCV84" s="17"/>
      <c r="WCW84" s="4"/>
      <c r="WCX84" s="17"/>
      <c r="WCY84" s="4"/>
      <c r="WCZ84" s="17"/>
      <c r="WDA84" s="4"/>
      <c r="WDB84" s="17"/>
      <c r="WDC84" s="4"/>
      <c r="WDD84" s="17"/>
      <c r="WDE84" s="4"/>
      <c r="WDF84" s="17"/>
      <c r="WDG84" s="4"/>
      <c r="WDH84" s="17"/>
      <c r="WDI84" s="4"/>
      <c r="WDJ84" s="17"/>
      <c r="WDK84" s="4"/>
      <c r="WDL84" s="17"/>
      <c r="WDM84" s="4"/>
      <c r="WDN84" s="17"/>
      <c r="WDO84" s="4"/>
      <c r="WDP84" s="17"/>
      <c r="WDQ84" s="4"/>
      <c r="WDR84" s="17"/>
      <c r="WDS84" s="4"/>
      <c r="WDT84" s="17"/>
      <c r="WDU84" s="4"/>
      <c r="WDV84" s="17"/>
      <c r="WDW84" s="4"/>
      <c r="WDX84" s="17"/>
      <c r="WDY84" s="4"/>
      <c r="WDZ84" s="17"/>
      <c r="WEA84" s="4"/>
      <c r="WEB84" s="17"/>
      <c r="WEC84" s="4"/>
      <c r="WED84" s="17"/>
      <c r="WEE84" s="4"/>
      <c r="WEF84" s="17"/>
      <c r="WEG84" s="4"/>
      <c r="WEH84" s="17"/>
      <c r="WEI84" s="4"/>
      <c r="WEJ84" s="17"/>
      <c r="WEK84" s="4"/>
      <c r="WEL84" s="17"/>
      <c r="WEM84" s="4"/>
      <c r="WEN84" s="17"/>
      <c r="WEO84" s="4"/>
      <c r="WEP84" s="17"/>
      <c r="WEQ84" s="4"/>
      <c r="WER84" s="17"/>
      <c r="WES84" s="4"/>
      <c r="WET84" s="17"/>
      <c r="WEU84" s="4"/>
      <c r="WEV84" s="17"/>
      <c r="WEW84" s="4"/>
      <c r="WEX84" s="17"/>
      <c r="WEY84" s="4"/>
      <c r="WEZ84" s="17"/>
      <c r="WFA84" s="4"/>
      <c r="WFB84" s="17"/>
      <c r="WFC84" s="4"/>
      <c r="WFD84" s="17"/>
      <c r="WFE84" s="4"/>
      <c r="WFF84" s="17"/>
      <c r="WFG84" s="4"/>
      <c r="WFH84" s="17"/>
      <c r="WFI84" s="4"/>
      <c r="WFJ84" s="17"/>
      <c r="WFK84" s="4"/>
      <c r="WFL84" s="17"/>
      <c r="WFM84" s="4"/>
      <c r="WFN84" s="17"/>
      <c r="WFO84" s="4"/>
      <c r="WFP84" s="17"/>
      <c r="WFQ84" s="4"/>
      <c r="WFR84" s="17"/>
      <c r="WFS84" s="4"/>
      <c r="WFT84" s="17"/>
      <c r="WFU84" s="4"/>
      <c r="WFV84" s="17"/>
      <c r="WFW84" s="4"/>
      <c r="WFX84" s="17"/>
      <c r="WFY84" s="4"/>
      <c r="WFZ84" s="17"/>
      <c r="WGA84" s="4"/>
      <c r="WGB84" s="17"/>
      <c r="WGC84" s="4"/>
      <c r="WGD84" s="17"/>
      <c r="WGE84" s="4"/>
      <c r="WGF84" s="17"/>
      <c r="WGG84" s="4"/>
      <c r="WGH84" s="17"/>
      <c r="WGI84" s="4"/>
      <c r="WGJ84" s="17"/>
      <c r="WGK84" s="4"/>
      <c r="WGL84" s="17"/>
      <c r="WGM84" s="4"/>
      <c r="WGN84" s="17"/>
      <c r="WGO84" s="4"/>
      <c r="WGP84" s="17"/>
      <c r="WGQ84" s="4"/>
      <c r="WGR84" s="17"/>
      <c r="WGS84" s="4"/>
      <c r="WGT84" s="17"/>
      <c r="WGU84" s="4"/>
      <c r="WGV84" s="17"/>
      <c r="WGW84" s="4"/>
      <c r="WGX84" s="17"/>
      <c r="WGY84" s="4"/>
      <c r="WGZ84" s="17"/>
      <c r="WHA84" s="4"/>
      <c r="WHB84" s="17"/>
      <c r="WHC84" s="4"/>
      <c r="WHD84" s="17"/>
      <c r="WHE84" s="4"/>
      <c r="WHF84" s="17"/>
      <c r="WHG84" s="4"/>
      <c r="WHH84" s="17"/>
      <c r="WHI84" s="4"/>
      <c r="WHJ84" s="17"/>
      <c r="WHK84" s="4"/>
      <c r="WHL84" s="17"/>
      <c r="WHM84" s="4"/>
      <c r="WHN84" s="17"/>
      <c r="WHO84" s="4"/>
      <c r="WHP84" s="17"/>
      <c r="WHQ84" s="4"/>
      <c r="WHR84" s="17"/>
      <c r="WHS84" s="4"/>
      <c r="WHT84" s="17"/>
      <c r="WHU84" s="4"/>
      <c r="WHV84" s="17"/>
      <c r="WHW84" s="4"/>
      <c r="WHX84" s="17"/>
      <c r="WHY84" s="4"/>
      <c r="WHZ84" s="17"/>
      <c r="WIA84" s="4"/>
      <c r="WIB84" s="17"/>
      <c r="WIC84" s="4"/>
      <c r="WID84" s="17"/>
      <c r="WIE84" s="4"/>
      <c r="WIF84" s="17"/>
      <c r="WIG84" s="4"/>
      <c r="WIH84" s="17"/>
      <c r="WII84" s="4"/>
      <c r="WIJ84" s="17"/>
      <c r="WIK84" s="4"/>
      <c r="WIL84" s="17"/>
      <c r="WIM84" s="4"/>
      <c r="WIN84" s="17"/>
      <c r="WIO84" s="4"/>
      <c r="WIP84" s="17"/>
      <c r="WIQ84" s="4"/>
      <c r="WIR84" s="17"/>
      <c r="WIS84" s="4"/>
      <c r="WIT84" s="17"/>
      <c r="WIU84" s="4"/>
      <c r="WIV84" s="17"/>
      <c r="WIW84" s="4"/>
      <c r="WIX84" s="17"/>
      <c r="WIY84" s="4"/>
      <c r="WIZ84" s="17"/>
      <c r="WJA84" s="4"/>
      <c r="WJB84" s="17"/>
      <c r="WJC84" s="4"/>
      <c r="WJD84" s="17"/>
      <c r="WJE84" s="4"/>
      <c r="WJF84" s="17"/>
      <c r="WJG84" s="4"/>
      <c r="WJH84" s="17"/>
      <c r="WJI84" s="4"/>
      <c r="WJJ84" s="17"/>
      <c r="WJK84" s="4"/>
      <c r="WJL84" s="17"/>
      <c r="WJM84" s="4"/>
      <c r="WJN84" s="17"/>
      <c r="WJO84" s="4"/>
      <c r="WJP84" s="17"/>
      <c r="WJQ84" s="4"/>
      <c r="WJR84" s="17"/>
      <c r="WJS84" s="4"/>
      <c r="WJT84" s="17"/>
      <c r="WJU84" s="4"/>
      <c r="WJV84" s="17"/>
      <c r="WJW84" s="4"/>
      <c r="WJX84" s="17"/>
      <c r="WJY84" s="4"/>
      <c r="WJZ84" s="17"/>
      <c r="WKA84" s="4"/>
      <c r="WKB84" s="17"/>
      <c r="WKC84" s="4"/>
      <c r="WKD84" s="17"/>
      <c r="WKE84" s="4"/>
      <c r="WKF84" s="17"/>
      <c r="WKG84" s="4"/>
      <c r="WKH84" s="17"/>
      <c r="WKI84" s="4"/>
      <c r="WKJ84" s="17"/>
      <c r="WKK84" s="4"/>
      <c r="WKL84" s="17"/>
      <c r="WKM84" s="4"/>
      <c r="WKN84" s="17"/>
      <c r="WKO84" s="4"/>
      <c r="WKP84" s="17"/>
      <c r="WKQ84" s="4"/>
      <c r="WKR84" s="17"/>
      <c r="WKS84" s="4"/>
      <c r="WKT84" s="17"/>
      <c r="WKU84" s="4"/>
      <c r="WKV84" s="17"/>
      <c r="WKW84" s="4"/>
      <c r="WKX84" s="17"/>
      <c r="WKY84" s="4"/>
      <c r="WKZ84" s="17"/>
      <c r="WLA84" s="4"/>
      <c r="WLB84" s="17"/>
      <c r="WLC84" s="4"/>
      <c r="WLD84" s="17"/>
      <c r="WLE84" s="4"/>
      <c r="WLF84" s="17"/>
      <c r="WLG84" s="4"/>
      <c r="WLH84" s="17"/>
      <c r="WLI84" s="4"/>
      <c r="WLJ84" s="17"/>
      <c r="WLK84" s="4"/>
      <c r="WLL84" s="17"/>
      <c r="WLM84" s="4"/>
      <c r="WLN84" s="17"/>
      <c r="WLO84" s="4"/>
      <c r="WLP84" s="17"/>
      <c r="WLQ84" s="4"/>
      <c r="WLR84" s="17"/>
      <c r="WLS84" s="4"/>
      <c r="WLT84" s="17"/>
      <c r="WLU84" s="4"/>
      <c r="WLV84" s="17"/>
      <c r="WLW84" s="4"/>
      <c r="WLX84" s="17"/>
      <c r="WLY84" s="4"/>
      <c r="WLZ84" s="17"/>
      <c r="WMA84" s="4"/>
      <c r="WMB84" s="17"/>
      <c r="WMC84" s="4"/>
      <c r="WMD84" s="17"/>
      <c r="WME84" s="4"/>
      <c r="WMF84" s="17"/>
      <c r="WMG84" s="4"/>
      <c r="WMH84" s="17"/>
      <c r="WMI84" s="4"/>
      <c r="WMJ84" s="17"/>
      <c r="WMK84" s="4"/>
      <c r="WML84" s="17"/>
      <c r="WMM84" s="4"/>
      <c r="WMN84" s="17"/>
      <c r="WMO84" s="4"/>
      <c r="WMP84" s="17"/>
      <c r="WMQ84" s="4"/>
      <c r="WMR84" s="17"/>
      <c r="WMS84" s="4"/>
      <c r="WMT84" s="17"/>
      <c r="WMU84" s="4"/>
      <c r="WMV84" s="17"/>
      <c r="WMW84" s="4"/>
      <c r="WMX84" s="17"/>
      <c r="WMY84" s="4"/>
      <c r="WMZ84" s="17"/>
      <c r="WNA84" s="4"/>
      <c r="WNB84" s="17"/>
      <c r="WNC84" s="4"/>
      <c r="WND84" s="17"/>
      <c r="WNE84" s="4"/>
      <c r="WNF84" s="17"/>
      <c r="WNG84" s="4"/>
      <c r="WNH84" s="17"/>
      <c r="WNI84" s="4"/>
      <c r="WNJ84" s="17"/>
      <c r="WNK84" s="4"/>
      <c r="WNL84" s="17"/>
      <c r="WNM84" s="4"/>
      <c r="WNN84" s="17"/>
      <c r="WNO84" s="4"/>
      <c r="WNP84" s="17"/>
      <c r="WNQ84" s="4"/>
      <c r="WNR84" s="17"/>
      <c r="WNS84" s="4"/>
      <c r="WNT84" s="17"/>
      <c r="WNU84" s="4"/>
      <c r="WNV84" s="17"/>
      <c r="WNW84" s="4"/>
      <c r="WNX84" s="17"/>
      <c r="WNY84" s="4"/>
      <c r="WNZ84" s="17"/>
      <c r="WOA84" s="4"/>
      <c r="WOB84" s="17"/>
      <c r="WOC84" s="4"/>
      <c r="WOD84" s="17"/>
      <c r="WOE84" s="4"/>
      <c r="WOF84" s="17"/>
      <c r="WOG84" s="4"/>
      <c r="WOH84" s="17"/>
      <c r="WOI84" s="4"/>
      <c r="WOJ84" s="17"/>
      <c r="WOK84" s="4"/>
      <c r="WOL84" s="17"/>
      <c r="WOM84" s="4"/>
      <c r="WON84" s="17"/>
      <c r="WOO84" s="4"/>
      <c r="WOP84" s="17"/>
      <c r="WOQ84" s="4"/>
      <c r="WOR84" s="17"/>
      <c r="WOS84" s="4"/>
      <c r="WOT84" s="17"/>
      <c r="WOU84" s="4"/>
      <c r="WOV84" s="17"/>
      <c r="WOW84" s="4"/>
      <c r="WOX84" s="17"/>
      <c r="WOY84" s="4"/>
      <c r="WOZ84" s="17"/>
      <c r="WPA84" s="4"/>
      <c r="WPB84" s="17"/>
      <c r="WPC84" s="4"/>
      <c r="WPD84" s="17"/>
      <c r="WPE84" s="4"/>
      <c r="WPF84" s="17"/>
      <c r="WPG84" s="4"/>
      <c r="WPH84" s="17"/>
      <c r="WPI84" s="4"/>
      <c r="WPJ84" s="17"/>
      <c r="WPK84" s="4"/>
      <c r="WPL84" s="17"/>
      <c r="WPM84" s="4"/>
      <c r="WPN84" s="17"/>
      <c r="WPO84" s="4"/>
      <c r="WPP84" s="17"/>
      <c r="WPQ84" s="4"/>
      <c r="WPR84" s="17"/>
      <c r="WPS84" s="4"/>
      <c r="WPT84" s="17"/>
      <c r="WPU84" s="4"/>
      <c r="WPV84" s="17"/>
      <c r="WPW84" s="4"/>
      <c r="WPX84" s="17"/>
      <c r="WPY84" s="4"/>
      <c r="WPZ84" s="17"/>
      <c r="WQA84" s="4"/>
      <c r="WQB84" s="17"/>
      <c r="WQC84" s="4"/>
      <c r="WQD84" s="17"/>
      <c r="WQE84" s="4"/>
      <c r="WQF84" s="17"/>
      <c r="WQG84" s="4"/>
      <c r="WQH84" s="17"/>
      <c r="WQI84" s="4"/>
      <c r="WQJ84" s="17"/>
      <c r="WQK84" s="4"/>
      <c r="WQL84" s="17"/>
      <c r="WQM84" s="4"/>
      <c r="WQN84" s="17"/>
      <c r="WQO84" s="4"/>
      <c r="WQP84" s="17"/>
      <c r="WQQ84" s="4"/>
      <c r="WQR84" s="17"/>
      <c r="WQS84" s="4"/>
      <c r="WQT84" s="17"/>
      <c r="WQU84" s="4"/>
      <c r="WQV84" s="17"/>
      <c r="WQW84" s="4"/>
      <c r="WQX84" s="17"/>
      <c r="WQY84" s="4"/>
      <c r="WQZ84" s="17"/>
      <c r="WRA84" s="4"/>
      <c r="WRB84" s="17"/>
      <c r="WRC84" s="4"/>
      <c r="WRD84" s="17"/>
      <c r="WRE84" s="4"/>
      <c r="WRF84" s="17"/>
      <c r="WRG84" s="4"/>
      <c r="WRH84" s="17"/>
      <c r="WRI84" s="4"/>
      <c r="WRJ84" s="17"/>
      <c r="WRK84" s="4"/>
      <c r="WRL84" s="17"/>
      <c r="WRM84" s="4"/>
      <c r="WRN84" s="17"/>
      <c r="WRO84" s="4"/>
      <c r="WRP84" s="17"/>
      <c r="WRQ84" s="4"/>
      <c r="WRR84" s="17"/>
      <c r="WRS84" s="4"/>
      <c r="WRT84" s="17"/>
      <c r="WRU84" s="4"/>
      <c r="WRV84" s="17"/>
      <c r="WRW84" s="4"/>
      <c r="WRX84" s="17"/>
      <c r="WRY84" s="4"/>
      <c r="WRZ84" s="17"/>
      <c r="WSA84" s="4"/>
      <c r="WSB84" s="17"/>
      <c r="WSC84" s="4"/>
      <c r="WSD84" s="17"/>
      <c r="WSE84" s="4"/>
      <c r="WSF84" s="17"/>
      <c r="WSG84" s="4"/>
      <c r="WSH84" s="17"/>
      <c r="WSI84" s="4"/>
      <c r="WSJ84" s="17"/>
      <c r="WSK84" s="4"/>
      <c r="WSL84" s="17"/>
      <c r="WSM84" s="4"/>
      <c r="WSN84" s="17"/>
      <c r="WSO84" s="4"/>
      <c r="WSP84" s="17"/>
      <c r="WSQ84" s="4"/>
      <c r="WSR84" s="17"/>
      <c r="WSS84" s="4"/>
      <c r="WST84" s="17"/>
      <c r="WSU84" s="4"/>
      <c r="WSV84" s="17"/>
      <c r="WSW84" s="4"/>
      <c r="WSX84" s="17"/>
      <c r="WSY84" s="4"/>
      <c r="WSZ84" s="17"/>
      <c r="WTA84" s="4"/>
      <c r="WTB84" s="17"/>
      <c r="WTC84" s="4"/>
      <c r="WTD84" s="17"/>
      <c r="WTE84" s="4"/>
      <c r="WTF84" s="17"/>
      <c r="WTG84" s="4"/>
      <c r="WTH84" s="17"/>
      <c r="WTI84" s="4"/>
      <c r="WTJ84" s="17"/>
      <c r="WTK84" s="4"/>
      <c r="WTL84" s="17"/>
      <c r="WTM84" s="4"/>
      <c r="WTN84" s="17"/>
      <c r="WTO84" s="4"/>
      <c r="WTP84" s="17"/>
      <c r="WTQ84" s="4"/>
      <c r="WTR84" s="17"/>
      <c r="WTS84" s="4"/>
      <c r="WTT84" s="17"/>
      <c r="WTU84" s="4"/>
      <c r="WTV84" s="17"/>
      <c r="WTW84" s="4"/>
      <c r="WTX84" s="17"/>
      <c r="WTY84" s="4"/>
      <c r="WTZ84" s="17"/>
      <c r="WUA84" s="4"/>
      <c r="WUB84" s="17"/>
      <c r="WUC84" s="4"/>
      <c r="WUD84" s="17"/>
      <c r="WUE84" s="4"/>
      <c r="WUF84" s="17"/>
      <c r="WUG84" s="4"/>
      <c r="WUH84" s="17"/>
      <c r="WUI84" s="4"/>
      <c r="WUJ84" s="17"/>
      <c r="WUK84" s="4"/>
      <c r="WUL84" s="17"/>
      <c r="WUM84" s="4"/>
      <c r="WUN84" s="17"/>
      <c r="WUO84" s="4"/>
      <c r="WUP84" s="17"/>
      <c r="WUQ84" s="4"/>
      <c r="WUR84" s="17"/>
      <c r="WUS84" s="4"/>
      <c r="WUT84" s="17"/>
      <c r="WUU84" s="4"/>
      <c r="WUV84" s="17"/>
      <c r="WUW84" s="4"/>
      <c r="WUX84" s="17"/>
      <c r="WUY84" s="4"/>
      <c r="WUZ84" s="17"/>
      <c r="WVA84" s="4"/>
      <c r="WVB84" s="17"/>
      <c r="WVC84" s="4"/>
      <c r="WVD84" s="17"/>
      <c r="WVE84" s="4"/>
      <c r="WVF84" s="17"/>
      <c r="WVG84" s="4"/>
      <c r="WVH84" s="17"/>
      <c r="WVI84" s="4"/>
      <c r="WVJ84" s="17"/>
      <c r="WVK84" s="4"/>
      <c r="WVL84" s="17"/>
      <c r="WVM84" s="4"/>
      <c r="WVN84" s="17"/>
      <c r="WVO84" s="4"/>
      <c r="WVP84" s="17"/>
      <c r="WVQ84" s="4"/>
      <c r="WVR84" s="17"/>
      <c r="WVS84" s="4"/>
      <c r="WVT84" s="17"/>
      <c r="WVU84" s="4"/>
      <c r="WVV84" s="17"/>
      <c r="WVW84" s="4"/>
      <c r="WVX84" s="17"/>
      <c r="WVY84" s="4"/>
      <c r="WVZ84" s="17"/>
      <c r="WWA84" s="4"/>
      <c r="WWB84" s="17"/>
      <c r="WWC84" s="4"/>
      <c r="WWD84" s="17"/>
      <c r="WWE84" s="4"/>
      <c r="WWF84" s="17"/>
      <c r="WWG84" s="4"/>
      <c r="WWH84" s="17"/>
      <c r="WWI84" s="4"/>
      <c r="WWJ84" s="17"/>
      <c r="WWK84" s="4"/>
      <c r="WWL84" s="17"/>
      <c r="WWM84" s="4"/>
      <c r="WWN84" s="17"/>
      <c r="WWO84" s="4"/>
      <c r="WWP84" s="17"/>
      <c r="WWQ84" s="4"/>
      <c r="WWR84" s="17"/>
      <c r="WWS84" s="4"/>
      <c r="WWT84" s="17"/>
      <c r="WWU84" s="4"/>
      <c r="WWV84" s="17"/>
      <c r="WWW84" s="4"/>
      <c r="WWX84" s="17"/>
      <c r="WWY84" s="4"/>
      <c r="WWZ84" s="17"/>
      <c r="WXA84" s="4"/>
      <c r="WXB84" s="17"/>
      <c r="WXC84" s="4"/>
      <c r="WXD84" s="17"/>
      <c r="WXE84" s="4"/>
      <c r="WXF84" s="17"/>
      <c r="WXG84" s="4"/>
      <c r="WXH84" s="17"/>
      <c r="WXI84" s="4"/>
      <c r="WXJ84" s="17"/>
      <c r="WXK84" s="4"/>
      <c r="WXL84" s="17"/>
      <c r="WXM84" s="4"/>
      <c r="WXN84" s="17"/>
      <c r="WXO84" s="4"/>
      <c r="WXP84" s="17"/>
      <c r="WXQ84" s="4"/>
      <c r="WXR84" s="17"/>
      <c r="WXS84" s="4"/>
      <c r="WXT84" s="17"/>
      <c r="WXU84" s="4"/>
      <c r="WXV84" s="17"/>
      <c r="WXW84" s="4"/>
      <c r="WXX84" s="17"/>
      <c r="WXY84" s="4"/>
      <c r="WXZ84" s="17"/>
      <c r="WYA84" s="4"/>
      <c r="WYB84" s="17"/>
      <c r="WYC84" s="4"/>
      <c r="WYD84" s="17"/>
      <c r="WYE84" s="4"/>
      <c r="WYF84" s="17"/>
      <c r="WYG84" s="4"/>
      <c r="WYH84" s="17"/>
      <c r="WYI84" s="4"/>
      <c r="WYJ84" s="17"/>
      <c r="WYK84" s="4"/>
      <c r="WYL84" s="17"/>
      <c r="WYM84" s="4"/>
      <c r="WYN84" s="17"/>
      <c r="WYO84" s="4"/>
      <c r="WYP84" s="17"/>
      <c r="WYQ84" s="4"/>
      <c r="WYR84" s="17"/>
      <c r="WYS84" s="4"/>
      <c r="WYT84" s="17"/>
      <c r="WYU84" s="4"/>
      <c r="WYV84" s="17"/>
      <c r="WYW84" s="4"/>
      <c r="WYX84" s="17"/>
      <c r="WYY84" s="4"/>
      <c r="WYZ84" s="17"/>
      <c r="WZA84" s="4"/>
      <c r="WZB84" s="17"/>
      <c r="WZC84" s="4"/>
      <c r="WZD84" s="17"/>
      <c r="WZE84" s="4"/>
      <c r="WZF84" s="17"/>
      <c r="WZG84" s="4"/>
      <c r="WZH84" s="17"/>
      <c r="WZI84" s="4"/>
      <c r="WZJ84" s="17"/>
      <c r="WZK84" s="4"/>
      <c r="WZL84" s="17"/>
      <c r="WZM84" s="4"/>
      <c r="WZN84" s="17"/>
      <c r="WZO84" s="4"/>
      <c r="WZP84" s="17"/>
      <c r="WZQ84" s="4"/>
      <c r="WZR84" s="17"/>
      <c r="WZS84" s="4"/>
      <c r="WZT84" s="17"/>
      <c r="WZU84" s="4"/>
      <c r="WZV84" s="17"/>
      <c r="WZW84" s="4"/>
      <c r="WZX84" s="17"/>
      <c r="WZY84" s="4"/>
      <c r="WZZ84" s="17"/>
      <c r="XAA84" s="4"/>
      <c r="XAB84" s="17"/>
      <c r="XAC84" s="4"/>
      <c r="XAD84" s="17"/>
      <c r="XAE84" s="4"/>
      <c r="XAF84" s="17"/>
      <c r="XAG84" s="4"/>
      <c r="XAH84" s="17"/>
      <c r="XAI84" s="4"/>
      <c r="XAJ84" s="17"/>
      <c r="XAK84" s="4"/>
      <c r="XAL84" s="17"/>
      <c r="XAM84" s="4"/>
      <c r="XAN84" s="17"/>
      <c r="XAO84" s="4"/>
      <c r="XAP84" s="17"/>
      <c r="XAQ84" s="4"/>
      <c r="XAR84" s="17"/>
      <c r="XAS84" s="4"/>
      <c r="XAT84" s="17"/>
      <c r="XAU84" s="4"/>
      <c r="XAV84" s="17"/>
      <c r="XAW84" s="4"/>
      <c r="XAX84" s="17"/>
      <c r="XAY84" s="4"/>
      <c r="XAZ84" s="17"/>
      <c r="XBA84" s="4"/>
      <c r="XBB84" s="17"/>
      <c r="XBC84" s="4"/>
      <c r="XBD84" s="17"/>
      <c r="XBE84" s="4"/>
      <c r="XBF84" s="17"/>
      <c r="XBG84" s="4"/>
      <c r="XBH84" s="17"/>
      <c r="XBI84" s="4"/>
      <c r="XBJ84" s="17"/>
      <c r="XBK84" s="4"/>
      <c r="XBL84" s="17"/>
      <c r="XBM84" s="4"/>
      <c r="XBN84" s="17"/>
      <c r="XBO84" s="4"/>
      <c r="XBP84" s="17"/>
      <c r="XBQ84" s="4"/>
      <c r="XBR84" s="17"/>
      <c r="XBS84" s="4"/>
      <c r="XBT84" s="17"/>
      <c r="XBU84" s="4"/>
      <c r="XBV84" s="17"/>
      <c r="XBW84" s="4"/>
      <c r="XBX84" s="17"/>
      <c r="XBY84" s="4"/>
      <c r="XBZ84" s="17"/>
      <c r="XCA84" s="4"/>
      <c r="XCB84" s="17"/>
      <c r="XCC84" s="4"/>
      <c r="XCD84" s="17"/>
      <c r="XCE84" s="4"/>
      <c r="XCF84" s="17"/>
      <c r="XCG84" s="4"/>
      <c r="XCH84" s="17"/>
      <c r="XCI84" s="4"/>
      <c r="XCJ84" s="17"/>
      <c r="XCK84" s="4"/>
      <c r="XCL84" s="17"/>
      <c r="XCM84" s="4"/>
      <c r="XCN84" s="17"/>
      <c r="XCO84" s="4"/>
      <c r="XCP84" s="17"/>
      <c r="XCQ84" s="4"/>
      <c r="XCR84" s="17"/>
      <c r="XCS84" s="4"/>
      <c r="XCT84" s="17"/>
      <c r="XCU84" s="4"/>
      <c r="XCV84" s="17"/>
      <c r="XCW84" s="4"/>
      <c r="XCX84" s="17"/>
      <c r="XCY84" s="4"/>
      <c r="XCZ84" s="17"/>
      <c r="XDA84" s="4"/>
      <c r="XDB84" s="17"/>
      <c r="XDC84" s="4"/>
      <c r="XDD84" s="17"/>
      <c r="XDE84" s="4"/>
      <c r="XDF84" s="17"/>
      <c r="XDG84" s="4"/>
      <c r="XDH84" s="17"/>
      <c r="XDI84" s="4"/>
      <c r="XDJ84" s="17"/>
      <c r="XDK84" s="4"/>
      <c r="XDL84" s="17"/>
      <c r="XDM84" s="4"/>
      <c r="XDN84" s="17"/>
      <c r="XDO84" s="4"/>
      <c r="XDP84" s="17"/>
      <c r="XDQ84" s="4"/>
      <c r="XDR84" s="17"/>
      <c r="XDS84" s="4"/>
      <c r="XDT84" s="17"/>
      <c r="XDU84" s="4"/>
      <c r="XDV84" s="17"/>
      <c r="XDW84" s="4"/>
      <c r="XDX84" s="17"/>
      <c r="XDY84" s="4"/>
      <c r="XDZ84" s="17"/>
      <c r="XEA84" s="4"/>
      <c r="XEB84" s="17"/>
      <c r="XEC84" s="4"/>
      <c r="XED84" s="17"/>
      <c r="XEE84" s="4"/>
      <c r="XEF84" s="17"/>
      <c r="XEG84" s="4"/>
      <c r="XEH84" s="17"/>
      <c r="XEI84" s="4"/>
      <c r="XEJ84" s="17"/>
      <c r="XEK84" s="4"/>
      <c r="XEL84" s="17"/>
      <c r="XEM84" s="4"/>
      <c r="XEN84" s="17"/>
      <c r="XEO84" s="4"/>
      <c r="XEP84" s="17"/>
      <c r="XEQ84" s="4"/>
      <c r="XER84" s="17"/>
      <c r="XES84" s="4"/>
      <c r="XET84" s="17"/>
      <c r="XEU84" s="4"/>
      <c r="XEV84" s="17"/>
      <c r="XEW84" s="4"/>
      <c r="XEX84" s="17"/>
      <c r="XEY84" s="4"/>
      <c r="XEZ84" s="17"/>
      <c r="XFA84" s="4"/>
      <c r="XFB84" s="17"/>
      <c r="XFC84" s="4"/>
      <c r="XFD84" s="17"/>
    </row>
    <row r="85" spans="1:16384" s="7" customFormat="1" x14ac:dyDescent="0.25">
      <c r="A85" s="4"/>
      <c r="B85" s="17"/>
      <c r="C85" s="4"/>
      <c r="D85" s="17"/>
      <c r="E85" s="4"/>
      <c r="F85" s="17"/>
      <c r="G85" s="23" t="s">
        <v>198</v>
      </c>
      <c r="H85" s="12">
        <f>SUM(H84,H38,H12)</f>
        <v>52993.98</v>
      </c>
      <c r="I85" s="12">
        <f>I84+I38+I12</f>
        <v>32762.09498327753</v>
      </c>
      <c r="J85" s="17"/>
      <c r="K85" s="4"/>
      <c r="L85" s="17"/>
      <c r="M85" s="4"/>
      <c r="N85" s="17"/>
      <c r="O85" s="4"/>
      <c r="P85" s="17"/>
      <c r="Q85" s="4"/>
      <c r="R85" s="17"/>
      <c r="S85" s="4"/>
      <c r="T85" s="17"/>
      <c r="U85" s="4"/>
      <c r="V85" s="17"/>
      <c r="W85" s="4"/>
      <c r="X85" s="17"/>
      <c r="Y85" s="4"/>
      <c r="Z85" s="17"/>
      <c r="AA85" s="4"/>
      <c r="AB85" s="17"/>
      <c r="AC85" s="4"/>
      <c r="AD85" s="17"/>
      <c r="AE85" s="4"/>
      <c r="AF85" s="17"/>
      <c r="AG85" s="4"/>
      <c r="AH85" s="17"/>
      <c r="AI85" s="4"/>
      <c r="AJ85" s="17"/>
      <c r="AK85" s="4"/>
      <c r="AL85" s="17"/>
      <c r="AM85" s="4"/>
      <c r="AN85" s="17"/>
      <c r="AO85" s="4"/>
      <c r="AP85" s="17"/>
      <c r="AQ85" s="4"/>
      <c r="AR85" s="17"/>
      <c r="AS85" s="4"/>
      <c r="AT85" s="17"/>
      <c r="AU85" s="4"/>
      <c r="AV85" s="17"/>
      <c r="AW85" s="4"/>
      <c r="AX85" s="17"/>
      <c r="AY85" s="4"/>
      <c r="AZ85" s="17"/>
      <c r="BA85" s="4"/>
      <c r="BB85" s="17"/>
      <c r="BC85" s="4"/>
      <c r="BD85" s="17"/>
      <c r="BE85" s="4"/>
      <c r="BF85" s="17"/>
      <c r="BG85" s="4"/>
      <c r="BH85" s="17"/>
      <c r="BI85" s="4"/>
      <c r="BJ85" s="17"/>
      <c r="BK85" s="4"/>
      <c r="BL85" s="17"/>
      <c r="BM85" s="4"/>
      <c r="BN85" s="17"/>
      <c r="BO85" s="4"/>
      <c r="BP85" s="17"/>
      <c r="BQ85" s="4"/>
      <c r="BR85" s="17"/>
      <c r="BS85" s="4"/>
      <c r="BT85" s="17"/>
      <c r="BU85" s="4"/>
      <c r="BV85" s="17"/>
      <c r="BW85" s="4"/>
      <c r="BX85" s="17"/>
      <c r="BY85" s="4"/>
      <c r="BZ85" s="17"/>
      <c r="CA85" s="4"/>
      <c r="CB85" s="17"/>
      <c r="CC85" s="4"/>
      <c r="CD85" s="17"/>
      <c r="CE85" s="4"/>
      <c r="CF85" s="17"/>
      <c r="CG85" s="4"/>
      <c r="CH85" s="17"/>
      <c r="CI85" s="4"/>
      <c r="CJ85" s="17"/>
      <c r="CK85" s="4"/>
      <c r="CL85" s="17"/>
      <c r="CM85" s="4"/>
      <c r="CN85" s="17"/>
      <c r="CO85" s="4"/>
      <c r="CP85" s="17"/>
      <c r="CQ85" s="4"/>
      <c r="CR85" s="17"/>
      <c r="CS85" s="4"/>
      <c r="CT85" s="17"/>
      <c r="CU85" s="4"/>
      <c r="CV85" s="17"/>
      <c r="CW85" s="4"/>
      <c r="CX85" s="17"/>
      <c r="CY85" s="4"/>
      <c r="CZ85" s="17"/>
      <c r="DA85" s="4"/>
      <c r="DB85" s="17"/>
      <c r="DC85" s="4"/>
      <c r="DD85" s="17"/>
      <c r="DE85" s="4"/>
      <c r="DF85" s="17"/>
      <c r="DG85" s="4"/>
      <c r="DH85" s="17"/>
      <c r="DI85" s="4"/>
      <c r="DJ85" s="17"/>
      <c r="DK85" s="4"/>
      <c r="DL85" s="17"/>
      <c r="DM85" s="4"/>
      <c r="DN85" s="17"/>
      <c r="DO85" s="4"/>
      <c r="DP85" s="17"/>
      <c r="DQ85" s="4"/>
      <c r="DR85" s="17"/>
      <c r="DS85" s="4"/>
      <c r="DT85" s="17"/>
      <c r="DU85" s="4"/>
      <c r="DV85" s="17"/>
      <c r="DW85" s="4"/>
      <c r="DX85" s="17"/>
      <c r="DY85" s="4"/>
      <c r="DZ85" s="17"/>
      <c r="EA85" s="4"/>
      <c r="EB85" s="17"/>
      <c r="EC85" s="4"/>
      <c r="ED85" s="17"/>
      <c r="EE85" s="4"/>
      <c r="EF85" s="17"/>
      <c r="EG85" s="4"/>
      <c r="EH85" s="17"/>
      <c r="EI85" s="4"/>
      <c r="EJ85" s="17"/>
      <c r="EK85" s="4"/>
      <c r="EL85" s="17"/>
      <c r="EM85" s="4"/>
      <c r="EN85" s="17"/>
      <c r="EO85" s="4"/>
      <c r="EP85" s="17"/>
      <c r="EQ85" s="4"/>
      <c r="ER85" s="17"/>
      <c r="ES85" s="4"/>
      <c r="ET85" s="17"/>
      <c r="EU85" s="4"/>
      <c r="EV85" s="17"/>
      <c r="EW85" s="4"/>
      <c r="EX85" s="17"/>
      <c r="EY85" s="4"/>
      <c r="EZ85" s="17"/>
      <c r="FA85" s="4"/>
      <c r="FB85" s="17"/>
      <c r="FC85" s="4"/>
      <c r="FD85" s="17"/>
      <c r="FE85" s="4"/>
      <c r="FF85" s="17"/>
      <c r="FG85" s="4"/>
      <c r="FH85" s="17"/>
      <c r="FI85" s="4"/>
      <c r="FJ85" s="17"/>
      <c r="FK85" s="4"/>
      <c r="FL85" s="17"/>
      <c r="FM85" s="4"/>
      <c r="FN85" s="17"/>
      <c r="FO85" s="4"/>
      <c r="FP85" s="17"/>
      <c r="FQ85" s="4"/>
      <c r="FR85" s="17"/>
      <c r="FS85" s="4"/>
      <c r="FT85" s="17"/>
      <c r="FU85" s="4"/>
      <c r="FV85" s="17"/>
      <c r="FW85" s="4"/>
      <c r="FX85" s="17"/>
      <c r="FY85" s="4"/>
      <c r="FZ85" s="17"/>
      <c r="GA85" s="4"/>
      <c r="GB85" s="17"/>
      <c r="GC85" s="4"/>
      <c r="GD85" s="17"/>
      <c r="GE85" s="4"/>
      <c r="GF85" s="17"/>
      <c r="GG85" s="4"/>
      <c r="GH85" s="17"/>
      <c r="GI85" s="4"/>
      <c r="GJ85" s="17"/>
      <c r="GK85" s="4"/>
      <c r="GL85" s="17"/>
      <c r="GM85" s="4"/>
      <c r="GN85" s="17"/>
      <c r="GO85" s="4"/>
      <c r="GP85" s="17"/>
      <c r="GQ85" s="4"/>
      <c r="GR85" s="17"/>
      <c r="GS85" s="4"/>
      <c r="GT85" s="17"/>
      <c r="GU85" s="4"/>
      <c r="GV85" s="17"/>
      <c r="GW85" s="4"/>
      <c r="GX85" s="17"/>
      <c r="GY85" s="4"/>
      <c r="GZ85" s="17"/>
      <c r="HA85" s="4"/>
      <c r="HB85" s="17"/>
      <c r="HC85" s="4"/>
      <c r="HD85" s="17"/>
      <c r="HE85" s="4"/>
      <c r="HF85" s="17"/>
      <c r="HG85" s="4"/>
      <c r="HH85" s="17"/>
      <c r="HI85" s="4"/>
      <c r="HJ85" s="17"/>
      <c r="HK85" s="4"/>
      <c r="HL85" s="17"/>
      <c r="HM85" s="4"/>
      <c r="HN85" s="17"/>
      <c r="HO85" s="4"/>
      <c r="HP85" s="17"/>
      <c r="HQ85" s="4"/>
      <c r="HR85" s="17"/>
      <c r="HS85" s="4"/>
      <c r="HT85" s="17"/>
      <c r="HU85" s="4"/>
      <c r="HV85" s="17"/>
      <c r="HW85" s="4"/>
      <c r="HX85" s="17"/>
      <c r="HY85" s="4"/>
      <c r="HZ85" s="17"/>
      <c r="IA85" s="4"/>
      <c r="IB85" s="17"/>
      <c r="IC85" s="4"/>
      <c r="ID85" s="17"/>
      <c r="IE85" s="4"/>
      <c r="IF85" s="17"/>
      <c r="IG85" s="4"/>
      <c r="IH85" s="17"/>
      <c r="II85" s="4"/>
      <c r="IJ85" s="17"/>
      <c r="IK85" s="4"/>
      <c r="IL85" s="17"/>
      <c r="IM85" s="4"/>
      <c r="IN85" s="17"/>
      <c r="IO85" s="4"/>
      <c r="IP85" s="17"/>
      <c r="IQ85" s="4"/>
      <c r="IR85" s="17"/>
      <c r="IS85" s="4"/>
      <c r="IT85" s="17"/>
      <c r="IU85" s="4"/>
      <c r="IV85" s="17"/>
      <c r="IW85" s="4"/>
      <c r="IX85" s="17"/>
      <c r="IY85" s="4"/>
      <c r="IZ85" s="17"/>
      <c r="JA85" s="4"/>
      <c r="JB85" s="17"/>
      <c r="JC85" s="4"/>
      <c r="JD85" s="17"/>
      <c r="JE85" s="4"/>
      <c r="JF85" s="17"/>
      <c r="JG85" s="4"/>
      <c r="JH85" s="17"/>
      <c r="JI85" s="4"/>
      <c r="JJ85" s="17"/>
      <c r="JK85" s="4"/>
      <c r="JL85" s="17"/>
      <c r="JM85" s="4"/>
      <c r="JN85" s="17"/>
      <c r="JO85" s="4"/>
      <c r="JP85" s="17"/>
      <c r="JQ85" s="4"/>
      <c r="JR85" s="17"/>
      <c r="JS85" s="4"/>
      <c r="JT85" s="17"/>
      <c r="JU85" s="4"/>
      <c r="JV85" s="17"/>
      <c r="JW85" s="4"/>
      <c r="JX85" s="17"/>
      <c r="JY85" s="4"/>
      <c r="JZ85" s="17"/>
      <c r="KA85" s="4"/>
      <c r="KB85" s="17"/>
      <c r="KC85" s="4"/>
      <c r="KD85" s="17"/>
      <c r="KE85" s="4"/>
      <c r="KF85" s="17"/>
      <c r="KG85" s="4"/>
      <c r="KH85" s="17"/>
      <c r="KI85" s="4"/>
      <c r="KJ85" s="17"/>
      <c r="KK85" s="4"/>
      <c r="KL85" s="17"/>
      <c r="KM85" s="4"/>
      <c r="KN85" s="17"/>
      <c r="KO85" s="4"/>
      <c r="KP85" s="17"/>
      <c r="KQ85" s="4"/>
      <c r="KR85" s="17"/>
      <c r="KS85" s="4"/>
      <c r="KT85" s="17"/>
      <c r="KU85" s="4"/>
      <c r="KV85" s="17"/>
      <c r="KW85" s="4"/>
      <c r="KX85" s="17"/>
      <c r="KY85" s="4"/>
      <c r="KZ85" s="17"/>
      <c r="LA85" s="4"/>
      <c r="LB85" s="17"/>
      <c r="LC85" s="4"/>
      <c r="LD85" s="17"/>
      <c r="LE85" s="4"/>
      <c r="LF85" s="17"/>
      <c r="LG85" s="4"/>
      <c r="LH85" s="17"/>
      <c r="LI85" s="4"/>
      <c r="LJ85" s="17"/>
      <c r="LK85" s="4"/>
      <c r="LL85" s="17"/>
      <c r="LM85" s="4"/>
      <c r="LN85" s="17"/>
      <c r="LO85" s="4"/>
      <c r="LP85" s="17"/>
      <c r="LQ85" s="4"/>
      <c r="LR85" s="17"/>
      <c r="LS85" s="4"/>
      <c r="LT85" s="17"/>
      <c r="LU85" s="4"/>
      <c r="LV85" s="17"/>
      <c r="LW85" s="4"/>
      <c r="LX85" s="17"/>
      <c r="LY85" s="4"/>
      <c r="LZ85" s="17"/>
      <c r="MA85" s="4"/>
      <c r="MB85" s="17"/>
      <c r="MC85" s="4"/>
      <c r="MD85" s="17"/>
      <c r="ME85" s="4"/>
      <c r="MF85" s="17"/>
      <c r="MG85" s="4"/>
      <c r="MH85" s="17"/>
      <c r="MI85" s="4"/>
      <c r="MJ85" s="17"/>
      <c r="MK85" s="4"/>
      <c r="ML85" s="17"/>
      <c r="MM85" s="4"/>
      <c r="MN85" s="17"/>
      <c r="MO85" s="4"/>
      <c r="MP85" s="17"/>
      <c r="MQ85" s="4"/>
      <c r="MR85" s="17"/>
      <c r="MS85" s="4"/>
      <c r="MT85" s="17"/>
      <c r="MU85" s="4"/>
      <c r="MV85" s="17"/>
      <c r="MW85" s="4"/>
      <c r="MX85" s="17"/>
      <c r="MY85" s="4"/>
      <c r="MZ85" s="17"/>
      <c r="NA85" s="4"/>
      <c r="NB85" s="17"/>
      <c r="NC85" s="4"/>
      <c r="ND85" s="17"/>
      <c r="NE85" s="4"/>
      <c r="NF85" s="17"/>
      <c r="NG85" s="4"/>
      <c r="NH85" s="17"/>
      <c r="NI85" s="4"/>
      <c r="NJ85" s="17"/>
      <c r="NK85" s="4"/>
      <c r="NL85" s="17"/>
      <c r="NM85" s="4"/>
      <c r="NN85" s="17"/>
      <c r="NO85" s="4"/>
      <c r="NP85" s="17"/>
      <c r="NQ85" s="4"/>
      <c r="NR85" s="17"/>
      <c r="NS85" s="4"/>
      <c r="NT85" s="17"/>
      <c r="NU85" s="4"/>
      <c r="NV85" s="17"/>
      <c r="NW85" s="4"/>
      <c r="NX85" s="17"/>
      <c r="NY85" s="4"/>
      <c r="NZ85" s="17"/>
      <c r="OA85" s="4"/>
      <c r="OB85" s="17"/>
      <c r="OC85" s="4"/>
      <c r="OD85" s="17"/>
      <c r="OE85" s="4"/>
      <c r="OF85" s="17"/>
      <c r="OG85" s="4"/>
      <c r="OH85" s="17"/>
      <c r="OI85" s="4"/>
      <c r="OJ85" s="17"/>
      <c r="OK85" s="4"/>
      <c r="OL85" s="17"/>
      <c r="OM85" s="4"/>
      <c r="ON85" s="17"/>
      <c r="OO85" s="4"/>
      <c r="OP85" s="17"/>
      <c r="OQ85" s="4"/>
      <c r="OR85" s="17"/>
      <c r="OS85" s="4"/>
      <c r="OT85" s="17"/>
      <c r="OU85" s="4"/>
      <c r="OV85" s="17"/>
      <c r="OW85" s="4"/>
      <c r="OX85" s="17"/>
      <c r="OY85" s="4"/>
      <c r="OZ85" s="17"/>
      <c r="PA85" s="4"/>
      <c r="PB85" s="17"/>
      <c r="PC85" s="4"/>
      <c r="PD85" s="17"/>
      <c r="PE85" s="4"/>
      <c r="PF85" s="17"/>
      <c r="PG85" s="4"/>
      <c r="PH85" s="17"/>
      <c r="PI85" s="4"/>
      <c r="PJ85" s="17"/>
      <c r="PK85" s="4"/>
      <c r="PL85" s="17"/>
      <c r="PM85" s="4"/>
      <c r="PN85" s="17"/>
      <c r="PO85" s="4"/>
      <c r="PP85" s="17"/>
      <c r="PQ85" s="4"/>
      <c r="PR85" s="17"/>
      <c r="PS85" s="4"/>
      <c r="PT85" s="17"/>
      <c r="PU85" s="4"/>
      <c r="PV85" s="17"/>
      <c r="PW85" s="4"/>
      <c r="PX85" s="17"/>
      <c r="PY85" s="4"/>
      <c r="PZ85" s="17"/>
      <c r="QA85" s="4"/>
      <c r="QB85" s="17"/>
      <c r="QC85" s="4"/>
      <c r="QD85" s="17"/>
      <c r="QE85" s="4"/>
      <c r="QF85" s="17"/>
      <c r="QG85" s="4"/>
      <c r="QH85" s="17"/>
      <c r="QI85" s="4"/>
      <c r="QJ85" s="17"/>
      <c r="QK85" s="4"/>
      <c r="QL85" s="17"/>
      <c r="QM85" s="4"/>
      <c r="QN85" s="17"/>
      <c r="QO85" s="4"/>
      <c r="QP85" s="17"/>
      <c r="QQ85" s="4"/>
      <c r="QR85" s="17"/>
      <c r="QS85" s="4"/>
      <c r="QT85" s="17"/>
      <c r="QU85" s="4"/>
      <c r="QV85" s="17"/>
      <c r="QW85" s="4"/>
      <c r="QX85" s="17"/>
      <c r="QY85" s="4"/>
      <c r="QZ85" s="17"/>
      <c r="RA85" s="4"/>
      <c r="RB85" s="17"/>
      <c r="RC85" s="4"/>
      <c r="RD85" s="17"/>
      <c r="RE85" s="4"/>
      <c r="RF85" s="17"/>
      <c r="RG85" s="4"/>
      <c r="RH85" s="17"/>
      <c r="RI85" s="4"/>
      <c r="RJ85" s="17"/>
      <c r="RK85" s="4"/>
      <c r="RL85" s="17"/>
      <c r="RM85" s="4"/>
      <c r="RN85" s="17"/>
      <c r="RO85" s="4"/>
      <c r="RP85" s="17"/>
      <c r="RQ85" s="4"/>
      <c r="RR85" s="17"/>
      <c r="RS85" s="4"/>
      <c r="RT85" s="17"/>
      <c r="RU85" s="4"/>
      <c r="RV85" s="17"/>
      <c r="RW85" s="4"/>
      <c r="RX85" s="17"/>
      <c r="RY85" s="4"/>
      <c r="RZ85" s="17"/>
      <c r="SA85" s="4"/>
      <c r="SB85" s="17"/>
      <c r="SC85" s="4"/>
      <c r="SD85" s="17"/>
      <c r="SE85" s="4"/>
      <c r="SF85" s="17"/>
      <c r="SG85" s="4"/>
      <c r="SH85" s="17"/>
      <c r="SI85" s="4"/>
      <c r="SJ85" s="17"/>
      <c r="SK85" s="4"/>
      <c r="SL85" s="17"/>
      <c r="SM85" s="4"/>
      <c r="SN85" s="17"/>
      <c r="SO85" s="4"/>
      <c r="SP85" s="17"/>
      <c r="SQ85" s="4"/>
      <c r="SR85" s="17"/>
      <c r="SS85" s="4"/>
      <c r="ST85" s="17"/>
      <c r="SU85" s="4"/>
      <c r="SV85" s="17"/>
      <c r="SW85" s="4"/>
      <c r="SX85" s="17"/>
      <c r="SY85" s="4"/>
      <c r="SZ85" s="17"/>
      <c r="TA85" s="4"/>
      <c r="TB85" s="17"/>
      <c r="TC85" s="4"/>
      <c r="TD85" s="17"/>
      <c r="TE85" s="4"/>
      <c r="TF85" s="17"/>
      <c r="TG85" s="4"/>
      <c r="TH85" s="17"/>
      <c r="TI85" s="4"/>
      <c r="TJ85" s="17"/>
      <c r="TK85" s="4"/>
      <c r="TL85" s="17"/>
      <c r="TM85" s="4"/>
      <c r="TN85" s="17"/>
      <c r="TO85" s="4"/>
      <c r="TP85" s="17"/>
      <c r="TQ85" s="4"/>
      <c r="TR85" s="17"/>
      <c r="TS85" s="4"/>
      <c r="TT85" s="17"/>
      <c r="TU85" s="4"/>
      <c r="TV85" s="17"/>
      <c r="TW85" s="4"/>
      <c r="TX85" s="17"/>
      <c r="TY85" s="4"/>
      <c r="TZ85" s="17"/>
      <c r="UA85" s="4"/>
      <c r="UB85" s="17"/>
      <c r="UC85" s="4"/>
      <c r="UD85" s="17"/>
      <c r="UE85" s="4"/>
      <c r="UF85" s="17"/>
      <c r="UG85" s="4"/>
      <c r="UH85" s="17"/>
      <c r="UI85" s="4"/>
      <c r="UJ85" s="17"/>
      <c r="UK85" s="4"/>
      <c r="UL85" s="17"/>
      <c r="UM85" s="4"/>
      <c r="UN85" s="17"/>
      <c r="UO85" s="4"/>
      <c r="UP85" s="17"/>
      <c r="UQ85" s="4"/>
      <c r="UR85" s="17"/>
      <c r="US85" s="4"/>
      <c r="UT85" s="17"/>
      <c r="UU85" s="4"/>
      <c r="UV85" s="17"/>
      <c r="UW85" s="4"/>
      <c r="UX85" s="17"/>
      <c r="UY85" s="4"/>
      <c r="UZ85" s="17"/>
      <c r="VA85" s="4"/>
      <c r="VB85" s="17"/>
      <c r="VC85" s="4"/>
      <c r="VD85" s="17"/>
      <c r="VE85" s="4"/>
      <c r="VF85" s="17"/>
      <c r="VG85" s="4"/>
      <c r="VH85" s="17"/>
      <c r="VI85" s="4"/>
      <c r="VJ85" s="17"/>
      <c r="VK85" s="4"/>
      <c r="VL85" s="17"/>
      <c r="VM85" s="4"/>
      <c r="VN85" s="17"/>
      <c r="VO85" s="4"/>
      <c r="VP85" s="17"/>
      <c r="VQ85" s="4"/>
      <c r="VR85" s="17"/>
      <c r="VS85" s="4"/>
      <c r="VT85" s="17"/>
      <c r="VU85" s="4"/>
      <c r="VV85" s="17"/>
      <c r="VW85" s="4"/>
      <c r="VX85" s="17"/>
      <c r="VY85" s="4"/>
      <c r="VZ85" s="17"/>
      <c r="WA85" s="4"/>
      <c r="WB85" s="17"/>
      <c r="WC85" s="4"/>
      <c r="WD85" s="17"/>
      <c r="WE85" s="4"/>
      <c r="WF85" s="17"/>
      <c r="WG85" s="4"/>
      <c r="WH85" s="17"/>
      <c r="WI85" s="4"/>
      <c r="WJ85" s="17"/>
      <c r="WK85" s="4"/>
      <c r="WL85" s="17"/>
      <c r="WM85" s="4"/>
      <c r="WN85" s="17"/>
      <c r="WO85" s="4"/>
      <c r="WP85" s="17"/>
      <c r="WQ85" s="4"/>
      <c r="WR85" s="17"/>
      <c r="WS85" s="4"/>
      <c r="WT85" s="17"/>
      <c r="WU85" s="4"/>
      <c r="WV85" s="17"/>
      <c r="WW85" s="4"/>
      <c r="WX85" s="17"/>
      <c r="WY85" s="4"/>
      <c r="WZ85" s="17"/>
      <c r="XA85" s="4"/>
      <c r="XB85" s="17"/>
      <c r="XC85" s="4"/>
      <c r="XD85" s="17"/>
      <c r="XE85" s="4"/>
      <c r="XF85" s="17"/>
      <c r="XG85" s="4"/>
      <c r="XH85" s="17"/>
      <c r="XI85" s="4"/>
      <c r="XJ85" s="17"/>
      <c r="XK85" s="4"/>
      <c r="XL85" s="17"/>
      <c r="XM85" s="4"/>
      <c r="XN85" s="17"/>
      <c r="XO85" s="4"/>
      <c r="XP85" s="17"/>
      <c r="XQ85" s="4"/>
      <c r="XR85" s="17"/>
      <c r="XS85" s="4"/>
      <c r="XT85" s="17"/>
      <c r="XU85" s="4"/>
      <c r="XV85" s="17"/>
      <c r="XW85" s="4"/>
      <c r="XX85" s="17"/>
      <c r="XY85" s="4"/>
      <c r="XZ85" s="17"/>
      <c r="YA85" s="4"/>
      <c r="YB85" s="17"/>
      <c r="YC85" s="4"/>
      <c r="YD85" s="17"/>
      <c r="YE85" s="4"/>
      <c r="YF85" s="17"/>
      <c r="YG85" s="4"/>
      <c r="YH85" s="17"/>
      <c r="YI85" s="4"/>
      <c r="YJ85" s="17"/>
      <c r="YK85" s="4"/>
      <c r="YL85" s="17"/>
      <c r="YM85" s="4"/>
      <c r="YN85" s="17"/>
      <c r="YO85" s="4"/>
      <c r="YP85" s="17"/>
      <c r="YQ85" s="4"/>
      <c r="YR85" s="17"/>
      <c r="YS85" s="4"/>
      <c r="YT85" s="17"/>
      <c r="YU85" s="4"/>
      <c r="YV85" s="17"/>
      <c r="YW85" s="4"/>
      <c r="YX85" s="17"/>
      <c r="YY85" s="4"/>
      <c r="YZ85" s="17"/>
      <c r="ZA85" s="4"/>
      <c r="ZB85" s="17"/>
      <c r="ZC85" s="4"/>
      <c r="ZD85" s="17"/>
      <c r="ZE85" s="4"/>
      <c r="ZF85" s="17"/>
      <c r="ZG85" s="4"/>
      <c r="ZH85" s="17"/>
      <c r="ZI85" s="4"/>
      <c r="ZJ85" s="17"/>
      <c r="ZK85" s="4"/>
      <c r="ZL85" s="17"/>
      <c r="ZM85" s="4"/>
      <c r="ZN85" s="17"/>
      <c r="ZO85" s="4"/>
      <c r="ZP85" s="17"/>
      <c r="ZQ85" s="4"/>
      <c r="ZR85" s="17"/>
      <c r="ZS85" s="4"/>
      <c r="ZT85" s="17"/>
      <c r="ZU85" s="4"/>
      <c r="ZV85" s="17"/>
      <c r="ZW85" s="4"/>
      <c r="ZX85" s="17"/>
      <c r="ZY85" s="4"/>
      <c r="ZZ85" s="17"/>
      <c r="AAA85" s="4"/>
      <c r="AAB85" s="17"/>
      <c r="AAC85" s="4"/>
      <c r="AAD85" s="17"/>
      <c r="AAE85" s="4"/>
      <c r="AAF85" s="17"/>
      <c r="AAG85" s="4"/>
      <c r="AAH85" s="17"/>
      <c r="AAI85" s="4"/>
      <c r="AAJ85" s="17"/>
      <c r="AAK85" s="4"/>
      <c r="AAL85" s="17"/>
      <c r="AAM85" s="4"/>
      <c r="AAN85" s="17"/>
      <c r="AAO85" s="4"/>
      <c r="AAP85" s="17"/>
      <c r="AAQ85" s="4"/>
      <c r="AAR85" s="17"/>
      <c r="AAS85" s="4"/>
      <c r="AAT85" s="17"/>
      <c r="AAU85" s="4"/>
      <c r="AAV85" s="17"/>
      <c r="AAW85" s="4"/>
      <c r="AAX85" s="17"/>
      <c r="AAY85" s="4"/>
      <c r="AAZ85" s="17"/>
      <c r="ABA85" s="4"/>
      <c r="ABB85" s="17"/>
      <c r="ABC85" s="4"/>
      <c r="ABD85" s="17"/>
      <c r="ABE85" s="4"/>
      <c r="ABF85" s="17"/>
      <c r="ABG85" s="4"/>
      <c r="ABH85" s="17"/>
      <c r="ABI85" s="4"/>
      <c r="ABJ85" s="17"/>
      <c r="ABK85" s="4"/>
      <c r="ABL85" s="17"/>
      <c r="ABM85" s="4"/>
      <c r="ABN85" s="17"/>
      <c r="ABO85" s="4"/>
      <c r="ABP85" s="17"/>
      <c r="ABQ85" s="4"/>
      <c r="ABR85" s="17"/>
      <c r="ABS85" s="4"/>
      <c r="ABT85" s="17"/>
      <c r="ABU85" s="4"/>
      <c r="ABV85" s="17"/>
      <c r="ABW85" s="4"/>
      <c r="ABX85" s="17"/>
      <c r="ABY85" s="4"/>
      <c r="ABZ85" s="17"/>
      <c r="ACA85" s="4"/>
      <c r="ACB85" s="17"/>
      <c r="ACC85" s="4"/>
      <c r="ACD85" s="17"/>
      <c r="ACE85" s="4"/>
      <c r="ACF85" s="17"/>
      <c r="ACG85" s="4"/>
      <c r="ACH85" s="17"/>
      <c r="ACI85" s="4"/>
      <c r="ACJ85" s="17"/>
      <c r="ACK85" s="4"/>
      <c r="ACL85" s="17"/>
      <c r="ACM85" s="4"/>
      <c r="ACN85" s="17"/>
      <c r="ACO85" s="4"/>
      <c r="ACP85" s="17"/>
      <c r="ACQ85" s="4"/>
      <c r="ACR85" s="17"/>
      <c r="ACS85" s="4"/>
      <c r="ACT85" s="17"/>
      <c r="ACU85" s="4"/>
      <c r="ACV85" s="17"/>
      <c r="ACW85" s="4"/>
      <c r="ACX85" s="17"/>
      <c r="ACY85" s="4"/>
      <c r="ACZ85" s="17"/>
      <c r="ADA85" s="4"/>
      <c r="ADB85" s="17"/>
      <c r="ADC85" s="4"/>
      <c r="ADD85" s="17"/>
      <c r="ADE85" s="4"/>
      <c r="ADF85" s="17"/>
      <c r="ADG85" s="4"/>
      <c r="ADH85" s="17"/>
      <c r="ADI85" s="4"/>
      <c r="ADJ85" s="17"/>
      <c r="ADK85" s="4"/>
      <c r="ADL85" s="17"/>
      <c r="ADM85" s="4"/>
      <c r="ADN85" s="17"/>
      <c r="ADO85" s="4"/>
      <c r="ADP85" s="17"/>
      <c r="ADQ85" s="4"/>
      <c r="ADR85" s="17"/>
      <c r="ADS85" s="4"/>
      <c r="ADT85" s="17"/>
      <c r="ADU85" s="4"/>
      <c r="ADV85" s="17"/>
      <c r="ADW85" s="4"/>
      <c r="ADX85" s="17"/>
      <c r="ADY85" s="4"/>
      <c r="ADZ85" s="17"/>
      <c r="AEA85" s="4"/>
      <c r="AEB85" s="17"/>
      <c r="AEC85" s="4"/>
      <c r="AED85" s="17"/>
      <c r="AEE85" s="4"/>
      <c r="AEF85" s="17"/>
      <c r="AEG85" s="4"/>
      <c r="AEH85" s="17"/>
      <c r="AEI85" s="4"/>
      <c r="AEJ85" s="17"/>
      <c r="AEK85" s="4"/>
      <c r="AEL85" s="17"/>
      <c r="AEM85" s="4"/>
      <c r="AEN85" s="17"/>
      <c r="AEO85" s="4"/>
      <c r="AEP85" s="17"/>
      <c r="AEQ85" s="4"/>
      <c r="AER85" s="17"/>
      <c r="AES85" s="4"/>
      <c r="AET85" s="17"/>
      <c r="AEU85" s="4"/>
      <c r="AEV85" s="17"/>
      <c r="AEW85" s="4"/>
      <c r="AEX85" s="17"/>
      <c r="AEY85" s="4"/>
      <c r="AEZ85" s="17"/>
      <c r="AFA85" s="4"/>
      <c r="AFB85" s="17"/>
      <c r="AFC85" s="4"/>
      <c r="AFD85" s="17"/>
      <c r="AFE85" s="4"/>
      <c r="AFF85" s="17"/>
      <c r="AFG85" s="4"/>
      <c r="AFH85" s="17"/>
      <c r="AFI85" s="4"/>
      <c r="AFJ85" s="17"/>
      <c r="AFK85" s="4"/>
      <c r="AFL85" s="17"/>
      <c r="AFM85" s="4"/>
      <c r="AFN85" s="17"/>
      <c r="AFO85" s="4"/>
      <c r="AFP85" s="17"/>
      <c r="AFQ85" s="4"/>
      <c r="AFR85" s="17"/>
      <c r="AFS85" s="4"/>
      <c r="AFT85" s="17"/>
      <c r="AFU85" s="4"/>
      <c r="AFV85" s="17"/>
      <c r="AFW85" s="4"/>
      <c r="AFX85" s="17"/>
      <c r="AFY85" s="4"/>
      <c r="AFZ85" s="17"/>
      <c r="AGA85" s="4"/>
      <c r="AGB85" s="17"/>
      <c r="AGC85" s="4"/>
      <c r="AGD85" s="17"/>
      <c r="AGE85" s="4"/>
      <c r="AGF85" s="17"/>
      <c r="AGG85" s="4"/>
      <c r="AGH85" s="17"/>
      <c r="AGI85" s="4"/>
      <c r="AGJ85" s="17"/>
      <c r="AGK85" s="4"/>
      <c r="AGL85" s="17"/>
      <c r="AGM85" s="4"/>
      <c r="AGN85" s="17"/>
      <c r="AGO85" s="4"/>
      <c r="AGP85" s="17"/>
      <c r="AGQ85" s="4"/>
      <c r="AGR85" s="17"/>
      <c r="AGS85" s="4"/>
      <c r="AGT85" s="17"/>
      <c r="AGU85" s="4"/>
      <c r="AGV85" s="17"/>
      <c r="AGW85" s="4"/>
      <c r="AGX85" s="17"/>
      <c r="AGY85" s="4"/>
      <c r="AGZ85" s="17"/>
      <c r="AHA85" s="4"/>
      <c r="AHB85" s="17"/>
      <c r="AHC85" s="4"/>
      <c r="AHD85" s="17"/>
      <c r="AHE85" s="4"/>
      <c r="AHF85" s="17"/>
      <c r="AHG85" s="4"/>
      <c r="AHH85" s="17"/>
      <c r="AHI85" s="4"/>
      <c r="AHJ85" s="17"/>
      <c r="AHK85" s="4"/>
      <c r="AHL85" s="17"/>
      <c r="AHM85" s="4"/>
      <c r="AHN85" s="17"/>
      <c r="AHO85" s="4"/>
      <c r="AHP85" s="17"/>
      <c r="AHQ85" s="4"/>
      <c r="AHR85" s="17"/>
      <c r="AHS85" s="4"/>
      <c r="AHT85" s="17"/>
      <c r="AHU85" s="4"/>
      <c r="AHV85" s="17"/>
      <c r="AHW85" s="4"/>
      <c r="AHX85" s="17"/>
      <c r="AHY85" s="4"/>
      <c r="AHZ85" s="17"/>
      <c r="AIA85" s="4"/>
      <c r="AIB85" s="17"/>
      <c r="AIC85" s="4"/>
      <c r="AID85" s="17"/>
      <c r="AIE85" s="4"/>
      <c r="AIF85" s="17"/>
      <c r="AIG85" s="4"/>
      <c r="AIH85" s="17"/>
      <c r="AII85" s="4"/>
      <c r="AIJ85" s="17"/>
      <c r="AIK85" s="4"/>
      <c r="AIL85" s="17"/>
      <c r="AIM85" s="4"/>
      <c r="AIN85" s="17"/>
      <c r="AIO85" s="4"/>
      <c r="AIP85" s="17"/>
      <c r="AIQ85" s="4"/>
      <c r="AIR85" s="17"/>
      <c r="AIS85" s="4"/>
      <c r="AIT85" s="17"/>
      <c r="AIU85" s="4"/>
      <c r="AIV85" s="17"/>
      <c r="AIW85" s="4"/>
      <c r="AIX85" s="17"/>
      <c r="AIY85" s="4"/>
      <c r="AIZ85" s="17"/>
      <c r="AJA85" s="4"/>
      <c r="AJB85" s="17"/>
      <c r="AJC85" s="4"/>
      <c r="AJD85" s="17"/>
      <c r="AJE85" s="4"/>
      <c r="AJF85" s="17"/>
      <c r="AJG85" s="4"/>
      <c r="AJH85" s="17"/>
      <c r="AJI85" s="4"/>
      <c r="AJJ85" s="17"/>
      <c r="AJK85" s="4"/>
      <c r="AJL85" s="17"/>
      <c r="AJM85" s="4"/>
      <c r="AJN85" s="17"/>
      <c r="AJO85" s="4"/>
      <c r="AJP85" s="17"/>
      <c r="AJQ85" s="4"/>
      <c r="AJR85" s="17"/>
      <c r="AJS85" s="4"/>
      <c r="AJT85" s="17"/>
      <c r="AJU85" s="4"/>
      <c r="AJV85" s="17"/>
      <c r="AJW85" s="4"/>
      <c r="AJX85" s="17"/>
      <c r="AJY85" s="4"/>
      <c r="AJZ85" s="17"/>
      <c r="AKA85" s="4"/>
      <c r="AKB85" s="17"/>
      <c r="AKC85" s="4"/>
      <c r="AKD85" s="17"/>
      <c r="AKE85" s="4"/>
      <c r="AKF85" s="17"/>
      <c r="AKG85" s="4"/>
      <c r="AKH85" s="17"/>
      <c r="AKI85" s="4"/>
      <c r="AKJ85" s="17"/>
      <c r="AKK85" s="4"/>
      <c r="AKL85" s="17"/>
      <c r="AKM85" s="4"/>
      <c r="AKN85" s="17"/>
      <c r="AKO85" s="4"/>
      <c r="AKP85" s="17"/>
      <c r="AKQ85" s="4"/>
      <c r="AKR85" s="17"/>
      <c r="AKS85" s="4"/>
      <c r="AKT85" s="17"/>
      <c r="AKU85" s="4"/>
      <c r="AKV85" s="17"/>
      <c r="AKW85" s="4"/>
      <c r="AKX85" s="17"/>
      <c r="AKY85" s="4"/>
      <c r="AKZ85" s="17"/>
      <c r="ALA85" s="4"/>
      <c r="ALB85" s="17"/>
      <c r="ALC85" s="4"/>
      <c r="ALD85" s="17"/>
      <c r="ALE85" s="4"/>
      <c r="ALF85" s="17"/>
      <c r="ALG85" s="4"/>
      <c r="ALH85" s="17"/>
      <c r="ALI85" s="4"/>
      <c r="ALJ85" s="17"/>
      <c r="ALK85" s="4"/>
      <c r="ALL85" s="17"/>
      <c r="ALM85" s="4"/>
      <c r="ALN85" s="17"/>
      <c r="ALO85" s="4"/>
      <c r="ALP85" s="17"/>
      <c r="ALQ85" s="4"/>
      <c r="ALR85" s="17"/>
      <c r="ALS85" s="4"/>
      <c r="ALT85" s="17"/>
      <c r="ALU85" s="4"/>
      <c r="ALV85" s="17"/>
      <c r="ALW85" s="4"/>
      <c r="ALX85" s="17"/>
      <c r="ALY85" s="4"/>
      <c r="ALZ85" s="17"/>
      <c r="AMA85" s="4"/>
      <c r="AMB85" s="17"/>
      <c r="AMC85" s="4"/>
      <c r="AMD85" s="17"/>
      <c r="AME85" s="4"/>
      <c r="AMF85" s="17"/>
      <c r="AMG85" s="4"/>
      <c r="AMH85" s="17"/>
      <c r="AMI85" s="4"/>
      <c r="AMJ85" s="17"/>
      <c r="AMK85" s="4"/>
      <c r="AML85" s="17"/>
      <c r="AMM85" s="4"/>
      <c r="AMN85" s="17"/>
      <c r="AMO85" s="4"/>
      <c r="AMP85" s="17"/>
      <c r="AMQ85" s="4"/>
      <c r="AMR85" s="17"/>
      <c r="AMS85" s="4"/>
      <c r="AMT85" s="17"/>
      <c r="AMU85" s="4"/>
      <c r="AMV85" s="17"/>
      <c r="AMW85" s="4"/>
      <c r="AMX85" s="17"/>
      <c r="AMY85" s="4"/>
      <c r="AMZ85" s="17"/>
      <c r="ANA85" s="4"/>
      <c r="ANB85" s="17"/>
      <c r="ANC85" s="4"/>
      <c r="AND85" s="17"/>
      <c r="ANE85" s="4"/>
      <c r="ANF85" s="17"/>
      <c r="ANG85" s="4"/>
      <c r="ANH85" s="17"/>
      <c r="ANI85" s="4"/>
      <c r="ANJ85" s="17"/>
      <c r="ANK85" s="4"/>
      <c r="ANL85" s="17"/>
      <c r="ANM85" s="4"/>
      <c r="ANN85" s="17"/>
      <c r="ANO85" s="4"/>
      <c r="ANP85" s="17"/>
      <c r="ANQ85" s="4"/>
      <c r="ANR85" s="17"/>
      <c r="ANS85" s="4"/>
      <c r="ANT85" s="17"/>
      <c r="ANU85" s="4"/>
      <c r="ANV85" s="17"/>
      <c r="ANW85" s="4"/>
      <c r="ANX85" s="17"/>
      <c r="ANY85" s="4"/>
      <c r="ANZ85" s="17"/>
      <c r="AOA85" s="4"/>
      <c r="AOB85" s="17"/>
      <c r="AOC85" s="4"/>
      <c r="AOD85" s="17"/>
      <c r="AOE85" s="4"/>
      <c r="AOF85" s="17"/>
      <c r="AOG85" s="4"/>
      <c r="AOH85" s="17"/>
      <c r="AOI85" s="4"/>
      <c r="AOJ85" s="17"/>
      <c r="AOK85" s="4"/>
      <c r="AOL85" s="17"/>
      <c r="AOM85" s="4"/>
      <c r="AON85" s="17"/>
      <c r="AOO85" s="4"/>
      <c r="AOP85" s="17"/>
      <c r="AOQ85" s="4"/>
      <c r="AOR85" s="17"/>
      <c r="AOS85" s="4"/>
      <c r="AOT85" s="17"/>
      <c r="AOU85" s="4"/>
      <c r="AOV85" s="17"/>
      <c r="AOW85" s="4"/>
      <c r="AOX85" s="17"/>
      <c r="AOY85" s="4"/>
      <c r="AOZ85" s="17"/>
      <c r="APA85" s="4"/>
      <c r="APB85" s="17"/>
      <c r="APC85" s="4"/>
      <c r="APD85" s="17"/>
      <c r="APE85" s="4"/>
      <c r="APF85" s="17"/>
      <c r="APG85" s="4"/>
      <c r="APH85" s="17"/>
      <c r="API85" s="4"/>
      <c r="APJ85" s="17"/>
      <c r="APK85" s="4"/>
      <c r="APL85" s="17"/>
      <c r="APM85" s="4"/>
      <c r="APN85" s="17"/>
      <c r="APO85" s="4"/>
      <c r="APP85" s="17"/>
      <c r="APQ85" s="4"/>
      <c r="APR85" s="17"/>
      <c r="APS85" s="4"/>
      <c r="APT85" s="17"/>
      <c r="APU85" s="4"/>
      <c r="APV85" s="17"/>
      <c r="APW85" s="4"/>
      <c r="APX85" s="17"/>
      <c r="APY85" s="4"/>
      <c r="APZ85" s="17"/>
      <c r="AQA85" s="4"/>
      <c r="AQB85" s="17"/>
      <c r="AQC85" s="4"/>
      <c r="AQD85" s="17"/>
      <c r="AQE85" s="4"/>
      <c r="AQF85" s="17"/>
      <c r="AQG85" s="4"/>
      <c r="AQH85" s="17"/>
      <c r="AQI85" s="4"/>
      <c r="AQJ85" s="17"/>
      <c r="AQK85" s="4"/>
      <c r="AQL85" s="17"/>
      <c r="AQM85" s="4"/>
      <c r="AQN85" s="17"/>
      <c r="AQO85" s="4"/>
      <c r="AQP85" s="17"/>
      <c r="AQQ85" s="4"/>
      <c r="AQR85" s="17"/>
      <c r="AQS85" s="4"/>
      <c r="AQT85" s="17"/>
      <c r="AQU85" s="4"/>
      <c r="AQV85" s="17"/>
      <c r="AQW85" s="4"/>
      <c r="AQX85" s="17"/>
      <c r="AQY85" s="4"/>
      <c r="AQZ85" s="17"/>
      <c r="ARA85" s="4"/>
      <c r="ARB85" s="17"/>
      <c r="ARC85" s="4"/>
      <c r="ARD85" s="17"/>
      <c r="ARE85" s="4"/>
      <c r="ARF85" s="17"/>
      <c r="ARG85" s="4"/>
      <c r="ARH85" s="17"/>
      <c r="ARI85" s="4"/>
      <c r="ARJ85" s="17"/>
      <c r="ARK85" s="4"/>
      <c r="ARL85" s="17"/>
      <c r="ARM85" s="4"/>
      <c r="ARN85" s="17"/>
      <c r="ARO85" s="4"/>
      <c r="ARP85" s="17"/>
      <c r="ARQ85" s="4"/>
      <c r="ARR85" s="17"/>
      <c r="ARS85" s="4"/>
      <c r="ART85" s="17"/>
      <c r="ARU85" s="4"/>
      <c r="ARV85" s="17"/>
      <c r="ARW85" s="4"/>
      <c r="ARX85" s="17"/>
      <c r="ARY85" s="4"/>
      <c r="ARZ85" s="17"/>
      <c r="ASA85" s="4"/>
      <c r="ASB85" s="17"/>
      <c r="ASC85" s="4"/>
      <c r="ASD85" s="17"/>
      <c r="ASE85" s="4"/>
      <c r="ASF85" s="17"/>
      <c r="ASG85" s="4"/>
      <c r="ASH85" s="17"/>
      <c r="ASI85" s="4"/>
      <c r="ASJ85" s="17"/>
      <c r="ASK85" s="4"/>
      <c r="ASL85" s="17"/>
      <c r="ASM85" s="4"/>
      <c r="ASN85" s="17"/>
      <c r="ASO85" s="4"/>
      <c r="ASP85" s="17"/>
      <c r="ASQ85" s="4"/>
      <c r="ASR85" s="17"/>
      <c r="ASS85" s="4"/>
      <c r="AST85" s="17"/>
      <c r="ASU85" s="4"/>
      <c r="ASV85" s="17"/>
      <c r="ASW85" s="4"/>
      <c r="ASX85" s="17"/>
      <c r="ASY85" s="4"/>
      <c r="ASZ85" s="17"/>
      <c r="ATA85" s="4"/>
      <c r="ATB85" s="17"/>
      <c r="ATC85" s="4"/>
      <c r="ATD85" s="17"/>
      <c r="ATE85" s="4"/>
      <c r="ATF85" s="17"/>
      <c r="ATG85" s="4"/>
      <c r="ATH85" s="17"/>
      <c r="ATI85" s="4"/>
      <c r="ATJ85" s="17"/>
      <c r="ATK85" s="4"/>
      <c r="ATL85" s="17"/>
      <c r="ATM85" s="4"/>
      <c r="ATN85" s="17"/>
      <c r="ATO85" s="4"/>
      <c r="ATP85" s="17"/>
      <c r="ATQ85" s="4"/>
      <c r="ATR85" s="17"/>
      <c r="ATS85" s="4"/>
      <c r="ATT85" s="17"/>
      <c r="ATU85" s="4"/>
      <c r="ATV85" s="17"/>
      <c r="ATW85" s="4"/>
      <c r="ATX85" s="17"/>
      <c r="ATY85" s="4"/>
      <c r="ATZ85" s="17"/>
      <c r="AUA85" s="4"/>
      <c r="AUB85" s="17"/>
      <c r="AUC85" s="4"/>
      <c r="AUD85" s="17"/>
      <c r="AUE85" s="4"/>
      <c r="AUF85" s="17"/>
      <c r="AUG85" s="4"/>
      <c r="AUH85" s="17"/>
      <c r="AUI85" s="4"/>
      <c r="AUJ85" s="17"/>
      <c r="AUK85" s="4"/>
      <c r="AUL85" s="17"/>
      <c r="AUM85" s="4"/>
      <c r="AUN85" s="17"/>
      <c r="AUO85" s="4"/>
      <c r="AUP85" s="17"/>
      <c r="AUQ85" s="4"/>
      <c r="AUR85" s="17"/>
      <c r="AUS85" s="4"/>
      <c r="AUT85" s="17"/>
      <c r="AUU85" s="4"/>
      <c r="AUV85" s="17"/>
      <c r="AUW85" s="4"/>
      <c r="AUX85" s="17"/>
      <c r="AUY85" s="4"/>
      <c r="AUZ85" s="17"/>
      <c r="AVA85" s="4"/>
      <c r="AVB85" s="17"/>
      <c r="AVC85" s="4"/>
      <c r="AVD85" s="17"/>
      <c r="AVE85" s="4"/>
      <c r="AVF85" s="17"/>
      <c r="AVG85" s="4"/>
      <c r="AVH85" s="17"/>
      <c r="AVI85" s="4"/>
      <c r="AVJ85" s="17"/>
      <c r="AVK85" s="4"/>
      <c r="AVL85" s="17"/>
      <c r="AVM85" s="4"/>
      <c r="AVN85" s="17"/>
      <c r="AVO85" s="4"/>
      <c r="AVP85" s="17"/>
      <c r="AVQ85" s="4"/>
      <c r="AVR85" s="17"/>
      <c r="AVS85" s="4"/>
      <c r="AVT85" s="17"/>
      <c r="AVU85" s="4"/>
      <c r="AVV85" s="17"/>
      <c r="AVW85" s="4"/>
      <c r="AVX85" s="17"/>
      <c r="AVY85" s="4"/>
      <c r="AVZ85" s="17"/>
      <c r="AWA85" s="4"/>
      <c r="AWB85" s="17"/>
      <c r="AWC85" s="4"/>
      <c r="AWD85" s="17"/>
      <c r="AWE85" s="4"/>
      <c r="AWF85" s="17"/>
      <c r="AWG85" s="4"/>
      <c r="AWH85" s="17"/>
      <c r="AWI85" s="4"/>
      <c r="AWJ85" s="17"/>
      <c r="AWK85" s="4"/>
      <c r="AWL85" s="17"/>
      <c r="AWM85" s="4"/>
      <c r="AWN85" s="17"/>
      <c r="AWO85" s="4"/>
      <c r="AWP85" s="17"/>
      <c r="AWQ85" s="4"/>
      <c r="AWR85" s="17"/>
      <c r="AWS85" s="4"/>
      <c r="AWT85" s="17"/>
      <c r="AWU85" s="4"/>
      <c r="AWV85" s="17"/>
      <c r="AWW85" s="4"/>
      <c r="AWX85" s="17"/>
      <c r="AWY85" s="4"/>
      <c r="AWZ85" s="17"/>
      <c r="AXA85" s="4"/>
      <c r="AXB85" s="17"/>
      <c r="AXC85" s="4"/>
      <c r="AXD85" s="17"/>
      <c r="AXE85" s="4"/>
      <c r="AXF85" s="17"/>
      <c r="AXG85" s="4"/>
      <c r="AXH85" s="17"/>
      <c r="AXI85" s="4"/>
      <c r="AXJ85" s="17"/>
      <c r="AXK85" s="4"/>
      <c r="AXL85" s="17"/>
      <c r="AXM85" s="4"/>
      <c r="AXN85" s="17"/>
      <c r="AXO85" s="4"/>
      <c r="AXP85" s="17"/>
      <c r="AXQ85" s="4"/>
      <c r="AXR85" s="17"/>
      <c r="AXS85" s="4"/>
      <c r="AXT85" s="17"/>
      <c r="AXU85" s="4"/>
      <c r="AXV85" s="17"/>
      <c r="AXW85" s="4"/>
      <c r="AXX85" s="17"/>
      <c r="AXY85" s="4"/>
      <c r="AXZ85" s="17"/>
      <c r="AYA85" s="4"/>
      <c r="AYB85" s="17"/>
      <c r="AYC85" s="4"/>
      <c r="AYD85" s="17"/>
      <c r="AYE85" s="4"/>
      <c r="AYF85" s="17"/>
      <c r="AYG85" s="4"/>
      <c r="AYH85" s="17"/>
      <c r="AYI85" s="4"/>
      <c r="AYJ85" s="17"/>
      <c r="AYK85" s="4"/>
      <c r="AYL85" s="17"/>
      <c r="AYM85" s="4"/>
      <c r="AYN85" s="17"/>
      <c r="AYO85" s="4"/>
      <c r="AYP85" s="17"/>
      <c r="AYQ85" s="4"/>
      <c r="AYR85" s="17"/>
      <c r="AYS85" s="4"/>
      <c r="AYT85" s="17"/>
      <c r="AYU85" s="4"/>
      <c r="AYV85" s="17"/>
      <c r="AYW85" s="4"/>
      <c r="AYX85" s="17"/>
      <c r="AYY85" s="4"/>
      <c r="AYZ85" s="17"/>
      <c r="AZA85" s="4"/>
      <c r="AZB85" s="17"/>
      <c r="AZC85" s="4"/>
      <c r="AZD85" s="17"/>
      <c r="AZE85" s="4"/>
      <c r="AZF85" s="17"/>
      <c r="AZG85" s="4"/>
      <c r="AZH85" s="17"/>
      <c r="AZI85" s="4"/>
      <c r="AZJ85" s="17"/>
      <c r="AZK85" s="4"/>
      <c r="AZL85" s="17"/>
      <c r="AZM85" s="4"/>
      <c r="AZN85" s="17"/>
      <c r="AZO85" s="4"/>
      <c r="AZP85" s="17"/>
      <c r="AZQ85" s="4"/>
      <c r="AZR85" s="17"/>
      <c r="AZS85" s="4"/>
      <c r="AZT85" s="17"/>
      <c r="AZU85" s="4"/>
      <c r="AZV85" s="17"/>
      <c r="AZW85" s="4"/>
      <c r="AZX85" s="17"/>
      <c r="AZY85" s="4"/>
      <c r="AZZ85" s="17"/>
      <c r="BAA85" s="4"/>
      <c r="BAB85" s="17"/>
      <c r="BAC85" s="4"/>
      <c r="BAD85" s="17"/>
      <c r="BAE85" s="4"/>
      <c r="BAF85" s="17"/>
      <c r="BAG85" s="4"/>
      <c r="BAH85" s="17"/>
      <c r="BAI85" s="4"/>
      <c r="BAJ85" s="17"/>
      <c r="BAK85" s="4"/>
      <c r="BAL85" s="17"/>
      <c r="BAM85" s="4"/>
      <c r="BAN85" s="17"/>
      <c r="BAO85" s="4"/>
      <c r="BAP85" s="17"/>
      <c r="BAQ85" s="4"/>
      <c r="BAR85" s="17"/>
      <c r="BAS85" s="4"/>
      <c r="BAT85" s="17"/>
      <c r="BAU85" s="4"/>
      <c r="BAV85" s="17"/>
      <c r="BAW85" s="4"/>
      <c r="BAX85" s="17"/>
      <c r="BAY85" s="4"/>
      <c r="BAZ85" s="17"/>
      <c r="BBA85" s="4"/>
      <c r="BBB85" s="17"/>
      <c r="BBC85" s="4"/>
      <c r="BBD85" s="17"/>
      <c r="BBE85" s="4"/>
      <c r="BBF85" s="17"/>
      <c r="BBG85" s="4"/>
      <c r="BBH85" s="17"/>
      <c r="BBI85" s="4"/>
      <c r="BBJ85" s="17"/>
      <c r="BBK85" s="4"/>
      <c r="BBL85" s="17"/>
      <c r="BBM85" s="4"/>
      <c r="BBN85" s="17"/>
      <c r="BBO85" s="4"/>
      <c r="BBP85" s="17"/>
      <c r="BBQ85" s="4"/>
      <c r="BBR85" s="17"/>
      <c r="BBS85" s="4"/>
      <c r="BBT85" s="17"/>
      <c r="BBU85" s="4"/>
      <c r="BBV85" s="17"/>
      <c r="BBW85" s="4"/>
      <c r="BBX85" s="17"/>
      <c r="BBY85" s="4"/>
      <c r="BBZ85" s="17"/>
      <c r="BCA85" s="4"/>
      <c r="BCB85" s="17"/>
      <c r="BCC85" s="4"/>
      <c r="BCD85" s="17"/>
      <c r="BCE85" s="4"/>
      <c r="BCF85" s="17"/>
      <c r="BCG85" s="4"/>
      <c r="BCH85" s="17"/>
      <c r="BCI85" s="4"/>
      <c r="BCJ85" s="17"/>
      <c r="BCK85" s="4"/>
      <c r="BCL85" s="17"/>
      <c r="BCM85" s="4"/>
      <c r="BCN85" s="17"/>
      <c r="BCO85" s="4"/>
      <c r="BCP85" s="17"/>
      <c r="BCQ85" s="4"/>
      <c r="BCR85" s="17"/>
      <c r="BCS85" s="4"/>
      <c r="BCT85" s="17"/>
      <c r="BCU85" s="4"/>
      <c r="BCV85" s="17"/>
      <c r="BCW85" s="4"/>
      <c r="BCX85" s="17"/>
      <c r="BCY85" s="4"/>
      <c r="BCZ85" s="17"/>
      <c r="BDA85" s="4"/>
      <c r="BDB85" s="17"/>
      <c r="BDC85" s="4"/>
      <c r="BDD85" s="17"/>
      <c r="BDE85" s="4"/>
      <c r="BDF85" s="17"/>
      <c r="BDG85" s="4"/>
      <c r="BDH85" s="17"/>
      <c r="BDI85" s="4"/>
      <c r="BDJ85" s="17"/>
      <c r="BDK85" s="4"/>
      <c r="BDL85" s="17"/>
      <c r="BDM85" s="4"/>
      <c r="BDN85" s="17"/>
      <c r="BDO85" s="4"/>
      <c r="BDP85" s="17"/>
      <c r="BDQ85" s="4"/>
      <c r="BDR85" s="17"/>
      <c r="BDS85" s="4"/>
      <c r="BDT85" s="17"/>
      <c r="BDU85" s="4"/>
      <c r="BDV85" s="17"/>
      <c r="BDW85" s="4"/>
      <c r="BDX85" s="17"/>
      <c r="BDY85" s="4"/>
      <c r="BDZ85" s="17"/>
      <c r="BEA85" s="4"/>
      <c r="BEB85" s="17"/>
      <c r="BEC85" s="4"/>
      <c r="BED85" s="17"/>
      <c r="BEE85" s="4"/>
      <c r="BEF85" s="17"/>
      <c r="BEG85" s="4"/>
      <c r="BEH85" s="17"/>
      <c r="BEI85" s="4"/>
      <c r="BEJ85" s="17"/>
      <c r="BEK85" s="4"/>
      <c r="BEL85" s="17"/>
      <c r="BEM85" s="4"/>
      <c r="BEN85" s="17"/>
      <c r="BEO85" s="4"/>
      <c r="BEP85" s="17"/>
      <c r="BEQ85" s="4"/>
      <c r="BER85" s="17"/>
      <c r="BES85" s="4"/>
      <c r="BET85" s="17"/>
      <c r="BEU85" s="4"/>
      <c r="BEV85" s="17"/>
      <c r="BEW85" s="4"/>
      <c r="BEX85" s="17"/>
      <c r="BEY85" s="4"/>
      <c r="BEZ85" s="17"/>
      <c r="BFA85" s="4"/>
      <c r="BFB85" s="17"/>
      <c r="BFC85" s="4"/>
      <c r="BFD85" s="17"/>
      <c r="BFE85" s="4"/>
      <c r="BFF85" s="17"/>
      <c r="BFG85" s="4"/>
      <c r="BFH85" s="17"/>
      <c r="BFI85" s="4"/>
      <c r="BFJ85" s="17"/>
      <c r="BFK85" s="4"/>
      <c r="BFL85" s="17"/>
      <c r="BFM85" s="4"/>
      <c r="BFN85" s="17"/>
      <c r="BFO85" s="4"/>
      <c r="BFP85" s="17"/>
      <c r="BFQ85" s="4"/>
      <c r="BFR85" s="17"/>
      <c r="BFS85" s="4"/>
      <c r="BFT85" s="17"/>
      <c r="BFU85" s="4"/>
      <c r="BFV85" s="17"/>
      <c r="BFW85" s="4"/>
      <c r="BFX85" s="17"/>
      <c r="BFY85" s="4"/>
      <c r="BFZ85" s="17"/>
      <c r="BGA85" s="4"/>
      <c r="BGB85" s="17"/>
      <c r="BGC85" s="4"/>
      <c r="BGD85" s="17"/>
      <c r="BGE85" s="4"/>
      <c r="BGF85" s="17"/>
      <c r="BGG85" s="4"/>
      <c r="BGH85" s="17"/>
      <c r="BGI85" s="4"/>
      <c r="BGJ85" s="17"/>
      <c r="BGK85" s="4"/>
      <c r="BGL85" s="17"/>
      <c r="BGM85" s="4"/>
      <c r="BGN85" s="17"/>
      <c r="BGO85" s="4"/>
      <c r="BGP85" s="17"/>
      <c r="BGQ85" s="4"/>
      <c r="BGR85" s="17"/>
      <c r="BGS85" s="4"/>
      <c r="BGT85" s="17"/>
      <c r="BGU85" s="4"/>
      <c r="BGV85" s="17"/>
      <c r="BGW85" s="4"/>
      <c r="BGX85" s="17"/>
      <c r="BGY85" s="4"/>
      <c r="BGZ85" s="17"/>
      <c r="BHA85" s="4"/>
      <c r="BHB85" s="17"/>
      <c r="BHC85" s="4"/>
      <c r="BHD85" s="17"/>
      <c r="BHE85" s="4"/>
      <c r="BHF85" s="17"/>
      <c r="BHG85" s="4"/>
      <c r="BHH85" s="17"/>
      <c r="BHI85" s="4"/>
      <c r="BHJ85" s="17"/>
      <c r="BHK85" s="4"/>
      <c r="BHL85" s="17"/>
      <c r="BHM85" s="4"/>
      <c r="BHN85" s="17"/>
      <c r="BHO85" s="4"/>
      <c r="BHP85" s="17"/>
      <c r="BHQ85" s="4"/>
      <c r="BHR85" s="17"/>
      <c r="BHS85" s="4"/>
      <c r="BHT85" s="17"/>
      <c r="BHU85" s="4"/>
      <c r="BHV85" s="17"/>
      <c r="BHW85" s="4"/>
      <c r="BHX85" s="17"/>
      <c r="BHY85" s="4"/>
      <c r="BHZ85" s="17"/>
      <c r="BIA85" s="4"/>
      <c r="BIB85" s="17"/>
      <c r="BIC85" s="4"/>
      <c r="BID85" s="17"/>
      <c r="BIE85" s="4"/>
      <c r="BIF85" s="17"/>
      <c r="BIG85" s="4"/>
      <c r="BIH85" s="17"/>
      <c r="BII85" s="4"/>
      <c r="BIJ85" s="17"/>
      <c r="BIK85" s="4"/>
      <c r="BIL85" s="17"/>
      <c r="BIM85" s="4"/>
      <c r="BIN85" s="17"/>
      <c r="BIO85" s="4"/>
      <c r="BIP85" s="17"/>
      <c r="BIQ85" s="4"/>
      <c r="BIR85" s="17"/>
      <c r="BIS85" s="4"/>
      <c r="BIT85" s="17"/>
      <c r="BIU85" s="4"/>
      <c r="BIV85" s="17"/>
      <c r="BIW85" s="4"/>
      <c r="BIX85" s="17"/>
      <c r="BIY85" s="4"/>
      <c r="BIZ85" s="17"/>
      <c r="BJA85" s="4"/>
      <c r="BJB85" s="17"/>
      <c r="BJC85" s="4"/>
      <c r="BJD85" s="17"/>
      <c r="BJE85" s="4"/>
      <c r="BJF85" s="17"/>
      <c r="BJG85" s="4"/>
      <c r="BJH85" s="17"/>
      <c r="BJI85" s="4"/>
      <c r="BJJ85" s="17"/>
      <c r="BJK85" s="4"/>
      <c r="BJL85" s="17"/>
      <c r="BJM85" s="4"/>
      <c r="BJN85" s="17"/>
      <c r="BJO85" s="4"/>
      <c r="BJP85" s="17"/>
      <c r="BJQ85" s="4"/>
      <c r="BJR85" s="17"/>
      <c r="BJS85" s="4"/>
      <c r="BJT85" s="17"/>
      <c r="BJU85" s="4"/>
      <c r="BJV85" s="17"/>
      <c r="BJW85" s="4"/>
      <c r="BJX85" s="17"/>
      <c r="BJY85" s="4"/>
      <c r="BJZ85" s="17"/>
      <c r="BKA85" s="4"/>
      <c r="BKB85" s="17"/>
      <c r="BKC85" s="4"/>
      <c r="BKD85" s="17"/>
      <c r="BKE85" s="4"/>
      <c r="BKF85" s="17"/>
      <c r="BKG85" s="4"/>
      <c r="BKH85" s="17"/>
      <c r="BKI85" s="4"/>
      <c r="BKJ85" s="17"/>
      <c r="BKK85" s="4"/>
      <c r="BKL85" s="17"/>
      <c r="BKM85" s="4"/>
      <c r="BKN85" s="17"/>
      <c r="BKO85" s="4"/>
      <c r="BKP85" s="17"/>
      <c r="BKQ85" s="4"/>
      <c r="BKR85" s="17"/>
      <c r="BKS85" s="4"/>
      <c r="BKT85" s="17"/>
      <c r="BKU85" s="4"/>
      <c r="BKV85" s="17"/>
      <c r="BKW85" s="4"/>
      <c r="BKX85" s="17"/>
      <c r="BKY85" s="4"/>
      <c r="BKZ85" s="17"/>
      <c r="BLA85" s="4"/>
      <c r="BLB85" s="17"/>
      <c r="BLC85" s="4"/>
      <c r="BLD85" s="17"/>
      <c r="BLE85" s="4"/>
      <c r="BLF85" s="17"/>
      <c r="BLG85" s="4"/>
      <c r="BLH85" s="17"/>
      <c r="BLI85" s="4"/>
      <c r="BLJ85" s="17"/>
      <c r="BLK85" s="4"/>
      <c r="BLL85" s="17"/>
      <c r="BLM85" s="4"/>
      <c r="BLN85" s="17"/>
      <c r="BLO85" s="4"/>
      <c r="BLP85" s="17"/>
      <c r="BLQ85" s="4"/>
      <c r="BLR85" s="17"/>
      <c r="BLS85" s="4"/>
      <c r="BLT85" s="17"/>
      <c r="BLU85" s="4"/>
      <c r="BLV85" s="17"/>
      <c r="BLW85" s="4"/>
      <c r="BLX85" s="17"/>
      <c r="BLY85" s="4"/>
      <c r="BLZ85" s="17"/>
      <c r="BMA85" s="4"/>
      <c r="BMB85" s="17"/>
      <c r="BMC85" s="4"/>
      <c r="BMD85" s="17"/>
      <c r="BME85" s="4"/>
      <c r="BMF85" s="17"/>
      <c r="BMG85" s="4"/>
      <c r="BMH85" s="17"/>
      <c r="BMI85" s="4"/>
      <c r="BMJ85" s="17"/>
      <c r="BMK85" s="4"/>
      <c r="BML85" s="17"/>
      <c r="BMM85" s="4"/>
      <c r="BMN85" s="17"/>
      <c r="BMO85" s="4"/>
      <c r="BMP85" s="17"/>
      <c r="BMQ85" s="4"/>
      <c r="BMR85" s="17"/>
      <c r="BMS85" s="4"/>
      <c r="BMT85" s="17"/>
      <c r="BMU85" s="4"/>
      <c r="BMV85" s="17"/>
      <c r="BMW85" s="4"/>
      <c r="BMX85" s="17"/>
      <c r="BMY85" s="4"/>
      <c r="BMZ85" s="17"/>
      <c r="BNA85" s="4"/>
      <c r="BNB85" s="17"/>
      <c r="BNC85" s="4"/>
      <c r="BND85" s="17"/>
      <c r="BNE85" s="4"/>
      <c r="BNF85" s="17"/>
      <c r="BNG85" s="4"/>
      <c r="BNH85" s="17"/>
      <c r="BNI85" s="4"/>
      <c r="BNJ85" s="17"/>
      <c r="BNK85" s="4"/>
      <c r="BNL85" s="17"/>
      <c r="BNM85" s="4"/>
      <c r="BNN85" s="17"/>
      <c r="BNO85" s="4"/>
      <c r="BNP85" s="17"/>
      <c r="BNQ85" s="4"/>
      <c r="BNR85" s="17"/>
      <c r="BNS85" s="4"/>
      <c r="BNT85" s="17"/>
      <c r="BNU85" s="4"/>
      <c r="BNV85" s="17"/>
      <c r="BNW85" s="4"/>
      <c r="BNX85" s="17"/>
      <c r="BNY85" s="4"/>
      <c r="BNZ85" s="17"/>
      <c r="BOA85" s="4"/>
      <c r="BOB85" s="17"/>
      <c r="BOC85" s="4"/>
      <c r="BOD85" s="17"/>
      <c r="BOE85" s="4"/>
      <c r="BOF85" s="17"/>
      <c r="BOG85" s="4"/>
      <c r="BOH85" s="17"/>
      <c r="BOI85" s="4"/>
      <c r="BOJ85" s="17"/>
      <c r="BOK85" s="4"/>
      <c r="BOL85" s="17"/>
      <c r="BOM85" s="4"/>
      <c r="BON85" s="17"/>
      <c r="BOO85" s="4"/>
      <c r="BOP85" s="17"/>
      <c r="BOQ85" s="4"/>
      <c r="BOR85" s="17"/>
      <c r="BOS85" s="4"/>
      <c r="BOT85" s="17"/>
      <c r="BOU85" s="4"/>
      <c r="BOV85" s="17"/>
      <c r="BOW85" s="4"/>
      <c r="BOX85" s="17"/>
      <c r="BOY85" s="4"/>
      <c r="BOZ85" s="17"/>
      <c r="BPA85" s="4"/>
      <c r="BPB85" s="17"/>
      <c r="BPC85" s="4"/>
      <c r="BPD85" s="17"/>
      <c r="BPE85" s="4"/>
      <c r="BPF85" s="17"/>
      <c r="BPG85" s="4"/>
      <c r="BPH85" s="17"/>
      <c r="BPI85" s="4"/>
      <c r="BPJ85" s="17"/>
      <c r="BPK85" s="4"/>
      <c r="BPL85" s="17"/>
      <c r="BPM85" s="4"/>
      <c r="BPN85" s="17"/>
      <c r="BPO85" s="4"/>
      <c r="BPP85" s="17"/>
      <c r="BPQ85" s="4"/>
      <c r="BPR85" s="17"/>
      <c r="BPS85" s="4"/>
      <c r="BPT85" s="17"/>
      <c r="BPU85" s="4"/>
      <c r="BPV85" s="17"/>
      <c r="BPW85" s="4"/>
      <c r="BPX85" s="17"/>
      <c r="BPY85" s="4"/>
      <c r="BPZ85" s="17"/>
      <c r="BQA85" s="4"/>
      <c r="BQB85" s="17"/>
      <c r="BQC85" s="4"/>
      <c r="BQD85" s="17"/>
      <c r="BQE85" s="4"/>
      <c r="BQF85" s="17"/>
      <c r="BQG85" s="4"/>
      <c r="BQH85" s="17"/>
      <c r="BQI85" s="4"/>
      <c r="BQJ85" s="17"/>
      <c r="BQK85" s="4"/>
      <c r="BQL85" s="17"/>
      <c r="BQM85" s="4"/>
      <c r="BQN85" s="17"/>
      <c r="BQO85" s="4"/>
      <c r="BQP85" s="17"/>
      <c r="BQQ85" s="4"/>
      <c r="BQR85" s="17"/>
      <c r="BQS85" s="4"/>
      <c r="BQT85" s="17"/>
      <c r="BQU85" s="4"/>
      <c r="BQV85" s="17"/>
      <c r="BQW85" s="4"/>
      <c r="BQX85" s="17"/>
      <c r="BQY85" s="4"/>
      <c r="BQZ85" s="17"/>
      <c r="BRA85" s="4"/>
      <c r="BRB85" s="17"/>
      <c r="BRC85" s="4"/>
      <c r="BRD85" s="17"/>
      <c r="BRE85" s="4"/>
      <c r="BRF85" s="17"/>
      <c r="BRG85" s="4"/>
      <c r="BRH85" s="17"/>
      <c r="BRI85" s="4"/>
      <c r="BRJ85" s="17"/>
      <c r="BRK85" s="4"/>
      <c r="BRL85" s="17"/>
      <c r="BRM85" s="4"/>
      <c r="BRN85" s="17"/>
      <c r="BRO85" s="4"/>
      <c r="BRP85" s="17"/>
      <c r="BRQ85" s="4"/>
      <c r="BRR85" s="17"/>
      <c r="BRS85" s="4"/>
      <c r="BRT85" s="17"/>
      <c r="BRU85" s="4"/>
      <c r="BRV85" s="17"/>
      <c r="BRW85" s="4"/>
      <c r="BRX85" s="17"/>
      <c r="BRY85" s="4"/>
      <c r="BRZ85" s="17"/>
      <c r="BSA85" s="4"/>
      <c r="BSB85" s="17"/>
      <c r="BSC85" s="4"/>
      <c r="BSD85" s="17"/>
      <c r="BSE85" s="4"/>
      <c r="BSF85" s="17"/>
      <c r="BSG85" s="4"/>
      <c r="BSH85" s="17"/>
      <c r="BSI85" s="4"/>
      <c r="BSJ85" s="17"/>
      <c r="BSK85" s="4"/>
      <c r="BSL85" s="17"/>
      <c r="BSM85" s="4"/>
      <c r="BSN85" s="17"/>
      <c r="BSO85" s="4"/>
      <c r="BSP85" s="17"/>
      <c r="BSQ85" s="4"/>
      <c r="BSR85" s="17"/>
      <c r="BSS85" s="4"/>
      <c r="BST85" s="17"/>
      <c r="BSU85" s="4"/>
      <c r="BSV85" s="17"/>
      <c r="BSW85" s="4"/>
      <c r="BSX85" s="17"/>
      <c r="BSY85" s="4"/>
      <c r="BSZ85" s="17"/>
      <c r="BTA85" s="4"/>
      <c r="BTB85" s="17"/>
      <c r="BTC85" s="4"/>
      <c r="BTD85" s="17"/>
      <c r="BTE85" s="4"/>
      <c r="BTF85" s="17"/>
      <c r="BTG85" s="4"/>
      <c r="BTH85" s="17"/>
      <c r="BTI85" s="4"/>
      <c r="BTJ85" s="17"/>
      <c r="BTK85" s="4"/>
      <c r="BTL85" s="17"/>
      <c r="BTM85" s="4"/>
      <c r="BTN85" s="17"/>
      <c r="BTO85" s="4"/>
      <c r="BTP85" s="17"/>
      <c r="BTQ85" s="4"/>
      <c r="BTR85" s="17"/>
      <c r="BTS85" s="4"/>
      <c r="BTT85" s="17"/>
      <c r="BTU85" s="4"/>
      <c r="BTV85" s="17"/>
      <c r="BTW85" s="4"/>
      <c r="BTX85" s="17"/>
      <c r="BTY85" s="4"/>
      <c r="BTZ85" s="17"/>
      <c r="BUA85" s="4"/>
      <c r="BUB85" s="17"/>
      <c r="BUC85" s="4"/>
      <c r="BUD85" s="17"/>
      <c r="BUE85" s="4"/>
      <c r="BUF85" s="17"/>
      <c r="BUG85" s="4"/>
      <c r="BUH85" s="17"/>
      <c r="BUI85" s="4"/>
      <c r="BUJ85" s="17"/>
      <c r="BUK85" s="4"/>
      <c r="BUL85" s="17"/>
      <c r="BUM85" s="4"/>
      <c r="BUN85" s="17"/>
      <c r="BUO85" s="4"/>
      <c r="BUP85" s="17"/>
      <c r="BUQ85" s="4"/>
      <c r="BUR85" s="17"/>
      <c r="BUS85" s="4"/>
      <c r="BUT85" s="17"/>
      <c r="BUU85" s="4"/>
      <c r="BUV85" s="17"/>
      <c r="BUW85" s="4"/>
      <c r="BUX85" s="17"/>
      <c r="BUY85" s="4"/>
      <c r="BUZ85" s="17"/>
      <c r="BVA85" s="4"/>
      <c r="BVB85" s="17"/>
      <c r="BVC85" s="4"/>
      <c r="BVD85" s="17"/>
      <c r="BVE85" s="4"/>
      <c r="BVF85" s="17"/>
      <c r="BVG85" s="4"/>
      <c r="BVH85" s="17"/>
      <c r="BVI85" s="4"/>
      <c r="BVJ85" s="17"/>
      <c r="BVK85" s="4"/>
      <c r="BVL85" s="17"/>
      <c r="BVM85" s="4"/>
      <c r="BVN85" s="17"/>
      <c r="BVO85" s="4"/>
      <c r="BVP85" s="17"/>
      <c r="BVQ85" s="4"/>
      <c r="BVR85" s="17"/>
      <c r="BVS85" s="4"/>
      <c r="BVT85" s="17"/>
      <c r="BVU85" s="4"/>
      <c r="BVV85" s="17"/>
      <c r="BVW85" s="4"/>
      <c r="BVX85" s="17"/>
      <c r="BVY85" s="4"/>
      <c r="BVZ85" s="17"/>
      <c r="BWA85" s="4"/>
      <c r="BWB85" s="17"/>
      <c r="BWC85" s="4"/>
      <c r="BWD85" s="17"/>
      <c r="BWE85" s="4"/>
      <c r="BWF85" s="17"/>
      <c r="BWG85" s="4"/>
      <c r="BWH85" s="17"/>
      <c r="BWI85" s="4"/>
      <c r="BWJ85" s="17"/>
      <c r="BWK85" s="4"/>
      <c r="BWL85" s="17"/>
      <c r="BWM85" s="4"/>
      <c r="BWN85" s="17"/>
      <c r="BWO85" s="4"/>
      <c r="BWP85" s="17"/>
      <c r="BWQ85" s="4"/>
      <c r="BWR85" s="17"/>
      <c r="BWS85" s="4"/>
      <c r="BWT85" s="17"/>
      <c r="BWU85" s="4"/>
      <c r="BWV85" s="17"/>
      <c r="BWW85" s="4"/>
      <c r="BWX85" s="17"/>
      <c r="BWY85" s="4"/>
      <c r="BWZ85" s="17"/>
      <c r="BXA85" s="4"/>
      <c r="BXB85" s="17"/>
      <c r="BXC85" s="4"/>
      <c r="BXD85" s="17"/>
      <c r="BXE85" s="4"/>
      <c r="BXF85" s="17"/>
      <c r="BXG85" s="4"/>
      <c r="BXH85" s="17"/>
      <c r="BXI85" s="4"/>
      <c r="BXJ85" s="17"/>
      <c r="BXK85" s="4"/>
      <c r="BXL85" s="17"/>
      <c r="BXM85" s="4"/>
      <c r="BXN85" s="17"/>
      <c r="BXO85" s="4"/>
      <c r="BXP85" s="17"/>
      <c r="BXQ85" s="4"/>
      <c r="BXR85" s="17"/>
      <c r="BXS85" s="4"/>
      <c r="BXT85" s="17"/>
      <c r="BXU85" s="4"/>
      <c r="BXV85" s="17"/>
      <c r="BXW85" s="4"/>
      <c r="BXX85" s="17"/>
      <c r="BXY85" s="4"/>
      <c r="BXZ85" s="17"/>
      <c r="BYA85" s="4"/>
      <c r="BYB85" s="17"/>
      <c r="BYC85" s="4"/>
      <c r="BYD85" s="17"/>
      <c r="BYE85" s="4"/>
      <c r="BYF85" s="17"/>
      <c r="BYG85" s="4"/>
      <c r="BYH85" s="17"/>
      <c r="BYI85" s="4"/>
      <c r="BYJ85" s="17"/>
      <c r="BYK85" s="4"/>
      <c r="BYL85" s="17"/>
      <c r="BYM85" s="4"/>
      <c r="BYN85" s="17"/>
      <c r="BYO85" s="4"/>
      <c r="BYP85" s="17"/>
      <c r="BYQ85" s="4"/>
      <c r="BYR85" s="17"/>
      <c r="BYS85" s="4"/>
      <c r="BYT85" s="17"/>
      <c r="BYU85" s="4"/>
      <c r="BYV85" s="17"/>
      <c r="BYW85" s="4"/>
      <c r="BYX85" s="17"/>
      <c r="BYY85" s="4"/>
      <c r="BYZ85" s="17"/>
      <c r="BZA85" s="4"/>
      <c r="BZB85" s="17"/>
      <c r="BZC85" s="4"/>
      <c r="BZD85" s="17"/>
      <c r="BZE85" s="4"/>
      <c r="BZF85" s="17"/>
      <c r="BZG85" s="4"/>
      <c r="BZH85" s="17"/>
      <c r="BZI85" s="4"/>
      <c r="BZJ85" s="17"/>
      <c r="BZK85" s="4"/>
      <c r="BZL85" s="17"/>
      <c r="BZM85" s="4"/>
      <c r="BZN85" s="17"/>
      <c r="BZO85" s="4"/>
      <c r="BZP85" s="17"/>
      <c r="BZQ85" s="4"/>
      <c r="BZR85" s="17"/>
      <c r="BZS85" s="4"/>
      <c r="BZT85" s="17"/>
      <c r="BZU85" s="4"/>
      <c r="BZV85" s="17"/>
      <c r="BZW85" s="4"/>
      <c r="BZX85" s="17"/>
      <c r="BZY85" s="4"/>
      <c r="BZZ85" s="17"/>
      <c r="CAA85" s="4"/>
      <c r="CAB85" s="17"/>
      <c r="CAC85" s="4"/>
      <c r="CAD85" s="17"/>
      <c r="CAE85" s="4"/>
      <c r="CAF85" s="17"/>
      <c r="CAG85" s="4"/>
      <c r="CAH85" s="17"/>
      <c r="CAI85" s="4"/>
      <c r="CAJ85" s="17"/>
      <c r="CAK85" s="4"/>
      <c r="CAL85" s="17"/>
      <c r="CAM85" s="4"/>
      <c r="CAN85" s="17"/>
      <c r="CAO85" s="4"/>
      <c r="CAP85" s="17"/>
      <c r="CAQ85" s="4"/>
      <c r="CAR85" s="17"/>
      <c r="CAS85" s="4"/>
      <c r="CAT85" s="17"/>
      <c r="CAU85" s="4"/>
      <c r="CAV85" s="17"/>
      <c r="CAW85" s="4"/>
      <c r="CAX85" s="17"/>
      <c r="CAY85" s="4"/>
      <c r="CAZ85" s="17"/>
      <c r="CBA85" s="4"/>
      <c r="CBB85" s="17"/>
      <c r="CBC85" s="4"/>
      <c r="CBD85" s="17"/>
      <c r="CBE85" s="4"/>
      <c r="CBF85" s="17"/>
      <c r="CBG85" s="4"/>
      <c r="CBH85" s="17"/>
      <c r="CBI85" s="4"/>
      <c r="CBJ85" s="17"/>
      <c r="CBK85" s="4"/>
      <c r="CBL85" s="17"/>
      <c r="CBM85" s="4"/>
      <c r="CBN85" s="17"/>
      <c r="CBO85" s="4"/>
      <c r="CBP85" s="17"/>
      <c r="CBQ85" s="4"/>
      <c r="CBR85" s="17"/>
      <c r="CBS85" s="4"/>
      <c r="CBT85" s="17"/>
      <c r="CBU85" s="4"/>
      <c r="CBV85" s="17"/>
      <c r="CBW85" s="4"/>
      <c r="CBX85" s="17"/>
      <c r="CBY85" s="4"/>
      <c r="CBZ85" s="17"/>
      <c r="CCA85" s="4"/>
      <c r="CCB85" s="17"/>
      <c r="CCC85" s="4"/>
      <c r="CCD85" s="17"/>
      <c r="CCE85" s="4"/>
      <c r="CCF85" s="17"/>
      <c r="CCG85" s="4"/>
      <c r="CCH85" s="17"/>
      <c r="CCI85" s="4"/>
      <c r="CCJ85" s="17"/>
      <c r="CCK85" s="4"/>
      <c r="CCL85" s="17"/>
      <c r="CCM85" s="4"/>
      <c r="CCN85" s="17"/>
      <c r="CCO85" s="4"/>
      <c r="CCP85" s="17"/>
      <c r="CCQ85" s="4"/>
      <c r="CCR85" s="17"/>
      <c r="CCS85" s="4"/>
      <c r="CCT85" s="17"/>
      <c r="CCU85" s="4"/>
      <c r="CCV85" s="17"/>
      <c r="CCW85" s="4"/>
      <c r="CCX85" s="17"/>
      <c r="CCY85" s="4"/>
      <c r="CCZ85" s="17"/>
      <c r="CDA85" s="4"/>
      <c r="CDB85" s="17"/>
      <c r="CDC85" s="4"/>
      <c r="CDD85" s="17"/>
      <c r="CDE85" s="4"/>
      <c r="CDF85" s="17"/>
      <c r="CDG85" s="4"/>
      <c r="CDH85" s="17"/>
      <c r="CDI85" s="4"/>
      <c r="CDJ85" s="17"/>
      <c r="CDK85" s="4"/>
      <c r="CDL85" s="17"/>
      <c r="CDM85" s="4"/>
      <c r="CDN85" s="17"/>
      <c r="CDO85" s="4"/>
      <c r="CDP85" s="17"/>
      <c r="CDQ85" s="4"/>
      <c r="CDR85" s="17"/>
      <c r="CDS85" s="4"/>
      <c r="CDT85" s="17"/>
      <c r="CDU85" s="4"/>
      <c r="CDV85" s="17"/>
      <c r="CDW85" s="4"/>
      <c r="CDX85" s="17"/>
      <c r="CDY85" s="4"/>
      <c r="CDZ85" s="17"/>
      <c r="CEA85" s="4"/>
      <c r="CEB85" s="17"/>
      <c r="CEC85" s="4"/>
      <c r="CED85" s="17"/>
      <c r="CEE85" s="4"/>
      <c r="CEF85" s="17"/>
      <c r="CEG85" s="4"/>
      <c r="CEH85" s="17"/>
      <c r="CEI85" s="4"/>
      <c r="CEJ85" s="17"/>
      <c r="CEK85" s="4"/>
      <c r="CEL85" s="17"/>
      <c r="CEM85" s="4"/>
      <c r="CEN85" s="17"/>
      <c r="CEO85" s="4"/>
      <c r="CEP85" s="17"/>
      <c r="CEQ85" s="4"/>
      <c r="CER85" s="17"/>
      <c r="CES85" s="4"/>
      <c r="CET85" s="17"/>
      <c r="CEU85" s="4"/>
      <c r="CEV85" s="17"/>
      <c r="CEW85" s="4"/>
      <c r="CEX85" s="17"/>
      <c r="CEY85" s="4"/>
      <c r="CEZ85" s="17"/>
      <c r="CFA85" s="4"/>
      <c r="CFB85" s="17"/>
      <c r="CFC85" s="4"/>
      <c r="CFD85" s="17"/>
      <c r="CFE85" s="4"/>
      <c r="CFF85" s="17"/>
      <c r="CFG85" s="4"/>
      <c r="CFH85" s="17"/>
      <c r="CFI85" s="4"/>
      <c r="CFJ85" s="17"/>
      <c r="CFK85" s="4"/>
      <c r="CFL85" s="17"/>
      <c r="CFM85" s="4"/>
      <c r="CFN85" s="17"/>
      <c r="CFO85" s="4"/>
      <c r="CFP85" s="17"/>
      <c r="CFQ85" s="4"/>
      <c r="CFR85" s="17"/>
      <c r="CFS85" s="4"/>
      <c r="CFT85" s="17"/>
      <c r="CFU85" s="4"/>
      <c r="CFV85" s="17"/>
      <c r="CFW85" s="4"/>
      <c r="CFX85" s="17"/>
      <c r="CFY85" s="4"/>
      <c r="CFZ85" s="17"/>
      <c r="CGA85" s="4"/>
      <c r="CGB85" s="17"/>
      <c r="CGC85" s="4"/>
      <c r="CGD85" s="17"/>
      <c r="CGE85" s="4"/>
      <c r="CGF85" s="17"/>
      <c r="CGG85" s="4"/>
      <c r="CGH85" s="17"/>
      <c r="CGI85" s="4"/>
      <c r="CGJ85" s="17"/>
      <c r="CGK85" s="4"/>
      <c r="CGL85" s="17"/>
      <c r="CGM85" s="4"/>
      <c r="CGN85" s="17"/>
      <c r="CGO85" s="4"/>
      <c r="CGP85" s="17"/>
      <c r="CGQ85" s="4"/>
      <c r="CGR85" s="17"/>
      <c r="CGS85" s="4"/>
      <c r="CGT85" s="17"/>
      <c r="CGU85" s="4"/>
      <c r="CGV85" s="17"/>
      <c r="CGW85" s="4"/>
      <c r="CGX85" s="17"/>
      <c r="CGY85" s="4"/>
      <c r="CGZ85" s="17"/>
      <c r="CHA85" s="4"/>
      <c r="CHB85" s="17"/>
      <c r="CHC85" s="4"/>
      <c r="CHD85" s="17"/>
      <c r="CHE85" s="4"/>
      <c r="CHF85" s="17"/>
      <c r="CHG85" s="4"/>
      <c r="CHH85" s="17"/>
      <c r="CHI85" s="4"/>
      <c r="CHJ85" s="17"/>
      <c r="CHK85" s="4"/>
      <c r="CHL85" s="17"/>
      <c r="CHM85" s="4"/>
      <c r="CHN85" s="17"/>
      <c r="CHO85" s="4"/>
      <c r="CHP85" s="17"/>
      <c r="CHQ85" s="4"/>
      <c r="CHR85" s="17"/>
      <c r="CHS85" s="4"/>
      <c r="CHT85" s="17"/>
      <c r="CHU85" s="4"/>
      <c r="CHV85" s="17"/>
      <c r="CHW85" s="4"/>
      <c r="CHX85" s="17"/>
      <c r="CHY85" s="4"/>
      <c r="CHZ85" s="17"/>
      <c r="CIA85" s="4"/>
      <c r="CIB85" s="17"/>
      <c r="CIC85" s="4"/>
      <c r="CID85" s="17"/>
      <c r="CIE85" s="4"/>
      <c r="CIF85" s="17"/>
      <c r="CIG85" s="4"/>
      <c r="CIH85" s="17"/>
      <c r="CII85" s="4"/>
      <c r="CIJ85" s="17"/>
      <c r="CIK85" s="4"/>
      <c r="CIL85" s="17"/>
      <c r="CIM85" s="4"/>
      <c r="CIN85" s="17"/>
      <c r="CIO85" s="4"/>
      <c r="CIP85" s="17"/>
      <c r="CIQ85" s="4"/>
      <c r="CIR85" s="17"/>
      <c r="CIS85" s="4"/>
      <c r="CIT85" s="17"/>
      <c r="CIU85" s="4"/>
      <c r="CIV85" s="17"/>
      <c r="CIW85" s="4"/>
      <c r="CIX85" s="17"/>
      <c r="CIY85" s="4"/>
      <c r="CIZ85" s="17"/>
      <c r="CJA85" s="4"/>
      <c r="CJB85" s="17"/>
      <c r="CJC85" s="4"/>
      <c r="CJD85" s="17"/>
      <c r="CJE85" s="4"/>
      <c r="CJF85" s="17"/>
      <c r="CJG85" s="4"/>
      <c r="CJH85" s="17"/>
      <c r="CJI85" s="4"/>
      <c r="CJJ85" s="17"/>
      <c r="CJK85" s="4"/>
      <c r="CJL85" s="17"/>
      <c r="CJM85" s="4"/>
      <c r="CJN85" s="17"/>
      <c r="CJO85" s="4"/>
      <c r="CJP85" s="17"/>
      <c r="CJQ85" s="4"/>
      <c r="CJR85" s="17"/>
      <c r="CJS85" s="4"/>
      <c r="CJT85" s="17"/>
      <c r="CJU85" s="4"/>
      <c r="CJV85" s="17"/>
      <c r="CJW85" s="4"/>
      <c r="CJX85" s="17"/>
      <c r="CJY85" s="4"/>
      <c r="CJZ85" s="17"/>
      <c r="CKA85" s="4"/>
      <c r="CKB85" s="17"/>
      <c r="CKC85" s="4"/>
      <c r="CKD85" s="17"/>
      <c r="CKE85" s="4"/>
      <c r="CKF85" s="17"/>
      <c r="CKG85" s="4"/>
      <c r="CKH85" s="17"/>
      <c r="CKI85" s="4"/>
      <c r="CKJ85" s="17"/>
      <c r="CKK85" s="4"/>
      <c r="CKL85" s="17"/>
      <c r="CKM85" s="4"/>
      <c r="CKN85" s="17"/>
      <c r="CKO85" s="4"/>
      <c r="CKP85" s="17"/>
      <c r="CKQ85" s="4"/>
      <c r="CKR85" s="17"/>
      <c r="CKS85" s="4"/>
      <c r="CKT85" s="17"/>
      <c r="CKU85" s="4"/>
      <c r="CKV85" s="17"/>
      <c r="CKW85" s="4"/>
      <c r="CKX85" s="17"/>
      <c r="CKY85" s="4"/>
      <c r="CKZ85" s="17"/>
      <c r="CLA85" s="4"/>
      <c r="CLB85" s="17"/>
      <c r="CLC85" s="4"/>
      <c r="CLD85" s="17"/>
      <c r="CLE85" s="4"/>
      <c r="CLF85" s="17"/>
      <c r="CLG85" s="4"/>
      <c r="CLH85" s="17"/>
      <c r="CLI85" s="4"/>
      <c r="CLJ85" s="17"/>
      <c r="CLK85" s="4"/>
      <c r="CLL85" s="17"/>
      <c r="CLM85" s="4"/>
      <c r="CLN85" s="17"/>
      <c r="CLO85" s="4"/>
      <c r="CLP85" s="17"/>
      <c r="CLQ85" s="4"/>
      <c r="CLR85" s="17"/>
      <c r="CLS85" s="4"/>
      <c r="CLT85" s="17"/>
      <c r="CLU85" s="4"/>
      <c r="CLV85" s="17"/>
      <c r="CLW85" s="4"/>
      <c r="CLX85" s="17"/>
      <c r="CLY85" s="4"/>
      <c r="CLZ85" s="17"/>
      <c r="CMA85" s="4"/>
      <c r="CMB85" s="17"/>
      <c r="CMC85" s="4"/>
      <c r="CMD85" s="17"/>
      <c r="CME85" s="4"/>
      <c r="CMF85" s="17"/>
      <c r="CMG85" s="4"/>
      <c r="CMH85" s="17"/>
      <c r="CMI85" s="4"/>
      <c r="CMJ85" s="17"/>
      <c r="CMK85" s="4"/>
      <c r="CML85" s="17"/>
      <c r="CMM85" s="4"/>
      <c r="CMN85" s="17"/>
      <c r="CMO85" s="4"/>
      <c r="CMP85" s="17"/>
      <c r="CMQ85" s="4"/>
      <c r="CMR85" s="17"/>
      <c r="CMS85" s="4"/>
      <c r="CMT85" s="17"/>
      <c r="CMU85" s="4"/>
      <c r="CMV85" s="17"/>
      <c r="CMW85" s="4"/>
      <c r="CMX85" s="17"/>
      <c r="CMY85" s="4"/>
      <c r="CMZ85" s="17"/>
      <c r="CNA85" s="4"/>
      <c r="CNB85" s="17"/>
      <c r="CNC85" s="4"/>
      <c r="CND85" s="17"/>
      <c r="CNE85" s="4"/>
      <c r="CNF85" s="17"/>
      <c r="CNG85" s="4"/>
      <c r="CNH85" s="17"/>
      <c r="CNI85" s="4"/>
      <c r="CNJ85" s="17"/>
      <c r="CNK85" s="4"/>
      <c r="CNL85" s="17"/>
      <c r="CNM85" s="4"/>
      <c r="CNN85" s="17"/>
      <c r="CNO85" s="4"/>
      <c r="CNP85" s="17"/>
      <c r="CNQ85" s="4"/>
      <c r="CNR85" s="17"/>
      <c r="CNS85" s="4"/>
      <c r="CNT85" s="17"/>
      <c r="CNU85" s="4"/>
      <c r="CNV85" s="17"/>
      <c r="CNW85" s="4"/>
      <c r="CNX85" s="17"/>
      <c r="CNY85" s="4"/>
      <c r="CNZ85" s="17"/>
      <c r="COA85" s="4"/>
      <c r="COB85" s="17"/>
      <c r="COC85" s="4"/>
      <c r="COD85" s="17"/>
      <c r="COE85" s="4"/>
      <c r="COF85" s="17"/>
      <c r="COG85" s="4"/>
      <c r="COH85" s="17"/>
      <c r="COI85" s="4"/>
      <c r="COJ85" s="17"/>
      <c r="COK85" s="4"/>
      <c r="COL85" s="17"/>
      <c r="COM85" s="4"/>
      <c r="CON85" s="17"/>
      <c r="COO85" s="4"/>
      <c r="COP85" s="17"/>
      <c r="COQ85" s="4"/>
      <c r="COR85" s="17"/>
      <c r="COS85" s="4"/>
      <c r="COT85" s="17"/>
      <c r="COU85" s="4"/>
      <c r="COV85" s="17"/>
      <c r="COW85" s="4"/>
      <c r="COX85" s="17"/>
      <c r="COY85" s="4"/>
      <c r="COZ85" s="17"/>
      <c r="CPA85" s="4"/>
      <c r="CPB85" s="17"/>
      <c r="CPC85" s="4"/>
      <c r="CPD85" s="17"/>
      <c r="CPE85" s="4"/>
      <c r="CPF85" s="17"/>
      <c r="CPG85" s="4"/>
      <c r="CPH85" s="17"/>
      <c r="CPI85" s="4"/>
      <c r="CPJ85" s="17"/>
      <c r="CPK85" s="4"/>
      <c r="CPL85" s="17"/>
      <c r="CPM85" s="4"/>
      <c r="CPN85" s="17"/>
      <c r="CPO85" s="4"/>
      <c r="CPP85" s="17"/>
      <c r="CPQ85" s="4"/>
      <c r="CPR85" s="17"/>
      <c r="CPS85" s="4"/>
      <c r="CPT85" s="17"/>
      <c r="CPU85" s="4"/>
      <c r="CPV85" s="17"/>
      <c r="CPW85" s="4"/>
      <c r="CPX85" s="17"/>
      <c r="CPY85" s="4"/>
      <c r="CPZ85" s="17"/>
      <c r="CQA85" s="4"/>
      <c r="CQB85" s="17"/>
      <c r="CQC85" s="4"/>
      <c r="CQD85" s="17"/>
      <c r="CQE85" s="4"/>
      <c r="CQF85" s="17"/>
      <c r="CQG85" s="4"/>
      <c r="CQH85" s="17"/>
      <c r="CQI85" s="4"/>
      <c r="CQJ85" s="17"/>
      <c r="CQK85" s="4"/>
      <c r="CQL85" s="17"/>
      <c r="CQM85" s="4"/>
      <c r="CQN85" s="17"/>
      <c r="CQO85" s="4"/>
      <c r="CQP85" s="17"/>
      <c r="CQQ85" s="4"/>
      <c r="CQR85" s="17"/>
      <c r="CQS85" s="4"/>
      <c r="CQT85" s="17"/>
      <c r="CQU85" s="4"/>
      <c r="CQV85" s="17"/>
      <c r="CQW85" s="4"/>
      <c r="CQX85" s="17"/>
      <c r="CQY85" s="4"/>
      <c r="CQZ85" s="17"/>
      <c r="CRA85" s="4"/>
      <c r="CRB85" s="17"/>
      <c r="CRC85" s="4"/>
      <c r="CRD85" s="17"/>
      <c r="CRE85" s="4"/>
      <c r="CRF85" s="17"/>
      <c r="CRG85" s="4"/>
      <c r="CRH85" s="17"/>
      <c r="CRI85" s="4"/>
      <c r="CRJ85" s="17"/>
      <c r="CRK85" s="4"/>
      <c r="CRL85" s="17"/>
      <c r="CRM85" s="4"/>
      <c r="CRN85" s="17"/>
      <c r="CRO85" s="4"/>
      <c r="CRP85" s="17"/>
      <c r="CRQ85" s="4"/>
      <c r="CRR85" s="17"/>
      <c r="CRS85" s="4"/>
      <c r="CRT85" s="17"/>
      <c r="CRU85" s="4"/>
      <c r="CRV85" s="17"/>
      <c r="CRW85" s="4"/>
      <c r="CRX85" s="17"/>
      <c r="CRY85" s="4"/>
      <c r="CRZ85" s="17"/>
      <c r="CSA85" s="4"/>
      <c r="CSB85" s="17"/>
      <c r="CSC85" s="4"/>
      <c r="CSD85" s="17"/>
      <c r="CSE85" s="4"/>
      <c r="CSF85" s="17"/>
      <c r="CSG85" s="4"/>
      <c r="CSH85" s="17"/>
      <c r="CSI85" s="4"/>
      <c r="CSJ85" s="17"/>
      <c r="CSK85" s="4"/>
      <c r="CSL85" s="17"/>
      <c r="CSM85" s="4"/>
      <c r="CSN85" s="17"/>
      <c r="CSO85" s="4"/>
      <c r="CSP85" s="17"/>
      <c r="CSQ85" s="4"/>
      <c r="CSR85" s="17"/>
      <c r="CSS85" s="4"/>
      <c r="CST85" s="17"/>
      <c r="CSU85" s="4"/>
      <c r="CSV85" s="17"/>
      <c r="CSW85" s="4"/>
      <c r="CSX85" s="17"/>
      <c r="CSY85" s="4"/>
      <c r="CSZ85" s="17"/>
      <c r="CTA85" s="4"/>
      <c r="CTB85" s="17"/>
      <c r="CTC85" s="4"/>
      <c r="CTD85" s="17"/>
      <c r="CTE85" s="4"/>
      <c r="CTF85" s="17"/>
      <c r="CTG85" s="4"/>
      <c r="CTH85" s="17"/>
      <c r="CTI85" s="4"/>
      <c r="CTJ85" s="17"/>
      <c r="CTK85" s="4"/>
      <c r="CTL85" s="17"/>
      <c r="CTM85" s="4"/>
      <c r="CTN85" s="17"/>
      <c r="CTO85" s="4"/>
      <c r="CTP85" s="17"/>
      <c r="CTQ85" s="4"/>
      <c r="CTR85" s="17"/>
      <c r="CTS85" s="4"/>
      <c r="CTT85" s="17"/>
      <c r="CTU85" s="4"/>
      <c r="CTV85" s="17"/>
      <c r="CTW85" s="4"/>
      <c r="CTX85" s="17"/>
      <c r="CTY85" s="4"/>
      <c r="CTZ85" s="17"/>
      <c r="CUA85" s="4"/>
      <c r="CUB85" s="17"/>
      <c r="CUC85" s="4"/>
      <c r="CUD85" s="17"/>
      <c r="CUE85" s="4"/>
      <c r="CUF85" s="17"/>
      <c r="CUG85" s="4"/>
      <c r="CUH85" s="17"/>
      <c r="CUI85" s="4"/>
      <c r="CUJ85" s="17"/>
      <c r="CUK85" s="4"/>
      <c r="CUL85" s="17"/>
      <c r="CUM85" s="4"/>
      <c r="CUN85" s="17"/>
      <c r="CUO85" s="4"/>
      <c r="CUP85" s="17"/>
      <c r="CUQ85" s="4"/>
      <c r="CUR85" s="17"/>
      <c r="CUS85" s="4"/>
      <c r="CUT85" s="17"/>
      <c r="CUU85" s="4"/>
      <c r="CUV85" s="17"/>
      <c r="CUW85" s="4"/>
      <c r="CUX85" s="17"/>
      <c r="CUY85" s="4"/>
      <c r="CUZ85" s="17"/>
      <c r="CVA85" s="4"/>
      <c r="CVB85" s="17"/>
      <c r="CVC85" s="4"/>
      <c r="CVD85" s="17"/>
      <c r="CVE85" s="4"/>
      <c r="CVF85" s="17"/>
      <c r="CVG85" s="4"/>
      <c r="CVH85" s="17"/>
      <c r="CVI85" s="4"/>
      <c r="CVJ85" s="17"/>
      <c r="CVK85" s="4"/>
      <c r="CVL85" s="17"/>
      <c r="CVM85" s="4"/>
      <c r="CVN85" s="17"/>
      <c r="CVO85" s="4"/>
      <c r="CVP85" s="17"/>
      <c r="CVQ85" s="4"/>
      <c r="CVR85" s="17"/>
      <c r="CVS85" s="4"/>
      <c r="CVT85" s="17"/>
      <c r="CVU85" s="4"/>
      <c r="CVV85" s="17"/>
      <c r="CVW85" s="4"/>
      <c r="CVX85" s="17"/>
      <c r="CVY85" s="4"/>
      <c r="CVZ85" s="17"/>
      <c r="CWA85" s="4"/>
      <c r="CWB85" s="17"/>
      <c r="CWC85" s="4"/>
      <c r="CWD85" s="17"/>
      <c r="CWE85" s="4"/>
      <c r="CWF85" s="17"/>
      <c r="CWG85" s="4"/>
      <c r="CWH85" s="17"/>
      <c r="CWI85" s="4"/>
      <c r="CWJ85" s="17"/>
      <c r="CWK85" s="4"/>
      <c r="CWL85" s="17"/>
      <c r="CWM85" s="4"/>
      <c r="CWN85" s="17"/>
      <c r="CWO85" s="4"/>
      <c r="CWP85" s="17"/>
      <c r="CWQ85" s="4"/>
      <c r="CWR85" s="17"/>
      <c r="CWS85" s="4"/>
      <c r="CWT85" s="17"/>
      <c r="CWU85" s="4"/>
      <c r="CWV85" s="17"/>
      <c r="CWW85" s="4"/>
      <c r="CWX85" s="17"/>
      <c r="CWY85" s="4"/>
      <c r="CWZ85" s="17"/>
      <c r="CXA85" s="4"/>
      <c r="CXB85" s="17"/>
      <c r="CXC85" s="4"/>
      <c r="CXD85" s="17"/>
      <c r="CXE85" s="4"/>
      <c r="CXF85" s="17"/>
      <c r="CXG85" s="4"/>
      <c r="CXH85" s="17"/>
      <c r="CXI85" s="4"/>
      <c r="CXJ85" s="17"/>
      <c r="CXK85" s="4"/>
      <c r="CXL85" s="17"/>
      <c r="CXM85" s="4"/>
      <c r="CXN85" s="17"/>
      <c r="CXO85" s="4"/>
      <c r="CXP85" s="17"/>
      <c r="CXQ85" s="4"/>
      <c r="CXR85" s="17"/>
      <c r="CXS85" s="4"/>
      <c r="CXT85" s="17"/>
      <c r="CXU85" s="4"/>
      <c r="CXV85" s="17"/>
      <c r="CXW85" s="4"/>
      <c r="CXX85" s="17"/>
      <c r="CXY85" s="4"/>
      <c r="CXZ85" s="17"/>
      <c r="CYA85" s="4"/>
      <c r="CYB85" s="17"/>
      <c r="CYC85" s="4"/>
      <c r="CYD85" s="17"/>
      <c r="CYE85" s="4"/>
      <c r="CYF85" s="17"/>
      <c r="CYG85" s="4"/>
      <c r="CYH85" s="17"/>
      <c r="CYI85" s="4"/>
      <c r="CYJ85" s="17"/>
      <c r="CYK85" s="4"/>
      <c r="CYL85" s="17"/>
      <c r="CYM85" s="4"/>
      <c r="CYN85" s="17"/>
      <c r="CYO85" s="4"/>
      <c r="CYP85" s="17"/>
      <c r="CYQ85" s="4"/>
      <c r="CYR85" s="17"/>
      <c r="CYS85" s="4"/>
      <c r="CYT85" s="17"/>
      <c r="CYU85" s="4"/>
      <c r="CYV85" s="17"/>
      <c r="CYW85" s="4"/>
      <c r="CYX85" s="17"/>
      <c r="CYY85" s="4"/>
      <c r="CYZ85" s="17"/>
      <c r="CZA85" s="4"/>
      <c r="CZB85" s="17"/>
      <c r="CZC85" s="4"/>
      <c r="CZD85" s="17"/>
      <c r="CZE85" s="4"/>
      <c r="CZF85" s="17"/>
      <c r="CZG85" s="4"/>
      <c r="CZH85" s="17"/>
      <c r="CZI85" s="4"/>
      <c r="CZJ85" s="17"/>
      <c r="CZK85" s="4"/>
      <c r="CZL85" s="17"/>
      <c r="CZM85" s="4"/>
      <c r="CZN85" s="17"/>
      <c r="CZO85" s="4"/>
      <c r="CZP85" s="17"/>
      <c r="CZQ85" s="4"/>
      <c r="CZR85" s="17"/>
      <c r="CZS85" s="4"/>
      <c r="CZT85" s="17"/>
      <c r="CZU85" s="4"/>
      <c r="CZV85" s="17"/>
      <c r="CZW85" s="4"/>
      <c r="CZX85" s="17"/>
      <c r="CZY85" s="4"/>
      <c r="CZZ85" s="17"/>
      <c r="DAA85" s="4"/>
      <c r="DAB85" s="17"/>
      <c r="DAC85" s="4"/>
      <c r="DAD85" s="17"/>
      <c r="DAE85" s="4"/>
      <c r="DAF85" s="17"/>
      <c r="DAG85" s="4"/>
      <c r="DAH85" s="17"/>
      <c r="DAI85" s="4"/>
      <c r="DAJ85" s="17"/>
      <c r="DAK85" s="4"/>
      <c r="DAL85" s="17"/>
      <c r="DAM85" s="4"/>
      <c r="DAN85" s="17"/>
      <c r="DAO85" s="4"/>
      <c r="DAP85" s="17"/>
      <c r="DAQ85" s="4"/>
      <c r="DAR85" s="17"/>
      <c r="DAS85" s="4"/>
      <c r="DAT85" s="17"/>
      <c r="DAU85" s="4"/>
      <c r="DAV85" s="17"/>
      <c r="DAW85" s="4"/>
      <c r="DAX85" s="17"/>
      <c r="DAY85" s="4"/>
      <c r="DAZ85" s="17"/>
      <c r="DBA85" s="4"/>
      <c r="DBB85" s="17"/>
      <c r="DBC85" s="4"/>
      <c r="DBD85" s="17"/>
      <c r="DBE85" s="4"/>
      <c r="DBF85" s="17"/>
      <c r="DBG85" s="4"/>
      <c r="DBH85" s="17"/>
      <c r="DBI85" s="4"/>
      <c r="DBJ85" s="17"/>
      <c r="DBK85" s="4"/>
      <c r="DBL85" s="17"/>
      <c r="DBM85" s="4"/>
      <c r="DBN85" s="17"/>
      <c r="DBO85" s="4"/>
      <c r="DBP85" s="17"/>
      <c r="DBQ85" s="4"/>
      <c r="DBR85" s="17"/>
      <c r="DBS85" s="4"/>
      <c r="DBT85" s="17"/>
      <c r="DBU85" s="4"/>
      <c r="DBV85" s="17"/>
      <c r="DBW85" s="4"/>
      <c r="DBX85" s="17"/>
      <c r="DBY85" s="4"/>
      <c r="DBZ85" s="17"/>
      <c r="DCA85" s="4"/>
      <c r="DCB85" s="17"/>
      <c r="DCC85" s="4"/>
      <c r="DCD85" s="17"/>
      <c r="DCE85" s="4"/>
      <c r="DCF85" s="17"/>
      <c r="DCG85" s="4"/>
      <c r="DCH85" s="17"/>
      <c r="DCI85" s="4"/>
      <c r="DCJ85" s="17"/>
      <c r="DCK85" s="4"/>
      <c r="DCL85" s="17"/>
      <c r="DCM85" s="4"/>
      <c r="DCN85" s="17"/>
      <c r="DCO85" s="4"/>
      <c r="DCP85" s="17"/>
      <c r="DCQ85" s="4"/>
      <c r="DCR85" s="17"/>
      <c r="DCS85" s="4"/>
      <c r="DCT85" s="17"/>
      <c r="DCU85" s="4"/>
      <c r="DCV85" s="17"/>
      <c r="DCW85" s="4"/>
      <c r="DCX85" s="17"/>
      <c r="DCY85" s="4"/>
      <c r="DCZ85" s="17"/>
      <c r="DDA85" s="4"/>
      <c r="DDB85" s="17"/>
      <c r="DDC85" s="4"/>
      <c r="DDD85" s="17"/>
      <c r="DDE85" s="4"/>
      <c r="DDF85" s="17"/>
      <c r="DDG85" s="4"/>
      <c r="DDH85" s="17"/>
      <c r="DDI85" s="4"/>
      <c r="DDJ85" s="17"/>
      <c r="DDK85" s="4"/>
      <c r="DDL85" s="17"/>
      <c r="DDM85" s="4"/>
      <c r="DDN85" s="17"/>
      <c r="DDO85" s="4"/>
      <c r="DDP85" s="17"/>
      <c r="DDQ85" s="4"/>
      <c r="DDR85" s="17"/>
      <c r="DDS85" s="4"/>
      <c r="DDT85" s="17"/>
      <c r="DDU85" s="4"/>
      <c r="DDV85" s="17"/>
      <c r="DDW85" s="4"/>
      <c r="DDX85" s="17"/>
      <c r="DDY85" s="4"/>
      <c r="DDZ85" s="17"/>
      <c r="DEA85" s="4"/>
      <c r="DEB85" s="17"/>
      <c r="DEC85" s="4"/>
      <c r="DED85" s="17"/>
      <c r="DEE85" s="4"/>
      <c r="DEF85" s="17"/>
      <c r="DEG85" s="4"/>
      <c r="DEH85" s="17"/>
      <c r="DEI85" s="4"/>
      <c r="DEJ85" s="17"/>
      <c r="DEK85" s="4"/>
      <c r="DEL85" s="17"/>
      <c r="DEM85" s="4"/>
      <c r="DEN85" s="17"/>
      <c r="DEO85" s="4"/>
      <c r="DEP85" s="17"/>
      <c r="DEQ85" s="4"/>
      <c r="DER85" s="17"/>
      <c r="DES85" s="4"/>
      <c r="DET85" s="17"/>
      <c r="DEU85" s="4"/>
      <c r="DEV85" s="17"/>
      <c r="DEW85" s="4"/>
      <c r="DEX85" s="17"/>
      <c r="DEY85" s="4"/>
      <c r="DEZ85" s="17"/>
      <c r="DFA85" s="4"/>
      <c r="DFB85" s="17"/>
      <c r="DFC85" s="4"/>
      <c r="DFD85" s="17"/>
      <c r="DFE85" s="4"/>
      <c r="DFF85" s="17"/>
      <c r="DFG85" s="4"/>
      <c r="DFH85" s="17"/>
      <c r="DFI85" s="4"/>
      <c r="DFJ85" s="17"/>
      <c r="DFK85" s="4"/>
      <c r="DFL85" s="17"/>
      <c r="DFM85" s="4"/>
      <c r="DFN85" s="17"/>
      <c r="DFO85" s="4"/>
      <c r="DFP85" s="17"/>
      <c r="DFQ85" s="4"/>
      <c r="DFR85" s="17"/>
      <c r="DFS85" s="4"/>
      <c r="DFT85" s="17"/>
      <c r="DFU85" s="4"/>
      <c r="DFV85" s="17"/>
      <c r="DFW85" s="4"/>
      <c r="DFX85" s="17"/>
      <c r="DFY85" s="4"/>
      <c r="DFZ85" s="17"/>
      <c r="DGA85" s="4"/>
      <c r="DGB85" s="17"/>
      <c r="DGC85" s="4"/>
      <c r="DGD85" s="17"/>
      <c r="DGE85" s="4"/>
      <c r="DGF85" s="17"/>
      <c r="DGG85" s="4"/>
      <c r="DGH85" s="17"/>
      <c r="DGI85" s="4"/>
      <c r="DGJ85" s="17"/>
      <c r="DGK85" s="4"/>
      <c r="DGL85" s="17"/>
      <c r="DGM85" s="4"/>
      <c r="DGN85" s="17"/>
      <c r="DGO85" s="4"/>
      <c r="DGP85" s="17"/>
      <c r="DGQ85" s="4"/>
      <c r="DGR85" s="17"/>
      <c r="DGS85" s="4"/>
      <c r="DGT85" s="17"/>
      <c r="DGU85" s="4"/>
      <c r="DGV85" s="17"/>
      <c r="DGW85" s="4"/>
      <c r="DGX85" s="17"/>
      <c r="DGY85" s="4"/>
      <c r="DGZ85" s="17"/>
      <c r="DHA85" s="4"/>
      <c r="DHB85" s="17"/>
      <c r="DHC85" s="4"/>
      <c r="DHD85" s="17"/>
      <c r="DHE85" s="4"/>
      <c r="DHF85" s="17"/>
      <c r="DHG85" s="4"/>
      <c r="DHH85" s="17"/>
      <c r="DHI85" s="4"/>
      <c r="DHJ85" s="17"/>
      <c r="DHK85" s="4"/>
      <c r="DHL85" s="17"/>
      <c r="DHM85" s="4"/>
      <c r="DHN85" s="17"/>
      <c r="DHO85" s="4"/>
      <c r="DHP85" s="17"/>
      <c r="DHQ85" s="4"/>
      <c r="DHR85" s="17"/>
      <c r="DHS85" s="4"/>
      <c r="DHT85" s="17"/>
      <c r="DHU85" s="4"/>
      <c r="DHV85" s="17"/>
      <c r="DHW85" s="4"/>
      <c r="DHX85" s="17"/>
      <c r="DHY85" s="4"/>
      <c r="DHZ85" s="17"/>
      <c r="DIA85" s="4"/>
      <c r="DIB85" s="17"/>
      <c r="DIC85" s="4"/>
      <c r="DID85" s="17"/>
      <c r="DIE85" s="4"/>
      <c r="DIF85" s="17"/>
      <c r="DIG85" s="4"/>
      <c r="DIH85" s="17"/>
      <c r="DII85" s="4"/>
      <c r="DIJ85" s="17"/>
      <c r="DIK85" s="4"/>
      <c r="DIL85" s="17"/>
      <c r="DIM85" s="4"/>
      <c r="DIN85" s="17"/>
      <c r="DIO85" s="4"/>
      <c r="DIP85" s="17"/>
      <c r="DIQ85" s="4"/>
      <c r="DIR85" s="17"/>
      <c r="DIS85" s="4"/>
      <c r="DIT85" s="17"/>
      <c r="DIU85" s="4"/>
      <c r="DIV85" s="17"/>
      <c r="DIW85" s="4"/>
      <c r="DIX85" s="17"/>
      <c r="DIY85" s="4"/>
      <c r="DIZ85" s="17"/>
      <c r="DJA85" s="4"/>
      <c r="DJB85" s="17"/>
      <c r="DJC85" s="4"/>
      <c r="DJD85" s="17"/>
      <c r="DJE85" s="4"/>
      <c r="DJF85" s="17"/>
      <c r="DJG85" s="4"/>
      <c r="DJH85" s="17"/>
      <c r="DJI85" s="4"/>
      <c r="DJJ85" s="17"/>
      <c r="DJK85" s="4"/>
      <c r="DJL85" s="17"/>
      <c r="DJM85" s="4"/>
      <c r="DJN85" s="17"/>
      <c r="DJO85" s="4"/>
      <c r="DJP85" s="17"/>
      <c r="DJQ85" s="4"/>
      <c r="DJR85" s="17"/>
      <c r="DJS85" s="4"/>
      <c r="DJT85" s="17"/>
      <c r="DJU85" s="4"/>
      <c r="DJV85" s="17"/>
      <c r="DJW85" s="4"/>
      <c r="DJX85" s="17"/>
      <c r="DJY85" s="4"/>
      <c r="DJZ85" s="17"/>
      <c r="DKA85" s="4"/>
      <c r="DKB85" s="17"/>
      <c r="DKC85" s="4"/>
      <c r="DKD85" s="17"/>
      <c r="DKE85" s="4"/>
      <c r="DKF85" s="17"/>
      <c r="DKG85" s="4"/>
      <c r="DKH85" s="17"/>
      <c r="DKI85" s="4"/>
      <c r="DKJ85" s="17"/>
      <c r="DKK85" s="4"/>
      <c r="DKL85" s="17"/>
      <c r="DKM85" s="4"/>
      <c r="DKN85" s="17"/>
      <c r="DKO85" s="4"/>
      <c r="DKP85" s="17"/>
      <c r="DKQ85" s="4"/>
      <c r="DKR85" s="17"/>
      <c r="DKS85" s="4"/>
      <c r="DKT85" s="17"/>
      <c r="DKU85" s="4"/>
      <c r="DKV85" s="17"/>
      <c r="DKW85" s="4"/>
      <c r="DKX85" s="17"/>
      <c r="DKY85" s="4"/>
      <c r="DKZ85" s="17"/>
      <c r="DLA85" s="4"/>
      <c r="DLB85" s="17"/>
      <c r="DLC85" s="4"/>
      <c r="DLD85" s="17"/>
      <c r="DLE85" s="4"/>
      <c r="DLF85" s="17"/>
      <c r="DLG85" s="4"/>
      <c r="DLH85" s="17"/>
      <c r="DLI85" s="4"/>
      <c r="DLJ85" s="17"/>
      <c r="DLK85" s="4"/>
      <c r="DLL85" s="17"/>
      <c r="DLM85" s="4"/>
      <c r="DLN85" s="17"/>
      <c r="DLO85" s="4"/>
      <c r="DLP85" s="17"/>
      <c r="DLQ85" s="4"/>
      <c r="DLR85" s="17"/>
      <c r="DLS85" s="4"/>
      <c r="DLT85" s="17"/>
      <c r="DLU85" s="4"/>
      <c r="DLV85" s="17"/>
      <c r="DLW85" s="4"/>
      <c r="DLX85" s="17"/>
      <c r="DLY85" s="4"/>
      <c r="DLZ85" s="17"/>
      <c r="DMA85" s="4"/>
      <c r="DMB85" s="17"/>
      <c r="DMC85" s="4"/>
      <c r="DMD85" s="17"/>
      <c r="DME85" s="4"/>
      <c r="DMF85" s="17"/>
      <c r="DMG85" s="4"/>
      <c r="DMH85" s="17"/>
      <c r="DMI85" s="4"/>
      <c r="DMJ85" s="17"/>
      <c r="DMK85" s="4"/>
      <c r="DML85" s="17"/>
      <c r="DMM85" s="4"/>
      <c r="DMN85" s="17"/>
      <c r="DMO85" s="4"/>
      <c r="DMP85" s="17"/>
      <c r="DMQ85" s="4"/>
      <c r="DMR85" s="17"/>
      <c r="DMS85" s="4"/>
      <c r="DMT85" s="17"/>
      <c r="DMU85" s="4"/>
      <c r="DMV85" s="17"/>
      <c r="DMW85" s="4"/>
      <c r="DMX85" s="17"/>
      <c r="DMY85" s="4"/>
      <c r="DMZ85" s="17"/>
      <c r="DNA85" s="4"/>
      <c r="DNB85" s="17"/>
      <c r="DNC85" s="4"/>
      <c r="DND85" s="17"/>
      <c r="DNE85" s="4"/>
      <c r="DNF85" s="17"/>
      <c r="DNG85" s="4"/>
      <c r="DNH85" s="17"/>
      <c r="DNI85" s="4"/>
      <c r="DNJ85" s="17"/>
      <c r="DNK85" s="4"/>
      <c r="DNL85" s="17"/>
      <c r="DNM85" s="4"/>
      <c r="DNN85" s="17"/>
      <c r="DNO85" s="4"/>
      <c r="DNP85" s="17"/>
      <c r="DNQ85" s="4"/>
      <c r="DNR85" s="17"/>
      <c r="DNS85" s="4"/>
      <c r="DNT85" s="17"/>
      <c r="DNU85" s="4"/>
      <c r="DNV85" s="17"/>
      <c r="DNW85" s="4"/>
      <c r="DNX85" s="17"/>
      <c r="DNY85" s="4"/>
      <c r="DNZ85" s="17"/>
      <c r="DOA85" s="4"/>
      <c r="DOB85" s="17"/>
      <c r="DOC85" s="4"/>
      <c r="DOD85" s="17"/>
      <c r="DOE85" s="4"/>
      <c r="DOF85" s="17"/>
      <c r="DOG85" s="4"/>
      <c r="DOH85" s="17"/>
      <c r="DOI85" s="4"/>
      <c r="DOJ85" s="17"/>
      <c r="DOK85" s="4"/>
      <c r="DOL85" s="17"/>
      <c r="DOM85" s="4"/>
      <c r="DON85" s="17"/>
      <c r="DOO85" s="4"/>
      <c r="DOP85" s="17"/>
      <c r="DOQ85" s="4"/>
      <c r="DOR85" s="17"/>
      <c r="DOS85" s="4"/>
      <c r="DOT85" s="17"/>
      <c r="DOU85" s="4"/>
      <c r="DOV85" s="17"/>
      <c r="DOW85" s="4"/>
      <c r="DOX85" s="17"/>
      <c r="DOY85" s="4"/>
      <c r="DOZ85" s="17"/>
      <c r="DPA85" s="4"/>
      <c r="DPB85" s="17"/>
      <c r="DPC85" s="4"/>
      <c r="DPD85" s="17"/>
      <c r="DPE85" s="4"/>
      <c r="DPF85" s="17"/>
      <c r="DPG85" s="4"/>
      <c r="DPH85" s="17"/>
      <c r="DPI85" s="4"/>
      <c r="DPJ85" s="17"/>
      <c r="DPK85" s="4"/>
      <c r="DPL85" s="17"/>
      <c r="DPM85" s="4"/>
      <c r="DPN85" s="17"/>
      <c r="DPO85" s="4"/>
      <c r="DPP85" s="17"/>
      <c r="DPQ85" s="4"/>
      <c r="DPR85" s="17"/>
      <c r="DPS85" s="4"/>
      <c r="DPT85" s="17"/>
      <c r="DPU85" s="4"/>
      <c r="DPV85" s="17"/>
      <c r="DPW85" s="4"/>
      <c r="DPX85" s="17"/>
      <c r="DPY85" s="4"/>
      <c r="DPZ85" s="17"/>
      <c r="DQA85" s="4"/>
      <c r="DQB85" s="17"/>
      <c r="DQC85" s="4"/>
      <c r="DQD85" s="17"/>
      <c r="DQE85" s="4"/>
      <c r="DQF85" s="17"/>
      <c r="DQG85" s="4"/>
      <c r="DQH85" s="17"/>
      <c r="DQI85" s="4"/>
      <c r="DQJ85" s="17"/>
      <c r="DQK85" s="4"/>
      <c r="DQL85" s="17"/>
      <c r="DQM85" s="4"/>
      <c r="DQN85" s="17"/>
      <c r="DQO85" s="4"/>
      <c r="DQP85" s="17"/>
      <c r="DQQ85" s="4"/>
      <c r="DQR85" s="17"/>
      <c r="DQS85" s="4"/>
      <c r="DQT85" s="17"/>
      <c r="DQU85" s="4"/>
      <c r="DQV85" s="17"/>
      <c r="DQW85" s="4"/>
      <c r="DQX85" s="17"/>
      <c r="DQY85" s="4"/>
      <c r="DQZ85" s="17"/>
      <c r="DRA85" s="4"/>
      <c r="DRB85" s="17"/>
      <c r="DRC85" s="4"/>
      <c r="DRD85" s="17"/>
      <c r="DRE85" s="4"/>
      <c r="DRF85" s="17"/>
      <c r="DRG85" s="4"/>
      <c r="DRH85" s="17"/>
      <c r="DRI85" s="4"/>
      <c r="DRJ85" s="17"/>
      <c r="DRK85" s="4"/>
      <c r="DRL85" s="17"/>
      <c r="DRM85" s="4"/>
      <c r="DRN85" s="17"/>
      <c r="DRO85" s="4"/>
      <c r="DRP85" s="17"/>
      <c r="DRQ85" s="4"/>
      <c r="DRR85" s="17"/>
      <c r="DRS85" s="4"/>
      <c r="DRT85" s="17"/>
      <c r="DRU85" s="4"/>
      <c r="DRV85" s="17"/>
      <c r="DRW85" s="4"/>
      <c r="DRX85" s="17"/>
      <c r="DRY85" s="4"/>
      <c r="DRZ85" s="17"/>
      <c r="DSA85" s="4"/>
      <c r="DSB85" s="17"/>
      <c r="DSC85" s="4"/>
      <c r="DSD85" s="17"/>
      <c r="DSE85" s="4"/>
      <c r="DSF85" s="17"/>
      <c r="DSG85" s="4"/>
      <c r="DSH85" s="17"/>
      <c r="DSI85" s="4"/>
      <c r="DSJ85" s="17"/>
      <c r="DSK85" s="4"/>
      <c r="DSL85" s="17"/>
      <c r="DSM85" s="4"/>
      <c r="DSN85" s="17"/>
      <c r="DSO85" s="4"/>
      <c r="DSP85" s="17"/>
      <c r="DSQ85" s="4"/>
      <c r="DSR85" s="17"/>
      <c r="DSS85" s="4"/>
      <c r="DST85" s="17"/>
      <c r="DSU85" s="4"/>
      <c r="DSV85" s="17"/>
      <c r="DSW85" s="4"/>
      <c r="DSX85" s="17"/>
      <c r="DSY85" s="4"/>
      <c r="DSZ85" s="17"/>
      <c r="DTA85" s="4"/>
      <c r="DTB85" s="17"/>
      <c r="DTC85" s="4"/>
      <c r="DTD85" s="17"/>
      <c r="DTE85" s="4"/>
      <c r="DTF85" s="17"/>
      <c r="DTG85" s="4"/>
      <c r="DTH85" s="17"/>
      <c r="DTI85" s="4"/>
      <c r="DTJ85" s="17"/>
      <c r="DTK85" s="4"/>
      <c r="DTL85" s="17"/>
      <c r="DTM85" s="4"/>
      <c r="DTN85" s="17"/>
      <c r="DTO85" s="4"/>
      <c r="DTP85" s="17"/>
      <c r="DTQ85" s="4"/>
      <c r="DTR85" s="17"/>
      <c r="DTS85" s="4"/>
      <c r="DTT85" s="17"/>
      <c r="DTU85" s="4"/>
      <c r="DTV85" s="17"/>
      <c r="DTW85" s="4"/>
      <c r="DTX85" s="17"/>
      <c r="DTY85" s="4"/>
      <c r="DTZ85" s="17"/>
      <c r="DUA85" s="4"/>
      <c r="DUB85" s="17"/>
      <c r="DUC85" s="4"/>
      <c r="DUD85" s="17"/>
      <c r="DUE85" s="4"/>
      <c r="DUF85" s="17"/>
      <c r="DUG85" s="4"/>
      <c r="DUH85" s="17"/>
      <c r="DUI85" s="4"/>
      <c r="DUJ85" s="17"/>
      <c r="DUK85" s="4"/>
      <c r="DUL85" s="17"/>
      <c r="DUM85" s="4"/>
      <c r="DUN85" s="17"/>
      <c r="DUO85" s="4"/>
      <c r="DUP85" s="17"/>
      <c r="DUQ85" s="4"/>
      <c r="DUR85" s="17"/>
      <c r="DUS85" s="4"/>
      <c r="DUT85" s="17"/>
      <c r="DUU85" s="4"/>
      <c r="DUV85" s="17"/>
      <c r="DUW85" s="4"/>
      <c r="DUX85" s="17"/>
      <c r="DUY85" s="4"/>
      <c r="DUZ85" s="17"/>
      <c r="DVA85" s="4"/>
      <c r="DVB85" s="17"/>
      <c r="DVC85" s="4"/>
      <c r="DVD85" s="17"/>
      <c r="DVE85" s="4"/>
      <c r="DVF85" s="17"/>
      <c r="DVG85" s="4"/>
      <c r="DVH85" s="17"/>
      <c r="DVI85" s="4"/>
      <c r="DVJ85" s="17"/>
      <c r="DVK85" s="4"/>
      <c r="DVL85" s="17"/>
      <c r="DVM85" s="4"/>
      <c r="DVN85" s="17"/>
      <c r="DVO85" s="4"/>
      <c r="DVP85" s="17"/>
      <c r="DVQ85" s="4"/>
      <c r="DVR85" s="17"/>
      <c r="DVS85" s="4"/>
      <c r="DVT85" s="17"/>
      <c r="DVU85" s="4"/>
      <c r="DVV85" s="17"/>
      <c r="DVW85" s="4"/>
      <c r="DVX85" s="17"/>
      <c r="DVY85" s="4"/>
      <c r="DVZ85" s="17"/>
      <c r="DWA85" s="4"/>
      <c r="DWB85" s="17"/>
      <c r="DWC85" s="4"/>
      <c r="DWD85" s="17"/>
      <c r="DWE85" s="4"/>
      <c r="DWF85" s="17"/>
      <c r="DWG85" s="4"/>
      <c r="DWH85" s="17"/>
      <c r="DWI85" s="4"/>
      <c r="DWJ85" s="17"/>
      <c r="DWK85" s="4"/>
      <c r="DWL85" s="17"/>
      <c r="DWM85" s="4"/>
      <c r="DWN85" s="17"/>
      <c r="DWO85" s="4"/>
      <c r="DWP85" s="17"/>
      <c r="DWQ85" s="4"/>
      <c r="DWR85" s="17"/>
      <c r="DWS85" s="4"/>
      <c r="DWT85" s="17"/>
      <c r="DWU85" s="4"/>
      <c r="DWV85" s="17"/>
      <c r="DWW85" s="4"/>
      <c r="DWX85" s="17"/>
      <c r="DWY85" s="4"/>
      <c r="DWZ85" s="17"/>
      <c r="DXA85" s="4"/>
      <c r="DXB85" s="17"/>
      <c r="DXC85" s="4"/>
      <c r="DXD85" s="17"/>
      <c r="DXE85" s="4"/>
      <c r="DXF85" s="17"/>
      <c r="DXG85" s="4"/>
      <c r="DXH85" s="17"/>
      <c r="DXI85" s="4"/>
      <c r="DXJ85" s="17"/>
      <c r="DXK85" s="4"/>
      <c r="DXL85" s="17"/>
      <c r="DXM85" s="4"/>
      <c r="DXN85" s="17"/>
      <c r="DXO85" s="4"/>
      <c r="DXP85" s="17"/>
      <c r="DXQ85" s="4"/>
      <c r="DXR85" s="17"/>
      <c r="DXS85" s="4"/>
      <c r="DXT85" s="17"/>
      <c r="DXU85" s="4"/>
      <c r="DXV85" s="17"/>
      <c r="DXW85" s="4"/>
      <c r="DXX85" s="17"/>
      <c r="DXY85" s="4"/>
      <c r="DXZ85" s="17"/>
      <c r="DYA85" s="4"/>
      <c r="DYB85" s="17"/>
      <c r="DYC85" s="4"/>
      <c r="DYD85" s="17"/>
      <c r="DYE85" s="4"/>
      <c r="DYF85" s="17"/>
      <c r="DYG85" s="4"/>
      <c r="DYH85" s="17"/>
      <c r="DYI85" s="4"/>
      <c r="DYJ85" s="17"/>
      <c r="DYK85" s="4"/>
      <c r="DYL85" s="17"/>
      <c r="DYM85" s="4"/>
      <c r="DYN85" s="17"/>
      <c r="DYO85" s="4"/>
      <c r="DYP85" s="17"/>
      <c r="DYQ85" s="4"/>
      <c r="DYR85" s="17"/>
      <c r="DYS85" s="4"/>
      <c r="DYT85" s="17"/>
      <c r="DYU85" s="4"/>
      <c r="DYV85" s="17"/>
      <c r="DYW85" s="4"/>
      <c r="DYX85" s="17"/>
      <c r="DYY85" s="4"/>
      <c r="DYZ85" s="17"/>
      <c r="DZA85" s="4"/>
      <c r="DZB85" s="17"/>
      <c r="DZC85" s="4"/>
      <c r="DZD85" s="17"/>
      <c r="DZE85" s="4"/>
      <c r="DZF85" s="17"/>
      <c r="DZG85" s="4"/>
      <c r="DZH85" s="17"/>
      <c r="DZI85" s="4"/>
      <c r="DZJ85" s="17"/>
      <c r="DZK85" s="4"/>
      <c r="DZL85" s="17"/>
      <c r="DZM85" s="4"/>
      <c r="DZN85" s="17"/>
      <c r="DZO85" s="4"/>
      <c r="DZP85" s="17"/>
      <c r="DZQ85" s="4"/>
      <c r="DZR85" s="17"/>
      <c r="DZS85" s="4"/>
      <c r="DZT85" s="17"/>
      <c r="DZU85" s="4"/>
      <c r="DZV85" s="17"/>
      <c r="DZW85" s="4"/>
      <c r="DZX85" s="17"/>
      <c r="DZY85" s="4"/>
      <c r="DZZ85" s="17"/>
      <c r="EAA85" s="4"/>
      <c r="EAB85" s="17"/>
      <c r="EAC85" s="4"/>
      <c r="EAD85" s="17"/>
      <c r="EAE85" s="4"/>
      <c r="EAF85" s="17"/>
      <c r="EAG85" s="4"/>
      <c r="EAH85" s="17"/>
      <c r="EAI85" s="4"/>
      <c r="EAJ85" s="17"/>
      <c r="EAK85" s="4"/>
      <c r="EAL85" s="17"/>
      <c r="EAM85" s="4"/>
      <c r="EAN85" s="17"/>
      <c r="EAO85" s="4"/>
      <c r="EAP85" s="17"/>
      <c r="EAQ85" s="4"/>
      <c r="EAR85" s="17"/>
      <c r="EAS85" s="4"/>
      <c r="EAT85" s="17"/>
      <c r="EAU85" s="4"/>
      <c r="EAV85" s="17"/>
      <c r="EAW85" s="4"/>
      <c r="EAX85" s="17"/>
      <c r="EAY85" s="4"/>
      <c r="EAZ85" s="17"/>
      <c r="EBA85" s="4"/>
      <c r="EBB85" s="17"/>
      <c r="EBC85" s="4"/>
      <c r="EBD85" s="17"/>
      <c r="EBE85" s="4"/>
      <c r="EBF85" s="17"/>
      <c r="EBG85" s="4"/>
      <c r="EBH85" s="17"/>
      <c r="EBI85" s="4"/>
      <c r="EBJ85" s="17"/>
      <c r="EBK85" s="4"/>
      <c r="EBL85" s="17"/>
      <c r="EBM85" s="4"/>
      <c r="EBN85" s="17"/>
      <c r="EBO85" s="4"/>
      <c r="EBP85" s="17"/>
      <c r="EBQ85" s="4"/>
      <c r="EBR85" s="17"/>
      <c r="EBS85" s="4"/>
      <c r="EBT85" s="17"/>
      <c r="EBU85" s="4"/>
      <c r="EBV85" s="17"/>
      <c r="EBW85" s="4"/>
      <c r="EBX85" s="17"/>
      <c r="EBY85" s="4"/>
      <c r="EBZ85" s="17"/>
      <c r="ECA85" s="4"/>
      <c r="ECB85" s="17"/>
      <c r="ECC85" s="4"/>
      <c r="ECD85" s="17"/>
      <c r="ECE85" s="4"/>
      <c r="ECF85" s="17"/>
      <c r="ECG85" s="4"/>
      <c r="ECH85" s="17"/>
      <c r="ECI85" s="4"/>
      <c r="ECJ85" s="17"/>
      <c r="ECK85" s="4"/>
      <c r="ECL85" s="17"/>
      <c r="ECM85" s="4"/>
      <c r="ECN85" s="17"/>
      <c r="ECO85" s="4"/>
      <c r="ECP85" s="17"/>
      <c r="ECQ85" s="4"/>
      <c r="ECR85" s="17"/>
      <c r="ECS85" s="4"/>
      <c r="ECT85" s="17"/>
      <c r="ECU85" s="4"/>
      <c r="ECV85" s="17"/>
      <c r="ECW85" s="4"/>
      <c r="ECX85" s="17"/>
      <c r="ECY85" s="4"/>
      <c r="ECZ85" s="17"/>
      <c r="EDA85" s="4"/>
      <c r="EDB85" s="17"/>
      <c r="EDC85" s="4"/>
      <c r="EDD85" s="17"/>
      <c r="EDE85" s="4"/>
      <c r="EDF85" s="17"/>
      <c r="EDG85" s="4"/>
      <c r="EDH85" s="17"/>
      <c r="EDI85" s="4"/>
      <c r="EDJ85" s="17"/>
      <c r="EDK85" s="4"/>
      <c r="EDL85" s="17"/>
      <c r="EDM85" s="4"/>
      <c r="EDN85" s="17"/>
      <c r="EDO85" s="4"/>
      <c r="EDP85" s="17"/>
      <c r="EDQ85" s="4"/>
      <c r="EDR85" s="17"/>
      <c r="EDS85" s="4"/>
      <c r="EDT85" s="17"/>
      <c r="EDU85" s="4"/>
      <c r="EDV85" s="17"/>
      <c r="EDW85" s="4"/>
      <c r="EDX85" s="17"/>
      <c r="EDY85" s="4"/>
      <c r="EDZ85" s="17"/>
      <c r="EEA85" s="4"/>
      <c r="EEB85" s="17"/>
      <c r="EEC85" s="4"/>
      <c r="EED85" s="17"/>
      <c r="EEE85" s="4"/>
      <c r="EEF85" s="17"/>
      <c r="EEG85" s="4"/>
      <c r="EEH85" s="17"/>
      <c r="EEI85" s="4"/>
      <c r="EEJ85" s="17"/>
      <c r="EEK85" s="4"/>
      <c r="EEL85" s="17"/>
      <c r="EEM85" s="4"/>
      <c r="EEN85" s="17"/>
      <c r="EEO85" s="4"/>
      <c r="EEP85" s="17"/>
      <c r="EEQ85" s="4"/>
      <c r="EER85" s="17"/>
      <c r="EES85" s="4"/>
      <c r="EET85" s="17"/>
      <c r="EEU85" s="4"/>
      <c r="EEV85" s="17"/>
      <c r="EEW85" s="4"/>
      <c r="EEX85" s="17"/>
      <c r="EEY85" s="4"/>
      <c r="EEZ85" s="17"/>
      <c r="EFA85" s="4"/>
      <c r="EFB85" s="17"/>
      <c r="EFC85" s="4"/>
      <c r="EFD85" s="17"/>
      <c r="EFE85" s="4"/>
      <c r="EFF85" s="17"/>
      <c r="EFG85" s="4"/>
      <c r="EFH85" s="17"/>
      <c r="EFI85" s="4"/>
      <c r="EFJ85" s="17"/>
      <c r="EFK85" s="4"/>
      <c r="EFL85" s="17"/>
      <c r="EFM85" s="4"/>
      <c r="EFN85" s="17"/>
      <c r="EFO85" s="4"/>
      <c r="EFP85" s="17"/>
      <c r="EFQ85" s="4"/>
      <c r="EFR85" s="17"/>
      <c r="EFS85" s="4"/>
      <c r="EFT85" s="17"/>
      <c r="EFU85" s="4"/>
      <c r="EFV85" s="17"/>
      <c r="EFW85" s="4"/>
      <c r="EFX85" s="17"/>
      <c r="EFY85" s="4"/>
      <c r="EFZ85" s="17"/>
      <c r="EGA85" s="4"/>
      <c r="EGB85" s="17"/>
      <c r="EGC85" s="4"/>
      <c r="EGD85" s="17"/>
      <c r="EGE85" s="4"/>
      <c r="EGF85" s="17"/>
      <c r="EGG85" s="4"/>
      <c r="EGH85" s="17"/>
      <c r="EGI85" s="4"/>
      <c r="EGJ85" s="17"/>
      <c r="EGK85" s="4"/>
      <c r="EGL85" s="17"/>
      <c r="EGM85" s="4"/>
      <c r="EGN85" s="17"/>
      <c r="EGO85" s="4"/>
      <c r="EGP85" s="17"/>
      <c r="EGQ85" s="4"/>
      <c r="EGR85" s="17"/>
      <c r="EGS85" s="4"/>
      <c r="EGT85" s="17"/>
      <c r="EGU85" s="4"/>
      <c r="EGV85" s="17"/>
      <c r="EGW85" s="4"/>
      <c r="EGX85" s="17"/>
      <c r="EGY85" s="4"/>
      <c r="EGZ85" s="17"/>
      <c r="EHA85" s="4"/>
      <c r="EHB85" s="17"/>
      <c r="EHC85" s="4"/>
      <c r="EHD85" s="17"/>
      <c r="EHE85" s="4"/>
      <c r="EHF85" s="17"/>
      <c r="EHG85" s="4"/>
      <c r="EHH85" s="17"/>
      <c r="EHI85" s="4"/>
      <c r="EHJ85" s="17"/>
      <c r="EHK85" s="4"/>
      <c r="EHL85" s="17"/>
      <c r="EHM85" s="4"/>
      <c r="EHN85" s="17"/>
      <c r="EHO85" s="4"/>
      <c r="EHP85" s="17"/>
      <c r="EHQ85" s="4"/>
      <c r="EHR85" s="17"/>
      <c r="EHS85" s="4"/>
      <c r="EHT85" s="17"/>
      <c r="EHU85" s="4"/>
      <c r="EHV85" s="17"/>
      <c r="EHW85" s="4"/>
      <c r="EHX85" s="17"/>
      <c r="EHY85" s="4"/>
      <c r="EHZ85" s="17"/>
      <c r="EIA85" s="4"/>
      <c r="EIB85" s="17"/>
      <c r="EIC85" s="4"/>
      <c r="EID85" s="17"/>
      <c r="EIE85" s="4"/>
      <c r="EIF85" s="17"/>
      <c r="EIG85" s="4"/>
      <c r="EIH85" s="17"/>
      <c r="EII85" s="4"/>
      <c r="EIJ85" s="17"/>
      <c r="EIK85" s="4"/>
      <c r="EIL85" s="17"/>
      <c r="EIM85" s="4"/>
      <c r="EIN85" s="17"/>
      <c r="EIO85" s="4"/>
      <c r="EIP85" s="17"/>
      <c r="EIQ85" s="4"/>
      <c r="EIR85" s="17"/>
      <c r="EIS85" s="4"/>
      <c r="EIT85" s="17"/>
      <c r="EIU85" s="4"/>
      <c r="EIV85" s="17"/>
      <c r="EIW85" s="4"/>
      <c r="EIX85" s="17"/>
      <c r="EIY85" s="4"/>
      <c r="EIZ85" s="17"/>
      <c r="EJA85" s="4"/>
      <c r="EJB85" s="17"/>
      <c r="EJC85" s="4"/>
      <c r="EJD85" s="17"/>
      <c r="EJE85" s="4"/>
      <c r="EJF85" s="17"/>
      <c r="EJG85" s="4"/>
      <c r="EJH85" s="17"/>
      <c r="EJI85" s="4"/>
      <c r="EJJ85" s="17"/>
      <c r="EJK85" s="4"/>
      <c r="EJL85" s="17"/>
      <c r="EJM85" s="4"/>
      <c r="EJN85" s="17"/>
      <c r="EJO85" s="4"/>
      <c r="EJP85" s="17"/>
      <c r="EJQ85" s="4"/>
      <c r="EJR85" s="17"/>
      <c r="EJS85" s="4"/>
      <c r="EJT85" s="17"/>
      <c r="EJU85" s="4"/>
      <c r="EJV85" s="17"/>
      <c r="EJW85" s="4"/>
      <c r="EJX85" s="17"/>
      <c r="EJY85" s="4"/>
      <c r="EJZ85" s="17"/>
      <c r="EKA85" s="4"/>
      <c r="EKB85" s="17"/>
      <c r="EKC85" s="4"/>
      <c r="EKD85" s="17"/>
      <c r="EKE85" s="4"/>
      <c r="EKF85" s="17"/>
      <c r="EKG85" s="4"/>
      <c r="EKH85" s="17"/>
      <c r="EKI85" s="4"/>
      <c r="EKJ85" s="17"/>
      <c r="EKK85" s="4"/>
      <c r="EKL85" s="17"/>
      <c r="EKM85" s="4"/>
      <c r="EKN85" s="17"/>
      <c r="EKO85" s="4"/>
      <c r="EKP85" s="17"/>
      <c r="EKQ85" s="4"/>
      <c r="EKR85" s="17"/>
      <c r="EKS85" s="4"/>
      <c r="EKT85" s="17"/>
      <c r="EKU85" s="4"/>
      <c r="EKV85" s="17"/>
      <c r="EKW85" s="4"/>
      <c r="EKX85" s="17"/>
      <c r="EKY85" s="4"/>
      <c r="EKZ85" s="17"/>
      <c r="ELA85" s="4"/>
      <c r="ELB85" s="17"/>
      <c r="ELC85" s="4"/>
      <c r="ELD85" s="17"/>
      <c r="ELE85" s="4"/>
      <c r="ELF85" s="17"/>
      <c r="ELG85" s="4"/>
      <c r="ELH85" s="17"/>
      <c r="ELI85" s="4"/>
      <c r="ELJ85" s="17"/>
      <c r="ELK85" s="4"/>
      <c r="ELL85" s="17"/>
      <c r="ELM85" s="4"/>
      <c r="ELN85" s="17"/>
      <c r="ELO85" s="4"/>
      <c r="ELP85" s="17"/>
      <c r="ELQ85" s="4"/>
      <c r="ELR85" s="17"/>
      <c r="ELS85" s="4"/>
      <c r="ELT85" s="17"/>
      <c r="ELU85" s="4"/>
      <c r="ELV85" s="17"/>
      <c r="ELW85" s="4"/>
      <c r="ELX85" s="17"/>
      <c r="ELY85" s="4"/>
      <c r="ELZ85" s="17"/>
      <c r="EMA85" s="4"/>
      <c r="EMB85" s="17"/>
      <c r="EMC85" s="4"/>
      <c r="EMD85" s="17"/>
      <c r="EME85" s="4"/>
      <c r="EMF85" s="17"/>
      <c r="EMG85" s="4"/>
      <c r="EMH85" s="17"/>
      <c r="EMI85" s="4"/>
      <c r="EMJ85" s="17"/>
      <c r="EMK85" s="4"/>
      <c r="EML85" s="17"/>
      <c r="EMM85" s="4"/>
      <c r="EMN85" s="17"/>
      <c r="EMO85" s="4"/>
      <c r="EMP85" s="17"/>
      <c r="EMQ85" s="4"/>
      <c r="EMR85" s="17"/>
      <c r="EMS85" s="4"/>
      <c r="EMT85" s="17"/>
      <c r="EMU85" s="4"/>
      <c r="EMV85" s="17"/>
      <c r="EMW85" s="4"/>
      <c r="EMX85" s="17"/>
      <c r="EMY85" s="4"/>
      <c r="EMZ85" s="17"/>
      <c r="ENA85" s="4"/>
      <c r="ENB85" s="17"/>
      <c r="ENC85" s="4"/>
      <c r="END85" s="17"/>
      <c r="ENE85" s="4"/>
      <c r="ENF85" s="17"/>
      <c r="ENG85" s="4"/>
      <c r="ENH85" s="17"/>
      <c r="ENI85" s="4"/>
      <c r="ENJ85" s="17"/>
      <c r="ENK85" s="4"/>
      <c r="ENL85" s="17"/>
      <c r="ENM85" s="4"/>
      <c r="ENN85" s="17"/>
      <c r="ENO85" s="4"/>
      <c r="ENP85" s="17"/>
      <c r="ENQ85" s="4"/>
      <c r="ENR85" s="17"/>
      <c r="ENS85" s="4"/>
      <c r="ENT85" s="17"/>
      <c r="ENU85" s="4"/>
      <c r="ENV85" s="17"/>
      <c r="ENW85" s="4"/>
      <c r="ENX85" s="17"/>
      <c r="ENY85" s="4"/>
      <c r="ENZ85" s="17"/>
      <c r="EOA85" s="4"/>
      <c r="EOB85" s="17"/>
      <c r="EOC85" s="4"/>
      <c r="EOD85" s="17"/>
      <c r="EOE85" s="4"/>
      <c r="EOF85" s="17"/>
      <c r="EOG85" s="4"/>
      <c r="EOH85" s="17"/>
      <c r="EOI85" s="4"/>
      <c r="EOJ85" s="17"/>
      <c r="EOK85" s="4"/>
      <c r="EOL85" s="17"/>
      <c r="EOM85" s="4"/>
      <c r="EON85" s="17"/>
      <c r="EOO85" s="4"/>
      <c r="EOP85" s="17"/>
      <c r="EOQ85" s="4"/>
      <c r="EOR85" s="17"/>
      <c r="EOS85" s="4"/>
      <c r="EOT85" s="17"/>
      <c r="EOU85" s="4"/>
      <c r="EOV85" s="17"/>
      <c r="EOW85" s="4"/>
      <c r="EOX85" s="17"/>
      <c r="EOY85" s="4"/>
      <c r="EOZ85" s="17"/>
      <c r="EPA85" s="4"/>
      <c r="EPB85" s="17"/>
      <c r="EPC85" s="4"/>
      <c r="EPD85" s="17"/>
      <c r="EPE85" s="4"/>
      <c r="EPF85" s="17"/>
      <c r="EPG85" s="4"/>
      <c r="EPH85" s="17"/>
      <c r="EPI85" s="4"/>
      <c r="EPJ85" s="17"/>
      <c r="EPK85" s="4"/>
      <c r="EPL85" s="17"/>
      <c r="EPM85" s="4"/>
      <c r="EPN85" s="17"/>
      <c r="EPO85" s="4"/>
      <c r="EPP85" s="17"/>
      <c r="EPQ85" s="4"/>
      <c r="EPR85" s="17"/>
      <c r="EPS85" s="4"/>
      <c r="EPT85" s="17"/>
      <c r="EPU85" s="4"/>
      <c r="EPV85" s="17"/>
      <c r="EPW85" s="4"/>
      <c r="EPX85" s="17"/>
      <c r="EPY85" s="4"/>
      <c r="EPZ85" s="17"/>
      <c r="EQA85" s="4"/>
      <c r="EQB85" s="17"/>
      <c r="EQC85" s="4"/>
      <c r="EQD85" s="17"/>
      <c r="EQE85" s="4"/>
      <c r="EQF85" s="17"/>
      <c r="EQG85" s="4"/>
      <c r="EQH85" s="17"/>
      <c r="EQI85" s="4"/>
      <c r="EQJ85" s="17"/>
      <c r="EQK85" s="4"/>
      <c r="EQL85" s="17"/>
      <c r="EQM85" s="4"/>
      <c r="EQN85" s="17"/>
      <c r="EQO85" s="4"/>
      <c r="EQP85" s="17"/>
      <c r="EQQ85" s="4"/>
      <c r="EQR85" s="17"/>
      <c r="EQS85" s="4"/>
      <c r="EQT85" s="17"/>
      <c r="EQU85" s="4"/>
      <c r="EQV85" s="17"/>
      <c r="EQW85" s="4"/>
      <c r="EQX85" s="17"/>
      <c r="EQY85" s="4"/>
      <c r="EQZ85" s="17"/>
      <c r="ERA85" s="4"/>
      <c r="ERB85" s="17"/>
      <c r="ERC85" s="4"/>
      <c r="ERD85" s="17"/>
      <c r="ERE85" s="4"/>
      <c r="ERF85" s="17"/>
      <c r="ERG85" s="4"/>
      <c r="ERH85" s="17"/>
      <c r="ERI85" s="4"/>
      <c r="ERJ85" s="17"/>
      <c r="ERK85" s="4"/>
      <c r="ERL85" s="17"/>
      <c r="ERM85" s="4"/>
      <c r="ERN85" s="17"/>
      <c r="ERO85" s="4"/>
      <c r="ERP85" s="17"/>
      <c r="ERQ85" s="4"/>
      <c r="ERR85" s="17"/>
      <c r="ERS85" s="4"/>
      <c r="ERT85" s="17"/>
      <c r="ERU85" s="4"/>
      <c r="ERV85" s="17"/>
      <c r="ERW85" s="4"/>
      <c r="ERX85" s="17"/>
      <c r="ERY85" s="4"/>
      <c r="ERZ85" s="17"/>
      <c r="ESA85" s="4"/>
      <c r="ESB85" s="17"/>
      <c r="ESC85" s="4"/>
      <c r="ESD85" s="17"/>
      <c r="ESE85" s="4"/>
      <c r="ESF85" s="17"/>
      <c r="ESG85" s="4"/>
      <c r="ESH85" s="17"/>
      <c r="ESI85" s="4"/>
      <c r="ESJ85" s="17"/>
      <c r="ESK85" s="4"/>
      <c r="ESL85" s="17"/>
      <c r="ESM85" s="4"/>
      <c r="ESN85" s="17"/>
      <c r="ESO85" s="4"/>
      <c r="ESP85" s="17"/>
      <c r="ESQ85" s="4"/>
      <c r="ESR85" s="17"/>
      <c r="ESS85" s="4"/>
      <c r="EST85" s="17"/>
      <c r="ESU85" s="4"/>
      <c r="ESV85" s="17"/>
      <c r="ESW85" s="4"/>
      <c r="ESX85" s="17"/>
      <c r="ESY85" s="4"/>
      <c r="ESZ85" s="17"/>
      <c r="ETA85" s="4"/>
      <c r="ETB85" s="17"/>
      <c r="ETC85" s="4"/>
      <c r="ETD85" s="17"/>
      <c r="ETE85" s="4"/>
      <c r="ETF85" s="17"/>
      <c r="ETG85" s="4"/>
      <c r="ETH85" s="17"/>
      <c r="ETI85" s="4"/>
      <c r="ETJ85" s="17"/>
      <c r="ETK85" s="4"/>
      <c r="ETL85" s="17"/>
      <c r="ETM85" s="4"/>
      <c r="ETN85" s="17"/>
      <c r="ETO85" s="4"/>
      <c r="ETP85" s="17"/>
      <c r="ETQ85" s="4"/>
      <c r="ETR85" s="17"/>
      <c r="ETS85" s="4"/>
      <c r="ETT85" s="17"/>
      <c r="ETU85" s="4"/>
      <c r="ETV85" s="17"/>
      <c r="ETW85" s="4"/>
      <c r="ETX85" s="17"/>
      <c r="ETY85" s="4"/>
      <c r="ETZ85" s="17"/>
      <c r="EUA85" s="4"/>
      <c r="EUB85" s="17"/>
      <c r="EUC85" s="4"/>
      <c r="EUD85" s="17"/>
      <c r="EUE85" s="4"/>
      <c r="EUF85" s="17"/>
      <c r="EUG85" s="4"/>
      <c r="EUH85" s="17"/>
      <c r="EUI85" s="4"/>
      <c r="EUJ85" s="17"/>
      <c r="EUK85" s="4"/>
      <c r="EUL85" s="17"/>
      <c r="EUM85" s="4"/>
      <c r="EUN85" s="17"/>
      <c r="EUO85" s="4"/>
      <c r="EUP85" s="17"/>
      <c r="EUQ85" s="4"/>
      <c r="EUR85" s="17"/>
      <c r="EUS85" s="4"/>
      <c r="EUT85" s="17"/>
      <c r="EUU85" s="4"/>
      <c r="EUV85" s="17"/>
      <c r="EUW85" s="4"/>
      <c r="EUX85" s="17"/>
      <c r="EUY85" s="4"/>
      <c r="EUZ85" s="17"/>
      <c r="EVA85" s="4"/>
      <c r="EVB85" s="17"/>
      <c r="EVC85" s="4"/>
      <c r="EVD85" s="17"/>
      <c r="EVE85" s="4"/>
      <c r="EVF85" s="17"/>
      <c r="EVG85" s="4"/>
      <c r="EVH85" s="17"/>
      <c r="EVI85" s="4"/>
      <c r="EVJ85" s="17"/>
      <c r="EVK85" s="4"/>
      <c r="EVL85" s="17"/>
      <c r="EVM85" s="4"/>
      <c r="EVN85" s="17"/>
      <c r="EVO85" s="4"/>
      <c r="EVP85" s="17"/>
      <c r="EVQ85" s="4"/>
      <c r="EVR85" s="17"/>
      <c r="EVS85" s="4"/>
      <c r="EVT85" s="17"/>
      <c r="EVU85" s="4"/>
      <c r="EVV85" s="17"/>
      <c r="EVW85" s="4"/>
      <c r="EVX85" s="17"/>
      <c r="EVY85" s="4"/>
      <c r="EVZ85" s="17"/>
      <c r="EWA85" s="4"/>
      <c r="EWB85" s="17"/>
      <c r="EWC85" s="4"/>
      <c r="EWD85" s="17"/>
      <c r="EWE85" s="4"/>
      <c r="EWF85" s="17"/>
      <c r="EWG85" s="4"/>
      <c r="EWH85" s="17"/>
      <c r="EWI85" s="4"/>
      <c r="EWJ85" s="17"/>
      <c r="EWK85" s="4"/>
      <c r="EWL85" s="17"/>
      <c r="EWM85" s="4"/>
      <c r="EWN85" s="17"/>
      <c r="EWO85" s="4"/>
      <c r="EWP85" s="17"/>
      <c r="EWQ85" s="4"/>
      <c r="EWR85" s="17"/>
      <c r="EWS85" s="4"/>
      <c r="EWT85" s="17"/>
      <c r="EWU85" s="4"/>
      <c r="EWV85" s="17"/>
      <c r="EWW85" s="4"/>
      <c r="EWX85" s="17"/>
      <c r="EWY85" s="4"/>
      <c r="EWZ85" s="17"/>
      <c r="EXA85" s="4"/>
      <c r="EXB85" s="17"/>
      <c r="EXC85" s="4"/>
      <c r="EXD85" s="17"/>
      <c r="EXE85" s="4"/>
      <c r="EXF85" s="17"/>
      <c r="EXG85" s="4"/>
      <c r="EXH85" s="17"/>
      <c r="EXI85" s="4"/>
      <c r="EXJ85" s="17"/>
      <c r="EXK85" s="4"/>
      <c r="EXL85" s="17"/>
      <c r="EXM85" s="4"/>
      <c r="EXN85" s="17"/>
      <c r="EXO85" s="4"/>
      <c r="EXP85" s="17"/>
      <c r="EXQ85" s="4"/>
      <c r="EXR85" s="17"/>
      <c r="EXS85" s="4"/>
      <c r="EXT85" s="17"/>
      <c r="EXU85" s="4"/>
      <c r="EXV85" s="17"/>
      <c r="EXW85" s="4"/>
      <c r="EXX85" s="17"/>
      <c r="EXY85" s="4"/>
      <c r="EXZ85" s="17"/>
      <c r="EYA85" s="4"/>
      <c r="EYB85" s="17"/>
      <c r="EYC85" s="4"/>
      <c r="EYD85" s="17"/>
      <c r="EYE85" s="4"/>
      <c r="EYF85" s="17"/>
      <c r="EYG85" s="4"/>
      <c r="EYH85" s="17"/>
      <c r="EYI85" s="4"/>
      <c r="EYJ85" s="17"/>
      <c r="EYK85" s="4"/>
      <c r="EYL85" s="17"/>
      <c r="EYM85" s="4"/>
      <c r="EYN85" s="17"/>
      <c r="EYO85" s="4"/>
      <c r="EYP85" s="17"/>
      <c r="EYQ85" s="4"/>
      <c r="EYR85" s="17"/>
      <c r="EYS85" s="4"/>
      <c r="EYT85" s="17"/>
      <c r="EYU85" s="4"/>
      <c r="EYV85" s="17"/>
      <c r="EYW85" s="4"/>
      <c r="EYX85" s="17"/>
      <c r="EYY85" s="4"/>
      <c r="EYZ85" s="17"/>
      <c r="EZA85" s="4"/>
      <c r="EZB85" s="17"/>
      <c r="EZC85" s="4"/>
      <c r="EZD85" s="17"/>
      <c r="EZE85" s="4"/>
      <c r="EZF85" s="17"/>
      <c r="EZG85" s="4"/>
      <c r="EZH85" s="17"/>
      <c r="EZI85" s="4"/>
      <c r="EZJ85" s="17"/>
      <c r="EZK85" s="4"/>
      <c r="EZL85" s="17"/>
      <c r="EZM85" s="4"/>
      <c r="EZN85" s="17"/>
      <c r="EZO85" s="4"/>
      <c r="EZP85" s="17"/>
      <c r="EZQ85" s="4"/>
      <c r="EZR85" s="17"/>
      <c r="EZS85" s="4"/>
      <c r="EZT85" s="17"/>
      <c r="EZU85" s="4"/>
      <c r="EZV85" s="17"/>
      <c r="EZW85" s="4"/>
      <c r="EZX85" s="17"/>
      <c r="EZY85" s="4"/>
      <c r="EZZ85" s="17"/>
      <c r="FAA85" s="4"/>
      <c r="FAB85" s="17"/>
      <c r="FAC85" s="4"/>
      <c r="FAD85" s="17"/>
      <c r="FAE85" s="4"/>
      <c r="FAF85" s="17"/>
      <c r="FAG85" s="4"/>
      <c r="FAH85" s="17"/>
      <c r="FAI85" s="4"/>
      <c r="FAJ85" s="17"/>
      <c r="FAK85" s="4"/>
      <c r="FAL85" s="17"/>
      <c r="FAM85" s="4"/>
      <c r="FAN85" s="17"/>
      <c r="FAO85" s="4"/>
      <c r="FAP85" s="17"/>
      <c r="FAQ85" s="4"/>
      <c r="FAR85" s="17"/>
      <c r="FAS85" s="4"/>
      <c r="FAT85" s="17"/>
      <c r="FAU85" s="4"/>
      <c r="FAV85" s="17"/>
      <c r="FAW85" s="4"/>
      <c r="FAX85" s="17"/>
      <c r="FAY85" s="4"/>
      <c r="FAZ85" s="17"/>
      <c r="FBA85" s="4"/>
      <c r="FBB85" s="17"/>
      <c r="FBC85" s="4"/>
      <c r="FBD85" s="17"/>
      <c r="FBE85" s="4"/>
      <c r="FBF85" s="17"/>
      <c r="FBG85" s="4"/>
      <c r="FBH85" s="17"/>
      <c r="FBI85" s="4"/>
      <c r="FBJ85" s="17"/>
      <c r="FBK85" s="4"/>
      <c r="FBL85" s="17"/>
      <c r="FBM85" s="4"/>
      <c r="FBN85" s="17"/>
      <c r="FBO85" s="4"/>
      <c r="FBP85" s="17"/>
      <c r="FBQ85" s="4"/>
      <c r="FBR85" s="17"/>
      <c r="FBS85" s="4"/>
      <c r="FBT85" s="17"/>
      <c r="FBU85" s="4"/>
      <c r="FBV85" s="17"/>
      <c r="FBW85" s="4"/>
      <c r="FBX85" s="17"/>
      <c r="FBY85" s="4"/>
      <c r="FBZ85" s="17"/>
      <c r="FCA85" s="4"/>
      <c r="FCB85" s="17"/>
      <c r="FCC85" s="4"/>
      <c r="FCD85" s="17"/>
      <c r="FCE85" s="4"/>
      <c r="FCF85" s="17"/>
      <c r="FCG85" s="4"/>
      <c r="FCH85" s="17"/>
      <c r="FCI85" s="4"/>
      <c r="FCJ85" s="17"/>
      <c r="FCK85" s="4"/>
      <c r="FCL85" s="17"/>
      <c r="FCM85" s="4"/>
      <c r="FCN85" s="17"/>
      <c r="FCO85" s="4"/>
      <c r="FCP85" s="17"/>
      <c r="FCQ85" s="4"/>
      <c r="FCR85" s="17"/>
      <c r="FCS85" s="4"/>
      <c r="FCT85" s="17"/>
      <c r="FCU85" s="4"/>
      <c r="FCV85" s="17"/>
      <c r="FCW85" s="4"/>
      <c r="FCX85" s="17"/>
      <c r="FCY85" s="4"/>
      <c r="FCZ85" s="17"/>
      <c r="FDA85" s="4"/>
      <c r="FDB85" s="17"/>
      <c r="FDC85" s="4"/>
      <c r="FDD85" s="17"/>
      <c r="FDE85" s="4"/>
      <c r="FDF85" s="17"/>
      <c r="FDG85" s="4"/>
      <c r="FDH85" s="17"/>
      <c r="FDI85" s="4"/>
      <c r="FDJ85" s="17"/>
      <c r="FDK85" s="4"/>
      <c r="FDL85" s="17"/>
      <c r="FDM85" s="4"/>
      <c r="FDN85" s="17"/>
      <c r="FDO85" s="4"/>
      <c r="FDP85" s="17"/>
      <c r="FDQ85" s="4"/>
      <c r="FDR85" s="17"/>
      <c r="FDS85" s="4"/>
      <c r="FDT85" s="17"/>
      <c r="FDU85" s="4"/>
      <c r="FDV85" s="17"/>
      <c r="FDW85" s="4"/>
      <c r="FDX85" s="17"/>
      <c r="FDY85" s="4"/>
      <c r="FDZ85" s="17"/>
      <c r="FEA85" s="4"/>
      <c r="FEB85" s="17"/>
      <c r="FEC85" s="4"/>
      <c r="FED85" s="17"/>
      <c r="FEE85" s="4"/>
      <c r="FEF85" s="17"/>
      <c r="FEG85" s="4"/>
      <c r="FEH85" s="17"/>
      <c r="FEI85" s="4"/>
      <c r="FEJ85" s="17"/>
      <c r="FEK85" s="4"/>
      <c r="FEL85" s="17"/>
      <c r="FEM85" s="4"/>
      <c r="FEN85" s="17"/>
      <c r="FEO85" s="4"/>
      <c r="FEP85" s="17"/>
      <c r="FEQ85" s="4"/>
      <c r="FER85" s="17"/>
      <c r="FES85" s="4"/>
      <c r="FET85" s="17"/>
      <c r="FEU85" s="4"/>
      <c r="FEV85" s="17"/>
      <c r="FEW85" s="4"/>
      <c r="FEX85" s="17"/>
      <c r="FEY85" s="4"/>
      <c r="FEZ85" s="17"/>
      <c r="FFA85" s="4"/>
      <c r="FFB85" s="17"/>
      <c r="FFC85" s="4"/>
      <c r="FFD85" s="17"/>
      <c r="FFE85" s="4"/>
      <c r="FFF85" s="17"/>
      <c r="FFG85" s="4"/>
      <c r="FFH85" s="17"/>
      <c r="FFI85" s="4"/>
      <c r="FFJ85" s="17"/>
      <c r="FFK85" s="4"/>
      <c r="FFL85" s="17"/>
      <c r="FFM85" s="4"/>
      <c r="FFN85" s="17"/>
      <c r="FFO85" s="4"/>
      <c r="FFP85" s="17"/>
      <c r="FFQ85" s="4"/>
      <c r="FFR85" s="17"/>
      <c r="FFS85" s="4"/>
      <c r="FFT85" s="17"/>
      <c r="FFU85" s="4"/>
      <c r="FFV85" s="17"/>
      <c r="FFW85" s="4"/>
      <c r="FFX85" s="17"/>
      <c r="FFY85" s="4"/>
      <c r="FFZ85" s="17"/>
      <c r="FGA85" s="4"/>
      <c r="FGB85" s="17"/>
      <c r="FGC85" s="4"/>
      <c r="FGD85" s="17"/>
      <c r="FGE85" s="4"/>
      <c r="FGF85" s="17"/>
      <c r="FGG85" s="4"/>
      <c r="FGH85" s="17"/>
      <c r="FGI85" s="4"/>
      <c r="FGJ85" s="17"/>
      <c r="FGK85" s="4"/>
      <c r="FGL85" s="17"/>
      <c r="FGM85" s="4"/>
      <c r="FGN85" s="17"/>
      <c r="FGO85" s="4"/>
      <c r="FGP85" s="17"/>
      <c r="FGQ85" s="4"/>
      <c r="FGR85" s="17"/>
      <c r="FGS85" s="4"/>
      <c r="FGT85" s="17"/>
      <c r="FGU85" s="4"/>
      <c r="FGV85" s="17"/>
      <c r="FGW85" s="4"/>
      <c r="FGX85" s="17"/>
      <c r="FGY85" s="4"/>
      <c r="FGZ85" s="17"/>
      <c r="FHA85" s="4"/>
      <c r="FHB85" s="17"/>
      <c r="FHC85" s="4"/>
      <c r="FHD85" s="17"/>
      <c r="FHE85" s="4"/>
      <c r="FHF85" s="17"/>
      <c r="FHG85" s="4"/>
      <c r="FHH85" s="17"/>
      <c r="FHI85" s="4"/>
      <c r="FHJ85" s="17"/>
      <c r="FHK85" s="4"/>
      <c r="FHL85" s="17"/>
      <c r="FHM85" s="4"/>
      <c r="FHN85" s="17"/>
      <c r="FHO85" s="4"/>
      <c r="FHP85" s="17"/>
      <c r="FHQ85" s="4"/>
      <c r="FHR85" s="17"/>
      <c r="FHS85" s="4"/>
      <c r="FHT85" s="17"/>
      <c r="FHU85" s="4"/>
      <c r="FHV85" s="17"/>
      <c r="FHW85" s="4"/>
      <c r="FHX85" s="17"/>
      <c r="FHY85" s="4"/>
      <c r="FHZ85" s="17"/>
      <c r="FIA85" s="4"/>
      <c r="FIB85" s="17"/>
      <c r="FIC85" s="4"/>
      <c r="FID85" s="17"/>
      <c r="FIE85" s="4"/>
      <c r="FIF85" s="17"/>
      <c r="FIG85" s="4"/>
      <c r="FIH85" s="17"/>
      <c r="FII85" s="4"/>
      <c r="FIJ85" s="17"/>
      <c r="FIK85" s="4"/>
      <c r="FIL85" s="17"/>
      <c r="FIM85" s="4"/>
      <c r="FIN85" s="17"/>
      <c r="FIO85" s="4"/>
      <c r="FIP85" s="17"/>
      <c r="FIQ85" s="4"/>
      <c r="FIR85" s="17"/>
      <c r="FIS85" s="4"/>
      <c r="FIT85" s="17"/>
      <c r="FIU85" s="4"/>
      <c r="FIV85" s="17"/>
      <c r="FIW85" s="4"/>
      <c r="FIX85" s="17"/>
      <c r="FIY85" s="4"/>
      <c r="FIZ85" s="17"/>
      <c r="FJA85" s="4"/>
      <c r="FJB85" s="17"/>
      <c r="FJC85" s="4"/>
      <c r="FJD85" s="17"/>
      <c r="FJE85" s="4"/>
      <c r="FJF85" s="17"/>
      <c r="FJG85" s="4"/>
      <c r="FJH85" s="17"/>
      <c r="FJI85" s="4"/>
      <c r="FJJ85" s="17"/>
      <c r="FJK85" s="4"/>
      <c r="FJL85" s="17"/>
      <c r="FJM85" s="4"/>
      <c r="FJN85" s="17"/>
      <c r="FJO85" s="4"/>
      <c r="FJP85" s="17"/>
      <c r="FJQ85" s="4"/>
      <c r="FJR85" s="17"/>
      <c r="FJS85" s="4"/>
      <c r="FJT85" s="17"/>
      <c r="FJU85" s="4"/>
      <c r="FJV85" s="17"/>
      <c r="FJW85" s="4"/>
      <c r="FJX85" s="17"/>
      <c r="FJY85" s="4"/>
      <c r="FJZ85" s="17"/>
      <c r="FKA85" s="4"/>
      <c r="FKB85" s="17"/>
      <c r="FKC85" s="4"/>
      <c r="FKD85" s="17"/>
      <c r="FKE85" s="4"/>
      <c r="FKF85" s="17"/>
      <c r="FKG85" s="4"/>
      <c r="FKH85" s="17"/>
      <c r="FKI85" s="4"/>
      <c r="FKJ85" s="17"/>
      <c r="FKK85" s="4"/>
      <c r="FKL85" s="17"/>
      <c r="FKM85" s="4"/>
      <c r="FKN85" s="17"/>
      <c r="FKO85" s="4"/>
      <c r="FKP85" s="17"/>
      <c r="FKQ85" s="4"/>
      <c r="FKR85" s="17"/>
      <c r="FKS85" s="4"/>
      <c r="FKT85" s="17"/>
      <c r="FKU85" s="4"/>
      <c r="FKV85" s="17"/>
      <c r="FKW85" s="4"/>
      <c r="FKX85" s="17"/>
      <c r="FKY85" s="4"/>
      <c r="FKZ85" s="17"/>
      <c r="FLA85" s="4"/>
      <c r="FLB85" s="17"/>
      <c r="FLC85" s="4"/>
      <c r="FLD85" s="17"/>
      <c r="FLE85" s="4"/>
      <c r="FLF85" s="17"/>
      <c r="FLG85" s="4"/>
      <c r="FLH85" s="17"/>
      <c r="FLI85" s="4"/>
      <c r="FLJ85" s="17"/>
      <c r="FLK85" s="4"/>
      <c r="FLL85" s="17"/>
      <c r="FLM85" s="4"/>
      <c r="FLN85" s="17"/>
      <c r="FLO85" s="4"/>
      <c r="FLP85" s="17"/>
      <c r="FLQ85" s="4"/>
      <c r="FLR85" s="17"/>
      <c r="FLS85" s="4"/>
      <c r="FLT85" s="17"/>
      <c r="FLU85" s="4"/>
      <c r="FLV85" s="17"/>
      <c r="FLW85" s="4"/>
      <c r="FLX85" s="17"/>
      <c r="FLY85" s="4"/>
      <c r="FLZ85" s="17"/>
      <c r="FMA85" s="4"/>
      <c r="FMB85" s="17"/>
      <c r="FMC85" s="4"/>
      <c r="FMD85" s="17"/>
      <c r="FME85" s="4"/>
      <c r="FMF85" s="17"/>
      <c r="FMG85" s="4"/>
      <c r="FMH85" s="17"/>
      <c r="FMI85" s="4"/>
      <c r="FMJ85" s="17"/>
      <c r="FMK85" s="4"/>
      <c r="FML85" s="17"/>
      <c r="FMM85" s="4"/>
      <c r="FMN85" s="17"/>
      <c r="FMO85" s="4"/>
      <c r="FMP85" s="17"/>
      <c r="FMQ85" s="4"/>
      <c r="FMR85" s="17"/>
      <c r="FMS85" s="4"/>
      <c r="FMT85" s="17"/>
      <c r="FMU85" s="4"/>
      <c r="FMV85" s="17"/>
      <c r="FMW85" s="4"/>
      <c r="FMX85" s="17"/>
      <c r="FMY85" s="4"/>
      <c r="FMZ85" s="17"/>
      <c r="FNA85" s="4"/>
      <c r="FNB85" s="17"/>
      <c r="FNC85" s="4"/>
      <c r="FND85" s="17"/>
      <c r="FNE85" s="4"/>
      <c r="FNF85" s="17"/>
      <c r="FNG85" s="4"/>
      <c r="FNH85" s="17"/>
      <c r="FNI85" s="4"/>
      <c r="FNJ85" s="17"/>
      <c r="FNK85" s="4"/>
      <c r="FNL85" s="17"/>
      <c r="FNM85" s="4"/>
      <c r="FNN85" s="17"/>
      <c r="FNO85" s="4"/>
      <c r="FNP85" s="17"/>
      <c r="FNQ85" s="4"/>
      <c r="FNR85" s="17"/>
      <c r="FNS85" s="4"/>
      <c r="FNT85" s="17"/>
      <c r="FNU85" s="4"/>
      <c r="FNV85" s="17"/>
      <c r="FNW85" s="4"/>
      <c r="FNX85" s="17"/>
      <c r="FNY85" s="4"/>
      <c r="FNZ85" s="17"/>
      <c r="FOA85" s="4"/>
      <c r="FOB85" s="17"/>
      <c r="FOC85" s="4"/>
      <c r="FOD85" s="17"/>
      <c r="FOE85" s="4"/>
      <c r="FOF85" s="17"/>
      <c r="FOG85" s="4"/>
      <c r="FOH85" s="17"/>
      <c r="FOI85" s="4"/>
      <c r="FOJ85" s="17"/>
      <c r="FOK85" s="4"/>
      <c r="FOL85" s="17"/>
      <c r="FOM85" s="4"/>
      <c r="FON85" s="17"/>
      <c r="FOO85" s="4"/>
      <c r="FOP85" s="17"/>
      <c r="FOQ85" s="4"/>
      <c r="FOR85" s="17"/>
      <c r="FOS85" s="4"/>
      <c r="FOT85" s="17"/>
      <c r="FOU85" s="4"/>
      <c r="FOV85" s="17"/>
      <c r="FOW85" s="4"/>
      <c r="FOX85" s="17"/>
      <c r="FOY85" s="4"/>
      <c r="FOZ85" s="17"/>
      <c r="FPA85" s="4"/>
      <c r="FPB85" s="17"/>
      <c r="FPC85" s="4"/>
      <c r="FPD85" s="17"/>
      <c r="FPE85" s="4"/>
      <c r="FPF85" s="17"/>
      <c r="FPG85" s="4"/>
      <c r="FPH85" s="17"/>
      <c r="FPI85" s="4"/>
      <c r="FPJ85" s="17"/>
      <c r="FPK85" s="4"/>
      <c r="FPL85" s="17"/>
      <c r="FPM85" s="4"/>
      <c r="FPN85" s="17"/>
      <c r="FPO85" s="4"/>
      <c r="FPP85" s="17"/>
      <c r="FPQ85" s="4"/>
      <c r="FPR85" s="17"/>
      <c r="FPS85" s="4"/>
      <c r="FPT85" s="17"/>
      <c r="FPU85" s="4"/>
      <c r="FPV85" s="17"/>
      <c r="FPW85" s="4"/>
      <c r="FPX85" s="17"/>
      <c r="FPY85" s="4"/>
      <c r="FPZ85" s="17"/>
      <c r="FQA85" s="4"/>
      <c r="FQB85" s="17"/>
      <c r="FQC85" s="4"/>
      <c r="FQD85" s="17"/>
      <c r="FQE85" s="4"/>
      <c r="FQF85" s="17"/>
      <c r="FQG85" s="4"/>
      <c r="FQH85" s="17"/>
      <c r="FQI85" s="4"/>
      <c r="FQJ85" s="17"/>
      <c r="FQK85" s="4"/>
      <c r="FQL85" s="17"/>
      <c r="FQM85" s="4"/>
      <c r="FQN85" s="17"/>
      <c r="FQO85" s="4"/>
      <c r="FQP85" s="17"/>
      <c r="FQQ85" s="4"/>
      <c r="FQR85" s="17"/>
      <c r="FQS85" s="4"/>
      <c r="FQT85" s="17"/>
      <c r="FQU85" s="4"/>
      <c r="FQV85" s="17"/>
      <c r="FQW85" s="4"/>
      <c r="FQX85" s="17"/>
      <c r="FQY85" s="4"/>
      <c r="FQZ85" s="17"/>
      <c r="FRA85" s="4"/>
      <c r="FRB85" s="17"/>
      <c r="FRC85" s="4"/>
      <c r="FRD85" s="17"/>
      <c r="FRE85" s="4"/>
      <c r="FRF85" s="17"/>
      <c r="FRG85" s="4"/>
      <c r="FRH85" s="17"/>
      <c r="FRI85" s="4"/>
      <c r="FRJ85" s="17"/>
      <c r="FRK85" s="4"/>
      <c r="FRL85" s="17"/>
      <c r="FRM85" s="4"/>
      <c r="FRN85" s="17"/>
      <c r="FRO85" s="4"/>
      <c r="FRP85" s="17"/>
      <c r="FRQ85" s="4"/>
      <c r="FRR85" s="17"/>
      <c r="FRS85" s="4"/>
      <c r="FRT85" s="17"/>
      <c r="FRU85" s="4"/>
      <c r="FRV85" s="17"/>
      <c r="FRW85" s="4"/>
      <c r="FRX85" s="17"/>
      <c r="FRY85" s="4"/>
      <c r="FRZ85" s="17"/>
      <c r="FSA85" s="4"/>
      <c r="FSB85" s="17"/>
      <c r="FSC85" s="4"/>
      <c r="FSD85" s="17"/>
      <c r="FSE85" s="4"/>
      <c r="FSF85" s="17"/>
      <c r="FSG85" s="4"/>
      <c r="FSH85" s="17"/>
      <c r="FSI85" s="4"/>
      <c r="FSJ85" s="17"/>
      <c r="FSK85" s="4"/>
      <c r="FSL85" s="17"/>
      <c r="FSM85" s="4"/>
      <c r="FSN85" s="17"/>
      <c r="FSO85" s="4"/>
      <c r="FSP85" s="17"/>
      <c r="FSQ85" s="4"/>
      <c r="FSR85" s="17"/>
      <c r="FSS85" s="4"/>
      <c r="FST85" s="17"/>
      <c r="FSU85" s="4"/>
      <c r="FSV85" s="17"/>
      <c r="FSW85" s="4"/>
      <c r="FSX85" s="17"/>
      <c r="FSY85" s="4"/>
      <c r="FSZ85" s="17"/>
      <c r="FTA85" s="4"/>
      <c r="FTB85" s="17"/>
      <c r="FTC85" s="4"/>
      <c r="FTD85" s="17"/>
      <c r="FTE85" s="4"/>
      <c r="FTF85" s="17"/>
      <c r="FTG85" s="4"/>
      <c r="FTH85" s="17"/>
      <c r="FTI85" s="4"/>
      <c r="FTJ85" s="17"/>
      <c r="FTK85" s="4"/>
      <c r="FTL85" s="17"/>
      <c r="FTM85" s="4"/>
      <c r="FTN85" s="17"/>
      <c r="FTO85" s="4"/>
      <c r="FTP85" s="17"/>
      <c r="FTQ85" s="4"/>
      <c r="FTR85" s="17"/>
      <c r="FTS85" s="4"/>
      <c r="FTT85" s="17"/>
      <c r="FTU85" s="4"/>
      <c r="FTV85" s="17"/>
      <c r="FTW85" s="4"/>
      <c r="FTX85" s="17"/>
      <c r="FTY85" s="4"/>
      <c r="FTZ85" s="17"/>
      <c r="FUA85" s="4"/>
      <c r="FUB85" s="17"/>
      <c r="FUC85" s="4"/>
      <c r="FUD85" s="17"/>
      <c r="FUE85" s="4"/>
      <c r="FUF85" s="17"/>
      <c r="FUG85" s="4"/>
      <c r="FUH85" s="17"/>
      <c r="FUI85" s="4"/>
      <c r="FUJ85" s="17"/>
      <c r="FUK85" s="4"/>
      <c r="FUL85" s="17"/>
      <c r="FUM85" s="4"/>
      <c r="FUN85" s="17"/>
      <c r="FUO85" s="4"/>
      <c r="FUP85" s="17"/>
      <c r="FUQ85" s="4"/>
      <c r="FUR85" s="17"/>
      <c r="FUS85" s="4"/>
      <c r="FUT85" s="17"/>
      <c r="FUU85" s="4"/>
      <c r="FUV85" s="17"/>
      <c r="FUW85" s="4"/>
      <c r="FUX85" s="17"/>
      <c r="FUY85" s="4"/>
      <c r="FUZ85" s="17"/>
      <c r="FVA85" s="4"/>
      <c r="FVB85" s="17"/>
      <c r="FVC85" s="4"/>
      <c r="FVD85" s="17"/>
      <c r="FVE85" s="4"/>
      <c r="FVF85" s="17"/>
      <c r="FVG85" s="4"/>
      <c r="FVH85" s="17"/>
      <c r="FVI85" s="4"/>
      <c r="FVJ85" s="17"/>
      <c r="FVK85" s="4"/>
      <c r="FVL85" s="17"/>
      <c r="FVM85" s="4"/>
      <c r="FVN85" s="17"/>
      <c r="FVO85" s="4"/>
      <c r="FVP85" s="17"/>
      <c r="FVQ85" s="4"/>
      <c r="FVR85" s="17"/>
      <c r="FVS85" s="4"/>
      <c r="FVT85" s="17"/>
      <c r="FVU85" s="4"/>
      <c r="FVV85" s="17"/>
      <c r="FVW85" s="4"/>
      <c r="FVX85" s="17"/>
      <c r="FVY85" s="4"/>
      <c r="FVZ85" s="17"/>
      <c r="FWA85" s="4"/>
      <c r="FWB85" s="17"/>
      <c r="FWC85" s="4"/>
      <c r="FWD85" s="17"/>
      <c r="FWE85" s="4"/>
      <c r="FWF85" s="17"/>
      <c r="FWG85" s="4"/>
      <c r="FWH85" s="17"/>
      <c r="FWI85" s="4"/>
      <c r="FWJ85" s="17"/>
      <c r="FWK85" s="4"/>
      <c r="FWL85" s="17"/>
      <c r="FWM85" s="4"/>
      <c r="FWN85" s="17"/>
      <c r="FWO85" s="4"/>
      <c r="FWP85" s="17"/>
      <c r="FWQ85" s="4"/>
      <c r="FWR85" s="17"/>
      <c r="FWS85" s="4"/>
      <c r="FWT85" s="17"/>
      <c r="FWU85" s="4"/>
      <c r="FWV85" s="17"/>
      <c r="FWW85" s="4"/>
      <c r="FWX85" s="17"/>
      <c r="FWY85" s="4"/>
      <c r="FWZ85" s="17"/>
      <c r="FXA85" s="4"/>
      <c r="FXB85" s="17"/>
      <c r="FXC85" s="4"/>
      <c r="FXD85" s="17"/>
      <c r="FXE85" s="4"/>
      <c r="FXF85" s="17"/>
      <c r="FXG85" s="4"/>
      <c r="FXH85" s="17"/>
      <c r="FXI85" s="4"/>
      <c r="FXJ85" s="17"/>
      <c r="FXK85" s="4"/>
      <c r="FXL85" s="17"/>
      <c r="FXM85" s="4"/>
      <c r="FXN85" s="17"/>
      <c r="FXO85" s="4"/>
      <c r="FXP85" s="17"/>
      <c r="FXQ85" s="4"/>
      <c r="FXR85" s="17"/>
      <c r="FXS85" s="4"/>
      <c r="FXT85" s="17"/>
      <c r="FXU85" s="4"/>
      <c r="FXV85" s="17"/>
      <c r="FXW85" s="4"/>
      <c r="FXX85" s="17"/>
      <c r="FXY85" s="4"/>
      <c r="FXZ85" s="17"/>
      <c r="FYA85" s="4"/>
      <c r="FYB85" s="17"/>
      <c r="FYC85" s="4"/>
      <c r="FYD85" s="17"/>
      <c r="FYE85" s="4"/>
      <c r="FYF85" s="17"/>
      <c r="FYG85" s="4"/>
      <c r="FYH85" s="17"/>
      <c r="FYI85" s="4"/>
      <c r="FYJ85" s="17"/>
      <c r="FYK85" s="4"/>
      <c r="FYL85" s="17"/>
      <c r="FYM85" s="4"/>
      <c r="FYN85" s="17"/>
      <c r="FYO85" s="4"/>
      <c r="FYP85" s="17"/>
      <c r="FYQ85" s="4"/>
      <c r="FYR85" s="17"/>
      <c r="FYS85" s="4"/>
      <c r="FYT85" s="17"/>
      <c r="FYU85" s="4"/>
      <c r="FYV85" s="17"/>
      <c r="FYW85" s="4"/>
      <c r="FYX85" s="17"/>
      <c r="FYY85" s="4"/>
      <c r="FYZ85" s="17"/>
      <c r="FZA85" s="4"/>
      <c r="FZB85" s="17"/>
      <c r="FZC85" s="4"/>
      <c r="FZD85" s="17"/>
      <c r="FZE85" s="4"/>
      <c r="FZF85" s="17"/>
      <c r="FZG85" s="4"/>
      <c r="FZH85" s="17"/>
      <c r="FZI85" s="4"/>
      <c r="FZJ85" s="17"/>
      <c r="FZK85" s="4"/>
      <c r="FZL85" s="17"/>
      <c r="FZM85" s="4"/>
      <c r="FZN85" s="17"/>
      <c r="FZO85" s="4"/>
      <c r="FZP85" s="17"/>
      <c r="FZQ85" s="4"/>
      <c r="FZR85" s="17"/>
      <c r="FZS85" s="4"/>
      <c r="FZT85" s="17"/>
      <c r="FZU85" s="4"/>
      <c r="FZV85" s="17"/>
      <c r="FZW85" s="4"/>
      <c r="FZX85" s="17"/>
      <c r="FZY85" s="4"/>
      <c r="FZZ85" s="17"/>
      <c r="GAA85" s="4"/>
      <c r="GAB85" s="17"/>
      <c r="GAC85" s="4"/>
      <c r="GAD85" s="17"/>
      <c r="GAE85" s="4"/>
      <c r="GAF85" s="17"/>
      <c r="GAG85" s="4"/>
      <c r="GAH85" s="17"/>
      <c r="GAI85" s="4"/>
      <c r="GAJ85" s="17"/>
      <c r="GAK85" s="4"/>
      <c r="GAL85" s="17"/>
      <c r="GAM85" s="4"/>
      <c r="GAN85" s="17"/>
      <c r="GAO85" s="4"/>
      <c r="GAP85" s="17"/>
      <c r="GAQ85" s="4"/>
      <c r="GAR85" s="17"/>
      <c r="GAS85" s="4"/>
      <c r="GAT85" s="17"/>
      <c r="GAU85" s="4"/>
      <c r="GAV85" s="17"/>
      <c r="GAW85" s="4"/>
      <c r="GAX85" s="17"/>
      <c r="GAY85" s="4"/>
      <c r="GAZ85" s="17"/>
      <c r="GBA85" s="4"/>
      <c r="GBB85" s="17"/>
      <c r="GBC85" s="4"/>
      <c r="GBD85" s="17"/>
      <c r="GBE85" s="4"/>
      <c r="GBF85" s="17"/>
      <c r="GBG85" s="4"/>
      <c r="GBH85" s="17"/>
      <c r="GBI85" s="4"/>
      <c r="GBJ85" s="17"/>
      <c r="GBK85" s="4"/>
      <c r="GBL85" s="17"/>
      <c r="GBM85" s="4"/>
      <c r="GBN85" s="17"/>
      <c r="GBO85" s="4"/>
      <c r="GBP85" s="17"/>
      <c r="GBQ85" s="4"/>
      <c r="GBR85" s="17"/>
      <c r="GBS85" s="4"/>
      <c r="GBT85" s="17"/>
      <c r="GBU85" s="4"/>
      <c r="GBV85" s="17"/>
      <c r="GBW85" s="4"/>
      <c r="GBX85" s="17"/>
      <c r="GBY85" s="4"/>
      <c r="GBZ85" s="17"/>
      <c r="GCA85" s="4"/>
      <c r="GCB85" s="17"/>
      <c r="GCC85" s="4"/>
      <c r="GCD85" s="17"/>
      <c r="GCE85" s="4"/>
      <c r="GCF85" s="17"/>
      <c r="GCG85" s="4"/>
      <c r="GCH85" s="17"/>
      <c r="GCI85" s="4"/>
      <c r="GCJ85" s="17"/>
      <c r="GCK85" s="4"/>
      <c r="GCL85" s="17"/>
      <c r="GCM85" s="4"/>
      <c r="GCN85" s="17"/>
      <c r="GCO85" s="4"/>
      <c r="GCP85" s="17"/>
      <c r="GCQ85" s="4"/>
      <c r="GCR85" s="17"/>
      <c r="GCS85" s="4"/>
      <c r="GCT85" s="17"/>
      <c r="GCU85" s="4"/>
      <c r="GCV85" s="17"/>
      <c r="GCW85" s="4"/>
      <c r="GCX85" s="17"/>
      <c r="GCY85" s="4"/>
      <c r="GCZ85" s="17"/>
      <c r="GDA85" s="4"/>
      <c r="GDB85" s="17"/>
      <c r="GDC85" s="4"/>
      <c r="GDD85" s="17"/>
      <c r="GDE85" s="4"/>
      <c r="GDF85" s="17"/>
      <c r="GDG85" s="4"/>
      <c r="GDH85" s="17"/>
      <c r="GDI85" s="4"/>
      <c r="GDJ85" s="17"/>
      <c r="GDK85" s="4"/>
      <c r="GDL85" s="17"/>
      <c r="GDM85" s="4"/>
      <c r="GDN85" s="17"/>
      <c r="GDO85" s="4"/>
      <c r="GDP85" s="17"/>
      <c r="GDQ85" s="4"/>
      <c r="GDR85" s="17"/>
      <c r="GDS85" s="4"/>
      <c r="GDT85" s="17"/>
      <c r="GDU85" s="4"/>
      <c r="GDV85" s="17"/>
      <c r="GDW85" s="4"/>
      <c r="GDX85" s="17"/>
      <c r="GDY85" s="4"/>
      <c r="GDZ85" s="17"/>
      <c r="GEA85" s="4"/>
      <c r="GEB85" s="17"/>
      <c r="GEC85" s="4"/>
      <c r="GED85" s="17"/>
      <c r="GEE85" s="4"/>
      <c r="GEF85" s="17"/>
      <c r="GEG85" s="4"/>
      <c r="GEH85" s="17"/>
      <c r="GEI85" s="4"/>
      <c r="GEJ85" s="17"/>
      <c r="GEK85" s="4"/>
      <c r="GEL85" s="17"/>
      <c r="GEM85" s="4"/>
      <c r="GEN85" s="17"/>
      <c r="GEO85" s="4"/>
      <c r="GEP85" s="17"/>
      <c r="GEQ85" s="4"/>
      <c r="GER85" s="17"/>
      <c r="GES85" s="4"/>
      <c r="GET85" s="17"/>
      <c r="GEU85" s="4"/>
      <c r="GEV85" s="17"/>
      <c r="GEW85" s="4"/>
      <c r="GEX85" s="17"/>
      <c r="GEY85" s="4"/>
      <c r="GEZ85" s="17"/>
      <c r="GFA85" s="4"/>
      <c r="GFB85" s="17"/>
      <c r="GFC85" s="4"/>
      <c r="GFD85" s="17"/>
      <c r="GFE85" s="4"/>
      <c r="GFF85" s="17"/>
      <c r="GFG85" s="4"/>
      <c r="GFH85" s="17"/>
      <c r="GFI85" s="4"/>
      <c r="GFJ85" s="17"/>
      <c r="GFK85" s="4"/>
      <c r="GFL85" s="17"/>
      <c r="GFM85" s="4"/>
      <c r="GFN85" s="17"/>
      <c r="GFO85" s="4"/>
      <c r="GFP85" s="17"/>
      <c r="GFQ85" s="4"/>
      <c r="GFR85" s="17"/>
      <c r="GFS85" s="4"/>
      <c r="GFT85" s="17"/>
      <c r="GFU85" s="4"/>
      <c r="GFV85" s="17"/>
      <c r="GFW85" s="4"/>
      <c r="GFX85" s="17"/>
      <c r="GFY85" s="4"/>
      <c r="GFZ85" s="17"/>
      <c r="GGA85" s="4"/>
      <c r="GGB85" s="17"/>
      <c r="GGC85" s="4"/>
      <c r="GGD85" s="17"/>
      <c r="GGE85" s="4"/>
      <c r="GGF85" s="17"/>
      <c r="GGG85" s="4"/>
      <c r="GGH85" s="17"/>
      <c r="GGI85" s="4"/>
      <c r="GGJ85" s="17"/>
      <c r="GGK85" s="4"/>
      <c r="GGL85" s="17"/>
      <c r="GGM85" s="4"/>
      <c r="GGN85" s="17"/>
      <c r="GGO85" s="4"/>
      <c r="GGP85" s="17"/>
      <c r="GGQ85" s="4"/>
      <c r="GGR85" s="17"/>
      <c r="GGS85" s="4"/>
      <c r="GGT85" s="17"/>
      <c r="GGU85" s="4"/>
      <c r="GGV85" s="17"/>
      <c r="GGW85" s="4"/>
      <c r="GGX85" s="17"/>
      <c r="GGY85" s="4"/>
      <c r="GGZ85" s="17"/>
      <c r="GHA85" s="4"/>
      <c r="GHB85" s="17"/>
      <c r="GHC85" s="4"/>
      <c r="GHD85" s="17"/>
      <c r="GHE85" s="4"/>
      <c r="GHF85" s="17"/>
      <c r="GHG85" s="4"/>
      <c r="GHH85" s="17"/>
      <c r="GHI85" s="4"/>
      <c r="GHJ85" s="17"/>
      <c r="GHK85" s="4"/>
      <c r="GHL85" s="17"/>
      <c r="GHM85" s="4"/>
      <c r="GHN85" s="17"/>
      <c r="GHO85" s="4"/>
      <c r="GHP85" s="17"/>
      <c r="GHQ85" s="4"/>
      <c r="GHR85" s="17"/>
      <c r="GHS85" s="4"/>
      <c r="GHT85" s="17"/>
      <c r="GHU85" s="4"/>
      <c r="GHV85" s="17"/>
      <c r="GHW85" s="4"/>
      <c r="GHX85" s="17"/>
      <c r="GHY85" s="4"/>
      <c r="GHZ85" s="17"/>
      <c r="GIA85" s="4"/>
      <c r="GIB85" s="17"/>
      <c r="GIC85" s="4"/>
      <c r="GID85" s="17"/>
      <c r="GIE85" s="4"/>
      <c r="GIF85" s="17"/>
      <c r="GIG85" s="4"/>
      <c r="GIH85" s="17"/>
      <c r="GII85" s="4"/>
      <c r="GIJ85" s="17"/>
      <c r="GIK85" s="4"/>
      <c r="GIL85" s="17"/>
      <c r="GIM85" s="4"/>
      <c r="GIN85" s="17"/>
      <c r="GIO85" s="4"/>
      <c r="GIP85" s="17"/>
      <c r="GIQ85" s="4"/>
      <c r="GIR85" s="17"/>
      <c r="GIS85" s="4"/>
      <c r="GIT85" s="17"/>
      <c r="GIU85" s="4"/>
      <c r="GIV85" s="17"/>
      <c r="GIW85" s="4"/>
      <c r="GIX85" s="17"/>
      <c r="GIY85" s="4"/>
      <c r="GIZ85" s="17"/>
      <c r="GJA85" s="4"/>
      <c r="GJB85" s="17"/>
      <c r="GJC85" s="4"/>
      <c r="GJD85" s="17"/>
      <c r="GJE85" s="4"/>
      <c r="GJF85" s="17"/>
      <c r="GJG85" s="4"/>
      <c r="GJH85" s="17"/>
      <c r="GJI85" s="4"/>
      <c r="GJJ85" s="17"/>
      <c r="GJK85" s="4"/>
      <c r="GJL85" s="17"/>
      <c r="GJM85" s="4"/>
      <c r="GJN85" s="17"/>
      <c r="GJO85" s="4"/>
      <c r="GJP85" s="17"/>
      <c r="GJQ85" s="4"/>
      <c r="GJR85" s="17"/>
      <c r="GJS85" s="4"/>
      <c r="GJT85" s="17"/>
      <c r="GJU85" s="4"/>
      <c r="GJV85" s="17"/>
      <c r="GJW85" s="4"/>
      <c r="GJX85" s="17"/>
      <c r="GJY85" s="4"/>
      <c r="GJZ85" s="17"/>
      <c r="GKA85" s="4"/>
      <c r="GKB85" s="17"/>
      <c r="GKC85" s="4"/>
      <c r="GKD85" s="17"/>
      <c r="GKE85" s="4"/>
      <c r="GKF85" s="17"/>
      <c r="GKG85" s="4"/>
      <c r="GKH85" s="17"/>
      <c r="GKI85" s="4"/>
      <c r="GKJ85" s="17"/>
      <c r="GKK85" s="4"/>
      <c r="GKL85" s="17"/>
      <c r="GKM85" s="4"/>
      <c r="GKN85" s="17"/>
      <c r="GKO85" s="4"/>
      <c r="GKP85" s="17"/>
      <c r="GKQ85" s="4"/>
      <c r="GKR85" s="17"/>
      <c r="GKS85" s="4"/>
      <c r="GKT85" s="17"/>
      <c r="GKU85" s="4"/>
      <c r="GKV85" s="17"/>
      <c r="GKW85" s="4"/>
      <c r="GKX85" s="17"/>
      <c r="GKY85" s="4"/>
      <c r="GKZ85" s="17"/>
      <c r="GLA85" s="4"/>
      <c r="GLB85" s="17"/>
      <c r="GLC85" s="4"/>
      <c r="GLD85" s="17"/>
      <c r="GLE85" s="4"/>
      <c r="GLF85" s="17"/>
      <c r="GLG85" s="4"/>
      <c r="GLH85" s="17"/>
      <c r="GLI85" s="4"/>
      <c r="GLJ85" s="17"/>
      <c r="GLK85" s="4"/>
      <c r="GLL85" s="17"/>
      <c r="GLM85" s="4"/>
      <c r="GLN85" s="17"/>
      <c r="GLO85" s="4"/>
      <c r="GLP85" s="17"/>
      <c r="GLQ85" s="4"/>
      <c r="GLR85" s="17"/>
      <c r="GLS85" s="4"/>
      <c r="GLT85" s="17"/>
      <c r="GLU85" s="4"/>
      <c r="GLV85" s="17"/>
      <c r="GLW85" s="4"/>
      <c r="GLX85" s="17"/>
      <c r="GLY85" s="4"/>
      <c r="GLZ85" s="17"/>
      <c r="GMA85" s="4"/>
      <c r="GMB85" s="17"/>
      <c r="GMC85" s="4"/>
      <c r="GMD85" s="17"/>
      <c r="GME85" s="4"/>
      <c r="GMF85" s="17"/>
      <c r="GMG85" s="4"/>
      <c r="GMH85" s="17"/>
      <c r="GMI85" s="4"/>
      <c r="GMJ85" s="17"/>
      <c r="GMK85" s="4"/>
      <c r="GML85" s="17"/>
      <c r="GMM85" s="4"/>
      <c r="GMN85" s="17"/>
      <c r="GMO85" s="4"/>
      <c r="GMP85" s="17"/>
      <c r="GMQ85" s="4"/>
      <c r="GMR85" s="17"/>
      <c r="GMS85" s="4"/>
      <c r="GMT85" s="17"/>
      <c r="GMU85" s="4"/>
      <c r="GMV85" s="17"/>
      <c r="GMW85" s="4"/>
      <c r="GMX85" s="17"/>
      <c r="GMY85" s="4"/>
      <c r="GMZ85" s="17"/>
      <c r="GNA85" s="4"/>
      <c r="GNB85" s="17"/>
      <c r="GNC85" s="4"/>
      <c r="GND85" s="17"/>
      <c r="GNE85" s="4"/>
      <c r="GNF85" s="17"/>
      <c r="GNG85" s="4"/>
      <c r="GNH85" s="17"/>
      <c r="GNI85" s="4"/>
      <c r="GNJ85" s="17"/>
      <c r="GNK85" s="4"/>
      <c r="GNL85" s="17"/>
      <c r="GNM85" s="4"/>
      <c r="GNN85" s="17"/>
      <c r="GNO85" s="4"/>
      <c r="GNP85" s="17"/>
      <c r="GNQ85" s="4"/>
      <c r="GNR85" s="17"/>
      <c r="GNS85" s="4"/>
      <c r="GNT85" s="17"/>
      <c r="GNU85" s="4"/>
      <c r="GNV85" s="17"/>
      <c r="GNW85" s="4"/>
      <c r="GNX85" s="17"/>
      <c r="GNY85" s="4"/>
      <c r="GNZ85" s="17"/>
      <c r="GOA85" s="4"/>
      <c r="GOB85" s="17"/>
      <c r="GOC85" s="4"/>
      <c r="GOD85" s="17"/>
      <c r="GOE85" s="4"/>
      <c r="GOF85" s="17"/>
      <c r="GOG85" s="4"/>
      <c r="GOH85" s="17"/>
      <c r="GOI85" s="4"/>
      <c r="GOJ85" s="17"/>
      <c r="GOK85" s="4"/>
      <c r="GOL85" s="17"/>
      <c r="GOM85" s="4"/>
      <c r="GON85" s="17"/>
      <c r="GOO85" s="4"/>
      <c r="GOP85" s="17"/>
      <c r="GOQ85" s="4"/>
      <c r="GOR85" s="17"/>
      <c r="GOS85" s="4"/>
      <c r="GOT85" s="17"/>
      <c r="GOU85" s="4"/>
      <c r="GOV85" s="17"/>
      <c r="GOW85" s="4"/>
      <c r="GOX85" s="17"/>
      <c r="GOY85" s="4"/>
      <c r="GOZ85" s="17"/>
      <c r="GPA85" s="4"/>
      <c r="GPB85" s="17"/>
      <c r="GPC85" s="4"/>
      <c r="GPD85" s="17"/>
      <c r="GPE85" s="4"/>
      <c r="GPF85" s="17"/>
      <c r="GPG85" s="4"/>
      <c r="GPH85" s="17"/>
      <c r="GPI85" s="4"/>
      <c r="GPJ85" s="17"/>
      <c r="GPK85" s="4"/>
      <c r="GPL85" s="17"/>
      <c r="GPM85" s="4"/>
      <c r="GPN85" s="17"/>
      <c r="GPO85" s="4"/>
      <c r="GPP85" s="17"/>
      <c r="GPQ85" s="4"/>
      <c r="GPR85" s="17"/>
      <c r="GPS85" s="4"/>
      <c r="GPT85" s="17"/>
      <c r="GPU85" s="4"/>
      <c r="GPV85" s="17"/>
      <c r="GPW85" s="4"/>
      <c r="GPX85" s="17"/>
      <c r="GPY85" s="4"/>
      <c r="GPZ85" s="17"/>
      <c r="GQA85" s="4"/>
      <c r="GQB85" s="17"/>
      <c r="GQC85" s="4"/>
      <c r="GQD85" s="17"/>
      <c r="GQE85" s="4"/>
      <c r="GQF85" s="17"/>
      <c r="GQG85" s="4"/>
      <c r="GQH85" s="17"/>
      <c r="GQI85" s="4"/>
      <c r="GQJ85" s="17"/>
      <c r="GQK85" s="4"/>
      <c r="GQL85" s="17"/>
      <c r="GQM85" s="4"/>
      <c r="GQN85" s="17"/>
      <c r="GQO85" s="4"/>
      <c r="GQP85" s="17"/>
      <c r="GQQ85" s="4"/>
      <c r="GQR85" s="17"/>
      <c r="GQS85" s="4"/>
      <c r="GQT85" s="17"/>
      <c r="GQU85" s="4"/>
      <c r="GQV85" s="17"/>
      <c r="GQW85" s="4"/>
      <c r="GQX85" s="17"/>
      <c r="GQY85" s="4"/>
      <c r="GQZ85" s="17"/>
      <c r="GRA85" s="4"/>
      <c r="GRB85" s="17"/>
      <c r="GRC85" s="4"/>
      <c r="GRD85" s="17"/>
      <c r="GRE85" s="4"/>
      <c r="GRF85" s="17"/>
      <c r="GRG85" s="4"/>
      <c r="GRH85" s="17"/>
      <c r="GRI85" s="4"/>
      <c r="GRJ85" s="17"/>
      <c r="GRK85" s="4"/>
      <c r="GRL85" s="17"/>
      <c r="GRM85" s="4"/>
      <c r="GRN85" s="17"/>
      <c r="GRO85" s="4"/>
      <c r="GRP85" s="17"/>
      <c r="GRQ85" s="4"/>
      <c r="GRR85" s="17"/>
      <c r="GRS85" s="4"/>
      <c r="GRT85" s="17"/>
      <c r="GRU85" s="4"/>
      <c r="GRV85" s="17"/>
      <c r="GRW85" s="4"/>
      <c r="GRX85" s="17"/>
      <c r="GRY85" s="4"/>
      <c r="GRZ85" s="17"/>
      <c r="GSA85" s="4"/>
      <c r="GSB85" s="17"/>
      <c r="GSC85" s="4"/>
      <c r="GSD85" s="17"/>
      <c r="GSE85" s="4"/>
      <c r="GSF85" s="17"/>
      <c r="GSG85" s="4"/>
      <c r="GSH85" s="17"/>
      <c r="GSI85" s="4"/>
      <c r="GSJ85" s="17"/>
      <c r="GSK85" s="4"/>
      <c r="GSL85" s="17"/>
      <c r="GSM85" s="4"/>
      <c r="GSN85" s="17"/>
      <c r="GSO85" s="4"/>
      <c r="GSP85" s="17"/>
      <c r="GSQ85" s="4"/>
      <c r="GSR85" s="17"/>
      <c r="GSS85" s="4"/>
      <c r="GST85" s="17"/>
      <c r="GSU85" s="4"/>
      <c r="GSV85" s="17"/>
      <c r="GSW85" s="4"/>
      <c r="GSX85" s="17"/>
      <c r="GSY85" s="4"/>
      <c r="GSZ85" s="17"/>
      <c r="GTA85" s="4"/>
      <c r="GTB85" s="17"/>
      <c r="GTC85" s="4"/>
      <c r="GTD85" s="17"/>
      <c r="GTE85" s="4"/>
      <c r="GTF85" s="17"/>
      <c r="GTG85" s="4"/>
      <c r="GTH85" s="17"/>
      <c r="GTI85" s="4"/>
      <c r="GTJ85" s="17"/>
      <c r="GTK85" s="4"/>
      <c r="GTL85" s="17"/>
      <c r="GTM85" s="4"/>
      <c r="GTN85" s="17"/>
      <c r="GTO85" s="4"/>
      <c r="GTP85" s="17"/>
      <c r="GTQ85" s="4"/>
      <c r="GTR85" s="17"/>
      <c r="GTS85" s="4"/>
      <c r="GTT85" s="17"/>
      <c r="GTU85" s="4"/>
      <c r="GTV85" s="17"/>
      <c r="GTW85" s="4"/>
      <c r="GTX85" s="17"/>
      <c r="GTY85" s="4"/>
      <c r="GTZ85" s="17"/>
      <c r="GUA85" s="4"/>
      <c r="GUB85" s="17"/>
      <c r="GUC85" s="4"/>
      <c r="GUD85" s="17"/>
      <c r="GUE85" s="4"/>
      <c r="GUF85" s="17"/>
      <c r="GUG85" s="4"/>
      <c r="GUH85" s="17"/>
      <c r="GUI85" s="4"/>
      <c r="GUJ85" s="17"/>
      <c r="GUK85" s="4"/>
      <c r="GUL85" s="17"/>
      <c r="GUM85" s="4"/>
      <c r="GUN85" s="17"/>
      <c r="GUO85" s="4"/>
      <c r="GUP85" s="17"/>
      <c r="GUQ85" s="4"/>
      <c r="GUR85" s="17"/>
      <c r="GUS85" s="4"/>
      <c r="GUT85" s="17"/>
      <c r="GUU85" s="4"/>
      <c r="GUV85" s="17"/>
      <c r="GUW85" s="4"/>
      <c r="GUX85" s="17"/>
      <c r="GUY85" s="4"/>
      <c r="GUZ85" s="17"/>
      <c r="GVA85" s="4"/>
      <c r="GVB85" s="17"/>
      <c r="GVC85" s="4"/>
      <c r="GVD85" s="17"/>
      <c r="GVE85" s="4"/>
      <c r="GVF85" s="17"/>
      <c r="GVG85" s="4"/>
      <c r="GVH85" s="17"/>
      <c r="GVI85" s="4"/>
      <c r="GVJ85" s="17"/>
      <c r="GVK85" s="4"/>
      <c r="GVL85" s="17"/>
      <c r="GVM85" s="4"/>
      <c r="GVN85" s="17"/>
      <c r="GVO85" s="4"/>
      <c r="GVP85" s="17"/>
      <c r="GVQ85" s="4"/>
      <c r="GVR85" s="17"/>
      <c r="GVS85" s="4"/>
      <c r="GVT85" s="17"/>
      <c r="GVU85" s="4"/>
      <c r="GVV85" s="17"/>
      <c r="GVW85" s="4"/>
      <c r="GVX85" s="17"/>
      <c r="GVY85" s="4"/>
      <c r="GVZ85" s="17"/>
      <c r="GWA85" s="4"/>
      <c r="GWB85" s="17"/>
      <c r="GWC85" s="4"/>
      <c r="GWD85" s="17"/>
      <c r="GWE85" s="4"/>
      <c r="GWF85" s="17"/>
      <c r="GWG85" s="4"/>
      <c r="GWH85" s="17"/>
      <c r="GWI85" s="4"/>
      <c r="GWJ85" s="17"/>
      <c r="GWK85" s="4"/>
      <c r="GWL85" s="17"/>
      <c r="GWM85" s="4"/>
      <c r="GWN85" s="17"/>
      <c r="GWO85" s="4"/>
      <c r="GWP85" s="17"/>
      <c r="GWQ85" s="4"/>
      <c r="GWR85" s="17"/>
      <c r="GWS85" s="4"/>
      <c r="GWT85" s="17"/>
      <c r="GWU85" s="4"/>
      <c r="GWV85" s="17"/>
      <c r="GWW85" s="4"/>
      <c r="GWX85" s="17"/>
      <c r="GWY85" s="4"/>
      <c r="GWZ85" s="17"/>
      <c r="GXA85" s="4"/>
      <c r="GXB85" s="17"/>
      <c r="GXC85" s="4"/>
      <c r="GXD85" s="17"/>
      <c r="GXE85" s="4"/>
      <c r="GXF85" s="17"/>
      <c r="GXG85" s="4"/>
      <c r="GXH85" s="17"/>
      <c r="GXI85" s="4"/>
      <c r="GXJ85" s="17"/>
      <c r="GXK85" s="4"/>
      <c r="GXL85" s="17"/>
      <c r="GXM85" s="4"/>
      <c r="GXN85" s="17"/>
      <c r="GXO85" s="4"/>
      <c r="GXP85" s="17"/>
      <c r="GXQ85" s="4"/>
      <c r="GXR85" s="17"/>
      <c r="GXS85" s="4"/>
      <c r="GXT85" s="17"/>
      <c r="GXU85" s="4"/>
      <c r="GXV85" s="17"/>
      <c r="GXW85" s="4"/>
      <c r="GXX85" s="17"/>
      <c r="GXY85" s="4"/>
      <c r="GXZ85" s="17"/>
      <c r="GYA85" s="4"/>
      <c r="GYB85" s="17"/>
      <c r="GYC85" s="4"/>
      <c r="GYD85" s="17"/>
      <c r="GYE85" s="4"/>
      <c r="GYF85" s="17"/>
      <c r="GYG85" s="4"/>
      <c r="GYH85" s="17"/>
      <c r="GYI85" s="4"/>
      <c r="GYJ85" s="17"/>
      <c r="GYK85" s="4"/>
      <c r="GYL85" s="17"/>
      <c r="GYM85" s="4"/>
      <c r="GYN85" s="17"/>
      <c r="GYO85" s="4"/>
      <c r="GYP85" s="17"/>
      <c r="GYQ85" s="4"/>
      <c r="GYR85" s="17"/>
      <c r="GYS85" s="4"/>
      <c r="GYT85" s="17"/>
      <c r="GYU85" s="4"/>
      <c r="GYV85" s="17"/>
      <c r="GYW85" s="4"/>
      <c r="GYX85" s="17"/>
      <c r="GYY85" s="4"/>
      <c r="GYZ85" s="17"/>
      <c r="GZA85" s="4"/>
      <c r="GZB85" s="17"/>
      <c r="GZC85" s="4"/>
      <c r="GZD85" s="17"/>
      <c r="GZE85" s="4"/>
      <c r="GZF85" s="17"/>
      <c r="GZG85" s="4"/>
      <c r="GZH85" s="17"/>
      <c r="GZI85" s="4"/>
      <c r="GZJ85" s="17"/>
      <c r="GZK85" s="4"/>
      <c r="GZL85" s="17"/>
      <c r="GZM85" s="4"/>
      <c r="GZN85" s="17"/>
      <c r="GZO85" s="4"/>
      <c r="GZP85" s="17"/>
      <c r="GZQ85" s="4"/>
      <c r="GZR85" s="17"/>
      <c r="GZS85" s="4"/>
      <c r="GZT85" s="17"/>
      <c r="GZU85" s="4"/>
      <c r="GZV85" s="17"/>
      <c r="GZW85" s="4"/>
      <c r="GZX85" s="17"/>
      <c r="GZY85" s="4"/>
      <c r="GZZ85" s="17"/>
      <c r="HAA85" s="4"/>
      <c r="HAB85" s="17"/>
      <c r="HAC85" s="4"/>
      <c r="HAD85" s="17"/>
      <c r="HAE85" s="4"/>
      <c r="HAF85" s="17"/>
      <c r="HAG85" s="4"/>
      <c r="HAH85" s="17"/>
      <c r="HAI85" s="4"/>
      <c r="HAJ85" s="17"/>
      <c r="HAK85" s="4"/>
      <c r="HAL85" s="17"/>
      <c r="HAM85" s="4"/>
      <c r="HAN85" s="17"/>
      <c r="HAO85" s="4"/>
      <c r="HAP85" s="17"/>
      <c r="HAQ85" s="4"/>
      <c r="HAR85" s="17"/>
      <c r="HAS85" s="4"/>
      <c r="HAT85" s="17"/>
      <c r="HAU85" s="4"/>
      <c r="HAV85" s="17"/>
      <c r="HAW85" s="4"/>
      <c r="HAX85" s="17"/>
      <c r="HAY85" s="4"/>
      <c r="HAZ85" s="17"/>
      <c r="HBA85" s="4"/>
      <c r="HBB85" s="17"/>
      <c r="HBC85" s="4"/>
      <c r="HBD85" s="17"/>
      <c r="HBE85" s="4"/>
      <c r="HBF85" s="17"/>
      <c r="HBG85" s="4"/>
      <c r="HBH85" s="17"/>
      <c r="HBI85" s="4"/>
      <c r="HBJ85" s="17"/>
      <c r="HBK85" s="4"/>
      <c r="HBL85" s="17"/>
      <c r="HBM85" s="4"/>
      <c r="HBN85" s="17"/>
      <c r="HBO85" s="4"/>
      <c r="HBP85" s="17"/>
      <c r="HBQ85" s="4"/>
      <c r="HBR85" s="17"/>
      <c r="HBS85" s="4"/>
      <c r="HBT85" s="17"/>
      <c r="HBU85" s="4"/>
      <c r="HBV85" s="17"/>
      <c r="HBW85" s="4"/>
      <c r="HBX85" s="17"/>
      <c r="HBY85" s="4"/>
      <c r="HBZ85" s="17"/>
      <c r="HCA85" s="4"/>
      <c r="HCB85" s="17"/>
      <c r="HCC85" s="4"/>
      <c r="HCD85" s="17"/>
      <c r="HCE85" s="4"/>
      <c r="HCF85" s="17"/>
      <c r="HCG85" s="4"/>
      <c r="HCH85" s="17"/>
      <c r="HCI85" s="4"/>
      <c r="HCJ85" s="17"/>
      <c r="HCK85" s="4"/>
      <c r="HCL85" s="17"/>
      <c r="HCM85" s="4"/>
      <c r="HCN85" s="17"/>
      <c r="HCO85" s="4"/>
      <c r="HCP85" s="17"/>
      <c r="HCQ85" s="4"/>
      <c r="HCR85" s="17"/>
      <c r="HCS85" s="4"/>
      <c r="HCT85" s="17"/>
      <c r="HCU85" s="4"/>
      <c r="HCV85" s="17"/>
      <c r="HCW85" s="4"/>
      <c r="HCX85" s="17"/>
      <c r="HCY85" s="4"/>
      <c r="HCZ85" s="17"/>
      <c r="HDA85" s="4"/>
      <c r="HDB85" s="17"/>
      <c r="HDC85" s="4"/>
      <c r="HDD85" s="17"/>
      <c r="HDE85" s="4"/>
      <c r="HDF85" s="17"/>
      <c r="HDG85" s="4"/>
      <c r="HDH85" s="17"/>
      <c r="HDI85" s="4"/>
      <c r="HDJ85" s="17"/>
      <c r="HDK85" s="4"/>
      <c r="HDL85" s="17"/>
      <c r="HDM85" s="4"/>
      <c r="HDN85" s="17"/>
      <c r="HDO85" s="4"/>
      <c r="HDP85" s="17"/>
      <c r="HDQ85" s="4"/>
      <c r="HDR85" s="17"/>
      <c r="HDS85" s="4"/>
      <c r="HDT85" s="17"/>
      <c r="HDU85" s="4"/>
      <c r="HDV85" s="17"/>
      <c r="HDW85" s="4"/>
      <c r="HDX85" s="17"/>
      <c r="HDY85" s="4"/>
      <c r="HDZ85" s="17"/>
      <c r="HEA85" s="4"/>
      <c r="HEB85" s="17"/>
      <c r="HEC85" s="4"/>
      <c r="HED85" s="17"/>
      <c r="HEE85" s="4"/>
      <c r="HEF85" s="17"/>
      <c r="HEG85" s="4"/>
      <c r="HEH85" s="17"/>
      <c r="HEI85" s="4"/>
      <c r="HEJ85" s="17"/>
      <c r="HEK85" s="4"/>
      <c r="HEL85" s="17"/>
      <c r="HEM85" s="4"/>
      <c r="HEN85" s="17"/>
      <c r="HEO85" s="4"/>
      <c r="HEP85" s="17"/>
      <c r="HEQ85" s="4"/>
      <c r="HER85" s="17"/>
      <c r="HES85" s="4"/>
      <c r="HET85" s="17"/>
      <c r="HEU85" s="4"/>
      <c r="HEV85" s="17"/>
      <c r="HEW85" s="4"/>
      <c r="HEX85" s="17"/>
      <c r="HEY85" s="4"/>
      <c r="HEZ85" s="17"/>
      <c r="HFA85" s="4"/>
      <c r="HFB85" s="17"/>
      <c r="HFC85" s="4"/>
      <c r="HFD85" s="17"/>
      <c r="HFE85" s="4"/>
      <c r="HFF85" s="17"/>
      <c r="HFG85" s="4"/>
      <c r="HFH85" s="17"/>
      <c r="HFI85" s="4"/>
      <c r="HFJ85" s="17"/>
      <c r="HFK85" s="4"/>
      <c r="HFL85" s="17"/>
      <c r="HFM85" s="4"/>
      <c r="HFN85" s="17"/>
      <c r="HFO85" s="4"/>
      <c r="HFP85" s="17"/>
      <c r="HFQ85" s="4"/>
      <c r="HFR85" s="17"/>
      <c r="HFS85" s="4"/>
      <c r="HFT85" s="17"/>
      <c r="HFU85" s="4"/>
      <c r="HFV85" s="17"/>
      <c r="HFW85" s="4"/>
      <c r="HFX85" s="17"/>
      <c r="HFY85" s="4"/>
      <c r="HFZ85" s="17"/>
      <c r="HGA85" s="4"/>
      <c r="HGB85" s="17"/>
      <c r="HGC85" s="4"/>
      <c r="HGD85" s="17"/>
      <c r="HGE85" s="4"/>
      <c r="HGF85" s="17"/>
      <c r="HGG85" s="4"/>
      <c r="HGH85" s="17"/>
      <c r="HGI85" s="4"/>
      <c r="HGJ85" s="17"/>
      <c r="HGK85" s="4"/>
      <c r="HGL85" s="17"/>
      <c r="HGM85" s="4"/>
      <c r="HGN85" s="17"/>
      <c r="HGO85" s="4"/>
      <c r="HGP85" s="17"/>
      <c r="HGQ85" s="4"/>
      <c r="HGR85" s="17"/>
      <c r="HGS85" s="4"/>
      <c r="HGT85" s="17"/>
      <c r="HGU85" s="4"/>
      <c r="HGV85" s="17"/>
      <c r="HGW85" s="4"/>
      <c r="HGX85" s="17"/>
      <c r="HGY85" s="4"/>
      <c r="HGZ85" s="17"/>
      <c r="HHA85" s="4"/>
      <c r="HHB85" s="17"/>
      <c r="HHC85" s="4"/>
      <c r="HHD85" s="17"/>
      <c r="HHE85" s="4"/>
      <c r="HHF85" s="17"/>
      <c r="HHG85" s="4"/>
      <c r="HHH85" s="17"/>
      <c r="HHI85" s="4"/>
      <c r="HHJ85" s="17"/>
      <c r="HHK85" s="4"/>
      <c r="HHL85" s="17"/>
      <c r="HHM85" s="4"/>
      <c r="HHN85" s="17"/>
      <c r="HHO85" s="4"/>
      <c r="HHP85" s="17"/>
      <c r="HHQ85" s="4"/>
      <c r="HHR85" s="17"/>
      <c r="HHS85" s="4"/>
      <c r="HHT85" s="17"/>
      <c r="HHU85" s="4"/>
      <c r="HHV85" s="17"/>
      <c r="HHW85" s="4"/>
      <c r="HHX85" s="17"/>
      <c r="HHY85" s="4"/>
      <c r="HHZ85" s="17"/>
      <c r="HIA85" s="4"/>
      <c r="HIB85" s="17"/>
      <c r="HIC85" s="4"/>
      <c r="HID85" s="17"/>
      <c r="HIE85" s="4"/>
      <c r="HIF85" s="17"/>
      <c r="HIG85" s="4"/>
      <c r="HIH85" s="17"/>
      <c r="HII85" s="4"/>
      <c r="HIJ85" s="17"/>
      <c r="HIK85" s="4"/>
      <c r="HIL85" s="17"/>
      <c r="HIM85" s="4"/>
      <c r="HIN85" s="17"/>
      <c r="HIO85" s="4"/>
      <c r="HIP85" s="17"/>
      <c r="HIQ85" s="4"/>
      <c r="HIR85" s="17"/>
      <c r="HIS85" s="4"/>
      <c r="HIT85" s="17"/>
      <c r="HIU85" s="4"/>
      <c r="HIV85" s="17"/>
      <c r="HIW85" s="4"/>
      <c r="HIX85" s="17"/>
      <c r="HIY85" s="4"/>
      <c r="HIZ85" s="17"/>
      <c r="HJA85" s="4"/>
      <c r="HJB85" s="17"/>
      <c r="HJC85" s="4"/>
      <c r="HJD85" s="17"/>
      <c r="HJE85" s="4"/>
      <c r="HJF85" s="17"/>
      <c r="HJG85" s="4"/>
      <c r="HJH85" s="17"/>
      <c r="HJI85" s="4"/>
      <c r="HJJ85" s="17"/>
      <c r="HJK85" s="4"/>
      <c r="HJL85" s="17"/>
      <c r="HJM85" s="4"/>
      <c r="HJN85" s="17"/>
      <c r="HJO85" s="4"/>
      <c r="HJP85" s="17"/>
      <c r="HJQ85" s="4"/>
      <c r="HJR85" s="17"/>
      <c r="HJS85" s="4"/>
      <c r="HJT85" s="17"/>
      <c r="HJU85" s="4"/>
      <c r="HJV85" s="17"/>
      <c r="HJW85" s="4"/>
      <c r="HJX85" s="17"/>
      <c r="HJY85" s="4"/>
      <c r="HJZ85" s="17"/>
      <c r="HKA85" s="4"/>
      <c r="HKB85" s="17"/>
      <c r="HKC85" s="4"/>
      <c r="HKD85" s="17"/>
      <c r="HKE85" s="4"/>
      <c r="HKF85" s="17"/>
      <c r="HKG85" s="4"/>
      <c r="HKH85" s="17"/>
      <c r="HKI85" s="4"/>
      <c r="HKJ85" s="17"/>
      <c r="HKK85" s="4"/>
      <c r="HKL85" s="17"/>
      <c r="HKM85" s="4"/>
      <c r="HKN85" s="17"/>
      <c r="HKO85" s="4"/>
      <c r="HKP85" s="17"/>
      <c r="HKQ85" s="4"/>
      <c r="HKR85" s="17"/>
      <c r="HKS85" s="4"/>
      <c r="HKT85" s="17"/>
      <c r="HKU85" s="4"/>
      <c r="HKV85" s="17"/>
      <c r="HKW85" s="4"/>
      <c r="HKX85" s="17"/>
      <c r="HKY85" s="4"/>
      <c r="HKZ85" s="17"/>
      <c r="HLA85" s="4"/>
      <c r="HLB85" s="17"/>
      <c r="HLC85" s="4"/>
      <c r="HLD85" s="17"/>
      <c r="HLE85" s="4"/>
      <c r="HLF85" s="17"/>
      <c r="HLG85" s="4"/>
      <c r="HLH85" s="17"/>
      <c r="HLI85" s="4"/>
      <c r="HLJ85" s="17"/>
      <c r="HLK85" s="4"/>
      <c r="HLL85" s="17"/>
      <c r="HLM85" s="4"/>
      <c r="HLN85" s="17"/>
      <c r="HLO85" s="4"/>
      <c r="HLP85" s="17"/>
      <c r="HLQ85" s="4"/>
      <c r="HLR85" s="17"/>
      <c r="HLS85" s="4"/>
      <c r="HLT85" s="17"/>
      <c r="HLU85" s="4"/>
      <c r="HLV85" s="17"/>
      <c r="HLW85" s="4"/>
      <c r="HLX85" s="17"/>
      <c r="HLY85" s="4"/>
      <c r="HLZ85" s="17"/>
      <c r="HMA85" s="4"/>
      <c r="HMB85" s="17"/>
      <c r="HMC85" s="4"/>
      <c r="HMD85" s="17"/>
      <c r="HME85" s="4"/>
      <c r="HMF85" s="17"/>
      <c r="HMG85" s="4"/>
      <c r="HMH85" s="17"/>
      <c r="HMI85" s="4"/>
      <c r="HMJ85" s="17"/>
      <c r="HMK85" s="4"/>
      <c r="HML85" s="17"/>
      <c r="HMM85" s="4"/>
      <c r="HMN85" s="17"/>
      <c r="HMO85" s="4"/>
      <c r="HMP85" s="17"/>
      <c r="HMQ85" s="4"/>
      <c r="HMR85" s="17"/>
      <c r="HMS85" s="4"/>
      <c r="HMT85" s="17"/>
      <c r="HMU85" s="4"/>
      <c r="HMV85" s="17"/>
      <c r="HMW85" s="4"/>
      <c r="HMX85" s="17"/>
      <c r="HMY85" s="4"/>
      <c r="HMZ85" s="17"/>
      <c r="HNA85" s="4"/>
      <c r="HNB85" s="17"/>
      <c r="HNC85" s="4"/>
      <c r="HND85" s="17"/>
      <c r="HNE85" s="4"/>
      <c r="HNF85" s="17"/>
      <c r="HNG85" s="4"/>
      <c r="HNH85" s="17"/>
      <c r="HNI85" s="4"/>
      <c r="HNJ85" s="17"/>
      <c r="HNK85" s="4"/>
      <c r="HNL85" s="17"/>
      <c r="HNM85" s="4"/>
      <c r="HNN85" s="17"/>
      <c r="HNO85" s="4"/>
      <c r="HNP85" s="17"/>
      <c r="HNQ85" s="4"/>
      <c r="HNR85" s="17"/>
      <c r="HNS85" s="4"/>
      <c r="HNT85" s="17"/>
      <c r="HNU85" s="4"/>
      <c r="HNV85" s="17"/>
      <c r="HNW85" s="4"/>
      <c r="HNX85" s="17"/>
      <c r="HNY85" s="4"/>
      <c r="HNZ85" s="17"/>
      <c r="HOA85" s="4"/>
      <c r="HOB85" s="17"/>
      <c r="HOC85" s="4"/>
      <c r="HOD85" s="17"/>
      <c r="HOE85" s="4"/>
      <c r="HOF85" s="17"/>
      <c r="HOG85" s="4"/>
      <c r="HOH85" s="17"/>
      <c r="HOI85" s="4"/>
      <c r="HOJ85" s="17"/>
      <c r="HOK85" s="4"/>
      <c r="HOL85" s="17"/>
      <c r="HOM85" s="4"/>
      <c r="HON85" s="17"/>
      <c r="HOO85" s="4"/>
      <c r="HOP85" s="17"/>
      <c r="HOQ85" s="4"/>
      <c r="HOR85" s="17"/>
      <c r="HOS85" s="4"/>
      <c r="HOT85" s="17"/>
      <c r="HOU85" s="4"/>
      <c r="HOV85" s="17"/>
      <c r="HOW85" s="4"/>
      <c r="HOX85" s="17"/>
      <c r="HOY85" s="4"/>
      <c r="HOZ85" s="17"/>
      <c r="HPA85" s="4"/>
      <c r="HPB85" s="17"/>
      <c r="HPC85" s="4"/>
      <c r="HPD85" s="17"/>
      <c r="HPE85" s="4"/>
      <c r="HPF85" s="17"/>
      <c r="HPG85" s="4"/>
      <c r="HPH85" s="17"/>
      <c r="HPI85" s="4"/>
      <c r="HPJ85" s="17"/>
      <c r="HPK85" s="4"/>
      <c r="HPL85" s="17"/>
      <c r="HPM85" s="4"/>
      <c r="HPN85" s="17"/>
      <c r="HPO85" s="4"/>
      <c r="HPP85" s="17"/>
      <c r="HPQ85" s="4"/>
      <c r="HPR85" s="17"/>
      <c r="HPS85" s="4"/>
      <c r="HPT85" s="17"/>
      <c r="HPU85" s="4"/>
      <c r="HPV85" s="17"/>
      <c r="HPW85" s="4"/>
      <c r="HPX85" s="17"/>
      <c r="HPY85" s="4"/>
      <c r="HPZ85" s="17"/>
      <c r="HQA85" s="4"/>
      <c r="HQB85" s="17"/>
      <c r="HQC85" s="4"/>
      <c r="HQD85" s="17"/>
      <c r="HQE85" s="4"/>
      <c r="HQF85" s="17"/>
      <c r="HQG85" s="4"/>
      <c r="HQH85" s="17"/>
      <c r="HQI85" s="4"/>
      <c r="HQJ85" s="17"/>
      <c r="HQK85" s="4"/>
      <c r="HQL85" s="17"/>
      <c r="HQM85" s="4"/>
      <c r="HQN85" s="17"/>
      <c r="HQO85" s="4"/>
      <c r="HQP85" s="17"/>
      <c r="HQQ85" s="4"/>
      <c r="HQR85" s="17"/>
      <c r="HQS85" s="4"/>
      <c r="HQT85" s="17"/>
      <c r="HQU85" s="4"/>
      <c r="HQV85" s="17"/>
      <c r="HQW85" s="4"/>
      <c r="HQX85" s="17"/>
      <c r="HQY85" s="4"/>
      <c r="HQZ85" s="17"/>
      <c r="HRA85" s="4"/>
      <c r="HRB85" s="17"/>
      <c r="HRC85" s="4"/>
      <c r="HRD85" s="17"/>
      <c r="HRE85" s="4"/>
      <c r="HRF85" s="17"/>
      <c r="HRG85" s="4"/>
      <c r="HRH85" s="17"/>
      <c r="HRI85" s="4"/>
      <c r="HRJ85" s="17"/>
      <c r="HRK85" s="4"/>
      <c r="HRL85" s="17"/>
      <c r="HRM85" s="4"/>
      <c r="HRN85" s="17"/>
      <c r="HRO85" s="4"/>
      <c r="HRP85" s="17"/>
      <c r="HRQ85" s="4"/>
      <c r="HRR85" s="17"/>
      <c r="HRS85" s="4"/>
      <c r="HRT85" s="17"/>
      <c r="HRU85" s="4"/>
      <c r="HRV85" s="17"/>
      <c r="HRW85" s="4"/>
      <c r="HRX85" s="17"/>
      <c r="HRY85" s="4"/>
      <c r="HRZ85" s="17"/>
      <c r="HSA85" s="4"/>
      <c r="HSB85" s="17"/>
      <c r="HSC85" s="4"/>
      <c r="HSD85" s="17"/>
      <c r="HSE85" s="4"/>
      <c r="HSF85" s="17"/>
      <c r="HSG85" s="4"/>
      <c r="HSH85" s="17"/>
      <c r="HSI85" s="4"/>
      <c r="HSJ85" s="17"/>
      <c r="HSK85" s="4"/>
      <c r="HSL85" s="17"/>
      <c r="HSM85" s="4"/>
      <c r="HSN85" s="17"/>
      <c r="HSO85" s="4"/>
      <c r="HSP85" s="17"/>
      <c r="HSQ85" s="4"/>
      <c r="HSR85" s="17"/>
      <c r="HSS85" s="4"/>
      <c r="HST85" s="17"/>
      <c r="HSU85" s="4"/>
      <c r="HSV85" s="17"/>
      <c r="HSW85" s="4"/>
      <c r="HSX85" s="17"/>
      <c r="HSY85" s="4"/>
      <c r="HSZ85" s="17"/>
      <c r="HTA85" s="4"/>
      <c r="HTB85" s="17"/>
      <c r="HTC85" s="4"/>
      <c r="HTD85" s="17"/>
      <c r="HTE85" s="4"/>
      <c r="HTF85" s="17"/>
      <c r="HTG85" s="4"/>
      <c r="HTH85" s="17"/>
      <c r="HTI85" s="4"/>
      <c r="HTJ85" s="17"/>
      <c r="HTK85" s="4"/>
      <c r="HTL85" s="17"/>
      <c r="HTM85" s="4"/>
      <c r="HTN85" s="17"/>
      <c r="HTO85" s="4"/>
      <c r="HTP85" s="17"/>
      <c r="HTQ85" s="4"/>
      <c r="HTR85" s="17"/>
      <c r="HTS85" s="4"/>
      <c r="HTT85" s="17"/>
      <c r="HTU85" s="4"/>
      <c r="HTV85" s="17"/>
      <c r="HTW85" s="4"/>
      <c r="HTX85" s="17"/>
      <c r="HTY85" s="4"/>
      <c r="HTZ85" s="17"/>
      <c r="HUA85" s="4"/>
      <c r="HUB85" s="17"/>
      <c r="HUC85" s="4"/>
      <c r="HUD85" s="17"/>
      <c r="HUE85" s="4"/>
      <c r="HUF85" s="17"/>
      <c r="HUG85" s="4"/>
      <c r="HUH85" s="17"/>
      <c r="HUI85" s="4"/>
      <c r="HUJ85" s="17"/>
      <c r="HUK85" s="4"/>
      <c r="HUL85" s="17"/>
      <c r="HUM85" s="4"/>
      <c r="HUN85" s="17"/>
      <c r="HUO85" s="4"/>
      <c r="HUP85" s="17"/>
      <c r="HUQ85" s="4"/>
      <c r="HUR85" s="17"/>
      <c r="HUS85" s="4"/>
      <c r="HUT85" s="17"/>
      <c r="HUU85" s="4"/>
      <c r="HUV85" s="17"/>
      <c r="HUW85" s="4"/>
      <c r="HUX85" s="17"/>
      <c r="HUY85" s="4"/>
      <c r="HUZ85" s="17"/>
      <c r="HVA85" s="4"/>
      <c r="HVB85" s="17"/>
      <c r="HVC85" s="4"/>
      <c r="HVD85" s="17"/>
      <c r="HVE85" s="4"/>
      <c r="HVF85" s="17"/>
      <c r="HVG85" s="4"/>
      <c r="HVH85" s="17"/>
      <c r="HVI85" s="4"/>
      <c r="HVJ85" s="17"/>
      <c r="HVK85" s="4"/>
      <c r="HVL85" s="17"/>
      <c r="HVM85" s="4"/>
      <c r="HVN85" s="17"/>
      <c r="HVO85" s="4"/>
      <c r="HVP85" s="17"/>
      <c r="HVQ85" s="4"/>
      <c r="HVR85" s="17"/>
      <c r="HVS85" s="4"/>
      <c r="HVT85" s="17"/>
      <c r="HVU85" s="4"/>
      <c r="HVV85" s="17"/>
      <c r="HVW85" s="4"/>
      <c r="HVX85" s="17"/>
      <c r="HVY85" s="4"/>
      <c r="HVZ85" s="17"/>
      <c r="HWA85" s="4"/>
      <c r="HWB85" s="17"/>
      <c r="HWC85" s="4"/>
      <c r="HWD85" s="17"/>
      <c r="HWE85" s="4"/>
      <c r="HWF85" s="17"/>
      <c r="HWG85" s="4"/>
      <c r="HWH85" s="17"/>
      <c r="HWI85" s="4"/>
      <c r="HWJ85" s="17"/>
      <c r="HWK85" s="4"/>
      <c r="HWL85" s="17"/>
      <c r="HWM85" s="4"/>
      <c r="HWN85" s="17"/>
      <c r="HWO85" s="4"/>
      <c r="HWP85" s="17"/>
      <c r="HWQ85" s="4"/>
      <c r="HWR85" s="17"/>
      <c r="HWS85" s="4"/>
      <c r="HWT85" s="17"/>
      <c r="HWU85" s="4"/>
      <c r="HWV85" s="17"/>
      <c r="HWW85" s="4"/>
      <c r="HWX85" s="17"/>
      <c r="HWY85" s="4"/>
      <c r="HWZ85" s="17"/>
      <c r="HXA85" s="4"/>
      <c r="HXB85" s="17"/>
      <c r="HXC85" s="4"/>
      <c r="HXD85" s="17"/>
      <c r="HXE85" s="4"/>
      <c r="HXF85" s="17"/>
      <c r="HXG85" s="4"/>
      <c r="HXH85" s="17"/>
      <c r="HXI85" s="4"/>
      <c r="HXJ85" s="17"/>
      <c r="HXK85" s="4"/>
      <c r="HXL85" s="17"/>
      <c r="HXM85" s="4"/>
      <c r="HXN85" s="17"/>
      <c r="HXO85" s="4"/>
      <c r="HXP85" s="17"/>
      <c r="HXQ85" s="4"/>
      <c r="HXR85" s="17"/>
      <c r="HXS85" s="4"/>
      <c r="HXT85" s="17"/>
      <c r="HXU85" s="4"/>
      <c r="HXV85" s="17"/>
      <c r="HXW85" s="4"/>
      <c r="HXX85" s="17"/>
      <c r="HXY85" s="4"/>
      <c r="HXZ85" s="17"/>
      <c r="HYA85" s="4"/>
      <c r="HYB85" s="17"/>
      <c r="HYC85" s="4"/>
      <c r="HYD85" s="17"/>
      <c r="HYE85" s="4"/>
      <c r="HYF85" s="17"/>
      <c r="HYG85" s="4"/>
      <c r="HYH85" s="17"/>
      <c r="HYI85" s="4"/>
      <c r="HYJ85" s="17"/>
      <c r="HYK85" s="4"/>
      <c r="HYL85" s="17"/>
      <c r="HYM85" s="4"/>
      <c r="HYN85" s="17"/>
      <c r="HYO85" s="4"/>
      <c r="HYP85" s="17"/>
      <c r="HYQ85" s="4"/>
      <c r="HYR85" s="17"/>
      <c r="HYS85" s="4"/>
      <c r="HYT85" s="17"/>
      <c r="HYU85" s="4"/>
      <c r="HYV85" s="17"/>
      <c r="HYW85" s="4"/>
      <c r="HYX85" s="17"/>
      <c r="HYY85" s="4"/>
      <c r="HYZ85" s="17"/>
      <c r="HZA85" s="4"/>
      <c r="HZB85" s="17"/>
      <c r="HZC85" s="4"/>
      <c r="HZD85" s="17"/>
      <c r="HZE85" s="4"/>
      <c r="HZF85" s="17"/>
      <c r="HZG85" s="4"/>
      <c r="HZH85" s="17"/>
      <c r="HZI85" s="4"/>
      <c r="HZJ85" s="17"/>
      <c r="HZK85" s="4"/>
      <c r="HZL85" s="17"/>
      <c r="HZM85" s="4"/>
      <c r="HZN85" s="17"/>
      <c r="HZO85" s="4"/>
      <c r="HZP85" s="17"/>
      <c r="HZQ85" s="4"/>
      <c r="HZR85" s="17"/>
      <c r="HZS85" s="4"/>
      <c r="HZT85" s="17"/>
      <c r="HZU85" s="4"/>
      <c r="HZV85" s="17"/>
      <c r="HZW85" s="4"/>
      <c r="HZX85" s="17"/>
      <c r="HZY85" s="4"/>
      <c r="HZZ85" s="17"/>
      <c r="IAA85" s="4"/>
      <c r="IAB85" s="17"/>
      <c r="IAC85" s="4"/>
      <c r="IAD85" s="17"/>
      <c r="IAE85" s="4"/>
      <c r="IAF85" s="17"/>
      <c r="IAG85" s="4"/>
      <c r="IAH85" s="17"/>
      <c r="IAI85" s="4"/>
      <c r="IAJ85" s="17"/>
      <c r="IAK85" s="4"/>
      <c r="IAL85" s="17"/>
      <c r="IAM85" s="4"/>
      <c r="IAN85" s="17"/>
      <c r="IAO85" s="4"/>
      <c r="IAP85" s="17"/>
      <c r="IAQ85" s="4"/>
      <c r="IAR85" s="17"/>
      <c r="IAS85" s="4"/>
      <c r="IAT85" s="17"/>
      <c r="IAU85" s="4"/>
      <c r="IAV85" s="17"/>
      <c r="IAW85" s="4"/>
      <c r="IAX85" s="17"/>
      <c r="IAY85" s="4"/>
      <c r="IAZ85" s="17"/>
      <c r="IBA85" s="4"/>
      <c r="IBB85" s="17"/>
      <c r="IBC85" s="4"/>
      <c r="IBD85" s="17"/>
      <c r="IBE85" s="4"/>
      <c r="IBF85" s="17"/>
      <c r="IBG85" s="4"/>
      <c r="IBH85" s="17"/>
      <c r="IBI85" s="4"/>
      <c r="IBJ85" s="17"/>
      <c r="IBK85" s="4"/>
      <c r="IBL85" s="17"/>
      <c r="IBM85" s="4"/>
      <c r="IBN85" s="17"/>
      <c r="IBO85" s="4"/>
      <c r="IBP85" s="17"/>
      <c r="IBQ85" s="4"/>
      <c r="IBR85" s="17"/>
      <c r="IBS85" s="4"/>
      <c r="IBT85" s="17"/>
      <c r="IBU85" s="4"/>
      <c r="IBV85" s="17"/>
      <c r="IBW85" s="4"/>
      <c r="IBX85" s="17"/>
      <c r="IBY85" s="4"/>
      <c r="IBZ85" s="17"/>
      <c r="ICA85" s="4"/>
      <c r="ICB85" s="17"/>
      <c r="ICC85" s="4"/>
      <c r="ICD85" s="17"/>
      <c r="ICE85" s="4"/>
      <c r="ICF85" s="17"/>
      <c r="ICG85" s="4"/>
      <c r="ICH85" s="17"/>
      <c r="ICI85" s="4"/>
      <c r="ICJ85" s="17"/>
      <c r="ICK85" s="4"/>
      <c r="ICL85" s="17"/>
      <c r="ICM85" s="4"/>
      <c r="ICN85" s="17"/>
      <c r="ICO85" s="4"/>
      <c r="ICP85" s="17"/>
      <c r="ICQ85" s="4"/>
      <c r="ICR85" s="17"/>
      <c r="ICS85" s="4"/>
      <c r="ICT85" s="17"/>
      <c r="ICU85" s="4"/>
      <c r="ICV85" s="17"/>
      <c r="ICW85" s="4"/>
      <c r="ICX85" s="17"/>
      <c r="ICY85" s="4"/>
      <c r="ICZ85" s="17"/>
      <c r="IDA85" s="4"/>
      <c r="IDB85" s="17"/>
      <c r="IDC85" s="4"/>
      <c r="IDD85" s="17"/>
      <c r="IDE85" s="4"/>
      <c r="IDF85" s="17"/>
      <c r="IDG85" s="4"/>
      <c r="IDH85" s="17"/>
      <c r="IDI85" s="4"/>
      <c r="IDJ85" s="17"/>
      <c r="IDK85" s="4"/>
      <c r="IDL85" s="17"/>
      <c r="IDM85" s="4"/>
      <c r="IDN85" s="17"/>
      <c r="IDO85" s="4"/>
      <c r="IDP85" s="17"/>
      <c r="IDQ85" s="4"/>
      <c r="IDR85" s="17"/>
      <c r="IDS85" s="4"/>
      <c r="IDT85" s="17"/>
      <c r="IDU85" s="4"/>
      <c r="IDV85" s="17"/>
      <c r="IDW85" s="4"/>
      <c r="IDX85" s="17"/>
      <c r="IDY85" s="4"/>
      <c r="IDZ85" s="17"/>
      <c r="IEA85" s="4"/>
      <c r="IEB85" s="17"/>
      <c r="IEC85" s="4"/>
      <c r="IED85" s="17"/>
      <c r="IEE85" s="4"/>
      <c r="IEF85" s="17"/>
      <c r="IEG85" s="4"/>
      <c r="IEH85" s="17"/>
      <c r="IEI85" s="4"/>
      <c r="IEJ85" s="17"/>
      <c r="IEK85" s="4"/>
      <c r="IEL85" s="17"/>
      <c r="IEM85" s="4"/>
      <c r="IEN85" s="17"/>
      <c r="IEO85" s="4"/>
      <c r="IEP85" s="17"/>
      <c r="IEQ85" s="4"/>
      <c r="IER85" s="17"/>
      <c r="IES85" s="4"/>
      <c r="IET85" s="17"/>
      <c r="IEU85" s="4"/>
      <c r="IEV85" s="17"/>
      <c r="IEW85" s="4"/>
      <c r="IEX85" s="17"/>
      <c r="IEY85" s="4"/>
      <c r="IEZ85" s="17"/>
      <c r="IFA85" s="4"/>
      <c r="IFB85" s="17"/>
      <c r="IFC85" s="4"/>
      <c r="IFD85" s="17"/>
      <c r="IFE85" s="4"/>
      <c r="IFF85" s="17"/>
      <c r="IFG85" s="4"/>
      <c r="IFH85" s="17"/>
      <c r="IFI85" s="4"/>
      <c r="IFJ85" s="17"/>
      <c r="IFK85" s="4"/>
      <c r="IFL85" s="17"/>
      <c r="IFM85" s="4"/>
      <c r="IFN85" s="17"/>
      <c r="IFO85" s="4"/>
      <c r="IFP85" s="17"/>
      <c r="IFQ85" s="4"/>
      <c r="IFR85" s="17"/>
      <c r="IFS85" s="4"/>
      <c r="IFT85" s="17"/>
      <c r="IFU85" s="4"/>
      <c r="IFV85" s="17"/>
      <c r="IFW85" s="4"/>
      <c r="IFX85" s="17"/>
      <c r="IFY85" s="4"/>
      <c r="IFZ85" s="17"/>
      <c r="IGA85" s="4"/>
      <c r="IGB85" s="17"/>
      <c r="IGC85" s="4"/>
      <c r="IGD85" s="17"/>
      <c r="IGE85" s="4"/>
      <c r="IGF85" s="17"/>
      <c r="IGG85" s="4"/>
      <c r="IGH85" s="17"/>
      <c r="IGI85" s="4"/>
      <c r="IGJ85" s="17"/>
      <c r="IGK85" s="4"/>
      <c r="IGL85" s="17"/>
      <c r="IGM85" s="4"/>
      <c r="IGN85" s="17"/>
      <c r="IGO85" s="4"/>
      <c r="IGP85" s="17"/>
      <c r="IGQ85" s="4"/>
      <c r="IGR85" s="17"/>
      <c r="IGS85" s="4"/>
      <c r="IGT85" s="17"/>
      <c r="IGU85" s="4"/>
      <c r="IGV85" s="17"/>
      <c r="IGW85" s="4"/>
      <c r="IGX85" s="17"/>
      <c r="IGY85" s="4"/>
      <c r="IGZ85" s="17"/>
      <c r="IHA85" s="4"/>
      <c r="IHB85" s="17"/>
      <c r="IHC85" s="4"/>
      <c r="IHD85" s="17"/>
      <c r="IHE85" s="4"/>
      <c r="IHF85" s="17"/>
      <c r="IHG85" s="4"/>
      <c r="IHH85" s="17"/>
      <c r="IHI85" s="4"/>
      <c r="IHJ85" s="17"/>
      <c r="IHK85" s="4"/>
      <c r="IHL85" s="17"/>
      <c r="IHM85" s="4"/>
      <c r="IHN85" s="17"/>
      <c r="IHO85" s="4"/>
      <c r="IHP85" s="17"/>
      <c r="IHQ85" s="4"/>
      <c r="IHR85" s="17"/>
      <c r="IHS85" s="4"/>
      <c r="IHT85" s="17"/>
      <c r="IHU85" s="4"/>
      <c r="IHV85" s="17"/>
      <c r="IHW85" s="4"/>
      <c r="IHX85" s="17"/>
      <c r="IHY85" s="4"/>
      <c r="IHZ85" s="17"/>
      <c r="IIA85" s="4"/>
      <c r="IIB85" s="17"/>
      <c r="IIC85" s="4"/>
      <c r="IID85" s="17"/>
      <c r="IIE85" s="4"/>
      <c r="IIF85" s="17"/>
      <c r="IIG85" s="4"/>
      <c r="IIH85" s="17"/>
      <c r="III85" s="4"/>
      <c r="IIJ85" s="17"/>
      <c r="IIK85" s="4"/>
      <c r="IIL85" s="17"/>
      <c r="IIM85" s="4"/>
      <c r="IIN85" s="17"/>
      <c r="IIO85" s="4"/>
      <c r="IIP85" s="17"/>
      <c r="IIQ85" s="4"/>
      <c r="IIR85" s="17"/>
      <c r="IIS85" s="4"/>
      <c r="IIT85" s="17"/>
      <c r="IIU85" s="4"/>
      <c r="IIV85" s="17"/>
      <c r="IIW85" s="4"/>
      <c r="IIX85" s="17"/>
      <c r="IIY85" s="4"/>
      <c r="IIZ85" s="17"/>
      <c r="IJA85" s="4"/>
      <c r="IJB85" s="17"/>
      <c r="IJC85" s="4"/>
      <c r="IJD85" s="17"/>
      <c r="IJE85" s="4"/>
      <c r="IJF85" s="17"/>
      <c r="IJG85" s="4"/>
      <c r="IJH85" s="17"/>
      <c r="IJI85" s="4"/>
      <c r="IJJ85" s="17"/>
      <c r="IJK85" s="4"/>
      <c r="IJL85" s="17"/>
      <c r="IJM85" s="4"/>
      <c r="IJN85" s="17"/>
      <c r="IJO85" s="4"/>
      <c r="IJP85" s="17"/>
      <c r="IJQ85" s="4"/>
      <c r="IJR85" s="17"/>
      <c r="IJS85" s="4"/>
      <c r="IJT85" s="17"/>
      <c r="IJU85" s="4"/>
      <c r="IJV85" s="17"/>
      <c r="IJW85" s="4"/>
      <c r="IJX85" s="17"/>
      <c r="IJY85" s="4"/>
      <c r="IJZ85" s="17"/>
      <c r="IKA85" s="4"/>
      <c r="IKB85" s="17"/>
      <c r="IKC85" s="4"/>
      <c r="IKD85" s="17"/>
      <c r="IKE85" s="4"/>
      <c r="IKF85" s="17"/>
      <c r="IKG85" s="4"/>
      <c r="IKH85" s="17"/>
      <c r="IKI85" s="4"/>
      <c r="IKJ85" s="17"/>
      <c r="IKK85" s="4"/>
      <c r="IKL85" s="17"/>
      <c r="IKM85" s="4"/>
      <c r="IKN85" s="17"/>
      <c r="IKO85" s="4"/>
      <c r="IKP85" s="17"/>
      <c r="IKQ85" s="4"/>
      <c r="IKR85" s="17"/>
      <c r="IKS85" s="4"/>
      <c r="IKT85" s="17"/>
      <c r="IKU85" s="4"/>
      <c r="IKV85" s="17"/>
      <c r="IKW85" s="4"/>
      <c r="IKX85" s="17"/>
      <c r="IKY85" s="4"/>
      <c r="IKZ85" s="17"/>
      <c r="ILA85" s="4"/>
      <c r="ILB85" s="17"/>
      <c r="ILC85" s="4"/>
      <c r="ILD85" s="17"/>
      <c r="ILE85" s="4"/>
      <c r="ILF85" s="17"/>
      <c r="ILG85" s="4"/>
      <c r="ILH85" s="17"/>
      <c r="ILI85" s="4"/>
      <c r="ILJ85" s="17"/>
      <c r="ILK85" s="4"/>
      <c r="ILL85" s="17"/>
      <c r="ILM85" s="4"/>
      <c r="ILN85" s="17"/>
      <c r="ILO85" s="4"/>
      <c r="ILP85" s="17"/>
      <c r="ILQ85" s="4"/>
      <c r="ILR85" s="17"/>
      <c r="ILS85" s="4"/>
      <c r="ILT85" s="17"/>
      <c r="ILU85" s="4"/>
      <c r="ILV85" s="17"/>
      <c r="ILW85" s="4"/>
      <c r="ILX85" s="17"/>
      <c r="ILY85" s="4"/>
      <c r="ILZ85" s="17"/>
      <c r="IMA85" s="4"/>
      <c r="IMB85" s="17"/>
      <c r="IMC85" s="4"/>
      <c r="IMD85" s="17"/>
      <c r="IME85" s="4"/>
      <c r="IMF85" s="17"/>
      <c r="IMG85" s="4"/>
      <c r="IMH85" s="17"/>
      <c r="IMI85" s="4"/>
      <c r="IMJ85" s="17"/>
      <c r="IMK85" s="4"/>
      <c r="IML85" s="17"/>
      <c r="IMM85" s="4"/>
      <c r="IMN85" s="17"/>
      <c r="IMO85" s="4"/>
      <c r="IMP85" s="17"/>
      <c r="IMQ85" s="4"/>
      <c r="IMR85" s="17"/>
      <c r="IMS85" s="4"/>
      <c r="IMT85" s="17"/>
      <c r="IMU85" s="4"/>
      <c r="IMV85" s="17"/>
      <c r="IMW85" s="4"/>
      <c r="IMX85" s="17"/>
      <c r="IMY85" s="4"/>
      <c r="IMZ85" s="17"/>
      <c r="INA85" s="4"/>
      <c r="INB85" s="17"/>
      <c r="INC85" s="4"/>
      <c r="IND85" s="17"/>
      <c r="INE85" s="4"/>
      <c r="INF85" s="17"/>
      <c r="ING85" s="4"/>
      <c r="INH85" s="17"/>
      <c r="INI85" s="4"/>
      <c r="INJ85" s="17"/>
      <c r="INK85" s="4"/>
      <c r="INL85" s="17"/>
      <c r="INM85" s="4"/>
      <c r="INN85" s="17"/>
      <c r="INO85" s="4"/>
      <c r="INP85" s="17"/>
      <c r="INQ85" s="4"/>
      <c r="INR85" s="17"/>
      <c r="INS85" s="4"/>
      <c r="INT85" s="17"/>
      <c r="INU85" s="4"/>
      <c r="INV85" s="17"/>
      <c r="INW85" s="4"/>
      <c r="INX85" s="17"/>
      <c r="INY85" s="4"/>
      <c r="INZ85" s="17"/>
      <c r="IOA85" s="4"/>
      <c r="IOB85" s="17"/>
      <c r="IOC85" s="4"/>
      <c r="IOD85" s="17"/>
      <c r="IOE85" s="4"/>
      <c r="IOF85" s="17"/>
      <c r="IOG85" s="4"/>
      <c r="IOH85" s="17"/>
      <c r="IOI85" s="4"/>
      <c r="IOJ85" s="17"/>
      <c r="IOK85" s="4"/>
      <c r="IOL85" s="17"/>
      <c r="IOM85" s="4"/>
      <c r="ION85" s="17"/>
      <c r="IOO85" s="4"/>
      <c r="IOP85" s="17"/>
      <c r="IOQ85" s="4"/>
      <c r="IOR85" s="17"/>
      <c r="IOS85" s="4"/>
      <c r="IOT85" s="17"/>
      <c r="IOU85" s="4"/>
      <c r="IOV85" s="17"/>
      <c r="IOW85" s="4"/>
      <c r="IOX85" s="17"/>
      <c r="IOY85" s="4"/>
      <c r="IOZ85" s="17"/>
      <c r="IPA85" s="4"/>
      <c r="IPB85" s="17"/>
      <c r="IPC85" s="4"/>
      <c r="IPD85" s="17"/>
      <c r="IPE85" s="4"/>
      <c r="IPF85" s="17"/>
      <c r="IPG85" s="4"/>
      <c r="IPH85" s="17"/>
      <c r="IPI85" s="4"/>
      <c r="IPJ85" s="17"/>
      <c r="IPK85" s="4"/>
      <c r="IPL85" s="17"/>
      <c r="IPM85" s="4"/>
      <c r="IPN85" s="17"/>
      <c r="IPO85" s="4"/>
      <c r="IPP85" s="17"/>
      <c r="IPQ85" s="4"/>
      <c r="IPR85" s="17"/>
      <c r="IPS85" s="4"/>
      <c r="IPT85" s="17"/>
      <c r="IPU85" s="4"/>
      <c r="IPV85" s="17"/>
      <c r="IPW85" s="4"/>
      <c r="IPX85" s="17"/>
      <c r="IPY85" s="4"/>
      <c r="IPZ85" s="17"/>
      <c r="IQA85" s="4"/>
      <c r="IQB85" s="17"/>
      <c r="IQC85" s="4"/>
      <c r="IQD85" s="17"/>
      <c r="IQE85" s="4"/>
      <c r="IQF85" s="17"/>
      <c r="IQG85" s="4"/>
      <c r="IQH85" s="17"/>
      <c r="IQI85" s="4"/>
      <c r="IQJ85" s="17"/>
      <c r="IQK85" s="4"/>
      <c r="IQL85" s="17"/>
      <c r="IQM85" s="4"/>
      <c r="IQN85" s="17"/>
      <c r="IQO85" s="4"/>
      <c r="IQP85" s="17"/>
      <c r="IQQ85" s="4"/>
      <c r="IQR85" s="17"/>
      <c r="IQS85" s="4"/>
      <c r="IQT85" s="17"/>
      <c r="IQU85" s="4"/>
      <c r="IQV85" s="17"/>
      <c r="IQW85" s="4"/>
      <c r="IQX85" s="17"/>
      <c r="IQY85" s="4"/>
      <c r="IQZ85" s="17"/>
      <c r="IRA85" s="4"/>
      <c r="IRB85" s="17"/>
      <c r="IRC85" s="4"/>
      <c r="IRD85" s="17"/>
      <c r="IRE85" s="4"/>
      <c r="IRF85" s="17"/>
      <c r="IRG85" s="4"/>
      <c r="IRH85" s="17"/>
      <c r="IRI85" s="4"/>
      <c r="IRJ85" s="17"/>
      <c r="IRK85" s="4"/>
      <c r="IRL85" s="17"/>
      <c r="IRM85" s="4"/>
      <c r="IRN85" s="17"/>
      <c r="IRO85" s="4"/>
      <c r="IRP85" s="17"/>
      <c r="IRQ85" s="4"/>
      <c r="IRR85" s="17"/>
      <c r="IRS85" s="4"/>
      <c r="IRT85" s="17"/>
      <c r="IRU85" s="4"/>
      <c r="IRV85" s="17"/>
      <c r="IRW85" s="4"/>
      <c r="IRX85" s="17"/>
      <c r="IRY85" s="4"/>
      <c r="IRZ85" s="17"/>
      <c r="ISA85" s="4"/>
      <c r="ISB85" s="17"/>
      <c r="ISC85" s="4"/>
      <c r="ISD85" s="17"/>
      <c r="ISE85" s="4"/>
      <c r="ISF85" s="17"/>
      <c r="ISG85" s="4"/>
      <c r="ISH85" s="17"/>
      <c r="ISI85" s="4"/>
      <c r="ISJ85" s="17"/>
      <c r="ISK85" s="4"/>
      <c r="ISL85" s="17"/>
      <c r="ISM85" s="4"/>
      <c r="ISN85" s="17"/>
      <c r="ISO85" s="4"/>
      <c r="ISP85" s="17"/>
      <c r="ISQ85" s="4"/>
      <c r="ISR85" s="17"/>
      <c r="ISS85" s="4"/>
      <c r="IST85" s="17"/>
      <c r="ISU85" s="4"/>
      <c r="ISV85" s="17"/>
      <c r="ISW85" s="4"/>
      <c r="ISX85" s="17"/>
      <c r="ISY85" s="4"/>
      <c r="ISZ85" s="17"/>
      <c r="ITA85" s="4"/>
      <c r="ITB85" s="17"/>
      <c r="ITC85" s="4"/>
      <c r="ITD85" s="17"/>
      <c r="ITE85" s="4"/>
      <c r="ITF85" s="17"/>
      <c r="ITG85" s="4"/>
      <c r="ITH85" s="17"/>
      <c r="ITI85" s="4"/>
      <c r="ITJ85" s="17"/>
      <c r="ITK85" s="4"/>
      <c r="ITL85" s="17"/>
      <c r="ITM85" s="4"/>
      <c r="ITN85" s="17"/>
      <c r="ITO85" s="4"/>
      <c r="ITP85" s="17"/>
      <c r="ITQ85" s="4"/>
      <c r="ITR85" s="17"/>
      <c r="ITS85" s="4"/>
      <c r="ITT85" s="17"/>
      <c r="ITU85" s="4"/>
      <c r="ITV85" s="17"/>
      <c r="ITW85" s="4"/>
      <c r="ITX85" s="17"/>
      <c r="ITY85" s="4"/>
      <c r="ITZ85" s="17"/>
      <c r="IUA85" s="4"/>
      <c r="IUB85" s="17"/>
      <c r="IUC85" s="4"/>
      <c r="IUD85" s="17"/>
      <c r="IUE85" s="4"/>
      <c r="IUF85" s="17"/>
      <c r="IUG85" s="4"/>
      <c r="IUH85" s="17"/>
      <c r="IUI85" s="4"/>
      <c r="IUJ85" s="17"/>
      <c r="IUK85" s="4"/>
      <c r="IUL85" s="17"/>
      <c r="IUM85" s="4"/>
      <c r="IUN85" s="17"/>
      <c r="IUO85" s="4"/>
      <c r="IUP85" s="17"/>
      <c r="IUQ85" s="4"/>
      <c r="IUR85" s="17"/>
      <c r="IUS85" s="4"/>
      <c r="IUT85" s="17"/>
      <c r="IUU85" s="4"/>
      <c r="IUV85" s="17"/>
      <c r="IUW85" s="4"/>
      <c r="IUX85" s="17"/>
      <c r="IUY85" s="4"/>
      <c r="IUZ85" s="17"/>
      <c r="IVA85" s="4"/>
      <c r="IVB85" s="17"/>
      <c r="IVC85" s="4"/>
      <c r="IVD85" s="17"/>
      <c r="IVE85" s="4"/>
      <c r="IVF85" s="17"/>
      <c r="IVG85" s="4"/>
      <c r="IVH85" s="17"/>
      <c r="IVI85" s="4"/>
      <c r="IVJ85" s="17"/>
      <c r="IVK85" s="4"/>
      <c r="IVL85" s="17"/>
      <c r="IVM85" s="4"/>
      <c r="IVN85" s="17"/>
      <c r="IVO85" s="4"/>
      <c r="IVP85" s="17"/>
      <c r="IVQ85" s="4"/>
      <c r="IVR85" s="17"/>
      <c r="IVS85" s="4"/>
      <c r="IVT85" s="17"/>
      <c r="IVU85" s="4"/>
      <c r="IVV85" s="17"/>
      <c r="IVW85" s="4"/>
      <c r="IVX85" s="17"/>
      <c r="IVY85" s="4"/>
      <c r="IVZ85" s="17"/>
      <c r="IWA85" s="4"/>
      <c r="IWB85" s="17"/>
      <c r="IWC85" s="4"/>
      <c r="IWD85" s="17"/>
      <c r="IWE85" s="4"/>
      <c r="IWF85" s="17"/>
      <c r="IWG85" s="4"/>
      <c r="IWH85" s="17"/>
      <c r="IWI85" s="4"/>
      <c r="IWJ85" s="17"/>
      <c r="IWK85" s="4"/>
      <c r="IWL85" s="17"/>
      <c r="IWM85" s="4"/>
      <c r="IWN85" s="17"/>
      <c r="IWO85" s="4"/>
      <c r="IWP85" s="17"/>
      <c r="IWQ85" s="4"/>
      <c r="IWR85" s="17"/>
      <c r="IWS85" s="4"/>
      <c r="IWT85" s="17"/>
      <c r="IWU85" s="4"/>
      <c r="IWV85" s="17"/>
      <c r="IWW85" s="4"/>
      <c r="IWX85" s="17"/>
      <c r="IWY85" s="4"/>
      <c r="IWZ85" s="17"/>
      <c r="IXA85" s="4"/>
      <c r="IXB85" s="17"/>
      <c r="IXC85" s="4"/>
      <c r="IXD85" s="17"/>
      <c r="IXE85" s="4"/>
      <c r="IXF85" s="17"/>
      <c r="IXG85" s="4"/>
      <c r="IXH85" s="17"/>
      <c r="IXI85" s="4"/>
      <c r="IXJ85" s="17"/>
      <c r="IXK85" s="4"/>
      <c r="IXL85" s="17"/>
      <c r="IXM85" s="4"/>
      <c r="IXN85" s="17"/>
      <c r="IXO85" s="4"/>
      <c r="IXP85" s="17"/>
      <c r="IXQ85" s="4"/>
      <c r="IXR85" s="17"/>
      <c r="IXS85" s="4"/>
      <c r="IXT85" s="17"/>
      <c r="IXU85" s="4"/>
      <c r="IXV85" s="17"/>
      <c r="IXW85" s="4"/>
      <c r="IXX85" s="17"/>
      <c r="IXY85" s="4"/>
      <c r="IXZ85" s="17"/>
      <c r="IYA85" s="4"/>
      <c r="IYB85" s="17"/>
      <c r="IYC85" s="4"/>
      <c r="IYD85" s="17"/>
      <c r="IYE85" s="4"/>
      <c r="IYF85" s="17"/>
      <c r="IYG85" s="4"/>
      <c r="IYH85" s="17"/>
      <c r="IYI85" s="4"/>
      <c r="IYJ85" s="17"/>
      <c r="IYK85" s="4"/>
      <c r="IYL85" s="17"/>
      <c r="IYM85" s="4"/>
      <c r="IYN85" s="17"/>
      <c r="IYO85" s="4"/>
      <c r="IYP85" s="17"/>
      <c r="IYQ85" s="4"/>
      <c r="IYR85" s="17"/>
      <c r="IYS85" s="4"/>
      <c r="IYT85" s="17"/>
      <c r="IYU85" s="4"/>
      <c r="IYV85" s="17"/>
      <c r="IYW85" s="4"/>
      <c r="IYX85" s="17"/>
      <c r="IYY85" s="4"/>
      <c r="IYZ85" s="17"/>
      <c r="IZA85" s="4"/>
      <c r="IZB85" s="17"/>
      <c r="IZC85" s="4"/>
      <c r="IZD85" s="17"/>
      <c r="IZE85" s="4"/>
      <c r="IZF85" s="17"/>
      <c r="IZG85" s="4"/>
      <c r="IZH85" s="17"/>
      <c r="IZI85" s="4"/>
      <c r="IZJ85" s="17"/>
      <c r="IZK85" s="4"/>
      <c r="IZL85" s="17"/>
      <c r="IZM85" s="4"/>
      <c r="IZN85" s="17"/>
      <c r="IZO85" s="4"/>
      <c r="IZP85" s="17"/>
      <c r="IZQ85" s="4"/>
      <c r="IZR85" s="17"/>
      <c r="IZS85" s="4"/>
      <c r="IZT85" s="17"/>
      <c r="IZU85" s="4"/>
      <c r="IZV85" s="17"/>
      <c r="IZW85" s="4"/>
      <c r="IZX85" s="17"/>
      <c r="IZY85" s="4"/>
      <c r="IZZ85" s="17"/>
      <c r="JAA85" s="4"/>
      <c r="JAB85" s="17"/>
      <c r="JAC85" s="4"/>
      <c r="JAD85" s="17"/>
      <c r="JAE85" s="4"/>
      <c r="JAF85" s="17"/>
      <c r="JAG85" s="4"/>
      <c r="JAH85" s="17"/>
      <c r="JAI85" s="4"/>
      <c r="JAJ85" s="17"/>
      <c r="JAK85" s="4"/>
      <c r="JAL85" s="17"/>
      <c r="JAM85" s="4"/>
      <c r="JAN85" s="17"/>
      <c r="JAO85" s="4"/>
      <c r="JAP85" s="17"/>
      <c r="JAQ85" s="4"/>
      <c r="JAR85" s="17"/>
      <c r="JAS85" s="4"/>
      <c r="JAT85" s="17"/>
      <c r="JAU85" s="4"/>
      <c r="JAV85" s="17"/>
      <c r="JAW85" s="4"/>
      <c r="JAX85" s="17"/>
      <c r="JAY85" s="4"/>
      <c r="JAZ85" s="17"/>
      <c r="JBA85" s="4"/>
      <c r="JBB85" s="17"/>
      <c r="JBC85" s="4"/>
      <c r="JBD85" s="17"/>
      <c r="JBE85" s="4"/>
      <c r="JBF85" s="17"/>
      <c r="JBG85" s="4"/>
      <c r="JBH85" s="17"/>
      <c r="JBI85" s="4"/>
      <c r="JBJ85" s="17"/>
      <c r="JBK85" s="4"/>
      <c r="JBL85" s="17"/>
      <c r="JBM85" s="4"/>
      <c r="JBN85" s="17"/>
      <c r="JBO85" s="4"/>
      <c r="JBP85" s="17"/>
      <c r="JBQ85" s="4"/>
      <c r="JBR85" s="17"/>
      <c r="JBS85" s="4"/>
      <c r="JBT85" s="17"/>
      <c r="JBU85" s="4"/>
      <c r="JBV85" s="17"/>
      <c r="JBW85" s="4"/>
      <c r="JBX85" s="17"/>
      <c r="JBY85" s="4"/>
      <c r="JBZ85" s="17"/>
      <c r="JCA85" s="4"/>
      <c r="JCB85" s="17"/>
      <c r="JCC85" s="4"/>
      <c r="JCD85" s="17"/>
      <c r="JCE85" s="4"/>
      <c r="JCF85" s="17"/>
      <c r="JCG85" s="4"/>
      <c r="JCH85" s="17"/>
      <c r="JCI85" s="4"/>
      <c r="JCJ85" s="17"/>
      <c r="JCK85" s="4"/>
      <c r="JCL85" s="17"/>
      <c r="JCM85" s="4"/>
      <c r="JCN85" s="17"/>
      <c r="JCO85" s="4"/>
      <c r="JCP85" s="17"/>
      <c r="JCQ85" s="4"/>
      <c r="JCR85" s="17"/>
      <c r="JCS85" s="4"/>
      <c r="JCT85" s="17"/>
      <c r="JCU85" s="4"/>
      <c r="JCV85" s="17"/>
      <c r="JCW85" s="4"/>
      <c r="JCX85" s="17"/>
      <c r="JCY85" s="4"/>
      <c r="JCZ85" s="17"/>
      <c r="JDA85" s="4"/>
      <c r="JDB85" s="17"/>
      <c r="JDC85" s="4"/>
      <c r="JDD85" s="17"/>
      <c r="JDE85" s="4"/>
      <c r="JDF85" s="17"/>
      <c r="JDG85" s="4"/>
      <c r="JDH85" s="17"/>
      <c r="JDI85" s="4"/>
      <c r="JDJ85" s="17"/>
      <c r="JDK85" s="4"/>
      <c r="JDL85" s="17"/>
      <c r="JDM85" s="4"/>
      <c r="JDN85" s="17"/>
      <c r="JDO85" s="4"/>
      <c r="JDP85" s="17"/>
      <c r="JDQ85" s="4"/>
      <c r="JDR85" s="17"/>
      <c r="JDS85" s="4"/>
      <c r="JDT85" s="17"/>
      <c r="JDU85" s="4"/>
      <c r="JDV85" s="17"/>
      <c r="JDW85" s="4"/>
      <c r="JDX85" s="17"/>
      <c r="JDY85" s="4"/>
      <c r="JDZ85" s="17"/>
      <c r="JEA85" s="4"/>
      <c r="JEB85" s="17"/>
      <c r="JEC85" s="4"/>
      <c r="JED85" s="17"/>
      <c r="JEE85" s="4"/>
      <c r="JEF85" s="17"/>
      <c r="JEG85" s="4"/>
      <c r="JEH85" s="17"/>
      <c r="JEI85" s="4"/>
      <c r="JEJ85" s="17"/>
      <c r="JEK85" s="4"/>
      <c r="JEL85" s="17"/>
      <c r="JEM85" s="4"/>
      <c r="JEN85" s="17"/>
      <c r="JEO85" s="4"/>
      <c r="JEP85" s="17"/>
      <c r="JEQ85" s="4"/>
      <c r="JER85" s="17"/>
      <c r="JES85" s="4"/>
      <c r="JET85" s="17"/>
      <c r="JEU85" s="4"/>
      <c r="JEV85" s="17"/>
      <c r="JEW85" s="4"/>
      <c r="JEX85" s="17"/>
      <c r="JEY85" s="4"/>
      <c r="JEZ85" s="17"/>
      <c r="JFA85" s="4"/>
      <c r="JFB85" s="17"/>
      <c r="JFC85" s="4"/>
      <c r="JFD85" s="17"/>
      <c r="JFE85" s="4"/>
      <c r="JFF85" s="17"/>
      <c r="JFG85" s="4"/>
      <c r="JFH85" s="17"/>
      <c r="JFI85" s="4"/>
      <c r="JFJ85" s="17"/>
      <c r="JFK85" s="4"/>
      <c r="JFL85" s="17"/>
      <c r="JFM85" s="4"/>
      <c r="JFN85" s="17"/>
      <c r="JFO85" s="4"/>
      <c r="JFP85" s="17"/>
      <c r="JFQ85" s="4"/>
      <c r="JFR85" s="17"/>
      <c r="JFS85" s="4"/>
      <c r="JFT85" s="17"/>
      <c r="JFU85" s="4"/>
      <c r="JFV85" s="17"/>
      <c r="JFW85" s="4"/>
      <c r="JFX85" s="17"/>
      <c r="JFY85" s="4"/>
      <c r="JFZ85" s="17"/>
      <c r="JGA85" s="4"/>
      <c r="JGB85" s="17"/>
      <c r="JGC85" s="4"/>
      <c r="JGD85" s="17"/>
      <c r="JGE85" s="4"/>
      <c r="JGF85" s="17"/>
      <c r="JGG85" s="4"/>
      <c r="JGH85" s="17"/>
      <c r="JGI85" s="4"/>
      <c r="JGJ85" s="17"/>
      <c r="JGK85" s="4"/>
      <c r="JGL85" s="17"/>
      <c r="JGM85" s="4"/>
      <c r="JGN85" s="17"/>
      <c r="JGO85" s="4"/>
      <c r="JGP85" s="17"/>
      <c r="JGQ85" s="4"/>
      <c r="JGR85" s="17"/>
      <c r="JGS85" s="4"/>
      <c r="JGT85" s="17"/>
      <c r="JGU85" s="4"/>
      <c r="JGV85" s="17"/>
      <c r="JGW85" s="4"/>
      <c r="JGX85" s="17"/>
      <c r="JGY85" s="4"/>
      <c r="JGZ85" s="17"/>
      <c r="JHA85" s="4"/>
      <c r="JHB85" s="17"/>
      <c r="JHC85" s="4"/>
      <c r="JHD85" s="17"/>
      <c r="JHE85" s="4"/>
      <c r="JHF85" s="17"/>
      <c r="JHG85" s="4"/>
      <c r="JHH85" s="17"/>
      <c r="JHI85" s="4"/>
      <c r="JHJ85" s="17"/>
      <c r="JHK85" s="4"/>
      <c r="JHL85" s="17"/>
      <c r="JHM85" s="4"/>
      <c r="JHN85" s="17"/>
      <c r="JHO85" s="4"/>
      <c r="JHP85" s="17"/>
      <c r="JHQ85" s="4"/>
      <c r="JHR85" s="17"/>
      <c r="JHS85" s="4"/>
      <c r="JHT85" s="17"/>
      <c r="JHU85" s="4"/>
      <c r="JHV85" s="17"/>
      <c r="JHW85" s="4"/>
      <c r="JHX85" s="17"/>
      <c r="JHY85" s="4"/>
      <c r="JHZ85" s="17"/>
      <c r="JIA85" s="4"/>
      <c r="JIB85" s="17"/>
      <c r="JIC85" s="4"/>
      <c r="JID85" s="17"/>
      <c r="JIE85" s="4"/>
      <c r="JIF85" s="17"/>
      <c r="JIG85" s="4"/>
      <c r="JIH85" s="17"/>
      <c r="JII85" s="4"/>
      <c r="JIJ85" s="17"/>
      <c r="JIK85" s="4"/>
      <c r="JIL85" s="17"/>
      <c r="JIM85" s="4"/>
      <c r="JIN85" s="17"/>
      <c r="JIO85" s="4"/>
      <c r="JIP85" s="17"/>
      <c r="JIQ85" s="4"/>
      <c r="JIR85" s="17"/>
      <c r="JIS85" s="4"/>
      <c r="JIT85" s="17"/>
      <c r="JIU85" s="4"/>
      <c r="JIV85" s="17"/>
      <c r="JIW85" s="4"/>
      <c r="JIX85" s="17"/>
      <c r="JIY85" s="4"/>
      <c r="JIZ85" s="17"/>
      <c r="JJA85" s="4"/>
      <c r="JJB85" s="17"/>
      <c r="JJC85" s="4"/>
      <c r="JJD85" s="17"/>
      <c r="JJE85" s="4"/>
      <c r="JJF85" s="17"/>
      <c r="JJG85" s="4"/>
      <c r="JJH85" s="17"/>
      <c r="JJI85" s="4"/>
      <c r="JJJ85" s="17"/>
      <c r="JJK85" s="4"/>
      <c r="JJL85" s="17"/>
      <c r="JJM85" s="4"/>
      <c r="JJN85" s="17"/>
      <c r="JJO85" s="4"/>
      <c r="JJP85" s="17"/>
      <c r="JJQ85" s="4"/>
      <c r="JJR85" s="17"/>
      <c r="JJS85" s="4"/>
      <c r="JJT85" s="17"/>
      <c r="JJU85" s="4"/>
      <c r="JJV85" s="17"/>
      <c r="JJW85" s="4"/>
      <c r="JJX85" s="17"/>
      <c r="JJY85" s="4"/>
      <c r="JJZ85" s="17"/>
      <c r="JKA85" s="4"/>
      <c r="JKB85" s="17"/>
      <c r="JKC85" s="4"/>
      <c r="JKD85" s="17"/>
      <c r="JKE85" s="4"/>
      <c r="JKF85" s="17"/>
      <c r="JKG85" s="4"/>
      <c r="JKH85" s="17"/>
      <c r="JKI85" s="4"/>
      <c r="JKJ85" s="17"/>
      <c r="JKK85" s="4"/>
      <c r="JKL85" s="17"/>
      <c r="JKM85" s="4"/>
      <c r="JKN85" s="17"/>
      <c r="JKO85" s="4"/>
      <c r="JKP85" s="17"/>
      <c r="JKQ85" s="4"/>
      <c r="JKR85" s="17"/>
      <c r="JKS85" s="4"/>
      <c r="JKT85" s="17"/>
      <c r="JKU85" s="4"/>
      <c r="JKV85" s="17"/>
      <c r="JKW85" s="4"/>
      <c r="JKX85" s="17"/>
      <c r="JKY85" s="4"/>
      <c r="JKZ85" s="17"/>
      <c r="JLA85" s="4"/>
      <c r="JLB85" s="17"/>
      <c r="JLC85" s="4"/>
      <c r="JLD85" s="17"/>
      <c r="JLE85" s="4"/>
      <c r="JLF85" s="17"/>
      <c r="JLG85" s="4"/>
      <c r="JLH85" s="17"/>
      <c r="JLI85" s="4"/>
      <c r="JLJ85" s="17"/>
      <c r="JLK85" s="4"/>
      <c r="JLL85" s="17"/>
      <c r="JLM85" s="4"/>
      <c r="JLN85" s="17"/>
      <c r="JLO85" s="4"/>
      <c r="JLP85" s="17"/>
      <c r="JLQ85" s="4"/>
      <c r="JLR85" s="17"/>
      <c r="JLS85" s="4"/>
      <c r="JLT85" s="17"/>
      <c r="JLU85" s="4"/>
      <c r="JLV85" s="17"/>
      <c r="JLW85" s="4"/>
      <c r="JLX85" s="17"/>
      <c r="JLY85" s="4"/>
      <c r="JLZ85" s="17"/>
      <c r="JMA85" s="4"/>
      <c r="JMB85" s="17"/>
      <c r="JMC85" s="4"/>
      <c r="JMD85" s="17"/>
      <c r="JME85" s="4"/>
      <c r="JMF85" s="17"/>
      <c r="JMG85" s="4"/>
      <c r="JMH85" s="17"/>
      <c r="JMI85" s="4"/>
      <c r="JMJ85" s="17"/>
      <c r="JMK85" s="4"/>
      <c r="JML85" s="17"/>
      <c r="JMM85" s="4"/>
      <c r="JMN85" s="17"/>
      <c r="JMO85" s="4"/>
      <c r="JMP85" s="17"/>
      <c r="JMQ85" s="4"/>
      <c r="JMR85" s="17"/>
      <c r="JMS85" s="4"/>
      <c r="JMT85" s="17"/>
      <c r="JMU85" s="4"/>
      <c r="JMV85" s="17"/>
      <c r="JMW85" s="4"/>
      <c r="JMX85" s="17"/>
      <c r="JMY85" s="4"/>
      <c r="JMZ85" s="17"/>
      <c r="JNA85" s="4"/>
      <c r="JNB85" s="17"/>
      <c r="JNC85" s="4"/>
      <c r="JND85" s="17"/>
      <c r="JNE85" s="4"/>
      <c r="JNF85" s="17"/>
      <c r="JNG85" s="4"/>
      <c r="JNH85" s="17"/>
      <c r="JNI85" s="4"/>
      <c r="JNJ85" s="17"/>
      <c r="JNK85" s="4"/>
      <c r="JNL85" s="17"/>
      <c r="JNM85" s="4"/>
      <c r="JNN85" s="17"/>
      <c r="JNO85" s="4"/>
      <c r="JNP85" s="17"/>
      <c r="JNQ85" s="4"/>
      <c r="JNR85" s="17"/>
      <c r="JNS85" s="4"/>
      <c r="JNT85" s="17"/>
      <c r="JNU85" s="4"/>
      <c r="JNV85" s="17"/>
      <c r="JNW85" s="4"/>
      <c r="JNX85" s="17"/>
      <c r="JNY85" s="4"/>
      <c r="JNZ85" s="17"/>
      <c r="JOA85" s="4"/>
      <c r="JOB85" s="17"/>
      <c r="JOC85" s="4"/>
      <c r="JOD85" s="17"/>
      <c r="JOE85" s="4"/>
      <c r="JOF85" s="17"/>
      <c r="JOG85" s="4"/>
      <c r="JOH85" s="17"/>
      <c r="JOI85" s="4"/>
      <c r="JOJ85" s="17"/>
      <c r="JOK85" s="4"/>
      <c r="JOL85" s="17"/>
      <c r="JOM85" s="4"/>
      <c r="JON85" s="17"/>
      <c r="JOO85" s="4"/>
      <c r="JOP85" s="17"/>
      <c r="JOQ85" s="4"/>
      <c r="JOR85" s="17"/>
      <c r="JOS85" s="4"/>
      <c r="JOT85" s="17"/>
      <c r="JOU85" s="4"/>
      <c r="JOV85" s="17"/>
      <c r="JOW85" s="4"/>
      <c r="JOX85" s="17"/>
      <c r="JOY85" s="4"/>
      <c r="JOZ85" s="17"/>
      <c r="JPA85" s="4"/>
      <c r="JPB85" s="17"/>
      <c r="JPC85" s="4"/>
      <c r="JPD85" s="17"/>
      <c r="JPE85" s="4"/>
      <c r="JPF85" s="17"/>
      <c r="JPG85" s="4"/>
      <c r="JPH85" s="17"/>
      <c r="JPI85" s="4"/>
      <c r="JPJ85" s="17"/>
      <c r="JPK85" s="4"/>
      <c r="JPL85" s="17"/>
      <c r="JPM85" s="4"/>
      <c r="JPN85" s="17"/>
      <c r="JPO85" s="4"/>
      <c r="JPP85" s="17"/>
      <c r="JPQ85" s="4"/>
      <c r="JPR85" s="17"/>
      <c r="JPS85" s="4"/>
      <c r="JPT85" s="17"/>
      <c r="JPU85" s="4"/>
      <c r="JPV85" s="17"/>
      <c r="JPW85" s="4"/>
      <c r="JPX85" s="17"/>
      <c r="JPY85" s="4"/>
      <c r="JPZ85" s="17"/>
      <c r="JQA85" s="4"/>
      <c r="JQB85" s="17"/>
      <c r="JQC85" s="4"/>
      <c r="JQD85" s="17"/>
      <c r="JQE85" s="4"/>
      <c r="JQF85" s="17"/>
      <c r="JQG85" s="4"/>
      <c r="JQH85" s="17"/>
      <c r="JQI85" s="4"/>
      <c r="JQJ85" s="17"/>
      <c r="JQK85" s="4"/>
      <c r="JQL85" s="17"/>
      <c r="JQM85" s="4"/>
      <c r="JQN85" s="17"/>
      <c r="JQO85" s="4"/>
      <c r="JQP85" s="17"/>
      <c r="JQQ85" s="4"/>
      <c r="JQR85" s="17"/>
      <c r="JQS85" s="4"/>
      <c r="JQT85" s="17"/>
      <c r="JQU85" s="4"/>
      <c r="JQV85" s="17"/>
      <c r="JQW85" s="4"/>
      <c r="JQX85" s="17"/>
      <c r="JQY85" s="4"/>
      <c r="JQZ85" s="17"/>
      <c r="JRA85" s="4"/>
      <c r="JRB85" s="17"/>
      <c r="JRC85" s="4"/>
      <c r="JRD85" s="17"/>
      <c r="JRE85" s="4"/>
      <c r="JRF85" s="17"/>
      <c r="JRG85" s="4"/>
      <c r="JRH85" s="17"/>
      <c r="JRI85" s="4"/>
      <c r="JRJ85" s="17"/>
      <c r="JRK85" s="4"/>
      <c r="JRL85" s="17"/>
      <c r="JRM85" s="4"/>
      <c r="JRN85" s="17"/>
      <c r="JRO85" s="4"/>
      <c r="JRP85" s="17"/>
      <c r="JRQ85" s="4"/>
      <c r="JRR85" s="17"/>
      <c r="JRS85" s="4"/>
      <c r="JRT85" s="17"/>
      <c r="JRU85" s="4"/>
      <c r="JRV85" s="17"/>
      <c r="JRW85" s="4"/>
      <c r="JRX85" s="17"/>
      <c r="JRY85" s="4"/>
      <c r="JRZ85" s="17"/>
      <c r="JSA85" s="4"/>
      <c r="JSB85" s="17"/>
      <c r="JSC85" s="4"/>
      <c r="JSD85" s="17"/>
      <c r="JSE85" s="4"/>
      <c r="JSF85" s="17"/>
      <c r="JSG85" s="4"/>
      <c r="JSH85" s="17"/>
      <c r="JSI85" s="4"/>
      <c r="JSJ85" s="17"/>
      <c r="JSK85" s="4"/>
      <c r="JSL85" s="17"/>
      <c r="JSM85" s="4"/>
      <c r="JSN85" s="17"/>
      <c r="JSO85" s="4"/>
      <c r="JSP85" s="17"/>
      <c r="JSQ85" s="4"/>
      <c r="JSR85" s="17"/>
      <c r="JSS85" s="4"/>
      <c r="JST85" s="17"/>
      <c r="JSU85" s="4"/>
      <c r="JSV85" s="17"/>
      <c r="JSW85" s="4"/>
      <c r="JSX85" s="17"/>
      <c r="JSY85" s="4"/>
      <c r="JSZ85" s="17"/>
      <c r="JTA85" s="4"/>
      <c r="JTB85" s="17"/>
      <c r="JTC85" s="4"/>
      <c r="JTD85" s="17"/>
      <c r="JTE85" s="4"/>
      <c r="JTF85" s="17"/>
      <c r="JTG85" s="4"/>
      <c r="JTH85" s="17"/>
      <c r="JTI85" s="4"/>
      <c r="JTJ85" s="17"/>
      <c r="JTK85" s="4"/>
      <c r="JTL85" s="17"/>
      <c r="JTM85" s="4"/>
      <c r="JTN85" s="17"/>
      <c r="JTO85" s="4"/>
      <c r="JTP85" s="17"/>
      <c r="JTQ85" s="4"/>
      <c r="JTR85" s="17"/>
      <c r="JTS85" s="4"/>
      <c r="JTT85" s="17"/>
      <c r="JTU85" s="4"/>
      <c r="JTV85" s="17"/>
      <c r="JTW85" s="4"/>
      <c r="JTX85" s="17"/>
      <c r="JTY85" s="4"/>
      <c r="JTZ85" s="17"/>
      <c r="JUA85" s="4"/>
      <c r="JUB85" s="17"/>
      <c r="JUC85" s="4"/>
      <c r="JUD85" s="17"/>
      <c r="JUE85" s="4"/>
      <c r="JUF85" s="17"/>
      <c r="JUG85" s="4"/>
      <c r="JUH85" s="17"/>
      <c r="JUI85" s="4"/>
      <c r="JUJ85" s="17"/>
      <c r="JUK85" s="4"/>
      <c r="JUL85" s="17"/>
      <c r="JUM85" s="4"/>
      <c r="JUN85" s="17"/>
      <c r="JUO85" s="4"/>
      <c r="JUP85" s="17"/>
      <c r="JUQ85" s="4"/>
      <c r="JUR85" s="17"/>
      <c r="JUS85" s="4"/>
      <c r="JUT85" s="17"/>
      <c r="JUU85" s="4"/>
      <c r="JUV85" s="17"/>
      <c r="JUW85" s="4"/>
      <c r="JUX85" s="17"/>
      <c r="JUY85" s="4"/>
      <c r="JUZ85" s="17"/>
      <c r="JVA85" s="4"/>
      <c r="JVB85" s="17"/>
      <c r="JVC85" s="4"/>
      <c r="JVD85" s="17"/>
      <c r="JVE85" s="4"/>
      <c r="JVF85" s="17"/>
      <c r="JVG85" s="4"/>
      <c r="JVH85" s="17"/>
      <c r="JVI85" s="4"/>
      <c r="JVJ85" s="17"/>
      <c r="JVK85" s="4"/>
      <c r="JVL85" s="17"/>
      <c r="JVM85" s="4"/>
      <c r="JVN85" s="17"/>
      <c r="JVO85" s="4"/>
      <c r="JVP85" s="17"/>
      <c r="JVQ85" s="4"/>
      <c r="JVR85" s="17"/>
      <c r="JVS85" s="4"/>
      <c r="JVT85" s="17"/>
      <c r="JVU85" s="4"/>
      <c r="JVV85" s="17"/>
      <c r="JVW85" s="4"/>
      <c r="JVX85" s="17"/>
      <c r="JVY85" s="4"/>
      <c r="JVZ85" s="17"/>
      <c r="JWA85" s="4"/>
      <c r="JWB85" s="17"/>
      <c r="JWC85" s="4"/>
      <c r="JWD85" s="17"/>
      <c r="JWE85" s="4"/>
      <c r="JWF85" s="17"/>
      <c r="JWG85" s="4"/>
      <c r="JWH85" s="17"/>
      <c r="JWI85" s="4"/>
      <c r="JWJ85" s="17"/>
      <c r="JWK85" s="4"/>
      <c r="JWL85" s="17"/>
      <c r="JWM85" s="4"/>
      <c r="JWN85" s="17"/>
      <c r="JWO85" s="4"/>
      <c r="JWP85" s="17"/>
      <c r="JWQ85" s="4"/>
      <c r="JWR85" s="17"/>
      <c r="JWS85" s="4"/>
      <c r="JWT85" s="17"/>
      <c r="JWU85" s="4"/>
      <c r="JWV85" s="17"/>
      <c r="JWW85" s="4"/>
      <c r="JWX85" s="17"/>
      <c r="JWY85" s="4"/>
      <c r="JWZ85" s="17"/>
      <c r="JXA85" s="4"/>
      <c r="JXB85" s="17"/>
      <c r="JXC85" s="4"/>
      <c r="JXD85" s="17"/>
      <c r="JXE85" s="4"/>
      <c r="JXF85" s="17"/>
      <c r="JXG85" s="4"/>
      <c r="JXH85" s="17"/>
      <c r="JXI85" s="4"/>
      <c r="JXJ85" s="17"/>
      <c r="JXK85" s="4"/>
      <c r="JXL85" s="17"/>
      <c r="JXM85" s="4"/>
      <c r="JXN85" s="17"/>
      <c r="JXO85" s="4"/>
      <c r="JXP85" s="17"/>
      <c r="JXQ85" s="4"/>
      <c r="JXR85" s="17"/>
      <c r="JXS85" s="4"/>
      <c r="JXT85" s="17"/>
      <c r="JXU85" s="4"/>
      <c r="JXV85" s="17"/>
      <c r="JXW85" s="4"/>
      <c r="JXX85" s="17"/>
      <c r="JXY85" s="4"/>
      <c r="JXZ85" s="17"/>
      <c r="JYA85" s="4"/>
      <c r="JYB85" s="17"/>
      <c r="JYC85" s="4"/>
      <c r="JYD85" s="17"/>
      <c r="JYE85" s="4"/>
      <c r="JYF85" s="17"/>
      <c r="JYG85" s="4"/>
      <c r="JYH85" s="17"/>
      <c r="JYI85" s="4"/>
      <c r="JYJ85" s="17"/>
      <c r="JYK85" s="4"/>
      <c r="JYL85" s="17"/>
      <c r="JYM85" s="4"/>
      <c r="JYN85" s="17"/>
      <c r="JYO85" s="4"/>
      <c r="JYP85" s="17"/>
      <c r="JYQ85" s="4"/>
      <c r="JYR85" s="17"/>
      <c r="JYS85" s="4"/>
      <c r="JYT85" s="17"/>
      <c r="JYU85" s="4"/>
      <c r="JYV85" s="17"/>
      <c r="JYW85" s="4"/>
      <c r="JYX85" s="17"/>
      <c r="JYY85" s="4"/>
      <c r="JYZ85" s="17"/>
      <c r="JZA85" s="4"/>
      <c r="JZB85" s="17"/>
      <c r="JZC85" s="4"/>
      <c r="JZD85" s="17"/>
      <c r="JZE85" s="4"/>
      <c r="JZF85" s="17"/>
      <c r="JZG85" s="4"/>
      <c r="JZH85" s="17"/>
      <c r="JZI85" s="4"/>
      <c r="JZJ85" s="17"/>
      <c r="JZK85" s="4"/>
      <c r="JZL85" s="17"/>
      <c r="JZM85" s="4"/>
      <c r="JZN85" s="17"/>
      <c r="JZO85" s="4"/>
      <c r="JZP85" s="17"/>
      <c r="JZQ85" s="4"/>
      <c r="JZR85" s="17"/>
      <c r="JZS85" s="4"/>
      <c r="JZT85" s="17"/>
      <c r="JZU85" s="4"/>
      <c r="JZV85" s="17"/>
      <c r="JZW85" s="4"/>
      <c r="JZX85" s="17"/>
      <c r="JZY85" s="4"/>
      <c r="JZZ85" s="17"/>
      <c r="KAA85" s="4"/>
      <c r="KAB85" s="17"/>
      <c r="KAC85" s="4"/>
      <c r="KAD85" s="17"/>
      <c r="KAE85" s="4"/>
      <c r="KAF85" s="17"/>
      <c r="KAG85" s="4"/>
      <c r="KAH85" s="17"/>
      <c r="KAI85" s="4"/>
      <c r="KAJ85" s="17"/>
      <c r="KAK85" s="4"/>
      <c r="KAL85" s="17"/>
      <c r="KAM85" s="4"/>
      <c r="KAN85" s="17"/>
      <c r="KAO85" s="4"/>
      <c r="KAP85" s="17"/>
      <c r="KAQ85" s="4"/>
      <c r="KAR85" s="17"/>
      <c r="KAS85" s="4"/>
      <c r="KAT85" s="17"/>
      <c r="KAU85" s="4"/>
      <c r="KAV85" s="17"/>
      <c r="KAW85" s="4"/>
      <c r="KAX85" s="17"/>
      <c r="KAY85" s="4"/>
      <c r="KAZ85" s="17"/>
      <c r="KBA85" s="4"/>
      <c r="KBB85" s="17"/>
      <c r="KBC85" s="4"/>
      <c r="KBD85" s="17"/>
      <c r="KBE85" s="4"/>
      <c r="KBF85" s="17"/>
      <c r="KBG85" s="4"/>
      <c r="KBH85" s="17"/>
      <c r="KBI85" s="4"/>
      <c r="KBJ85" s="17"/>
      <c r="KBK85" s="4"/>
      <c r="KBL85" s="17"/>
      <c r="KBM85" s="4"/>
      <c r="KBN85" s="17"/>
      <c r="KBO85" s="4"/>
      <c r="KBP85" s="17"/>
      <c r="KBQ85" s="4"/>
      <c r="KBR85" s="17"/>
      <c r="KBS85" s="4"/>
      <c r="KBT85" s="17"/>
      <c r="KBU85" s="4"/>
      <c r="KBV85" s="17"/>
      <c r="KBW85" s="4"/>
      <c r="KBX85" s="17"/>
      <c r="KBY85" s="4"/>
      <c r="KBZ85" s="17"/>
      <c r="KCA85" s="4"/>
      <c r="KCB85" s="17"/>
      <c r="KCC85" s="4"/>
      <c r="KCD85" s="17"/>
      <c r="KCE85" s="4"/>
      <c r="KCF85" s="17"/>
      <c r="KCG85" s="4"/>
      <c r="KCH85" s="17"/>
      <c r="KCI85" s="4"/>
      <c r="KCJ85" s="17"/>
      <c r="KCK85" s="4"/>
      <c r="KCL85" s="17"/>
      <c r="KCM85" s="4"/>
      <c r="KCN85" s="17"/>
      <c r="KCO85" s="4"/>
      <c r="KCP85" s="17"/>
      <c r="KCQ85" s="4"/>
      <c r="KCR85" s="17"/>
      <c r="KCS85" s="4"/>
      <c r="KCT85" s="17"/>
      <c r="KCU85" s="4"/>
      <c r="KCV85" s="17"/>
      <c r="KCW85" s="4"/>
      <c r="KCX85" s="17"/>
      <c r="KCY85" s="4"/>
      <c r="KCZ85" s="17"/>
      <c r="KDA85" s="4"/>
      <c r="KDB85" s="17"/>
      <c r="KDC85" s="4"/>
      <c r="KDD85" s="17"/>
      <c r="KDE85" s="4"/>
      <c r="KDF85" s="17"/>
      <c r="KDG85" s="4"/>
      <c r="KDH85" s="17"/>
      <c r="KDI85" s="4"/>
      <c r="KDJ85" s="17"/>
      <c r="KDK85" s="4"/>
      <c r="KDL85" s="17"/>
      <c r="KDM85" s="4"/>
      <c r="KDN85" s="17"/>
      <c r="KDO85" s="4"/>
      <c r="KDP85" s="17"/>
      <c r="KDQ85" s="4"/>
      <c r="KDR85" s="17"/>
      <c r="KDS85" s="4"/>
      <c r="KDT85" s="17"/>
      <c r="KDU85" s="4"/>
      <c r="KDV85" s="17"/>
      <c r="KDW85" s="4"/>
      <c r="KDX85" s="17"/>
      <c r="KDY85" s="4"/>
      <c r="KDZ85" s="17"/>
      <c r="KEA85" s="4"/>
      <c r="KEB85" s="17"/>
      <c r="KEC85" s="4"/>
      <c r="KED85" s="17"/>
      <c r="KEE85" s="4"/>
      <c r="KEF85" s="17"/>
      <c r="KEG85" s="4"/>
      <c r="KEH85" s="17"/>
      <c r="KEI85" s="4"/>
      <c r="KEJ85" s="17"/>
      <c r="KEK85" s="4"/>
      <c r="KEL85" s="17"/>
      <c r="KEM85" s="4"/>
      <c r="KEN85" s="17"/>
      <c r="KEO85" s="4"/>
      <c r="KEP85" s="17"/>
      <c r="KEQ85" s="4"/>
      <c r="KER85" s="17"/>
      <c r="KES85" s="4"/>
      <c r="KET85" s="17"/>
      <c r="KEU85" s="4"/>
      <c r="KEV85" s="17"/>
      <c r="KEW85" s="4"/>
      <c r="KEX85" s="17"/>
      <c r="KEY85" s="4"/>
      <c r="KEZ85" s="17"/>
      <c r="KFA85" s="4"/>
      <c r="KFB85" s="17"/>
      <c r="KFC85" s="4"/>
      <c r="KFD85" s="17"/>
      <c r="KFE85" s="4"/>
      <c r="KFF85" s="17"/>
      <c r="KFG85" s="4"/>
      <c r="KFH85" s="17"/>
      <c r="KFI85" s="4"/>
      <c r="KFJ85" s="17"/>
      <c r="KFK85" s="4"/>
      <c r="KFL85" s="17"/>
      <c r="KFM85" s="4"/>
      <c r="KFN85" s="17"/>
      <c r="KFO85" s="4"/>
      <c r="KFP85" s="17"/>
      <c r="KFQ85" s="4"/>
      <c r="KFR85" s="17"/>
      <c r="KFS85" s="4"/>
      <c r="KFT85" s="17"/>
      <c r="KFU85" s="4"/>
      <c r="KFV85" s="17"/>
      <c r="KFW85" s="4"/>
      <c r="KFX85" s="17"/>
      <c r="KFY85" s="4"/>
      <c r="KFZ85" s="17"/>
      <c r="KGA85" s="4"/>
      <c r="KGB85" s="17"/>
      <c r="KGC85" s="4"/>
      <c r="KGD85" s="17"/>
      <c r="KGE85" s="4"/>
      <c r="KGF85" s="17"/>
      <c r="KGG85" s="4"/>
      <c r="KGH85" s="17"/>
      <c r="KGI85" s="4"/>
      <c r="KGJ85" s="17"/>
      <c r="KGK85" s="4"/>
      <c r="KGL85" s="17"/>
      <c r="KGM85" s="4"/>
      <c r="KGN85" s="17"/>
      <c r="KGO85" s="4"/>
      <c r="KGP85" s="17"/>
      <c r="KGQ85" s="4"/>
      <c r="KGR85" s="17"/>
      <c r="KGS85" s="4"/>
      <c r="KGT85" s="17"/>
      <c r="KGU85" s="4"/>
      <c r="KGV85" s="17"/>
      <c r="KGW85" s="4"/>
      <c r="KGX85" s="17"/>
      <c r="KGY85" s="4"/>
      <c r="KGZ85" s="17"/>
      <c r="KHA85" s="4"/>
      <c r="KHB85" s="17"/>
      <c r="KHC85" s="4"/>
      <c r="KHD85" s="17"/>
      <c r="KHE85" s="4"/>
      <c r="KHF85" s="17"/>
      <c r="KHG85" s="4"/>
      <c r="KHH85" s="17"/>
      <c r="KHI85" s="4"/>
      <c r="KHJ85" s="17"/>
      <c r="KHK85" s="4"/>
      <c r="KHL85" s="17"/>
      <c r="KHM85" s="4"/>
      <c r="KHN85" s="17"/>
      <c r="KHO85" s="4"/>
      <c r="KHP85" s="17"/>
      <c r="KHQ85" s="4"/>
      <c r="KHR85" s="17"/>
      <c r="KHS85" s="4"/>
      <c r="KHT85" s="17"/>
      <c r="KHU85" s="4"/>
      <c r="KHV85" s="17"/>
      <c r="KHW85" s="4"/>
      <c r="KHX85" s="17"/>
      <c r="KHY85" s="4"/>
      <c r="KHZ85" s="17"/>
      <c r="KIA85" s="4"/>
      <c r="KIB85" s="17"/>
      <c r="KIC85" s="4"/>
      <c r="KID85" s="17"/>
      <c r="KIE85" s="4"/>
      <c r="KIF85" s="17"/>
      <c r="KIG85" s="4"/>
      <c r="KIH85" s="17"/>
      <c r="KII85" s="4"/>
      <c r="KIJ85" s="17"/>
      <c r="KIK85" s="4"/>
      <c r="KIL85" s="17"/>
      <c r="KIM85" s="4"/>
      <c r="KIN85" s="17"/>
      <c r="KIO85" s="4"/>
      <c r="KIP85" s="17"/>
      <c r="KIQ85" s="4"/>
      <c r="KIR85" s="17"/>
      <c r="KIS85" s="4"/>
      <c r="KIT85" s="17"/>
      <c r="KIU85" s="4"/>
      <c r="KIV85" s="17"/>
      <c r="KIW85" s="4"/>
      <c r="KIX85" s="17"/>
      <c r="KIY85" s="4"/>
      <c r="KIZ85" s="17"/>
      <c r="KJA85" s="4"/>
      <c r="KJB85" s="17"/>
      <c r="KJC85" s="4"/>
      <c r="KJD85" s="17"/>
      <c r="KJE85" s="4"/>
      <c r="KJF85" s="17"/>
      <c r="KJG85" s="4"/>
      <c r="KJH85" s="17"/>
      <c r="KJI85" s="4"/>
      <c r="KJJ85" s="17"/>
      <c r="KJK85" s="4"/>
      <c r="KJL85" s="17"/>
      <c r="KJM85" s="4"/>
      <c r="KJN85" s="17"/>
      <c r="KJO85" s="4"/>
      <c r="KJP85" s="17"/>
      <c r="KJQ85" s="4"/>
      <c r="KJR85" s="17"/>
      <c r="KJS85" s="4"/>
      <c r="KJT85" s="17"/>
      <c r="KJU85" s="4"/>
      <c r="KJV85" s="17"/>
      <c r="KJW85" s="4"/>
      <c r="KJX85" s="17"/>
      <c r="KJY85" s="4"/>
      <c r="KJZ85" s="17"/>
      <c r="KKA85" s="4"/>
      <c r="KKB85" s="17"/>
      <c r="KKC85" s="4"/>
      <c r="KKD85" s="17"/>
      <c r="KKE85" s="4"/>
      <c r="KKF85" s="17"/>
      <c r="KKG85" s="4"/>
      <c r="KKH85" s="17"/>
      <c r="KKI85" s="4"/>
      <c r="KKJ85" s="17"/>
      <c r="KKK85" s="4"/>
      <c r="KKL85" s="17"/>
      <c r="KKM85" s="4"/>
      <c r="KKN85" s="17"/>
      <c r="KKO85" s="4"/>
      <c r="KKP85" s="17"/>
      <c r="KKQ85" s="4"/>
      <c r="KKR85" s="17"/>
      <c r="KKS85" s="4"/>
      <c r="KKT85" s="17"/>
      <c r="KKU85" s="4"/>
      <c r="KKV85" s="17"/>
      <c r="KKW85" s="4"/>
      <c r="KKX85" s="17"/>
      <c r="KKY85" s="4"/>
      <c r="KKZ85" s="17"/>
      <c r="KLA85" s="4"/>
      <c r="KLB85" s="17"/>
      <c r="KLC85" s="4"/>
      <c r="KLD85" s="17"/>
      <c r="KLE85" s="4"/>
      <c r="KLF85" s="17"/>
      <c r="KLG85" s="4"/>
      <c r="KLH85" s="17"/>
      <c r="KLI85" s="4"/>
      <c r="KLJ85" s="17"/>
      <c r="KLK85" s="4"/>
      <c r="KLL85" s="17"/>
      <c r="KLM85" s="4"/>
      <c r="KLN85" s="17"/>
      <c r="KLO85" s="4"/>
      <c r="KLP85" s="17"/>
      <c r="KLQ85" s="4"/>
      <c r="KLR85" s="17"/>
      <c r="KLS85" s="4"/>
      <c r="KLT85" s="17"/>
      <c r="KLU85" s="4"/>
      <c r="KLV85" s="17"/>
      <c r="KLW85" s="4"/>
      <c r="KLX85" s="17"/>
      <c r="KLY85" s="4"/>
      <c r="KLZ85" s="17"/>
      <c r="KMA85" s="4"/>
      <c r="KMB85" s="17"/>
      <c r="KMC85" s="4"/>
      <c r="KMD85" s="17"/>
      <c r="KME85" s="4"/>
      <c r="KMF85" s="17"/>
      <c r="KMG85" s="4"/>
      <c r="KMH85" s="17"/>
      <c r="KMI85" s="4"/>
      <c r="KMJ85" s="17"/>
      <c r="KMK85" s="4"/>
      <c r="KML85" s="17"/>
      <c r="KMM85" s="4"/>
      <c r="KMN85" s="17"/>
      <c r="KMO85" s="4"/>
      <c r="KMP85" s="17"/>
      <c r="KMQ85" s="4"/>
      <c r="KMR85" s="17"/>
      <c r="KMS85" s="4"/>
      <c r="KMT85" s="17"/>
      <c r="KMU85" s="4"/>
      <c r="KMV85" s="17"/>
      <c r="KMW85" s="4"/>
      <c r="KMX85" s="17"/>
      <c r="KMY85" s="4"/>
      <c r="KMZ85" s="17"/>
      <c r="KNA85" s="4"/>
      <c r="KNB85" s="17"/>
      <c r="KNC85" s="4"/>
      <c r="KND85" s="17"/>
      <c r="KNE85" s="4"/>
      <c r="KNF85" s="17"/>
      <c r="KNG85" s="4"/>
      <c r="KNH85" s="17"/>
      <c r="KNI85" s="4"/>
      <c r="KNJ85" s="17"/>
      <c r="KNK85" s="4"/>
      <c r="KNL85" s="17"/>
      <c r="KNM85" s="4"/>
      <c r="KNN85" s="17"/>
      <c r="KNO85" s="4"/>
      <c r="KNP85" s="17"/>
      <c r="KNQ85" s="4"/>
      <c r="KNR85" s="17"/>
      <c r="KNS85" s="4"/>
      <c r="KNT85" s="17"/>
      <c r="KNU85" s="4"/>
      <c r="KNV85" s="17"/>
      <c r="KNW85" s="4"/>
      <c r="KNX85" s="17"/>
      <c r="KNY85" s="4"/>
      <c r="KNZ85" s="17"/>
      <c r="KOA85" s="4"/>
      <c r="KOB85" s="17"/>
      <c r="KOC85" s="4"/>
      <c r="KOD85" s="17"/>
      <c r="KOE85" s="4"/>
      <c r="KOF85" s="17"/>
      <c r="KOG85" s="4"/>
      <c r="KOH85" s="17"/>
      <c r="KOI85" s="4"/>
      <c r="KOJ85" s="17"/>
      <c r="KOK85" s="4"/>
      <c r="KOL85" s="17"/>
      <c r="KOM85" s="4"/>
      <c r="KON85" s="17"/>
      <c r="KOO85" s="4"/>
      <c r="KOP85" s="17"/>
      <c r="KOQ85" s="4"/>
      <c r="KOR85" s="17"/>
      <c r="KOS85" s="4"/>
      <c r="KOT85" s="17"/>
      <c r="KOU85" s="4"/>
      <c r="KOV85" s="17"/>
      <c r="KOW85" s="4"/>
      <c r="KOX85" s="17"/>
      <c r="KOY85" s="4"/>
      <c r="KOZ85" s="17"/>
      <c r="KPA85" s="4"/>
      <c r="KPB85" s="17"/>
      <c r="KPC85" s="4"/>
      <c r="KPD85" s="17"/>
      <c r="KPE85" s="4"/>
      <c r="KPF85" s="17"/>
      <c r="KPG85" s="4"/>
      <c r="KPH85" s="17"/>
      <c r="KPI85" s="4"/>
      <c r="KPJ85" s="17"/>
      <c r="KPK85" s="4"/>
      <c r="KPL85" s="17"/>
      <c r="KPM85" s="4"/>
      <c r="KPN85" s="17"/>
      <c r="KPO85" s="4"/>
      <c r="KPP85" s="17"/>
      <c r="KPQ85" s="4"/>
      <c r="KPR85" s="17"/>
      <c r="KPS85" s="4"/>
      <c r="KPT85" s="17"/>
      <c r="KPU85" s="4"/>
      <c r="KPV85" s="17"/>
      <c r="KPW85" s="4"/>
      <c r="KPX85" s="17"/>
      <c r="KPY85" s="4"/>
      <c r="KPZ85" s="17"/>
      <c r="KQA85" s="4"/>
      <c r="KQB85" s="17"/>
      <c r="KQC85" s="4"/>
      <c r="KQD85" s="17"/>
      <c r="KQE85" s="4"/>
      <c r="KQF85" s="17"/>
      <c r="KQG85" s="4"/>
      <c r="KQH85" s="17"/>
      <c r="KQI85" s="4"/>
      <c r="KQJ85" s="17"/>
      <c r="KQK85" s="4"/>
      <c r="KQL85" s="17"/>
      <c r="KQM85" s="4"/>
      <c r="KQN85" s="17"/>
      <c r="KQO85" s="4"/>
      <c r="KQP85" s="17"/>
      <c r="KQQ85" s="4"/>
      <c r="KQR85" s="17"/>
      <c r="KQS85" s="4"/>
      <c r="KQT85" s="17"/>
      <c r="KQU85" s="4"/>
      <c r="KQV85" s="17"/>
      <c r="KQW85" s="4"/>
      <c r="KQX85" s="17"/>
      <c r="KQY85" s="4"/>
      <c r="KQZ85" s="17"/>
      <c r="KRA85" s="4"/>
      <c r="KRB85" s="17"/>
      <c r="KRC85" s="4"/>
      <c r="KRD85" s="17"/>
      <c r="KRE85" s="4"/>
      <c r="KRF85" s="17"/>
      <c r="KRG85" s="4"/>
      <c r="KRH85" s="17"/>
      <c r="KRI85" s="4"/>
      <c r="KRJ85" s="17"/>
      <c r="KRK85" s="4"/>
      <c r="KRL85" s="17"/>
      <c r="KRM85" s="4"/>
      <c r="KRN85" s="17"/>
      <c r="KRO85" s="4"/>
      <c r="KRP85" s="17"/>
      <c r="KRQ85" s="4"/>
      <c r="KRR85" s="17"/>
      <c r="KRS85" s="4"/>
      <c r="KRT85" s="17"/>
      <c r="KRU85" s="4"/>
      <c r="KRV85" s="17"/>
      <c r="KRW85" s="4"/>
      <c r="KRX85" s="17"/>
      <c r="KRY85" s="4"/>
      <c r="KRZ85" s="17"/>
      <c r="KSA85" s="4"/>
      <c r="KSB85" s="17"/>
      <c r="KSC85" s="4"/>
      <c r="KSD85" s="17"/>
      <c r="KSE85" s="4"/>
      <c r="KSF85" s="17"/>
      <c r="KSG85" s="4"/>
      <c r="KSH85" s="17"/>
      <c r="KSI85" s="4"/>
      <c r="KSJ85" s="17"/>
      <c r="KSK85" s="4"/>
      <c r="KSL85" s="17"/>
      <c r="KSM85" s="4"/>
      <c r="KSN85" s="17"/>
      <c r="KSO85" s="4"/>
      <c r="KSP85" s="17"/>
      <c r="KSQ85" s="4"/>
      <c r="KSR85" s="17"/>
      <c r="KSS85" s="4"/>
      <c r="KST85" s="17"/>
      <c r="KSU85" s="4"/>
      <c r="KSV85" s="17"/>
      <c r="KSW85" s="4"/>
      <c r="KSX85" s="17"/>
      <c r="KSY85" s="4"/>
      <c r="KSZ85" s="17"/>
      <c r="KTA85" s="4"/>
      <c r="KTB85" s="17"/>
      <c r="KTC85" s="4"/>
      <c r="KTD85" s="17"/>
      <c r="KTE85" s="4"/>
      <c r="KTF85" s="17"/>
      <c r="KTG85" s="4"/>
      <c r="KTH85" s="17"/>
      <c r="KTI85" s="4"/>
      <c r="KTJ85" s="17"/>
      <c r="KTK85" s="4"/>
      <c r="KTL85" s="17"/>
      <c r="KTM85" s="4"/>
      <c r="KTN85" s="17"/>
      <c r="KTO85" s="4"/>
      <c r="KTP85" s="17"/>
      <c r="KTQ85" s="4"/>
      <c r="KTR85" s="17"/>
      <c r="KTS85" s="4"/>
      <c r="KTT85" s="17"/>
      <c r="KTU85" s="4"/>
      <c r="KTV85" s="17"/>
      <c r="KTW85" s="4"/>
      <c r="KTX85" s="17"/>
      <c r="KTY85" s="4"/>
      <c r="KTZ85" s="17"/>
      <c r="KUA85" s="4"/>
      <c r="KUB85" s="17"/>
      <c r="KUC85" s="4"/>
      <c r="KUD85" s="17"/>
      <c r="KUE85" s="4"/>
      <c r="KUF85" s="17"/>
      <c r="KUG85" s="4"/>
      <c r="KUH85" s="17"/>
      <c r="KUI85" s="4"/>
      <c r="KUJ85" s="17"/>
      <c r="KUK85" s="4"/>
      <c r="KUL85" s="17"/>
      <c r="KUM85" s="4"/>
      <c r="KUN85" s="17"/>
      <c r="KUO85" s="4"/>
      <c r="KUP85" s="17"/>
      <c r="KUQ85" s="4"/>
      <c r="KUR85" s="17"/>
      <c r="KUS85" s="4"/>
      <c r="KUT85" s="17"/>
      <c r="KUU85" s="4"/>
      <c r="KUV85" s="17"/>
      <c r="KUW85" s="4"/>
      <c r="KUX85" s="17"/>
      <c r="KUY85" s="4"/>
      <c r="KUZ85" s="17"/>
      <c r="KVA85" s="4"/>
      <c r="KVB85" s="17"/>
      <c r="KVC85" s="4"/>
      <c r="KVD85" s="17"/>
      <c r="KVE85" s="4"/>
      <c r="KVF85" s="17"/>
      <c r="KVG85" s="4"/>
      <c r="KVH85" s="17"/>
      <c r="KVI85" s="4"/>
      <c r="KVJ85" s="17"/>
      <c r="KVK85" s="4"/>
      <c r="KVL85" s="17"/>
      <c r="KVM85" s="4"/>
      <c r="KVN85" s="17"/>
      <c r="KVO85" s="4"/>
      <c r="KVP85" s="17"/>
      <c r="KVQ85" s="4"/>
      <c r="KVR85" s="17"/>
      <c r="KVS85" s="4"/>
      <c r="KVT85" s="17"/>
      <c r="KVU85" s="4"/>
      <c r="KVV85" s="17"/>
      <c r="KVW85" s="4"/>
      <c r="KVX85" s="17"/>
      <c r="KVY85" s="4"/>
      <c r="KVZ85" s="17"/>
      <c r="KWA85" s="4"/>
      <c r="KWB85" s="17"/>
      <c r="KWC85" s="4"/>
      <c r="KWD85" s="17"/>
      <c r="KWE85" s="4"/>
      <c r="KWF85" s="17"/>
      <c r="KWG85" s="4"/>
      <c r="KWH85" s="17"/>
      <c r="KWI85" s="4"/>
      <c r="KWJ85" s="17"/>
      <c r="KWK85" s="4"/>
      <c r="KWL85" s="17"/>
      <c r="KWM85" s="4"/>
      <c r="KWN85" s="17"/>
      <c r="KWO85" s="4"/>
      <c r="KWP85" s="17"/>
      <c r="KWQ85" s="4"/>
      <c r="KWR85" s="17"/>
      <c r="KWS85" s="4"/>
      <c r="KWT85" s="17"/>
      <c r="KWU85" s="4"/>
      <c r="KWV85" s="17"/>
      <c r="KWW85" s="4"/>
      <c r="KWX85" s="17"/>
      <c r="KWY85" s="4"/>
      <c r="KWZ85" s="17"/>
      <c r="KXA85" s="4"/>
      <c r="KXB85" s="17"/>
      <c r="KXC85" s="4"/>
      <c r="KXD85" s="17"/>
      <c r="KXE85" s="4"/>
      <c r="KXF85" s="17"/>
      <c r="KXG85" s="4"/>
      <c r="KXH85" s="17"/>
      <c r="KXI85" s="4"/>
      <c r="KXJ85" s="17"/>
      <c r="KXK85" s="4"/>
      <c r="KXL85" s="17"/>
      <c r="KXM85" s="4"/>
      <c r="KXN85" s="17"/>
      <c r="KXO85" s="4"/>
      <c r="KXP85" s="17"/>
      <c r="KXQ85" s="4"/>
      <c r="KXR85" s="17"/>
      <c r="KXS85" s="4"/>
      <c r="KXT85" s="17"/>
      <c r="KXU85" s="4"/>
      <c r="KXV85" s="17"/>
      <c r="KXW85" s="4"/>
      <c r="KXX85" s="17"/>
      <c r="KXY85" s="4"/>
      <c r="KXZ85" s="17"/>
      <c r="KYA85" s="4"/>
      <c r="KYB85" s="17"/>
      <c r="KYC85" s="4"/>
      <c r="KYD85" s="17"/>
      <c r="KYE85" s="4"/>
      <c r="KYF85" s="17"/>
      <c r="KYG85" s="4"/>
      <c r="KYH85" s="17"/>
      <c r="KYI85" s="4"/>
      <c r="KYJ85" s="17"/>
      <c r="KYK85" s="4"/>
      <c r="KYL85" s="17"/>
      <c r="KYM85" s="4"/>
      <c r="KYN85" s="17"/>
      <c r="KYO85" s="4"/>
      <c r="KYP85" s="17"/>
      <c r="KYQ85" s="4"/>
      <c r="KYR85" s="17"/>
      <c r="KYS85" s="4"/>
      <c r="KYT85" s="17"/>
      <c r="KYU85" s="4"/>
      <c r="KYV85" s="17"/>
      <c r="KYW85" s="4"/>
      <c r="KYX85" s="17"/>
      <c r="KYY85" s="4"/>
      <c r="KYZ85" s="17"/>
      <c r="KZA85" s="4"/>
      <c r="KZB85" s="17"/>
      <c r="KZC85" s="4"/>
      <c r="KZD85" s="17"/>
      <c r="KZE85" s="4"/>
      <c r="KZF85" s="17"/>
      <c r="KZG85" s="4"/>
      <c r="KZH85" s="17"/>
      <c r="KZI85" s="4"/>
      <c r="KZJ85" s="17"/>
      <c r="KZK85" s="4"/>
      <c r="KZL85" s="17"/>
      <c r="KZM85" s="4"/>
      <c r="KZN85" s="17"/>
      <c r="KZO85" s="4"/>
      <c r="KZP85" s="17"/>
      <c r="KZQ85" s="4"/>
      <c r="KZR85" s="17"/>
      <c r="KZS85" s="4"/>
      <c r="KZT85" s="17"/>
      <c r="KZU85" s="4"/>
      <c r="KZV85" s="17"/>
      <c r="KZW85" s="4"/>
      <c r="KZX85" s="17"/>
      <c r="KZY85" s="4"/>
      <c r="KZZ85" s="17"/>
      <c r="LAA85" s="4"/>
      <c r="LAB85" s="17"/>
      <c r="LAC85" s="4"/>
      <c r="LAD85" s="17"/>
      <c r="LAE85" s="4"/>
      <c r="LAF85" s="17"/>
      <c r="LAG85" s="4"/>
      <c r="LAH85" s="17"/>
      <c r="LAI85" s="4"/>
      <c r="LAJ85" s="17"/>
      <c r="LAK85" s="4"/>
      <c r="LAL85" s="17"/>
      <c r="LAM85" s="4"/>
      <c r="LAN85" s="17"/>
      <c r="LAO85" s="4"/>
      <c r="LAP85" s="17"/>
      <c r="LAQ85" s="4"/>
      <c r="LAR85" s="17"/>
      <c r="LAS85" s="4"/>
      <c r="LAT85" s="17"/>
      <c r="LAU85" s="4"/>
      <c r="LAV85" s="17"/>
      <c r="LAW85" s="4"/>
      <c r="LAX85" s="17"/>
      <c r="LAY85" s="4"/>
      <c r="LAZ85" s="17"/>
      <c r="LBA85" s="4"/>
      <c r="LBB85" s="17"/>
      <c r="LBC85" s="4"/>
      <c r="LBD85" s="17"/>
      <c r="LBE85" s="4"/>
      <c r="LBF85" s="17"/>
      <c r="LBG85" s="4"/>
      <c r="LBH85" s="17"/>
      <c r="LBI85" s="4"/>
      <c r="LBJ85" s="17"/>
      <c r="LBK85" s="4"/>
      <c r="LBL85" s="17"/>
      <c r="LBM85" s="4"/>
      <c r="LBN85" s="17"/>
      <c r="LBO85" s="4"/>
      <c r="LBP85" s="17"/>
      <c r="LBQ85" s="4"/>
      <c r="LBR85" s="17"/>
      <c r="LBS85" s="4"/>
      <c r="LBT85" s="17"/>
      <c r="LBU85" s="4"/>
      <c r="LBV85" s="17"/>
      <c r="LBW85" s="4"/>
      <c r="LBX85" s="17"/>
      <c r="LBY85" s="4"/>
      <c r="LBZ85" s="17"/>
      <c r="LCA85" s="4"/>
      <c r="LCB85" s="17"/>
      <c r="LCC85" s="4"/>
      <c r="LCD85" s="17"/>
      <c r="LCE85" s="4"/>
      <c r="LCF85" s="17"/>
      <c r="LCG85" s="4"/>
      <c r="LCH85" s="17"/>
      <c r="LCI85" s="4"/>
      <c r="LCJ85" s="17"/>
      <c r="LCK85" s="4"/>
      <c r="LCL85" s="17"/>
      <c r="LCM85" s="4"/>
      <c r="LCN85" s="17"/>
      <c r="LCO85" s="4"/>
      <c r="LCP85" s="17"/>
      <c r="LCQ85" s="4"/>
      <c r="LCR85" s="17"/>
      <c r="LCS85" s="4"/>
      <c r="LCT85" s="17"/>
      <c r="LCU85" s="4"/>
      <c r="LCV85" s="17"/>
      <c r="LCW85" s="4"/>
      <c r="LCX85" s="17"/>
      <c r="LCY85" s="4"/>
      <c r="LCZ85" s="17"/>
      <c r="LDA85" s="4"/>
      <c r="LDB85" s="17"/>
      <c r="LDC85" s="4"/>
      <c r="LDD85" s="17"/>
      <c r="LDE85" s="4"/>
      <c r="LDF85" s="17"/>
      <c r="LDG85" s="4"/>
      <c r="LDH85" s="17"/>
      <c r="LDI85" s="4"/>
      <c r="LDJ85" s="17"/>
      <c r="LDK85" s="4"/>
      <c r="LDL85" s="17"/>
      <c r="LDM85" s="4"/>
      <c r="LDN85" s="17"/>
      <c r="LDO85" s="4"/>
      <c r="LDP85" s="17"/>
      <c r="LDQ85" s="4"/>
      <c r="LDR85" s="17"/>
      <c r="LDS85" s="4"/>
      <c r="LDT85" s="17"/>
      <c r="LDU85" s="4"/>
      <c r="LDV85" s="17"/>
      <c r="LDW85" s="4"/>
      <c r="LDX85" s="17"/>
      <c r="LDY85" s="4"/>
      <c r="LDZ85" s="17"/>
      <c r="LEA85" s="4"/>
      <c r="LEB85" s="17"/>
      <c r="LEC85" s="4"/>
      <c r="LED85" s="17"/>
      <c r="LEE85" s="4"/>
      <c r="LEF85" s="17"/>
      <c r="LEG85" s="4"/>
      <c r="LEH85" s="17"/>
      <c r="LEI85" s="4"/>
      <c r="LEJ85" s="17"/>
      <c r="LEK85" s="4"/>
      <c r="LEL85" s="17"/>
      <c r="LEM85" s="4"/>
      <c r="LEN85" s="17"/>
      <c r="LEO85" s="4"/>
      <c r="LEP85" s="17"/>
      <c r="LEQ85" s="4"/>
      <c r="LER85" s="17"/>
      <c r="LES85" s="4"/>
      <c r="LET85" s="17"/>
      <c r="LEU85" s="4"/>
      <c r="LEV85" s="17"/>
      <c r="LEW85" s="4"/>
      <c r="LEX85" s="17"/>
      <c r="LEY85" s="4"/>
      <c r="LEZ85" s="17"/>
      <c r="LFA85" s="4"/>
      <c r="LFB85" s="17"/>
      <c r="LFC85" s="4"/>
      <c r="LFD85" s="17"/>
      <c r="LFE85" s="4"/>
      <c r="LFF85" s="17"/>
      <c r="LFG85" s="4"/>
      <c r="LFH85" s="17"/>
      <c r="LFI85" s="4"/>
      <c r="LFJ85" s="17"/>
      <c r="LFK85" s="4"/>
      <c r="LFL85" s="17"/>
      <c r="LFM85" s="4"/>
      <c r="LFN85" s="17"/>
      <c r="LFO85" s="4"/>
      <c r="LFP85" s="17"/>
      <c r="LFQ85" s="4"/>
      <c r="LFR85" s="17"/>
      <c r="LFS85" s="4"/>
      <c r="LFT85" s="17"/>
      <c r="LFU85" s="4"/>
      <c r="LFV85" s="17"/>
      <c r="LFW85" s="4"/>
      <c r="LFX85" s="17"/>
      <c r="LFY85" s="4"/>
      <c r="LFZ85" s="17"/>
      <c r="LGA85" s="4"/>
      <c r="LGB85" s="17"/>
      <c r="LGC85" s="4"/>
      <c r="LGD85" s="17"/>
      <c r="LGE85" s="4"/>
      <c r="LGF85" s="17"/>
      <c r="LGG85" s="4"/>
      <c r="LGH85" s="17"/>
      <c r="LGI85" s="4"/>
      <c r="LGJ85" s="17"/>
      <c r="LGK85" s="4"/>
      <c r="LGL85" s="17"/>
      <c r="LGM85" s="4"/>
      <c r="LGN85" s="17"/>
      <c r="LGO85" s="4"/>
      <c r="LGP85" s="17"/>
      <c r="LGQ85" s="4"/>
      <c r="LGR85" s="17"/>
      <c r="LGS85" s="4"/>
      <c r="LGT85" s="17"/>
      <c r="LGU85" s="4"/>
      <c r="LGV85" s="17"/>
      <c r="LGW85" s="4"/>
      <c r="LGX85" s="17"/>
      <c r="LGY85" s="4"/>
      <c r="LGZ85" s="17"/>
      <c r="LHA85" s="4"/>
      <c r="LHB85" s="17"/>
      <c r="LHC85" s="4"/>
      <c r="LHD85" s="17"/>
      <c r="LHE85" s="4"/>
      <c r="LHF85" s="17"/>
      <c r="LHG85" s="4"/>
      <c r="LHH85" s="17"/>
      <c r="LHI85" s="4"/>
      <c r="LHJ85" s="17"/>
      <c r="LHK85" s="4"/>
      <c r="LHL85" s="17"/>
      <c r="LHM85" s="4"/>
      <c r="LHN85" s="17"/>
      <c r="LHO85" s="4"/>
      <c r="LHP85" s="17"/>
      <c r="LHQ85" s="4"/>
      <c r="LHR85" s="17"/>
      <c r="LHS85" s="4"/>
      <c r="LHT85" s="17"/>
      <c r="LHU85" s="4"/>
      <c r="LHV85" s="17"/>
      <c r="LHW85" s="4"/>
      <c r="LHX85" s="17"/>
      <c r="LHY85" s="4"/>
      <c r="LHZ85" s="17"/>
      <c r="LIA85" s="4"/>
      <c r="LIB85" s="17"/>
      <c r="LIC85" s="4"/>
      <c r="LID85" s="17"/>
      <c r="LIE85" s="4"/>
      <c r="LIF85" s="17"/>
      <c r="LIG85" s="4"/>
      <c r="LIH85" s="17"/>
      <c r="LII85" s="4"/>
      <c r="LIJ85" s="17"/>
      <c r="LIK85" s="4"/>
      <c r="LIL85" s="17"/>
      <c r="LIM85" s="4"/>
      <c r="LIN85" s="17"/>
      <c r="LIO85" s="4"/>
      <c r="LIP85" s="17"/>
      <c r="LIQ85" s="4"/>
      <c r="LIR85" s="17"/>
      <c r="LIS85" s="4"/>
      <c r="LIT85" s="17"/>
      <c r="LIU85" s="4"/>
      <c r="LIV85" s="17"/>
      <c r="LIW85" s="4"/>
      <c r="LIX85" s="17"/>
      <c r="LIY85" s="4"/>
      <c r="LIZ85" s="17"/>
      <c r="LJA85" s="4"/>
      <c r="LJB85" s="17"/>
      <c r="LJC85" s="4"/>
      <c r="LJD85" s="17"/>
      <c r="LJE85" s="4"/>
      <c r="LJF85" s="17"/>
      <c r="LJG85" s="4"/>
      <c r="LJH85" s="17"/>
      <c r="LJI85" s="4"/>
      <c r="LJJ85" s="17"/>
      <c r="LJK85" s="4"/>
      <c r="LJL85" s="17"/>
      <c r="LJM85" s="4"/>
      <c r="LJN85" s="17"/>
      <c r="LJO85" s="4"/>
      <c r="LJP85" s="17"/>
      <c r="LJQ85" s="4"/>
      <c r="LJR85" s="17"/>
      <c r="LJS85" s="4"/>
      <c r="LJT85" s="17"/>
      <c r="LJU85" s="4"/>
      <c r="LJV85" s="17"/>
      <c r="LJW85" s="4"/>
      <c r="LJX85" s="17"/>
      <c r="LJY85" s="4"/>
      <c r="LJZ85" s="17"/>
      <c r="LKA85" s="4"/>
      <c r="LKB85" s="17"/>
      <c r="LKC85" s="4"/>
      <c r="LKD85" s="17"/>
      <c r="LKE85" s="4"/>
      <c r="LKF85" s="17"/>
      <c r="LKG85" s="4"/>
      <c r="LKH85" s="17"/>
      <c r="LKI85" s="4"/>
      <c r="LKJ85" s="17"/>
      <c r="LKK85" s="4"/>
      <c r="LKL85" s="17"/>
      <c r="LKM85" s="4"/>
      <c r="LKN85" s="17"/>
      <c r="LKO85" s="4"/>
      <c r="LKP85" s="17"/>
      <c r="LKQ85" s="4"/>
      <c r="LKR85" s="17"/>
      <c r="LKS85" s="4"/>
      <c r="LKT85" s="17"/>
      <c r="LKU85" s="4"/>
      <c r="LKV85" s="17"/>
      <c r="LKW85" s="4"/>
      <c r="LKX85" s="17"/>
      <c r="LKY85" s="4"/>
      <c r="LKZ85" s="17"/>
      <c r="LLA85" s="4"/>
      <c r="LLB85" s="17"/>
      <c r="LLC85" s="4"/>
      <c r="LLD85" s="17"/>
      <c r="LLE85" s="4"/>
      <c r="LLF85" s="17"/>
      <c r="LLG85" s="4"/>
      <c r="LLH85" s="17"/>
      <c r="LLI85" s="4"/>
      <c r="LLJ85" s="17"/>
      <c r="LLK85" s="4"/>
      <c r="LLL85" s="17"/>
      <c r="LLM85" s="4"/>
      <c r="LLN85" s="17"/>
      <c r="LLO85" s="4"/>
      <c r="LLP85" s="17"/>
      <c r="LLQ85" s="4"/>
      <c r="LLR85" s="17"/>
      <c r="LLS85" s="4"/>
      <c r="LLT85" s="17"/>
      <c r="LLU85" s="4"/>
      <c r="LLV85" s="17"/>
      <c r="LLW85" s="4"/>
      <c r="LLX85" s="17"/>
      <c r="LLY85" s="4"/>
      <c r="LLZ85" s="17"/>
      <c r="LMA85" s="4"/>
      <c r="LMB85" s="17"/>
      <c r="LMC85" s="4"/>
      <c r="LMD85" s="17"/>
      <c r="LME85" s="4"/>
      <c r="LMF85" s="17"/>
      <c r="LMG85" s="4"/>
      <c r="LMH85" s="17"/>
      <c r="LMI85" s="4"/>
      <c r="LMJ85" s="17"/>
      <c r="LMK85" s="4"/>
      <c r="LML85" s="17"/>
      <c r="LMM85" s="4"/>
      <c r="LMN85" s="17"/>
      <c r="LMO85" s="4"/>
      <c r="LMP85" s="17"/>
      <c r="LMQ85" s="4"/>
      <c r="LMR85" s="17"/>
      <c r="LMS85" s="4"/>
      <c r="LMT85" s="17"/>
      <c r="LMU85" s="4"/>
      <c r="LMV85" s="17"/>
      <c r="LMW85" s="4"/>
      <c r="LMX85" s="17"/>
      <c r="LMY85" s="4"/>
      <c r="LMZ85" s="17"/>
      <c r="LNA85" s="4"/>
      <c r="LNB85" s="17"/>
      <c r="LNC85" s="4"/>
      <c r="LND85" s="17"/>
      <c r="LNE85" s="4"/>
      <c r="LNF85" s="17"/>
      <c r="LNG85" s="4"/>
      <c r="LNH85" s="17"/>
      <c r="LNI85" s="4"/>
      <c r="LNJ85" s="17"/>
      <c r="LNK85" s="4"/>
      <c r="LNL85" s="17"/>
      <c r="LNM85" s="4"/>
      <c r="LNN85" s="17"/>
      <c r="LNO85" s="4"/>
      <c r="LNP85" s="17"/>
      <c r="LNQ85" s="4"/>
      <c r="LNR85" s="17"/>
      <c r="LNS85" s="4"/>
      <c r="LNT85" s="17"/>
      <c r="LNU85" s="4"/>
      <c r="LNV85" s="17"/>
      <c r="LNW85" s="4"/>
      <c r="LNX85" s="17"/>
      <c r="LNY85" s="4"/>
      <c r="LNZ85" s="17"/>
      <c r="LOA85" s="4"/>
      <c r="LOB85" s="17"/>
      <c r="LOC85" s="4"/>
      <c r="LOD85" s="17"/>
      <c r="LOE85" s="4"/>
      <c r="LOF85" s="17"/>
      <c r="LOG85" s="4"/>
      <c r="LOH85" s="17"/>
      <c r="LOI85" s="4"/>
      <c r="LOJ85" s="17"/>
      <c r="LOK85" s="4"/>
      <c r="LOL85" s="17"/>
      <c r="LOM85" s="4"/>
      <c r="LON85" s="17"/>
      <c r="LOO85" s="4"/>
      <c r="LOP85" s="17"/>
      <c r="LOQ85" s="4"/>
      <c r="LOR85" s="17"/>
      <c r="LOS85" s="4"/>
      <c r="LOT85" s="17"/>
      <c r="LOU85" s="4"/>
      <c r="LOV85" s="17"/>
      <c r="LOW85" s="4"/>
      <c r="LOX85" s="17"/>
      <c r="LOY85" s="4"/>
      <c r="LOZ85" s="17"/>
      <c r="LPA85" s="4"/>
      <c r="LPB85" s="17"/>
      <c r="LPC85" s="4"/>
      <c r="LPD85" s="17"/>
      <c r="LPE85" s="4"/>
      <c r="LPF85" s="17"/>
      <c r="LPG85" s="4"/>
      <c r="LPH85" s="17"/>
      <c r="LPI85" s="4"/>
      <c r="LPJ85" s="17"/>
      <c r="LPK85" s="4"/>
      <c r="LPL85" s="17"/>
      <c r="LPM85" s="4"/>
      <c r="LPN85" s="17"/>
      <c r="LPO85" s="4"/>
      <c r="LPP85" s="17"/>
      <c r="LPQ85" s="4"/>
      <c r="LPR85" s="17"/>
      <c r="LPS85" s="4"/>
      <c r="LPT85" s="17"/>
      <c r="LPU85" s="4"/>
      <c r="LPV85" s="17"/>
      <c r="LPW85" s="4"/>
      <c r="LPX85" s="17"/>
      <c r="LPY85" s="4"/>
      <c r="LPZ85" s="17"/>
      <c r="LQA85" s="4"/>
      <c r="LQB85" s="17"/>
      <c r="LQC85" s="4"/>
      <c r="LQD85" s="17"/>
      <c r="LQE85" s="4"/>
      <c r="LQF85" s="17"/>
      <c r="LQG85" s="4"/>
      <c r="LQH85" s="17"/>
      <c r="LQI85" s="4"/>
      <c r="LQJ85" s="17"/>
      <c r="LQK85" s="4"/>
      <c r="LQL85" s="17"/>
      <c r="LQM85" s="4"/>
      <c r="LQN85" s="17"/>
      <c r="LQO85" s="4"/>
      <c r="LQP85" s="17"/>
      <c r="LQQ85" s="4"/>
      <c r="LQR85" s="17"/>
      <c r="LQS85" s="4"/>
      <c r="LQT85" s="17"/>
      <c r="LQU85" s="4"/>
      <c r="LQV85" s="17"/>
      <c r="LQW85" s="4"/>
      <c r="LQX85" s="17"/>
      <c r="LQY85" s="4"/>
      <c r="LQZ85" s="17"/>
      <c r="LRA85" s="4"/>
      <c r="LRB85" s="17"/>
      <c r="LRC85" s="4"/>
      <c r="LRD85" s="17"/>
      <c r="LRE85" s="4"/>
      <c r="LRF85" s="17"/>
      <c r="LRG85" s="4"/>
      <c r="LRH85" s="17"/>
      <c r="LRI85" s="4"/>
      <c r="LRJ85" s="17"/>
      <c r="LRK85" s="4"/>
      <c r="LRL85" s="17"/>
      <c r="LRM85" s="4"/>
      <c r="LRN85" s="17"/>
      <c r="LRO85" s="4"/>
      <c r="LRP85" s="17"/>
      <c r="LRQ85" s="4"/>
      <c r="LRR85" s="17"/>
      <c r="LRS85" s="4"/>
      <c r="LRT85" s="17"/>
      <c r="LRU85" s="4"/>
      <c r="LRV85" s="17"/>
      <c r="LRW85" s="4"/>
      <c r="LRX85" s="17"/>
      <c r="LRY85" s="4"/>
      <c r="LRZ85" s="17"/>
      <c r="LSA85" s="4"/>
      <c r="LSB85" s="17"/>
      <c r="LSC85" s="4"/>
      <c r="LSD85" s="17"/>
      <c r="LSE85" s="4"/>
      <c r="LSF85" s="17"/>
      <c r="LSG85" s="4"/>
      <c r="LSH85" s="17"/>
      <c r="LSI85" s="4"/>
      <c r="LSJ85" s="17"/>
      <c r="LSK85" s="4"/>
      <c r="LSL85" s="17"/>
      <c r="LSM85" s="4"/>
      <c r="LSN85" s="17"/>
      <c r="LSO85" s="4"/>
      <c r="LSP85" s="17"/>
      <c r="LSQ85" s="4"/>
      <c r="LSR85" s="17"/>
      <c r="LSS85" s="4"/>
      <c r="LST85" s="17"/>
      <c r="LSU85" s="4"/>
      <c r="LSV85" s="17"/>
      <c r="LSW85" s="4"/>
      <c r="LSX85" s="17"/>
      <c r="LSY85" s="4"/>
      <c r="LSZ85" s="17"/>
      <c r="LTA85" s="4"/>
      <c r="LTB85" s="17"/>
      <c r="LTC85" s="4"/>
      <c r="LTD85" s="17"/>
      <c r="LTE85" s="4"/>
      <c r="LTF85" s="17"/>
      <c r="LTG85" s="4"/>
      <c r="LTH85" s="17"/>
      <c r="LTI85" s="4"/>
      <c r="LTJ85" s="17"/>
      <c r="LTK85" s="4"/>
      <c r="LTL85" s="17"/>
      <c r="LTM85" s="4"/>
      <c r="LTN85" s="17"/>
      <c r="LTO85" s="4"/>
      <c r="LTP85" s="17"/>
      <c r="LTQ85" s="4"/>
      <c r="LTR85" s="17"/>
      <c r="LTS85" s="4"/>
      <c r="LTT85" s="17"/>
      <c r="LTU85" s="4"/>
      <c r="LTV85" s="17"/>
      <c r="LTW85" s="4"/>
      <c r="LTX85" s="17"/>
      <c r="LTY85" s="4"/>
      <c r="LTZ85" s="17"/>
      <c r="LUA85" s="4"/>
      <c r="LUB85" s="17"/>
      <c r="LUC85" s="4"/>
      <c r="LUD85" s="17"/>
      <c r="LUE85" s="4"/>
      <c r="LUF85" s="17"/>
      <c r="LUG85" s="4"/>
      <c r="LUH85" s="17"/>
      <c r="LUI85" s="4"/>
      <c r="LUJ85" s="17"/>
      <c r="LUK85" s="4"/>
      <c r="LUL85" s="17"/>
      <c r="LUM85" s="4"/>
      <c r="LUN85" s="17"/>
      <c r="LUO85" s="4"/>
      <c r="LUP85" s="17"/>
      <c r="LUQ85" s="4"/>
      <c r="LUR85" s="17"/>
      <c r="LUS85" s="4"/>
      <c r="LUT85" s="17"/>
      <c r="LUU85" s="4"/>
      <c r="LUV85" s="17"/>
      <c r="LUW85" s="4"/>
      <c r="LUX85" s="17"/>
      <c r="LUY85" s="4"/>
      <c r="LUZ85" s="17"/>
      <c r="LVA85" s="4"/>
      <c r="LVB85" s="17"/>
      <c r="LVC85" s="4"/>
      <c r="LVD85" s="17"/>
      <c r="LVE85" s="4"/>
      <c r="LVF85" s="17"/>
      <c r="LVG85" s="4"/>
      <c r="LVH85" s="17"/>
      <c r="LVI85" s="4"/>
      <c r="LVJ85" s="17"/>
      <c r="LVK85" s="4"/>
      <c r="LVL85" s="17"/>
      <c r="LVM85" s="4"/>
      <c r="LVN85" s="17"/>
      <c r="LVO85" s="4"/>
      <c r="LVP85" s="17"/>
      <c r="LVQ85" s="4"/>
      <c r="LVR85" s="17"/>
      <c r="LVS85" s="4"/>
      <c r="LVT85" s="17"/>
      <c r="LVU85" s="4"/>
      <c r="LVV85" s="17"/>
      <c r="LVW85" s="4"/>
      <c r="LVX85" s="17"/>
      <c r="LVY85" s="4"/>
      <c r="LVZ85" s="17"/>
      <c r="LWA85" s="4"/>
      <c r="LWB85" s="17"/>
      <c r="LWC85" s="4"/>
      <c r="LWD85" s="17"/>
      <c r="LWE85" s="4"/>
      <c r="LWF85" s="17"/>
      <c r="LWG85" s="4"/>
      <c r="LWH85" s="17"/>
      <c r="LWI85" s="4"/>
      <c r="LWJ85" s="17"/>
      <c r="LWK85" s="4"/>
      <c r="LWL85" s="17"/>
      <c r="LWM85" s="4"/>
      <c r="LWN85" s="17"/>
      <c r="LWO85" s="4"/>
      <c r="LWP85" s="17"/>
      <c r="LWQ85" s="4"/>
      <c r="LWR85" s="17"/>
      <c r="LWS85" s="4"/>
      <c r="LWT85" s="17"/>
      <c r="LWU85" s="4"/>
      <c r="LWV85" s="17"/>
      <c r="LWW85" s="4"/>
      <c r="LWX85" s="17"/>
      <c r="LWY85" s="4"/>
      <c r="LWZ85" s="17"/>
      <c r="LXA85" s="4"/>
      <c r="LXB85" s="17"/>
      <c r="LXC85" s="4"/>
      <c r="LXD85" s="17"/>
      <c r="LXE85" s="4"/>
      <c r="LXF85" s="17"/>
      <c r="LXG85" s="4"/>
      <c r="LXH85" s="17"/>
      <c r="LXI85" s="4"/>
      <c r="LXJ85" s="17"/>
      <c r="LXK85" s="4"/>
      <c r="LXL85" s="17"/>
      <c r="LXM85" s="4"/>
      <c r="LXN85" s="17"/>
      <c r="LXO85" s="4"/>
      <c r="LXP85" s="17"/>
      <c r="LXQ85" s="4"/>
      <c r="LXR85" s="17"/>
      <c r="LXS85" s="4"/>
      <c r="LXT85" s="17"/>
      <c r="LXU85" s="4"/>
      <c r="LXV85" s="17"/>
      <c r="LXW85" s="4"/>
      <c r="LXX85" s="17"/>
      <c r="LXY85" s="4"/>
      <c r="LXZ85" s="17"/>
      <c r="LYA85" s="4"/>
      <c r="LYB85" s="17"/>
      <c r="LYC85" s="4"/>
      <c r="LYD85" s="17"/>
      <c r="LYE85" s="4"/>
      <c r="LYF85" s="17"/>
      <c r="LYG85" s="4"/>
      <c r="LYH85" s="17"/>
      <c r="LYI85" s="4"/>
      <c r="LYJ85" s="17"/>
      <c r="LYK85" s="4"/>
      <c r="LYL85" s="17"/>
      <c r="LYM85" s="4"/>
      <c r="LYN85" s="17"/>
      <c r="LYO85" s="4"/>
      <c r="LYP85" s="17"/>
      <c r="LYQ85" s="4"/>
      <c r="LYR85" s="17"/>
      <c r="LYS85" s="4"/>
      <c r="LYT85" s="17"/>
      <c r="LYU85" s="4"/>
      <c r="LYV85" s="17"/>
      <c r="LYW85" s="4"/>
      <c r="LYX85" s="17"/>
      <c r="LYY85" s="4"/>
      <c r="LYZ85" s="17"/>
      <c r="LZA85" s="4"/>
      <c r="LZB85" s="17"/>
      <c r="LZC85" s="4"/>
      <c r="LZD85" s="17"/>
      <c r="LZE85" s="4"/>
      <c r="LZF85" s="17"/>
      <c r="LZG85" s="4"/>
      <c r="LZH85" s="17"/>
      <c r="LZI85" s="4"/>
      <c r="LZJ85" s="17"/>
      <c r="LZK85" s="4"/>
      <c r="LZL85" s="17"/>
      <c r="LZM85" s="4"/>
      <c r="LZN85" s="17"/>
      <c r="LZO85" s="4"/>
      <c r="LZP85" s="17"/>
      <c r="LZQ85" s="4"/>
      <c r="LZR85" s="17"/>
      <c r="LZS85" s="4"/>
      <c r="LZT85" s="17"/>
      <c r="LZU85" s="4"/>
      <c r="LZV85" s="17"/>
      <c r="LZW85" s="4"/>
      <c r="LZX85" s="17"/>
      <c r="LZY85" s="4"/>
      <c r="LZZ85" s="17"/>
      <c r="MAA85" s="4"/>
      <c r="MAB85" s="17"/>
      <c r="MAC85" s="4"/>
      <c r="MAD85" s="17"/>
      <c r="MAE85" s="4"/>
      <c r="MAF85" s="17"/>
      <c r="MAG85" s="4"/>
      <c r="MAH85" s="17"/>
      <c r="MAI85" s="4"/>
      <c r="MAJ85" s="17"/>
      <c r="MAK85" s="4"/>
      <c r="MAL85" s="17"/>
      <c r="MAM85" s="4"/>
      <c r="MAN85" s="17"/>
      <c r="MAO85" s="4"/>
      <c r="MAP85" s="17"/>
      <c r="MAQ85" s="4"/>
      <c r="MAR85" s="17"/>
      <c r="MAS85" s="4"/>
      <c r="MAT85" s="17"/>
      <c r="MAU85" s="4"/>
      <c r="MAV85" s="17"/>
      <c r="MAW85" s="4"/>
      <c r="MAX85" s="17"/>
      <c r="MAY85" s="4"/>
      <c r="MAZ85" s="17"/>
      <c r="MBA85" s="4"/>
      <c r="MBB85" s="17"/>
      <c r="MBC85" s="4"/>
      <c r="MBD85" s="17"/>
      <c r="MBE85" s="4"/>
      <c r="MBF85" s="17"/>
      <c r="MBG85" s="4"/>
      <c r="MBH85" s="17"/>
      <c r="MBI85" s="4"/>
      <c r="MBJ85" s="17"/>
      <c r="MBK85" s="4"/>
      <c r="MBL85" s="17"/>
      <c r="MBM85" s="4"/>
      <c r="MBN85" s="17"/>
      <c r="MBO85" s="4"/>
      <c r="MBP85" s="17"/>
      <c r="MBQ85" s="4"/>
      <c r="MBR85" s="17"/>
      <c r="MBS85" s="4"/>
      <c r="MBT85" s="17"/>
      <c r="MBU85" s="4"/>
      <c r="MBV85" s="17"/>
      <c r="MBW85" s="4"/>
      <c r="MBX85" s="17"/>
      <c r="MBY85" s="4"/>
      <c r="MBZ85" s="17"/>
      <c r="MCA85" s="4"/>
      <c r="MCB85" s="17"/>
      <c r="MCC85" s="4"/>
      <c r="MCD85" s="17"/>
      <c r="MCE85" s="4"/>
      <c r="MCF85" s="17"/>
      <c r="MCG85" s="4"/>
      <c r="MCH85" s="17"/>
      <c r="MCI85" s="4"/>
      <c r="MCJ85" s="17"/>
      <c r="MCK85" s="4"/>
      <c r="MCL85" s="17"/>
      <c r="MCM85" s="4"/>
      <c r="MCN85" s="17"/>
      <c r="MCO85" s="4"/>
      <c r="MCP85" s="17"/>
      <c r="MCQ85" s="4"/>
      <c r="MCR85" s="17"/>
      <c r="MCS85" s="4"/>
      <c r="MCT85" s="17"/>
      <c r="MCU85" s="4"/>
      <c r="MCV85" s="17"/>
      <c r="MCW85" s="4"/>
      <c r="MCX85" s="17"/>
      <c r="MCY85" s="4"/>
      <c r="MCZ85" s="17"/>
      <c r="MDA85" s="4"/>
      <c r="MDB85" s="17"/>
      <c r="MDC85" s="4"/>
      <c r="MDD85" s="17"/>
      <c r="MDE85" s="4"/>
      <c r="MDF85" s="17"/>
      <c r="MDG85" s="4"/>
      <c r="MDH85" s="17"/>
      <c r="MDI85" s="4"/>
      <c r="MDJ85" s="17"/>
      <c r="MDK85" s="4"/>
      <c r="MDL85" s="17"/>
      <c r="MDM85" s="4"/>
      <c r="MDN85" s="17"/>
      <c r="MDO85" s="4"/>
      <c r="MDP85" s="17"/>
      <c r="MDQ85" s="4"/>
      <c r="MDR85" s="17"/>
      <c r="MDS85" s="4"/>
      <c r="MDT85" s="17"/>
      <c r="MDU85" s="4"/>
      <c r="MDV85" s="17"/>
      <c r="MDW85" s="4"/>
      <c r="MDX85" s="17"/>
      <c r="MDY85" s="4"/>
      <c r="MDZ85" s="17"/>
      <c r="MEA85" s="4"/>
      <c r="MEB85" s="17"/>
      <c r="MEC85" s="4"/>
      <c r="MED85" s="17"/>
      <c r="MEE85" s="4"/>
      <c r="MEF85" s="17"/>
      <c r="MEG85" s="4"/>
      <c r="MEH85" s="17"/>
      <c r="MEI85" s="4"/>
      <c r="MEJ85" s="17"/>
      <c r="MEK85" s="4"/>
      <c r="MEL85" s="17"/>
      <c r="MEM85" s="4"/>
      <c r="MEN85" s="17"/>
      <c r="MEO85" s="4"/>
      <c r="MEP85" s="17"/>
      <c r="MEQ85" s="4"/>
      <c r="MER85" s="17"/>
      <c r="MES85" s="4"/>
      <c r="MET85" s="17"/>
      <c r="MEU85" s="4"/>
      <c r="MEV85" s="17"/>
      <c r="MEW85" s="4"/>
      <c r="MEX85" s="17"/>
      <c r="MEY85" s="4"/>
      <c r="MEZ85" s="17"/>
      <c r="MFA85" s="4"/>
      <c r="MFB85" s="17"/>
      <c r="MFC85" s="4"/>
      <c r="MFD85" s="17"/>
      <c r="MFE85" s="4"/>
      <c r="MFF85" s="17"/>
      <c r="MFG85" s="4"/>
      <c r="MFH85" s="17"/>
      <c r="MFI85" s="4"/>
      <c r="MFJ85" s="17"/>
      <c r="MFK85" s="4"/>
      <c r="MFL85" s="17"/>
      <c r="MFM85" s="4"/>
      <c r="MFN85" s="17"/>
      <c r="MFO85" s="4"/>
      <c r="MFP85" s="17"/>
      <c r="MFQ85" s="4"/>
      <c r="MFR85" s="17"/>
      <c r="MFS85" s="4"/>
      <c r="MFT85" s="17"/>
      <c r="MFU85" s="4"/>
      <c r="MFV85" s="17"/>
      <c r="MFW85" s="4"/>
      <c r="MFX85" s="17"/>
      <c r="MFY85" s="4"/>
      <c r="MFZ85" s="17"/>
      <c r="MGA85" s="4"/>
      <c r="MGB85" s="17"/>
      <c r="MGC85" s="4"/>
      <c r="MGD85" s="17"/>
      <c r="MGE85" s="4"/>
      <c r="MGF85" s="17"/>
      <c r="MGG85" s="4"/>
      <c r="MGH85" s="17"/>
      <c r="MGI85" s="4"/>
      <c r="MGJ85" s="17"/>
      <c r="MGK85" s="4"/>
      <c r="MGL85" s="17"/>
      <c r="MGM85" s="4"/>
      <c r="MGN85" s="17"/>
      <c r="MGO85" s="4"/>
      <c r="MGP85" s="17"/>
      <c r="MGQ85" s="4"/>
      <c r="MGR85" s="17"/>
      <c r="MGS85" s="4"/>
      <c r="MGT85" s="17"/>
      <c r="MGU85" s="4"/>
      <c r="MGV85" s="17"/>
      <c r="MGW85" s="4"/>
      <c r="MGX85" s="17"/>
      <c r="MGY85" s="4"/>
      <c r="MGZ85" s="17"/>
      <c r="MHA85" s="4"/>
      <c r="MHB85" s="17"/>
      <c r="MHC85" s="4"/>
      <c r="MHD85" s="17"/>
      <c r="MHE85" s="4"/>
      <c r="MHF85" s="17"/>
      <c r="MHG85" s="4"/>
      <c r="MHH85" s="17"/>
      <c r="MHI85" s="4"/>
      <c r="MHJ85" s="17"/>
      <c r="MHK85" s="4"/>
      <c r="MHL85" s="17"/>
      <c r="MHM85" s="4"/>
      <c r="MHN85" s="17"/>
      <c r="MHO85" s="4"/>
      <c r="MHP85" s="17"/>
      <c r="MHQ85" s="4"/>
      <c r="MHR85" s="17"/>
      <c r="MHS85" s="4"/>
      <c r="MHT85" s="17"/>
      <c r="MHU85" s="4"/>
      <c r="MHV85" s="17"/>
      <c r="MHW85" s="4"/>
      <c r="MHX85" s="17"/>
      <c r="MHY85" s="4"/>
      <c r="MHZ85" s="17"/>
      <c r="MIA85" s="4"/>
      <c r="MIB85" s="17"/>
      <c r="MIC85" s="4"/>
      <c r="MID85" s="17"/>
      <c r="MIE85" s="4"/>
      <c r="MIF85" s="17"/>
      <c r="MIG85" s="4"/>
      <c r="MIH85" s="17"/>
      <c r="MII85" s="4"/>
      <c r="MIJ85" s="17"/>
      <c r="MIK85" s="4"/>
      <c r="MIL85" s="17"/>
      <c r="MIM85" s="4"/>
      <c r="MIN85" s="17"/>
      <c r="MIO85" s="4"/>
      <c r="MIP85" s="17"/>
      <c r="MIQ85" s="4"/>
      <c r="MIR85" s="17"/>
      <c r="MIS85" s="4"/>
      <c r="MIT85" s="17"/>
      <c r="MIU85" s="4"/>
      <c r="MIV85" s="17"/>
      <c r="MIW85" s="4"/>
      <c r="MIX85" s="17"/>
      <c r="MIY85" s="4"/>
      <c r="MIZ85" s="17"/>
      <c r="MJA85" s="4"/>
      <c r="MJB85" s="17"/>
      <c r="MJC85" s="4"/>
      <c r="MJD85" s="17"/>
      <c r="MJE85" s="4"/>
      <c r="MJF85" s="17"/>
      <c r="MJG85" s="4"/>
      <c r="MJH85" s="17"/>
      <c r="MJI85" s="4"/>
      <c r="MJJ85" s="17"/>
      <c r="MJK85" s="4"/>
      <c r="MJL85" s="17"/>
      <c r="MJM85" s="4"/>
      <c r="MJN85" s="17"/>
      <c r="MJO85" s="4"/>
      <c r="MJP85" s="17"/>
      <c r="MJQ85" s="4"/>
      <c r="MJR85" s="17"/>
      <c r="MJS85" s="4"/>
      <c r="MJT85" s="17"/>
      <c r="MJU85" s="4"/>
      <c r="MJV85" s="17"/>
      <c r="MJW85" s="4"/>
      <c r="MJX85" s="17"/>
      <c r="MJY85" s="4"/>
      <c r="MJZ85" s="17"/>
      <c r="MKA85" s="4"/>
      <c r="MKB85" s="17"/>
      <c r="MKC85" s="4"/>
      <c r="MKD85" s="17"/>
      <c r="MKE85" s="4"/>
      <c r="MKF85" s="17"/>
      <c r="MKG85" s="4"/>
      <c r="MKH85" s="17"/>
      <c r="MKI85" s="4"/>
      <c r="MKJ85" s="17"/>
      <c r="MKK85" s="4"/>
      <c r="MKL85" s="17"/>
      <c r="MKM85" s="4"/>
      <c r="MKN85" s="17"/>
      <c r="MKO85" s="4"/>
      <c r="MKP85" s="17"/>
      <c r="MKQ85" s="4"/>
      <c r="MKR85" s="17"/>
      <c r="MKS85" s="4"/>
      <c r="MKT85" s="17"/>
      <c r="MKU85" s="4"/>
      <c r="MKV85" s="17"/>
      <c r="MKW85" s="4"/>
      <c r="MKX85" s="17"/>
      <c r="MKY85" s="4"/>
      <c r="MKZ85" s="17"/>
      <c r="MLA85" s="4"/>
      <c r="MLB85" s="17"/>
      <c r="MLC85" s="4"/>
      <c r="MLD85" s="17"/>
      <c r="MLE85" s="4"/>
      <c r="MLF85" s="17"/>
      <c r="MLG85" s="4"/>
      <c r="MLH85" s="17"/>
      <c r="MLI85" s="4"/>
      <c r="MLJ85" s="17"/>
      <c r="MLK85" s="4"/>
      <c r="MLL85" s="17"/>
      <c r="MLM85" s="4"/>
      <c r="MLN85" s="17"/>
      <c r="MLO85" s="4"/>
      <c r="MLP85" s="17"/>
      <c r="MLQ85" s="4"/>
      <c r="MLR85" s="17"/>
      <c r="MLS85" s="4"/>
      <c r="MLT85" s="17"/>
      <c r="MLU85" s="4"/>
      <c r="MLV85" s="17"/>
      <c r="MLW85" s="4"/>
      <c r="MLX85" s="17"/>
      <c r="MLY85" s="4"/>
      <c r="MLZ85" s="17"/>
      <c r="MMA85" s="4"/>
      <c r="MMB85" s="17"/>
      <c r="MMC85" s="4"/>
      <c r="MMD85" s="17"/>
      <c r="MME85" s="4"/>
      <c r="MMF85" s="17"/>
      <c r="MMG85" s="4"/>
      <c r="MMH85" s="17"/>
      <c r="MMI85" s="4"/>
      <c r="MMJ85" s="17"/>
      <c r="MMK85" s="4"/>
      <c r="MML85" s="17"/>
      <c r="MMM85" s="4"/>
      <c r="MMN85" s="17"/>
      <c r="MMO85" s="4"/>
      <c r="MMP85" s="17"/>
      <c r="MMQ85" s="4"/>
      <c r="MMR85" s="17"/>
      <c r="MMS85" s="4"/>
      <c r="MMT85" s="17"/>
      <c r="MMU85" s="4"/>
      <c r="MMV85" s="17"/>
      <c r="MMW85" s="4"/>
      <c r="MMX85" s="17"/>
      <c r="MMY85" s="4"/>
      <c r="MMZ85" s="17"/>
      <c r="MNA85" s="4"/>
      <c r="MNB85" s="17"/>
      <c r="MNC85" s="4"/>
      <c r="MND85" s="17"/>
      <c r="MNE85" s="4"/>
      <c r="MNF85" s="17"/>
      <c r="MNG85" s="4"/>
      <c r="MNH85" s="17"/>
      <c r="MNI85" s="4"/>
      <c r="MNJ85" s="17"/>
      <c r="MNK85" s="4"/>
      <c r="MNL85" s="17"/>
      <c r="MNM85" s="4"/>
      <c r="MNN85" s="17"/>
      <c r="MNO85" s="4"/>
      <c r="MNP85" s="17"/>
      <c r="MNQ85" s="4"/>
      <c r="MNR85" s="17"/>
      <c r="MNS85" s="4"/>
      <c r="MNT85" s="17"/>
      <c r="MNU85" s="4"/>
      <c r="MNV85" s="17"/>
      <c r="MNW85" s="4"/>
      <c r="MNX85" s="17"/>
      <c r="MNY85" s="4"/>
      <c r="MNZ85" s="17"/>
      <c r="MOA85" s="4"/>
      <c r="MOB85" s="17"/>
      <c r="MOC85" s="4"/>
      <c r="MOD85" s="17"/>
      <c r="MOE85" s="4"/>
      <c r="MOF85" s="17"/>
      <c r="MOG85" s="4"/>
      <c r="MOH85" s="17"/>
      <c r="MOI85" s="4"/>
      <c r="MOJ85" s="17"/>
      <c r="MOK85" s="4"/>
      <c r="MOL85" s="17"/>
      <c r="MOM85" s="4"/>
      <c r="MON85" s="17"/>
      <c r="MOO85" s="4"/>
      <c r="MOP85" s="17"/>
      <c r="MOQ85" s="4"/>
      <c r="MOR85" s="17"/>
      <c r="MOS85" s="4"/>
      <c r="MOT85" s="17"/>
      <c r="MOU85" s="4"/>
      <c r="MOV85" s="17"/>
      <c r="MOW85" s="4"/>
      <c r="MOX85" s="17"/>
      <c r="MOY85" s="4"/>
      <c r="MOZ85" s="17"/>
      <c r="MPA85" s="4"/>
      <c r="MPB85" s="17"/>
      <c r="MPC85" s="4"/>
      <c r="MPD85" s="17"/>
      <c r="MPE85" s="4"/>
      <c r="MPF85" s="17"/>
      <c r="MPG85" s="4"/>
      <c r="MPH85" s="17"/>
      <c r="MPI85" s="4"/>
      <c r="MPJ85" s="17"/>
      <c r="MPK85" s="4"/>
      <c r="MPL85" s="17"/>
      <c r="MPM85" s="4"/>
      <c r="MPN85" s="17"/>
      <c r="MPO85" s="4"/>
      <c r="MPP85" s="17"/>
      <c r="MPQ85" s="4"/>
      <c r="MPR85" s="17"/>
      <c r="MPS85" s="4"/>
      <c r="MPT85" s="17"/>
      <c r="MPU85" s="4"/>
      <c r="MPV85" s="17"/>
      <c r="MPW85" s="4"/>
      <c r="MPX85" s="17"/>
      <c r="MPY85" s="4"/>
      <c r="MPZ85" s="17"/>
      <c r="MQA85" s="4"/>
      <c r="MQB85" s="17"/>
      <c r="MQC85" s="4"/>
      <c r="MQD85" s="17"/>
      <c r="MQE85" s="4"/>
      <c r="MQF85" s="17"/>
      <c r="MQG85" s="4"/>
      <c r="MQH85" s="17"/>
      <c r="MQI85" s="4"/>
      <c r="MQJ85" s="17"/>
      <c r="MQK85" s="4"/>
      <c r="MQL85" s="17"/>
      <c r="MQM85" s="4"/>
      <c r="MQN85" s="17"/>
      <c r="MQO85" s="4"/>
      <c r="MQP85" s="17"/>
      <c r="MQQ85" s="4"/>
      <c r="MQR85" s="17"/>
      <c r="MQS85" s="4"/>
      <c r="MQT85" s="17"/>
      <c r="MQU85" s="4"/>
      <c r="MQV85" s="17"/>
      <c r="MQW85" s="4"/>
      <c r="MQX85" s="17"/>
      <c r="MQY85" s="4"/>
      <c r="MQZ85" s="17"/>
      <c r="MRA85" s="4"/>
      <c r="MRB85" s="17"/>
      <c r="MRC85" s="4"/>
      <c r="MRD85" s="17"/>
      <c r="MRE85" s="4"/>
      <c r="MRF85" s="17"/>
      <c r="MRG85" s="4"/>
      <c r="MRH85" s="17"/>
      <c r="MRI85" s="4"/>
      <c r="MRJ85" s="17"/>
      <c r="MRK85" s="4"/>
      <c r="MRL85" s="17"/>
      <c r="MRM85" s="4"/>
      <c r="MRN85" s="17"/>
      <c r="MRO85" s="4"/>
      <c r="MRP85" s="17"/>
      <c r="MRQ85" s="4"/>
      <c r="MRR85" s="17"/>
      <c r="MRS85" s="4"/>
      <c r="MRT85" s="17"/>
      <c r="MRU85" s="4"/>
      <c r="MRV85" s="17"/>
      <c r="MRW85" s="4"/>
      <c r="MRX85" s="17"/>
      <c r="MRY85" s="4"/>
      <c r="MRZ85" s="17"/>
      <c r="MSA85" s="4"/>
      <c r="MSB85" s="17"/>
      <c r="MSC85" s="4"/>
      <c r="MSD85" s="17"/>
      <c r="MSE85" s="4"/>
      <c r="MSF85" s="17"/>
      <c r="MSG85" s="4"/>
      <c r="MSH85" s="17"/>
      <c r="MSI85" s="4"/>
      <c r="MSJ85" s="17"/>
      <c r="MSK85" s="4"/>
      <c r="MSL85" s="17"/>
      <c r="MSM85" s="4"/>
      <c r="MSN85" s="17"/>
      <c r="MSO85" s="4"/>
      <c r="MSP85" s="17"/>
      <c r="MSQ85" s="4"/>
      <c r="MSR85" s="17"/>
      <c r="MSS85" s="4"/>
      <c r="MST85" s="17"/>
      <c r="MSU85" s="4"/>
      <c r="MSV85" s="17"/>
      <c r="MSW85" s="4"/>
      <c r="MSX85" s="17"/>
      <c r="MSY85" s="4"/>
      <c r="MSZ85" s="17"/>
      <c r="MTA85" s="4"/>
      <c r="MTB85" s="17"/>
      <c r="MTC85" s="4"/>
      <c r="MTD85" s="17"/>
      <c r="MTE85" s="4"/>
      <c r="MTF85" s="17"/>
      <c r="MTG85" s="4"/>
      <c r="MTH85" s="17"/>
      <c r="MTI85" s="4"/>
      <c r="MTJ85" s="17"/>
      <c r="MTK85" s="4"/>
      <c r="MTL85" s="17"/>
      <c r="MTM85" s="4"/>
      <c r="MTN85" s="17"/>
      <c r="MTO85" s="4"/>
      <c r="MTP85" s="17"/>
      <c r="MTQ85" s="4"/>
      <c r="MTR85" s="17"/>
      <c r="MTS85" s="4"/>
      <c r="MTT85" s="17"/>
      <c r="MTU85" s="4"/>
      <c r="MTV85" s="17"/>
      <c r="MTW85" s="4"/>
      <c r="MTX85" s="17"/>
      <c r="MTY85" s="4"/>
      <c r="MTZ85" s="17"/>
      <c r="MUA85" s="4"/>
      <c r="MUB85" s="17"/>
      <c r="MUC85" s="4"/>
      <c r="MUD85" s="17"/>
      <c r="MUE85" s="4"/>
      <c r="MUF85" s="17"/>
      <c r="MUG85" s="4"/>
      <c r="MUH85" s="17"/>
      <c r="MUI85" s="4"/>
      <c r="MUJ85" s="17"/>
      <c r="MUK85" s="4"/>
      <c r="MUL85" s="17"/>
      <c r="MUM85" s="4"/>
      <c r="MUN85" s="17"/>
      <c r="MUO85" s="4"/>
      <c r="MUP85" s="17"/>
      <c r="MUQ85" s="4"/>
      <c r="MUR85" s="17"/>
      <c r="MUS85" s="4"/>
      <c r="MUT85" s="17"/>
      <c r="MUU85" s="4"/>
      <c r="MUV85" s="17"/>
      <c r="MUW85" s="4"/>
      <c r="MUX85" s="17"/>
      <c r="MUY85" s="4"/>
      <c r="MUZ85" s="17"/>
      <c r="MVA85" s="4"/>
      <c r="MVB85" s="17"/>
      <c r="MVC85" s="4"/>
      <c r="MVD85" s="17"/>
      <c r="MVE85" s="4"/>
      <c r="MVF85" s="17"/>
      <c r="MVG85" s="4"/>
      <c r="MVH85" s="17"/>
      <c r="MVI85" s="4"/>
      <c r="MVJ85" s="17"/>
      <c r="MVK85" s="4"/>
      <c r="MVL85" s="17"/>
      <c r="MVM85" s="4"/>
      <c r="MVN85" s="17"/>
      <c r="MVO85" s="4"/>
      <c r="MVP85" s="17"/>
      <c r="MVQ85" s="4"/>
      <c r="MVR85" s="17"/>
      <c r="MVS85" s="4"/>
      <c r="MVT85" s="17"/>
      <c r="MVU85" s="4"/>
      <c r="MVV85" s="17"/>
      <c r="MVW85" s="4"/>
      <c r="MVX85" s="17"/>
      <c r="MVY85" s="4"/>
      <c r="MVZ85" s="17"/>
      <c r="MWA85" s="4"/>
      <c r="MWB85" s="17"/>
      <c r="MWC85" s="4"/>
      <c r="MWD85" s="17"/>
      <c r="MWE85" s="4"/>
      <c r="MWF85" s="17"/>
      <c r="MWG85" s="4"/>
      <c r="MWH85" s="17"/>
      <c r="MWI85" s="4"/>
      <c r="MWJ85" s="17"/>
      <c r="MWK85" s="4"/>
      <c r="MWL85" s="17"/>
      <c r="MWM85" s="4"/>
      <c r="MWN85" s="17"/>
      <c r="MWO85" s="4"/>
      <c r="MWP85" s="17"/>
      <c r="MWQ85" s="4"/>
      <c r="MWR85" s="17"/>
      <c r="MWS85" s="4"/>
      <c r="MWT85" s="17"/>
      <c r="MWU85" s="4"/>
      <c r="MWV85" s="17"/>
      <c r="MWW85" s="4"/>
      <c r="MWX85" s="17"/>
      <c r="MWY85" s="4"/>
      <c r="MWZ85" s="17"/>
      <c r="MXA85" s="4"/>
      <c r="MXB85" s="17"/>
      <c r="MXC85" s="4"/>
      <c r="MXD85" s="17"/>
      <c r="MXE85" s="4"/>
      <c r="MXF85" s="17"/>
      <c r="MXG85" s="4"/>
      <c r="MXH85" s="17"/>
      <c r="MXI85" s="4"/>
      <c r="MXJ85" s="17"/>
      <c r="MXK85" s="4"/>
      <c r="MXL85" s="17"/>
      <c r="MXM85" s="4"/>
      <c r="MXN85" s="17"/>
      <c r="MXO85" s="4"/>
      <c r="MXP85" s="17"/>
      <c r="MXQ85" s="4"/>
      <c r="MXR85" s="17"/>
      <c r="MXS85" s="4"/>
      <c r="MXT85" s="17"/>
      <c r="MXU85" s="4"/>
      <c r="MXV85" s="17"/>
      <c r="MXW85" s="4"/>
      <c r="MXX85" s="17"/>
      <c r="MXY85" s="4"/>
      <c r="MXZ85" s="17"/>
      <c r="MYA85" s="4"/>
      <c r="MYB85" s="17"/>
      <c r="MYC85" s="4"/>
      <c r="MYD85" s="17"/>
      <c r="MYE85" s="4"/>
      <c r="MYF85" s="17"/>
      <c r="MYG85" s="4"/>
      <c r="MYH85" s="17"/>
      <c r="MYI85" s="4"/>
      <c r="MYJ85" s="17"/>
      <c r="MYK85" s="4"/>
      <c r="MYL85" s="17"/>
      <c r="MYM85" s="4"/>
      <c r="MYN85" s="17"/>
      <c r="MYO85" s="4"/>
      <c r="MYP85" s="17"/>
      <c r="MYQ85" s="4"/>
      <c r="MYR85" s="17"/>
      <c r="MYS85" s="4"/>
      <c r="MYT85" s="17"/>
      <c r="MYU85" s="4"/>
      <c r="MYV85" s="17"/>
      <c r="MYW85" s="4"/>
      <c r="MYX85" s="17"/>
      <c r="MYY85" s="4"/>
      <c r="MYZ85" s="17"/>
      <c r="MZA85" s="4"/>
      <c r="MZB85" s="17"/>
      <c r="MZC85" s="4"/>
      <c r="MZD85" s="17"/>
      <c r="MZE85" s="4"/>
      <c r="MZF85" s="17"/>
      <c r="MZG85" s="4"/>
      <c r="MZH85" s="17"/>
      <c r="MZI85" s="4"/>
      <c r="MZJ85" s="17"/>
      <c r="MZK85" s="4"/>
      <c r="MZL85" s="17"/>
      <c r="MZM85" s="4"/>
      <c r="MZN85" s="17"/>
      <c r="MZO85" s="4"/>
      <c r="MZP85" s="17"/>
      <c r="MZQ85" s="4"/>
      <c r="MZR85" s="17"/>
      <c r="MZS85" s="4"/>
      <c r="MZT85" s="17"/>
      <c r="MZU85" s="4"/>
      <c r="MZV85" s="17"/>
      <c r="MZW85" s="4"/>
      <c r="MZX85" s="17"/>
      <c r="MZY85" s="4"/>
      <c r="MZZ85" s="17"/>
      <c r="NAA85" s="4"/>
      <c r="NAB85" s="17"/>
      <c r="NAC85" s="4"/>
      <c r="NAD85" s="17"/>
      <c r="NAE85" s="4"/>
      <c r="NAF85" s="17"/>
      <c r="NAG85" s="4"/>
      <c r="NAH85" s="17"/>
      <c r="NAI85" s="4"/>
      <c r="NAJ85" s="17"/>
      <c r="NAK85" s="4"/>
      <c r="NAL85" s="17"/>
      <c r="NAM85" s="4"/>
      <c r="NAN85" s="17"/>
      <c r="NAO85" s="4"/>
      <c r="NAP85" s="17"/>
      <c r="NAQ85" s="4"/>
      <c r="NAR85" s="17"/>
      <c r="NAS85" s="4"/>
      <c r="NAT85" s="17"/>
      <c r="NAU85" s="4"/>
      <c r="NAV85" s="17"/>
      <c r="NAW85" s="4"/>
      <c r="NAX85" s="17"/>
      <c r="NAY85" s="4"/>
      <c r="NAZ85" s="17"/>
      <c r="NBA85" s="4"/>
      <c r="NBB85" s="17"/>
      <c r="NBC85" s="4"/>
      <c r="NBD85" s="17"/>
      <c r="NBE85" s="4"/>
      <c r="NBF85" s="17"/>
      <c r="NBG85" s="4"/>
      <c r="NBH85" s="17"/>
      <c r="NBI85" s="4"/>
      <c r="NBJ85" s="17"/>
      <c r="NBK85" s="4"/>
      <c r="NBL85" s="17"/>
      <c r="NBM85" s="4"/>
      <c r="NBN85" s="17"/>
      <c r="NBO85" s="4"/>
      <c r="NBP85" s="17"/>
      <c r="NBQ85" s="4"/>
      <c r="NBR85" s="17"/>
      <c r="NBS85" s="4"/>
      <c r="NBT85" s="17"/>
      <c r="NBU85" s="4"/>
      <c r="NBV85" s="17"/>
      <c r="NBW85" s="4"/>
      <c r="NBX85" s="17"/>
      <c r="NBY85" s="4"/>
      <c r="NBZ85" s="17"/>
      <c r="NCA85" s="4"/>
      <c r="NCB85" s="17"/>
      <c r="NCC85" s="4"/>
      <c r="NCD85" s="17"/>
      <c r="NCE85" s="4"/>
      <c r="NCF85" s="17"/>
      <c r="NCG85" s="4"/>
      <c r="NCH85" s="17"/>
      <c r="NCI85" s="4"/>
      <c r="NCJ85" s="17"/>
      <c r="NCK85" s="4"/>
      <c r="NCL85" s="17"/>
      <c r="NCM85" s="4"/>
      <c r="NCN85" s="17"/>
      <c r="NCO85" s="4"/>
      <c r="NCP85" s="17"/>
      <c r="NCQ85" s="4"/>
      <c r="NCR85" s="17"/>
      <c r="NCS85" s="4"/>
      <c r="NCT85" s="17"/>
      <c r="NCU85" s="4"/>
      <c r="NCV85" s="17"/>
      <c r="NCW85" s="4"/>
      <c r="NCX85" s="17"/>
      <c r="NCY85" s="4"/>
      <c r="NCZ85" s="17"/>
      <c r="NDA85" s="4"/>
      <c r="NDB85" s="17"/>
      <c r="NDC85" s="4"/>
      <c r="NDD85" s="17"/>
      <c r="NDE85" s="4"/>
      <c r="NDF85" s="17"/>
      <c r="NDG85" s="4"/>
      <c r="NDH85" s="17"/>
      <c r="NDI85" s="4"/>
      <c r="NDJ85" s="17"/>
      <c r="NDK85" s="4"/>
      <c r="NDL85" s="17"/>
      <c r="NDM85" s="4"/>
      <c r="NDN85" s="17"/>
      <c r="NDO85" s="4"/>
      <c r="NDP85" s="17"/>
      <c r="NDQ85" s="4"/>
      <c r="NDR85" s="17"/>
      <c r="NDS85" s="4"/>
      <c r="NDT85" s="17"/>
      <c r="NDU85" s="4"/>
      <c r="NDV85" s="17"/>
      <c r="NDW85" s="4"/>
      <c r="NDX85" s="17"/>
      <c r="NDY85" s="4"/>
      <c r="NDZ85" s="17"/>
      <c r="NEA85" s="4"/>
      <c r="NEB85" s="17"/>
      <c r="NEC85" s="4"/>
      <c r="NED85" s="17"/>
      <c r="NEE85" s="4"/>
      <c r="NEF85" s="17"/>
      <c r="NEG85" s="4"/>
      <c r="NEH85" s="17"/>
      <c r="NEI85" s="4"/>
      <c r="NEJ85" s="17"/>
      <c r="NEK85" s="4"/>
      <c r="NEL85" s="17"/>
      <c r="NEM85" s="4"/>
      <c r="NEN85" s="17"/>
      <c r="NEO85" s="4"/>
      <c r="NEP85" s="17"/>
      <c r="NEQ85" s="4"/>
      <c r="NER85" s="17"/>
      <c r="NES85" s="4"/>
      <c r="NET85" s="17"/>
      <c r="NEU85" s="4"/>
      <c r="NEV85" s="17"/>
      <c r="NEW85" s="4"/>
      <c r="NEX85" s="17"/>
      <c r="NEY85" s="4"/>
      <c r="NEZ85" s="17"/>
      <c r="NFA85" s="4"/>
      <c r="NFB85" s="17"/>
      <c r="NFC85" s="4"/>
      <c r="NFD85" s="17"/>
      <c r="NFE85" s="4"/>
      <c r="NFF85" s="17"/>
      <c r="NFG85" s="4"/>
      <c r="NFH85" s="17"/>
      <c r="NFI85" s="4"/>
      <c r="NFJ85" s="17"/>
      <c r="NFK85" s="4"/>
      <c r="NFL85" s="17"/>
      <c r="NFM85" s="4"/>
      <c r="NFN85" s="17"/>
      <c r="NFO85" s="4"/>
      <c r="NFP85" s="17"/>
      <c r="NFQ85" s="4"/>
      <c r="NFR85" s="17"/>
      <c r="NFS85" s="4"/>
      <c r="NFT85" s="17"/>
      <c r="NFU85" s="4"/>
      <c r="NFV85" s="17"/>
      <c r="NFW85" s="4"/>
      <c r="NFX85" s="17"/>
      <c r="NFY85" s="4"/>
      <c r="NFZ85" s="17"/>
      <c r="NGA85" s="4"/>
      <c r="NGB85" s="17"/>
      <c r="NGC85" s="4"/>
      <c r="NGD85" s="17"/>
      <c r="NGE85" s="4"/>
      <c r="NGF85" s="17"/>
      <c r="NGG85" s="4"/>
      <c r="NGH85" s="17"/>
      <c r="NGI85" s="4"/>
      <c r="NGJ85" s="17"/>
      <c r="NGK85" s="4"/>
      <c r="NGL85" s="17"/>
      <c r="NGM85" s="4"/>
      <c r="NGN85" s="17"/>
      <c r="NGO85" s="4"/>
      <c r="NGP85" s="17"/>
      <c r="NGQ85" s="4"/>
      <c r="NGR85" s="17"/>
      <c r="NGS85" s="4"/>
      <c r="NGT85" s="17"/>
      <c r="NGU85" s="4"/>
      <c r="NGV85" s="17"/>
      <c r="NGW85" s="4"/>
      <c r="NGX85" s="17"/>
      <c r="NGY85" s="4"/>
      <c r="NGZ85" s="17"/>
      <c r="NHA85" s="4"/>
      <c r="NHB85" s="17"/>
      <c r="NHC85" s="4"/>
      <c r="NHD85" s="17"/>
      <c r="NHE85" s="4"/>
      <c r="NHF85" s="17"/>
      <c r="NHG85" s="4"/>
      <c r="NHH85" s="17"/>
      <c r="NHI85" s="4"/>
      <c r="NHJ85" s="17"/>
      <c r="NHK85" s="4"/>
      <c r="NHL85" s="17"/>
      <c r="NHM85" s="4"/>
      <c r="NHN85" s="17"/>
      <c r="NHO85" s="4"/>
      <c r="NHP85" s="17"/>
      <c r="NHQ85" s="4"/>
      <c r="NHR85" s="17"/>
      <c r="NHS85" s="4"/>
      <c r="NHT85" s="17"/>
      <c r="NHU85" s="4"/>
      <c r="NHV85" s="17"/>
      <c r="NHW85" s="4"/>
      <c r="NHX85" s="17"/>
      <c r="NHY85" s="4"/>
      <c r="NHZ85" s="17"/>
      <c r="NIA85" s="4"/>
      <c r="NIB85" s="17"/>
      <c r="NIC85" s="4"/>
      <c r="NID85" s="17"/>
      <c r="NIE85" s="4"/>
      <c r="NIF85" s="17"/>
      <c r="NIG85" s="4"/>
      <c r="NIH85" s="17"/>
      <c r="NII85" s="4"/>
      <c r="NIJ85" s="17"/>
      <c r="NIK85" s="4"/>
      <c r="NIL85" s="17"/>
      <c r="NIM85" s="4"/>
      <c r="NIN85" s="17"/>
      <c r="NIO85" s="4"/>
      <c r="NIP85" s="17"/>
      <c r="NIQ85" s="4"/>
      <c r="NIR85" s="17"/>
      <c r="NIS85" s="4"/>
      <c r="NIT85" s="17"/>
      <c r="NIU85" s="4"/>
      <c r="NIV85" s="17"/>
      <c r="NIW85" s="4"/>
      <c r="NIX85" s="17"/>
      <c r="NIY85" s="4"/>
      <c r="NIZ85" s="17"/>
      <c r="NJA85" s="4"/>
      <c r="NJB85" s="17"/>
      <c r="NJC85" s="4"/>
      <c r="NJD85" s="17"/>
      <c r="NJE85" s="4"/>
      <c r="NJF85" s="17"/>
      <c r="NJG85" s="4"/>
      <c r="NJH85" s="17"/>
      <c r="NJI85" s="4"/>
      <c r="NJJ85" s="17"/>
      <c r="NJK85" s="4"/>
      <c r="NJL85" s="17"/>
      <c r="NJM85" s="4"/>
      <c r="NJN85" s="17"/>
      <c r="NJO85" s="4"/>
      <c r="NJP85" s="17"/>
      <c r="NJQ85" s="4"/>
      <c r="NJR85" s="17"/>
      <c r="NJS85" s="4"/>
      <c r="NJT85" s="17"/>
      <c r="NJU85" s="4"/>
      <c r="NJV85" s="17"/>
      <c r="NJW85" s="4"/>
      <c r="NJX85" s="17"/>
      <c r="NJY85" s="4"/>
      <c r="NJZ85" s="17"/>
      <c r="NKA85" s="4"/>
      <c r="NKB85" s="17"/>
      <c r="NKC85" s="4"/>
      <c r="NKD85" s="17"/>
      <c r="NKE85" s="4"/>
      <c r="NKF85" s="17"/>
      <c r="NKG85" s="4"/>
      <c r="NKH85" s="17"/>
      <c r="NKI85" s="4"/>
      <c r="NKJ85" s="17"/>
      <c r="NKK85" s="4"/>
      <c r="NKL85" s="17"/>
      <c r="NKM85" s="4"/>
      <c r="NKN85" s="17"/>
      <c r="NKO85" s="4"/>
      <c r="NKP85" s="17"/>
      <c r="NKQ85" s="4"/>
      <c r="NKR85" s="17"/>
      <c r="NKS85" s="4"/>
      <c r="NKT85" s="17"/>
      <c r="NKU85" s="4"/>
      <c r="NKV85" s="17"/>
      <c r="NKW85" s="4"/>
      <c r="NKX85" s="17"/>
      <c r="NKY85" s="4"/>
      <c r="NKZ85" s="17"/>
      <c r="NLA85" s="4"/>
      <c r="NLB85" s="17"/>
      <c r="NLC85" s="4"/>
      <c r="NLD85" s="17"/>
      <c r="NLE85" s="4"/>
      <c r="NLF85" s="17"/>
      <c r="NLG85" s="4"/>
      <c r="NLH85" s="17"/>
      <c r="NLI85" s="4"/>
      <c r="NLJ85" s="17"/>
      <c r="NLK85" s="4"/>
      <c r="NLL85" s="17"/>
      <c r="NLM85" s="4"/>
      <c r="NLN85" s="17"/>
      <c r="NLO85" s="4"/>
      <c r="NLP85" s="17"/>
      <c r="NLQ85" s="4"/>
      <c r="NLR85" s="17"/>
      <c r="NLS85" s="4"/>
      <c r="NLT85" s="17"/>
      <c r="NLU85" s="4"/>
      <c r="NLV85" s="17"/>
      <c r="NLW85" s="4"/>
      <c r="NLX85" s="17"/>
      <c r="NLY85" s="4"/>
      <c r="NLZ85" s="17"/>
      <c r="NMA85" s="4"/>
      <c r="NMB85" s="17"/>
      <c r="NMC85" s="4"/>
      <c r="NMD85" s="17"/>
      <c r="NME85" s="4"/>
      <c r="NMF85" s="17"/>
      <c r="NMG85" s="4"/>
      <c r="NMH85" s="17"/>
      <c r="NMI85" s="4"/>
      <c r="NMJ85" s="17"/>
      <c r="NMK85" s="4"/>
      <c r="NML85" s="17"/>
      <c r="NMM85" s="4"/>
      <c r="NMN85" s="17"/>
      <c r="NMO85" s="4"/>
      <c r="NMP85" s="17"/>
      <c r="NMQ85" s="4"/>
      <c r="NMR85" s="17"/>
      <c r="NMS85" s="4"/>
      <c r="NMT85" s="17"/>
      <c r="NMU85" s="4"/>
      <c r="NMV85" s="17"/>
      <c r="NMW85" s="4"/>
      <c r="NMX85" s="17"/>
      <c r="NMY85" s="4"/>
      <c r="NMZ85" s="17"/>
      <c r="NNA85" s="4"/>
      <c r="NNB85" s="17"/>
      <c r="NNC85" s="4"/>
      <c r="NND85" s="17"/>
      <c r="NNE85" s="4"/>
      <c r="NNF85" s="17"/>
      <c r="NNG85" s="4"/>
      <c r="NNH85" s="17"/>
      <c r="NNI85" s="4"/>
      <c r="NNJ85" s="17"/>
      <c r="NNK85" s="4"/>
      <c r="NNL85" s="17"/>
      <c r="NNM85" s="4"/>
      <c r="NNN85" s="17"/>
      <c r="NNO85" s="4"/>
      <c r="NNP85" s="17"/>
      <c r="NNQ85" s="4"/>
      <c r="NNR85" s="17"/>
      <c r="NNS85" s="4"/>
      <c r="NNT85" s="17"/>
      <c r="NNU85" s="4"/>
      <c r="NNV85" s="17"/>
      <c r="NNW85" s="4"/>
      <c r="NNX85" s="17"/>
      <c r="NNY85" s="4"/>
      <c r="NNZ85" s="17"/>
      <c r="NOA85" s="4"/>
      <c r="NOB85" s="17"/>
      <c r="NOC85" s="4"/>
      <c r="NOD85" s="17"/>
      <c r="NOE85" s="4"/>
      <c r="NOF85" s="17"/>
      <c r="NOG85" s="4"/>
      <c r="NOH85" s="17"/>
      <c r="NOI85" s="4"/>
      <c r="NOJ85" s="17"/>
      <c r="NOK85" s="4"/>
      <c r="NOL85" s="17"/>
      <c r="NOM85" s="4"/>
      <c r="NON85" s="17"/>
      <c r="NOO85" s="4"/>
      <c r="NOP85" s="17"/>
      <c r="NOQ85" s="4"/>
      <c r="NOR85" s="17"/>
      <c r="NOS85" s="4"/>
      <c r="NOT85" s="17"/>
      <c r="NOU85" s="4"/>
      <c r="NOV85" s="17"/>
      <c r="NOW85" s="4"/>
      <c r="NOX85" s="17"/>
      <c r="NOY85" s="4"/>
      <c r="NOZ85" s="17"/>
      <c r="NPA85" s="4"/>
      <c r="NPB85" s="17"/>
      <c r="NPC85" s="4"/>
      <c r="NPD85" s="17"/>
      <c r="NPE85" s="4"/>
      <c r="NPF85" s="17"/>
      <c r="NPG85" s="4"/>
      <c r="NPH85" s="17"/>
      <c r="NPI85" s="4"/>
      <c r="NPJ85" s="17"/>
      <c r="NPK85" s="4"/>
      <c r="NPL85" s="17"/>
      <c r="NPM85" s="4"/>
      <c r="NPN85" s="17"/>
      <c r="NPO85" s="4"/>
      <c r="NPP85" s="17"/>
      <c r="NPQ85" s="4"/>
      <c r="NPR85" s="17"/>
      <c r="NPS85" s="4"/>
      <c r="NPT85" s="17"/>
      <c r="NPU85" s="4"/>
      <c r="NPV85" s="17"/>
      <c r="NPW85" s="4"/>
      <c r="NPX85" s="17"/>
      <c r="NPY85" s="4"/>
      <c r="NPZ85" s="17"/>
      <c r="NQA85" s="4"/>
      <c r="NQB85" s="17"/>
      <c r="NQC85" s="4"/>
      <c r="NQD85" s="17"/>
      <c r="NQE85" s="4"/>
      <c r="NQF85" s="17"/>
      <c r="NQG85" s="4"/>
      <c r="NQH85" s="17"/>
      <c r="NQI85" s="4"/>
      <c r="NQJ85" s="17"/>
      <c r="NQK85" s="4"/>
      <c r="NQL85" s="17"/>
      <c r="NQM85" s="4"/>
      <c r="NQN85" s="17"/>
      <c r="NQO85" s="4"/>
      <c r="NQP85" s="17"/>
      <c r="NQQ85" s="4"/>
      <c r="NQR85" s="17"/>
      <c r="NQS85" s="4"/>
      <c r="NQT85" s="17"/>
      <c r="NQU85" s="4"/>
      <c r="NQV85" s="17"/>
      <c r="NQW85" s="4"/>
      <c r="NQX85" s="17"/>
      <c r="NQY85" s="4"/>
      <c r="NQZ85" s="17"/>
      <c r="NRA85" s="4"/>
      <c r="NRB85" s="17"/>
      <c r="NRC85" s="4"/>
      <c r="NRD85" s="17"/>
      <c r="NRE85" s="4"/>
      <c r="NRF85" s="17"/>
      <c r="NRG85" s="4"/>
      <c r="NRH85" s="17"/>
      <c r="NRI85" s="4"/>
      <c r="NRJ85" s="17"/>
      <c r="NRK85" s="4"/>
      <c r="NRL85" s="17"/>
      <c r="NRM85" s="4"/>
      <c r="NRN85" s="17"/>
      <c r="NRO85" s="4"/>
      <c r="NRP85" s="17"/>
      <c r="NRQ85" s="4"/>
      <c r="NRR85" s="17"/>
      <c r="NRS85" s="4"/>
      <c r="NRT85" s="17"/>
      <c r="NRU85" s="4"/>
      <c r="NRV85" s="17"/>
      <c r="NRW85" s="4"/>
      <c r="NRX85" s="17"/>
      <c r="NRY85" s="4"/>
      <c r="NRZ85" s="17"/>
      <c r="NSA85" s="4"/>
      <c r="NSB85" s="17"/>
      <c r="NSC85" s="4"/>
      <c r="NSD85" s="17"/>
      <c r="NSE85" s="4"/>
      <c r="NSF85" s="17"/>
      <c r="NSG85" s="4"/>
      <c r="NSH85" s="17"/>
      <c r="NSI85" s="4"/>
      <c r="NSJ85" s="17"/>
      <c r="NSK85" s="4"/>
      <c r="NSL85" s="17"/>
      <c r="NSM85" s="4"/>
      <c r="NSN85" s="17"/>
      <c r="NSO85" s="4"/>
      <c r="NSP85" s="17"/>
      <c r="NSQ85" s="4"/>
      <c r="NSR85" s="17"/>
      <c r="NSS85" s="4"/>
      <c r="NST85" s="17"/>
      <c r="NSU85" s="4"/>
      <c r="NSV85" s="17"/>
      <c r="NSW85" s="4"/>
      <c r="NSX85" s="17"/>
      <c r="NSY85" s="4"/>
      <c r="NSZ85" s="17"/>
      <c r="NTA85" s="4"/>
      <c r="NTB85" s="17"/>
      <c r="NTC85" s="4"/>
      <c r="NTD85" s="17"/>
      <c r="NTE85" s="4"/>
      <c r="NTF85" s="17"/>
      <c r="NTG85" s="4"/>
      <c r="NTH85" s="17"/>
      <c r="NTI85" s="4"/>
      <c r="NTJ85" s="17"/>
      <c r="NTK85" s="4"/>
      <c r="NTL85" s="17"/>
      <c r="NTM85" s="4"/>
      <c r="NTN85" s="17"/>
      <c r="NTO85" s="4"/>
      <c r="NTP85" s="17"/>
      <c r="NTQ85" s="4"/>
      <c r="NTR85" s="17"/>
      <c r="NTS85" s="4"/>
      <c r="NTT85" s="17"/>
      <c r="NTU85" s="4"/>
      <c r="NTV85" s="17"/>
      <c r="NTW85" s="4"/>
      <c r="NTX85" s="17"/>
      <c r="NTY85" s="4"/>
      <c r="NTZ85" s="17"/>
      <c r="NUA85" s="4"/>
      <c r="NUB85" s="17"/>
      <c r="NUC85" s="4"/>
      <c r="NUD85" s="17"/>
      <c r="NUE85" s="4"/>
      <c r="NUF85" s="17"/>
      <c r="NUG85" s="4"/>
      <c r="NUH85" s="17"/>
      <c r="NUI85" s="4"/>
      <c r="NUJ85" s="17"/>
      <c r="NUK85" s="4"/>
      <c r="NUL85" s="17"/>
      <c r="NUM85" s="4"/>
      <c r="NUN85" s="17"/>
      <c r="NUO85" s="4"/>
      <c r="NUP85" s="17"/>
      <c r="NUQ85" s="4"/>
      <c r="NUR85" s="17"/>
      <c r="NUS85" s="4"/>
      <c r="NUT85" s="17"/>
      <c r="NUU85" s="4"/>
      <c r="NUV85" s="17"/>
      <c r="NUW85" s="4"/>
      <c r="NUX85" s="17"/>
      <c r="NUY85" s="4"/>
      <c r="NUZ85" s="17"/>
      <c r="NVA85" s="4"/>
      <c r="NVB85" s="17"/>
      <c r="NVC85" s="4"/>
      <c r="NVD85" s="17"/>
      <c r="NVE85" s="4"/>
      <c r="NVF85" s="17"/>
      <c r="NVG85" s="4"/>
      <c r="NVH85" s="17"/>
      <c r="NVI85" s="4"/>
      <c r="NVJ85" s="17"/>
      <c r="NVK85" s="4"/>
      <c r="NVL85" s="17"/>
      <c r="NVM85" s="4"/>
      <c r="NVN85" s="17"/>
      <c r="NVO85" s="4"/>
      <c r="NVP85" s="17"/>
      <c r="NVQ85" s="4"/>
      <c r="NVR85" s="17"/>
      <c r="NVS85" s="4"/>
      <c r="NVT85" s="17"/>
      <c r="NVU85" s="4"/>
      <c r="NVV85" s="17"/>
      <c r="NVW85" s="4"/>
      <c r="NVX85" s="17"/>
      <c r="NVY85" s="4"/>
      <c r="NVZ85" s="17"/>
      <c r="NWA85" s="4"/>
      <c r="NWB85" s="17"/>
      <c r="NWC85" s="4"/>
      <c r="NWD85" s="17"/>
      <c r="NWE85" s="4"/>
      <c r="NWF85" s="17"/>
      <c r="NWG85" s="4"/>
      <c r="NWH85" s="17"/>
      <c r="NWI85" s="4"/>
      <c r="NWJ85" s="17"/>
      <c r="NWK85" s="4"/>
      <c r="NWL85" s="17"/>
      <c r="NWM85" s="4"/>
      <c r="NWN85" s="17"/>
      <c r="NWO85" s="4"/>
      <c r="NWP85" s="17"/>
      <c r="NWQ85" s="4"/>
      <c r="NWR85" s="17"/>
      <c r="NWS85" s="4"/>
      <c r="NWT85" s="17"/>
      <c r="NWU85" s="4"/>
      <c r="NWV85" s="17"/>
      <c r="NWW85" s="4"/>
      <c r="NWX85" s="17"/>
      <c r="NWY85" s="4"/>
      <c r="NWZ85" s="17"/>
      <c r="NXA85" s="4"/>
      <c r="NXB85" s="17"/>
      <c r="NXC85" s="4"/>
      <c r="NXD85" s="17"/>
      <c r="NXE85" s="4"/>
      <c r="NXF85" s="17"/>
      <c r="NXG85" s="4"/>
      <c r="NXH85" s="17"/>
      <c r="NXI85" s="4"/>
      <c r="NXJ85" s="17"/>
      <c r="NXK85" s="4"/>
      <c r="NXL85" s="17"/>
      <c r="NXM85" s="4"/>
      <c r="NXN85" s="17"/>
      <c r="NXO85" s="4"/>
      <c r="NXP85" s="17"/>
      <c r="NXQ85" s="4"/>
      <c r="NXR85" s="17"/>
      <c r="NXS85" s="4"/>
      <c r="NXT85" s="17"/>
      <c r="NXU85" s="4"/>
      <c r="NXV85" s="17"/>
      <c r="NXW85" s="4"/>
      <c r="NXX85" s="17"/>
      <c r="NXY85" s="4"/>
      <c r="NXZ85" s="17"/>
      <c r="NYA85" s="4"/>
      <c r="NYB85" s="17"/>
      <c r="NYC85" s="4"/>
      <c r="NYD85" s="17"/>
      <c r="NYE85" s="4"/>
      <c r="NYF85" s="17"/>
      <c r="NYG85" s="4"/>
      <c r="NYH85" s="17"/>
      <c r="NYI85" s="4"/>
      <c r="NYJ85" s="17"/>
      <c r="NYK85" s="4"/>
      <c r="NYL85" s="17"/>
      <c r="NYM85" s="4"/>
      <c r="NYN85" s="17"/>
      <c r="NYO85" s="4"/>
      <c r="NYP85" s="17"/>
      <c r="NYQ85" s="4"/>
      <c r="NYR85" s="17"/>
      <c r="NYS85" s="4"/>
      <c r="NYT85" s="17"/>
      <c r="NYU85" s="4"/>
      <c r="NYV85" s="17"/>
      <c r="NYW85" s="4"/>
      <c r="NYX85" s="17"/>
      <c r="NYY85" s="4"/>
      <c r="NYZ85" s="17"/>
      <c r="NZA85" s="4"/>
      <c r="NZB85" s="17"/>
      <c r="NZC85" s="4"/>
      <c r="NZD85" s="17"/>
      <c r="NZE85" s="4"/>
      <c r="NZF85" s="17"/>
      <c r="NZG85" s="4"/>
      <c r="NZH85" s="17"/>
      <c r="NZI85" s="4"/>
      <c r="NZJ85" s="17"/>
      <c r="NZK85" s="4"/>
      <c r="NZL85" s="17"/>
      <c r="NZM85" s="4"/>
      <c r="NZN85" s="17"/>
      <c r="NZO85" s="4"/>
      <c r="NZP85" s="17"/>
      <c r="NZQ85" s="4"/>
      <c r="NZR85" s="17"/>
      <c r="NZS85" s="4"/>
      <c r="NZT85" s="17"/>
      <c r="NZU85" s="4"/>
      <c r="NZV85" s="17"/>
      <c r="NZW85" s="4"/>
      <c r="NZX85" s="17"/>
      <c r="NZY85" s="4"/>
      <c r="NZZ85" s="17"/>
      <c r="OAA85" s="4"/>
      <c r="OAB85" s="17"/>
      <c r="OAC85" s="4"/>
      <c r="OAD85" s="17"/>
      <c r="OAE85" s="4"/>
      <c r="OAF85" s="17"/>
      <c r="OAG85" s="4"/>
      <c r="OAH85" s="17"/>
      <c r="OAI85" s="4"/>
      <c r="OAJ85" s="17"/>
      <c r="OAK85" s="4"/>
      <c r="OAL85" s="17"/>
      <c r="OAM85" s="4"/>
      <c r="OAN85" s="17"/>
      <c r="OAO85" s="4"/>
      <c r="OAP85" s="17"/>
      <c r="OAQ85" s="4"/>
      <c r="OAR85" s="17"/>
      <c r="OAS85" s="4"/>
      <c r="OAT85" s="17"/>
      <c r="OAU85" s="4"/>
      <c r="OAV85" s="17"/>
      <c r="OAW85" s="4"/>
      <c r="OAX85" s="17"/>
      <c r="OAY85" s="4"/>
      <c r="OAZ85" s="17"/>
      <c r="OBA85" s="4"/>
      <c r="OBB85" s="17"/>
      <c r="OBC85" s="4"/>
      <c r="OBD85" s="17"/>
      <c r="OBE85" s="4"/>
      <c r="OBF85" s="17"/>
      <c r="OBG85" s="4"/>
      <c r="OBH85" s="17"/>
      <c r="OBI85" s="4"/>
      <c r="OBJ85" s="17"/>
      <c r="OBK85" s="4"/>
      <c r="OBL85" s="17"/>
      <c r="OBM85" s="4"/>
      <c r="OBN85" s="17"/>
      <c r="OBO85" s="4"/>
      <c r="OBP85" s="17"/>
      <c r="OBQ85" s="4"/>
      <c r="OBR85" s="17"/>
      <c r="OBS85" s="4"/>
      <c r="OBT85" s="17"/>
      <c r="OBU85" s="4"/>
      <c r="OBV85" s="17"/>
      <c r="OBW85" s="4"/>
      <c r="OBX85" s="17"/>
      <c r="OBY85" s="4"/>
      <c r="OBZ85" s="17"/>
      <c r="OCA85" s="4"/>
      <c r="OCB85" s="17"/>
      <c r="OCC85" s="4"/>
      <c r="OCD85" s="17"/>
      <c r="OCE85" s="4"/>
      <c r="OCF85" s="17"/>
      <c r="OCG85" s="4"/>
      <c r="OCH85" s="17"/>
      <c r="OCI85" s="4"/>
      <c r="OCJ85" s="17"/>
      <c r="OCK85" s="4"/>
      <c r="OCL85" s="17"/>
      <c r="OCM85" s="4"/>
      <c r="OCN85" s="17"/>
      <c r="OCO85" s="4"/>
      <c r="OCP85" s="17"/>
      <c r="OCQ85" s="4"/>
      <c r="OCR85" s="17"/>
      <c r="OCS85" s="4"/>
      <c r="OCT85" s="17"/>
      <c r="OCU85" s="4"/>
      <c r="OCV85" s="17"/>
      <c r="OCW85" s="4"/>
      <c r="OCX85" s="17"/>
      <c r="OCY85" s="4"/>
      <c r="OCZ85" s="17"/>
      <c r="ODA85" s="4"/>
      <c r="ODB85" s="17"/>
      <c r="ODC85" s="4"/>
      <c r="ODD85" s="17"/>
      <c r="ODE85" s="4"/>
      <c r="ODF85" s="17"/>
      <c r="ODG85" s="4"/>
      <c r="ODH85" s="17"/>
      <c r="ODI85" s="4"/>
      <c r="ODJ85" s="17"/>
      <c r="ODK85" s="4"/>
      <c r="ODL85" s="17"/>
      <c r="ODM85" s="4"/>
      <c r="ODN85" s="17"/>
      <c r="ODO85" s="4"/>
      <c r="ODP85" s="17"/>
      <c r="ODQ85" s="4"/>
      <c r="ODR85" s="17"/>
      <c r="ODS85" s="4"/>
      <c r="ODT85" s="17"/>
      <c r="ODU85" s="4"/>
      <c r="ODV85" s="17"/>
      <c r="ODW85" s="4"/>
      <c r="ODX85" s="17"/>
      <c r="ODY85" s="4"/>
      <c r="ODZ85" s="17"/>
      <c r="OEA85" s="4"/>
      <c r="OEB85" s="17"/>
      <c r="OEC85" s="4"/>
      <c r="OED85" s="17"/>
      <c r="OEE85" s="4"/>
      <c r="OEF85" s="17"/>
      <c r="OEG85" s="4"/>
      <c r="OEH85" s="17"/>
      <c r="OEI85" s="4"/>
      <c r="OEJ85" s="17"/>
      <c r="OEK85" s="4"/>
      <c r="OEL85" s="17"/>
      <c r="OEM85" s="4"/>
      <c r="OEN85" s="17"/>
      <c r="OEO85" s="4"/>
      <c r="OEP85" s="17"/>
      <c r="OEQ85" s="4"/>
      <c r="OER85" s="17"/>
      <c r="OES85" s="4"/>
      <c r="OET85" s="17"/>
      <c r="OEU85" s="4"/>
      <c r="OEV85" s="17"/>
      <c r="OEW85" s="4"/>
      <c r="OEX85" s="17"/>
      <c r="OEY85" s="4"/>
      <c r="OEZ85" s="17"/>
      <c r="OFA85" s="4"/>
      <c r="OFB85" s="17"/>
      <c r="OFC85" s="4"/>
      <c r="OFD85" s="17"/>
      <c r="OFE85" s="4"/>
      <c r="OFF85" s="17"/>
      <c r="OFG85" s="4"/>
      <c r="OFH85" s="17"/>
      <c r="OFI85" s="4"/>
      <c r="OFJ85" s="17"/>
      <c r="OFK85" s="4"/>
      <c r="OFL85" s="17"/>
      <c r="OFM85" s="4"/>
      <c r="OFN85" s="17"/>
      <c r="OFO85" s="4"/>
      <c r="OFP85" s="17"/>
      <c r="OFQ85" s="4"/>
      <c r="OFR85" s="17"/>
      <c r="OFS85" s="4"/>
      <c r="OFT85" s="17"/>
      <c r="OFU85" s="4"/>
      <c r="OFV85" s="17"/>
      <c r="OFW85" s="4"/>
      <c r="OFX85" s="17"/>
      <c r="OFY85" s="4"/>
      <c r="OFZ85" s="17"/>
      <c r="OGA85" s="4"/>
      <c r="OGB85" s="17"/>
      <c r="OGC85" s="4"/>
      <c r="OGD85" s="17"/>
      <c r="OGE85" s="4"/>
      <c r="OGF85" s="17"/>
      <c r="OGG85" s="4"/>
      <c r="OGH85" s="17"/>
      <c r="OGI85" s="4"/>
      <c r="OGJ85" s="17"/>
      <c r="OGK85" s="4"/>
      <c r="OGL85" s="17"/>
      <c r="OGM85" s="4"/>
      <c r="OGN85" s="17"/>
      <c r="OGO85" s="4"/>
      <c r="OGP85" s="17"/>
      <c r="OGQ85" s="4"/>
      <c r="OGR85" s="17"/>
      <c r="OGS85" s="4"/>
      <c r="OGT85" s="17"/>
      <c r="OGU85" s="4"/>
      <c r="OGV85" s="17"/>
      <c r="OGW85" s="4"/>
      <c r="OGX85" s="17"/>
      <c r="OGY85" s="4"/>
      <c r="OGZ85" s="17"/>
      <c r="OHA85" s="4"/>
      <c r="OHB85" s="17"/>
      <c r="OHC85" s="4"/>
      <c r="OHD85" s="17"/>
      <c r="OHE85" s="4"/>
      <c r="OHF85" s="17"/>
      <c r="OHG85" s="4"/>
      <c r="OHH85" s="17"/>
      <c r="OHI85" s="4"/>
      <c r="OHJ85" s="17"/>
      <c r="OHK85" s="4"/>
      <c r="OHL85" s="17"/>
      <c r="OHM85" s="4"/>
      <c r="OHN85" s="17"/>
      <c r="OHO85" s="4"/>
      <c r="OHP85" s="17"/>
      <c r="OHQ85" s="4"/>
      <c r="OHR85" s="17"/>
      <c r="OHS85" s="4"/>
      <c r="OHT85" s="17"/>
      <c r="OHU85" s="4"/>
      <c r="OHV85" s="17"/>
      <c r="OHW85" s="4"/>
      <c r="OHX85" s="17"/>
      <c r="OHY85" s="4"/>
      <c r="OHZ85" s="17"/>
      <c r="OIA85" s="4"/>
      <c r="OIB85" s="17"/>
      <c r="OIC85" s="4"/>
      <c r="OID85" s="17"/>
      <c r="OIE85" s="4"/>
      <c r="OIF85" s="17"/>
      <c r="OIG85" s="4"/>
      <c r="OIH85" s="17"/>
      <c r="OII85" s="4"/>
      <c r="OIJ85" s="17"/>
      <c r="OIK85" s="4"/>
      <c r="OIL85" s="17"/>
      <c r="OIM85" s="4"/>
      <c r="OIN85" s="17"/>
      <c r="OIO85" s="4"/>
      <c r="OIP85" s="17"/>
      <c r="OIQ85" s="4"/>
      <c r="OIR85" s="17"/>
      <c r="OIS85" s="4"/>
      <c r="OIT85" s="17"/>
      <c r="OIU85" s="4"/>
      <c r="OIV85" s="17"/>
      <c r="OIW85" s="4"/>
      <c r="OIX85" s="17"/>
      <c r="OIY85" s="4"/>
      <c r="OIZ85" s="17"/>
      <c r="OJA85" s="4"/>
      <c r="OJB85" s="17"/>
      <c r="OJC85" s="4"/>
      <c r="OJD85" s="17"/>
      <c r="OJE85" s="4"/>
      <c r="OJF85" s="17"/>
      <c r="OJG85" s="4"/>
      <c r="OJH85" s="17"/>
      <c r="OJI85" s="4"/>
      <c r="OJJ85" s="17"/>
      <c r="OJK85" s="4"/>
      <c r="OJL85" s="17"/>
      <c r="OJM85" s="4"/>
      <c r="OJN85" s="17"/>
      <c r="OJO85" s="4"/>
      <c r="OJP85" s="17"/>
      <c r="OJQ85" s="4"/>
      <c r="OJR85" s="17"/>
      <c r="OJS85" s="4"/>
      <c r="OJT85" s="17"/>
      <c r="OJU85" s="4"/>
      <c r="OJV85" s="17"/>
      <c r="OJW85" s="4"/>
      <c r="OJX85" s="17"/>
      <c r="OJY85" s="4"/>
      <c r="OJZ85" s="17"/>
      <c r="OKA85" s="4"/>
      <c r="OKB85" s="17"/>
      <c r="OKC85" s="4"/>
      <c r="OKD85" s="17"/>
      <c r="OKE85" s="4"/>
      <c r="OKF85" s="17"/>
      <c r="OKG85" s="4"/>
      <c r="OKH85" s="17"/>
      <c r="OKI85" s="4"/>
      <c r="OKJ85" s="17"/>
      <c r="OKK85" s="4"/>
      <c r="OKL85" s="17"/>
      <c r="OKM85" s="4"/>
      <c r="OKN85" s="17"/>
      <c r="OKO85" s="4"/>
      <c r="OKP85" s="17"/>
      <c r="OKQ85" s="4"/>
      <c r="OKR85" s="17"/>
      <c r="OKS85" s="4"/>
      <c r="OKT85" s="17"/>
      <c r="OKU85" s="4"/>
      <c r="OKV85" s="17"/>
      <c r="OKW85" s="4"/>
      <c r="OKX85" s="17"/>
      <c r="OKY85" s="4"/>
      <c r="OKZ85" s="17"/>
      <c r="OLA85" s="4"/>
      <c r="OLB85" s="17"/>
      <c r="OLC85" s="4"/>
      <c r="OLD85" s="17"/>
      <c r="OLE85" s="4"/>
      <c r="OLF85" s="17"/>
      <c r="OLG85" s="4"/>
      <c r="OLH85" s="17"/>
      <c r="OLI85" s="4"/>
      <c r="OLJ85" s="17"/>
      <c r="OLK85" s="4"/>
      <c r="OLL85" s="17"/>
      <c r="OLM85" s="4"/>
      <c r="OLN85" s="17"/>
      <c r="OLO85" s="4"/>
      <c r="OLP85" s="17"/>
      <c r="OLQ85" s="4"/>
      <c r="OLR85" s="17"/>
      <c r="OLS85" s="4"/>
      <c r="OLT85" s="17"/>
      <c r="OLU85" s="4"/>
      <c r="OLV85" s="17"/>
      <c r="OLW85" s="4"/>
      <c r="OLX85" s="17"/>
      <c r="OLY85" s="4"/>
      <c r="OLZ85" s="17"/>
      <c r="OMA85" s="4"/>
      <c r="OMB85" s="17"/>
      <c r="OMC85" s="4"/>
      <c r="OMD85" s="17"/>
      <c r="OME85" s="4"/>
      <c r="OMF85" s="17"/>
      <c r="OMG85" s="4"/>
      <c r="OMH85" s="17"/>
      <c r="OMI85" s="4"/>
      <c r="OMJ85" s="17"/>
      <c r="OMK85" s="4"/>
      <c r="OML85" s="17"/>
      <c r="OMM85" s="4"/>
      <c r="OMN85" s="17"/>
      <c r="OMO85" s="4"/>
      <c r="OMP85" s="17"/>
      <c r="OMQ85" s="4"/>
      <c r="OMR85" s="17"/>
      <c r="OMS85" s="4"/>
      <c r="OMT85" s="17"/>
      <c r="OMU85" s="4"/>
      <c r="OMV85" s="17"/>
      <c r="OMW85" s="4"/>
      <c r="OMX85" s="17"/>
      <c r="OMY85" s="4"/>
      <c r="OMZ85" s="17"/>
      <c r="ONA85" s="4"/>
      <c r="ONB85" s="17"/>
      <c r="ONC85" s="4"/>
      <c r="OND85" s="17"/>
      <c r="ONE85" s="4"/>
      <c r="ONF85" s="17"/>
      <c r="ONG85" s="4"/>
      <c r="ONH85" s="17"/>
      <c r="ONI85" s="4"/>
      <c r="ONJ85" s="17"/>
      <c r="ONK85" s="4"/>
      <c r="ONL85" s="17"/>
      <c r="ONM85" s="4"/>
      <c r="ONN85" s="17"/>
      <c r="ONO85" s="4"/>
      <c r="ONP85" s="17"/>
      <c r="ONQ85" s="4"/>
      <c r="ONR85" s="17"/>
      <c r="ONS85" s="4"/>
      <c r="ONT85" s="17"/>
      <c r="ONU85" s="4"/>
      <c r="ONV85" s="17"/>
      <c r="ONW85" s="4"/>
      <c r="ONX85" s="17"/>
      <c r="ONY85" s="4"/>
      <c r="ONZ85" s="17"/>
      <c r="OOA85" s="4"/>
      <c r="OOB85" s="17"/>
      <c r="OOC85" s="4"/>
      <c r="OOD85" s="17"/>
      <c r="OOE85" s="4"/>
      <c r="OOF85" s="17"/>
      <c r="OOG85" s="4"/>
      <c r="OOH85" s="17"/>
      <c r="OOI85" s="4"/>
      <c r="OOJ85" s="17"/>
      <c r="OOK85" s="4"/>
      <c r="OOL85" s="17"/>
      <c r="OOM85" s="4"/>
      <c r="OON85" s="17"/>
      <c r="OOO85" s="4"/>
      <c r="OOP85" s="17"/>
      <c r="OOQ85" s="4"/>
      <c r="OOR85" s="17"/>
      <c r="OOS85" s="4"/>
      <c r="OOT85" s="17"/>
      <c r="OOU85" s="4"/>
      <c r="OOV85" s="17"/>
      <c r="OOW85" s="4"/>
      <c r="OOX85" s="17"/>
      <c r="OOY85" s="4"/>
      <c r="OOZ85" s="17"/>
      <c r="OPA85" s="4"/>
      <c r="OPB85" s="17"/>
      <c r="OPC85" s="4"/>
      <c r="OPD85" s="17"/>
      <c r="OPE85" s="4"/>
      <c r="OPF85" s="17"/>
      <c r="OPG85" s="4"/>
      <c r="OPH85" s="17"/>
      <c r="OPI85" s="4"/>
      <c r="OPJ85" s="17"/>
      <c r="OPK85" s="4"/>
      <c r="OPL85" s="17"/>
      <c r="OPM85" s="4"/>
      <c r="OPN85" s="17"/>
      <c r="OPO85" s="4"/>
      <c r="OPP85" s="17"/>
      <c r="OPQ85" s="4"/>
      <c r="OPR85" s="17"/>
      <c r="OPS85" s="4"/>
      <c r="OPT85" s="17"/>
      <c r="OPU85" s="4"/>
      <c r="OPV85" s="17"/>
      <c r="OPW85" s="4"/>
      <c r="OPX85" s="17"/>
      <c r="OPY85" s="4"/>
      <c r="OPZ85" s="17"/>
      <c r="OQA85" s="4"/>
      <c r="OQB85" s="17"/>
      <c r="OQC85" s="4"/>
      <c r="OQD85" s="17"/>
      <c r="OQE85" s="4"/>
      <c r="OQF85" s="17"/>
      <c r="OQG85" s="4"/>
      <c r="OQH85" s="17"/>
      <c r="OQI85" s="4"/>
      <c r="OQJ85" s="17"/>
      <c r="OQK85" s="4"/>
      <c r="OQL85" s="17"/>
      <c r="OQM85" s="4"/>
      <c r="OQN85" s="17"/>
      <c r="OQO85" s="4"/>
      <c r="OQP85" s="17"/>
      <c r="OQQ85" s="4"/>
      <c r="OQR85" s="17"/>
      <c r="OQS85" s="4"/>
      <c r="OQT85" s="17"/>
      <c r="OQU85" s="4"/>
      <c r="OQV85" s="17"/>
      <c r="OQW85" s="4"/>
      <c r="OQX85" s="17"/>
      <c r="OQY85" s="4"/>
      <c r="OQZ85" s="17"/>
      <c r="ORA85" s="4"/>
      <c r="ORB85" s="17"/>
      <c r="ORC85" s="4"/>
      <c r="ORD85" s="17"/>
      <c r="ORE85" s="4"/>
      <c r="ORF85" s="17"/>
      <c r="ORG85" s="4"/>
      <c r="ORH85" s="17"/>
      <c r="ORI85" s="4"/>
      <c r="ORJ85" s="17"/>
      <c r="ORK85" s="4"/>
      <c r="ORL85" s="17"/>
      <c r="ORM85" s="4"/>
      <c r="ORN85" s="17"/>
      <c r="ORO85" s="4"/>
      <c r="ORP85" s="17"/>
      <c r="ORQ85" s="4"/>
      <c r="ORR85" s="17"/>
      <c r="ORS85" s="4"/>
      <c r="ORT85" s="17"/>
      <c r="ORU85" s="4"/>
      <c r="ORV85" s="17"/>
      <c r="ORW85" s="4"/>
      <c r="ORX85" s="17"/>
      <c r="ORY85" s="4"/>
      <c r="ORZ85" s="17"/>
      <c r="OSA85" s="4"/>
      <c r="OSB85" s="17"/>
      <c r="OSC85" s="4"/>
      <c r="OSD85" s="17"/>
      <c r="OSE85" s="4"/>
      <c r="OSF85" s="17"/>
      <c r="OSG85" s="4"/>
      <c r="OSH85" s="17"/>
      <c r="OSI85" s="4"/>
      <c r="OSJ85" s="17"/>
      <c r="OSK85" s="4"/>
      <c r="OSL85" s="17"/>
      <c r="OSM85" s="4"/>
      <c r="OSN85" s="17"/>
      <c r="OSO85" s="4"/>
      <c r="OSP85" s="17"/>
      <c r="OSQ85" s="4"/>
      <c r="OSR85" s="17"/>
      <c r="OSS85" s="4"/>
      <c r="OST85" s="17"/>
      <c r="OSU85" s="4"/>
      <c r="OSV85" s="17"/>
      <c r="OSW85" s="4"/>
      <c r="OSX85" s="17"/>
      <c r="OSY85" s="4"/>
      <c r="OSZ85" s="17"/>
      <c r="OTA85" s="4"/>
      <c r="OTB85" s="17"/>
      <c r="OTC85" s="4"/>
      <c r="OTD85" s="17"/>
      <c r="OTE85" s="4"/>
      <c r="OTF85" s="17"/>
      <c r="OTG85" s="4"/>
      <c r="OTH85" s="17"/>
      <c r="OTI85" s="4"/>
      <c r="OTJ85" s="17"/>
      <c r="OTK85" s="4"/>
      <c r="OTL85" s="17"/>
      <c r="OTM85" s="4"/>
      <c r="OTN85" s="17"/>
      <c r="OTO85" s="4"/>
      <c r="OTP85" s="17"/>
      <c r="OTQ85" s="4"/>
      <c r="OTR85" s="17"/>
      <c r="OTS85" s="4"/>
      <c r="OTT85" s="17"/>
      <c r="OTU85" s="4"/>
      <c r="OTV85" s="17"/>
      <c r="OTW85" s="4"/>
      <c r="OTX85" s="17"/>
      <c r="OTY85" s="4"/>
      <c r="OTZ85" s="17"/>
      <c r="OUA85" s="4"/>
      <c r="OUB85" s="17"/>
      <c r="OUC85" s="4"/>
      <c r="OUD85" s="17"/>
      <c r="OUE85" s="4"/>
      <c r="OUF85" s="17"/>
      <c r="OUG85" s="4"/>
      <c r="OUH85" s="17"/>
      <c r="OUI85" s="4"/>
      <c r="OUJ85" s="17"/>
      <c r="OUK85" s="4"/>
      <c r="OUL85" s="17"/>
      <c r="OUM85" s="4"/>
      <c r="OUN85" s="17"/>
      <c r="OUO85" s="4"/>
      <c r="OUP85" s="17"/>
      <c r="OUQ85" s="4"/>
      <c r="OUR85" s="17"/>
      <c r="OUS85" s="4"/>
      <c r="OUT85" s="17"/>
      <c r="OUU85" s="4"/>
      <c r="OUV85" s="17"/>
      <c r="OUW85" s="4"/>
      <c r="OUX85" s="17"/>
      <c r="OUY85" s="4"/>
      <c r="OUZ85" s="17"/>
      <c r="OVA85" s="4"/>
      <c r="OVB85" s="17"/>
      <c r="OVC85" s="4"/>
      <c r="OVD85" s="17"/>
      <c r="OVE85" s="4"/>
      <c r="OVF85" s="17"/>
      <c r="OVG85" s="4"/>
      <c r="OVH85" s="17"/>
      <c r="OVI85" s="4"/>
      <c r="OVJ85" s="17"/>
      <c r="OVK85" s="4"/>
      <c r="OVL85" s="17"/>
      <c r="OVM85" s="4"/>
      <c r="OVN85" s="17"/>
      <c r="OVO85" s="4"/>
      <c r="OVP85" s="17"/>
      <c r="OVQ85" s="4"/>
      <c r="OVR85" s="17"/>
      <c r="OVS85" s="4"/>
      <c r="OVT85" s="17"/>
      <c r="OVU85" s="4"/>
      <c r="OVV85" s="17"/>
      <c r="OVW85" s="4"/>
      <c r="OVX85" s="17"/>
      <c r="OVY85" s="4"/>
      <c r="OVZ85" s="17"/>
      <c r="OWA85" s="4"/>
      <c r="OWB85" s="17"/>
      <c r="OWC85" s="4"/>
      <c r="OWD85" s="17"/>
      <c r="OWE85" s="4"/>
      <c r="OWF85" s="17"/>
      <c r="OWG85" s="4"/>
      <c r="OWH85" s="17"/>
      <c r="OWI85" s="4"/>
      <c r="OWJ85" s="17"/>
      <c r="OWK85" s="4"/>
      <c r="OWL85" s="17"/>
      <c r="OWM85" s="4"/>
      <c r="OWN85" s="17"/>
      <c r="OWO85" s="4"/>
      <c r="OWP85" s="17"/>
      <c r="OWQ85" s="4"/>
      <c r="OWR85" s="17"/>
      <c r="OWS85" s="4"/>
      <c r="OWT85" s="17"/>
      <c r="OWU85" s="4"/>
      <c r="OWV85" s="17"/>
      <c r="OWW85" s="4"/>
      <c r="OWX85" s="17"/>
      <c r="OWY85" s="4"/>
      <c r="OWZ85" s="17"/>
      <c r="OXA85" s="4"/>
      <c r="OXB85" s="17"/>
      <c r="OXC85" s="4"/>
      <c r="OXD85" s="17"/>
      <c r="OXE85" s="4"/>
      <c r="OXF85" s="17"/>
      <c r="OXG85" s="4"/>
      <c r="OXH85" s="17"/>
      <c r="OXI85" s="4"/>
      <c r="OXJ85" s="17"/>
      <c r="OXK85" s="4"/>
      <c r="OXL85" s="17"/>
      <c r="OXM85" s="4"/>
      <c r="OXN85" s="17"/>
      <c r="OXO85" s="4"/>
      <c r="OXP85" s="17"/>
      <c r="OXQ85" s="4"/>
      <c r="OXR85" s="17"/>
      <c r="OXS85" s="4"/>
      <c r="OXT85" s="17"/>
      <c r="OXU85" s="4"/>
      <c r="OXV85" s="17"/>
      <c r="OXW85" s="4"/>
      <c r="OXX85" s="17"/>
      <c r="OXY85" s="4"/>
      <c r="OXZ85" s="17"/>
      <c r="OYA85" s="4"/>
      <c r="OYB85" s="17"/>
      <c r="OYC85" s="4"/>
      <c r="OYD85" s="17"/>
      <c r="OYE85" s="4"/>
      <c r="OYF85" s="17"/>
      <c r="OYG85" s="4"/>
      <c r="OYH85" s="17"/>
      <c r="OYI85" s="4"/>
      <c r="OYJ85" s="17"/>
      <c r="OYK85" s="4"/>
      <c r="OYL85" s="17"/>
      <c r="OYM85" s="4"/>
      <c r="OYN85" s="17"/>
      <c r="OYO85" s="4"/>
      <c r="OYP85" s="17"/>
      <c r="OYQ85" s="4"/>
      <c r="OYR85" s="17"/>
      <c r="OYS85" s="4"/>
      <c r="OYT85" s="17"/>
      <c r="OYU85" s="4"/>
      <c r="OYV85" s="17"/>
      <c r="OYW85" s="4"/>
      <c r="OYX85" s="17"/>
      <c r="OYY85" s="4"/>
      <c r="OYZ85" s="17"/>
      <c r="OZA85" s="4"/>
      <c r="OZB85" s="17"/>
      <c r="OZC85" s="4"/>
      <c r="OZD85" s="17"/>
      <c r="OZE85" s="4"/>
      <c r="OZF85" s="17"/>
      <c r="OZG85" s="4"/>
      <c r="OZH85" s="17"/>
      <c r="OZI85" s="4"/>
      <c r="OZJ85" s="17"/>
      <c r="OZK85" s="4"/>
      <c r="OZL85" s="17"/>
      <c r="OZM85" s="4"/>
      <c r="OZN85" s="17"/>
      <c r="OZO85" s="4"/>
      <c r="OZP85" s="17"/>
      <c r="OZQ85" s="4"/>
      <c r="OZR85" s="17"/>
      <c r="OZS85" s="4"/>
      <c r="OZT85" s="17"/>
      <c r="OZU85" s="4"/>
      <c r="OZV85" s="17"/>
      <c r="OZW85" s="4"/>
      <c r="OZX85" s="17"/>
      <c r="OZY85" s="4"/>
      <c r="OZZ85" s="17"/>
      <c r="PAA85" s="4"/>
      <c r="PAB85" s="17"/>
      <c r="PAC85" s="4"/>
      <c r="PAD85" s="17"/>
      <c r="PAE85" s="4"/>
      <c r="PAF85" s="17"/>
      <c r="PAG85" s="4"/>
      <c r="PAH85" s="17"/>
      <c r="PAI85" s="4"/>
      <c r="PAJ85" s="17"/>
      <c r="PAK85" s="4"/>
      <c r="PAL85" s="17"/>
      <c r="PAM85" s="4"/>
      <c r="PAN85" s="17"/>
      <c r="PAO85" s="4"/>
      <c r="PAP85" s="17"/>
      <c r="PAQ85" s="4"/>
      <c r="PAR85" s="17"/>
      <c r="PAS85" s="4"/>
      <c r="PAT85" s="17"/>
      <c r="PAU85" s="4"/>
      <c r="PAV85" s="17"/>
      <c r="PAW85" s="4"/>
      <c r="PAX85" s="17"/>
      <c r="PAY85" s="4"/>
      <c r="PAZ85" s="17"/>
      <c r="PBA85" s="4"/>
      <c r="PBB85" s="17"/>
      <c r="PBC85" s="4"/>
      <c r="PBD85" s="17"/>
      <c r="PBE85" s="4"/>
      <c r="PBF85" s="17"/>
      <c r="PBG85" s="4"/>
      <c r="PBH85" s="17"/>
      <c r="PBI85" s="4"/>
      <c r="PBJ85" s="17"/>
      <c r="PBK85" s="4"/>
      <c r="PBL85" s="17"/>
      <c r="PBM85" s="4"/>
      <c r="PBN85" s="17"/>
      <c r="PBO85" s="4"/>
      <c r="PBP85" s="17"/>
      <c r="PBQ85" s="4"/>
      <c r="PBR85" s="17"/>
      <c r="PBS85" s="4"/>
      <c r="PBT85" s="17"/>
      <c r="PBU85" s="4"/>
      <c r="PBV85" s="17"/>
      <c r="PBW85" s="4"/>
      <c r="PBX85" s="17"/>
      <c r="PBY85" s="4"/>
      <c r="PBZ85" s="17"/>
      <c r="PCA85" s="4"/>
      <c r="PCB85" s="17"/>
      <c r="PCC85" s="4"/>
      <c r="PCD85" s="17"/>
      <c r="PCE85" s="4"/>
      <c r="PCF85" s="17"/>
      <c r="PCG85" s="4"/>
      <c r="PCH85" s="17"/>
      <c r="PCI85" s="4"/>
      <c r="PCJ85" s="17"/>
      <c r="PCK85" s="4"/>
      <c r="PCL85" s="17"/>
      <c r="PCM85" s="4"/>
      <c r="PCN85" s="17"/>
      <c r="PCO85" s="4"/>
      <c r="PCP85" s="17"/>
      <c r="PCQ85" s="4"/>
      <c r="PCR85" s="17"/>
      <c r="PCS85" s="4"/>
      <c r="PCT85" s="17"/>
      <c r="PCU85" s="4"/>
      <c r="PCV85" s="17"/>
      <c r="PCW85" s="4"/>
      <c r="PCX85" s="17"/>
      <c r="PCY85" s="4"/>
      <c r="PCZ85" s="17"/>
      <c r="PDA85" s="4"/>
      <c r="PDB85" s="17"/>
      <c r="PDC85" s="4"/>
      <c r="PDD85" s="17"/>
      <c r="PDE85" s="4"/>
      <c r="PDF85" s="17"/>
      <c r="PDG85" s="4"/>
      <c r="PDH85" s="17"/>
      <c r="PDI85" s="4"/>
      <c r="PDJ85" s="17"/>
      <c r="PDK85" s="4"/>
      <c r="PDL85" s="17"/>
      <c r="PDM85" s="4"/>
      <c r="PDN85" s="17"/>
      <c r="PDO85" s="4"/>
      <c r="PDP85" s="17"/>
      <c r="PDQ85" s="4"/>
      <c r="PDR85" s="17"/>
      <c r="PDS85" s="4"/>
      <c r="PDT85" s="17"/>
      <c r="PDU85" s="4"/>
      <c r="PDV85" s="17"/>
      <c r="PDW85" s="4"/>
      <c r="PDX85" s="17"/>
      <c r="PDY85" s="4"/>
      <c r="PDZ85" s="17"/>
      <c r="PEA85" s="4"/>
      <c r="PEB85" s="17"/>
      <c r="PEC85" s="4"/>
      <c r="PED85" s="17"/>
      <c r="PEE85" s="4"/>
      <c r="PEF85" s="17"/>
      <c r="PEG85" s="4"/>
      <c r="PEH85" s="17"/>
      <c r="PEI85" s="4"/>
      <c r="PEJ85" s="17"/>
      <c r="PEK85" s="4"/>
      <c r="PEL85" s="17"/>
      <c r="PEM85" s="4"/>
      <c r="PEN85" s="17"/>
      <c r="PEO85" s="4"/>
      <c r="PEP85" s="17"/>
      <c r="PEQ85" s="4"/>
      <c r="PER85" s="17"/>
      <c r="PES85" s="4"/>
      <c r="PET85" s="17"/>
      <c r="PEU85" s="4"/>
      <c r="PEV85" s="17"/>
      <c r="PEW85" s="4"/>
      <c r="PEX85" s="17"/>
      <c r="PEY85" s="4"/>
      <c r="PEZ85" s="17"/>
      <c r="PFA85" s="4"/>
      <c r="PFB85" s="17"/>
      <c r="PFC85" s="4"/>
      <c r="PFD85" s="17"/>
      <c r="PFE85" s="4"/>
      <c r="PFF85" s="17"/>
      <c r="PFG85" s="4"/>
      <c r="PFH85" s="17"/>
      <c r="PFI85" s="4"/>
      <c r="PFJ85" s="17"/>
      <c r="PFK85" s="4"/>
      <c r="PFL85" s="17"/>
      <c r="PFM85" s="4"/>
      <c r="PFN85" s="17"/>
      <c r="PFO85" s="4"/>
      <c r="PFP85" s="17"/>
      <c r="PFQ85" s="4"/>
      <c r="PFR85" s="17"/>
      <c r="PFS85" s="4"/>
      <c r="PFT85" s="17"/>
      <c r="PFU85" s="4"/>
      <c r="PFV85" s="17"/>
      <c r="PFW85" s="4"/>
      <c r="PFX85" s="17"/>
      <c r="PFY85" s="4"/>
      <c r="PFZ85" s="17"/>
      <c r="PGA85" s="4"/>
      <c r="PGB85" s="17"/>
      <c r="PGC85" s="4"/>
      <c r="PGD85" s="17"/>
      <c r="PGE85" s="4"/>
      <c r="PGF85" s="17"/>
      <c r="PGG85" s="4"/>
      <c r="PGH85" s="17"/>
      <c r="PGI85" s="4"/>
      <c r="PGJ85" s="17"/>
      <c r="PGK85" s="4"/>
      <c r="PGL85" s="17"/>
      <c r="PGM85" s="4"/>
      <c r="PGN85" s="17"/>
      <c r="PGO85" s="4"/>
      <c r="PGP85" s="17"/>
      <c r="PGQ85" s="4"/>
      <c r="PGR85" s="17"/>
      <c r="PGS85" s="4"/>
      <c r="PGT85" s="17"/>
      <c r="PGU85" s="4"/>
      <c r="PGV85" s="17"/>
      <c r="PGW85" s="4"/>
      <c r="PGX85" s="17"/>
      <c r="PGY85" s="4"/>
      <c r="PGZ85" s="17"/>
      <c r="PHA85" s="4"/>
      <c r="PHB85" s="17"/>
      <c r="PHC85" s="4"/>
      <c r="PHD85" s="17"/>
      <c r="PHE85" s="4"/>
      <c r="PHF85" s="17"/>
      <c r="PHG85" s="4"/>
      <c r="PHH85" s="17"/>
      <c r="PHI85" s="4"/>
      <c r="PHJ85" s="17"/>
      <c r="PHK85" s="4"/>
      <c r="PHL85" s="17"/>
      <c r="PHM85" s="4"/>
      <c r="PHN85" s="17"/>
      <c r="PHO85" s="4"/>
      <c r="PHP85" s="17"/>
      <c r="PHQ85" s="4"/>
      <c r="PHR85" s="17"/>
      <c r="PHS85" s="4"/>
      <c r="PHT85" s="17"/>
      <c r="PHU85" s="4"/>
      <c r="PHV85" s="17"/>
      <c r="PHW85" s="4"/>
      <c r="PHX85" s="17"/>
      <c r="PHY85" s="4"/>
      <c r="PHZ85" s="17"/>
      <c r="PIA85" s="4"/>
      <c r="PIB85" s="17"/>
      <c r="PIC85" s="4"/>
      <c r="PID85" s="17"/>
      <c r="PIE85" s="4"/>
      <c r="PIF85" s="17"/>
      <c r="PIG85" s="4"/>
      <c r="PIH85" s="17"/>
      <c r="PII85" s="4"/>
      <c r="PIJ85" s="17"/>
      <c r="PIK85" s="4"/>
      <c r="PIL85" s="17"/>
      <c r="PIM85" s="4"/>
      <c r="PIN85" s="17"/>
      <c r="PIO85" s="4"/>
      <c r="PIP85" s="17"/>
      <c r="PIQ85" s="4"/>
      <c r="PIR85" s="17"/>
      <c r="PIS85" s="4"/>
      <c r="PIT85" s="17"/>
      <c r="PIU85" s="4"/>
      <c r="PIV85" s="17"/>
      <c r="PIW85" s="4"/>
      <c r="PIX85" s="17"/>
      <c r="PIY85" s="4"/>
      <c r="PIZ85" s="17"/>
      <c r="PJA85" s="4"/>
      <c r="PJB85" s="17"/>
      <c r="PJC85" s="4"/>
      <c r="PJD85" s="17"/>
      <c r="PJE85" s="4"/>
      <c r="PJF85" s="17"/>
      <c r="PJG85" s="4"/>
      <c r="PJH85" s="17"/>
      <c r="PJI85" s="4"/>
      <c r="PJJ85" s="17"/>
      <c r="PJK85" s="4"/>
      <c r="PJL85" s="17"/>
      <c r="PJM85" s="4"/>
      <c r="PJN85" s="17"/>
      <c r="PJO85" s="4"/>
      <c r="PJP85" s="17"/>
      <c r="PJQ85" s="4"/>
      <c r="PJR85" s="17"/>
      <c r="PJS85" s="4"/>
      <c r="PJT85" s="17"/>
      <c r="PJU85" s="4"/>
      <c r="PJV85" s="17"/>
      <c r="PJW85" s="4"/>
      <c r="PJX85" s="17"/>
      <c r="PJY85" s="4"/>
      <c r="PJZ85" s="17"/>
      <c r="PKA85" s="4"/>
      <c r="PKB85" s="17"/>
      <c r="PKC85" s="4"/>
      <c r="PKD85" s="17"/>
      <c r="PKE85" s="4"/>
      <c r="PKF85" s="17"/>
      <c r="PKG85" s="4"/>
      <c r="PKH85" s="17"/>
      <c r="PKI85" s="4"/>
      <c r="PKJ85" s="17"/>
      <c r="PKK85" s="4"/>
      <c r="PKL85" s="17"/>
      <c r="PKM85" s="4"/>
      <c r="PKN85" s="17"/>
      <c r="PKO85" s="4"/>
      <c r="PKP85" s="17"/>
      <c r="PKQ85" s="4"/>
      <c r="PKR85" s="17"/>
      <c r="PKS85" s="4"/>
      <c r="PKT85" s="17"/>
      <c r="PKU85" s="4"/>
      <c r="PKV85" s="17"/>
      <c r="PKW85" s="4"/>
      <c r="PKX85" s="17"/>
      <c r="PKY85" s="4"/>
      <c r="PKZ85" s="17"/>
      <c r="PLA85" s="4"/>
      <c r="PLB85" s="17"/>
      <c r="PLC85" s="4"/>
      <c r="PLD85" s="17"/>
      <c r="PLE85" s="4"/>
      <c r="PLF85" s="17"/>
      <c r="PLG85" s="4"/>
      <c r="PLH85" s="17"/>
      <c r="PLI85" s="4"/>
      <c r="PLJ85" s="17"/>
      <c r="PLK85" s="4"/>
      <c r="PLL85" s="17"/>
      <c r="PLM85" s="4"/>
      <c r="PLN85" s="17"/>
      <c r="PLO85" s="4"/>
      <c r="PLP85" s="17"/>
      <c r="PLQ85" s="4"/>
      <c r="PLR85" s="17"/>
      <c r="PLS85" s="4"/>
      <c r="PLT85" s="17"/>
      <c r="PLU85" s="4"/>
      <c r="PLV85" s="17"/>
      <c r="PLW85" s="4"/>
      <c r="PLX85" s="17"/>
      <c r="PLY85" s="4"/>
      <c r="PLZ85" s="17"/>
      <c r="PMA85" s="4"/>
      <c r="PMB85" s="17"/>
      <c r="PMC85" s="4"/>
      <c r="PMD85" s="17"/>
      <c r="PME85" s="4"/>
      <c r="PMF85" s="17"/>
      <c r="PMG85" s="4"/>
      <c r="PMH85" s="17"/>
      <c r="PMI85" s="4"/>
      <c r="PMJ85" s="17"/>
      <c r="PMK85" s="4"/>
      <c r="PML85" s="17"/>
      <c r="PMM85" s="4"/>
      <c r="PMN85" s="17"/>
      <c r="PMO85" s="4"/>
      <c r="PMP85" s="17"/>
      <c r="PMQ85" s="4"/>
      <c r="PMR85" s="17"/>
      <c r="PMS85" s="4"/>
      <c r="PMT85" s="17"/>
      <c r="PMU85" s="4"/>
      <c r="PMV85" s="17"/>
      <c r="PMW85" s="4"/>
      <c r="PMX85" s="17"/>
      <c r="PMY85" s="4"/>
      <c r="PMZ85" s="17"/>
      <c r="PNA85" s="4"/>
      <c r="PNB85" s="17"/>
      <c r="PNC85" s="4"/>
      <c r="PND85" s="17"/>
      <c r="PNE85" s="4"/>
      <c r="PNF85" s="17"/>
      <c r="PNG85" s="4"/>
      <c r="PNH85" s="17"/>
      <c r="PNI85" s="4"/>
      <c r="PNJ85" s="17"/>
      <c r="PNK85" s="4"/>
      <c r="PNL85" s="17"/>
      <c r="PNM85" s="4"/>
      <c r="PNN85" s="17"/>
      <c r="PNO85" s="4"/>
      <c r="PNP85" s="17"/>
      <c r="PNQ85" s="4"/>
      <c r="PNR85" s="17"/>
      <c r="PNS85" s="4"/>
      <c r="PNT85" s="17"/>
      <c r="PNU85" s="4"/>
      <c r="PNV85" s="17"/>
      <c r="PNW85" s="4"/>
      <c r="PNX85" s="17"/>
      <c r="PNY85" s="4"/>
      <c r="PNZ85" s="17"/>
      <c r="POA85" s="4"/>
      <c r="POB85" s="17"/>
      <c r="POC85" s="4"/>
      <c r="POD85" s="17"/>
      <c r="POE85" s="4"/>
      <c r="POF85" s="17"/>
      <c r="POG85" s="4"/>
      <c r="POH85" s="17"/>
      <c r="POI85" s="4"/>
      <c r="POJ85" s="17"/>
      <c r="POK85" s="4"/>
      <c r="POL85" s="17"/>
      <c r="POM85" s="4"/>
      <c r="PON85" s="17"/>
      <c r="POO85" s="4"/>
      <c r="POP85" s="17"/>
      <c r="POQ85" s="4"/>
      <c r="POR85" s="17"/>
      <c r="POS85" s="4"/>
      <c r="POT85" s="17"/>
      <c r="POU85" s="4"/>
      <c r="POV85" s="17"/>
      <c r="POW85" s="4"/>
      <c r="POX85" s="17"/>
      <c r="POY85" s="4"/>
      <c r="POZ85" s="17"/>
      <c r="PPA85" s="4"/>
      <c r="PPB85" s="17"/>
      <c r="PPC85" s="4"/>
      <c r="PPD85" s="17"/>
      <c r="PPE85" s="4"/>
      <c r="PPF85" s="17"/>
      <c r="PPG85" s="4"/>
      <c r="PPH85" s="17"/>
      <c r="PPI85" s="4"/>
      <c r="PPJ85" s="17"/>
      <c r="PPK85" s="4"/>
      <c r="PPL85" s="17"/>
      <c r="PPM85" s="4"/>
      <c r="PPN85" s="17"/>
      <c r="PPO85" s="4"/>
      <c r="PPP85" s="17"/>
      <c r="PPQ85" s="4"/>
      <c r="PPR85" s="17"/>
      <c r="PPS85" s="4"/>
      <c r="PPT85" s="17"/>
      <c r="PPU85" s="4"/>
      <c r="PPV85" s="17"/>
      <c r="PPW85" s="4"/>
      <c r="PPX85" s="17"/>
      <c r="PPY85" s="4"/>
      <c r="PPZ85" s="17"/>
      <c r="PQA85" s="4"/>
      <c r="PQB85" s="17"/>
      <c r="PQC85" s="4"/>
      <c r="PQD85" s="17"/>
      <c r="PQE85" s="4"/>
      <c r="PQF85" s="17"/>
      <c r="PQG85" s="4"/>
      <c r="PQH85" s="17"/>
      <c r="PQI85" s="4"/>
      <c r="PQJ85" s="17"/>
      <c r="PQK85" s="4"/>
      <c r="PQL85" s="17"/>
      <c r="PQM85" s="4"/>
      <c r="PQN85" s="17"/>
      <c r="PQO85" s="4"/>
      <c r="PQP85" s="17"/>
      <c r="PQQ85" s="4"/>
      <c r="PQR85" s="17"/>
      <c r="PQS85" s="4"/>
      <c r="PQT85" s="17"/>
      <c r="PQU85" s="4"/>
      <c r="PQV85" s="17"/>
      <c r="PQW85" s="4"/>
      <c r="PQX85" s="17"/>
      <c r="PQY85" s="4"/>
      <c r="PQZ85" s="17"/>
      <c r="PRA85" s="4"/>
      <c r="PRB85" s="17"/>
      <c r="PRC85" s="4"/>
      <c r="PRD85" s="17"/>
      <c r="PRE85" s="4"/>
      <c r="PRF85" s="17"/>
      <c r="PRG85" s="4"/>
      <c r="PRH85" s="17"/>
      <c r="PRI85" s="4"/>
      <c r="PRJ85" s="17"/>
      <c r="PRK85" s="4"/>
      <c r="PRL85" s="17"/>
      <c r="PRM85" s="4"/>
      <c r="PRN85" s="17"/>
      <c r="PRO85" s="4"/>
      <c r="PRP85" s="17"/>
      <c r="PRQ85" s="4"/>
      <c r="PRR85" s="17"/>
      <c r="PRS85" s="4"/>
      <c r="PRT85" s="17"/>
      <c r="PRU85" s="4"/>
      <c r="PRV85" s="17"/>
      <c r="PRW85" s="4"/>
      <c r="PRX85" s="17"/>
      <c r="PRY85" s="4"/>
      <c r="PRZ85" s="17"/>
      <c r="PSA85" s="4"/>
      <c r="PSB85" s="17"/>
      <c r="PSC85" s="4"/>
      <c r="PSD85" s="17"/>
      <c r="PSE85" s="4"/>
      <c r="PSF85" s="17"/>
      <c r="PSG85" s="4"/>
      <c r="PSH85" s="17"/>
      <c r="PSI85" s="4"/>
      <c r="PSJ85" s="17"/>
      <c r="PSK85" s="4"/>
      <c r="PSL85" s="17"/>
      <c r="PSM85" s="4"/>
      <c r="PSN85" s="17"/>
      <c r="PSO85" s="4"/>
      <c r="PSP85" s="17"/>
      <c r="PSQ85" s="4"/>
      <c r="PSR85" s="17"/>
      <c r="PSS85" s="4"/>
      <c r="PST85" s="17"/>
      <c r="PSU85" s="4"/>
      <c r="PSV85" s="17"/>
      <c r="PSW85" s="4"/>
      <c r="PSX85" s="17"/>
      <c r="PSY85" s="4"/>
      <c r="PSZ85" s="17"/>
      <c r="PTA85" s="4"/>
      <c r="PTB85" s="17"/>
      <c r="PTC85" s="4"/>
      <c r="PTD85" s="17"/>
      <c r="PTE85" s="4"/>
      <c r="PTF85" s="17"/>
      <c r="PTG85" s="4"/>
      <c r="PTH85" s="17"/>
      <c r="PTI85" s="4"/>
      <c r="PTJ85" s="17"/>
      <c r="PTK85" s="4"/>
      <c r="PTL85" s="17"/>
      <c r="PTM85" s="4"/>
      <c r="PTN85" s="17"/>
      <c r="PTO85" s="4"/>
      <c r="PTP85" s="17"/>
      <c r="PTQ85" s="4"/>
      <c r="PTR85" s="17"/>
      <c r="PTS85" s="4"/>
      <c r="PTT85" s="17"/>
      <c r="PTU85" s="4"/>
      <c r="PTV85" s="17"/>
      <c r="PTW85" s="4"/>
      <c r="PTX85" s="17"/>
      <c r="PTY85" s="4"/>
      <c r="PTZ85" s="17"/>
      <c r="PUA85" s="4"/>
      <c r="PUB85" s="17"/>
      <c r="PUC85" s="4"/>
      <c r="PUD85" s="17"/>
      <c r="PUE85" s="4"/>
      <c r="PUF85" s="17"/>
      <c r="PUG85" s="4"/>
      <c r="PUH85" s="17"/>
      <c r="PUI85" s="4"/>
      <c r="PUJ85" s="17"/>
      <c r="PUK85" s="4"/>
      <c r="PUL85" s="17"/>
      <c r="PUM85" s="4"/>
      <c r="PUN85" s="17"/>
      <c r="PUO85" s="4"/>
      <c r="PUP85" s="17"/>
      <c r="PUQ85" s="4"/>
      <c r="PUR85" s="17"/>
      <c r="PUS85" s="4"/>
      <c r="PUT85" s="17"/>
      <c r="PUU85" s="4"/>
      <c r="PUV85" s="17"/>
      <c r="PUW85" s="4"/>
      <c r="PUX85" s="17"/>
      <c r="PUY85" s="4"/>
      <c r="PUZ85" s="17"/>
      <c r="PVA85" s="4"/>
      <c r="PVB85" s="17"/>
      <c r="PVC85" s="4"/>
      <c r="PVD85" s="17"/>
      <c r="PVE85" s="4"/>
      <c r="PVF85" s="17"/>
      <c r="PVG85" s="4"/>
      <c r="PVH85" s="17"/>
      <c r="PVI85" s="4"/>
      <c r="PVJ85" s="17"/>
      <c r="PVK85" s="4"/>
      <c r="PVL85" s="17"/>
      <c r="PVM85" s="4"/>
      <c r="PVN85" s="17"/>
      <c r="PVO85" s="4"/>
      <c r="PVP85" s="17"/>
      <c r="PVQ85" s="4"/>
      <c r="PVR85" s="17"/>
      <c r="PVS85" s="4"/>
      <c r="PVT85" s="17"/>
      <c r="PVU85" s="4"/>
      <c r="PVV85" s="17"/>
      <c r="PVW85" s="4"/>
      <c r="PVX85" s="17"/>
      <c r="PVY85" s="4"/>
      <c r="PVZ85" s="17"/>
      <c r="PWA85" s="4"/>
      <c r="PWB85" s="17"/>
      <c r="PWC85" s="4"/>
      <c r="PWD85" s="17"/>
      <c r="PWE85" s="4"/>
      <c r="PWF85" s="17"/>
      <c r="PWG85" s="4"/>
      <c r="PWH85" s="17"/>
      <c r="PWI85" s="4"/>
      <c r="PWJ85" s="17"/>
      <c r="PWK85" s="4"/>
      <c r="PWL85" s="17"/>
      <c r="PWM85" s="4"/>
      <c r="PWN85" s="17"/>
      <c r="PWO85" s="4"/>
      <c r="PWP85" s="17"/>
      <c r="PWQ85" s="4"/>
      <c r="PWR85" s="17"/>
      <c r="PWS85" s="4"/>
      <c r="PWT85" s="17"/>
      <c r="PWU85" s="4"/>
      <c r="PWV85" s="17"/>
      <c r="PWW85" s="4"/>
      <c r="PWX85" s="17"/>
      <c r="PWY85" s="4"/>
      <c r="PWZ85" s="17"/>
      <c r="PXA85" s="4"/>
      <c r="PXB85" s="17"/>
      <c r="PXC85" s="4"/>
      <c r="PXD85" s="17"/>
      <c r="PXE85" s="4"/>
      <c r="PXF85" s="17"/>
      <c r="PXG85" s="4"/>
      <c r="PXH85" s="17"/>
      <c r="PXI85" s="4"/>
      <c r="PXJ85" s="17"/>
      <c r="PXK85" s="4"/>
      <c r="PXL85" s="17"/>
      <c r="PXM85" s="4"/>
      <c r="PXN85" s="17"/>
      <c r="PXO85" s="4"/>
      <c r="PXP85" s="17"/>
      <c r="PXQ85" s="4"/>
      <c r="PXR85" s="17"/>
      <c r="PXS85" s="4"/>
      <c r="PXT85" s="17"/>
      <c r="PXU85" s="4"/>
      <c r="PXV85" s="17"/>
      <c r="PXW85" s="4"/>
      <c r="PXX85" s="17"/>
      <c r="PXY85" s="4"/>
      <c r="PXZ85" s="17"/>
      <c r="PYA85" s="4"/>
      <c r="PYB85" s="17"/>
      <c r="PYC85" s="4"/>
      <c r="PYD85" s="17"/>
      <c r="PYE85" s="4"/>
      <c r="PYF85" s="17"/>
      <c r="PYG85" s="4"/>
      <c r="PYH85" s="17"/>
      <c r="PYI85" s="4"/>
      <c r="PYJ85" s="17"/>
      <c r="PYK85" s="4"/>
      <c r="PYL85" s="17"/>
      <c r="PYM85" s="4"/>
      <c r="PYN85" s="17"/>
      <c r="PYO85" s="4"/>
      <c r="PYP85" s="17"/>
      <c r="PYQ85" s="4"/>
      <c r="PYR85" s="17"/>
      <c r="PYS85" s="4"/>
      <c r="PYT85" s="17"/>
      <c r="PYU85" s="4"/>
      <c r="PYV85" s="17"/>
      <c r="PYW85" s="4"/>
      <c r="PYX85" s="17"/>
      <c r="PYY85" s="4"/>
      <c r="PYZ85" s="17"/>
      <c r="PZA85" s="4"/>
      <c r="PZB85" s="17"/>
      <c r="PZC85" s="4"/>
      <c r="PZD85" s="17"/>
      <c r="PZE85" s="4"/>
      <c r="PZF85" s="17"/>
      <c r="PZG85" s="4"/>
      <c r="PZH85" s="17"/>
      <c r="PZI85" s="4"/>
      <c r="PZJ85" s="17"/>
      <c r="PZK85" s="4"/>
      <c r="PZL85" s="17"/>
      <c r="PZM85" s="4"/>
      <c r="PZN85" s="17"/>
      <c r="PZO85" s="4"/>
      <c r="PZP85" s="17"/>
      <c r="PZQ85" s="4"/>
      <c r="PZR85" s="17"/>
      <c r="PZS85" s="4"/>
      <c r="PZT85" s="17"/>
      <c r="PZU85" s="4"/>
      <c r="PZV85" s="17"/>
      <c r="PZW85" s="4"/>
      <c r="PZX85" s="17"/>
      <c r="PZY85" s="4"/>
      <c r="PZZ85" s="17"/>
      <c r="QAA85" s="4"/>
      <c r="QAB85" s="17"/>
      <c r="QAC85" s="4"/>
      <c r="QAD85" s="17"/>
      <c r="QAE85" s="4"/>
      <c r="QAF85" s="17"/>
      <c r="QAG85" s="4"/>
      <c r="QAH85" s="17"/>
      <c r="QAI85" s="4"/>
      <c r="QAJ85" s="17"/>
      <c r="QAK85" s="4"/>
      <c r="QAL85" s="17"/>
      <c r="QAM85" s="4"/>
      <c r="QAN85" s="17"/>
      <c r="QAO85" s="4"/>
      <c r="QAP85" s="17"/>
      <c r="QAQ85" s="4"/>
      <c r="QAR85" s="17"/>
      <c r="QAS85" s="4"/>
      <c r="QAT85" s="17"/>
      <c r="QAU85" s="4"/>
      <c r="QAV85" s="17"/>
      <c r="QAW85" s="4"/>
      <c r="QAX85" s="17"/>
      <c r="QAY85" s="4"/>
      <c r="QAZ85" s="17"/>
      <c r="QBA85" s="4"/>
      <c r="QBB85" s="17"/>
      <c r="QBC85" s="4"/>
      <c r="QBD85" s="17"/>
      <c r="QBE85" s="4"/>
      <c r="QBF85" s="17"/>
      <c r="QBG85" s="4"/>
      <c r="QBH85" s="17"/>
      <c r="QBI85" s="4"/>
      <c r="QBJ85" s="17"/>
      <c r="QBK85" s="4"/>
      <c r="QBL85" s="17"/>
      <c r="QBM85" s="4"/>
      <c r="QBN85" s="17"/>
      <c r="QBO85" s="4"/>
      <c r="QBP85" s="17"/>
      <c r="QBQ85" s="4"/>
      <c r="QBR85" s="17"/>
      <c r="QBS85" s="4"/>
      <c r="QBT85" s="17"/>
      <c r="QBU85" s="4"/>
      <c r="QBV85" s="17"/>
      <c r="QBW85" s="4"/>
      <c r="QBX85" s="17"/>
      <c r="QBY85" s="4"/>
      <c r="QBZ85" s="17"/>
      <c r="QCA85" s="4"/>
      <c r="QCB85" s="17"/>
      <c r="QCC85" s="4"/>
      <c r="QCD85" s="17"/>
      <c r="QCE85" s="4"/>
      <c r="QCF85" s="17"/>
      <c r="QCG85" s="4"/>
      <c r="QCH85" s="17"/>
      <c r="QCI85" s="4"/>
      <c r="QCJ85" s="17"/>
      <c r="QCK85" s="4"/>
      <c r="QCL85" s="17"/>
      <c r="QCM85" s="4"/>
      <c r="QCN85" s="17"/>
      <c r="QCO85" s="4"/>
      <c r="QCP85" s="17"/>
      <c r="QCQ85" s="4"/>
      <c r="QCR85" s="17"/>
      <c r="QCS85" s="4"/>
      <c r="QCT85" s="17"/>
      <c r="QCU85" s="4"/>
      <c r="QCV85" s="17"/>
      <c r="QCW85" s="4"/>
      <c r="QCX85" s="17"/>
      <c r="QCY85" s="4"/>
      <c r="QCZ85" s="17"/>
      <c r="QDA85" s="4"/>
      <c r="QDB85" s="17"/>
      <c r="QDC85" s="4"/>
      <c r="QDD85" s="17"/>
      <c r="QDE85" s="4"/>
      <c r="QDF85" s="17"/>
      <c r="QDG85" s="4"/>
      <c r="QDH85" s="17"/>
      <c r="QDI85" s="4"/>
      <c r="QDJ85" s="17"/>
      <c r="QDK85" s="4"/>
      <c r="QDL85" s="17"/>
      <c r="QDM85" s="4"/>
      <c r="QDN85" s="17"/>
      <c r="QDO85" s="4"/>
      <c r="QDP85" s="17"/>
      <c r="QDQ85" s="4"/>
      <c r="QDR85" s="17"/>
      <c r="QDS85" s="4"/>
      <c r="QDT85" s="17"/>
      <c r="QDU85" s="4"/>
      <c r="QDV85" s="17"/>
      <c r="QDW85" s="4"/>
      <c r="QDX85" s="17"/>
      <c r="QDY85" s="4"/>
      <c r="QDZ85" s="17"/>
      <c r="QEA85" s="4"/>
      <c r="QEB85" s="17"/>
      <c r="QEC85" s="4"/>
      <c r="QED85" s="17"/>
      <c r="QEE85" s="4"/>
      <c r="QEF85" s="17"/>
      <c r="QEG85" s="4"/>
      <c r="QEH85" s="17"/>
      <c r="QEI85" s="4"/>
      <c r="QEJ85" s="17"/>
      <c r="QEK85" s="4"/>
      <c r="QEL85" s="17"/>
      <c r="QEM85" s="4"/>
      <c r="QEN85" s="17"/>
      <c r="QEO85" s="4"/>
      <c r="QEP85" s="17"/>
      <c r="QEQ85" s="4"/>
      <c r="QER85" s="17"/>
      <c r="QES85" s="4"/>
      <c r="QET85" s="17"/>
      <c r="QEU85" s="4"/>
      <c r="QEV85" s="17"/>
      <c r="QEW85" s="4"/>
      <c r="QEX85" s="17"/>
      <c r="QEY85" s="4"/>
      <c r="QEZ85" s="17"/>
      <c r="QFA85" s="4"/>
      <c r="QFB85" s="17"/>
      <c r="QFC85" s="4"/>
      <c r="QFD85" s="17"/>
      <c r="QFE85" s="4"/>
      <c r="QFF85" s="17"/>
      <c r="QFG85" s="4"/>
      <c r="QFH85" s="17"/>
      <c r="QFI85" s="4"/>
      <c r="QFJ85" s="17"/>
      <c r="QFK85" s="4"/>
      <c r="QFL85" s="17"/>
      <c r="QFM85" s="4"/>
      <c r="QFN85" s="17"/>
      <c r="QFO85" s="4"/>
      <c r="QFP85" s="17"/>
      <c r="QFQ85" s="4"/>
      <c r="QFR85" s="17"/>
      <c r="QFS85" s="4"/>
      <c r="QFT85" s="17"/>
      <c r="QFU85" s="4"/>
      <c r="QFV85" s="17"/>
      <c r="QFW85" s="4"/>
      <c r="QFX85" s="17"/>
      <c r="QFY85" s="4"/>
      <c r="QFZ85" s="17"/>
      <c r="QGA85" s="4"/>
      <c r="QGB85" s="17"/>
      <c r="QGC85" s="4"/>
      <c r="QGD85" s="17"/>
      <c r="QGE85" s="4"/>
      <c r="QGF85" s="17"/>
      <c r="QGG85" s="4"/>
      <c r="QGH85" s="17"/>
      <c r="QGI85" s="4"/>
      <c r="QGJ85" s="17"/>
      <c r="QGK85" s="4"/>
      <c r="QGL85" s="17"/>
      <c r="QGM85" s="4"/>
      <c r="QGN85" s="17"/>
      <c r="QGO85" s="4"/>
      <c r="QGP85" s="17"/>
      <c r="QGQ85" s="4"/>
      <c r="QGR85" s="17"/>
      <c r="QGS85" s="4"/>
      <c r="QGT85" s="17"/>
      <c r="QGU85" s="4"/>
      <c r="QGV85" s="17"/>
      <c r="QGW85" s="4"/>
      <c r="QGX85" s="17"/>
      <c r="QGY85" s="4"/>
      <c r="QGZ85" s="17"/>
      <c r="QHA85" s="4"/>
      <c r="QHB85" s="17"/>
      <c r="QHC85" s="4"/>
      <c r="QHD85" s="17"/>
      <c r="QHE85" s="4"/>
      <c r="QHF85" s="17"/>
      <c r="QHG85" s="4"/>
      <c r="QHH85" s="17"/>
      <c r="QHI85" s="4"/>
      <c r="QHJ85" s="17"/>
      <c r="QHK85" s="4"/>
      <c r="QHL85" s="17"/>
      <c r="QHM85" s="4"/>
      <c r="QHN85" s="17"/>
      <c r="QHO85" s="4"/>
      <c r="QHP85" s="17"/>
      <c r="QHQ85" s="4"/>
      <c r="QHR85" s="17"/>
      <c r="QHS85" s="4"/>
      <c r="QHT85" s="17"/>
      <c r="QHU85" s="4"/>
      <c r="QHV85" s="17"/>
      <c r="QHW85" s="4"/>
      <c r="QHX85" s="17"/>
      <c r="QHY85" s="4"/>
      <c r="QHZ85" s="17"/>
      <c r="QIA85" s="4"/>
      <c r="QIB85" s="17"/>
      <c r="QIC85" s="4"/>
      <c r="QID85" s="17"/>
      <c r="QIE85" s="4"/>
      <c r="QIF85" s="17"/>
      <c r="QIG85" s="4"/>
      <c r="QIH85" s="17"/>
      <c r="QII85" s="4"/>
      <c r="QIJ85" s="17"/>
      <c r="QIK85" s="4"/>
      <c r="QIL85" s="17"/>
      <c r="QIM85" s="4"/>
      <c r="QIN85" s="17"/>
      <c r="QIO85" s="4"/>
      <c r="QIP85" s="17"/>
      <c r="QIQ85" s="4"/>
      <c r="QIR85" s="17"/>
      <c r="QIS85" s="4"/>
      <c r="QIT85" s="17"/>
      <c r="QIU85" s="4"/>
      <c r="QIV85" s="17"/>
      <c r="QIW85" s="4"/>
      <c r="QIX85" s="17"/>
      <c r="QIY85" s="4"/>
      <c r="QIZ85" s="17"/>
      <c r="QJA85" s="4"/>
      <c r="QJB85" s="17"/>
      <c r="QJC85" s="4"/>
      <c r="QJD85" s="17"/>
      <c r="QJE85" s="4"/>
      <c r="QJF85" s="17"/>
      <c r="QJG85" s="4"/>
      <c r="QJH85" s="17"/>
      <c r="QJI85" s="4"/>
      <c r="QJJ85" s="17"/>
      <c r="QJK85" s="4"/>
      <c r="QJL85" s="17"/>
      <c r="QJM85" s="4"/>
      <c r="QJN85" s="17"/>
      <c r="QJO85" s="4"/>
      <c r="QJP85" s="17"/>
      <c r="QJQ85" s="4"/>
      <c r="QJR85" s="17"/>
      <c r="QJS85" s="4"/>
      <c r="QJT85" s="17"/>
      <c r="QJU85" s="4"/>
      <c r="QJV85" s="17"/>
      <c r="QJW85" s="4"/>
      <c r="QJX85" s="17"/>
      <c r="QJY85" s="4"/>
      <c r="QJZ85" s="17"/>
      <c r="QKA85" s="4"/>
      <c r="QKB85" s="17"/>
      <c r="QKC85" s="4"/>
      <c r="QKD85" s="17"/>
      <c r="QKE85" s="4"/>
      <c r="QKF85" s="17"/>
      <c r="QKG85" s="4"/>
      <c r="QKH85" s="17"/>
      <c r="QKI85" s="4"/>
      <c r="QKJ85" s="17"/>
      <c r="QKK85" s="4"/>
      <c r="QKL85" s="17"/>
      <c r="QKM85" s="4"/>
      <c r="QKN85" s="17"/>
      <c r="QKO85" s="4"/>
      <c r="QKP85" s="17"/>
      <c r="QKQ85" s="4"/>
      <c r="QKR85" s="17"/>
      <c r="QKS85" s="4"/>
      <c r="QKT85" s="17"/>
      <c r="QKU85" s="4"/>
      <c r="QKV85" s="17"/>
      <c r="QKW85" s="4"/>
      <c r="QKX85" s="17"/>
      <c r="QKY85" s="4"/>
      <c r="QKZ85" s="17"/>
      <c r="QLA85" s="4"/>
      <c r="QLB85" s="17"/>
      <c r="QLC85" s="4"/>
      <c r="QLD85" s="17"/>
      <c r="QLE85" s="4"/>
      <c r="QLF85" s="17"/>
      <c r="QLG85" s="4"/>
      <c r="QLH85" s="17"/>
      <c r="QLI85" s="4"/>
      <c r="QLJ85" s="17"/>
      <c r="QLK85" s="4"/>
      <c r="QLL85" s="17"/>
      <c r="QLM85" s="4"/>
      <c r="QLN85" s="17"/>
      <c r="QLO85" s="4"/>
      <c r="QLP85" s="17"/>
      <c r="QLQ85" s="4"/>
      <c r="QLR85" s="17"/>
      <c r="QLS85" s="4"/>
      <c r="QLT85" s="17"/>
      <c r="QLU85" s="4"/>
      <c r="QLV85" s="17"/>
      <c r="QLW85" s="4"/>
      <c r="QLX85" s="17"/>
      <c r="QLY85" s="4"/>
      <c r="QLZ85" s="17"/>
      <c r="QMA85" s="4"/>
      <c r="QMB85" s="17"/>
      <c r="QMC85" s="4"/>
      <c r="QMD85" s="17"/>
      <c r="QME85" s="4"/>
      <c r="QMF85" s="17"/>
      <c r="QMG85" s="4"/>
      <c r="QMH85" s="17"/>
      <c r="QMI85" s="4"/>
      <c r="QMJ85" s="17"/>
      <c r="QMK85" s="4"/>
      <c r="QML85" s="17"/>
      <c r="QMM85" s="4"/>
      <c r="QMN85" s="17"/>
      <c r="QMO85" s="4"/>
      <c r="QMP85" s="17"/>
      <c r="QMQ85" s="4"/>
      <c r="QMR85" s="17"/>
      <c r="QMS85" s="4"/>
      <c r="QMT85" s="17"/>
      <c r="QMU85" s="4"/>
      <c r="QMV85" s="17"/>
      <c r="QMW85" s="4"/>
      <c r="QMX85" s="17"/>
      <c r="QMY85" s="4"/>
      <c r="QMZ85" s="17"/>
      <c r="QNA85" s="4"/>
      <c r="QNB85" s="17"/>
      <c r="QNC85" s="4"/>
      <c r="QND85" s="17"/>
      <c r="QNE85" s="4"/>
      <c r="QNF85" s="17"/>
      <c r="QNG85" s="4"/>
      <c r="QNH85" s="17"/>
      <c r="QNI85" s="4"/>
      <c r="QNJ85" s="17"/>
      <c r="QNK85" s="4"/>
      <c r="QNL85" s="17"/>
      <c r="QNM85" s="4"/>
      <c r="QNN85" s="17"/>
      <c r="QNO85" s="4"/>
      <c r="QNP85" s="17"/>
      <c r="QNQ85" s="4"/>
      <c r="QNR85" s="17"/>
      <c r="QNS85" s="4"/>
      <c r="QNT85" s="17"/>
      <c r="QNU85" s="4"/>
      <c r="QNV85" s="17"/>
      <c r="QNW85" s="4"/>
      <c r="QNX85" s="17"/>
      <c r="QNY85" s="4"/>
      <c r="QNZ85" s="17"/>
      <c r="QOA85" s="4"/>
      <c r="QOB85" s="17"/>
      <c r="QOC85" s="4"/>
      <c r="QOD85" s="17"/>
      <c r="QOE85" s="4"/>
      <c r="QOF85" s="17"/>
      <c r="QOG85" s="4"/>
      <c r="QOH85" s="17"/>
      <c r="QOI85" s="4"/>
      <c r="QOJ85" s="17"/>
      <c r="QOK85" s="4"/>
      <c r="QOL85" s="17"/>
      <c r="QOM85" s="4"/>
      <c r="QON85" s="17"/>
      <c r="QOO85" s="4"/>
      <c r="QOP85" s="17"/>
      <c r="QOQ85" s="4"/>
      <c r="QOR85" s="17"/>
      <c r="QOS85" s="4"/>
      <c r="QOT85" s="17"/>
      <c r="QOU85" s="4"/>
      <c r="QOV85" s="17"/>
      <c r="QOW85" s="4"/>
      <c r="QOX85" s="17"/>
      <c r="QOY85" s="4"/>
      <c r="QOZ85" s="17"/>
      <c r="QPA85" s="4"/>
      <c r="QPB85" s="17"/>
      <c r="QPC85" s="4"/>
      <c r="QPD85" s="17"/>
      <c r="QPE85" s="4"/>
      <c r="QPF85" s="17"/>
      <c r="QPG85" s="4"/>
      <c r="QPH85" s="17"/>
      <c r="QPI85" s="4"/>
      <c r="QPJ85" s="17"/>
      <c r="QPK85" s="4"/>
      <c r="QPL85" s="17"/>
      <c r="QPM85" s="4"/>
      <c r="QPN85" s="17"/>
      <c r="QPO85" s="4"/>
      <c r="QPP85" s="17"/>
      <c r="QPQ85" s="4"/>
      <c r="QPR85" s="17"/>
      <c r="QPS85" s="4"/>
      <c r="QPT85" s="17"/>
      <c r="QPU85" s="4"/>
      <c r="QPV85" s="17"/>
      <c r="QPW85" s="4"/>
      <c r="QPX85" s="17"/>
      <c r="QPY85" s="4"/>
      <c r="QPZ85" s="17"/>
      <c r="QQA85" s="4"/>
      <c r="QQB85" s="17"/>
      <c r="QQC85" s="4"/>
      <c r="QQD85" s="17"/>
      <c r="QQE85" s="4"/>
      <c r="QQF85" s="17"/>
      <c r="QQG85" s="4"/>
      <c r="QQH85" s="17"/>
      <c r="QQI85" s="4"/>
      <c r="QQJ85" s="17"/>
      <c r="QQK85" s="4"/>
      <c r="QQL85" s="17"/>
      <c r="QQM85" s="4"/>
      <c r="QQN85" s="17"/>
      <c r="QQO85" s="4"/>
      <c r="QQP85" s="17"/>
      <c r="QQQ85" s="4"/>
      <c r="QQR85" s="17"/>
      <c r="QQS85" s="4"/>
      <c r="QQT85" s="17"/>
      <c r="QQU85" s="4"/>
      <c r="QQV85" s="17"/>
      <c r="QQW85" s="4"/>
      <c r="QQX85" s="17"/>
      <c r="QQY85" s="4"/>
      <c r="QQZ85" s="17"/>
      <c r="QRA85" s="4"/>
      <c r="QRB85" s="17"/>
      <c r="QRC85" s="4"/>
      <c r="QRD85" s="17"/>
      <c r="QRE85" s="4"/>
      <c r="QRF85" s="17"/>
      <c r="QRG85" s="4"/>
      <c r="QRH85" s="17"/>
      <c r="QRI85" s="4"/>
      <c r="QRJ85" s="17"/>
      <c r="QRK85" s="4"/>
      <c r="QRL85" s="17"/>
      <c r="QRM85" s="4"/>
      <c r="QRN85" s="17"/>
      <c r="QRO85" s="4"/>
      <c r="QRP85" s="17"/>
      <c r="QRQ85" s="4"/>
      <c r="QRR85" s="17"/>
      <c r="QRS85" s="4"/>
      <c r="QRT85" s="17"/>
      <c r="QRU85" s="4"/>
      <c r="QRV85" s="17"/>
      <c r="QRW85" s="4"/>
      <c r="QRX85" s="17"/>
      <c r="QRY85" s="4"/>
      <c r="QRZ85" s="17"/>
      <c r="QSA85" s="4"/>
      <c r="QSB85" s="17"/>
      <c r="QSC85" s="4"/>
      <c r="QSD85" s="17"/>
      <c r="QSE85" s="4"/>
      <c r="QSF85" s="17"/>
      <c r="QSG85" s="4"/>
      <c r="QSH85" s="17"/>
      <c r="QSI85" s="4"/>
      <c r="QSJ85" s="17"/>
      <c r="QSK85" s="4"/>
      <c r="QSL85" s="17"/>
      <c r="QSM85" s="4"/>
      <c r="QSN85" s="17"/>
      <c r="QSO85" s="4"/>
      <c r="QSP85" s="17"/>
      <c r="QSQ85" s="4"/>
      <c r="QSR85" s="17"/>
      <c r="QSS85" s="4"/>
      <c r="QST85" s="17"/>
      <c r="QSU85" s="4"/>
      <c r="QSV85" s="17"/>
      <c r="QSW85" s="4"/>
      <c r="QSX85" s="17"/>
      <c r="QSY85" s="4"/>
      <c r="QSZ85" s="17"/>
      <c r="QTA85" s="4"/>
      <c r="QTB85" s="17"/>
      <c r="QTC85" s="4"/>
      <c r="QTD85" s="17"/>
      <c r="QTE85" s="4"/>
      <c r="QTF85" s="17"/>
      <c r="QTG85" s="4"/>
      <c r="QTH85" s="17"/>
      <c r="QTI85" s="4"/>
      <c r="QTJ85" s="17"/>
      <c r="QTK85" s="4"/>
      <c r="QTL85" s="17"/>
      <c r="QTM85" s="4"/>
      <c r="QTN85" s="17"/>
      <c r="QTO85" s="4"/>
      <c r="QTP85" s="17"/>
      <c r="QTQ85" s="4"/>
      <c r="QTR85" s="17"/>
      <c r="QTS85" s="4"/>
      <c r="QTT85" s="17"/>
      <c r="QTU85" s="4"/>
      <c r="QTV85" s="17"/>
      <c r="QTW85" s="4"/>
      <c r="QTX85" s="17"/>
      <c r="QTY85" s="4"/>
      <c r="QTZ85" s="17"/>
      <c r="QUA85" s="4"/>
      <c r="QUB85" s="17"/>
      <c r="QUC85" s="4"/>
      <c r="QUD85" s="17"/>
      <c r="QUE85" s="4"/>
      <c r="QUF85" s="17"/>
      <c r="QUG85" s="4"/>
      <c r="QUH85" s="17"/>
      <c r="QUI85" s="4"/>
      <c r="QUJ85" s="17"/>
      <c r="QUK85" s="4"/>
      <c r="QUL85" s="17"/>
      <c r="QUM85" s="4"/>
      <c r="QUN85" s="17"/>
      <c r="QUO85" s="4"/>
      <c r="QUP85" s="17"/>
      <c r="QUQ85" s="4"/>
      <c r="QUR85" s="17"/>
      <c r="QUS85" s="4"/>
      <c r="QUT85" s="17"/>
      <c r="QUU85" s="4"/>
      <c r="QUV85" s="17"/>
      <c r="QUW85" s="4"/>
      <c r="QUX85" s="17"/>
      <c r="QUY85" s="4"/>
      <c r="QUZ85" s="17"/>
      <c r="QVA85" s="4"/>
      <c r="QVB85" s="17"/>
      <c r="QVC85" s="4"/>
      <c r="QVD85" s="17"/>
      <c r="QVE85" s="4"/>
      <c r="QVF85" s="17"/>
      <c r="QVG85" s="4"/>
      <c r="QVH85" s="17"/>
      <c r="QVI85" s="4"/>
      <c r="QVJ85" s="17"/>
      <c r="QVK85" s="4"/>
      <c r="QVL85" s="17"/>
      <c r="QVM85" s="4"/>
      <c r="QVN85" s="17"/>
      <c r="QVO85" s="4"/>
      <c r="QVP85" s="17"/>
      <c r="QVQ85" s="4"/>
      <c r="QVR85" s="17"/>
      <c r="QVS85" s="4"/>
      <c r="QVT85" s="17"/>
      <c r="QVU85" s="4"/>
      <c r="QVV85" s="17"/>
      <c r="QVW85" s="4"/>
      <c r="QVX85" s="17"/>
      <c r="QVY85" s="4"/>
      <c r="QVZ85" s="17"/>
      <c r="QWA85" s="4"/>
      <c r="QWB85" s="17"/>
      <c r="QWC85" s="4"/>
      <c r="QWD85" s="17"/>
      <c r="QWE85" s="4"/>
      <c r="QWF85" s="17"/>
      <c r="QWG85" s="4"/>
      <c r="QWH85" s="17"/>
      <c r="QWI85" s="4"/>
      <c r="QWJ85" s="17"/>
      <c r="QWK85" s="4"/>
      <c r="QWL85" s="17"/>
      <c r="QWM85" s="4"/>
      <c r="QWN85" s="17"/>
      <c r="QWO85" s="4"/>
      <c r="QWP85" s="17"/>
      <c r="QWQ85" s="4"/>
      <c r="QWR85" s="17"/>
      <c r="QWS85" s="4"/>
      <c r="QWT85" s="17"/>
      <c r="QWU85" s="4"/>
      <c r="QWV85" s="17"/>
      <c r="QWW85" s="4"/>
      <c r="QWX85" s="17"/>
      <c r="QWY85" s="4"/>
      <c r="QWZ85" s="17"/>
      <c r="QXA85" s="4"/>
      <c r="QXB85" s="17"/>
      <c r="QXC85" s="4"/>
      <c r="QXD85" s="17"/>
      <c r="QXE85" s="4"/>
      <c r="QXF85" s="17"/>
      <c r="QXG85" s="4"/>
      <c r="QXH85" s="17"/>
      <c r="QXI85" s="4"/>
      <c r="QXJ85" s="17"/>
      <c r="QXK85" s="4"/>
      <c r="QXL85" s="17"/>
      <c r="QXM85" s="4"/>
      <c r="QXN85" s="17"/>
      <c r="QXO85" s="4"/>
      <c r="QXP85" s="17"/>
      <c r="QXQ85" s="4"/>
      <c r="QXR85" s="17"/>
      <c r="QXS85" s="4"/>
      <c r="QXT85" s="17"/>
      <c r="QXU85" s="4"/>
      <c r="QXV85" s="17"/>
      <c r="QXW85" s="4"/>
      <c r="QXX85" s="17"/>
      <c r="QXY85" s="4"/>
      <c r="QXZ85" s="17"/>
      <c r="QYA85" s="4"/>
      <c r="QYB85" s="17"/>
      <c r="QYC85" s="4"/>
      <c r="QYD85" s="17"/>
      <c r="QYE85" s="4"/>
      <c r="QYF85" s="17"/>
      <c r="QYG85" s="4"/>
      <c r="QYH85" s="17"/>
      <c r="QYI85" s="4"/>
      <c r="QYJ85" s="17"/>
      <c r="QYK85" s="4"/>
      <c r="QYL85" s="17"/>
      <c r="QYM85" s="4"/>
      <c r="QYN85" s="17"/>
      <c r="QYO85" s="4"/>
      <c r="QYP85" s="17"/>
      <c r="QYQ85" s="4"/>
      <c r="QYR85" s="17"/>
      <c r="QYS85" s="4"/>
      <c r="QYT85" s="17"/>
      <c r="QYU85" s="4"/>
      <c r="QYV85" s="17"/>
      <c r="QYW85" s="4"/>
      <c r="QYX85" s="17"/>
      <c r="QYY85" s="4"/>
      <c r="QYZ85" s="17"/>
      <c r="QZA85" s="4"/>
      <c r="QZB85" s="17"/>
      <c r="QZC85" s="4"/>
      <c r="QZD85" s="17"/>
      <c r="QZE85" s="4"/>
      <c r="QZF85" s="17"/>
      <c r="QZG85" s="4"/>
      <c r="QZH85" s="17"/>
      <c r="QZI85" s="4"/>
      <c r="QZJ85" s="17"/>
      <c r="QZK85" s="4"/>
      <c r="QZL85" s="17"/>
      <c r="QZM85" s="4"/>
      <c r="QZN85" s="17"/>
      <c r="QZO85" s="4"/>
      <c r="QZP85" s="17"/>
      <c r="QZQ85" s="4"/>
      <c r="QZR85" s="17"/>
      <c r="QZS85" s="4"/>
      <c r="QZT85" s="17"/>
      <c r="QZU85" s="4"/>
      <c r="QZV85" s="17"/>
      <c r="QZW85" s="4"/>
      <c r="QZX85" s="17"/>
      <c r="QZY85" s="4"/>
      <c r="QZZ85" s="17"/>
      <c r="RAA85" s="4"/>
      <c r="RAB85" s="17"/>
      <c r="RAC85" s="4"/>
      <c r="RAD85" s="17"/>
      <c r="RAE85" s="4"/>
      <c r="RAF85" s="17"/>
      <c r="RAG85" s="4"/>
      <c r="RAH85" s="17"/>
      <c r="RAI85" s="4"/>
      <c r="RAJ85" s="17"/>
      <c r="RAK85" s="4"/>
      <c r="RAL85" s="17"/>
      <c r="RAM85" s="4"/>
      <c r="RAN85" s="17"/>
      <c r="RAO85" s="4"/>
      <c r="RAP85" s="17"/>
      <c r="RAQ85" s="4"/>
      <c r="RAR85" s="17"/>
      <c r="RAS85" s="4"/>
      <c r="RAT85" s="17"/>
      <c r="RAU85" s="4"/>
      <c r="RAV85" s="17"/>
      <c r="RAW85" s="4"/>
      <c r="RAX85" s="17"/>
      <c r="RAY85" s="4"/>
      <c r="RAZ85" s="17"/>
      <c r="RBA85" s="4"/>
      <c r="RBB85" s="17"/>
      <c r="RBC85" s="4"/>
      <c r="RBD85" s="17"/>
      <c r="RBE85" s="4"/>
      <c r="RBF85" s="17"/>
      <c r="RBG85" s="4"/>
      <c r="RBH85" s="17"/>
      <c r="RBI85" s="4"/>
      <c r="RBJ85" s="17"/>
      <c r="RBK85" s="4"/>
      <c r="RBL85" s="17"/>
      <c r="RBM85" s="4"/>
      <c r="RBN85" s="17"/>
      <c r="RBO85" s="4"/>
      <c r="RBP85" s="17"/>
      <c r="RBQ85" s="4"/>
      <c r="RBR85" s="17"/>
      <c r="RBS85" s="4"/>
      <c r="RBT85" s="17"/>
      <c r="RBU85" s="4"/>
      <c r="RBV85" s="17"/>
      <c r="RBW85" s="4"/>
      <c r="RBX85" s="17"/>
      <c r="RBY85" s="4"/>
      <c r="RBZ85" s="17"/>
      <c r="RCA85" s="4"/>
      <c r="RCB85" s="17"/>
      <c r="RCC85" s="4"/>
      <c r="RCD85" s="17"/>
      <c r="RCE85" s="4"/>
      <c r="RCF85" s="17"/>
      <c r="RCG85" s="4"/>
      <c r="RCH85" s="17"/>
      <c r="RCI85" s="4"/>
      <c r="RCJ85" s="17"/>
      <c r="RCK85" s="4"/>
      <c r="RCL85" s="17"/>
      <c r="RCM85" s="4"/>
      <c r="RCN85" s="17"/>
      <c r="RCO85" s="4"/>
      <c r="RCP85" s="17"/>
      <c r="RCQ85" s="4"/>
      <c r="RCR85" s="17"/>
      <c r="RCS85" s="4"/>
      <c r="RCT85" s="17"/>
      <c r="RCU85" s="4"/>
      <c r="RCV85" s="17"/>
      <c r="RCW85" s="4"/>
      <c r="RCX85" s="17"/>
      <c r="RCY85" s="4"/>
      <c r="RCZ85" s="17"/>
      <c r="RDA85" s="4"/>
      <c r="RDB85" s="17"/>
      <c r="RDC85" s="4"/>
      <c r="RDD85" s="17"/>
      <c r="RDE85" s="4"/>
      <c r="RDF85" s="17"/>
      <c r="RDG85" s="4"/>
      <c r="RDH85" s="17"/>
      <c r="RDI85" s="4"/>
      <c r="RDJ85" s="17"/>
      <c r="RDK85" s="4"/>
      <c r="RDL85" s="17"/>
      <c r="RDM85" s="4"/>
      <c r="RDN85" s="17"/>
      <c r="RDO85" s="4"/>
      <c r="RDP85" s="17"/>
      <c r="RDQ85" s="4"/>
      <c r="RDR85" s="17"/>
      <c r="RDS85" s="4"/>
      <c r="RDT85" s="17"/>
      <c r="RDU85" s="4"/>
      <c r="RDV85" s="17"/>
      <c r="RDW85" s="4"/>
      <c r="RDX85" s="17"/>
      <c r="RDY85" s="4"/>
      <c r="RDZ85" s="17"/>
      <c r="REA85" s="4"/>
      <c r="REB85" s="17"/>
      <c r="REC85" s="4"/>
      <c r="RED85" s="17"/>
      <c r="REE85" s="4"/>
      <c r="REF85" s="17"/>
      <c r="REG85" s="4"/>
      <c r="REH85" s="17"/>
      <c r="REI85" s="4"/>
      <c r="REJ85" s="17"/>
      <c r="REK85" s="4"/>
      <c r="REL85" s="17"/>
      <c r="REM85" s="4"/>
      <c r="REN85" s="17"/>
      <c r="REO85" s="4"/>
      <c r="REP85" s="17"/>
      <c r="REQ85" s="4"/>
      <c r="RER85" s="17"/>
      <c r="RES85" s="4"/>
      <c r="RET85" s="17"/>
      <c r="REU85" s="4"/>
      <c r="REV85" s="17"/>
      <c r="REW85" s="4"/>
      <c r="REX85" s="17"/>
      <c r="REY85" s="4"/>
      <c r="REZ85" s="17"/>
      <c r="RFA85" s="4"/>
      <c r="RFB85" s="17"/>
      <c r="RFC85" s="4"/>
      <c r="RFD85" s="17"/>
      <c r="RFE85" s="4"/>
      <c r="RFF85" s="17"/>
      <c r="RFG85" s="4"/>
      <c r="RFH85" s="17"/>
      <c r="RFI85" s="4"/>
      <c r="RFJ85" s="17"/>
      <c r="RFK85" s="4"/>
      <c r="RFL85" s="17"/>
      <c r="RFM85" s="4"/>
      <c r="RFN85" s="17"/>
      <c r="RFO85" s="4"/>
      <c r="RFP85" s="17"/>
      <c r="RFQ85" s="4"/>
      <c r="RFR85" s="17"/>
      <c r="RFS85" s="4"/>
      <c r="RFT85" s="17"/>
      <c r="RFU85" s="4"/>
      <c r="RFV85" s="17"/>
      <c r="RFW85" s="4"/>
      <c r="RFX85" s="17"/>
      <c r="RFY85" s="4"/>
      <c r="RFZ85" s="17"/>
      <c r="RGA85" s="4"/>
      <c r="RGB85" s="17"/>
      <c r="RGC85" s="4"/>
      <c r="RGD85" s="17"/>
      <c r="RGE85" s="4"/>
      <c r="RGF85" s="17"/>
      <c r="RGG85" s="4"/>
      <c r="RGH85" s="17"/>
      <c r="RGI85" s="4"/>
      <c r="RGJ85" s="17"/>
      <c r="RGK85" s="4"/>
      <c r="RGL85" s="17"/>
      <c r="RGM85" s="4"/>
      <c r="RGN85" s="17"/>
      <c r="RGO85" s="4"/>
      <c r="RGP85" s="17"/>
      <c r="RGQ85" s="4"/>
      <c r="RGR85" s="17"/>
      <c r="RGS85" s="4"/>
      <c r="RGT85" s="17"/>
      <c r="RGU85" s="4"/>
      <c r="RGV85" s="17"/>
      <c r="RGW85" s="4"/>
      <c r="RGX85" s="17"/>
      <c r="RGY85" s="4"/>
      <c r="RGZ85" s="17"/>
      <c r="RHA85" s="4"/>
      <c r="RHB85" s="17"/>
      <c r="RHC85" s="4"/>
      <c r="RHD85" s="17"/>
      <c r="RHE85" s="4"/>
      <c r="RHF85" s="17"/>
      <c r="RHG85" s="4"/>
      <c r="RHH85" s="17"/>
      <c r="RHI85" s="4"/>
      <c r="RHJ85" s="17"/>
      <c r="RHK85" s="4"/>
      <c r="RHL85" s="17"/>
      <c r="RHM85" s="4"/>
      <c r="RHN85" s="17"/>
      <c r="RHO85" s="4"/>
      <c r="RHP85" s="17"/>
      <c r="RHQ85" s="4"/>
      <c r="RHR85" s="17"/>
      <c r="RHS85" s="4"/>
      <c r="RHT85" s="17"/>
      <c r="RHU85" s="4"/>
      <c r="RHV85" s="17"/>
      <c r="RHW85" s="4"/>
      <c r="RHX85" s="17"/>
      <c r="RHY85" s="4"/>
      <c r="RHZ85" s="17"/>
      <c r="RIA85" s="4"/>
      <c r="RIB85" s="17"/>
      <c r="RIC85" s="4"/>
      <c r="RID85" s="17"/>
      <c r="RIE85" s="4"/>
      <c r="RIF85" s="17"/>
      <c r="RIG85" s="4"/>
      <c r="RIH85" s="17"/>
      <c r="RII85" s="4"/>
      <c r="RIJ85" s="17"/>
      <c r="RIK85" s="4"/>
      <c r="RIL85" s="17"/>
      <c r="RIM85" s="4"/>
      <c r="RIN85" s="17"/>
      <c r="RIO85" s="4"/>
      <c r="RIP85" s="17"/>
      <c r="RIQ85" s="4"/>
      <c r="RIR85" s="17"/>
      <c r="RIS85" s="4"/>
      <c r="RIT85" s="17"/>
      <c r="RIU85" s="4"/>
      <c r="RIV85" s="17"/>
      <c r="RIW85" s="4"/>
      <c r="RIX85" s="17"/>
      <c r="RIY85" s="4"/>
      <c r="RIZ85" s="17"/>
      <c r="RJA85" s="4"/>
      <c r="RJB85" s="17"/>
      <c r="RJC85" s="4"/>
      <c r="RJD85" s="17"/>
      <c r="RJE85" s="4"/>
      <c r="RJF85" s="17"/>
      <c r="RJG85" s="4"/>
      <c r="RJH85" s="17"/>
      <c r="RJI85" s="4"/>
      <c r="RJJ85" s="17"/>
      <c r="RJK85" s="4"/>
      <c r="RJL85" s="17"/>
      <c r="RJM85" s="4"/>
      <c r="RJN85" s="17"/>
      <c r="RJO85" s="4"/>
      <c r="RJP85" s="17"/>
      <c r="RJQ85" s="4"/>
      <c r="RJR85" s="17"/>
      <c r="RJS85" s="4"/>
      <c r="RJT85" s="17"/>
      <c r="RJU85" s="4"/>
      <c r="RJV85" s="17"/>
      <c r="RJW85" s="4"/>
      <c r="RJX85" s="17"/>
      <c r="RJY85" s="4"/>
      <c r="RJZ85" s="17"/>
      <c r="RKA85" s="4"/>
      <c r="RKB85" s="17"/>
      <c r="RKC85" s="4"/>
      <c r="RKD85" s="17"/>
      <c r="RKE85" s="4"/>
      <c r="RKF85" s="17"/>
      <c r="RKG85" s="4"/>
      <c r="RKH85" s="17"/>
      <c r="RKI85" s="4"/>
      <c r="RKJ85" s="17"/>
      <c r="RKK85" s="4"/>
      <c r="RKL85" s="17"/>
      <c r="RKM85" s="4"/>
      <c r="RKN85" s="17"/>
      <c r="RKO85" s="4"/>
      <c r="RKP85" s="17"/>
      <c r="RKQ85" s="4"/>
      <c r="RKR85" s="17"/>
      <c r="RKS85" s="4"/>
      <c r="RKT85" s="17"/>
      <c r="RKU85" s="4"/>
      <c r="RKV85" s="17"/>
      <c r="RKW85" s="4"/>
      <c r="RKX85" s="17"/>
      <c r="RKY85" s="4"/>
      <c r="RKZ85" s="17"/>
      <c r="RLA85" s="4"/>
      <c r="RLB85" s="17"/>
      <c r="RLC85" s="4"/>
      <c r="RLD85" s="17"/>
      <c r="RLE85" s="4"/>
      <c r="RLF85" s="17"/>
      <c r="RLG85" s="4"/>
      <c r="RLH85" s="17"/>
      <c r="RLI85" s="4"/>
      <c r="RLJ85" s="17"/>
      <c r="RLK85" s="4"/>
      <c r="RLL85" s="17"/>
      <c r="RLM85" s="4"/>
      <c r="RLN85" s="17"/>
      <c r="RLO85" s="4"/>
      <c r="RLP85" s="17"/>
      <c r="RLQ85" s="4"/>
      <c r="RLR85" s="17"/>
      <c r="RLS85" s="4"/>
      <c r="RLT85" s="17"/>
      <c r="RLU85" s="4"/>
      <c r="RLV85" s="17"/>
      <c r="RLW85" s="4"/>
      <c r="RLX85" s="17"/>
      <c r="RLY85" s="4"/>
      <c r="RLZ85" s="17"/>
      <c r="RMA85" s="4"/>
      <c r="RMB85" s="17"/>
      <c r="RMC85" s="4"/>
      <c r="RMD85" s="17"/>
      <c r="RME85" s="4"/>
      <c r="RMF85" s="17"/>
      <c r="RMG85" s="4"/>
      <c r="RMH85" s="17"/>
      <c r="RMI85" s="4"/>
      <c r="RMJ85" s="17"/>
      <c r="RMK85" s="4"/>
      <c r="RML85" s="17"/>
      <c r="RMM85" s="4"/>
      <c r="RMN85" s="17"/>
      <c r="RMO85" s="4"/>
      <c r="RMP85" s="17"/>
      <c r="RMQ85" s="4"/>
      <c r="RMR85" s="17"/>
      <c r="RMS85" s="4"/>
      <c r="RMT85" s="17"/>
      <c r="RMU85" s="4"/>
      <c r="RMV85" s="17"/>
      <c r="RMW85" s="4"/>
      <c r="RMX85" s="17"/>
      <c r="RMY85" s="4"/>
      <c r="RMZ85" s="17"/>
      <c r="RNA85" s="4"/>
      <c r="RNB85" s="17"/>
      <c r="RNC85" s="4"/>
      <c r="RND85" s="17"/>
      <c r="RNE85" s="4"/>
      <c r="RNF85" s="17"/>
      <c r="RNG85" s="4"/>
      <c r="RNH85" s="17"/>
      <c r="RNI85" s="4"/>
      <c r="RNJ85" s="17"/>
      <c r="RNK85" s="4"/>
      <c r="RNL85" s="17"/>
      <c r="RNM85" s="4"/>
      <c r="RNN85" s="17"/>
      <c r="RNO85" s="4"/>
      <c r="RNP85" s="17"/>
      <c r="RNQ85" s="4"/>
      <c r="RNR85" s="17"/>
      <c r="RNS85" s="4"/>
      <c r="RNT85" s="17"/>
      <c r="RNU85" s="4"/>
      <c r="RNV85" s="17"/>
      <c r="RNW85" s="4"/>
      <c r="RNX85" s="17"/>
      <c r="RNY85" s="4"/>
      <c r="RNZ85" s="17"/>
      <c r="ROA85" s="4"/>
      <c r="ROB85" s="17"/>
      <c r="ROC85" s="4"/>
      <c r="ROD85" s="17"/>
      <c r="ROE85" s="4"/>
      <c r="ROF85" s="17"/>
      <c r="ROG85" s="4"/>
      <c r="ROH85" s="17"/>
      <c r="ROI85" s="4"/>
      <c r="ROJ85" s="17"/>
      <c r="ROK85" s="4"/>
      <c r="ROL85" s="17"/>
      <c r="ROM85" s="4"/>
      <c r="RON85" s="17"/>
      <c r="ROO85" s="4"/>
      <c r="ROP85" s="17"/>
      <c r="ROQ85" s="4"/>
      <c r="ROR85" s="17"/>
      <c r="ROS85" s="4"/>
      <c r="ROT85" s="17"/>
      <c r="ROU85" s="4"/>
      <c r="ROV85" s="17"/>
      <c r="ROW85" s="4"/>
      <c r="ROX85" s="17"/>
      <c r="ROY85" s="4"/>
      <c r="ROZ85" s="17"/>
      <c r="RPA85" s="4"/>
      <c r="RPB85" s="17"/>
      <c r="RPC85" s="4"/>
      <c r="RPD85" s="17"/>
      <c r="RPE85" s="4"/>
      <c r="RPF85" s="17"/>
      <c r="RPG85" s="4"/>
      <c r="RPH85" s="17"/>
      <c r="RPI85" s="4"/>
      <c r="RPJ85" s="17"/>
      <c r="RPK85" s="4"/>
      <c r="RPL85" s="17"/>
      <c r="RPM85" s="4"/>
      <c r="RPN85" s="17"/>
      <c r="RPO85" s="4"/>
      <c r="RPP85" s="17"/>
      <c r="RPQ85" s="4"/>
      <c r="RPR85" s="17"/>
      <c r="RPS85" s="4"/>
      <c r="RPT85" s="17"/>
      <c r="RPU85" s="4"/>
      <c r="RPV85" s="17"/>
      <c r="RPW85" s="4"/>
      <c r="RPX85" s="17"/>
      <c r="RPY85" s="4"/>
      <c r="RPZ85" s="17"/>
      <c r="RQA85" s="4"/>
      <c r="RQB85" s="17"/>
      <c r="RQC85" s="4"/>
      <c r="RQD85" s="17"/>
      <c r="RQE85" s="4"/>
      <c r="RQF85" s="17"/>
      <c r="RQG85" s="4"/>
      <c r="RQH85" s="17"/>
      <c r="RQI85" s="4"/>
      <c r="RQJ85" s="17"/>
      <c r="RQK85" s="4"/>
      <c r="RQL85" s="17"/>
      <c r="RQM85" s="4"/>
      <c r="RQN85" s="17"/>
      <c r="RQO85" s="4"/>
      <c r="RQP85" s="17"/>
      <c r="RQQ85" s="4"/>
      <c r="RQR85" s="17"/>
      <c r="RQS85" s="4"/>
      <c r="RQT85" s="17"/>
      <c r="RQU85" s="4"/>
      <c r="RQV85" s="17"/>
      <c r="RQW85" s="4"/>
      <c r="RQX85" s="17"/>
      <c r="RQY85" s="4"/>
      <c r="RQZ85" s="17"/>
      <c r="RRA85" s="4"/>
      <c r="RRB85" s="17"/>
      <c r="RRC85" s="4"/>
      <c r="RRD85" s="17"/>
      <c r="RRE85" s="4"/>
      <c r="RRF85" s="17"/>
      <c r="RRG85" s="4"/>
      <c r="RRH85" s="17"/>
      <c r="RRI85" s="4"/>
      <c r="RRJ85" s="17"/>
      <c r="RRK85" s="4"/>
      <c r="RRL85" s="17"/>
      <c r="RRM85" s="4"/>
      <c r="RRN85" s="17"/>
      <c r="RRO85" s="4"/>
      <c r="RRP85" s="17"/>
      <c r="RRQ85" s="4"/>
      <c r="RRR85" s="17"/>
      <c r="RRS85" s="4"/>
      <c r="RRT85" s="17"/>
      <c r="RRU85" s="4"/>
      <c r="RRV85" s="17"/>
      <c r="RRW85" s="4"/>
      <c r="RRX85" s="17"/>
      <c r="RRY85" s="4"/>
      <c r="RRZ85" s="17"/>
      <c r="RSA85" s="4"/>
      <c r="RSB85" s="17"/>
      <c r="RSC85" s="4"/>
      <c r="RSD85" s="17"/>
      <c r="RSE85" s="4"/>
      <c r="RSF85" s="17"/>
      <c r="RSG85" s="4"/>
      <c r="RSH85" s="17"/>
      <c r="RSI85" s="4"/>
      <c r="RSJ85" s="17"/>
      <c r="RSK85" s="4"/>
      <c r="RSL85" s="17"/>
      <c r="RSM85" s="4"/>
      <c r="RSN85" s="17"/>
      <c r="RSO85" s="4"/>
      <c r="RSP85" s="17"/>
      <c r="RSQ85" s="4"/>
      <c r="RSR85" s="17"/>
      <c r="RSS85" s="4"/>
      <c r="RST85" s="17"/>
      <c r="RSU85" s="4"/>
      <c r="RSV85" s="17"/>
      <c r="RSW85" s="4"/>
      <c r="RSX85" s="17"/>
      <c r="RSY85" s="4"/>
      <c r="RSZ85" s="17"/>
      <c r="RTA85" s="4"/>
      <c r="RTB85" s="17"/>
      <c r="RTC85" s="4"/>
      <c r="RTD85" s="17"/>
      <c r="RTE85" s="4"/>
      <c r="RTF85" s="17"/>
      <c r="RTG85" s="4"/>
      <c r="RTH85" s="17"/>
      <c r="RTI85" s="4"/>
      <c r="RTJ85" s="17"/>
      <c r="RTK85" s="4"/>
      <c r="RTL85" s="17"/>
      <c r="RTM85" s="4"/>
      <c r="RTN85" s="17"/>
      <c r="RTO85" s="4"/>
      <c r="RTP85" s="17"/>
      <c r="RTQ85" s="4"/>
      <c r="RTR85" s="17"/>
      <c r="RTS85" s="4"/>
      <c r="RTT85" s="17"/>
      <c r="RTU85" s="4"/>
      <c r="RTV85" s="17"/>
      <c r="RTW85" s="4"/>
      <c r="RTX85" s="17"/>
      <c r="RTY85" s="4"/>
      <c r="RTZ85" s="17"/>
      <c r="RUA85" s="4"/>
      <c r="RUB85" s="17"/>
      <c r="RUC85" s="4"/>
      <c r="RUD85" s="17"/>
      <c r="RUE85" s="4"/>
      <c r="RUF85" s="17"/>
      <c r="RUG85" s="4"/>
      <c r="RUH85" s="17"/>
      <c r="RUI85" s="4"/>
      <c r="RUJ85" s="17"/>
      <c r="RUK85" s="4"/>
      <c r="RUL85" s="17"/>
      <c r="RUM85" s="4"/>
      <c r="RUN85" s="17"/>
      <c r="RUO85" s="4"/>
      <c r="RUP85" s="17"/>
      <c r="RUQ85" s="4"/>
      <c r="RUR85" s="17"/>
      <c r="RUS85" s="4"/>
      <c r="RUT85" s="17"/>
      <c r="RUU85" s="4"/>
      <c r="RUV85" s="17"/>
      <c r="RUW85" s="4"/>
      <c r="RUX85" s="17"/>
      <c r="RUY85" s="4"/>
      <c r="RUZ85" s="17"/>
      <c r="RVA85" s="4"/>
      <c r="RVB85" s="17"/>
      <c r="RVC85" s="4"/>
      <c r="RVD85" s="17"/>
      <c r="RVE85" s="4"/>
      <c r="RVF85" s="17"/>
      <c r="RVG85" s="4"/>
      <c r="RVH85" s="17"/>
      <c r="RVI85" s="4"/>
      <c r="RVJ85" s="17"/>
      <c r="RVK85" s="4"/>
      <c r="RVL85" s="17"/>
      <c r="RVM85" s="4"/>
      <c r="RVN85" s="17"/>
      <c r="RVO85" s="4"/>
      <c r="RVP85" s="17"/>
      <c r="RVQ85" s="4"/>
      <c r="RVR85" s="17"/>
      <c r="RVS85" s="4"/>
      <c r="RVT85" s="17"/>
      <c r="RVU85" s="4"/>
      <c r="RVV85" s="17"/>
      <c r="RVW85" s="4"/>
      <c r="RVX85" s="17"/>
      <c r="RVY85" s="4"/>
      <c r="RVZ85" s="17"/>
      <c r="RWA85" s="4"/>
      <c r="RWB85" s="17"/>
      <c r="RWC85" s="4"/>
      <c r="RWD85" s="17"/>
      <c r="RWE85" s="4"/>
      <c r="RWF85" s="17"/>
      <c r="RWG85" s="4"/>
      <c r="RWH85" s="17"/>
      <c r="RWI85" s="4"/>
      <c r="RWJ85" s="17"/>
      <c r="RWK85" s="4"/>
      <c r="RWL85" s="17"/>
      <c r="RWM85" s="4"/>
      <c r="RWN85" s="17"/>
      <c r="RWO85" s="4"/>
      <c r="RWP85" s="17"/>
      <c r="RWQ85" s="4"/>
      <c r="RWR85" s="17"/>
      <c r="RWS85" s="4"/>
      <c r="RWT85" s="17"/>
      <c r="RWU85" s="4"/>
      <c r="RWV85" s="17"/>
      <c r="RWW85" s="4"/>
      <c r="RWX85" s="17"/>
      <c r="RWY85" s="4"/>
      <c r="RWZ85" s="17"/>
      <c r="RXA85" s="4"/>
      <c r="RXB85" s="17"/>
      <c r="RXC85" s="4"/>
      <c r="RXD85" s="17"/>
      <c r="RXE85" s="4"/>
      <c r="RXF85" s="17"/>
      <c r="RXG85" s="4"/>
      <c r="RXH85" s="17"/>
      <c r="RXI85" s="4"/>
      <c r="RXJ85" s="17"/>
      <c r="RXK85" s="4"/>
      <c r="RXL85" s="17"/>
      <c r="RXM85" s="4"/>
      <c r="RXN85" s="17"/>
      <c r="RXO85" s="4"/>
      <c r="RXP85" s="17"/>
      <c r="RXQ85" s="4"/>
      <c r="RXR85" s="17"/>
      <c r="RXS85" s="4"/>
      <c r="RXT85" s="17"/>
      <c r="RXU85" s="4"/>
      <c r="RXV85" s="17"/>
      <c r="RXW85" s="4"/>
      <c r="RXX85" s="17"/>
      <c r="RXY85" s="4"/>
      <c r="RXZ85" s="17"/>
      <c r="RYA85" s="4"/>
      <c r="RYB85" s="17"/>
      <c r="RYC85" s="4"/>
      <c r="RYD85" s="17"/>
      <c r="RYE85" s="4"/>
      <c r="RYF85" s="17"/>
      <c r="RYG85" s="4"/>
      <c r="RYH85" s="17"/>
      <c r="RYI85" s="4"/>
      <c r="RYJ85" s="17"/>
      <c r="RYK85" s="4"/>
      <c r="RYL85" s="17"/>
      <c r="RYM85" s="4"/>
      <c r="RYN85" s="17"/>
      <c r="RYO85" s="4"/>
      <c r="RYP85" s="17"/>
      <c r="RYQ85" s="4"/>
      <c r="RYR85" s="17"/>
      <c r="RYS85" s="4"/>
      <c r="RYT85" s="17"/>
      <c r="RYU85" s="4"/>
      <c r="RYV85" s="17"/>
      <c r="RYW85" s="4"/>
      <c r="RYX85" s="17"/>
      <c r="RYY85" s="4"/>
      <c r="RYZ85" s="17"/>
      <c r="RZA85" s="4"/>
      <c r="RZB85" s="17"/>
      <c r="RZC85" s="4"/>
      <c r="RZD85" s="17"/>
      <c r="RZE85" s="4"/>
      <c r="RZF85" s="17"/>
      <c r="RZG85" s="4"/>
      <c r="RZH85" s="17"/>
      <c r="RZI85" s="4"/>
      <c r="RZJ85" s="17"/>
      <c r="RZK85" s="4"/>
      <c r="RZL85" s="17"/>
      <c r="RZM85" s="4"/>
      <c r="RZN85" s="17"/>
      <c r="RZO85" s="4"/>
      <c r="RZP85" s="17"/>
      <c r="RZQ85" s="4"/>
      <c r="RZR85" s="17"/>
      <c r="RZS85" s="4"/>
      <c r="RZT85" s="17"/>
      <c r="RZU85" s="4"/>
      <c r="RZV85" s="17"/>
      <c r="RZW85" s="4"/>
      <c r="RZX85" s="17"/>
      <c r="RZY85" s="4"/>
      <c r="RZZ85" s="17"/>
      <c r="SAA85" s="4"/>
      <c r="SAB85" s="17"/>
      <c r="SAC85" s="4"/>
      <c r="SAD85" s="17"/>
      <c r="SAE85" s="4"/>
      <c r="SAF85" s="17"/>
      <c r="SAG85" s="4"/>
      <c r="SAH85" s="17"/>
      <c r="SAI85" s="4"/>
      <c r="SAJ85" s="17"/>
      <c r="SAK85" s="4"/>
      <c r="SAL85" s="17"/>
      <c r="SAM85" s="4"/>
      <c r="SAN85" s="17"/>
      <c r="SAO85" s="4"/>
      <c r="SAP85" s="17"/>
      <c r="SAQ85" s="4"/>
      <c r="SAR85" s="17"/>
      <c r="SAS85" s="4"/>
      <c r="SAT85" s="17"/>
      <c r="SAU85" s="4"/>
      <c r="SAV85" s="17"/>
      <c r="SAW85" s="4"/>
      <c r="SAX85" s="17"/>
      <c r="SAY85" s="4"/>
      <c r="SAZ85" s="17"/>
      <c r="SBA85" s="4"/>
      <c r="SBB85" s="17"/>
      <c r="SBC85" s="4"/>
      <c r="SBD85" s="17"/>
      <c r="SBE85" s="4"/>
      <c r="SBF85" s="17"/>
      <c r="SBG85" s="4"/>
      <c r="SBH85" s="17"/>
      <c r="SBI85" s="4"/>
      <c r="SBJ85" s="17"/>
      <c r="SBK85" s="4"/>
      <c r="SBL85" s="17"/>
      <c r="SBM85" s="4"/>
      <c r="SBN85" s="17"/>
      <c r="SBO85" s="4"/>
      <c r="SBP85" s="17"/>
      <c r="SBQ85" s="4"/>
      <c r="SBR85" s="17"/>
      <c r="SBS85" s="4"/>
      <c r="SBT85" s="17"/>
      <c r="SBU85" s="4"/>
      <c r="SBV85" s="17"/>
      <c r="SBW85" s="4"/>
      <c r="SBX85" s="17"/>
      <c r="SBY85" s="4"/>
      <c r="SBZ85" s="17"/>
      <c r="SCA85" s="4"/>
      <c r="SCB85" s="17"/>
      <c r="SCC85" s="4"/>
      <c r="SCD85" s="17"/>
      <c r="SCE85" s="4"/>
      <c r="SCF85" s="17"/>
      <c r="SCG85" s="4"/>
      <c r="SCH85" s="17"/>
      <c r="SCI85" s="4"/>
      <c r="SCJ85" s="17"/>
      <c r="SCK85" s="4"/>
      <c r="SCL85" s="17"/>
      <c r="SCM85" s="4"/>
      <c r="SCN85" s="17"/>
      <c r="SCO85" s="4"/>
      <c r="SCP85" s="17"/>
      <c r="SCQ85" s="4"/>
      <c r="SCR85" s="17"/>
      <c r="SCS85" s="4"/>
      <c r="SCT85" s="17"/>
      <c r="SCU85" s="4"/>
      <c r="SCV85" s="17"/>
      <c r="SCW85" s="4"/>
      <c r="SCX85" s="17"/>
      <c r="SCY85" s="4"/>
      <c r="SCZ85" s="17"/>
      <c r="SDA85" s="4"/>
      <c r="SDB85" s="17"/>
      <c r="SDC85" s="4"/>
      <c r="SDD85" s="17"/>
      <c r="SDE85" s="4"/>
      <c r="SDF85" s="17"/>
      <c r="SDG85" s="4"/>
      <c r="SDH85" s="17"/>
      <c r="SDI85" s="4"/>
      <c r="SDJ85" s="17"/>
      <c r="SDK85" s="4"/>
      <c r="SDL85" s="17"/>
      <c r="SDM85" s="4"/>
      <c r="SDN85" s="17"/>
      <c r="SDO85" s="4"/>
      <c r="SDP85" s="17"/>
      <c r="SDQ85" s="4"/>
      <c r="SDR85" s="17"/>
      <c r="SDS85" s="4"/>
      <c r="SDT85" s="17"/>
      <c r="SDU85" s="4"/>
      <c r="SDV85" s="17"/>
      <c r="SDW85" s="4"/>
      <c r="SDX85" s="17"/>
      <c r="SDY85" s="4"/>
      <c r="SDZ85" s="17"/>
      <c r="SEA85" s="4"/>
      <c r="SEB85" s="17"/>
      <c r="SEC85" s="4"/>
      <c r="SED85" s="17"/>
      <c r="SEE85" s="4"/>
      <c r="SEF85" s="17"/>
      <c r="SEG85" s="4"/>
      <c r="SEH85" s="17"/>
      <c r="SEI85" s="4"/>
      <c r="SEJ85" s="17"/>
      <c r="SEK85" s="4"/>
      <c r="SEL85" s="17"/>
      <c r="SEM85" s="4"/>
      <c r="SEN85" s="17"/>
      <c r="SEO85" s="4"/>
      <c r="SEP85" s="17"/>
      <c r="SEQ85" s="4"/>
      <c r="SER85" s="17"/>
      <c r="SES85" s="4"/>
      <c r="SET85" s="17"/>
      <c r="SEU85" s="4"/>
      <c r="SEV85" s="17"/>
      <c r="SEW85" s="4"/>
      <c r="SEX85" s="17"/>
      <c r="SEY85" s="4"/>
      <c r="SEZ85" s="17"/>
      <c r="SFA85" s="4"/>
      <c r="SFB85" s="17"/>
      <c r="SFC85" s="4"/>
      <c r="SFD85" s="17"/>
      <c r="SFE85" s="4"/>
      <c r="SFF85" s="17"/>
      <c r="SFG85" s="4"/>
      <c r="SFH85" s="17"/>
      <c r="SFI85" s="4"/>
      <c r="SFJ85" s="17"/>
      <c r="SFK85" s="4"/>
      <c r="SFL85" s="17"/>
      <c r="SFM85" s="4"/>
      <c r="SFN85" s="17"/>
      <c r="SFO85" s="4"/>
      <c r="SFP85" s="17"/>
      <c r="SFQ85" s="4"/>
      <c r="SFR85" s="17"/>
      <c r="SFS85" s="4"/>
      <c r="SFT85" s="17"/>
      <c r="SFU85" s="4"/>
      <c r="SFV85" s="17"/>
      <c r="SFW85" s="4"/>
      <c r="SFX85" s="17"/>
      <c r="SFY85" s="4"/>
      <c r="SFZ85" s="17"/>
      <c r="SGA85" s="4"/>
      <c r="SGB85" s="17"/>
      <c r="SGC85" s="4"/>
      <c r="SGD85" s="17"/>
      <c r="SGE85" s="4"/>
      <c r="SGF85" s="17"/>
      <c r="SGG85" s="4"/>
      <c r="SGH85" s="17"/>
      <c r="SGI85" s="4"/>
      <c r="SGJ85" s="17"/>
      <c r="SGK85" s="4"/>
      <c r="SGL85" s="17"/>
      <c r="SGM85" s="4"/>
      <c r="SGN85" s="17"/>
      <c r="SGO85" s="4"/>
      <c r="SGP85" s="17"/>
      <c r="SGQ85" s="4"/>
      <c r="SGR85" s="17"/>
      <c r="SGS85" s="4"/>
      <c r="SGT85" s="17"/>
      <c r="SGU85" s="4"/>
      <c r="SGV85" s="17"/>
      <c r="SGW85" s="4"/>
      <c r="SGX85" s="17"/>
      <c r="SGY85" s="4"/>
      <c r="SGZ85" s="17"/>
      <c r="SHA85" s="4"/>
      <c r="SHB85" s="17"/>
      <c r="SHC85" s="4"/>
      <c r="SHD85" s="17"/>
      <c r="SHE85" s="4"/>
      <c r="SHF85" s="17"/>
      <c r="SHG85" s="4"/>
      <c r="SHH85" s="17"/>
      <c r="SHI85" s="4"/>
      <c r="SHJ85" s="17"/>
      <c r="SHK85" s="4"/>
      <c r="SHL85" s="17"/>
      <c r="SHM85" s="4"/>
      <c r="SHN85" s="17"/>
      <c r="SHO85" s="4"/>
      <c r="SHP85" s="17"/>
      <c r="SHQ85" s="4"/>
      <c r="SHR85" s="17"/>
      <c r="SHS85" s="4"/>
      <c r="SHT85" s="17"/>
      <c r="SHU85" s="4"/>
      <c r="SHV85" s="17"/>
      <c r="SHW85" s="4"/>
      <c r="SHX85" s="17"/>
      <c r="SHY85" s="4"/>
      <c r="SHZ85" s="17"/>
      <c r="SIA85" s="4"/>
      <c r="SIB85" s="17"/>
      <c r="SIC85" s="4"/>
      <c r="SID85" s="17"/>
      <c r="SIE85" s="4"/>
      <c r="SIF85" s="17"/>
      <c r="SIG85" s="4"/>
      <c r="SIH85" s="17"/>
      <c r="SII85" s="4"/>
      <c r="SIJ85" s="17"/>
      <c r="SIK85" s="4"/>
      <c r="SIL85" s="17"/>
      <c r="SIM85" s="4"/>
      <c r="SIN85" s="17"/>
      <c r="SIO85" s="4"/>
      <c r="SIP85" s="17"/>
      <c r="SIQ85" s="4"/>
      <c r="SIR85" s="17"/>
      <c r="SIS85" s="4"/>
      <c r="SIT85" s="17"/>
      <c r="SIU85" s="4"/>
      <c r="SIV85" s="17"/>
      <c r="SIW85" s="4"/>
      <c r="SIX85" s="17"/>
      <c r="SIY85" s="4"/>
      <c r="SIZ85" s="17"/>
      <c r="SJA85" s="4"/>
      <c r="SJB85" s="17"/>
      <c r="SJC85" s="4"/>
      <c r="SJD85" s="17"/>
      <c r="SJE85" s="4"/>
      <c r="SJF85" s="17"/>
      <c r="SJG85" s="4"/>
      <c r="SJH85" s="17"/>
      <c r="SJI85" s="4"/>
      <c r="SJJ85" s="17"/>
      <c r="SJK85" s="4"/>
      <c r="SJL85" s="17"/>
      <c r="SJM85" s="4"/>
      <c r="SJN85" s="17"/>
      <c r="SJO85" s="4"/>
      <c r="SJP85" s="17"/>
      <c r="SJQ85" s="4"/>
      <c r="SJR85" s="17"/>
      <c r="SJS85" s="4"/>
      <c r="SJT85" s="17"/>
      <c r="SJU85" s="4"/>
      <c r="SJV85" s="17"/>
      <c r="SJW85" s="4"/>
      <c r="SJX85" s="17"/>
      <c r="SJY85" s="4"/>
      <c r="SJZ85" s="17"/>
      <c r="SKA85" s="4"/>
      <c r="SKB85" s="17"/>
      <c r="SKC85" s="4"/>
      <c r="SKD85" s="17"/>
      <c r="SKE85" s="4"/>
      <c r="SKF85" s="17"/>
      <c r="SKG85" s="4"/>
      <c r="SKH85" s="17"/>
      <c r="SKI85" s="4"/>
      <c r="SKJ85" s="17"/>
      <c r="SKK85" s="4"/>
      <c r="SKL85" s="17"/>
      <c r="SKM85" s="4"/>
      <c r="SKN85" s="17"/>
      <c r="SKO85" s="4"/>
      <c r="SKP85" s="17"/>
      <c r="SKQ85" s="4"/>
      <c r="SKR85" s="17"/>
      <c r="SKS85" s="4"/>
      <c r="SKT85" s="17"/>
      <c r="SKU85" s="4"/>
      <c r="SKV85" s="17"/>
      <c r="SKW85" s="4"/>
      <c r="SKX85" s="17"/>
      <c r="SKY85" s="4"/>
      <c r="SKZ85" s="17"/>
      <c r="SLA85" s="4"/>
      <c r="SLB85" s="17"/>
      <c r="SLC85" s="4"/>
      <c r="SLD85" s="17"/>
      <c r="SLE85" s="4"/>
      <c r="SLF85" s="17"/>
      <c r="SLG85" s="4"/>
      <c r="SLH85" s="17"/>
      <c r="SLI85" s="4"/>
      <c r="SLJ85" s="17"/>
      <c r="SLK85" s="4"/>
      <c r="SLL85" s="17"/>
      <c r="SLM85" s="4"/>
      <c r="SLN85" s="17"/>
      <c r="SLO85" s="4"/>
      <c r="SLP85" s="17"/>
      <c r="SLQ85" s="4"/>
      <c r="SLR85" s="17"/>
      <c r="SLS85" s="4"/>
      <c r="SLT85" s="17"/>
      <c r="SLU85" s="4"/>
      <c r="SLV85" s="17"/>
      <c r="SLW85" s="4"/>
      <c r="SLX85" s="17"/>
      <c r="SLY85" s="4"/>
      <c r="SLZ85" s="17"/>
      <c r="SMA85" s="4"/>
      <c r="SMB85" s="17"/>
      <c r="SMC85" s="4"/>
      <c r="SMD85" s="17"/>
      <c r="SME85" s="4"/>
      <c r="SMF85" s="17"/>
      <c r="SMG85" s="4"/>
      <c r="SMH85" s="17"/>
      <c r="SMI85" s="4"/>
      <c r="SMJ85" s="17"/>
      <c r="SMK85" s="4"/>
      <c r="SML85" s="17"/>
      <c r="SMM85" s="4"/>
      <c r="SMN85" s="17"/>
      <c r="SMO85" s="4"/>
      <c r="SMP85" s="17"/>
      <c r="SMQ85" s="4"/>
      <c r="SMR85" s="17"/>
      <c r="SMS85" s="4"/>
      <c r="SMT85" s="17"/>
      <c r="SMU85" s="4"/>
      <c r="SMV85" s="17"/>
      <c r="SMW85" s="4"/>
      <c r="SMX85" s="17"/>
      <c r="SMY85" s="4"/>
      <c r="SMZ85" s="17"/>
      <c r="SNA85" s="4"/>
      <c r="SNB85" s="17"/>
      <c r="SNC85" s="4"/>
      <c r="SND85" s="17"/>
      <c r="SNE85" s="4"/>
      <c r="SNF85" s="17"/>
      <c r="SNG85" s="4"/>
      <c r="SNH85" s="17"/>
      <c r="SNI85" s="4"/>
      <c r="SNJ85" s="17"/>
      <c r="SNK85" s="4"/>
      <c r="SNL85" s="17"/>
      <c r="SNM85" s="4"/>
      <c r="SNN85" s="17"/>
      <c r="SNO85" s="4"/>
      <c r="SNP85" s="17"/>
      <c r="SNQ85" s="4"/>
      <c r="SNR85" s="17"/>
      <c r="SNS85" s="4"/>
      <c r="SNT85" s="17"/>
      <c r="SNU85" s="4"/>
      <c r="SNV85" s="17"/>
      <c r="SNW85" s="4"/>
      <c r="SNX85" s="17"/>
      <c r="SNY85" s="4"/>
      <c r="SNZ85" s="17"/>
      <c r="SOA85" s="4"/>
      <c r="SOB85" s="17"/>
      <c r="SOC85" s="4"/>
      <c r="SOD85" s="17"/>
      <c r="SOE85" s="4"/>
      <c r="SOF85" s="17"/>
      <c r="SOG85" s="4"/>
      <c r="SOH85" s="17"/>
      <c r="SOI85" s="4"/>
      <c r="SOJ85" s="17"/>
      <c r="SOK85" s="4"/>
      <c r="SOL85" s="17"/>
      <c r="SOM85" s="4"/>
      <c r="SON85" s="17"/>
      <c r="SOO85" s="4"/>
      <c r="SOP85" s="17"/>
      <c r="SOQ85" s="4"/>
      <c r="SOR85" s="17"/>
      <c r="SOS85" s="4"/>
      <c r="SOT85" s="17"/>
      <c r="SOU85" s="4"/>
      <c r="SOV85" s="17"/>
      <c r="SOW85" s="4"/>
      <c r="SOX85" s="17"/>
      <c r="SOY85" s="4"/>
      <c r="SOZ85" s="17"/>
      <c r="SPA85" s="4"/>
      <c r="SPB85" s="17"/>
      <c r="SPC85" s="4"/>
      <c r="SPD85" s="17"/>
      <c r="SPE85" s="4"/>
      <c r="SPF85" s="17"/>
      <c r="SPG85" s="4"/>
      <c r="SPH85" s="17"/>
      <c r="SPI85" s="4"/>
      <c r="SPJ85" s="17"/>
      <c r="SPK85" s="4"/>
      <c r="SPL85" s="17"/>
      <c r="SPM85" s="4"/>
      <c r="SPN85" s="17"/>
      <c r="SPO85" s="4"/>
      <c r="SPP85" s="17"/>
      <c r="SPQ85" s="4"/>
      <c r="SPR85" s="17"/>
      <c r="SPS85" s="4"/>
      <c r="SPT85" s="17"/>
      <c r="SPU85" s="4"/>
      <c r="SPV85" s="17"/>
      <c r="SPW85" s="4"/>
      <c r="SPX85" s="17"/>
      <c r="SPY85" s="4"/>
      <c r="SPZ85" s="17"/>
      <c r="SQA85" s="4"/>
      <c r="SQB85" s="17"/>
      <c r="SQC85" s="4"/>
      <c r="SQD85" s="17"/>
      <c r="SQE85" s="4"/>
      <c r="SQF85" s="17"/>
      <c r="SQG85" s="4"/>
      <c r="SQH85" s="17"/>
      <c r="SQI85" s="4"/>
      <c r="SQJ85" s="17"/>
      <c r="SQK85" s="4"/>
      <c r="SQL85" s="17"/>
      <c r="SQM85" s="4"/>
      <c r="SQN85" s="17"/>
      <c r="SQO85" s="4"/>
      <c r="SQP85" s="17"/>
      <c r="SQQ85" s="4"/>
      <c r="SQR85" s="17"/>
      <c r="SQS85" s="4"/>
      <c r="SQT85" s="17"/>
      <c r="SQU85" s="4"/>
      <c r="SQV85" s="17"/>
      <c r="SQW85" s="4"/>
      <c r="SQX85" s="17"/>
      <c r="SQY85" s="4"/>
      <c r="SQZ85" s="17"/>
      <c r="SRA85" s="4"/>
      <c r="SRB85" s="17"/>
      <c r="SRC85" s="4"/>
      <c r="SRD85" s="17"/>
      <c r="SRE85" s="4"/>
      <c r="SRF85" s="17"/>
      <c r="SRG85" s="4"/>
      <c r="SRH85" s="17"/>
      <c r="SRI85" s="4"/>
      <c r="SRJ85" s="17"/>
      <c r="SRK85" s="4"/>
      <c r="SRL85" s="17"/>
      <c r="SRM85" s="4"/>
      <c r="SRN85" s="17"/>
      <c r="SRO85" s="4"/>
      <c r="SRP85" s="17"/>
      <c r="SRQ85" s="4"/>
      <c r="SRR85" s="17"/>
      <c r="SRS85" s="4"/>
      <c r="SRT85" s="17"/>
      <c r="SRU85" s="4"/>
      <c r="SRV85" s="17"/>
      <c r="SRW85" s="4"/>
      <c r="SRX85" s="17"/>
      <c r="SRY85" s="4"/>
      <c r="SRZ85" s="17"/>
      <c r="SSA85" s="4"/>
      <c r="SSB85" s="17"/>
      <c r="SSC85" s="4"/>
      <c r="SSD85" s="17"/>
      <c r="SSE85" s="4"/>
      <c r="SSF85" s="17"/>
      <c r="SSG85" s="4"/>
      <c r="SSH85" s="17"/>
      <c r="SSI85" s="4"/>
      <c r="SSJ85" s="17"/>
      <c r="SSK85" s="4"/>
      <c r="SSL85" s="17"/>
      <c r="SSM85" s="4"/>
      <c r="SSN85" s="17"/>
      <c r="SSO85" s="4"/>
      <c r="SSP85" s="17"/>
      <c r="SSQ85" s="4"/>
      <c r="SSR85" s="17"/>
      <c r="SSS85" s="4"/>
      <c r="SST85" s="17"/>
      <c r="SSU85" s="4"/>
      <c r="SSV85" s="17"/>
      <c r="SSW85" s="4"/>
      <c r="SSX85" s="17"/>
      <c r="SSY85" s="4"/>
      <c r="SSZ85" s="17"/>
      <c r="STA85" s="4"/>
      <c r="STB85" s="17"/>
      <c r="STC85" s="4"/>
      <c r="STD85" s="17"/>
      <c r="STE85" s="4"/>
      <c r="STF85" s="17"/>
      <c r="STG85" s="4"/>
      <c r="STH85" s="17"/>
      <c r="STI85" s="4"/>
      <c r="STJ85" s="17"/>
      <c r="STK85" s="4"/>
      <c r="STL85" s="17"/>
      <c r="STM85" s="4"/>
      <c r="STN85" s="17"/>
      <c r="STO85" s="4"/>
      <c r="STP85" s="17"/>
      <c r="STQ85" s="4"/>
      <c r="STR85" s="17"/>
      <c r="STS85" s="4"/>
      <c r="STT85" s="17"/>
      <c r="STU85" s="4"/>
      <c r="STV85" s="17"/>
      <c r="STW85" s="4"/>
      <c r="STX85" s="17"/>
      <c r="STY85" s="4"/>
      <c r="STZ85" s="17"/>
      <c r="SUA85" s="4"/>
      <c r="SUB85" s="17"/>
      <c r="SUC85" s="4"/>
      <c r="SUD85" s="17"/>
      <c r="SUE85" s="4"/>
      <c r="SUF85" s="17"/>
      <c r="SUG85" s="4"/>
      <c r="SUH85" s="17"/>
      <c r="SUI85" s="4"/>
      <c r="SUJ85" s="17"/>
      <c r="SUK85" s="4"/>
      <c r="SUL85" s="17"/>
      <c r="SUM85" s="4"/>
      <c r="SUN85" s="17"/>
      <c r="SUO85" s="4"/>
      <c r="SUP85" s="17"/>
      <c r="SUQ85" s="4"/>
      <c r="SUR85" s="17"/>
      <c r="SUS85" s="4"/>
      <c r="SUT85" s="17"/>
      <c r="SUU85" s="4"/>
      <c r="SUV85" s="17"/>
      <c r="SUW85" s="4"/>
      <c r="SUX85" s="17"/>
      <c r="SUY85" s="4"/>
      <c r="SUZ85" s="17"/>
      <c r="SVA85" s="4"/>
      <c r="SVB85" s="17"/>
      <c r="SVC85" s="4"/>
      <c r="SVD85" s="17"/>
      <c r="SVE85" s="4"/>
      <c r="SVF85" s="17"/>
      <c r="SVG85" s="4"/>
      <c r="SVH85" s="17"/>
      <c r="SVI85" s="4"/>
      <c r="SVJ85" s="17"/>
      <c r="SVK85" s="4"/>
      <c r="SVL85" s="17"/>
      <c r="SVM85" s="4"/>
      <c r="SVN85" s="17"/>
      <c r="SVO85" s="4"/>
      <c r="SVP85" s="17"/>
      <c r="SVQ85" s="4"/>
      <c r="SVR85" s="17"/>
      <c r="SVS85" s="4"/>
      <c r="SVT85" s="17"/>
      <c r="SVU85" s="4"/>
      <c r="SVV85" s="17"/>
      <c r="SVW85" s="4"/>
      <c r="SVX85" s="17"/>
      <c r="SVY85" s="4"/>
      <c r="SVZ85" s="17"/>
      <c r="SWA85" s="4"/>
      <c r="SWB85" s="17"/>
      <c r="SWC85" s="4"/>
      <c r="SWD85" s="17"/>
      <c r="SWE85" s="4"/>
      <c r="SWF85" s="17"/>
      <c r="SWG85" s="4"/>
      <c r="SWH85" s="17"/>
      <c r="SWI85" s="4"/>
      <c r="SWJ85" s="17"/>
      <c r="SWK85" s="4"/>
      <c r="SWL85" s="17"/>
      <c r="SWM85" s="4"/>
      <c r="SWN85" s="17"/>
      <c r="SWO85" s="4"/>
      <c r="SWP85" s="17"/>
      <c r="SWQ85" s="4"/>
      <c r="SWR85" s="17"/>
      <c r="SWS85" s="4"/>
      <c r="SWT85" s="17"/>
      <c r="SWU85" s="4"/>
      <c r="SWV85" s="17"/>
      <c r="SWW85" s="4"/>
      <c r="SWX85" s="17"/>
      <c r="SWY85" s="4"/>
      <c r="SWZ85" s="17"/>
      <c r="SXA85" s="4"/>
      <c r="SXB85" s="17"/>
      <c r="SXC85" s="4"/>
      <c r="SXD85" s="17"/>
      <c r="SXE85" s="4"/>
      <c r="SXF85" s="17"/>
      <c r="SXG85" s="4"/>
      <c r="SXH85" s="17"/>
      <c r="SXI85" s="4"/>
      <c r="SXJ85" s="17"/>
      <c r="SXK85" s="4"/>
      <c r="SXL85" s="17"/>
      <c r="SXM85" s="4"/>
      <c r="SXN85" s="17"/>
      <c r="SXO85" s="4"/>
      <c r="SXP85" s="17"/>
      <c r="SXQ85" s="4"/>
      <c r="SXR85" s="17"/>
      <c r="SXS85" s="4"/>
      <c r="SXT85" s="17"/>
      <c r="SXU85" s="4"/>
      <c r="SXV85" s="17"/>
      <c r="SXW85" s="4"/>
      <c r="SXX85" s="17"/>
      <c r="SXY85" s="4"/>
      <c r="SXZ85" s="17"/>
      <c r="SYA85" s="4"/>
      <c r="SYB85" s="17"/>
      <c r="SYC85" s="4"/>
      <c r="SYD85" s="17"/>
      <c r="SYE85" s="4"/>
      <c r="SYF85" s="17"/>
      <c r="SYG85" s="4"/>
      <c r="SYH85" s="17"/>
      <c r="SYI85" s="4"/>
      <c r="SYJ85" s="17"/>
      <c r="SYK85" s="4"/>
      <c r="SYL85" s="17"/>
      <c r="SYM85" s="4"/>
      <c r="SYN85" s="17"/>
      <c r="SYO85" s="4"/>
      <c r="SYP85" s="17"/>
      <c r="SYQ85" s="4"/>
      <c r="SYR85" s="17"/>
      <c r="SYS85" s="4"/>
      <c r="SYT85" s="17"/>
      <c r="SYU85" s="4"/>
      <c r="SYV85" s="17"/>
      <c r="SYW85" s="4"/>
      <c r="SYX85" s="17"/>
      <c r="SYY85" s="4"/>
      <c r="SYZ85" s="17"/>
      <c r="SZA85" s="4"/>
      <c r="SZB85" s="17"/>
      <c r="SZC85" s="4"/>
      <c r="SZD85" s="17"/>
      <c r="SZE85" s="4"/>
      <c r="SZF85" s="17"/>
      <c r="SZG85" s="4"/>
      <c r="SZH85" s="17"/>
      <c r="SZI85" s="4"/>
      <c r="SZJ85" s="17"/>
      <c r="SZK85" s="4"/>
      <c r="SZL85" s="17"/>
      <c r="SZM85" s="4"/>
      <c r="SZN85" s="17"/>
      <c r="SZO85" s="4"/>
      <c r="SZP85" s="17"/>
      <c r="SZQ85" s="4"/>
      <c r="SZR85" s="17"/>
      <c r="SZS85" s="4"/>
      <c r="SZT85" s="17"/>
      <c r="SZU85" s="4"/>
      <c r="SZV85" s="17"/>
      <c r="SZW85" s="4"/>
      <c r="SZX85" s="17"/>
      <c r="SZY85" s="4"/>
      <c r="SZZ85" s="17"/>
      <c r="TAA85" s="4"/>
      <c r="TAB85" s="17"/>
      <c r="TAC85" s="4"/>
      <c r="TAD85" s="17"/>
      <c r="TAE85" s="4"/>
      <c r="TAF85" s="17"/>
      <c r="TAG85" s="4"/>
      <c r="TAH85" s="17"/>
      <c r="TAI85" s="4"/>
      <c r="TAJ85" s="17"/>
      <c r="TAK85" s="4"/>
      <c r="TAL85" s="17"/>
      <c r="TAM85" s="4"/>
      <c r="TAN85" s="17"/>
      <c r="TAO85" s="4"/>
      <c r="TAP85" s="17"/>
      <c r="TAQ85" s="4"/>
      <c r="TAR85" s="17"/>
      <c r="TAS85" s="4"/>
      <c r="TAT85" s="17"/>
      <c r="TAU85" s="4"/>
      <c r="TAV85" s="17"/>
      <c r="TAW85" s="4"/>
      <c r="TAX85" s="17"/>
      <c r="TAY85" s="4"/>
      <c r="TAZ85" s="17"/>
      <c r="TBA85" s="4"/>
      <c r="TBB85" s="17"/>
      <c r="TBC85" s="4"/>
      <c r="TBD85" s="17"/>
      <c r="TBE85" s="4"/>
      <c r="TBF85" s="17"/>
      <c r="TBG85" s="4"/>
      <c r="TBH85" s="17"/>
      <c r="TBI85" s="4"/>
      <c r="TBJ85" s="17"/>
      <c r="TBK85" s="4"/>
      <c r="TBL85" s="17"/>
      <c r="TBM85" s="4"/>
      <c r="TBN85" s="17"/>
      <c r="TBO85" s="4"/>
      <c r="TBP85" s="17"/>
      <c r="TBQ85" s="4"/>
      <c r="TBR85" s="17"/>
      <c r="TBS85" s="4"/>
      <c r="TBT85" s="17"/>
      <c r="TBU85" s="4"/>
      <c r="TBV85" s="17"/>
      <c r="TBW85" s="4"/>
      <c r="TBX85" s="17"/>
      <c r="TBY85" s="4"/>
      <c r="TBZ85" s="17"/>
      <c r="TCA85" s="4"/>
      <c r="TCB85" s="17"/>
      <c r="TCC85" s="4"/>
      <c r="TCD85" s="17"/>
      <c r="TCE85" s="4"/>
      <c r="TCF85" s="17"/>
      <c r="TCG85" s="4"/>
      <c r="TCH85" s="17"/>
      <c r="TCI85" s="4"/>
      <c r="TCJ85" s="17"/>
      <c r="TCK85" s="4"/>
      <c r="TCL85" s="17"/>
      <c r="TCM85" s="4"/>
      <c r="TCN85" s="17"/>
      <c r="TCO85" s="4"/>
      <c r="TCP85" s="17"/>
      <c r="TCQ85" s="4"/>
      <c r="TCR85" s="17"/>
      <c r="TCS85" s="4"/>
      <c r="TCT85" s="17"/>
      <c r="TCU85" s="4"/>
      <c r="TCV85" s="17"/>
      <c r="TCW85" s="4"/>
      <c r="TCX85" s="17"/>
      <c r="TCY85" s="4"/>
      <c r="TCZ85" s="17"/>
      <c r="TDA85" s="4"/>
      <c r="TDB85" s="17"/>
      <c r="TDC85" s="4"/>
      <c r="TDD85" s="17"/>
      <c r="TDE85" s="4"/>
      <c r="TDF85" s="17"/>
      <c r="TDG85" s="4"/>
      <c r="TDH85" s="17"/>
      <c r="TDI85" s="4"/>
      <c r="TDJ85" s="17"/>
      <c r="TDK85" s="4"/>
      <c r="TDL85" s="17"/>
      <c r="TDM85" s="4"/>
      <c r="TDN85" s="17"/>
      <c r="TDO85" s="4"/>
      <c r="TDP85" s="17"/>
      <c r="TDQ85" s="4"/>
      <c r="TDR85" s="17"/>
      <c r="TDS85" s="4"/>
      <c r="TDT85" s="17"/>
      <c r="TDU85" s="4"/>
      <c r="TDV85" s="17"/>
      <c r="TDW85" s="4"/>
      <c r="TDX85" s="17"/>
      <c r="TDY85" s="4"/>
      <c r="TDZ85" s="17"/>
      <c r="TEA85" s="4"/>
      <c r="TEB85" s="17"/>
      <c r="TEC85" s="4"/>
      <c r="TED85" s="17"/>
      <c r="TEE85" s="4"/>
      <c r="TEF85" s="17"/>
      <c r="TEG85" s="4"/>
      <c r="TEH85" s="17"/>
      <c r="TEI85" s="4"/>
      <c r="TEJ85" s="17"/>
      <c r="TEK85" s="4"/>
      <c r="TEL85" s="17"/>
      <c r="TEM85" s="4"/>
      <c r="TEN85" s="17"/>
      <c r="TEO85" s="4"/>
      <c r="TEP85" s="17"/>
      <c r="TEQ85" s="4"/>
      <c r="TER85" s="17"/>
      <c r="TES85" s="4"/>
      <c r="TET85" s="17"/>
      <c r="TEU85" s="4"/>
      <c r="TEV85" s="17"/>
      <c r="TEW85" s="4"/>
      <c r="TEX85" s="17"/>
      <c r="TEY85" s="4"/>
      <c r="TEZ85" s="17"/>
      <c r="TFA85" s="4"/>
      <c r="TFB85" s="17"/>
      <c r="TFC85" s="4"/>
      <c r="TFD85" s="17"/>
      <c r="TFE85" s="4"/>
      <c r="TFF85" s="17"/>
      <c r="TFG85" s="4"/>
      <c r="TFH85" s="17"/>
      <c r="TFI85" s="4"/>
      <c r="TFJ85" s="17"/>
      <c r="TFK85" s="4"/>
      <c r="TFL85" s="17"/>
      <c r="TFM85" s="4"/>
      <c r="TFN85" s="17"/>
      <c r="TFO85" s="4"/>
      <c r="TFP85" s="17"/>
      <c r="TFQ85" s="4"/>
      <c r="TFR85" s="17"/>
      <c r="TFS85" s="4"/>
      <c r="TFT85" s="17"/>
      <c r="TFU85" s="4"/>
      <c r="TFV85" s="17"/>
      <c r="TFW85" s="4"/>
      <c r="TFX85" s="17"/>
      <c r="TFY85" s="4"/>
      <c r="TFZ85" s="17"/>
      <c r="TGA85" s="4"/>
      <c r="TGB85" s="17"/>
      <c r="TGC85" s="4"/>
      <c r="TGD85" s="17"/>
      <c r="TGE85" s="4"/>
      <c r="TGF85" s="17"/>
      <c r="TGG85" s="4"/>
      <c r="TGH85" s="17"/>
      <c r="TGI85" s="4"/>
      <c r="TGJ85" s="17"/>
      <c r="TGK85" s="4"/>
      <c r="TGL85" s="17"/>
      <c r="TGM85" s="4"/>
      <c r="TGN85" s="17"/>
      <c r="TGO85" s="4"/>
      <c r="TGP85" s="17"/>
      <c r="TGQ85" s="4"/>
      <c r="TGR85" s="17"/>
      <c r="TGS85" s="4"/>
      <c r="TGT85" s="17"/>
      <c r="TGU85" s="4"/>
      <c r="TGV85" s="17"/>
      <c r="TGW85" s="4"/>
      <c r="TGX85" s="17"/>
      <c r="TGY85" s="4"/>
      <c r="TGZ85" s="17"/>
      <c r="THA85" s="4"/>
      <c r="THB85" s="17"/>
      <c r="THC85" s="4"/>
      <c r="THD85" s="17"/>
      <c r="THE85" s="4"/>
      <c r="THF85" s="17"/>
      <c r="THG85" s="4"/>
      <c r="THH85" s="17"/>
      <c r="THI85" s="4"/>
      <c r="THJ85" s="17"/>
      <c r="THK85" s="4"/>
      <c r="THL85" s="17"/>
      <c r="THM85" s="4"/>
      <c r="THN85" s="17"/>
      <c r="THO85" s="4"/>
      <c r="THP85" s="17"/>
      <c r="THQ85" s="4"/>
      <c r="THR85" s="17"/>
      <c r="THS85" s="4"/>
      <c r="THT85" s="17"/>
      <c r="THU85" s="4"/>
      <c r="THV85" s="17"/>
      <c r="THW85" s="4"/>
      <c r="THX85" s="17"/>
      <c r="THY85" s="4"/>
      <c r="THZ85" s="17"/>
      <c r="TIA85" s="4"/>
      <c r="TIB85" s="17"/>
      <c r="TIC85" s="4"/>
      <c r="TID85" s="17"/>
      <c r="TIE85" s="4"/>
      <c r="TIF85" s="17"/>
      <c r="TIG85" s="4"/>
      <c r="TIH85" s="17"/>
      <c r="TII85" s="4"/>
      <c r="TIJ85" s="17"/>
      <c r="TIK85" s="4"/>
      <c r="TIL85" s="17"/>
      <c r="TIM85" s="4"/>
      <c r="TIN85" s="17"/>
      <c r="TIO85" s="4"/>
      <c r="TIP85" s="17"/>
      <c r="TIQ85" s="4"/>
      <c r="TIR85" s="17"/>
      <c r="TIS85" s="4"/>
      <c r="TIT85" s="17"/>
      <c r="TIU85" s="4"/>
      <c r="TIV85" s="17"/>
      <c r="TIW85" s="4"/>
      <c r="TIX85" s="17"/>
      <c r="TIY85" s="4"/>
      <c r="TIZ85" s="17"/>
      <c r="TJA85" s="4"/>
      <c r="TJB85" s="17"/>
      <c r="TJC85" s="4"/>
      <c r="TJD85" s="17"/>
      <c r="TJE85" s="4"/>
      <c r="TJF85" s="17"/>
      <c r="TJG85" s="4"/>
      <c r="TJH85" s="17"/>
      <c r="TJI85" s="4"/>
      <c r="TJJ85" s="17"/>
      <c r="TJK85" s="4"/>
      <c r="TJL85" s="17"/>
      <c r="TJM85" s="4"/>
      <c r="TJN85" s="17"/>
      <c r="TJO85" s="4"/>
      <c r="TJP85" s="17"/>
      <c r="TJQ85" s="4"/>
      <c r="TJR85" s="17"/>
      <c r="TJS85" s="4"/>
      <c r="TJT85" s="17"/>
      <c r="TJU85" s="4"/>
      <c r="TJV85" s="17"/>
      <c r="TJW85" s="4"/>
      <c r="TJX85" s="17"/>
      <c r="TJY85" s="4"/>
      <c r="TJZ85" s="17"/>
      <c r="TKA85" s="4"/>
      <c r="TKB85" s="17"/>
      <c r="TKC85" s="4"/>
      <c r="TKD85" s="17"/>
      <c r="TKE85" s="4"/>
      <c r="TKF85" s="17"/>
      <c r="TKG85" s="4"/>
      <c r="TKH85" s="17"/>
      <c r="TKI85" s="4"/>
      <c r="TKJ85" s="17"/>
      <c r="TKK85" s="4"/>
      <c r="TKL85" s="17"/>
      <c r="TKM85" s="4"/>
      <c r="TKN85" s="17"/>
      <c r="TKO85" s="4"/>
      <c r="TKP85" s="17"/>
      <c r="TKQ85" s="4"/>
      <c r="TKR85" s="17"/>
      <c r="TKS85" s="4"/>
      <c r="TKT85" s="17"/>
      <c r="TKU85" s="4"/>
      <c r="TKV85" s="17"/>
      <c r="TKW85" s="4"/>
      <c r="TKX85" s="17"/>
      <c r="TKY85" s="4"/>
      <c r="TKZ85" s="17"/>
      <c r="TLA85" s="4"/>
      <c r="TLB85" s="17"/>
      <c r="TLC85" s="4"/>
      <c r="TLD85" s="17"/>
      <c r="TLE85" s="4"/>
      <c r="TLF85" s="17"/>
      <c r="TLG85" s="4"/>
      <c r="TLH85" s="17"/>
      <c r="TLI85" s="4"/>
      <c r="TLJ85" s="17"/>
      <c r="TLK85" s="4"/>
      <c r="TLL85" s="17"/>
      <c r="TLM85" s="4"/>
      <c r="TLN85" s="17"/>
      <c r="TLO85" s="4"/>
      <c r="TLP85" s="17"/>
      <c r="TLQ85" s="4"/>
      <c r="TLR85" s="17"/>
      <c r="TLS85" s="4"/>
      <c r="TLT85" s="17"/>
      <c r="TLU85" s="4"/>
      <c r="TLV85" s="17"/>
      <c r="TLW85" s="4"/>
      <c r="TLX85" s="17"/>
      <c r="TLY85" s="4"/>
      <c r="TLZ85" s="17"/>
      <c r="TMA85" s="4"/>
      <c r="TMB85" s="17"/>
      <c r="TMC85" s="4"/>
      <c r="TMD85" s="17"/>
      <c r="TME85" s="4"/>
      <c r="TMF85" s="17"/>
      <c r="TMG85" s="4"/>
      <c r="TMH85" s="17"/>
      <c r="TMI85" s="4"/>
      <c r="TMJ85" s="17"/>
      <c r="TMK85" s="4"/>
      <c r="TML85" s="17"/>
      <c r="TMM85" s="4"/>
      <c r="TMN85" s="17"/>
      <c r="TMO85" s="4"/>
      <c r="TMP85" s="17"/>
      <c r="TMQ85" s="4"/>
      <c r="TMR85" s="17"/>
      <c r="TMS85" s="4"/>
      <c r="TMT85" s="17"/>
      <c r="TMU85" s="4"/>
      <c r="TMV85" s="17"/>
      <c r="TMW85" s="4"/>
      <c r="TMX85" s="17"/>
      <c r="TMY85" s="4"/>
      <c r="TMZ85" s="17"/>
      <c r="TNA85" s="4"/>
      <c r="TNB85" s="17"/>
      <c r="TNC85" s="4"/>
      <c r="TND85" s="17"/>
      <c r="TNE85" s="4"/>
      <c r="TNF85" s="17"/>
      <c r="TNG85" s="4"/>
      <c r="TNH85" s="17"/>
      <c r="TNI85" s="4"/>
      <c r="TNJ85" s="17"/>
      <c r="TNK85" s="4"/>
      <c r="TNL85" s="17"/>
      <c r="TNM85" s="4"/>
      <c r="TNN85" s="17"/>
      <c r="TNO85" s="4"/>
      <c r="TNP85" s="17"/>
      <c r="TNQ85" s="4"/>
      <c r="TNR85" s="17"/>
      <c r="TNS85" s="4"/>
      <c r="TNT85" s="17"/>
      <c r="TNU85" s="4"/>
      <c r="TNV85" s="17"/>
      <c r="TNW85" s="4"/>
      <c r="TNX85" s="17"/>
      <c r="TNY85" s="4"/>
      <c r="TNZ85" s="17"/>
      <c r="TOA85" s="4"/>
      <c r="TOB85" s="17"/>
      <c r="TOC85" s="4"/>
      <c r="TOD85" s="17"/>
      <c r="TOE85" s="4"/>
      <c r="TOF85" s="17"/>
      <c r="TOG85" s="4"/>
      <c r="TOH85" s="17"/>
      <c r="TOI85" s="4"/>
      <c r="TOJ85" s="17"/>
      <c r="TOK85" s="4"/>
      <c r="TOL85" s="17"/>
      <c r="TOM85" s="4"/>
      <c r="TON85" s="17"/>
      <c r="TOO85" s="4"/>
      <c r="TOP85" s="17"/>
      <c r="TOQ85" s="4"/>
      <c r="TOR85" s="17"/>
      <c r="TOS85" s="4"/>
      <c r="TOT85" s="17"/>
      <c r="TOU85" s="4"/>
      <c r="TOV85" s="17"/>
      <c r="TOW85" s="4"/>
      <c r="TOX85" s="17"/>
      <c r="TOY85" s="4"/>
      <c r="TOZ85" s="17"/>
      <c r="TPA85" s="4"/>
      <c r="TPB85" s="17"/>
      <c r="TPC85" s="4"/>
      <c r="TPD85" s="17"/>
      <c r="TPE85" s="4"/>
      <c r="TPF85" s="17"/>
      <c r="TPG85" s="4"/>
      <c r="TPH85" s="17"/>
      <c r="TPI85" s="4"/>
      <c r="TPJ85" s="17"/>
      <c r="TPK85" s="4"/>
      <c r="TPL85" s="17"/>
      <c r="TPM85" s="4"/>
      <c r="TPN85" s="17"/>
      <c r="TPO85" s="4"/>
      <c r="TPP85" s="17"/>
      <c r="TPQ85" s="4"/>
      <c r="TPR85" s="17"/>
      <c r="TPS85" s="4"/>
      <c r="TPT85" s="17"/>
      <c r="TPU85" s="4"/>
      <c r="TPV85" s="17"/>
      <c r="TPW85" s="4"/>
      <c r="TPX85" s="17"/>
      <c r="TPY85" s="4"/>
      <c r="TPZ85" s="17"/>
      <c r="TQA85" s="4"/>
      <c r="TQB85" s="17"/>
      <c r="TQC85" s="4"/>
      <c r="TQD85" s="17"/>
      <c r="TQE85" s="4"/>
      <c r="TQF85" s="17"/>
      <c r="TQG85" s="4"/>
      <c r="TQH85" s="17"/>
      <c r="TQI85" s="4"/>
      <c r="TQJ85" s="17"/>
      <c r="TQK85" s="4"/>
      <c r="TQL85" s="17"/>
      <c r="TQM85" s="4"/>
      <c r="TQN85" s="17"/>
      <c r="TQO85" s="4"/>
      <c r="TQP85" s="17"/>
      <c r="TQQ85" s="4"/>
      <c r="TQR85" s="17"/>
      <c r="TQS85" s="4"/>
      <c r="TQT85" s="17"/>
      <c r="TQU85" s="4"/>
      <c r="TQV85" s="17"/>
      <c r="TQW85" s="4"/>
      <c r="TQX85" s="17"/>
      <c r="TQY85" s="4"/>
      <c r="TQZ85" s="17"/>
      <c r="TRA85" s="4"/>
      <c r="TRB85" s="17"/>
      <c r="TRC85" s="4"/>
      <c r="TRD85" s="17"/>
      <c r="TRE85" s="4"/>
      <c r="TRF85" s="17"/>
      <c r="TRG85" s="4"/>
      <c r="TRH85" s="17"/>
      <c r="TRI85" s="4"/>
      <c r="TRJ85" s="17"/>
      <c r="TRK85" s="4"/>
      <c r="TRL85" s="17"/>
      <c r="TRM85" s="4"/>
      <c r="TRN85" s="17"/>
      <c r="TRO85" s="4"/>
      <c r="TRP85" s="17"/>
      <c r="TRQ85" s="4"/>
      <c r="TRR85" s="17"/>
      <c r="TRS85" s="4"/>
      <c r="TRT85" s="17"/>
      <c r="TRU85" s="4"/>
      <c r="TRV85" s="17"/>
      <c r="TRW85" s="4"/>
      <c r="TRX85" s="17"/>
      <c r="TRY85" s="4"/>
      <c r="TRZ85" s="17"/>
      <c r="TSA85" s="4"/>
      <c r="TSB85" s="17"/>
      <c r="TSC85" s="4"/>
      <c r="TSD85" s="17"/>
      <c r="TSE85" s="4"/>
      <c r="TSF85" s="17"/>
      <c r="TSG85" s="4"/>
      <c r="TSH85" s="17"/>
      <c r="TSI85" s="4"/>
      <c r="TSJ85" s="17"/>
      <c r="TSK85" s="4"/>
      <c r="TSL85" s="17"/>
      <c r="TSM85" s="4"/>
      <c r="TSN85" s="17"/>
      <c r="TSO85" s="4"/>
      <c r="TSP85" s="17"/>
      <c r="TSQ85" s="4"/>
      <c r="TSR85" s="17"/>
      <c r="TSS85" s="4"/>
      <c r="TST85" s="17"/>
      <c r="TSU85" s="4"/>
      <c r="TSV85" s="17"/>
      <c r="TSW85" s="4"/>
      <c r="TSX85" s="17"/>
      <c r="TSY85" s="4"/>
      <c r="TSZ85" s="17"/>
      <c r="TTA85" s="4"/>
      <c r="TTB85" s="17"/>
      <c r="TTC85" s="4"/>
      <c r="TTD85" s="17"/>
      <c r="TTE85" s="4"/>
      <c r="TTF85" s="17"/>
      <c r="TTG85" s="4"/>
      <c r="TTH85" s="17"/>
      <c r="TTI85" s="4"/>
      <c r="TTJ85" s="17"/>
      <c r="TTK85" s="4"/>
      <c r="TTL85" s="17"/>
      <c r="TTM85" s="4"/>
      <c r="TTN85" s="17"/>
      <c r="TTO85" s="4"/>
      <c r="TTP85" s="17"/>
      <c r="TTQ85" s="4"/>
      <c r="TTR85" s="17"/>
      <c r="TTS85" s="4"/>
      <c r="TTT85" s="17"/>
      <c r="TTU85" s="4"/>
      <c r="TTV85" s="17"/>
      <c r="TTW85" s="4"/>
      <c r="TTX85" s="17"/>
      <c r="TTY85" s="4"/>
      <c r="TTZ85" s="17"/>
      <c r="TUA85" s="4"/>
      <c r="TUB85" s="17"/>
      <c r="TUC85" s="4"/>
      <c r="TUD85" s="17"/>
      <c r="TUE85" s="4"/>
      <c r="TUF85" s="17"/>
      <c r="TUG85" s="4"/>
      <c r="TUH85" s="17"/>
      <c r="TUI85" s="4"/>
      <c r="TUJ85" s="17"/>
      <c r="TUK85" s="4"/>
      <c r="TUL85" s="17"/>
      <c r="TUM85" s="4"/>
      <c r="TUN85" s="17"/>
      <c r="TUO85" s="4"/>
      <c r="TUP85" s="17"/>
      <c r="TUQ85" s="4"/>
      <c r="TUR85" s="17"/>
      <c r="TUS85" s="4"/>
      <c r="TUT85" s="17"/>
      <c r="TUU85" s="4"/>
      <c r="TUV85" s="17"/>
      <c r="TUW85" s="4"/>
      <c r="TUX85" s="17"/>
      <c r="TUY85" s="4"/>
      <c r="TUZ85" s="17"/>
      <c r="TVA85" s="4"/>
      <c r="TVB85" s="17"/>
      <c r="TVC85" s="4"/>
      <c r="TVD85" s="17"/>
      <c r="TVE85" s="4"/>
      <c r="TVF85" s="17"/>
      <c r="TVG85" s="4"/>
      <c r="TVH85" s="17"/>
      <c r="TVI85" s="4"/>
      <c r="TVJ85" s="17"/>
      <c r="TVK85" s="4"/>
      <c r="TVL85" s="17"/>
      <c r="TVM85" s="4"/>
      <c r="TVN85" s="17"/>
      <c r="TVO85" s="4"/>
      <c r="TVP85" s="17"/>
      <c r="TVQ85" s="4"/>
      <c r="TVR85" s="17"/>
      <c r="TVS85" s="4"/>
      <c r="TVT85" s="17"/>
      <c r="TVU85" s="4"/>
      <c r="TVV85" s="17"/>
      <c r="TVW85" s="4"/>
      <c r="TVX85" s="17"/>
      <c r="TVY85" s="4"/>
      <c r="TVZ85" s="17"/>
      <c r="TWA85" s="4"/>
      <c r="TWB85" s="17"/>
      <c r="TWC85" s="4"/>
      <c r="TWD85" s="17"/>
      <c r="TWE85" s="4"/>
      <c r="TWF85" s="17"/>
      <c r="TWG85" s="4"/>
      <c r="TWH85" s="17"/>
      <c r="TWI85" s="4"/>
      <c r="TWJ85" s="17"/>
      <c r="TWK85" s="4"/>
      <c r="TWL85" s="17"/>
      <c r="TWM85" s="4"/>
      <c r="TWN85" s="17"/>
      <c r="TWO85" s="4"/>
      <c r="TWP85" s="17"/>
      <c r="TWQ85" s="4"/>
      <c r="TWR85" s="17"/>
      <c r="TWS85" s="4"/>
      <c r="TWT85" s="17"/>
      <c r="TWU85" s="4"/>
      <c r="TWV85" s="17"/>
      <c r="TWW85" s="4"/>
      <c r="TWX85" s="17"/>
      <c r="TWY85" s="4"/>
      <c r="TWZ85" s="17"/>
      <c r="TXA85" s="4"/>
      <c r="TXB85" s="17"/>
      <c r="TXC85" s="4"/>
      <c r="TXD85" s="17"/>
      <c r="TXE85" s="4"/>
      <c r="TXF85" s="17"/>
      <c r="TXG85" s="4"/>
      <c r="TXH85" s="17"/>
      <c r="TXI85" s="4"/>
      <c r="TXJ85" s="17"/>
      <c r="TXK85" s="4"/>
      <c r="TXL85" s="17"/>
      <c r="TXM85" s="4"/>
      <c r="TXN85" s="17"/>
      <c r="TXO85" s="4"/>
      <c r="TXP85" s="17"/>
      <c r="TXQ85" s="4"/>
      <c r="TXR85" s="17"/>
      <c r="TXS85" s="4"/>
      <c r="TXT85" s="17"/>
      <c r="TXU85" s="4"/>
      <c r="TXV85" s="17"/>
      <c r="TXW85" s="4"/>
      <c r="TXX85" s="17"/>
      <c r="TXY85" s="4"/>
      <c r="TXZ85" s="17"/>
      <c r="TYA85" s="4"/>
      <c r="TYB85" s="17"/>
      <c r="TYC85" s="4"/>
      <c r="TYD85" s="17"/>
      <c r="TYE85" s="4"/>
      <c r="TYF85" s="17"/>
      <c r="TYG85" s="4"/>
      <c r="TYH85" s="17"/>
      <c r="TYI85" s="4"/>
      <c r="TYJ85" s="17"/>
      <c r="TYK85" s="4"/>
      <c r="TYL85" s="17"/>
      <c r="TYM85" s="4"/>
      <c r="TYN85" s="17"/>
      <c r="TYO85" s="4"/>
      <c r="TYP85" s="17"/>
      <c r="TYQ85" s="4"/>
      <c r="TYR85" s="17"/>
      <c r="TYS85" s="4"/>
      <c r="TYT85" s="17"/>
      <c r="TYU85" s="4"/>
      <c r="TYV85" s="17"/>
      <c r="TYW85" s="4"/>
      <c r="TYX85" s="17"/>
      <c r="TYY85" s="4"/>
      <c r="TYZ85" s="17"/>
      <c r="TZA85" s="4"/>
      <c r="TZB85" s="17"/>
      <c r="TZC85" s="4"/>
      <c r="TZD85" s="17"/>
      <c r="TZE85" s="4"/>
      <c r="TZF85" s="17"/>
      <c r="TZG85" s="4"/>
      <c r="TZH85" s="17"/>
      <c r="TZI85" s="4"/>
      <c r="TZJ85" s="17"/>
      <c r="TZK85" s="4"/>
      <c r="TZL85" s="17"/>
      <c r="TZM85" s="4"/>
      <c r="TZN85" s="17"/>
      <c r="TZO85" s="4"/>
      <c r="TZP85" s="17"/>
      <c r="TZQ85" s="4"/>
      <c r="TZR85" s="17"/>
      <c r="TZS85" s="4"/>
      <c r="TZT85" s="17"/>
      <c r="TZU85" s="4"/>
      <c r="TZV85" s="17"/>
      <c r="TZW85" s="4"/>
      <c r="TZX85" s="17"/>
      <c r="TZY85" s="4"/>
      <c r="TZZ85" s="17"/>
      <c r="UAA85" s="4"/>
      <c r="UAB85" s="17"/>
      <c r="UAC85" s="4"/>
      <c r="UAD85" s="17"/>
      <c r="UAE85" s="4"/>
      <c r="UAF85" s="17"/>
      <c r="UAG85" s="4"/>
      <c r="UAH85" s="17"/>
      <c r="UAI85" s="4"/>
      <c r="UAJ85" s="17"/>
      <c r="UAK85" s="4"/>
      <c r="UAL85" s="17"/>
      <c r="UAM85" s="4"/>
      <c r="UAN85" s="17"/>
      <c r="UAO85" s="4"/>
      <c r="UAP85" s="17"/>
      <c r="UAQ85" s="4"/>
      <c r="UAR85" s="17"/>
      <c r="UAS85" s="4"/>
      <c r="UAT85" s="17"/>
      <c r="UAU85" s="4"/>
      <c r="UAV85" s="17"/>
      <c r="UAW85" s="4"/>
      <c r="UAX85" s="17"/>
      <c r="UAY85" s="4"/>
      <c r="UAZ85" s="17"/>
      <c r="UBA85" s="4"/>
      <c r="UBB85" s="17"/>
      <c r="UBC85" s="4"/>
      <c r="UBD85" s="17"/>
      <c r="UBE85" s="4"/>
      <c r="UBF85" s="17"/>
      <c r="UBG85" s="4"/>
      <c r="UBH85" s="17"/>
      <c r="UBI85" s="4"/>
      <c r="UBJ85" s="17"/>
      <c r="UBK85" s="4"/>
      <c r="UBL85" s="17"/>
      <c r="UBM85" s="4"/>
      <c r="UBN85" s="17"/>
      <c r="UBO85" s="4"/>
      <c r="UBP85" s="17"/>
      <c r="UBQ85" s="4"/>
      <c r="UBR85" s="17"/>
      <c r="UBS85" s="4"/>
      <c r="UBT85" s="17"/>
      <c r="UBU85" s="4"/>
      <c r="UBV85" s="17"/>
      <c r="UBW85" s="4"/>
      <c r="UBX85" s="17"/>
      <c r="UBY85" s="4"/>
      <c r="UBZ85" s="17"/>
      <c r="UCA85" s="4"/>
      <c r="UCB85" s="17"/>
      <c r="UCC85" s="4"/>
      <c r="UCD85" s="17"/>
      <c r="UCE85" s="4"/>
      <c r="UCF85" s="17"/>
      <c r="UCG85" s="4"/>
      <c r="UCH85" s="17"/>
      <c r="UCI85" s="4"/>
      <c r="UCJ85" s="17"/>
      <c r="UCK85" s="4"/>
      <c r="UCL85" s="17"/>
      <c r="UCM85" s="4"/>
      <c r="UCN85" s="17"/>
      <c r="UCO85" s="4"/>
      <c r="UCP85" s="17"/>
      <c r="UCQ85" s="4"/>
      <c r="UCR85" s="17"/>
      <c r="UCS85" s="4"/>
      <c r="UCT85" s="17"/>
      <c r="UCU85" s="4"/>
      <c r="UCV85" s="17"/>
      <c r="UCW85" s="4"/>
      <c r="UCX85" s="17"/>
      <c r="UCY85" s="4"/>
      <c r="UCZ85" s="17"/>
      <c r="UDA85" s="4"/>
      <c r="UDB85" s="17"/>
      <c r="UDC85" s="4"/>
      <c r="UDD85" s="17"/>
      <c r="UDE85" s="4"/>
      <c r="UDF85" s="17"/>
      <c r="UDG85" s="4"/>
      <c r="UDH85" s="17"/>
      <c r="UDI85" s="4"/>
      <c r="UDJ85" s="17"/>
      <c r="UDK85" s="4"/>
      <c r="UDL85" s="17"/>
      <c r="UDM85" s="4"/>
      <c r="UDN85" s="17"/>
      <c r="UDO85" s="4"/>
      <c r="UDP85" s="17"/>
      <c r="UDQ85" s="4"/>
      <c r="UDR85" s="17"/>
      <c r="UDS85" s="4"/>
      <c r="UDT85" s="17"/>
      <c r="UDU85" s="4"/>
      <c r="UDV85" s="17"/>
      <c r="UDW85" s="4"/>
      <c r="UDX85" s="17"/>
      <c r="UDY85" s="4"/>
      <c r="UDZ85" s="17"/>
      <c r="UEA85" s="4"/>
      <c r="UEB85" s="17"/>
      <c r="UEC85" s="4"/>
      <c r="UED85" s="17"/>
      <c r="UEE85" s="4"/>
      <c r="UEF85" s="17"/>
      <c r="UEG85" s="4"/>
      <c r="UEH85" s="17"/>
      <c r="UEI85" s="4"/>
      <c r="UEJ85" s="17"/>
      <c r="UEK85" s="4"/>
      <c r="UEL85" s="17"/>
      <c r="UEM85" s="4"/>
      <c r="UEN85" s="17"/>
      <c r="UEO85" s="4"/>
      <c r="UEP85" s="17"/>
      <c r="UEQ85" s="4"/>
      <c r="UER85" s="17"/>
      <c r="UES85" s="4"/>
      <c r="UET85" s="17"/>
      <c r="UEU85" s="4"/>
      <c r="UEV85" s="17"/>
      <c r="UEW85" s="4"/>
      <c r="UEX85" s="17"/>
      <c r="UEY85" s="4"/>
      <c r="UEZ85" s="17"/>
      <c r="UFA85" s="4"/>
      <c r="UFB85" s="17"/>
      <c r="UFC85" s="4"/>
      <c r="UFD85" s="17"/>
      <c r="UFE85" s="4"/>
      <c r="UFF85" s="17"/>
      <c r="UFG85" s="4"/>
      <c r="UFH85" s="17"/>
      <c r="UFI85" s="4"/>
      <c r="UFJ85" s="17"/>
      <c r="UFK85" s="4"/>
      <c r="UFL85" s="17"/>
      <c r="UFM85" s="4"/>
      <c r="UFN85" s="17"/>
      <c r="UFO85" s="4"/>
      <c r="UFP85" s="17"/>
      <c r="UFQ85" s="4"/>
      <c r="UFR85" s="17"/>
      <c r="UFS85" s="4"/>
      <c r="UFT85" s="17"/>
      <c r="UFU85" s="4"/>
      <c r="UFV85" s="17"/>
      <c r="UFW85" s="4"/>
      <c r="UFX85" s="17"/>
      <c r="UFY85" s="4"/>
      <c r="UFZ85" s="17"/>
      <c r="UGA85" s="4"/>
      <c r="UGB85" s="17"/>
      <c r="UGC85" s="4"/>
      <c r="UGD85" s="17"/>
      <c r="UGE85" s="4"/>
      <c r="UGF85" s="17"/>
      <c r="UGG85" s="4"/>
      <c r="UGH85" s="17"/>
      <c r="UGI85" s="4"/>
      <c r="UGJ85" s="17"/>
      <c r="UGK85" s="4"/>
      <c r="UGL85" s="17"/>
      <c r="UGM85" s="4"/>
      <c r="UGN85" s="17"/>
      <c r="UGO85" s="4"/>
      <c r="UGP85" s="17"/>
      <c r="UGQ85" s="4"/>
      <c r="UGR85" s="17"/>
      <c r="UGS85" s="4"/>
      <c r="UGT85" s="17"/>
      <c r="UGU85" s="4"/>
      <c r="UGV85" s="17"/>
      <c r="UGW85" s="4"/>
      <c r="UGX85" s="17"/>
      <c r="UGY85" s="4"/>
      <c r="UGZ85" s="17"/>
      <c r="UHA85" s="4"/>
      <c r="UHB85" s="17"/>
      <c r="UHC85" s="4"/>
      <c r="UHD85" s="17"/>
      <c r="UHE85" s="4"/>
      <c r="UHF85" s="17"/>
      <c r="UHG85" s="4"/>
      <c r="UHH85" s="17"/>
      <c r="UHI85" s="4"/>
      <c r="UHJ85" s="17"/>
      <c r="UHK85" s="4"/>
      <c r="UHL85" s="17"/>
      <c r="UHM85" s="4"/>
      <c r="UHN85" s="17"/>
      <c r="UHO85" s="4"/>
      <c r="UHP85" s="17"/>
      <c r="UHQ85" s="4"/>
      <c r="UHR85" s="17"/>
      <c r="UHS85" s="4"/>
      <c r="UHT85" s="17"/>
      <c r="UHU85" s="4"/>
      <c r="UHV85" s="17"/>
      <c r="UHW85" s="4"/>
      <c r="UHX85" s="17"/>
      <c r="UHY85" s="4"/>
      <c r="UHZ85" s="17"/>
      <c r="UIA85" s="4"/>
      <c r="UIB85" s="17"/>
      <c r="UIC85" s="4"/>
      <c r="UID85" s="17"/>
      <c r="UIE85" s="4"/>
      <c r="UIF85" s="17"/>
      <c r="UIG85" s="4"/>
      <c r="UIH85" s="17"/>
      <c r="UII85" s="4"/>
      <c r="UIJ85" s="17"/>
      <c r="UIK85" s="4"/>
      <c r="UIL85" s="17"/>
      <c r="UIM85" s="4"/>
      <c r="UIN85" s="17"/>
      <c r="UIO85" s="4"/>
      <c r="UIP85" s="17"/>
      <c r="UIQ85" s="4"/>
      <c r="UIR85" s="17"/>
      <c r="UIS85" s="4"/>
      <c r="UIT85" s="17"/>
      <c r="UIU85" s="4"/>
      <c r="UIV85" s="17"/>
      <c r="UIW85" s="4"/>
      <c r="UIX85" s="17"/>
      <c r="UIY85" s="4"/>
      <c r="UIZ85" s="17"/>
      <c r="UJA85" s="4"/>
      <c r="UJB85" s="17"/>
      <c r="UJC85" s="4"/>
      <c r="UJD85" s="17"/>
      <c r="UJE85" s="4"/>
      <c r="UJF85" s="17"/>
      <c r="UJG85" s="4"/>
      <c r="UJH85" s="17"/>
      <c r="UJI85" s="4"/>
      <c r="UJJ85" s="17"/>
      <c r="UJK85" s="4"/>
      <c r="UJL85" s="17"/>
      <c r="UJM85" s="4"/>
      <c r="UJN85" s="17"/>
      <c r="UJO85" s="4"/>
      <c r="UJP85" s="17"/>
      <c r="UJQ85" s="4"/>
      <c r="UJR85" s="17"/>
      <c r="UJS85" s="4"/>
      <c r="UJT85" s="17"/>
      <c r="UJU85" s="4"/>
      <c r="UJV85" s="17"/>
      <c r="UJW85" s="4"/>
      <c r="UJX85" s="17"/>
      <c r="UJY85" s="4"/>
      <c r="UJZ85" s="17"/>
      <c r="UKA85" s="4"/>
      <c r="UKB85" s="17"/>
      <c r="UKC85" s="4"/>
      <c r="UKD85" s="17"/>
      <c r="UKE85" s="4"/>
      <c r="UKF85" s="17"/>
      <c r="UKG85" s="4"/>
      <c r="UKH85" s="17"/>
      <c r="UKI85" s="4"/>
      <c r="UKJ85" s="17"/>
      <c r="UKK85" s="4"/>
      <c r="UKL85" s="17"/>
      <c r="UKM85" s="4"/>
      <c r="UKN85" s="17"/>
      <c r="UKO85" s="4"/>
      <c r="UKP85" s="17"/>
      <c r="UKQ85" s="4"/>
      <c r="UKR85" s="17"/>
      <c r="UKS85" s="4"/>
      <c r="UKT85" s="17"/>
      <c r="UKU85" s="4"/>
      <c r="UKV85" s="17"/>
      <c r="UKW85" s="4"/>
      <c r="UKX85" s="17"/>
      <c r="UKY85" s="4"/>
      <c r="UKZ85" s="17"/>
      <c r="ULA85" s="4"/>
      <c r="ULB85" s="17"/>
      <c r="ULC85" s="4"/>
      <c r="ULD85" s="17"/>
      <c r="ULE85" s="4"/>
      <c r="ULF85" s="17"/>
      <c r="ULG85" s="4"/>
      <c r="ULH85" s="17"/>
      <c r="ULI85" s="4"/>
      <c r="ULJ85" s="17"/>
      <c r="ULK85" s="4"/>
      <c r="ULL85" s="17"/>
      <c r="ULM85" s="4"/>
      <c r="ULN85" s="17"/>
      <c r="ULO85" s="4"/>
      <c r="ULP85" s="17"/>
      <c r="ULQ85" s="4"/>
      <c r="ULR85" s="17"/>
      <c r="ULS85" s="4"/>
      <c r="ULT85" s="17"/>
      <c r="ULU85" s="4"/>
      <c r="ULV85" s="17"/>
      <c r="ULW85" s="4"/>
      <c r="ULX85" s="17"/>
      <c r="ULY85" s="4"/>
      <c r="ULZ85" s="17"/>
      <c r="UMA85" s="4"/>
      <c r="UMB85" s="17"/>
      <c r="UMC85" s="4"/>
      <c r="UMD85" s="17"/>
      <c r="UME85" s="4"/>
      <c r="UMF85" s="17"/>
      <c r="UMG85" s="4"/>
      <c r="UMH85" s="17"/>
      <c r="UMI85" s="4"/>
      <c r="UMJ85" s="17"/>
      <c r="UMK85" s="4"/>
      <c r="UML85" s="17"/>
      <c r="UMM85" s="4"/>
      <c r="UMN85" s="17"/>
      <c r="UMO85" s="4"/>
      <c r="UMP85" s="17"/>
      <c r="UMQ85" s="4"/>
      <c r="UMR85" s="17"/>
      <c r="UMS85" s="4"/>
      <c r="UMT85" s="17"/>
      <c r="UMU85" s="4"/>
      <c r="UMV85" s="17"/>
      <c r="UMW85" s="4"/>
      <c r="UMX85" s="17"/>
      <c r="UMY85" s="4"/>
      <c r="UMZ85" s="17"/>
      <c r="UNA85" s="4"/>
      <c r="UNB85" s="17"/>
      <c r="UNC85" s="4"/>
      <c r="UND85" s="17"/>
      <c r="UNE85" s="4"/>
      <c r="UNF85" s="17"/>
      <c r="UNG85" s="4"/>
      <c r="UNH85" s="17"/>
      <c r="UNI85" s="4"/>
      <c r="UNJ85" s="17"/>
      <c r="UNK85" s="4"/>
      <c r="UNL85" s="17"/>
      <c r="UNM85" s="4"/>
      <c r="UNN85" s="17"/>
      <c r="UNO85" s="4"/>
      <c r="UNP85" s="17"/>
      <c r="UNQ85" s="4"/>
      <c r="UNR85" s="17"/>
      <c r="UNS85" s="4"/>
      <c r="UNT85" s="17"/>
      <c r="UNU85" s="4"/>
      <c r="UNV85" s="17"/>
      <c r="UNW85" s="4"/>
      <c r="UNX85" s="17"/>
      <c r="UNY85" s="4"/>
      <c r="UNZ85" s="17"/>
      <c r="UOA85" s="4"/>
      <c r="UOB85" s="17"/>
      <c r="UOC85" s="4"/>
      <c r="UOD85" s="17"/>
      <c r="UOE85" s="4"/>
      <c r="UOF85" s="17"/>
      <c r="UOG85" s="4"/>
      <c r="UOH85" s="17"/>
      <c r="UOI85" s="4"/>
      <c r="UOJ85" s="17"/>
      <c r="UOK85" s="4"/>
      <c r="UOL85" s="17"/>
      <c r="UOM85" s="4"/>
      <c r="UON85" s="17"/>
      <c r="UOO85" s="4"/>
      <c r="UOP85" s="17"/>
      <c r="UOQ85" s="4"/>
      <c r="UOR85" s="17"/>
      <c r="UOS85" s="4"/>
      <c r="UOT85" s="17"/>
      <c r="UOU85" s="4"/>
      <c r="UOV85" s="17"/>
      <c r="UOW85" s="4"/>
      <c r="UOX85" s="17"/>
      <c r="UOY85" s="4"/>
      <c r="UOZ85" s="17"/>
      <c r="UPA85" s="4"/>
      <c r="UPB85" s="17"/>
      <c r="UPC85" s="4"/>
      <c r="UPD85" s="17"/>
      <c r="UPE85" s="4"/>
      <c r="UPF85" s="17"/>
      <c r="UPG85" s="4"/>
      <c r="UPH85" s="17"/>
      <c r="UPI85" s="4"/>
      <c r="UPJ85" s="17"/>
      <c r="UPK85" s="4"/>
      <c r="UPL85" s="17"/>
      <c r="UPM85" s="4"/>
      <c r="UPN85" s="17"/>
      <c r="UPO85" s="4"/>
      <c r="UPP85" s="17"/>
      <c r="UPQ85" s="4"/>
      <c r="UPR85" s="17"/>
      <c r="UPS85" s="4"/>
      <c r="UPT85" s="17"/>
      <c r="UPU85" s="4"/>
      <c r="UPV85" s="17"/>
      <c r="UPW85" s="4"/>
      <c r="UPX85" s="17"/>
      <c r="UPY85" s="4"/>
      <c r="UPZ85" s="17"/>
      <c r="UQA85" s="4"/>
      <c r="UQB85" s="17"/>
      <c r="UQC85" s="4"/>
      <c r="UQD85" s="17"/>
      <c r="UQE85" s="4"/>
      <c r="UQF85" s="17"/>
      <c r="UQG85" s="4"/>
      <c r="UQH85" s="17"/>
      <c r="UQI85" s="4"/>
      <c r="UQJ85" s="17"/>
      <c r="UQK85" s="4"/>
      <c r="UQL85" s="17"/>
      <c r="UQM85" s="4"/>
      <c r="UQN85" s="17"/>
      <c r="UQO85" s="4"/>
      <c r="UQP85" s="17"/>
      <c r="UQQ85" s="4"/>
      <c r="UQR85" s="17"/>
      <c r="UQS85" s="4"/>
      <c r="UQT85" s="17"/>
      <c r="UQU85" s="4"/>
      <c r="UQV85" s="17"/>
      <c r="UQW85" s="4"/>
      <c r="UQX85" s="17"/>
      <c r="UQY85" s="4"/>
      <c r="UQZ85" s="17"/>
      <c r="URA85" s="4"/>
      <c r="URB85" s="17"/>
      <c r="URC85" s="4"/>
      <c r="URD85" s="17"/>
      <c r="URE85" s="4"/>
      <c r="URF85" s="17"/>
      <c r="URG85" s="4"/>
      <c r="URH85" s="17"/>
      <c r="URI85" s="4"/>
      <c r="URJ85" s="17"/>
      <c r="URK85" s="4"/>
      <c r="URL85" s="17"/>
      <c r="URM85" s="4"/>
      <c r="URN85" s="17"/>
      <c r="URO85" s="4"/>
      <c r="URP85" s="17"/>
      <c r="URQ85" s="4"/>
      <c r="URR85" s="17"/>
      <c r="URS85" s="4"/>
      <c r="URT85" s="17"/>
      <c r="URU85" s="4"/>
      <c r="URV85" s="17"/>
      <c r="URW85" s="4"/>
      <c r="URX85" s="17"/>
      <c r="URY85" s="4"/>
      <c r="URZ85" s="17"/>
      <c r="USA85" s="4"/>
      <c r="USB85" s="17"/>
      <c r="USC85" s="4"/>
      <c r="USD85" s="17"/>
      <c r="USE85" s="4"/>
      <c r="USF85" s="17"/>
      <c r="USG85" s="4"/>
      <c r="USH85" s="17"/>
      <c r="USI85" s="4"/>
      <c r="USJ85" s="17"/>
      <c r="USK85" s="4"/>
      <c r="USL85" s="17"/>
      <c r="USM85" s="4"/>
      <c r="USN85" s="17"/>
      <c r="USO85" s="4"/>
      <c r="USP85" s="17"/>
      <c r="USQ85" s="4"/>
      <c r="USR85" s="17"/>
      <c r="USS85" s="4"/>
      <c r="UST85" s="17"/>
      <c r="USU85" s="4"/>
      <c r="USV85" s="17"/>
      <c r="USW85" s="4"/>
      <c r="USX85" s="17"/>
      <c r="USY85" s="4"/>
      <c r="USZ85" s="17"/>
      <c r="UTA85" s="4"/>
      <c r="UTB85" s="17"/>
      <c r="UTC85" s="4"/>
      <c r="UTD85" s="17"/>
      <c r="UTE85" s="4"/>
      <c r="UTF85" s="17"/>
      <c r="UTG85" s="4"/>
      <c r="UTH85" s="17"/>
      <c r="UTI85" s="4"/>
      <c r="UTJ85" s="17"/>
      <c r="UTK85" s="4"/>
      <c r="UTL85" s="17"/>
      <c r="UTM85" s="4"/>
      <c r="UTN85" s="17"/>
      <c r="UTO85" s="4"/>
      <c r="UTP85" s="17"/>
      <c r="UTQ85" s="4"/>
      <c r="UTR85" s="17"/>
      <c r="UTS85" s="4"/>
      <c r="UTT85" s="17"/>
      <c r="UTU85" s="4"/>
      <c r="UTV85" s="17"/>
      <c r="UTW85" s="4"/>
      <c r="UTX85" s="17"/>
      <c r="UTY85" s="4"/>
      <c r="UTZ85" s="17"/>
      <c r="UUA85" s="4"/>
      <c r="UUB85" s="17"/>
      <c r="UUC85" s="4"/>
      <c r="UUD85" s="17"/>
      <c r="UUE85" s="4"/>
      <c r="UUF85" s="17"/>
      <c r="UUG85" s="4"/>
      <c r="UUH85" s="17"/>
      <c r="UUI85" s="4"/>
      <c r="UUJ85" s="17"/>
      <c r="UUK85" s="4"/>
      <c r="UUL85" s="17"/>
      <c r="UUM85" s="4"/>
      <c r="UUN85" s="17"/>
      <c r="UUO85" s="4"/>
      <c r="UUP85" s="17"/>
      <c r="UUQ85" s="4"/>
      <c r="UUR85" s="17"/>
      <c r="UUS85" s="4"/>
      <c r="UUT85" s="17"/>
      <c r="UUU85" s="4"/>
      <c r="UUV85" s="17"/>
      <c r="UUW85" s="4"/>
      <c r="UUX85" s="17"/>
      <c r="UUY85" s="4"/>
      <c r="UUZ85" s="17"/>
      <c r="UVA85" s="4"/>
      <c r="UVB85" s="17"/>
      <c r="UVC85" s="4"/>
      <c r="UVD85" s="17"/>
      <c r="UVE85" s="4"/>
      <c r="UVF85" s="17"/>
      <c r="UVG85" s="4"/>
      <c r="UVH85" s="17"/>
      <c r="UVI85" s="4"/>
      <c r="UVJ85" s="17"/>
      <c r="UVK85" s="4"/>
      <c r="UVL85" s="17"/>
      <c r="UVM85" s="4"/>
      <c r="UVN85" s="17"/>
      <c r="UVO85" s="4"/>
      <c r="UVP85" s="17"/>
      <c r="UVQ85" s="4"/>
      <c r="UVR85" s="17"/>
      <c r="UVS85" s="4"/>
      <c r="UVT85" s="17"/>
      <c r="UVU85" s="4"/>
      <c r="UVV85" s="17"/>
      <c r="UVW85" s="4"/>
      <c r="UVX85" s="17"/>
      <c r="UVY85" s="4"/>
      <c r="UVZ85" s="17"/>
      <c r="UWA85" s="4"/>
      <c r="UWB85" s="17"/>
      <c r="UWC85" s="4"/>
      <c r="UWD85" s="17"/>
      <c r="UWE85" s="4"/>
      <c r="UWF85" s="17"/>
      <c r="UWG85" s="4"/>
      <c r="UWH85" s="17"/>
      <c r="UWI85" s="4"/>
      <c r="UWJ85" s="17"/>
      <c r="UWK85" s="4"/>
      <c r="UWL85" s="17"/>
      <c r="UWM85" s="4"/>
      <c r="UWN85" s="17"/>
      <c r="UWO85" s="4"/>
      <c r="UWP85" s="17"/>
      <c r="UWQ85" s="4"/>
      <c r="UWR85" s="17"/>
      <c r="UWS85" s="4"/>
      <c r="UWT85" s="17"/>
      <c r="UWU85" s="4"/>
      <c r="UWV85" s="17"/>
      <c r="UWW85" s="4"/>
      <c r="UWX85" s="17"/>
      <c r="UWY85" s="4"/>
      <c r="UWZ85" s="17"/>
      <c r="UXA85" s="4"/>
      <c r="UXB85" s="17"/>
      <c r="UXC85" s="4"/>
      <c r="UXD85" s="17"/>
      <c r="UXE85" s="4"/>
      <c r="UXF85" s="17"/>
      <c r="UXG85" s="4"/>
      <c r="UXH85" s="17"/>
      <c r="UXI85" s="4"/>
      <c r="UXJ85" s="17"/>
      <c r="UXK85" s="4"/>
      <c r="UXL85" s="17"/>
      <c r="UXM85" s="4"/>
      <c r="UXN85" s="17"/>
      <c r="UXO85" s="4"/>
      <c r="UXP85" s="17"/>
      <c r="UXQ85" s="4"/>
      <c r="UXR85" s="17"/>
      <c r="UXS85" s="4"/>
      <c r="UXT85" s="17"/>
      <c r="UXU85" s="4"/>
      <c r="UXV85" s="17"/>
      <c r="UXW85" s="4"/>
      <c r="UXX85" s="17"/>
      <c r="UXY85" s="4"/>
      <c r="UXZ85" s="17"/>
      <c r="UYA85" s="4"/>
      <c r="UYB85" s="17"/>
      <c r="UYC85" s="4"/>
      <c r="UYD85" s="17"/>
      <c r="UYE85" s="4"/>
      <c r="UYF85" s="17"/>
      <c r="UYG85" s="4"/>
      <c r="UYH85" s="17"/>
      <c r="UYI85" s="4"/>
      <c r="UYJ85" s="17"/>
      <c r="UYK85" s="4"/>
      <c r="UYL85" s="17"/>
      <c r="UYM85" s="4"/>
      <c r="UYN85" s="17"/>
      <c r="UYO85" s="4"/>
      <c r="UYP85" s="17"/>
      <c r="UYQ85" s="4"/>
      <c r="UYR85" s="17"/>
      <c r="UYS85" s="4"/>
      <c r="UYT85" s="17"/>
      <c r="UYU85" s="4"/>
      <c r="UYV85" s="17"/>
      <c r="UYW85" s="4"/>
      <c r="UYX85" s="17"/>
      <c r="UYY85" s="4"/>
      <c r="UYZ85" s="17"/>
      <c r="UZA85" s="4"/>
      <c r="UZB85" s="17"/>
      <c r="UZC85" s="4"/>
      <c r="UZD85" s="17"/>
      <c r="UZE85" s="4"/>
      <c r="UZF85" s="17"/>
      <c r="UZG85" s="4"/>
      <c r="UZH85" s="17"/>
      <c r="UZI85" s="4"/>
      <c r="UZJ85" s="17"/>
      <c r="UZK85" s="4"/>
      <c r="UZL85" s="17"/>
      <c r="UZM85" s="4"/>
      <c r="UZN85" s="17"/>
      <c r="UZO85" s="4"/>
      <c r="UZP85" s="17"/>
      <c r="UZQ85" s="4"/>
      <c r="UZR85" s="17"/>
      <c r="UZS85" s="4"/>
      <c r="UZT85" s="17"/>
      <c r="UZU85" s="4"/>
      <c r="UZV85" s="17"/>
      <c r="UZW85" s="4"/>
      <c r="UZX85" s="17"/>
      <c r="UZY85" s="4"/>
      <c r="UZZ85" s="17"/>
      <c r="VAA85" s="4"/>
      <c r="VAB85" s="17"/>
      <c r="VAC85" s="4"/>
      <c r="VAD85" s="17"/>
      <c r="VAE85" s="4"/>
      <c r="VAF85" s="17"/>
      <c r="VAG85" s="4"/>
      <c r="VAH85" s="17"/>
      <c r="VAI85" s="4"/>
      <c r="VAJ85" s="17"/>
      <c r="VAK85" s="4"/>
      <c r="VAL85" s="17"/>
      <c r="VAM85" s="4"/>
      <c r="VAN85" s="17"/>
      <c r="VAO85" s="4"/>
      <c r="VAP85" s="17"/>
      <c r="VAQ85" s="4"/>
      <c r="VAR85" s="17"/>
      <c r="VAS85" s="4"/>
      <c r="VAT85" s="17"/>
      <c r="VAU85" s="4"/>
      <c r="VAV85" s="17"/>
      <c r="VAW85" s="4"/>
      <c r="VAX85" s="17"/>
      <c r="VAY85" s="4"/>
      <c r="VAZ85" s="17"/>
      <c r="VBA85" s="4"/>
      <c r="VBB85" s="17"/>
      <c r="VBC85" s="4"/>
      <c r="VBD85" s="17"/>
      <c r="VBE85" s="4"/>
      <c r="VBF85" s="17"/>
      <c r="VBG85" s="4"/>
      <c r="VBH85" s="17"/>
      <c r="VBI85" s="4"/>
      <c r="VBJ85" s="17"/>
      <c r="VBK85" s="4"/>
      <c r="VBL85" s="17"/>
      <c r="VBM85" s="4"/>
      <c r="VBN85" s="17"/>
      <c r="VBO85" s="4"/>
      <c r="VBP85" s="17"/>
      <c r="VBQ85" s="4"/>
      <c r="VBR85" s="17"/>
      <c r="VBS85" s="4"/>
      <c r="VBT85" s="17"/>
      <c r="VBU85" s="4"/>
      <c r="VBV85" s="17"/>
      <c r="VBW85" s="4"/>
      <c r="VBX85" s="17"/>
      <c r="VBY85" s="4"/>
      <c r="VBZ85" s="17"/>
      <c r="VCA85" s="4"/>
      <c r="VCB85" s="17"/>
      <c r="VCC85" s="4"/>
      <c r="VCD85" s="17"/>
      <c r="VCE85" s="4"/>
      <c r="VCF85" s="17"/>
      <c r="VCG85" s="4"/>
      <c r="VCH85" s="17"/>
      <c r="VCI85" s="4"/>
      <c r="VCJ85" s="17"/>
      <c r="VCK85" s="4"/>
      <c r="VCL85" s="17"/>
      <c r="VCM85" s="4"/>
      <c r="VCN85" s="17"/>
      <c r="VCO85" s="4"/>
      <c r="VCP85" s="17"/>
      <c r="VCQ85" s="4"/>
      <c r="VCR85" s="17"/>
      <c r="VCS85" s="4"/>
      <c r="VCT85" s="17"/>
      <c r="VCU85" s="4"/>
      <c r="VCV85" s="17"/>
      <c r="VCW85" s="4"/>
      <c r="VCX85" s="17"/>
      <c r="VCY85" s="4"/>
      <c r="VCZ85" s="17"/>
      <c r="VDA85" s="4"/>
      <c r="VDB85" s="17"/>
      <c r="VDC85" s="4"/>
      <c r="VDD85" s="17"/>
      <c r="VDE85" s="4"/>
      <c r="VDF85" s="17"/>
      <c r="VDG85" s="4"/>
      <c r="VDH85" s="17"/>
      <c r="VDI85" s="4"/>
      <c r="VDJ85" s="17"/>
      <c r="VDK85" s="4"/>
      <c r="VDL85" s="17"/>
      <c r="VDM85" s="4"/>
      <c r="VDN85" s="17"/>
      <c r="VDO85" s="4"/>
      <c r="VDP85" s="17"/>
      <c r="VDQ85" s="4"/>
      <c r="VDR85" s="17"/>
      <c r="VDS85" s="4"/>
      <c r="VDT85" s="17"/>
      <c r="VDU85" s="4"/>
      <c r="VDV85" s="17"/>
      <c r="VDW85" s="4"/>
      <c r="VDX85" s="17"/>
      <c r="VDY85" s="4"/>
      <c r="VDZ85" s="17"/>
      <c r="VEA85" s="4"/>
      <c r="VEB85" s="17"/>
      <c r="VEC85" s="4"/>
      <c r="VED85" s="17"/>
      <c r="VEE85" s="4"/>
      <c r="VEF85" s="17"/>
      <c r="VEG85" s="4"/>
      <c r="VEH85" s="17"/>
      <c r="VEI85" s="4"/>
      <c r="VEJ85" s="17"/>
      <c r="VEK85" s="4"/>
      <c r="VEL85" s="17"/>
      <c r="VEM85" s="4"/>
      <c r="VEN85" s="17"/>
      <c r="VEO85" s="4"/>
      <c r="VEP85" s="17"/>
      <c r="VEQ85" s="4"/>
      <c r="VER85" s="17"/>
      <c r="VES85" s="4"/>
      <c r="VET85" s="17"/>
      <c r="VEU85" s="4"/>
      <c r="VEV85" s="17"/>
      <c r="VEW85" s="4"/>
      <c r="VEX85" s="17"/>
      <c r="VEY85" s="4"/>
      <c r="VEZ85" s="17"/>
      <c r="VFA85" s="4"/>
      <c r="VFB85" s="17"/>
      <c r="VFC85" s="4"/>
      <c r="VFD85" s="17"/>
      <c r="VFE85" s="4"/>
      <c r="VFF85" s="17"/>
      <c r="VFG85" s="4"/>
      <c r="VFH85" s="17"/>
      <c r="VFI85" s="4"/>
      <c r="VFJ85" s="17"/>
      <c r="VFK85" s="4"/>
      <c r="VFL85" s="17"/>
      <c r="VFM85" s="4"/>
      <c r="VFN85" s="17"/>
      <c r="VFO85" s="4"/>
      <c r="VFP85" s="17"/>
      <c r="VFQ85" s="4"/>
      <c r="VFR85" s="17"/>
      <c r="VFS85" s="4"/>
      <c r="VFT85" s="17"/>
      <c r="VFU85" s="4"/>
      <c r="VFV85" s="17"/>
      <c r="VFW85" s="4"/>
      <c r="VFX85" s="17"/>
      <c r="VFY85" s="4"/>
      <c r="VFZ85" s="17"/>
      <c r="VGA85" s="4"/>
      <c r="VGB85" s="17"/>
      <c r="VGC85" s="4"/>
      <c r="VGD85" s="17"/>
      <c r="VGE85" s="4"/>
      <c r="VGF85" s="17"/>
      <c r="VGG85" s="4"/>
      <c r="VGH85" s="17"/>
      <c r="VGI85" s="4"/>
      <c r="VGJ85" s="17"/>
      <c r="VGK85" s="4"/>
      <c r="VGL85" s="17"/>
      <c r="VGM85" s="4"/>
      <c r="VGN85" s="17"/>
      <c r="VGO85" s="4"/>
      <c r="VGP85" s="17"/>
      <c r="VGQ85" s="4"/>
      <c r="VGR85" s="17"/>
      <c r="VGS85" s="4"/>
      <c r="VGT85" s="17"/>
      <c r="VGU85" s="4"/>
      <c r="VGV85" s="17"/>
      <c r="VGW85" s="4"/>
      <c r="VGX85" s="17"/>
      <c r="VGY85" s="4"/>
      <c r="VGZ85" s="17"/>
      <c r="VHA85" s="4"/>
      <c r="VHB85" s="17"/>
      <c r="VHC85" s="4"/>
      <c r="VHD85" s="17"/>
      <c r="VHE85" s="4"/>
      <c r="VHF85" s="17"/>
      <c r="VHG85" s="4"/>
      <c r="VHH85" s="17"/>
      <c r="VHI85" s="4"/>
      <c r="VHJ85" s="17"/>
      <c r="VHK85" s="4"/>
      <c r="VHL85" s="17"/>
      <c r="VHM85" s="4"/>
      <c r="VHN85" s="17"/>
      <c r="VHO85" s="4"/>
      <c r="VHP85" s="17"/>
      <c r="VHQ85" s="4"/>
      <c r="VHR85" s="17"/>
      <c r="VHS85" s="4"/>
      <c r="VHT85" s="17"/>
      <c r="VHU85" s="4"/>
      <c r="VHV85" s="17"/>
      <c r="VHW85" s="4"/>
      <c r="VHX85" s="17"/>
      <c r="VHY85" s="4"/>
      <c r="VHZ85" s="17"/>
      <c r="VIA85" s="4"/>
      <c r="VIB85" s="17"/>
      <c r="VIC85" s="4"/>
      <c r="VID85" s="17"/>
      <c r="VIE85" s="4"/>
      <c r="VIF85" s="17"/>
      <c r="VIG85" s="4"/>
      <c r="VIH85" s="17"/>
      <c r="VII85" s="4"/>
      <c r="VIJ85" s="17"/>
      <c r="VIK85" s="4"/>
      <c r="VIL85" s="17"/>
      <c r="VIM85" s="4"/>
      <c r="VIN85" s="17"/>
      <c r="VIO85" s="4"/>
      <c r="VIP85" s="17"/>
      <c r="VIQ85" s="4"/>
      <c r="VIR85" s="17"/>
      <c r="VIS85" s="4"/>
      <c r="VIT85" s="17"/>
      <c r="VIU85" s="4"/>
      <c r="VIV85" s="17"/>
      <c r="VIW85" s="4"/>
      <c r="VIX85" s="17"/>
      <c r="VIY85" s="4"/>
      <c r="VIZ85" s="17"/>
      <c r="VJA85" s="4"/>
      <c r="VJB85" s="17"/>
      <c r="VJC85" s="4"/>
      <c r="VJD85" s="17"/>
      <c r="VJE85" s="4"/>
      <c r="VJF85" s="17"/>
      <c r="VJG85" s="4"/>
      <c r="VJH85" s="17"/>
      <c r="VJI85" s="4"/>
      <c r="VJJ85" s="17"/>
      <c r="VJK85" s="4"/>
      <c r="VJL85" s="17"/>
      <c r="VJM85" s="4"/>
      <c r="VJN85" s="17"/>
      <c r="VJO85" s="4"/>
      <c r="VJP85" s="17"/>
      <c r="VJQ85" s="4"/>
      <c r="VJR85" s="17"/>
      <c r="VJS85" s="4"/>
      <c r="VJT85" s="17"/>
      <c r="VJU85" s="4"/>
      <c r="VJV85" s="17"/>
      <c r="VJW85" s="4"/>
      <c r="VJX85" s="17"/>
      <c r="VJY85" s="4"/>
      <c r="VJZ85" s="17"/>
      <c r="VKA85" s="4"/>
      <c r="VKB85" s="17"/>
      <c r="VKC85" s="4"/>
      <c r="VKD85" s="17"/>
      <c r="VKE85" s="4"/>
      <c r="VKF85" s="17"/>
      <c r="VKG85" s="4"/>
      <c r="VKH85" s="17"/>
      <c r="VKI85" s="4"/>
      <c r="VKJ85" s="17"/>
      <c r="VKK85" s="4"/>
      <c r="VKL85" s="17"/>
      <c r="VKM85" s="4"/>
      <c r="VKN85" s="17"/>
      <c r="VKO85" s="4"/>
      <c r="VKP85" s="17"/>
      <c r="VKQ85" s="4"/>
      <c r="VKR85" s="17"/>
      <c r="VKS85" s="4"/>
      <c r="VKT85" s="17"/>
      <c r="VKU85" s="4"/>
      <c r="VKV85" s="17"/>
      <c r="VKW85" s="4"/>
      <c r="VKX85" s="17"/>
      <c r="VKY85" s="4"/>
      <c r="VKZ85" s="17"/>
      <c r="VLA85" s="4"/>
      <c r="VLB85" s="17"/>
      <c r="VLC85" s="4"/>
      <c r="VLD85" s="17"/>
      <c r="VLE85" s="4"/>
      <c r="VLF85" s="17"/>
      <c r="VLG85" s="4"/>
      <c r="VLH85" s="17"/>
      <c r="VLI85" s="4"/>
      <c r="VLJ85" s="17"/>
      <c r="VLK85" s="4"/>
      <c r="VLL85" s="17"/>
      <c r="VLM85" s="4"/>
      <c r="VLN85" s="17"/>
      <c r="VLO85" s="4"/>
      <c r="VLP85" s="17"/>
      <c r="VLQ85" s="4"/>
      <c r="VLR85" s="17"/>
      <c r="VLS85" s="4"/>
      <c r="VLT85" s="17"/>
      <c r="VLU85" s="4"/>
      <c r="VLV85" s="17"/>
      <c r="VLW85" s="4"/>
      <c r="VLX85" s="17"/>
      <c r="VLY85" s="4"/>
      <c r="VLZ85" s="17"/>
      <c r="VMA85" s="4"/>
      <c r="VMB85" s="17"/>
      <c r="VMC85" s="4"/>
      <c r="VMD85" s="17"/>
      <c r="VME85" s="4"/>
      <c r="VMF85" s="17"/>
      <c r="VMG85" s="4"/>
      <c r="VMH85" s="17"/>
      <c r="VMI85" s="4"/>
      <c r="VMJ85" s="17"/>
      <c r="VMK85" s="4"/>
      <c r="VML85" s="17"/>
      <c r="VMM85" s="4"/>
      <c r="VMN85" s="17"/>
      <c r="VMO85" s="4"/>
      <c r="VMP85" s="17"/>
      <c r="VMQ85" s="4"/>
      <c r="VMR85" s="17"/>
      <c r="VMS85" s="4"/>
      <c r="VMT85" s="17"/>
      <c r="VMU85" s="4"/>
      <c r="VMV85" s="17"/>
      <c r="VMW85" s="4"/>
      <c r="VMX85" s="17"/>
      <c r="VMY85" s="4"/>
      <c r="VMZ85" s="17"/>
      <c r="VNA85" s="4"/>
      <c r="VNB85" s="17"/>
      <c r="VNC85" s="4"/>
      <c r="VND85" s="17"/>
      <c r="VNE85" s="4"/>
      <c r="VNF85" s="17"/>
      <c r="VNG85" s="4"/>
      <c r="VNH85" s="17"/>
      <c r="VNI85" s="4"/>
      <c r="VNJ85" s="17"/>
      <c r="VNK85" s="4"/>
      <c r="VNL85" s="17"/>
      <c r="VNM85" s="4"/>
      <c r="VNN85" s="17"/>
      <c r="VNO85" s="4"/>
      <c r="VNP85" s="17"/>
      <c r="VNQ85" s="4"/>
      <c r="VNR85" s="17"/>
      <c r="VNS85" s="4"/>
      <c r="VNT85" s="17"/>
      <c r="VNU85" s="4"/>
      <c r="VNV85" s="17"/>
      <c r="VNW85" s="4"/>
      <c r="VNX85" s="17"/>
      <c r="VNY85" s="4"/>
      <c r="VNZ85" s="17"/>
      <c r="VOA85" s="4"/>
      <c r="VOB85" s="17"/>
      <c r="VOC85" s="4"/>
      <c r="VOD85" s="17"/>
      <c r="VOE85" s="4"/>
      <c r="VOF85" s="17"/>
      <c r="VOG85" s="4"/>
      <c r="VOH85" s="17"/>
      <c r="VOI85" s="4"/>
      <c r="VOJ85" s="17"/>
      <c r="VOK85" s="4"/>
      <c r="VOL85" s="17"/>
      <c r="VOM85" s="4"/>
      <c r="VON85" s="17"/>
      <c r="VOO85" s="4"/>
      <c r="VOP85" s="17"/>
      <c r="VOQ85" s="4"/>
      <c r="VOR85" s="17"/>
      <c r="VOS85" s="4"/>
      <c r="VOT85" s="17"/>
      <c r="VOU85" s="4"/>
      <c r="VOV85" s="17"/>
      <c r="VOW85" s="4"/>
      <c r="VOX85" s="17"/>
      <c r="VOY85" s="4"/>
      <c r="VOZ85" s="17"/>
      <c r="VPA85" s="4"/>
      <c r="VPB85" s="17"/>
      <c r="VPC85" s="4"/>
      <c r="VPD85" s="17"/>
      <c r="VPE85" s="4"/>
      <c r="VPF85" s="17"/>
      <c r="VPG85" s="4"/>
      <c r="VPH85" s="17"/>
      <c r="VPI85" s="4"/>
      <c r="VPJ85" s="17"/>
      <c r="VPK85" s="4"/>
      <c r="VPL85" s="17"/>
      <c r="VPM85" s="4"/>
      <c r="VPN85" s="17"/>
      <c r="VPO85" s="4"/>
      <c r="VPP85" s="17"/>
      <c r="VPQ85" s="4"/>
      <c r="VPR85" s="17"/>
      <c r="VPS85" s="4"/>
      <c r="VPT85" s="17"/>
      <c r="VPU85" s="4"/>
      <c r="VPV85" s="17"/>
      <c r="VPW85" s="4"/>
      <c r="VPX85" s="17"/>
      <c r="VPY85" s="4"/>
      <c r="VPZ85" s="17"/>
      <c r="VQA85" s="4"/>
      <c r="VQB85" s="17"/>
      <c r="VQC85" s="4"/>
      <c r="VQD85" s="17"/>
      <c r="VQE85" s="4"/>
      <c r="VQF85" s="17"/>
      <c r="VQG85" s="4"/>
      <c r="VQH85" s="17"/>
      <c r="VQI85" s="4"/>
      <c r="VQJ85" s="17"/>
      <c r="VQK85" s="4"/>
      <c r="VQL85" s="17"/>
      <c r="VQM85" s="4"/>
      <c r="VQN85" s="17"/>
      <c r="VQO85" s="4"/>
      <c r="VQP85" s="17"/>
      <c r="VQQ85" s="4"/>
      <c r="VQR85" s="17"/>
      <c r="VQS85" s="4"/>
      <c r="VQT85" s="17"/>
      <c r="VQU85" s="4"/>
      <c r="VQV85" s="17"/>
      <c r="VQW85" s="4"/>
      <c r="VQX85" s="17"/>
      <c r="VQY85" s="4"/>
      <c r="VQZ85" s="17"/>
      <c r="VRA85" s="4"/>
      <c r="VRB85" s="17"/>
      <c r="VRC85" s="4"/>
      <c r="VRD85" s="17"/>
      <c r="VRE85" s="4"/>
      <c r="VRF85" s="17"/>
      <c r="VRG85" s="4"/>
      <c r="VRH85" s="17"/>
      <c r="VRI85" s="4"/>
      <c r="VRJ85" s="17"/>
      <c r="VRK85" s="4"/>
      <c r="VRL85" s="17"/>
      <c r="VRM85" s="4"/>
      <c r="VRN85" s="17"/>
      <c r="VRO85" s="4"/>
      <c r="VRP85" s="17"/>
      <c r="VRQ85" s="4"/>
      <c r="VRR85" s="17"/>
      <c r="VRS85" s="4"/>
      <c r="VRT85" s="17"/>
      <c r="VRU85" s="4"/>
      <c r="VRV85" s="17"/>
      <c r="VRW85" s="4"/>
      <c r="VRX85" s="17"/>
      <c r="VRY85" s="4"/>
      <c r="VRZ85" s="17"/>
      <c r="VSA85" s="4"/>
      <c r="VSB85" s="17"/>
      <c r="VSC85" s="4"/>
      <c r="VSD85" s="17"/>
      <c r="VSE85" s="4"/>
      <c r="VSF85" s="17"/>
      <c r="VSG85" s="4"/>
      <c r="VSH85" s="17"/>
      <c r="VSI85" s="4"/>
      <c r="VSJ85" s="17"/>
      <c r="VSK85" s="4"/>
      <c r="VSL85" s="17"/>
      <c r="VSM85" s="4"/>
      <c r="VSN85" s="17"/>
      <c r="VSO85" s="4"/>
      <c r="VSP85" s="17"/>
      <c r="VSQ85" s="4"/>
      <c r="VSR85" s="17"/>
      <c r="VSS85" s="4"/>
      <c r="VST85" s="17"/>
      <c r="VSU85" s="4"/>
      <c r="VSV85" s="17"/>
      <c r="VSW85" s="4"/>
      <c r="VSX85" s="17"/>
      <c r="VSY85" s="4"/>
      <c r="VSZ85" s="17"/>
      <c r="VTA85" s="4"/>
      <c r="VTB85" s="17"/>
      <c r="VTC85" s="4"/>
      <c r="VTD85" s="17"/>
      <c r="VTE85" s="4"/>
      <c r="VTF85" s="17"/>
      <c r="VTG85" s="4"/>
      <c r="VTH85" s="17"/>
      <c r="VTI85" s="4"/>
      <c r="VTJ85" s="17"/>
      <c r="VTK85" s="4"/>
      <c r="VTL85" s="17"/>
      <c r="VTM85" s="4"/>
      <c r="VTN85" s="17"/>
      <c r="VTO85" s="4"/>
      <c r="VTP85" s="17"/>
      <c r="VTQ85" s="4"/>
      <c r="VTR85" s="17"/>
      <c r="VTS85" s="4"/>
      <c r="VTT85" s="17"/>
      <c r="VTU85" s="4"/>
      <c r="VTV85" s="17"/>
      <c r="VTW85" s="4"/>
      <c r="VTX85" s="17"/>
      <c r="VTY85" s="4"/>
      <c r="VTZ85" s="17"/>
      <c r="VUA85" s="4"/>
      <c r="VUB85" s="17"/>
      <c r="VUC85" s="4"/>
      <c r="VUD85" s="17"/>
      <c r="VUE85" s="4"/>
      <c r="VUF85" s="17"/>
      <c r="VUG85" s="4"/>
      <c r="VUH85" s="17"/>
      <c r="VUI85" s="4"/>
      <c r="VUJ85" s="17"/>
      <c r="VUK85" s="4"/>
      <c r="VUL85" s="17"/>
      <c r="VUM85" s="4"/>
      <c r="VUN85" s="17"/>
      <c r="VUO85" s="4"/>
      <c r="VUP85" s="17"/>
      <c r="VUQ85" s="4"/>
      <c r="VUR85" s="17"/>
      <c r="VUS85" s="4"/>
      <c r="VUT85" s="17"/>
      <c r="VUU85" s="4"/>
      <c r="VUV85" s="17"/>
      <c r="VUW85" s="4"/>
      <c r="VUX85" s="17"/>
      <c r="VUY85" s="4"/>
      <c r="VUZ85" s="17"/>
      <c r="VVA85" s="4"/>
      <c r="VVB85" s="17"/>
      <c r="VVC85" s="4"/>
      <c r="VVD85" s="17"/>
      <c r="VVE85" s="4"/>
      <c r="VVF85" s="17"/>
      <c r="VVG85" s="4"/>
      <c r="VVH85" s="17"/>
      <c r="VVI85" s="4"/>
      <c r="VVJ85" s="17"/>
      <c r="VVK85" s="4"/>
      <c r="VVL85" s="17"/>
      <c r="VVM85" s="4"/>
      <c r="VVN85" s="17"/>
      <c r="VVO85" s="4"/>
      <c r="VVP85" s="17"/>
      <c r="VVQ85" s="4"/>
      <c r="VVR85" s="17"/>
      <c r="VVS85" s="4"/>
      <c r="VVT85" s="17"/>
      <c r="VVU85" s="4"/>
      <c r="VVV85" s="17"/>
      <c r="VVW85" s="4"/>
      <c r="VVX85" s="17"/>
      <c r="VVY85" s="4"/>
      <c r="VVZ85" s="17"/>
      <c r="VWA85" s="4"/>
      <c r="VWB85" s="17"/>
      <c r="VWC85" s="4"/>
      <c r="VWD85" s="17"/>
      <c r="VWE85" s="4"/>
      <c r="VWF85" s="17"/>
      <c r="VWG85" s="4"/>
      <c r="VWH85" s="17"/>
      <c r="VWI85" s="4"/>
      <c r="VWJ85" s="17"/>
      <c r="VWK85" s="4"/>
      <c r="VWL85" s="17"/>
      <c r="VWM85" s="4"/>
      <c r="VWN85" s="17"/>
      <c r="VWO85" s="4"/>
      <c r="VWP85" s="17"/>
      <c r="VWQ85" s="4"/>
      <c r="VWR85" s="17"/>
      <c r="VWS85" s="4"/>
      <c r="VWT85" s="17"/>
      <c r="VWU85" s="4"/>
      <c r="VWV85" s="17"/>
      <c r="VWW85" s="4"/>
      <c r="VWX85" s="17"/>
      <c r="VWY85" s="4"/>
      <c r="VWZ85" s="17"/>
      <c r="VXA85" s="4"/>
      <c r="VXB85" s="17"/>
      <c r="VXC85" s="4"/>
      <c r="VXD85" s="17"/>
      <c r="VXE85" s="4"/>
      <c r="VXF85" s="17"/>
      <c r="VXG85" s="4"/>
      <c r="VXH85" s="17"/>
      <c r="VXI85" s="4"/>
      <c r="VXJ85" s="17"/>
      <c r="VXK85" s="4"/>
      <c r="VXL85" s="17"/>
      <c r="VXM85" s="4"/>
      <c r="VXN85" s="17"/>
      <c r="VXO85" s="4"/>
      <c r="VXP85" s="17"/>
      <c r="VXQ85" s="4"/>
      <c r="VXR85" s="17"/>
      <c r="VXS85" s="4"/>
      <c r="VXT85" s="17"/>
      <c r="VXU85" s="4"/>
      <c r="VXV85" s="17"/>
      <c r="VXW85" s="4"/>
      <c r="VXX85" s="17"/>
      <c r="VXY85" s="4"/>
      <c r="VXZ85" s="17"/>
      <c r="VYA85" s="4"/>
      <c r="VYB85" s="17"/>
      <c r="VYC85" s="4"/>
      <c r="VYD85" s="17"/>
      <c r="VYE85" s="4"/>
      <c r="VYF85" s="17"/>
      <c r="VYG85" s="4"/>
      <c r="VYH85" s="17"/>
      <c r="VYI85" s="4"/>
      <c r="VYJ85" s="17"/>
      <c r="VYK85" s="4"/>
      <c r="VYL85" s="17"/>
      <c r="VYM85" s="4"/>
      <c r="VYN85" s="17"/>
      <c r="VYO85" s="4"/>
      <c r="VYP85" s="17"/>
      <c r="VYQ85" s="4"/>
      <c r="VYR85" s="17"/>
      <c r="VYS85" s="4"/>
      <c r="VYT85" s="17"/>
      <c r="VYU85" s="4"/>
      <c r="VYV85" s="17"/>
      <c r="VYW85" s="4"/>
      <c r="VYX85" s="17"/>
      <c r="VYY85" s="4"/>
      <c r="VYZ85" s="17"/>
      <c r="VZA85" s="4"/>
      <c r="VZB85" s="17"/>
      <c r="VZC85" s="4"/>
      <c r="VZD85" s="17"/>
      <c r="VZE85" s="4"/>
      <c r="VZF85" s="17"/>
      <c r="VZG85" s="4"/>
      <c r="VZH85" s="17"/>
      <c r="VZI85" s="4"/>
      <c r="VZJ85" s="17"/>
      <c r="VZK85" s="4"/>
      <c r="VZL85" s="17"/>
      <c r="VZM85" s="4"/>
      <c r="VZN85" s="17"/>
      <c r="VZO85" s="4"/>
      <c r="VZP85" s="17"/>
      <c r="VZQ85" s="4"/>
      <c r="VZR85" s="17"/>
      <c r="VZS85" s="4"/>
      <c r="VZT85" s="17"/>
      <c r="VZU85" s="4"/>
      <c r="VZV85" s="17"/>
      <c r="VZW85" s="4"/>
      <c r="VZX85" s="17"/>
      <c r="VZY85" s="4"/>
      <c r="VZZ85" s="17"/>
      <c r="WAA85" s="4"/>
      <c r="WAB85" s="17"/>
      <c r="WAC85" s="4"/>
      <c r="WAD85" s="17"/>
      <c r="WAE85" s="4"/>
      <c r="WAF85" s="17"/>
      <c r="WAG85" s="4"/>
      <c r="WAH85" s="17"/>
      <c r="WAI85" s="4"/>
      <c r="WAJ85" s="17"/>
      <c r="WAK85" s="4"/>
      <c r="WAL85" s="17"/>
      <c r="WAM85" s="4"/>
      <c r="WAN85" s="17"/>
      <c r="WAO85" s="4"/>
      <c r="WAP85" s="17"/>
      <c r="WAQ85" s="4"/>
      <c r="WAR85" s="17"/>
      <c r="WAS85" s="4"/>
      <c r="WAT85" s="17"/>
      <c r="WAU85" s="4"/>
      <c r="WAV85" s="17"/>
      <c r="WAW85" s="4"/>
      <c r="WAX85" s="17"/>
      <c r="WAY85" s="4"/>
      <c r="WAZ85" s="17"/>
      <c r="WBA85" s="4"/>
      <c r="WBB85" s="17"/>
      <c r="WBC85" s="4"/>
      <c r="WBD85" s="17"/>
      <c r="WBE85" s="4"/>
      <c r="WBF85" s="17"/>
      <c r="WBG85" s="4"/>
      <c r="WBH85" s="17"/>
      <c r="WBI85" s="4"/>
      <c r="WBJ85" s="17"/>
      <c r="WBK85" s="4"/>
      <c r="WBL85" s="17"/>
      <c r="WBM85" s="4"/>
      <c r="WBN85" s="17"/>
      <c r="WBO85" s="4"/>
      <c r="WBP85" s="17"/>
      <c r="WBQ85" s="4"/>
      <c r="WBR85" s="17"/>
      <c r="WBS85" s="4"/>
      <c r="WBT85" s="17"/>
      <c r="WBU85" s="4"/>
      <c r="WBV85" s="17"/>
      <c r="WBW85" s="4"/>
      <c r="WBX85" s="17"/>
      <c r="WBY85" s="4"/>
      <c r="WBZ85" s="17"/>
      <c r="WCA85" s="4"/>
      <c r="WCB85" s="17"/>
      <c r="WCC85" s="4"/>
      <c r="WCD85" s="17"/>
      <c r="WCE85" s="4"/>
      <c r="WCF85" s="17"/>
      <c r="WCG85" s="4"/>
      <c r="WCH85" s="17"/>
      <c r="WCI85" s="4"/>
      <c r="WCJ85" s="17"/>
      <c r="WCK85" s="4"/>
      <c r="WCL85" s="17"/>
      <c r="WCM85" s="4"/>
      <c r="WCN85" s="17"/>
      <c r="WCO85" s="4"/>
      <c r="WCP85" s="17"/>
      <c r="WCQ85" s="4"/>
      <c r="WCR85" s="17"/>
      <c r="WCS85" s="4"/>
      <c r="WCT85" s="17"/>
      <c r="WCU85" s="4"/>
      <c r="WCV85" s="17"/>
      <c r="WCW85" s="4"/>
      <c r="WCX85" s="17"/>
      <c r="WCY85" s="4"/>
      <c r="WCZ85" s="17"/>
      <c r="WDA85" s="4"/>
      <c r="WDB85" s="17"/>
      <c r="WDC85" s="4"/>
      <c r="WDD85" s="17"/>
      <c r="WDE85" s="4"/>
      <c r="WDF85" s="17"/>
      <c r="WDG85" s="4"/>
      <c r="WDH85" s="17"/>
      <c r="WDI85" s="4"/>
      <c r="WDJ85" s="17"/>
      <c r="WDK85" s="4"/>
      <c r="WDL85" s="17"/>
      <c r="WDM85" s="4"/>
      <c r="WDN85" s="17"/>
      <c r="WDO85" s="4"/>
      <c r="WDP85" s="17"/>
      <c r="WDQ85" s="4"/>
      <c r="WDR85" s="17"/>
      <c r="WDS85" s="4"/>
      <c r="WDT85" s="17"/>
      <c r="WDU85" s="4"/>
      <c r="WDV85" s="17"/>
      <c r="WDW85" s="4"/>
      <c r="WDX85" s="17"/>
      <c r="WDY85" s="4"/>
      <c r="WDZ85" s="17"/>
      <c r="WEA85" s="4"/>
      <c r="WEB85" s="17"/>
      <c r="WEC85" s="4"/>
      <c r="WED85" s="17"/>
      <c r="WEE85" s="4"/>
      <c r="WEF85" s="17"/>
      <c r="WEG85" s="4"/>
      <c r="WEH85" s="17"/>
      <c r="WEI85" s="4"/>
      <c r="WEJ85" s="17"/>
      <c r="WEK85" s="4"/>
      <c r="WEL85" s="17"/>
      <c r="WEM85" s="4"/>
      <c r="WEN85" s="17"/>
      <c r="WEO85" s="4"/>
      <c r="WEP85" s="17"/>
      <c r="WEQ85" s="4"/>
      <c r="WER85" s="17"/>
      <c r="WES85" s="4"/>
      <c r="WET85" s="17"/>
      <c r="WEU85" s="4"/>
      <c r="WEV85" s="17"/>
      <c r="WEW85" s="4"/>
      <c r="WEX85" s="17"/>
      <c r="WEY85" s="4"/>
      <c r="WEZ85" s="17"/>
      <c r="WFA85" s="4"/>
      <c r="WFB85" s="17"/>
      <c r="WFC85" s="4"/>
      <c r="WFD85" s="17"/>
      <c r="WFE85" s="4"/>
      <c r="WFF85" s="17"/>
      <c r="WFG85" s="4"/>
      <c r="WFH85" s="17"/>
      <c r="WFI85" s="4"/>
      <c r="WFJ85" s="17"/>
      <c r="WFK85" s="4"/>
      <c r="WFL85" s="17"/>
      <c r="WFM85" s="4"/>
      <c r="WFN85" s="17"/>
      <c r="WFO85" s="4"/>
      <c r="WFP85" s="17"/>
      <c r="WFQ85" s="4"/>
      <c r="WFR85" s="17"/>
      <c r="WFS85" s="4"/>
      <c r="WFT85" s="17"/>
      <c r="WFU85" s="4"/>
      <c r="WFV85" s="17"/>
      <c r="WFW85" s="4"/>
      <c r="WFX85" s="17"/>
      <c r="WFY85" s="4"/>
      <c r="WFZ85" s="17"/>
      <c r="WGA85" s="4"/>
      <c r="WGB85" s="17"/>
      <c r="WGC85" s="4"/>
      <c r="WGD85" s="17"/>
      <c r="WGE85" s="4"/>
      <c r="WGF85" s="17"/>
      <c r="WGG85" s="4"/>
      <c r="WGH85" s="17"/>
      <c r="WGI85" s="4"/>
      <c r="WGJ85" s="17"/>
      <c r="WGK85" s="4"/>
      <c r="WGL85" s="17"/>
      <c r="WGM85" s="4"/>
      <c r="WGN85" s="17"/>
      <c r="WGO85" s="4"/>
      <c r="WGP85" s="17"/>
      <c r="WGQ85" s="4"/>
      <c r="WGR85" s="17"/>
      <c r="WGS85" s="4"/>
      <c r="WGT85" s="17"/>
      <c r="WGU85" s="4"/>
      <c r="WGV85" s="17"/>
      <c r="WGW85" s="4"/>
      <c r="WGX85" s="17"/>
      <c r="WGY85" s="4"/>
      <c r="WGZ85" s="17"/>
      <c r="WHA85" s="4"/>
      <c r="WHB85" s="17"/>
      <c r="WHC85" s="4"/>
      <c r="WHD85" s="17"/>
      <c r="WHE85" s="4"/>
      <c r="WHF85" s="17"/>
      <c r="WHG85" s="4"/>
      <c r="WHH85" s="17"/>
      <c r="WHI85" s="4"/>
      <c r="WHJ85" s="17"/>
      <c r="WHK85" s="4"/>
      <c r="WHL85" s="17"/>
      <c r="WHM85" s="4"/>
      <c r="WHN85" s="17"/>
      <c r="WHO85" s="4"/>
      <c r="WHP85" s="17"/>
      <c r="WHQ85" s="4"/>
      <c r="WHR85" s="17"/>
      <c r="WHS85" s="4"/>
      <c r="WHT85" s="17"/>
      <c r="WHU85" s="4"/>
      <c r="WHV85" s="17"/>
      <c r="WHW85" s="4"/>
      <c r="WHX85" s="17"/>
      <c r="WHY85" s="4"/>
      <c r="WHZ85" s="17"/>
      <c r="WIA85" s="4"/>
      <c r="WIB85" s="17"/>
      <c r="WIC85" s="4"/>
      <c r="WID85" s="17"/>
      <c r="WIE85" s="4"/>
      <c r="WIF85" s="17"/>
      <c r="WIG85" s="4"/>
      <c r="WIH85" s="17"/>
      <c r="WII85" s="4"/>
      <c r="WIJ85" s="17"/>
      <c r="WIK85" s="4"/>
      <c r="WIL85" s="17"/>
      <c r="WIM85" s="4"/>
      <c r="WIN85" s="17"/>
      <c r="WIO85" s="4"/>
      <c r="WIP85" s="17"/>
      <c r="WIQ85" s="4"/>
      <c r="WIR85" s="17"/>
      <c r="WIS85" s="4"/>
      <c r="WIT85" s="17"/>
      <c r="WIU85" s="4"/>
      <c r="WIV85" s="17"/>
      <c r="WIW85" s="4"/>
      <c r="WIX85" s="17"/>
      <c r="WIY85" s="4"/>
      <c r="WIZ85" s="17"/>
      <c r="WJA85" s="4"/>
      <c r="WJB85" s="17"/>
      <c r="WJC85" s="4"/>
      <c r="WJD85" s="17"/>
      <c r="WJE85" s="4"/>
      <c r="WJF85" s="17"/>
      <c r="WJG85" s="4"/>
      <c r="WJH85" s="17"/>
      <c r="WJI85" s="4"/>
      <c r="WJJ85" s="17"/>
      <c r="WJK85" s="4"/>
      <c r="WJL85" s="17"/>
      <c r="WJM85" s="4"/>
      <c r="WJN85" s="17"/>
      <c r="WJO85" s="4"/>
      <c r="WJP85" s="17"/>
      <c r="WJQ85" s="4"/>
      <c r="WJR85" s="17"/>
      <c r="WJS85" s="4"/>
      <c r="WJT85" s="17"/>
      <c r="WJU85" s="4"/>
      <c r="WJV85" s="17"/>
      <c r="WJW85" s="4"/>
      <c r="WJX85" s="17"/>
      <c r="WJY85" s="4"/>
      <c r="WJZ85" s="17"/>
      <c r="WKA85" s="4"/>
      <c r="WKB85" s="17"/>
      <c r="WKC85" s="4"/>
      <c r="WKD85" s="17"/>
      <c r="WKE85" s="4"/>
      <c r="WKF85" s="17"/>
      <c r="WKG85" s="4"/>
      <c r="WKH85" s="17"/>
      <c r="WKI85" s="4"/>
      <c r="WKJ85" s="17"/>
      <c r="WKK85" s="4"/>
      <c r="WKL85" s="17"/>
      <c r="WKM85" s="4"/>
      <c r="WKN85" s="17"/>
      <c r="WKO85" s="4"/>
      <c r="WKP85" s="17"/>
      <c r="WKQ85" s="4"/>
      <c r="WKR85" s="17"/>
      <c r="WKS85" s="4"/>
      <c r="WKT85" s="17"/>
      <c r="WKU85" s="4"/>
      <c r="WKV85" s="17"/>
      <c r="WKW85" s="4"/>
      <c r="WKX85" s="17"/>
      <c r="WKY85" s="4"/>
      <c r="WKZ85" s="17"/>
      <c r="WLA85" s="4"/>
      <c r="WLB85" s="17"/>
      <c r="WLC85" s="4"/>
      <c r="WLD85" s="17"/>
      <c r="WLE85" s="4"/>
      <c r="WLF85" s="17"/>
      <c r="WLG85" s="4"/>
      <c r="WLH85" s="17"/>
      <c r="WLI85" s="4"/>
      <c r="WLJ85" s="17"/>
      <c r="WLK85" s="4"/>
      <c r="WLL85" s="17"/>
      <c r="WLM85" s="4"/>
      <c r="WLN85" s="17"/>
      <c r="WLO85" s="4"/>
      <c r="WLP85" s="17"/>
      <c r="WLQ85" s="4"/>
      <c r="WLR85" s="17"/>
      <c r="WLS85" s="4"/>
      <c r="WLT85" s="17"/>
      <c r="WLU85" s="4"/>
      <c r="WLV85" s="17"/>
      <c r="WLW85" s="4"/>
      <c r="WLX85" s="17"/>
      <c r="WLY85" s="4"/>
      <c r="WLZ85" s="17"/>
      <c r="WMA85" s="4"/>
      <c r="WMB85" s="17"/>
      <c r="WMC85" s="4"/>
      <c r="WMD85" s="17"/>
      <c r="WME85" s="4"/>
      <c r="WMF85" s="17"/>
      <c r="WMG85" s="4"/>
      <c r="WMH85" s="17"/>
      <c r="WMI85" s="4"/>
      <c r="WMJ85" s="17"/>
      <c r="WMK85" s="4"/>
      <c r="WML85" s="17"/>
      <c r="WMM85" s="4"/>
      <c r="WMN85" s="17"/>
      <c r="WMO85" s="4"/>
      <c r="WMP85" s="17"/>
      <c r="WMQ85" s="4"/>
      <c r="WMR85" s="17"/>
      <c r="WMS85" s="4"/>
      <c r="WMT85" s="17"/>
      <c r="WMU85" s="4"/>
      <c r="WMV85" s="17"/>
      <c r="WMW85" s="4"/>
      <c r="WMX85" s="17"/>
      <c r="WMY85" s="4"/>
      <c r="WMZ85" s="17"/>
      <c r="WNA85" s="4"/>
      <c r="WNB85" s="17"/>
      <c r="WNC85" s="4"/>
      <c r="WND85" s="17"/>
      <c r="WNE85" s="4"/>
      <c r="WNF85" s="17"/>
      <c r="WNG85" s="4"/>
      <c r="WNH85" s="17"/>
      <c r="WNI85" s="4"/>
      <c r="WNJ85" s="17"/>
      <c r="WNK85" s="4"/>
      <c r="WNL85" s="17"/>
      <c r="WNM85" s="4"/>
      <c r="WNN85" s="17"/>
      <c r="WNO85" s="4"/>
      <c r="WNP85" s="17"/>
      <c r="WNQ85" s="4"/>
      <c r="WNR85" s="17"/>
      <c r="WNS85" s="4"/>
      <c r="WNT85" s="17"/>
      <c r="WNU85" s="4"/>
      <c r="WNV85" s="17"/>
      <c r="WNW85" s="4"/>
      <c r="WNX85" s="17"/>
      <c r="WNY85" s="4"/>
      <c r="WNZ85" s="17"/>
      <c r="WOA85" s="4"/>
      <c r="WOB85" s="17"/>
      <c r="WOC85" s="4"/>
      <c r="WOD85" s="17"/>
      <c r="WOE85" s="4"/>
      <c r="WOF85" s="17"/>
      <c r="WOG85" s="4"/>
      <c r="WOH85" s="17"/>
      <c r="WOI85" s="4"/>
      <c r="WOJ85" s="17"/>
      <c r="WOK85" s="4"/>
      <c r="WOL85" s="17"/>
      <c r="WOM85" s="4"/>
      <c r="WON85" s="17"/>
      <c r="WOO85" s="4"/>
      <c r="WOP85" s="17"/>
      <c r="WOQ85" s="4"/>
      <c r="WOR85" s="17"/>
      <c r="WOS85" s="4"/>
      <c r="WOT85" s="17"/>
      <c r="WOU85" s="4"/>
      <c r="WOV85" s="17"/>
      <c r="WOW85" s="4"/>
      <c r="WOX85" s="17"/>
      <c r="WOY85" s="4"/>
      <c r="WOZ85" s="17"/>
      <c r="WPA85" s="4"/>
      <c r="WPB85" s="17"/>
      <c r="WPC85" s="4"/>
      <c r="WPD85" s="17"/>
      <c r="WPE85" s="4"/>
      <c r="WPF85" s="17"/>
      <c r="WPG85" s="4"/>
      <c r="WPH85" s="17"/>
      <c r="WPI85" s="4"/>
      <c r="WPJ85" s="17"/>
      <c r="WPK85" s="4"/>
      <c r="WPL85" s="17"/>
      <c r="WPM85" s="4"/>
      <c r="WPN85" s="17"/>
      <c r="WPO85" s="4"/>
      <c r="WPP85" s="17"/>
      <c r="WPQ85" s="4"/>
      <c r="WPR85" s="17"/>
      <c r="WPS85" s="4"/>
      <c r="WPT85" s="17"/>
      <c r="WPU85" s="4"/>
      <c r="WPV85" s="17"/>
      <c r="WPW85" s="4"/>
      <c r="WPX85" s="17"/>
      <c r="WPY85" s="4"/>
      <c r="WPZ85" s="17"/>
      <c r="WQA85" s="4"/>
      <c r="WQB85" s="17"/>
      <c r="WQC85" s="4"/>
      <c r="WQD85" s="17"/>
      <c r="WQE85" s="4"/>
      <c r="WQF85" s="17"/>
      <c r="WQG85" s="4"/>
      <c r="WQH85" s="17"/>
      <c r="WQI85" s="4"/>
      <c r="WQJ85" s="17"/>
      <c r="WQK85" s="4"/>
      <c r="WQL85" s="17"/>
      <c r="WQM85" s="4"/>
      <c r="WQN85" s="17"/>
      <c r="WQO85" s="4"/>
      <c r="WQP85" s="17"/>
      <c r="WQQ85" s="4"/>
      <c r="WQR85" s="17"/>
      <c r="WQS85" s="4"/>
      <c r="WQT85" s="17"/>
      <c r="WQU85" s="4"/>
      <c r="WQV85" s="17"/>
      <c r="WQW85" s="4"/>
      <c r="WQX85" s="17"/>
      <c r="WQY85" s="4"/>
      <c r="WQZ85" s="17"/>
      <c r="WRA85" s="4"/>
      <c r="WRB85" s="17"/>
      <c r="WRC85" s="4"/>
      <c r="WRD85" s="17"/>
      <c r="WRE85" s="4"/>
      <c r="WRF85" s="17"/>
      <c r="WRG85" s="4"/>
      <c r="WRH85" s="17"/>
      <c r="WRI85" s="4"/>
      <c r="WRJ85" s="17"/>
      <c r="WRK85" s="4"/>
      <c r="WRL85" s="17"/>
      <c r="WRM85" s="4"/>
      <c r="WRN85" s="17"/>
      <c r="WRO85" s="4"/>
      <c r="WRP85" s="17"/>
      <c r="WRQ85" s="4"/>
      <c r="WRR85" s="17"/>
      <c r="WRS85" s="4"/>
      <c r="WRT85" s="17"/>
      <c r="WRU85" s="4"/>
      <c r="WRV85" s="17"/>
      <c r="WRW85" s="4"/>
      <c r="WRX85" s="17"/>
      <c r="WRY85" s="4"/>
      <c r="WRZ85" s="17"/>
      <c r="WSA85" s="4"/>
      <c r="WSB85" s="17"/>
      <c r="WSC85" s="4"/>
      <c r="WSD85" s="17"/>
      <c r="WSE85" s="4"/>
      <c r="WSF85" s="17"/>
      <c r="WSG85" s="4"/>
      <c r="WSH85" s="17"/>
      <c r="WSI85" s="4"/>
      <c r="WSJ85" s="17"/>
      <c r="WSK85" s="4"/>
      <c r="WSL85" s="17"/>
      <c r="WSM85" s="4"/>
      <c r="WSN85" s="17"/>
      <c r="WSO85" s="4"/>
      <c r="WSP85" s="17"/>
      <c r="WSQ85" s="4"/>
      <c r="WSR85" s="17"/>
      <c r="WSS85" s="4"/>
      <c r="WST85" s="17"/>
      <c r="WSU85" s="4"/>
      <c r="WSV85" s="17"/>
      <c r="WSW85" s="4"/>
      <c r="WSX85" s="17"/>
      <c r="WSY85" s="4"/>
      <c r="WSZ85" s="17"/>
      <c r="WTA85" s="4"/>
      <c r="WTB85" s="17"/>
      <c r="WTC85" s="4"/>
      <c r="WTD85" s="17"/>
      <c r="WTE85" s="4"/>
      <c r="WTF85" s="17"/>
      <c r="WTG85" s="4"/>
      <c r="WTH85" s="17"/>
      <c r="WTI85" s="4"/>
      <c r="WTJ85" s="17"/>
      <c r="WTK85" s="4"/>
      <c r="WTL85" s="17"/>
      <c r="WTM85" s="4"/>
      <c r="WTN85" s="17"/>
      <c r="WTO85" s="4"/>
      <c r="WTP85" s="17"/>
      <c r="WTQ85" s="4"/>
      <c r="WTR85" s="17"/>
      <c r="WTS85" s="4"/>
      <c r="WTT85" s="17"/>
      <c r="WTU85" s="4"/>
      <c r="WTV85" s="17"/>
      <c r="WTW85" s="4"/>
      <c r="WTX85" s="17"/>
      <c r="WTY85" s="4"/>
      <c r="WTZ85" s="17"/>
      <c r="WUA85" s="4"/>
      <c r="WUB85" s="17"/>
      <c r="WUC85" s="4"/>
      <c r="WUD85" s="17"/>
      <c r="WUE85" s="4"/>
      <c r="WUF85" s="17"/>
      <c r="WUG85" s="4"/>
      <c r="WUH85" s="17"/>
      <c r="WUI85" s="4"/>
      <c r="WUJ85" s="17"/>
      <c r="WUK85" s="4"/>
      <c r="WUL85" s="17"/>
      <c r="WUM85" s="4"/>
      <c r="WUN85" s="17"/>
      <c r="WUO85" s="4"/>
      <c r="WUP85" s="17"/>
      <c r="WUQ85" s="4"/>
      <c r="WUR85" s="17"/>
      <c r="WUS85" s="4"/>
      <c r="WUT85" s="17"/>
      <c r="WUU85" s="4"/>
      <c r="WUV85" s="17"/>
      <c r="WUW85" s="4"/>
      <c r="WUX85" s="17"/>
      <c r="WUY85" s="4"/>
      <c r="WUZ85" s="17"/>
      <c r="WVA85" s="4"/>
      <c r="WVB85" s="17"/>
      <c r="WVC85" s="4"/>
      <c r="WVD85" s="17"/>
      <c r="WVE85" s="4"/>
      <c r="WVF85" s="17"/>
      <c r="WVG85" s="4"/>
      <c r="WVH85" s="17"/>
      <c r="WVI85" s="4"/>
      <c r="WVJ85" s="17"/>
      <c r="WVK85" s="4"/>
      <c r="WVL85" s="17"/>
      <c r="WVM85" s="4"/>
      <c r="WVN85" s="17"/>
      <c r="WVO85" s="4"/>
      <c r="WVP85" s="17"/>
      <c r="WVQ85" s="4"/>
      <c r="WVR85" s="17"/>
      <c r="WVS85" s="4"/>
      <c r="WVT85" s="17"/>
      <c r="WVU85" s="4"/>
      <c r="WVV85" s="17"/>
      <c r="WVW85" s="4"/>
      <c r="WVX85" s="17"/>
      <c r="WVY85" s="4"/>
      <c r="WVZ85" s="17"/>
      <c r="WWA85" s="4"/>
      <c r="WWB85" s="17"/>
      <c r="WWC85" s="4"/>
      <c r="WWD85" s="17"/>
      <c r="WWE85" s="4"/>
      <c r="WWF85" s="17"/>
      <c r="WWG85" s="4"/>
      <c r="WWH85" s="17"/>
      <c r="WWI85" s="4"/>
      <c r="WWJ85" s="17"/>
      <c r="WWK85" s="4"/>
      <c r="WWL85" s="17"/>
      <c r="WWM85" s="4"/>
      <c r="WWN85" s="17"/>
      <c r="WWO85" s="4"/>
      <c r="WWP85" s="17"/>
      <c r="WWQ85" s="4"/>
      <c r="WWR85" s="17"/>
      <c r="WWS85" s="4"/>
      <c r="WWT85" s="17"/>
      <c r="WWU85" s="4"/>
      <c r="WWV85" s="17"/>
      <c r="WWW85" s="4"/>
      <c r="WWX85" s="17"/>
      <c r="WWY85" s="4"/>
      <c r="WWZ85" s="17"/>
      <c r="WXA85" s="4"/>
      <c r="WXB85" s="17"/>
      <c r="WXC85" s="4"/>
      <c r="WXD85" s="17"/>
      <c r="WXE85" s="4"/>
      <c r="WXF85" s="17"/>
      <c r="WXG85" s="4"/>
      <c r="WXH85" s="17"/>
      <c r="WXI85" s="4"/>
      <c r="WXJ85" s="17"/>
      <c r="WXK85" s="4"/>
      <c r="WXL85" s="17"/>
      <c r="WXM85" s="4"/>
      <c r="WXN85" s="17"/>
      <c r="WXO85" s="4"/>
      <c r="WXP85" s="17"/>
      <c r="WXQ85" s="4"/>
      <c r="WXR85" s="17"/>
      <c r="WXS85" s="4"/>
      <c r="WXT85" s="17"/>
      <c r="WXU85" s="4"/>
      <c r="WXV85" s="17"/>
      <c r="WXW85" s="4"/>
      <c r="WXX85" s="17"/>
      <c r="WXY85" s="4"/>
      <c r="WXZ85" s="17"/>
      <c r="WYA85" s="4"/>
      <c r="WYB85" s="17"/>
      <c r="WYC85" s="4"/>
      <c r="WYD85" s="17"/>
      <c r="WYE85" s="4"/>
      <c r="WYF85" s="17"/>
      <c r="WYG85" s="4"/>
      <c r="WYH85" s="17"/>
      <c r="WYI85" s="4"/>
      <c r="WYJ85" s="17"/>
      <c r="WYK85" s="4"/>
      <c r="WYL85" s="17"/>
      <c r="WYM85" s="4"/>
      <c r="WYN85" s="17"/>
      <c r="WYO85" s="4"/>
      <c r="WYP85" s="17"/>
      <c r="WYQ85" s="4"/>
      <c r="WYR85" s="17"/>
      <c r="WYS85" s="4"/>
      <c r="WYT85" s="17"/>
      <c r="WYU85" s="4"/>
      <c r="WYV85" s="17"/>
      <c r="WYW85" s="4"/>
      <c r="WYX85" s="17"/>
      <c r="WYY85" s="4"/>
      <c r="WYZ85" s="17"/>
      <c r="WZA85" s="4"/>
      <c r="WZB85" s="17"/>
      <c r="WZC85" s="4"/>
      <c r="WZD85" s="17"/>
      <c r="WZE85" s="4"/>
      <c r="WZF85" s="17"/>
      <c r="WZG85" s="4"/>
      <c r="WZH85" s="17"/>
      <c r="WZI85" s="4"/>
      <c r="WZJ85" s="17"/>
      <c r="WZK85" s="4"/>
      <c r="WZL85" s="17"/>
      <c r="WZM85" s="4"/>
      <c r="WZN85" s="17"/>
      <c r="WZO85" s="4"/>
      <c r="WZP85" s="17"/>
      <c r="WZQ85" s="4"/>
      <c r="WZR85" s="17"/>
      <c r="WZS85" s="4"/>
      <c r="WZT85" s="17"/>
      <c r="WZU85" s="4"/>
      <c r="WZV85" s="17"/>
      <c r="WZW85" s="4"/>
      <c r="WZX85" s="17"/>
      <c r="WZY85" s="4"/>
      <c r="WZZ85" s="17"/>
      <c r="XAA85" s="4"/>
      <c r="XAB85" s="17"/>
      <c r="XAC85" s="4"/>
      <c r="XAD85" s="17"/>
      <c r="XAE85" s="4"/>
      <c r="XAF85" s="17"/>
      <c r="XAG85" s="4"/>
      <c r="XAH85" s="17"/>
      <c r="XAI85" s="4"/>
      <c r="XAJ85" s="17"/>
      <c r="XAK85" s="4"/>
      <c r="XAL85" s="17"/>
      <c r="XAM85" s="4"/>
      <c r="XAN85" s="17"/>
      <c r="XAO85" s="4"/>
      <c r="XAP85" s="17"/>
      <c r="XAQ85" s="4"/>
      <c r="XAR85" s="17"/>
      <c r="XAS85" s="4"/>
      <c r="XAT85" s="17"/>
      <c r="XAU85" s="4"/>
      <c r="XAV85" s="17"/>
      <c r="XAW85" s="4"/>
      <c r="XAX85" s="17"/>
      <c r="XAY85" s="4"/>
      <c r="XAZ85" s="17"/>
      <c r="XBA85" s="4"/>
      <c r="XBB85" s="17"/>
      <c r="XBC85" s="4"/>
      <c r="XBD85" s="17"/>
      <c r="XBE85" s="4"/>
      <c r="XBF85" s="17"/>
      <c r="XBG85" s="4"/>
      <c r="XBH85" s="17"/>
      <c r="XBI85" s="4"/>
      <c r="XBJ85" s="17"/>
      <c r="XBK85" s="4"/>
      <c r="XBL85" s="17"/>
      <c r="XBM85" s="4"/>
      <c r="XBN85" s="17"/>
      <c r="XBO85" s="4"/>
      <c r="XBP85" s="17"/>
      <c r="XBQ85" s="4"/>
      <c r="XBR85" s="17"/>
      <c r="XBS85" s="4"/>
      <c r="XBT85" s="17"/>
      <c r="XBU85" s="4"/>
      <c r="XBV85" s="17"/>
      <c r="XBW85" s="4"/>
      <c r="XBX85" s="17"/>
      <c r="XBY85" s="4"/>
      <c r="XBZ85" s="17"/>
      <c r="XCA85" s="4"/>
      <c r="XCB85" s="17"/>
      <c r="XCC85" s="4"/>
      <c r="XCD85" s="17"/>
      <c r="XCE85" s="4"/>
      <c r="XCF85" s="17"/>
      <c r="XCG85" s="4"/>
      <c r="XCH85" s="17"/>
      <c r="XCI85" s="4"/>
      <c r="XCJ85" s="17"/>
      <c r="XCK85" s="4"/>
      <c r="XCL85" s="17"/>
      <c r="XCM85" s="4"/>
      <c r="XCN85" s="17"/>
      <c r="XCO85" s="4"/>
      <c r="XCP85" s="17"/>
      <c r="XCQ85" s="4"/>
      <c r="XCR85" s="17"/>
      <c r="XCS85" s="4"/>
      <c r="XCT85" s="17"/>
      <c r="XCU85" s="4"/>
      <c r="XCV85" s="17"/>
      <c r="XCW85" s="4"/>
      <c r="XCX85" s="17"/>
      <c r="XCY85" s="4"/>
      <c r="XCZ85" s="17"/>
      <c r="XDA85" s="4"/>
      <c r="XDB85" s="17"/>
      <c r="XDC85" s="4"/>
      <c r="XDD85" s="17"/>
      <c r="XDE85" s="4"/>
      <c r="XDF85" s="17"/>
      <c r="XDG85" s="4"/>
      <c r="XDH85" s="17"/>
      <c r="XDI85" s="4"/>
      <c r="XDJ85" s="17"/>
      <c r="XDK85" s="4"/>
      <c r="XDL85" s="17"/>
      <c r="XDM85" s="4"/>
      <c r="XDN85" s="17"/>
      <c r="XDO85" s="4"/>
      <c r="XDP85" s="17"/>
      <c r="XDQ85" s="4"/>
      <c r="XDR85" s="17"/>
      <c r="XDS85" s="4"/>
      <c r="XDT85" s="17"/>
      <c r="XDU85" s="4"/>
      <c r="XDV85" s="17"/>
      <c r="XDW85" s="4"/>
      <c r="XDX85" s="17"/>
      <c r="XDY85" s="4"/>
      <c r="XDZ85" s="17"/>
      <c r="XEA85" s="4"/>
      <c r="XEB85" s="17"/>
      <c r="XEC85" s="4"/>
      <c r="XED85" s="17"/>
      <c r="XEE85" s="4"/>
      <c r="XEF85" s="17"/>
      <c r="XEG85" s="4"/>
      <c r="XEH85" s="17"/>
      <c r="XEI85" s="4"/>
      <c r="XEJ85" s="17"/>
      <c r="XEK85" s="4"/>
      <c r="XEL85" s="17"/>
      <c r="XEM85" s="4"/>
      <c r="XEN85" s="17"/>
      <c r="XEO85" s="4"/>
      <c r="XEP85" s="17"/>
      <c r="XEQ85" s="4"/>
      <c r="XER85" s="17"/>
      <c r="XES85" s="4"/>
      <c r="XET85" s="17"/>
      <c r="XEU85" s="4"/>
      <c r="XEV85" s="17"/>
      <c r="XEW85" s="4"/>
      <c r="XEX85" s="17"/>
      <c r="XEY85" s="4"/>
      <c r="XEZ85" s="17"/>
      <c r="XFA85" s="4"/>
      <c r="XFB85" s="17"/>
      <c r="XFC85" s="4"/>
      <c r="XFD85" s="17"/>
    </row>
    <row r="86" spans="1:16384" ht="23.25" x14ac:dyDescent="0.25">
      <c r="A86" s="40" t="s">
        <v>83</v>
      </c>
      <c r="B86" s="40"/>
      <c r="C86" s="40"/>
      <c r="D86" s="40"/>
      <c r="E86" s="40"/>
      <c r="F86" s="40"/>
      <c r="G86" s="40"/>
      <c r="H86" s="40"/>
      <c r="I86" s="40"/>
      <c r="J86" s="40"/>
    </row>
    <row r="87" spans="1:16384" ht="23.25" x14ac:dyDescent="0.25">
      <c r="A87" s="38" t="s">
        <v>204</v>
      </c>
      <c r="B87" s="38"/>
      <c r="C87" s="38"/>
      <c r="D87" s="38"/>
      <c r="E87" s="38"/>
      <c r="F87" s="38"/>
      <c r="G87" s="38"/>
      <c r="H87" s="38"/>
      <c r="I87" s="38"/>
      <c r="J87" s="38"/>
    </row>
    <row r="88" spans="1:16384" s="22" customFormat="1" x14ac:dyDescent="0.25">
      <c r="A88" s="22" t="s">
        <v>71</v>
      </c>
      <c r="B88" s="22" t="s">
        <v>106</v>
      </c>
      <c r="C88" s="22">
        <v>79430</v>
      </c>
      <c r="D88" s="22">
        <v>122.2</v>
      </c>
      <c r="E88" s="22">
        <v>79430</v>
      </c>
      <c r="F88" s="30">
        <f>(D88*100)/0.75</f>
        <v>16293.333333333334</v>
      </c>
      <c r="G88" s="22">
        <v>4.12</v>
      </c>
      <c r="H88" s="31">
        <f>G88*F88</f>
        <v>67128.53333333334</v>
      </c>
      <c r="I88" s="31">
        <f>E88-H88</f>
        <v>12301.46666666666</v>
      </c>
    </row>
    <row r="89" spans="1:16384" s="22" customFormat="1" x14ac:dyDescent="0.25">
      <c r="E89" s="29">
        <f>SUM(E88)</f>
        <v>79430</v>
      </c>
      <c r="F89" s="30"/>
      <c r="G89" s="29" t="s">
        <v>199</v>
      </c>
      <c r="H89" s="36">
        <f>SUM(H88)</f>
        <v>67128.53333333334</v>
      </c>
      <c r="I89" s="36">
        <f>SUM(I88)</f>
        <v>12301.46666666666</v>
      </c>
      <c r="J89" s="20">
        <f>E89-H89</f>
        <v>12301.46666666666</v>
      </c>
    </row>
    <row r="90" spans="1:16384" ht="24.75" customHeight="1" x14ac:dyDescent="0.25">
      <c r="A90" s="38" t="s">
        <v>82</v>
      </c>
      <c r="B90" s="38"/>
      <c r="C90" s="38"/>
      <c r="D90" s="38"/>
      <c r="E90" s="38"/>
      <c r="F90" s="38"/>
      <c r="G90" s="38"/>
      <c r="H90" s="38"/>
      <c r="I90" s="38"/>
      <c r="J90" s="38"/>
    </row>
    <row r="91" spans="1:16384" s="7" customFormat="1" x14ac:dyDescent="0.25">
      <c r="A91" s="7" t="s">
        <v>5</v>
      </c>
      <c r="B91" s="7" t="s">
        <v>9</v>
      </c>
      <c r="C91" s="7">
        <v>20118</v>
      </c>
      <c r="D91" s="7">
        <v>3600</v>
      </c>
      <c r="E91" s="7">
        <v>20118</v>
      </c>
      <c r="F91" s="7">
        <v>3600</v>
      </c>
      <c r="G91" s="4">
        <v>3.91</v>
      </c>
      <c r="H91" s="17">
        <f t="shared" si="4"/>
        <v>14076</v>
      </c>
      <c r="I91" s="15">
        <f>E91-H91</f>
        <v>6042</v>
      </c>
    </row>
    <row r="92" spans="1:16384" s="7" customFormat="1" x14ac:dyDescent="0.25">
      <c r="A92" s="7" t="s">
        <v>80</v>
      </c>
      <c r="B92" s="7" t="s">
        <v>29</v>
      </c>
      <c r="C92" s="7">
        <v>25.083612040133801</v>
      </c>
      <c r="D92" s="7">
        <v>2</v>
      </c>
      <c r="E92" s="7">
        <v>25.083612040133801</v>
      </c>
      <c r="F92" s="7">
        <v>2</v>
      </c>
      <c r="G92" s="4">
        <v>2.73</v>
      </c>
      <c r="H92" s="6">
        <f t="shared" si="4"/>
        <v>5.46</v>
      </c>
      <c r="I92" s="15">
        <f t="shared" si="3"/>
        <v>19.6236120401338</v>
      </c>
    </row>
    <row r="93" spans="1:16384" s="7" customFormat="1" x14ac:dyDescent="0.25">
      <c r="A93" s="7" t="s">
        <v>80</v>
      </c>
      <c r="B93" s="7" t="s">
        <v>23</v>
      </c>
      <c r="C93" s="7">
        <v>16.7224080267559</v>
      </c>
      <c r="D93" s="7">
        <v>1</v>
      </c>
      <c r="E93" s="7">
        <v>16.7224080267559</v>
      </c>
      <c r="F93" s="7">
        <v>1</v>
      </c>
      <c r="G93" s="4">
        <v>3.53</v>
      </c>
      <c r="H93" s="17">
        <f t="shared" si="4"/>
        <v>3.53</v>
      </c>
      <c r="I93" s="15">
        <f t="shared" si="3"/>
        <v>13.192408026755901</v>
      </c>
    </row>
    <row r="94" spans="1:16384" s="7" customFormat="1" x14ac:dyDescent="0.25">
      <c r="A94" s="7" t="s">
        <v>80</v>
      </c>
      <c r="B94" s="7" t="s">
        <v>25</v>
      </c>
      <c r="C94" s="7">
        <v>20.903010033444801</v>
      </c>
      <c r="D94" s="7">
        <v>1</v>
      </c>
      <c r="E94" s="7">
        <v>20.903010033444801</v>
      </c>
      <c r="F94" s="7">
        <v>1</v>
      </c>
      <c r="G94" s="4">
        <v>4.7300000000000004</v>
      </c>
      <c r="H94" s="17">
        <f t="shared" si="4"/>
        <v>4.7300000000000004</v>
      </c>
      <c r="I94" s="15">
        <f t="shared" si="3"/>
        <v>16.1730100334448</v>
      </c>
    </row>
    <row r="95" spans="1:16384" s="7" customFormat="1" x14ac:dyDescent="0.25">
      <c r="A95" s="7" t="s">
        <v>80</v>
      </c>
      <c r="B95" s="7" t="s">
        <v>18</v>
      </c>
      <c r="C95" s="7">
        <v>24.247491638795999</v>
      </c>
      <c r="D95" s="7">
        <v>2</v>
      </c>
      <c r="E95" s="7">
        <v>24.247491638795999</v>
      </c>
      <c r="F95" s="7">
        <v>2</v>
      </c>
      <c r="G95" s="4">
        <v>4.2300000000000004</v>
      </c>
      <c r="H95" s="6">
        <f t="shared" si="4"/>
        <v>8.4600000000000009</v>
      </c>
      <c r="I95" s="15">
        <f t="shared" si="3"/>
        <v>15.787491638795998</v>
      </c>
    </row>
    <row r="96" spans="1:16384" s="7" customFormat="1" x14ac:dyDescent="0.25">
      <c r="A96" s="7" t="s">
        <v>80</v>
      </c>
      <c r="B96" s="7" t="s">
        <v>61</v>
      </c>
      <c r="C96" s="7">
        <v>31.772575250836098</v>
      </c>
      <c r="D96" s="7">
        <v>4</v>
      </c>
      <c r="E96" s="7">
        <v>31.772575250836098</v>
      </c>
      <c r="F96" s="7">
        <v>4</v>
      </c>
      <c r="G96" s="4">
        <v>3.13</v>
      </c>
      <c r="H96" s="6">
        <f t="shared" si="4"/>
        <v>12.52</v>
      </c>
      <c r="I96" s="15">
        <f t="shared" si="3"/>
        <v>19.252575250836099</v>
      </c>
    </row>
    <row r="97" spans="1:10" s="7" customFormat="1" x14ac:dyDescent="0.25">
      <c r="A97" s="7" t="s">
        <v>80</v>
      </c>
      <c r="B97" s="7" t="s">
        <v>19</v>
      </c>
      <c r="C97" s="7">
        <v>13.5451505016722</v>
      </c>
      <c r="D97" s="7">
        <v>2</v>
      </c>
      <c r="E97" s="7">
        <v>13.5451505016722</v>
      </c>
      <c r="F97" s="7">
        <v>2</v>
      </c>
      <c r="G97" s="4">
        <v>1.81</v>
      </c>
      <c r="H97" s="6">
        <f t="shared" si="4"/>
        <v>3.62</v>
      </c>
      <c r="I97" s="15">
        <f t="shared" si="3"/>
        <v>9.9251505016721993</v>
      </c>
    </row>
    <row r="98" spans="1:10" s="7" customFormat="1" x14ac:dyDescent="0.25">
      <c r="E98" s="26">
        <f>SUM(E91:E97)</f>
        <v>20250.274247491638</v>
      </c>
      <c r="G98" s="26" t="s">
        <v>199</v>
      </c>
      <c r="H98" s="28">
        <f>SUM(H88:H97)</f>
        <v>148371.38666666666</v>
      </c>
      <c r="I98" s="28">
        <f>SUM(I91:I97)</f>
        <v>6135.9542474916389</v>
      </c>
      <c r="J98" s="20">
        <f>E98-H98</f>
        <v>-128121.11241917501</v>
      </c>
    </row>
    <row r="99" spans="1:10" ht="23.25" x14ac:dyDescent="0.25">
      <c r="A99" s="38" t="s">
        <v>81</v>
      </c>
      <c r="B99" s="38"/>
      <c r="C99" s="38"/>
      <c r="D99" s="38"/>
      <c r="E99" s="38"/>
      <c r="F99" s="38"/>
      <c r="G99" s="38"/>
      <c r="H99" s="38"/>
      <c r="I99" s="38"/>
      <c r="J99" s="38"/>
    </row>
    <row r="100" spans="1:10" x14ac:dyDescent="0.25">
      <c r="A100" s="3" t="s">
        <v>85</v>
      </c>
      <c r="B100" s="3" t="s">
        <v>12</v>
      </c>
      <c r="C100" s="3">
        <v>237.6</v>
      </c>
      <c r="D100" s="3">
        <v>36</v>
      </c>
      <c r="E100" s="3">
        <v>237.6</v>
      </c>
      <c r="F100" s="3">
        <v>36</v>
      </c>
      <c r="G100" s="4">
        <v>3.73</v>
      </c>
      <c r="H100" s="6">
        <f t="shared" si="4"/>
        <v>134.28</v>
      </c>
      <c r="I100" s="15">
        <f t="shared" si="3"/>
        <v>103.32</v>
      </c>
      <c r="J100" s="7"/>
    </row>
    <row r="101" spans="1:10" x14ac:dyDescent="0.25">
      <c r="A101" s="3" t="s">
        <v>85</v>
      </c>
      <c r="B101" s="3" t="s">
        <v>13</v>
      </c>
      <c r="C101" s="3">
        <v>619.20000000000005</v>
      </c>
      <c r="D101" s="3">
        <v>144</v>
      </c>
      <c r="E101" s="3">
        <v>619.20000000000005</v>
      </c>
      <c r="F101" s="3">
        <v>144</v>
      </c>
      <c r="G101" s="4">
        <v>2.75</v>
      </c>
      <c r="H101" s="6">
        <f t="shared" si="4"/>
        <v>396</v>
      </c>
      <c r="I101" s="15">
        <f t="shared" si="3"/>
        <v>223.20000000000005</v>
      </c>
      <c r="J101" s="7"/>
    </row>
    <row r="102" spans="1:10" s="7" customFormat="1" x14ac:dyDescent="0.25">
      <c r="A102" s="7" t="s">
        <v>85</v>
      </c>
      <c r="B102" s="7" t="s">
        <v>23</v>
      </c>
      <c r="C102" s="7">
        <v>689.7</v>
      </c>
      <c r="D102" s="7">
        <v>66</v>
      </c>
      <c r="E102" s="7">
        <v>689.7</v>
      </c>
      <c r="F102" s="7">
        <v>66</v>
      </c>
      <c r="G102" s="4">
        <v>3.53</v>
      </c>
      <c r="H102" s="17">
        <f t="shared" si="4"/>
        <v>232.98</v>
      </c>
      <c r="I102" s="15">
        <f t="shared" si="3"/>
        <v>456.72</v>
      </c>
    </row>
    <row r="103" spans="1:10" x14ac:dyDescent="0.25">
      <c r="A103" s="3" t="s">
        <v>85</v>
      </c>
      <c r="B103" s="3" t="s">
        <v>18</v>
      </c>
      <c r="C103" s="3">
        <v>478.5</v>
      </c>
      <c r="D103" s="3">
        <v>66</v>
      </c>
      <c r="E103" s="3">
        <v>478.5</v>
      </c>
      <c r="F103" s="3">
        <v>66</v>
      </c>
      <c r="G103" s="4">
        <v>4.2300000000000004</v>
      </c>
      <c r="H103" s="6">
        <f t="shared" si="4"/>
        <v>279.18</v>
      </c>
      <c r="I103" s="15">
        <f t="shared" si="3"/>
        <v>199.32</v>
      </c>
      <c r="J103" s="7"/>
    </row>
    <row r="104" spans="1:10" x14ac:dyDescent="0.25">
      <c r="A104" s="3" t="s">
        <v>85</v>
      </c>
      <c r="B104" s="3" t="s">
        <v>19</v>
      </c>
      <c r="C104" s="3">
        <v>266.39999999999998</v>
      </c>
      <c r="D104" s="3">
        <v>72</v>
      </c>
      <c r="E104" s="3">
        <v>266.39999999999998</v>
      </c>
      <c r="F104" s="3">
        <v>72</v>
      </c>
      <c r="G104" s="4">
        <v>1.81</v>
      </c>
      <c r="H104" s="6">
        <f t="shared" si="4"/>
        <v>130.32</v>
      </c>
      <c r="I104" s="15">
        <f t="shared" si="3"/>
        <v>136.07999999999998</v>
      </c>
      <c r="J104" s="7"/>
    </row>
    <row r="105" spans="1:10" x14ac:dyDescent="0.25">
      <c r="A105" s="3" t="s">
        <v>66</v>
      </c>
      <c r="B105" s="3" t="s">
        <v>104</v>
      </c>
      <c r="C105" s="3">
        <v>1050.72</v>
      </c>
      <c r="D105" s="3">
        <v>264</v>
      </c>
      <c r="E105" s="3">
        <v>1050.72</v>
      </c>
      <c r="F105" s="3">
        <v>264</v>
      </c>
      <c r="G105" s="4">
        <v>2.75</v>
      </c>
      <c r="H105" s="6">
        <f t="shared" si="4"/>
        <v>726</v>
      </c>
      <c r="I105" s="15">
        <f t="shared" si="3"/>
        <v>324.72000000000003</v>
      </c>
      <c r="J105" s="7"/>
    </row>
    <row r="106" spans="1:10" s="7" customFormat="1" x14ac:dyDescent="0.25">
      <c r="A106" s="7" t="s">
        <v>66</v>
      </c>
      <c r="B106" s="7" t="s">
        <v>68</v>
      </c>
      <c r="C106" s="7">
        <v>1068</v>
      </c>
      <c r="D106" s="7">
        <v>120</v>
      </c>
      <c r="E106" s="7">
        <v>1068</v>
      </c>
      <c r="F106" s="7">
        <v>120</v>
      </c>
      <c r="G106" s="4">
        <v>4.8099999999999996</v>
      </c>
      <c r="H106" s="17">
        <f t="shared" si="4"/>
        <v>577.19999999999993</v>
      </c>
      <c r="I106" s="15">
        <f t="shared" si="3"/>
        <v>490.80000000000007</v>
      </c>
    </row>
    <row r="107" spans="1:10" s="7" customFormat="1" x14ac:dyDescent="0.25">
      <c r="A107" s="7" t="s">
        <v>66</v>
      </c>
      <c r="B107" s="7" t="s">
        <v>7</v>
      </c>
      <c r="C107" s="7">
        <v>540</v>
      </c>
      <c r="D107" s="7">
        <v>36</v>
      </c>
      <c r="E107" s="7">
        <v>540</v>
      </c>
      <c r="F107" s="7">
        <v>36</v>
      </c>
      <c r="G107" s="4">
        <v>5.73</v>
      </c>
      <c r="H107" s="17">
        <f t="shared" si="4"/>
        <v>206.28000000000003</v>
      </c>
      <c r="I107" s="15">
        <f t="shared" ref="I107:I167" si="5">E107-H107</f>
        <v>333.71999999999997</v>
      </c>
    </row>
    <row r="108" spans="1:10" x14ac:dyDescent="0.25">
      <c r="A108" s="3" t="s">
        <v>66</v>
      </c>
      <c r="B108" s="3" t="s">
        <v>70</v>
      </c>
      <c r="C108" s="3">
        <v>1242</v>
      </c>
      <c r="D108" s="3">
        <v>180</v>
      </c>
      <c r="E108" s="3">
        <v>1242</v>
      </c>
      <c r="F108" s="3">
        <v>180</v>
      </c>
      <c r="G108" s="4">
        <v>4.2300000000000004</v>
      </c>
      <c r="H108" s="6">
        <f t="shared" si="4"/>
        <v>761.40000000000009</v>
      </c>
      <c r="I108" s="15">
        <f t="shared" si="5"/>
        <v>480.59999999999991</v>
      </c>
      <c r="J108" s="7"/>
    </row>
    <row r="109" spans="1:10" x14ac:dyDescent="0.25">
      <c r="A109" s="3" t="s">
        <v>67</v>
      </c>
      <c r="B109" s="3" t="s">
        <v>105</v>
      </c>
      <c r="C109" s="3">
        <v>7800</v>
      </c>
      <c r="D109" s="3">
        <v>1200</v>
      </c>
      <c r="E109" s="3">
        <v>7800</v>
      </c>
      <c r="F109" s="3">
        <v>1200</v>
      </c>
      <c r="G109" s="4">
        <v>4.2300000000000004</v>
      </c>
      <c r="H109" s="6">
        <f t="shared" si="4"/>
        <v>5076.0000000000009</v>
      </c>
      <c r="I109" s="15">
        <f t="shared" si="5"/>
        <v>2723.9999999999991</v>
      </c>
      <c r="J109" s="7"/>
    </row>
    <row r="110" spans="1:10" x14ac:dyDescent="0.25">
      <c r="A110" s="3" t="s">
        <v>72</v>
      </c>
      <c r="B110" s="3" t="s">
        <v>107</v>
      </c>
      <c r="C110" s="3">
        <v>1554</v>
      </c>
      <c r="D110" s="3">
        <v>420</v>
      </c>
      <c r="E110" s="3">
        <v>1554</v>
      </c>
      <c r="F110" s="3">
        <v>420</v>
      </c>
      <c r="G110" s="4">
        <v>1.81</v>
      </c>
      <c r="H110" s="6">
        <f t="shared" si="4"/>
        <v>760.2</v>
      </c>
      <c r="I110" s="15">
        <f t="shared" si="5"/>
        <v>793.8</v>
      </c>
      <c r="J110" s="7"/>
    </row>
    <row r="111" spans="1:10" x14ac:dyDescent="0.25">
      <c r="E111" s="26">
        <f>SUM(E100:E110)</f>
        <v>15546.119999999999</v>
      </c>
      <c r="G111" s="26" t="s">
        <v>199</v>
      </c>
      <c r="H111" s="28">
        <f>SUM(H99:H110)</f>
        <v>9279.840000000002</v>
      </c>
      <c r="I111" s="28">
        <f>SUM(I100:I110)</f>
        <v>6266.2799999999988</v>
      </c>
      <c r="J111" s="20">
        <f>E111-H111</f>
        <v>6266.279999999997</v>
      </c>
    </row>
    <row r="112" spans="1:10" ht="23.25" x14ac:dyDescent="0.25">
      <c r="A112" s="38" t="s">
        <v>27</v>
      </c>
      <c r="B112" s="38"/>
      <c r="C112" s="38"/>
      <c r="D112" s="38"/>
      <c r="E112" s="38"/>
      <c r="F112" s="38"/>
      <c r="G112" s="38"/>
      <c r="H112" s="38"/>
      <c r="I112" s="38"/>
      <c r="J112" s="38"/>
    </row>
    <row r="113" spans="1:10" x14ac:dyDescent="0.25">
      <c r="A113" s="3" t="s">
        <v>27</v>
      </c>
      <c r="B113" s="3" t="s">
        <v>29</v>
      </c>
      <c r="C113" s="3">
        <v>1959.72909698997</v>
      </c>
      <c r="D113" s="3">
        <v>262</v>
      </c>
      <c r="E113" s="3">
        <v>1959.72909698997</v>
      </c>
      <c r="F113" s="3">
        <v>262</v>
      </c>
      <c r="G113" s="4">
        <v>2.73</v>
      </c>
      <c r="H113" s="6">
        <f t="shared" si="4"/>
        <v>715.26</v>
      </c>
      <c r="I113" s="15">
        <f t="shared" si="5"/>
        <v>1244.46909698997</v>
      </c>
      <c r="J113" s="7"/>
    </row>
    <row r="114" spans="1:10" x14ac:dyDescent="0.25">
      <c r="A114" s="3" t="s">
        <v>27</v>
      </c>
      <c r="B114" s="3" t="s">
        <v>12</v>
      </c>
      <c r="C114" s="3">
        <v>6.6</v>
      </c>
      <c r="D114" s="3">
        <v>5</v>
      </c>
      <c r="E114" s="3">
        <v>6.6</v>
      </c>
      <c r="F114" s="3">
        <v>5</v>
      </c>
      <c r="G114" s="4">
        <v>3.73</v>
      </c>
      <c r="H114" s="6">
        <f t="shared" si="4"/>
        <v>18.649999999999999</v>
      </c>
      <c r="I114" s="15">
        <f t="shared" si="5"/>
        <v>-12.049999999999999</v>
      </c>
      <c r="J114" s="7"/>
    </row>
    <row r="115" spans="1:10" x14ac:dyDescent="0.25">
      <c r="A115" s="3" t="s">
        <v>27</v>
      </c>
      <c r="B115" s="3" t="s">
        <v>13</v>
      </c>
      <c r="C115" s="3">
        <v>686.06822742474901</v>
      </c>
      <c r="D115" s="3">
        <v>136</v>
      </c>
      <c r="E115" s="3">
        <v>686.06822742474901</v>
      </c>
      <c r="F115" s="3">
        <v>136</v>
      </c>
      <c r="G115" s="4">
        <v>2.75</v>
      </c>
      <c r="H115" s="6">
        <f t="shared" si="4"/>
        <v>374</v>
      </c>
      <c r="I115" s="15">
        <f t="shared" si="5"/>
        <v>312.06822742474901</v>
      </c>
      <c r="J115" s="7"/>
    </row>
    <row r="116" spans="1:10" x14ac:dyDescent="0.25">
      <c r="A116" s="3" t="s">
        <v>27</v>
      </c>
      <c r="B116" s="3" t="s">
        <v>30</v>
      </c>
      <c r="C116" s="3">
        <v>253.02541806020099</v>
      </c>
      <c r="D116" s="3">
        <v>34</v>
      </c>
      <c r="E116" s="3">
        <v>253.02541806020099</v>
      </c>
      <c r="F116" s="3">
        <v>34</v>
      </c>
      <c r="G116" s="5">
        <v>2.73</v>
      </c>
      <c r="H116" s="6">
        <f t="shared" si="4"/>
        <v>92.82</v>
      </c>
      <c r="I116" s="15">
        <f t="shared" si="5"/>
        <v>160.205418060201</v>
      </c>
      <c r="J116" s="7"/>
    </row>
    <row r="117" spans="1:10" x14ac:dyDescent="0.25">
      <c r="A117" s="3" t="s">
        <v>27</v>
      </c>
      <c r="B117" s="3" t="s">
        <v>14</v>
      </c>
      <c r="C117" s="3">
        <v>228.49364548495001</v>
      </c>
      <c r="D117" s="3">
        <v>44</v>
      </c>
      <c r="E117" s="3">
        <v>228.49364548495001</v>
      </c>
      <c r="F117" s="3">
        <v>44</v>
      </c>
      <c r="G117" s="4">
        <v>3.73</v>
      </c>
      <c r="H117" s="6">
        <f t="shared" si="4"/>
        <v>164.12</v>
      </c>
      <c r="I117" s="15">
        <f t="shared" si="5"/>
        <v>64.373645484950003</v>
      </c>
      <c r="J117" s="7"/>
    </row>
    <row r="118" spans="1:10" s="7" customFormat="1" x14ac:dyDescent="0.25">
      <c r="A118" s="7" t="s">
        <v>27</v>
      </c>
      <c r="B118" s="7" t="s">
        <v>89</v>
      </c>
      <c r="C118" s="7">
        <v>25.8</v>
      </c>
      <c r="D118" s="7">
        <v>3</v>
      </c>
      <c r="E118" s="7">
        <v>25.8</v>
      </c>
      <c r="F118" s="7">
        <f>D118*4</f>
        <v>12</v>
      </c>
      <c r="G118" s="4">
        <v>3.53</v>
      </c>
      <c r="H118" s="17">
        <f t="shared" si="4"/>
        <v>42.36</v>
      </c>
      <c r="I118" s="15">
        <f t="shared" si="5"/>
        <v>-16.559999999999999</v>
      </c>
    </row>
    <row r="119" spans="1:10" s="7" customFormat="1" x14ac:dyDescent="0.25">
      <c r="A119" s="7" t="s">
        <v>27</v>
      </c>
      <c r="B119" s="7" t="s">
        <v>31</v>
      </c>
      <c r="C119" s="7">
        <v>384.637123745819</v>
      </c>
      <c r="D119" s="7">
        <v>19</v>
      </c>
      <c r="E119" s="7">
        <v>384.637123745819</v>
      </c>
      <c r="F119" s="7">
        <v>19</v>
      </c>
      <c r="G119" s="4">
        <v>3.53</v>
      </c>
      <c r="H119" s="17">
        <f t="shared" si="4"/>
        <v>67.069999999999993</v>
      </c>
      <c r="I119" s="15">
        <f t="shared" si="5"/>
        <v>317.567123745819</v>
      </c>
    </row>
    <row r="120" spans="1:10" s="7" customFormat="1" x14ac:dyDescent="0.25">
      <c r="A120" s="7" t="s">
        <v>27</v>
      </c>
      <c r="B120" s="7" t="s">
        <v>34</v>
      </c>
      <c r="C120" s="7">
        <v>110.7</v>
      </c>
      <c r="D120" s="7">
        <v>6</v>
      </c>
      <c r="E120" s="7">
        <v>110.7</v>
      </c>
      <c r="F120" s="7">
        <f t="shared" ref="F120" si="6">D120*2</f>
        <v>12</v>
      </c>
      <c r="G120" s="4">
        <v>3.53</v>
      </c>
      <c r="H120" s="17">
        <f t="shared" si="4"/>
        <v>42.36</v>
      </c>
      <c r="I120" s="15">
        <f t="shared" si="5"/>
        <v>68.34</v>
      </c>
    </row>
    <row r="121" spans="1:10" s="7" customFormat="1" x14ac:dyDescent="0.25">
      <c r="A121" s="7" t="s">
        <v>27</v>
      </c>
      <c r="B121" s="7" t="s">
        <v>35</v>
      </c>
      <c r="C121" s="7">
        <v>3632.0939799331099</v>
      </c>
      <c r="D121" s="7">
        <v>366</v>
      </c>
      <c r="E121" s="7">
        <v>3632.0939799331099</v>
      </c>
      <c r="F121" s="7">
        <v>366</v>
      </c>
      <c r="G121" s="4">
        <v>3.53</v>
      </c>
      <c r="H121" s="17">
        <f t="shared" si="4"/>
        <v>1291.98</v>
      </c>
      <c r="I121" s="15">
        <f t="shared" si="5"/>
        <v>2340.1139799331099</v>
      </c>
    </row>
    <row r="122" spans="1:10" s="7" customFormat="1" x14ac:dyDescent="0.25">
      <c r="A122" s="7" t="s">
        <v>27</v>
      </c>
      <c r="B122" s="7" t="s">
        <v>36</v>
      </c>
      <c r="C122" s="7">
        <v>152.6</v>
      </c>
      <c r="D122" s="7">
        <v>7</v>
      </c>
      <c r="E122" s="7">
        <v>152.6</v>
      </c>
      <c r="F122" s="7">
        <f>D122*2</f>
        <v>14</v>
      </c>
      <c r="G122" s="4">
        <v>3.53</v>
      </c>
      <c r="H122" s="17">
        <f t="shared" si="4"/>
        <v>49.419999999999995</v>
      </c>
      <c r="I122" s="15">
        <f t="shared" si="5"/>
        <v>103.18</v>
      </c>
    </row>
    <row r="123" spans="1:10" s="7" customFormat="1" x14ac:dyDescent="0.25">
      <c r="A123" s="7" t="s">
        <v>27</v>
      </c>
      <c r="B123" s="7" t="s">
        <v>37</v>
      </c>
      <c r="C123" s="7">
        <v>25.8</v>
      </c>
      <c r="D123" s="7">
        <v>5</v>
      </c>
      <c r="E123" s="7">
        <v>25.8</v>
      </c>
      <c r="F123" s="7">
        <v>5</v>
      </c>
      <c r="G123" s="4">
        <v>3.58</v>
      </c>
      <c r="H123" s="17">
        <f t="shared" si="4"/>
        <v>17.899999999999999</v>
      </c>
      <c r="I123" s="15">
        <f t="shared" si="5"/>
        <v>7.9000000000000021</v>
      </c>
    </row>
    <row r="124" spans="1:10" s="7" customFormat="1" x14ac:dyDescent="0.25">
      <c r="A124" s="7" t="s">
        <v>27</v>
      </c>
      <c r="B124" s="7" t="s">
        <v>90</v>
      </c>
      <c r="C124" s="7">
        <v>275.2</v>
      </c>
      <c r="D124" s="7">
        <v>13</v>
      </c>
      <c r="E124" s="7">
        <v>275.2</v>
      </c>
      <c r="F124" s="7">
        <f>D124*2</f>
        <v>26</v>
      </c>
      <c r="G124" s="4">
        <v>5.23</v>
      </c>
      <c r="H124" s="17">
        <f t="shared" si="4"/>
        <v>135.98000000000002</v>
      </c>
      <c r="I124" s="15">
        <f t="shared" si="5"/>
        <v>139.21999999999997</v>
      </c>
    </row>
    <row r="125" spans="1:10" s="7" customFormat="1" x14ac:dyDescent="0.25">
      <c r="A125" s="7" t="s">
        <v>27</v>
      </c>
      <c r="B125" s="7" t="s">
        <v>91</v>
      </c>
      <c r="C125" s="7">
        <v>8.6</v>
      </c>
      <c r="D125" s="7">
        <v>5</v>
      </c>
      <c r="E125" s="7">
        <v>8.6</v>
      </c>
      <c r="F125" s="7">
        <v>5</v>
      </c>
      <c r="G125" s="4">
        <v>5.23</v>
      </c>
      <c r="H125" s="17">
        <f t="shared" si="4"/>
        <v>26.150000000000002</v>
      </c>
      <c r="I125" s="15">
        <f t="shared" si="5"/>
        <v>-17.550000000000004</v>
      </c>
    </row>
    <row r="126" spans="1:10" s="7" customFormat="1" x14ac:dyDescent="0.25">
      <c r="A126" s="7" t="s">
        <v>27</v>
      </c>
      <c r="B126" s="7" t="s">
        <v>92</v>
      </c>
      <c r="C126" s="7">
        <v>2148</v>
      </c>
      <c r="D126" s="7">
        <v>240</v>
      </c>
      <c r="E126" s="7">
        <v>2148</v>
      </c>
      <c r="F126" s="7">
        <v>240</v>
      </c>
      <c r="G126" s="4">
        <v>5.23</v>
      </c>
      <c r="H126" s="17">
        <f t="shared" si="4"/>
        <v>1255.2</v>
      </c>
      <c r="I126" s="15">
        <f t="shared" si="5"/>
        <v>892.8</v>
      </c>
    </row>
    <row r="127" spans="1:10" s="7" customFormat="1" x14ac:dyDescent="0.25">
      <c r="A127" s="7" t="s">
        <v>27</v>
      </c>
      <c r="B127" s="7" t="s">
        <v>93</v>
      </c>
      <c r="C127" s="7">
        <v>74.414715719063594</v>
      </c>
      <c r="D127" s="7">
        <v>2</v>
      </c>
      <c r="E127" s="7">
        <v>74.414715719063594</v>
      </c>
      <c r="F127" s="7">
        <f t="shared" ref="F127:F128" si="7">D127*2</f>
        <v>4</v>
      </c>
      <c r="G127" s="4">
        <v>4.8099999999999996</v>
      </c>
      <c r="H127" s="17">
        <f t="shared" si="4"/>
        <v>19.239999999999998</v>
      </c>
      <c r="I127" s="15">
        <f t="shared" si="5"/>
        <v>55.174715719063599</v>
      </c>
    </row>
    <row r="128" spans="1:10" s="7" customFormat="1" x14ac:dyDescent="0.25">
      <c r="A128" s="7" t="s">
        <v>27</v>
      </c>
      <c r="B128" s="7" t="s">
        <v>94</v>
      </c>
      <c r="C128" s="7">
        <v>97.764715719063602</v>
      </c>
      <c r="D128" s="7">
        <v>3</v>
      </c>
      <c r="E128" s="7">
        <v>97.764715719063602</v>
      </c>
      <c r="F128" s="7">
        <f t="shared" si="7"/>
        <v>6</v>
      </c>
      <c r="G128" s="4">
        <v>4.8099999999999996</v>
      </c>
      <c r="H128" s="17">
        <f t="shared" si="4"/>
        <v>28.86</v>
      </c>
      <c r="I128" s="15">
        <f t="shared" si="5"/>
        <v>68.904715719063603</v>
      </c>
    </row>
    <row r="129" spans="1:10" s="7" customFormat="1" x14ac:dyDescent="0.25">
      <c r="A129" s="7" t="s">
        <v>27</v>
      </c>
      <c r="B129" s="7" t="s">
        <v>39</v>
      </c>
      <c r="C129" s="7">
        <v>2779.06785953177</v>
      </c>
      <c r="D129" s="7">
        <v>276</v>
      </c>
      <c r="E129" s="7">
        <v>2779.06785953177</v>
      </c>
      <c r="F129" s="7">
        <v>276</v>
      </c>
      <c r="G129" s="4">
        <v>4.8099999999999996</v>
      </c>
      <c r="H129" s="17">
        <f t="shared" si="4"/>
        <v>1327.56</v>
      </c>
      <c r="I129" s="15">
        <f t="shared" si="5"/>
        <v>1451.50785953177</v>
      </c>
    </row>
    <row r="130" spans="1:10" s="7" customFormat="1" x14ac:dyDescent="0.25">
      <c r="A130" s="7" t="s">
        <v>27</v>
      </c>
      <c r="B130" s="7" t="s">
        <v>40</v>
      </c>
      <c r="C130" s="7">
        <v>41.8</v>
      </c>
      <c r="D130" s="7">
        <v>2</v>
      </c>
      <c r="E130" s="7">
        <v>41.8</v>
      </c>
      <c r="F130" s="7">
        <f>D130*2</f>
        <v>4</v>
      </c>
      <c r="G130" s="4">
        <v>4.8099999999999996</v>
      </c>
      <c r="H130" s="17">
        <f t="shared" si="4"/>
        <v>19.239999999999998</v>
      </c>
      <c r="I130" s="15">
        <f t="shared" si="5"/>
        <v>22.56</v>
      </c>
    </row>
    <row r="131" spans="1:10" s="7" customFormat="1" x14ac:dyDescent="0.25">
      <c r="A131" s="7" t="s">
        <v>27</v>
      </c>
      <c r="B131" s="7" t="s">
        <v>41</v>
      </c>
      <c r="C131" s="7">
        <v>319.8</v>
      </c>
      <c r="D131" s="7">
        <v>48</v>
      </c>
      <c r="E131" s="7">
        <v>319.8</v>
      </c>
      <c r="F131" s="7">
        <f>D131/2</f>
        <v>24</v>
      </c>
      <c r="G131" s="4">
        <v>3.53</v>
      </c>
      <c r="H131" s="17">
        <f t="shared" si="4"/>
        <v>84.72</v>
      </c>
      <c r="I131" s="15">
        <f t="shared" si="5"/>
        <v>235.08</v>
      </c>
    </row>
    <row r="132" spans="1:10" s="7" customFormat="1" x14ac:dyDescent="0.25">
      <c r="A132" s="7" t="s">
        <v>27</v>
      </c>
      <c r="B132" s="7" t="s">
        <v>23</v>
      </c>
      <c r="C132" s="7">
        <v>7183.1725752508401</v>
      </c>
      <c r="D132" s="7">
        <v>742</v>
      </c>
      <c r="E132" s="7">
        <v>7183.1725752508401</v>
      </c>
      <c r="F132" s="7">
        <v>742</v>
      </c>
      <c r="G132" s="4">
        <v>3.53</v>
      </c>
      <c r="H132" s="17">
        <f t="shared" si="4"/>
        <v>2619.2599999999998</v>
      </c>
      <c r="I132" s="15">
        <f t="shared" si="5"/>
        <v>4563.9125752508407</v>
      </c>
    </row>
    <row r="133" spans="1:10" s="7" customFormat="1" x14ac:dyDescent="0.25">
      <c r="A133" s="7" t="s">
        <v>27</v>
      </c>
      <c r="B133" s="7" t="s">
        <v>42</v>
      </c>
      <c r="C133" s="7">
        <v>490.55</v>
      </c>
      <c r="D133" s="7">
        <v>23</v>
      </c>
      <c r="E133" s="7">
        <v>490.55</v>
      </c>
      <c r="F133" s="7">
        <f>D133*2</f>
        <v>46</v>
      </c>
      <c r="G133" s="4">
        <v>3.53</v>
      </c>
      <c r="H133" s="17">
        <f t="shared" si="4"/>
        <v>162.38</v>
      </c>
      <c r="I133" s="15">
        <f t="shared" si="5"/>
        <v>328.17</v>
      </c>
    </row>
    <row r="134" spans="1:10" s="7" customFormat="1" x14ac:dyDescent="0.25">
      <c r="A134" s="7" t="s">
        <v>27</v>
      </c>
      <c r="B134" s="7" t="s">
        <v>43</v>
      </c>
      <c r="C134" s="7">
        <v>16.7224080267559</v>
      </c>
      <c r="D134" s="7">
        <v>3</v>
      </c>
      <c r="E134" s="7">
        <v>16.7224080267559</v>
      </c>
      <c r="F134" s="7">
        <v>3</v>
      </c>
      <c r="G134" s="4">
        <v>4.78</v>
      </c>
      <c r="H134" s="17">
        <f t="shared" si="4"/>
        <v>14.34</v>
      </c>
      <c r="I134" s="15">
        <f t="shared" si="5"/>
        <v>2.3824080267559005</v>
      </c>
    </row>
    <row r="135" spans="1:10" s="7" customFormat="1" x14ac:dyDescent="0.25">
      <c r="A135" s="7" t="s">
        <v>27</v>
      </c>
      <c r="B135" s="7" t="s">
        <v>24</v>
      </c>
      <c r="C135" s="7">
        <v>422.33481605351199</v>
      </c>
      <c r="D135" s="7">
        <v>29</v>
      </c>
      <c r="E135" s="7">
        <v>422.33481605351199</v>
      </c>
      <c r="F135" s="7">
        <v>29</v>
      </c>
      <c r="G135" s="4">
        <v>5.73</v>
      </c>
      <c r="H135" s="17">
        <f t="shared" si="4"/>
        <v>166.17000000000002</v>
      </c>
      <c r="I135" s="15">
        <f t="shared" si="5"/>
        <v>256.16481605351197</v>
      </c>
    </row>
    <row r="136" spans="1:10" s="7" customFormat="1" x14ac:dyDescent="0.25">
      <c r="A136" s="7" t="s">
        <v>27</v>
      </c>
      <c r="B136" s="7" t="s">
        <v>45</v>
      </c>
      <c r="C136" s="7">
        <v>747.33260869565197</v>
      </c>
      <c r="D136" s="7">
        <v>60</v>
      </c>
      <c r="E136" s="7">
        <v>747.33260869565197</v>
      </c>
      <c r="F136" s="7">
        <v>60</v>
      </c>
      <c r="G136" s="4">
        <v>4.13</v>
      </c>
      <c r="H136" s="17">
        <f t="shared" si="4"/>
        <v>247.79999999999998</v>
      </c>
      <c r="I136" s="15">
        <f t="shared" si="5"/>
        <v>499.53260869565202</v>
      </c>
    </row>
    <row r="137" spans="1:10" s="7" customFormat="1" x14ac:dyDescent="0.25">
      <c r="A137" s="7" t="s">
        <v>27</v>
      </c>
      <c r="B137" s="7" t="s">
        <v>95</v>
      </c>
      <c r="C137" s="7">
        <v>14.95</v>
      </c>
      <c r="D137" s="7">
        <v>4</v>
      </c>
      <c r="E137" s="7">
        <v>14.95</v>
      </c>
      <c r="F137" s="7">
        <v>4</v>
      </c>
      <c r="G137" s="4">
        <v>8.73</v>
      </c>
      <c r="H137" s="17">
        <f t="shared" si="4"/>
        <v>34.92</v>
      </c>
      <c r="I137" s="15">
        <f t="shared" si="5"/>
        <v>-19.970000000000002</v>
      </c>
    </row>
    <row r="138" spans="1:10" s="7" customFormat="1" x14ac:dyDescent="0.25">
      <c r="A138" s="7" t="s">
        <v>27</v>
      </c>
      <c r="B138" s="7" t="s">
        <v>96</v>
      </c>
      <c r="C138" s="7">
        <v>1860</v>
      </c>
      <c r="D138" s="7">
        <v>120</v>
      </c>
      <c r="E138" s="7">
        <v>1860</v>
      </c>
      <c r="F138" s="7">
        <v>120</v>
      </c>
      <c r="G138" s="4">
        <v>8.73</v>
      </c>
      <c r="H138" s="17">
        <f t="shared" si="4"/>
        <v>1047.6000000000001</v>
      </c>
      <c r="I138" s="15">
        <f t="shared" si="5"/>
        <v>812.39999999999986</v>
      </c>
    </row>
    <row r="139" spans="1:10" s="7" customFormat="1" x14ac:dyDescent="0.25">
      <c r="A139" s="7" t="s">
        <v>27</v>
      </c>
      <c r="B139" s="7" t="s">
        <v>47</v>
      </c>
      <c r="C139" s="7">
        <v>65.7</v>
      </c>
      <c r="D139" s="7">
        <v>3</v>
      </c>
      <c r="E139" s="7">
        <v>65.7</v>
      </c>
      <c r="F139" s="7">
        <f>D139*2</f>
        <v>6</v>
      </c>
      <c r="G139" s="4">
        <v>5.23</v>
      </c>
      <c r="H139" s="6">
        <f t="shared" si="4"/>
        <v>31.380000000000003</v>
      </c>
      <c r="I139" s="15">
        <f t="shared" si="5"/>
        <v>34.32</v>
      </c>
    </row>
    <row r="140" spans="1:10" x14ac:dyDescent="0.25">
      <c r="A140" s="3" t="s">
        <v>27</v>
      </c>
      <c r="B140" s="3" t="s">
        <v>86</v>
      </c>
      <c r="C140" s="3">
        <v>1963.5</v>
      </c>
      <c r="D140" s="3">
        <v>210</v>
      </c>
      <c r="E140" s="3">
        <v>1963.5</v>
      </c>
      <c r="F140" s="3">
        <v>210</v>
      </c>
      <c r="G140" s="4">
        <v>5.23</v>
      </c>
      <c r="H140" s="6">
        <f t="shared" si="4"/>
        <v>1098.3000000000002</v>
      </c>
      <c r="I140" s="15">
        <f t="shared" si="5"/>
        <v>865.19999999999982</v>
      </c>
      <c r="J140" s="7"/>
    </row>
    <row r="141" spans="1:10" x14ac:dyDescent="0.25">
      <c r="A141" s="3" t="s">
        <v>27</v>
      </c>
      <c r="B141" s="3" t="s">
        <v>48</v>
      </c>
      <c r="C141" s="3">
        <v>189.6</v>
      </c>
      <c r="D141" s="3">
        <v>25</v>
      </c>
      <c r="E141" s="3">
        <v>189.6</v>
      </c>
      <c r="F141" s="3">
        <v>25</v>
      </c>
      <c r="G141" s="4">
        <v>4.2</v>
      </c>
      <c r="H141" s="6">
        <f t="shared" si="4"/>
        <v>105</v>
      </c>
      <c r="I141" s="15">
        <f t="shared" si="5"/>
        <v>84.6</v>
      </c>
      <c r="J141" s="7"/>
    </row>
    <row r="142" spans="1:10" x14ac:dyDescent="0.25">
      <c r="A142" s="3" t="s">
        <v>27</v>
      </c>
      <c r="B142" s="3" t="s">
        <v>98</v>
      </c>
      <c r="C142" s="3">
        <v>216</v>
      </c>
      <c r="D142" s="3">
        <v>30</v>
      </c>
      <c r="E142" s="3">
        <v>216</v>
      </c>
      <c r="F142" s="3">
        <v>30</v>
      </c>
      <c r="G142" s="4">
        <v>4.8499999999999996</v>
      </c>
      <c r="H142" s="6">
        <f t="shared" ref="H142:H208" si="8">G142*F142</f>
        <v>145.5</v>
      </c>
      <c r="I142" s="15">
        <f t="shared" si="5"/>
        <v>70.5</v>
      </c>
      <c r="J142" s="7"/>
    </row>
    <row r="143" spans="1:10" x14ac:dyDescent="0.25">
      <c r="A143" s="3" t="s">
        <v>27</v>
      </c>
      <c r="B143" s="3" t="s">
        <v>49</v>
      </c>
      <c r="C143" s="3">
        <v>103.5</v>
      </c>
      <c r="D143" s="3">
        <v>12</v>
      </c>
      <c r="E143" s="3">
        <v>103.5</v>
      </c>
      <c r="F143" s="3">
        <v>12</v>
      </c>
      <c r="G143" s="4">
        <v>4.96</v>
      </c>
      <c r="H143" s="6">
        <f t="shared" si="8"/>
        <v>59.519999999999996</v>
      </c>
      <c r="I143" s="15">
        <f t="shared" si="5"/>
        <v>43.980000000000004</v>
      </c>
      <c r="J143" s="7"/>
    </row>
    <row r="144" spans="1:10" s="7" customFormat="1" x14ac:dyDescent="0.25">
      <c r="A144" s="7" t="s">
        <v>27</v>
      </c>
      <c r="B144" s="7" t="s">
        <v>99</v>
      </c>
      <c r="C144" s="7">
        <v>40.4</v>
      </c>
      <c r="D144" s="7">
        <v>4</v>
      </c>
      <c r="E144" s="7">
        <v>40.4</v>
      </c>
      <c r="F144" s="7">
        <f>D144*4</f>
        <v>16</v>
      </c>
      <c r="G144" s="4">
        <v>4.7300000000000004</v>
      </c>
      <c r="H144" s="17">
        <f t="shared" si="8"/>
        <v>75.680000000000007</v>
      </c>
      <c r="I144" s="15">
        <f t="shared" si="5"/>
        <v>-35.280000000000008</v>
      </c>
    </row>
    <row r="145" spans="1:10" s="7" customFormat="1" x14ac:dyDescent="0.25">
      <c r="A145" s="7" t="s">
        <v>27</v>
      </c>
      <c r="B145" s="7" t="s">
        <v>50</v>
      </c>
      <c r="C145" s="7">
        <v>104.515050167224</v>
      </c>
      <c r="D145" s="7">
        <v>8</v>
      </c>
      <c r="E145" s="7">
        <v>104.515050167224</v>
      </c>
      <c r="F145" s="7">
        <v>8</v>
      </c>
      <c r="G145" s="4">
        <v>4.7300000000000004</v>
      </c>
      <c r="H145" s="17">
        <f t="shared" si="8"/>
        <v>37.840000000000003</v>
      </c>
      <c r="I145" s="15">
        <f t="shared" si="5"/>
        <v>66.675050167224001</v>
      </c>
    </row>
    <row r="146" spans="1:10" s="7" customFormat="1" x14ac:dyDescent="0.25">
      <c r="A146" s="7" t="s">
        <v>27</v>
      </c>
      <c r="B146" s="7" t="s">
        <v>51</v>
      </c>
      <c r="C146" s="7">
        <v>141.304347826087</v>
      </c>
      <c r="D146" s="7">
        <v>9</v>
      </c>
      <c r="E146" s="7">
        <v>141.304347826087</v>
      </c>
      <c r="F146" s="7">
        <v>9</v>
      </c>
      <c r="G146" s="4">
        <v>4.7300000000000004</v>
      </c>
      <c r="H146" s="17">
        <f t="shared" si="8"/>
        <v>42.570000000000007</v>
      </c>
      <c r="I146" s="15">
        <f t="shared" si="5"/>
        <v>98.734347826086989</v>
      </c>
    </row>
    <row r="147" spans="1:10" s="7" customFormat="1" x14ac:dyDescent="0.25">
      <c r="A147" s="7" t="s">
        <v>27</v>
      </c>
      <c r="B147" s="7" t="s">
        <v>52</v>
      </c>
      <c r="C147" s="7">
        <v>26.5</v>
      </c>
      <c r="D147" s="7">
        <v>2</v>
      </c>
      <c r="E147" s="7">
        <v>26.5</v>
      </c>
      <c r="F147" s="7">
        <v>2</v>
      </c>
      <c r="G147" s="4">
        <v>4.7300000000000004</v>
      </c>
      <c r="H147" s="17">
        <f t="shared" si="8"/>
        <v>9.4600000000000009</v>
      </c>
      <c r="I147" s="15">
        <f t="shared" si="5"/>
        <v>17.04</v>
      </c>
    </row>
    <row r="148" spans="1:10" s="7" customFormat="1" x14ac:dyDescent="0.25">
      <c r="A148" s="7" t="s">
        <v>27</v>
      </c>
      <c r="B148" s="7" t="s">
        <v>100</v>
      </c>
      <c r="C148" s="7">
        <v>175.5</v>
      </c>
      <c r="D148" s="7">
        <v>18</v>
      </c>
      <c r="E148" s="7">
        <v>175.5</v>
      </c>
      <c r="F148" s="7">
        <v>18</v>
      </c>
      <c r="G148" s="4">
        <v>4.7300000000000004</v>
      </c>
      <c r="H148" s="17">
        <f t="shared" si="8"/>
        <v>85.140000000000015</v>
      </c>
      <c r="I148" s="15">
        <f t="shared" si="5"/>
        <v>90.359999999999985</v>
      </c>
    </row>
    <row r="149" spans="1:10" s="7" customFormat="1" x14ac:dyDescent="0.25">
      <c r="A149" s="7" t="s">
        <v>27</v>
      </c>
      <c r="B149" s="7" t="s">
        <v>25</v>
      </c>
      <c r="C149" s="7">
        <v>2628.1948160535098</v>
      </c>
      <c r="D149" s="7">
        <v>256</v>
      </c>
      <c r="E149" s="7">
        <v>2628.1948160535098</v>
      </c>
      <c r="F149" s="7">
        <v>256</v>
      </c>
      <c r="G149" s="4">
        <v>4.7300000000000004</v>
      </c>
      <c r="H149" s="17">
        <f t="shared" si="8"/>
        <v>1210.8800000000001</v>
      </c>
      <c r="I149" s="15">
        <f t="shared" si="5"/>
        <v>1417.3148160535097</v>
      </c>
    </row>
    <row r="150" spans="1:10" s="7" customFormat="1" x14ac:dyDescent="0.25">
      <c r="A150" s="7" t="s">
        <v>27</v>
      </c>
      <c r="B150" s="7" t="s">
        <v>101</v>
      </c>
      <c r="C150" s="7">
        <v>53.247157190635498</v>
      </c>
      <c r="D150" s="7">
        <v>4</v>
      </c>
      <c r="E150" s="7">
        <v>53.247157190635498</v>
      </c>
      <c r="F150" s="7">
        <v>4</v>
      </c>
      <c r="G150" s="4">
        <v>5.18</v>
      </c>
      <c r="H150" s="17">
        <f t="shared" si="8"/>
        <v>20.72</v>
      </c>
      <c r="I150" s="15">
        <f t="shared" si="5"/>
        <v>32.527157190635499</v>
      </c>
    </row>
    <row r="151" spans="1:10" s="7" customFormat="1" x14ac:dyDescent="0.25">
      <c r="A151" s="7" t="s">
        <v>27</v>
      </c>
      <c r="B151" s="7" t="s">
        <v>53</v>
      </c>
      <c r="C151" s="7">
        <v>256.84866220735802</v>
      </c>
      <c r="D151" s="7">
        <v>18</v>
      </c>
      <c r="E151" s="7">
        <v>256.84866220735802</v>
      </c>
      <c r="F151" s="7">
        <v>18</v>
      </c>
      <c r="G151" s="4">
        <v>5.18</v>
      </c>
      <c r="H151" s="17">
        <f t="shared" si="8"/>
        <v>93.24</v>
      </c>
      <c r="I151" s="15">
        <f t="shared" si="5"/>
        <v>163.60866220735801</v>
      </c>
    </row>
    <row r="152" spans="1:10" s="7" customFormat="1" x14ac:dyDescent="0.25">
      <c r="A152" s="7" t="s">
        <v>27</v>
      </c>
      <c r="B152" s="7" t="s">
        <v>55</v>
      </c>
      <c r="C152" s="7">
        <v>816.85551839464904</v>
      </c>
      <c r="D152" s="7">
        <v>87</v>
      </c>
      <c r="E152" s="7">
        <v>816.85551839464904</v>
      </c>
      <c r="F152" s="7">
        <v>87</v>
      </c>
      <c r="G152" s="4">
        <v>5.18</v>
      </c>
      <c r="H152" s="17">
        <f t="shared" si="8"/>
        <v>450.65999999999997</v>
      </c>
      <c r="I152" s="15">
        <f t="shared" si="5"/>
        <v>366.19551839464907</v>
      </c>
    </row>
    <row r="153" spans="1:10" x14ac:dyDescent="0.25">
      <c r="A153" s="3" t="s">
        <v>27</v>
      </c>
      <c r="B153" s="3" t="s">
        <v>56</v>
      </c>
      <c r="C153" s="3">
        <v>246.6</v>
      </c>
      <c r="D153" s="3">
        <v>36</v>
      </c>
      <c r="E153" s="3">
        <v>246.6</v>
      </c>
      <c r="F153" s="3">
        <v>36</v>
      </c>
      <c r="G153" s="4">
        <v>3.53</v>
      </c>
      <c r="H153" s="6">
        <f t="shared" si="8"/>
        <v>127.08</v>
      </c>
      <c r="I153" s="15">
        <f t="shared" si="5"/>
        <v>119.52</v>
      </c>
      <c r="J153" s="7"/>
    </row>
    <row r="154" spans="1:10" x14ac:dyDescent="0.25">
      <c r="A154" s="3" t="s">
        <v>27</v>
      </c>
      <c r="B154" s="3" t="s">
        <v>57</v>
      </c>
      <c r="C154" s="3">
        <v>1297</v>
      </c>
      <c r="D154" s="3">
        <v>240</v>
      </c>
      <c r="E154" s="3">
        <v>1297</v>
      </c>
      <c r="F154" s="3">
        <v>240</v>
      </c>
      <c r="G154" s="4">
        <v>3.8</v>
      </c>
      <c r="H154" s="6">
        <f t="shared" si="8"/>
        <v>912</v>
      </c>
      <c r="I154" s="15">
        <f t="shared" si="5"/>
        <v>385</v>
      </c>
      <c r="J154" s="7"/>
    </row>
    <row r="155" spans="1:10" x14ac:dyDescent="0.25">
      <c r="A155" s="3" t="s">
        <v>27</v>
      </c>
      <c r="B155" s="3" t="s">
        <v>58</v>
      </c>
      <c r="C155" s="3">
        <v>100.5</v>
      </c>
      <c r="D155" s="3">
        <v>19</v>
      </c>
      <c r="E155" s="3">
        <v>100.5</v>
      </c>
      <c r="F155" s="3">
        <v>19</v>
      </c>
      <c r="G155" s="4">
        <v>3.91</v>
      </c>
      <c r="H155" s="6">
        <f t="shared" si="8"/>
        <v>74.290000000000006</v>
      </c>
      <c r="I155" s="15">
        <f t="shared" si="5"/>
        <v>26.209999999999994</v>
      </c>
      <c r="J155" s="7"/>
    </row>
    <row r="156" spans="1:10" x14ac:dyDescent="0.25">
      <c r="A156" s="3" t="s">
        <v>27</v>
      </c>
      <c r="B156" s="3" t="s">
        <v>102</v>
      </c>
      <c r="C156" s="3">
        <v>20.7</v>
      </c>
      <c r="D156" s="3">
        <v>3</v>
      </c>
      <c r="E156" s="3">
        <v>20.7</v>
      </c>
      <c r="F156" s="3">
        <v>3</v>
      </c>
      <c r="G156" s="4">
        <v>4.2300000000000004</v>
      </c>
      <c r="H156" s="6">
        <f t="shared" si="8"/>
        <v>12.690000000000001</v>
      </c>
      <c r="I156" s="15">
        <f t="shared" si="5"/>
        <v>8.009999999999998</v>
      </c>
      <c r="J156" s="7"/>
    </row>
    <row r="157" spans="1:10" s="7" customFormat="1" x14ac:dyDescent="0.25">
      <c r="A157" s="7" t="s">
        <v>27</v>
      </c>
      <c r="B157" s="7" t="s">
        <v>59</v>
      </c>
      <c r="C157" s="7">
        <v>399</v>
      </c>
      <c r="D157" s="7">
        <v>84</v>
      </c>
      <c r="E157" s="7">
        <v>399</v>
      </c>
      <c r="F157" s="7">
        <f>D157/2</f>
        <v>42</v>
      </c>
      <c r="G157" s="4">
        <v>4.2300000000000004</v>
      </c>
      <c r="H157" s="6">
        <f t="shared" si="8"/>
        <v>177.66000000000003</v>
      </c>
      <c r="I157" s="15">
        <f t="shared" si="5"/>
        <v>221.33999999999997</v>
      </c>
    </row>
    <row r="158" spans="1:10" x14ac:dyDescent="0.25">
      <c r="A158" s="3" t="s">
        <v>27</v>
      </c>
      <c r="B158" s="3" t="s">
        <v>18</v>
      </c>
      <c r="C158" s="3">
        <v>15266.583244147199</v>
      </c>
      <c r="D158" s="3">
        <v>2380</v>
      </c>
      <c r="E158" s="3">
        <v>15266.583244147199</v>
      </c>
      <c r="F158" s="3">
        <v>2380</v>
      </c>
      <c r="G158" s="4">
        <v>4.2300000000000004</v>
      </c>
      <c r="H158" s="6">
        <f t="shared" si="8"/>
        <v>10067.400000000001</v>
      </c>
      <c r="I158" s="15">
        <f t="shared" si="5"/>
        <v>5199.1832441471979</v>
      </c>
      <c r="J158" s="7"/>
    </row>
    <row r="159" spans="1:10" x14ac:dyDescent="0.25">
      <c r="A159" s="3" t="s">
        <v>27</v>
      </c>
      <c r="B159" s="3" t="s">
        <v>70</v>
      </c>
      <c r="C159" s="3">
        <v>1656</v>
      </c>
      <c r="D159" s="3">
        <v>240</v>
      </c>
      <c r="E159" s="3">
        <v>1656</v>
      </c>
      <c r="F159" s="3">
        <v>240</v>
      </c>
      <c r="G159" s="4">
        <v>4.2300000000000004</v>
      </c>
      <c r="H159" s="6">
        <f t="shared" si="8"/>
        <v>1015.2</v>
      </c>
      <c r="I159" s="15">
        <f t="shared" si="5"/>
        <v>640.79999999999995</v>
      </c>
      <c r="J159" s="7"/>
    </row>
    <row r="160" spans="1:10" x14ac:dyDescent="0.25">
      <c r="A160" s="3" t="s">
        <v>27</v>
      </c>
      <c r="B160" s="3" t="s">
        <v>60</v>
      </c>
      <c r="C160" s="3">
        <v>154.17357859531799</v>
      </c>
      <c r="D160" s="3">
        <v>22</v>
      </c>
      <c r="E160" s="3">
        <v>154.17357859531799</v>
      </c>
      <c r="F160" s="3">
        <v>22</v>
      </c>
      <c r="G160" s="4">
        <v>4.2300000000000004</v>
      </c>
      <c r="H160" s="6">
        <f t="shared" si="8"/>
        <v>93.06</v>
      </c>
      <c r="I160" s="15">
        <f t="shared" si="5"/>
        <v>61.113578595317989</v>
      </c>
      <c r="J160" s="7"/>
    </row>
    <row r="161" spans="1:10" x14ac:dyDescent="0.25">
      <c r="A161" s="3" t="s">
        <v>27</v>
      </c>
      <c r="B161" s="3" t="s">
        <v>103</v>
      </c>
      <c r="C161" s="3">
        <v>9.6</v>
      </c>
      <c r="D161" s="3">
        <v>2</v>
      </c>
      <c r="E161" s="3">
        <v>9.6</v>
      </c>
      <c r="F161" s="3">
        <v>2</v>
      </c>
      <c r="G161" s="4">
        <v>3.13</v>
      </c>
      <c r="H161" s="6">
        <f t="shared" si="8"/>
        <v>6.26</v>
      </c>
      <c r="I161" s="15">
        <f t="shared" si="5"/>
        <v>3.34</v>
      </c>
      <c r="J161" s="7"/>
    </row>
    <row r="162" spans="1:10" x14ac:dyDescent="0.25">
      <c r="A162" s="3" t="s">
        <v>27</v>
      </c>
      <c r="B162" s="3" t="s">
        <v>61</v>
      </c>
      <c r="C162" s="3">
        <v>502.79264214046799</v>
      </c>
      <c r="D162" s="3">
        <v>108</v>
      </c>
      <c r="E162" s="3">
        <v>502.79264214046799</v>
      </c>
      <c r="F162" s="3">
        <v>108</v>
      </c>
      <c r="G162" s="4">
        <v>3.13</v>
      </c>
      <c r="H162" s="6">
        <f t="shared" si="8"/>
        <v>338.03999999999996</v>
      </c>
      <c r="I162" s="15">
        <f t="shared" si="5"/>
        <v>164.75264214046803</v>
      </c>
      <c r="J162" s="7"/>
    </row>
    <row r="163" spans="1:10" x14ac:dyDescent="0.25">
      <c r="A163" s="3" t="s">
        <v>27</v>
      </c>
      <c r="B163" s="3" t="s">
        <v>62</v>
      </c>
      <c r="C163" s="3">
        <v>176.37290969899701</v>
      </c>
      <c r="D163" s="3">
        <v>49</v>
      </c>
      <c r="E163" s="3">
        <v>176.37290969899701</v>
      </c>
      <c r="F163" s="3">
        <v>49</v>
      </c>
      <c r="G163" s="4">
        <v>1.6</v>
      </c>
      <c r="H163" s="6">
        <f t="shared" si="8"/>
        <v>78.400000000000006</v>
      </c>
      <c r="I163" s="15">
        <f t="shared" si="5"/>
        <v>97.972909698997</v>
      </c>
      <c r="J163" s="7"/>
    </row>
    <row r="164" spans="1:10" s="7" customFormat="1" x14ac:dyDescent="0.25">
      <c r="A164" s="7" t="s">
        <v>27</v>
      </c>
      <c r="B164" s="7" t="s">
        <v>63</v>
      </c>
      <c r="C164" s="7">
        <v>3639.11321070234</v>
      </c>
      <c r="D164" s="7">
        <v>498</v>
      </c>
      <c r="E164" s="7">
        <v>3639.11321070234</v>
      </c>
      <c r="F164" s="7">
        <f>D164*4</f>
        <v>1992</v>
      </c>
      <c r="G164" s="4">
        <v>1.81</v>
      </c>
      <c r="H164" s="6">
        <f t="shared" si="8"/>
        <v>3605.52</v>
      </c>
      <c r="I164" s="15">
        <f t="shared" si="5"/>
        <v>33.593210702340002</v>
      </c>
    </row>
    <row r="165" spans="1:10" s="7" customFormat="1" x14ac:dyDescent="0.25">
      <c r="A165" s="7" t="s">
        <v>27</v>
      </c>
      <c r="B165" s="7" t="s">
        <v>64</v>
      </c>
      <c r="C165" s="7">
        <v>892.36220735785901</v>
      </c>
      <c r="D165" s="7">
        <v>74</v>
      </c>
      <c r="E165" s="7">
        <v>892.36220735785901</v>
      </c>
      <c r="F165" s="7">
        <f>D165*7</f>
        <v>518</v>
      </c>
      <c r="G165" s="4">
        <v>1.81</v>
      </c>
      <c r="H165" s="6">
        <f t="shared" si="8"/>
        <v>937.58</v>
      </c>
      <c r="I165" s="15">
        <f t="shared" si="5"/>
        <v>-45.217792642141035</v>
      </c>
    </row>
    <row r="166" spans="1:10" s="7" customFormat="1" x14ac:dyDescent="0.25">
      <c r="A166" s="7" t="s">
        <v>27</v>
      </c>
      <c r="B166" s="7" t="s">
        <v>19</v>
      </c>
      <c r="C166" s="7">
        <v>1520.62809364549</v>
      </c>
      <c r="D166" s="7">
        <v>400</v>
      </c>
      <c r="E166" s="7">
        <v>1520.62809364549</v>
      </c>
      <c r="F166" s="7">
        <v>400</v>
      </c>
      <c r="G166" s="4">
        <v>1.81</v>
      </c>
      <c r="H166" s="6">
        <f t="shared" si="8"/>
        <v>724</v>
      </c>
      <c r="I166" s="15">
        <f t="shared" si="5"/>
        <v>796.62809364549003</v>
      </c>
    </row>
    <row r="167" spans="1:10" s="7" customFormat="1" x14ac:dyDescent="0.25">
      <c r="A167" s="7" t="s">
        <v>27</v>
      </c>
      <c r="B167" s="7" t="s">
        <v>20</v>
      </c>
      <c r="C167" s="7">
        <v>49.581939799331103</v>
      </c>
      <c r="D167" s="7">
        <v>3</v>
      </c>
      <c r="E167" s="7">
        <v>49.581939799331103</v>
      </c>
      <c r="F167" s="7">
        <f t="shared" ref="F167" si="9">D167*4</f>
        <v>12</v>
      </c>
      <c r="G167" s="4">
        <v>1.81</v>
      </c>
      <c r="H167" s="6">
        <f t="shared" si="8"/>
        <v>21.72</v>
      </c>
      <c r="I167" s="15">
        <f t="shared" si="5"/>
        <v>27.861939799331104</v>
      </c>
    </row>
    <row r="168" spans="1:10" s="7" customFormat="1" x14ac:dyDescent="0.25">
      <c r="A168" s="7" t="s">
        <v>27</v>
      </c>
      <c r="B168" s="7" t="s">
        <v>65</v>
      </c>
      <c r="C168" s="7">
        <v>208.71237458194</v>
      </c>
      <c r="D168" s="7">
        <v>13</v>
      </c>
      <c r="E168" s="7">
        <v>208.71237458194</v>
      </c>
      <c r="F168" s="7">
        <f>D168*7</f>
        <v>91</v>
      </c>
      <c r="G168" s="4">
        <v>1.81</v>
      </c>
      <c r="H168" s="6">
        <f t="shared" si="8"/>
        <v>164.71</v>
      </c>
      <c r="I168" s="15">
        <f>E168-H168</f>
        <v>44.002374581939989</v>
      </c>
    </row>
    <row r="169" spans="1:10" x14ac:dyDescent="0.25">
      <c r="A169" s="3" t="s">
        <v>27</v>
      </c>
      <c r="B169" s="3" t="s">
        <v>21</v>
      </c>
      <c r="C169" s="3">
        <v>1078.05</v>
      </c>
      <c r="D169" s="3">
        <v>288</v>
      </c>
      <c r="E169" s="3">
        <v>1078.05</v>
      </c>
      <c r="F169" s="3">
        <v>288</v>
      </c>
      <c r="G169" s="4">
        <v>1.81</v>
      </c>
      <c r="H169" s="6">
        <f t="shared" si="8"/>
        <v>521.28</v>
      </c>
      <c r="I169" s="15">
        <f>E169-H169</f>
        <v>556.77</v>
      </c>
      <c r="J169" s="7"/>
    </row>
    <row r="170" spans="1:10" x14ac:dyDescent="0.25">
      <c r="E170" s="26">
        <f>SUM(E113:E169)</f>
        <v>57944.692943143877</v>
      </c>
      <c r="G170" s="26" t="s">
        <v>199</v>
      </c>
      <c r="H170" s="26">
        <f>SUM(H113:H169)</f>
        <v>32408.140000000003</v>
      </c>
      <c r="I170" s="26">
        <f>SUM(I113:I169)</f>
        <v>25536.552943143859</v>
      </c>
      <c r="J170" s="20">
        <f>E170-H170</f>
        <v>25536.552943143874</v>
      </c>
    </row>
    <row r="171" spans="1:10" x14ac:dyDescent="0.25">
      <c r="G171" s="11" t="s">
        <v>198</v>
      </c>
      <c r="H171" s="12">
        <f>SUM(H170,H111,H98)</f>
        <v>190059.36666666667</v>
      </c>
      <c r="I171" s="12">
        <f>SUM(I170,I111,I98,I89)</f>
        <v>50240.253857302159</v>
      </c>
      <c r="J171" s="7"/>
    </row>
    <row r="172" spans="1:10" ht="23.25" x14ac:dyDescent="0.25">
      <c r="A172" s="39" t="s">
        <v>119</v>
      </c>
      <c r="B172" s="39"/>
      <c r="C172" s="39"/>
      <c r="D172" s="39"/>
      <c r="E172" s="39"/>
      <c r="F172" s="39"/>
      <c r="G172" s="39"/>
      <c r="H172" s="39"/>
      <c r="I172" s="39"/>
      <c r="J172" s="39"/>
    </row>
    <row r="173" spans="1:10" ht="23.25" x14ac:dyDescent="0.25">
      <c r="A173" s="38" t="s">
        <v>82</v>
      </c>
      <c r="B173" s="38"/>
      <c r="C173" s="38"/>
      <c r="D173" s="38"/>
      <c r="E173" s="38"/>
      <c r="F173" s="38"/>
      <c r="G173" s="38"/>
      <c r="H173" s="38"/>
      <c r="I173" s="38"/>
      <c r="J173" s="38"/>
    </row>
    <row r="174" spans="1:10" s="7" customFormat="1" x14ac:dyDescent="0.25">
      <c r="A174" s="7" t="s">
        <v>5</v>
      </c>
      <c r="B174" s="7" t="s">
        <v>75</v>
      </c>
      <c r="C174" s="7">
        <v>11364</v>
      </c>
      <c r="D174" s="7">
        <v>1200</v>
      </c>
      <c r="E174" s="7">
        <v>11364</v>
      </c>
      <c r="F174" s="7">
        <v>1200</v>
      </c>
      <c r="G174" s="4">
        <v>3.53</v>
      </c>
      <c r="H174" s="17">
        <f t="shared" si="8"/>
        <v>4236</v>
      </c>
      <c r="I174" s="15">
        <f>E174-H174</f>
        <v>7128</v>
      </c>
    </row>
    <row r="175" spans="1:10" s="7" customFormat="1" x14ac:dyDescent="0.25">
      <c r="A175" s="7" t="s">
        <v>112</v>
      </c>
      <c r="B175" s="7" t="s">
        <v>113</v>
      </c>
      <c r="C175" s="7">
        <v>2136</v>
      </c>
      <c r="D175" s="7">
        <v>240</v>
      </c>
      <c r="E175" s="7">
        <v>2136</v>
      </c>
      <c r="F175" s="7">
        <v>240</v>
      </c>
      <c r="G175" s="4">
        <v>5.23</v>
      </c>
      <c r="H175" s="17">
        <f t="shared" si="8"/>
        <v>1255.2</v>
      </c>
      <c r="I175" s="15">
        <f t="shared" ref="I175:I235" si="10">E175-H175</f>
        <v>880.8</v>
      </c>
    </row>
    <row r="176" spans="1:10" x14ac:dyDescent="0.25">
      <c r="A176" s="3" t="s">
        <v>71</v>
      </c>
      <c r="B176" s="3" t="s">
        <v>105</v>
      </c>
      <c r="C176" s="3">
        <v>17226</v>
      </c>
      <c r="D176" s="3">
        <v>2376</v>
      </c>
      <c r="E176" s="3">
        <v>17226</v>
      </c>
      <c r="F176" s="3">
        <v>2376</v>
      </c>
      <c r="G176" s="4">
        <v>4.2300000000000004</v>
      </c>
      <c r="H176" s="6">
        <f t="shared" si="8"/>
        <v>10050.480000000001</v>
      </c>
      <c r="I176" s="15">
        <f t="shared" si="10"/>
        <v>7175.5199999999986</v>
      </c>
      <c r="J176" s="7"/>
    </row>
    <row r="177" spans="1:10" x14ac:dyDescent="0.25">
      <c r="A177" s="3" t="s">
        <v>80</v>
      </c>
      <c r="B177" s="3" t="s">
        <v>117</v>
      </c>
      <c r="C177" s="3">
        <v>5577.6</v>
      </c>
      <c r="D177" s="3">
        <v>1368</v>
      </c>
      <c r="E177" s="3">
        <v>5577.6</v>
      </c>
      <c r="F177" s="3">
        <v>1368</v>
      </c>
      <c r="G177" s="4">
        <v>2.75</v>
      </c>
      <c r="H177" s="6">
        <f t="shared" si="8"/>
        <v>3762</v>
      </c>
      <c r="I177" s="15">
        <f t="shared" si="10"/>
        <v>1815.6000000000004</v>
      </c>
      <c r="J177" s="7"/>
    </row>
    <row r="178" spans="1:10" x14ac:dyDescent="0.25">
      <c r="A178" s="3" t="s">
        <v>80</v>
      </c>
      <c r="B178" s="3" t="s">
        <v>73</v>
      </c>
      <c r="C178" s="3">
        <v>3091.2</v>
      </c>
      <c r="D178" s="3">
        <v>696</v>
      </c>
      <c r="E178" s="3">
        <v>3091.2</v>
      </c>
      <c r="F178" s="3">
        <v>696</v>
      </c>
      <c r="G178" s="4">
        <v>2.75</v>
      </c>
      <c r="H178" s="6">
        <f t="shared" si="8"/>
        <v>1914</v>
      </c>
      <c r="I178" s="15">
        <f t="shared" si="10"/>
        <v>1177.1999999999998</v>
      </c>
      <c r="J178" s="7"/>
    </row>
    <row r="179" spans="1:10" x14ac:dyDescent="0.25">
      <c r="A179" s="3" t="s">
        <v>80</v>
      </c>
      <c r="B179" s="3" t="s">
        <v>118</v>
      </c>
      <c r="C179" s="3">
        <v>6636</v>
      </c>
      <c r="D179" s="3">
        <v>684</v>
      </c>
      <c r="E179" s="3">
        <v>6636</v>
      </c>
      <c r="F179" s="3">
        <v>684</v>
      </c>
      <c r="G179" s="4">
        <v>5.23</v>
      </c>
      <c r="H179" s="6">
        <f t="shared" si="8"/>
        <v>3577.32</v>
      </c>
      <c r="I179" s="15">
        <f t="shared" si="10"/>
        <v>3058.68</v>
      </c>
      <c r="J179" s="7"/>
    </row>
    <row r="180" spans="1:10" x14ac:dyDescent="0.25">
      <c r="A180" s="3" t="s">
        <v>80</v>
      </c>
      <c r="B180" s="3" t="s">
        <v>70</v>
      </c>
      <c r="C180" s="3">
        <v>2486.4</v>
      </c>
      <c r="D180" s="3">
        <v>348</v>
      </c>
      <c r="E180" s="3">
        <v>2486.4</v>
      </c>
      <c r="F180" s="3">
        <v>348</v>
      </c>
      <c r="G180" s="4">
        <v>4.2300000000000004</v>
      </c>
      <c r="H180" s="6">
        <f t="shared" si="8"/>
        <v>1472.0400000000002</v>
      </c>
      <c r="I180" s="15">
        <f t="shared" si="10"/>
        <v>1014.3599999999999</v>
      </c>
      <c r="J180" s="7"/>
    </row>
    <row r="181" spans="1:10" x14ac:dyDescent="0.25">
      <c r="E181" s="10">
        <f>SUM(E174:E180)</f>
        <v>48517.2</v>
      </c>
      <c r="G181" s="26" t="s">
        <v>199</v>
      </c>
      <c r="H181" s="28">
        <f>SUM(H174:H180)</f>
        <v>26267.040000000001</v>
      </c>
      <c r="I181" s="28">
        <f>SUM(I174:I180)</f>
        <v>22250.16</v>
      </c>
      <c r="J181" s="20">
        <f>E181-H181</f>
        <v>22250.159999999996</v>
      </c>
    </row>
    <row r="182" spans="1:10" ht="23.25" x14ac:dyDescent="0.25">
      <c r="A182" s="38" t="s">
        <v>81</v>
      </c>
      <c r="B182" s="38"/>
      <c r="C182" s="38"/>
      <c r="D182" s="38"/>
      <c r="E182" s="38"/>
      <c r="F182" s="38"/>
      <c r="G182" s="38"/>
      <c r="H182" s="38"/>
      <c r="I182" s="38"/>
      <c r="J182" s="38"/>
    </row>
    <row r="183" spans="1:10" s="7" customFormat="1" x14ac:dyDescent="0.25">
      <c r="A183" s="7" t="s">
        <v>66</v>
      </c>
      <c r="B183" s="7" t="s">
        <v>23</v>
      </c>
      <c r="C183" s="7">
        <v>9.5</v>
      </c>
      <c r="D183" s="7">
        <v>1</v>
      </c>
      <c r="E183" s="7">
        <v>9.5</v>
      </c>
      <c r="F183" s="7">
        <v>1</v>
      </c>
      <c r="G183" s="4">
        <v>3.53</v>
      </c>
      <c r="H183" s="17">
        <f t="shared" si="8"/>
        <v>3.53</v>
      </c>
      <c r="I183" s="15">
        <f t="shared" si="10"/>
        <v>5.9700000000000006</v>
      </c>
    </row>
    <row r="184" spans="1:10" s="7" customFormat="1" x14ac:dyDescent="0.25">
      <c r="A184" s="7" t="s">
        <v>66</v>
      </c>
      <c r="B184" s="7" t="s">
        <v>55</v>
      </c>
      <c r="C184" s="7">
        <v>9.5</v>
      </c>
      <c r="D184" s="7">
        <v>1</v>
      </c>
      <c r="E184" s="7">
        <v>9.5</v>
      </c>
      <c r="F184" s="7">
        <v>1</v>
      </c>
      <c r="G184" s="4">
        <v>5.18</v>
      </c>
      <c r="H184" s="17">
        <f t="shared" si="8"/>
        <v>5.18</v>
      </c>
      <c r="I184" s="15">
        <f t="shared" si="10"/>
        <v>4.32</v>
      </c>
    </row>
    <row r="185" spans="1:10" x14ac:dyDescent="0.25">
      <c r="A185" s="3" t="s">
        <v>66</v>
      </c>
      <c r="B185" s="3" t="s">
        <v>18</v>
      </c>
      <c r="C185" s="3">
        <v>7.9</v>
      </c>
      <c r="D185" s="3">
        <v>1</v>
      </c>
      <c r="E185" s="3">
        <v>7.9</v>
      </c>
      <c r="F185" s="3">
        <v>1</v>
      </c>
      <c r="G185" s="4">
        <v>4.2300000000000004</v>
      </c>
      <c r="H185" s="6">
        <f t="shared" si="8"/>
        <v>4.2300000000000004</v>
      </c>
      <c r="I185" s="15">
        <f t="shared" si="10"/>
        <v>3.67</v>
      </c>
      <c r="J185" s="7"/>
    </row>
    <row r="186" spans="1:10" x14ac:dyDescent="0.25">
      <c r="A186" s="3" t="s">
        <v>66</v>
      </c>
      <c r="B186" s="3" t="s">
        <v>61</v>
      </c>
      <c r="C186" s="3">
        <v>5</v>
      </c>
      <c r="D186" s="3">
        <v>1</v>
      </c>
      <c r="E186" s="3">
        <v>5</v>
      </c>
      <c r="F186" s="3">
        <v>1</v>
      </c>
      <c r="G186" s="4">
        <v>3.13</v>
      </c>
      <c r="H186" s="6">
        <f t="shared" si="8"/>
        <v>3.13</v>
      </c>
      <c r="I186" s="15">
        <f t="shared" si="10"/>
        <v>1.87</v>
      </c>
      <c r="J186" s="7"/>
    </row>
    <row r="187" spans="1:10" s="7" customFormat="1" x14ac:dyDescent="0.25">
      <c r="A187" s="7" t="s">
        <v>114</v>
      </c>
      <c r="B187" s="7" t="s">
        <v>35</v>
      </c>
      <c r="C187" s="7">
        <v>27</v>
      </c>
      <c r="D187" s="7">
        <v>2</v>
      </c>
      <c r="E187" s="7">
        <v>27</v>
      </c>
      <c r="F187" s="7">
        <v>2</v>
      </c>
      <c r="G187" s="4">
        <v>3.53</v>
      </c>
      <c r="H187" s="17">
        <f t="shared" si="8"/>
        <v>7.06</v>
      </c>
      <c r="I187" s="15">
        <f t="shared" si="10"/>
        <v>19.940000000000001</v>
      </c>
    </row>
    <row r="188" spans="1:10" s="7" customFormat="1" x14ac:dyDescent="0.25">
      <c r="A188" s="7" t="s">
        <v>114</v>
      </c>
      <c r="B188" s="7" t="s">
        <v>55</v>
      </c>
      <c r="C188" s="7">
        <v>33.75</v>
      </c>
      <c r="D188" s="7">
        <v>3</v>
      </c>
      <c r="E188" s="7">
        <v>33.75</v>
      </c>
      <c r="F188" s="7">
        <v>3</v>
      </c>
      <c r="G188" s="4">
        <v>5.18</v>
      </c>
      <c r="H188" s="17">
        <f t="shared" si="8"/>
        <v>15.54</v>
      </c>
      <c r="I188" s="15">
        <f t="shared" si="10"/>
        <v>18.21</v>
      </c>
    </row>
    <row r="189" spans="1:10" x14ac:dyDescent="0.25">
      <c r="A189" s="3" t="s">
        <v>114</v>
      </c>
      <c r="B189" s="3" t="s">
        <v>18</v>
      </c>
      <c r="C189" s="3">
        <v>7.3</v>
      </c>
      <c r="D189" s="3">
        <v>1</v>
      </c>
      <c r="E189" s="3">
        <v>7.3</v>
      </c>
      <c r="F189" s="3">
        <v>1</v>
      </c>
      <c r="G189" s="4">
        <v>4.2300000000000004</v>
      </c>
      <c r="H189" s="6">
        <f t="shared" si="8"/>
        <v>4.2300000000000004</v>
      </c>
      <c r="I189" s="15">
        <f t="shared" si="10"/>
        <v>3.0699999999999994</v>
      </c>
      <c r="J189" s="7"/>
    </row>
    <row r="190" spans="1:10" s="7" customFormat="1" x14ac:dyDescent="0.25">
      <c r="A190" s="7" t="s">
        <v>67</v>
      </c>
      <c r="B190" s="7" t="s">
        <v>68</v>
      </c>
      <c r="C190" s="7">
        <v>4980</v>
      </c>
      <c r="D190" s="7">
        <v>600</v>
      </c>
      <c r="E190" s="7">
        <v>4980</v>
      </c>
      <c r="F190" s="7">
        <v>600</v>
      </c>
      <c r="G190" s="4">
        <v>4.8099999999999996</v>
      </c>
      <c r="H190" s="17">
        <f t="shared" si="8"/>
        <v>2885.9999999999995</v>
      </c>
      <c r="I190" s="15">
        <f t="shared" si="10"/>
        <v>2094.0000000000005</v>
      </c>
    </row>
    <row r="191" spans="1:10" s="7" customFormat="1" x14ac:dyDescent="0.25">
      <c r="A191" s="7" t="s">
        <v>72</v>
      </c>
      <c r="B191" s="7" t="s">
        <v>113</v>
      </c>
      <c r="C191" s="7">
        <v>3570</v>
      </c>
      <c r="D191" s="7">
        <v>420</v>
      </c>
      <c r="E191" s="7">
        <v>3570</v>
      </c>
      <c r="F191" s="7">
        <v>420</v>
      </c>
      <c r="G191" s="4">
        <v>5.23</v>
      </c>
      <c r="H191" s="17">
        <f t="shared" si="8"/>
        <v>2196.6000000000004</v>
      </c>
      <c r="I191" s="15">
        <f t="shared" si="10"/>
        <v>1373.3999999999996</v>
      </c>
    </row>
    <row r="192" spans="1:10" s="7" customFormat="1" x14ac:dyDescent="0.25">
      <c r="A192" s="7" t="s">
        <v>72</v>
      </c>
      <c r="B192" s="7" t="s">
        <v>115</v>
      </c>
      <c r="C192" s="7">
        <v>372</v>
      </c>
      <c r="D192" s="7">
        <v>24</v>
      </c>
      <c r="E192" s="7">
        <v>372</v>
      </c>
      <c r="F192" s="7">
        <v>24</v>
      </c>
      <c r="G192" s="4">
        <v>8.73</v>
      </c>
      <c r="H192" s="17">
        <f t="shared" si="8"/>
        <v>209.52</v>
      </c>
      <c r="I192" s="15">
        <f t="shared" si="10"/>
        <v>162.47999999999999</v>
      </c>
    </row>
    <row r="193" spans="1:10" s="7" customFormat="1" x14ac:dyDescent="0.25">
      <c r="A193" s="7" t="s">
        <v>74</v>
      </c>
      <c r="B193" s="7" t="s">
        <v>116</v>
      </c>
      <c r="C193" s="7">
        <v>2240.6999999999998</v>
      </c>
      <c r="D193" s="7">
        <v>300</v>
      </c>
      <c r="E193" s="7">
        <v>2240.6999999999998</v>
      </c>
      <c r="F193" s="7">
        <v>300</v>
      </c>
      <c r="G193" s="4">
        <v>3.53</v>
      </c>
      <c r="H193" s="17">
        <f t="shared" si="8"/>
        <v>1059</v>
      </c>
      <c r="I193" s="15">
        <f t="shared" si="10"/>
        <v>1181.6999999999998</v>
      </c>
    </row>
    <row r="194" spans="1:10" x14ac:dyDescent="0.25">
      <c r="E194" s="10">
        <f>SUM(E183:E193)</f>
        <v>11262.650000000001</v>
      </c>
      <c r="G194" s="26" t="s">
        <v>199</v>
      </c>
      <c r="H194" s="26">
        <f>SUM(H183:H193)</f>
        <v>6394.02</v>
      </c>
      <c r="I194" s="28">
        <f>SUM(I183:I193)</f>
        <v>4868.63</v>
      </c>
      <c r="J194" s="19">
        <f>E194-H194</f>
        <v>4868.630000000001</v>
      </c>
    </row>
    <row r="195" spans="1:10" ht="23.25" x14ac:dyDescent="0.25">
      <c r="A195" s="38" t="s">
        <v>27</v>
      </c>
      <c r="B195" s="38"/>
      <c r="C195" s="38"/>
      <c r="D195" s="38"/>
      <c r="E195" s="38"/>
      <c r="F195" s="38"/>
      <c r="G195" s="38"/>
      <c r="H195" s="38"/>
      <c r="I195" s="38"/>
      <c r="J195" s="38"/>
    </row>
    <row r="196" spans="1:10" x14ac:dyDescent="0.25">
      <c r="A196" s="3" t="s">
        <v>27</v>
      </c>
      <c r="B196" s="3" t="s">
        <v>29</v>
      </c>
      <c r="C196" s="3">
        <v>550.79999999999995</v>
      </c>
      <c r="D196" s="3">
        <v>94</v>
      </c>
      <c r="E196" s="3">
        <v>550.79999999999995</v>
      </c>
      <c r="F196" s="3">
        <v>94</v>
      </c>
      <c r="G196" s="4">
        <v>2.73</v>
      </c>
      <c r="H196" s="6">
        <f t="shared" si="8"/>
        <v>256.62</v>
      </c>
      <c r="I196" s="15">
        <f t="shared" si="10"/>
        <v>294.17999999999995</v>
      </c>
      <c r="J196" s="7"/>
    </row>
    <row r="197" spans="1:10" x14ac:dyDescent="0.25">
      <c r="A197" s="3" t="s">
        <v>27</v>
      </c>
      <c r="B197" s="3" t="s">
        <v>12</v>
      </c>
      <c r="C197" s="3">
        <v>25.083612040133801</v>
      </c>
      <c r="D197" s="3">
        <v>12</v>
      </c>
      <c r="E197" s="3">
        <v>25.083612040133801</v>
      </c>
      <c r="F197" s="3">
        <v>12</v>
      </c>
      <c r="G197" s="4">
        <v>3.73</v>
      </c>
      <c r="H197" s="6">
        <f t="shared" si="8"/>
        <v>44.76</v>
      </c>
      <c r="I197" s="15">
        <f t="shared" si="10"/>
        <v>-19.676387959866197</v>
      </c>
      <c r="J197" s="7"/>
    </row>
    <row r="198" spans="1:10" x14ac:dyDescent="0.25">
      <c r="A198" s="3" t="s">
        <v>27</v>
      </c>
      <c r="B198" s="3" t="s">
        <v>13</v>
      </c>
      <c r="C198" s="3">
        <v>1760.1</v>
      </c>
      <c r="D198" s="3">
        <v>416</v>
      </c>
      <c r="E198" s="3">
        <v>1760.1</v>
      </c>
      <c r="F198" s="3">
        <v>416</v>
      </c>
      <c r="G198" s="4">
        <v>2.75</v>
      </c>
      <c r="H198" s="6">
        <f t="shared" si="8"/>
        <v>1144</v>
      </c>
      <c r="I198" s="15">
        <f t="shared" si="10"/>
        <v>616.09999999999991</v>
      </c>
      <c r="J198" s="7"/>
    </row>
    <row r="199" spans="1:10" x14ac:dyDescent="0.25">
      <c r="A199" s="3" t="s">
        <v>27</v>
      </c>
      <c r="B199" s="3" t="s">
        <v>14</v>
      </c>
      <c r="C199" s="3">
        <v>408</v>
      </c>
      <c r="D199" s="3">
        <v>74</v>
      </c>
      <c r="E199" s="3">
        <v>408</v>
      </c>
      <c r="F199" s="3">
        <v>74</v>
      </c>
      <c r="G199" s="4">
        <v>3.73</v>
      </c>
      <c r="H199" s="6">
        <f t="shared" si="8"/>
        <v>276.02</v>
      </c>
      <c r="I199" s="15">
        <f t="shared" si="10"/>
        <v>131.98000000000002</v>
      </c>
      <c r="J199" s="7"/>
    </row>
    <row r="200" spans="1:10" s="7" customFormat="1" x14ac:dyDescent="0.25">
      <c r="A200" s="7" t="s">
        <v>27</v>
      </c>
      <c r="B200" s="7" t="s">
        <v>31</v>
      </c>
      <c r="C200" s="7">
        <v>186</v>
      </c>
      <c r="D200" s="7">
        <v>19</v>
      </c>
      <c r="E200" s="7">
        <v>186</v>
      </c>
      <c r="F200" s="7">
        <v>19</v>
      </c>
      <c r="G200" s="4">
        <v>3.53</v>
      </c>
      <c r="H200" s="17">
        <f t="shared" si="8"/>
        <v>67.069999999999993</v>
      </c>
      <c r="I200" s="15">
        <f t="shared" si="10"/>
        <v>118.93</v>
      </c>
    </row>
    <row r="201" spans="1:10" s="4" customFormat="1" x14ac:dyDescent="0.25">
      <c r="A201" s="4" t="s">
        <v>27</v>
      </c>
      <c r="B201" s="4" t="s">
        <v>34</v>
      </c>
      <c r="C201" s="4">
        <v>641.9</v>
      </c>
      <c r="D201" s="4">
        <v>26</v>
      </c>
      <c r="E201" s="4">
        <v>641.9</v>
      </c>
      <c r="F201" s="4">
        <f t="shared" ref="F201" si="11">D201*2</f>
        <v>52</v>
      </c>
      <c r="G201" s="4">
        <v>3.53</v>
      </c>
      <c r="H201" s="17">
        <f t="shared" si="8"/>
        <v>183.56</v>
      </c>
      <c r="I201" s="15">
        <f t="shared" si="10"/>
        <v>458.34</v>
      </c>
    </row>
    <row r="202" spans="1:10" s="4" customFormat="1" x14ac:dyDescent="0.25">
      <c r="A202" s="4" t="s">
        <v>27</v>
      </c>
      <c r="B202" s="4" t="s">
        <v>35</v>
      </c>
      <c r="C202" s="4">
        <v>1639.43545150502</v>
      </c>
      <c r="D202" s="4">
        <v>193</v>
      </c>
      <c r="E202" s="4">
        <v>1639.43545150502</v>
      </c>
      <c r="F202" s="4">
        <v>193</v>
      </c>
      <c r="G202" s="4">
        <v>3.53</v>
      </c>
      <c r="H202" s="17">
        <f t="shared" si="8"/>
        <v>681.29</v>
      </c>
      <c r="I202" s="15">
        <f t="shared" si="10"/>
        <v>958.14545150501999</v>
      </c>
    </row>
    <row r="203" spans="1:10" s="4" customFormat="1" x14ac:dyDescent="0.25">
      <c r="A203" s="4" t="s">
        <v>27</v>
      </c>
      <c r="B203" s="4" t="s">
        <v>36</v>
      </c>
      <c r="C203" s="4">
        <v>281.55</v>
      </c>
      <c r="D203" s="4">
        <v>15</v>
      </c>
      <c r="E203" s="4">
        <v>281.55</v>
      </c>
      <c r="F203" s="4">
        <f>D203*2</f>
        <v>30</v>
      </c>
      <c r="G203" s="4">
        <v>3.53</v>
      </c>
      <c r="H203" s="17">
        <f t="shared" si="8"/>
        <v>105.89999999999999</v>
      </c>
      <c r="I203" s="15">
        <f t="shared" si="10"/>
        <v>175.65000000000003</v>
      </c>
    </row>
    <row r="204" spans="1:10" s="4" customFormat="1" x14ac:dyDescent="0.25">
      <c r="A204" s="4" t="s">
        <v>27</v>
      </c>
      <c r="B204" s="4" t="s">
        <v>15</v>
      </c>
      <c r="C204" s="4">
        <v>96</v>
      </c>
      <c r="D204" s="4">
        <v>13</v>
      </c>
      <c r="E204" s="4">
        <v>96</v>
      </c>
      <c r="F204" s="4">
        <v>13</v>
      </c>
      <c r="G204" s="4">
        <v>5.23</v>
      </c>
      <c r="H204" s="17">
        <f t="shared" si="8"/>
        <v>67.990000000000009</v>
      </c>
      <c r="I204" s="15">
        <f t="shared" si="10"/>
        <v>28.009999999999991</v>
      </c>
    </row>
    <row r="205" spans="1:10" s="4" customFormat="1" x14ac:dyDescent="0.25">
      <c r="A205" s="4" t="s">
        <v>27</v>
      </c>
      <c r="B205" s="4" t="s">
        <v>109</v>
      </c>
      <c r="C205" s="4">
        <v>209.5</v>
      </c>
      <c r="D205" s="4">
        <v>10</v>
      </c>
      <c r="E205" s="4">
        <v>209.5</v>
      </c>
      <c r="F205" s="4">
        <f>D205*2</f>
        <v>20</v>
      </c>
      <c r="G205" s="4">
        <v>5.23</v>
      </c>
      <c r="H205" s="17">
        <f t="shared" si="8"/>
        <v>104.60000000000001</v>
      </c>
      <c r="I205" s="15">
        <f t="shared" si="10"/>
        <v>104.89999999999999</v>
      </c>
    </row>
    <row r="206" spans="1:10" s="4" customFormat="1" x14ac:dyDescent="0.25">
      <c r="A206" s="4" t="s">
        <v>27</v>
      </c>
      <c r="B206" s="4" t="s">
        <v>110</v>
      </c>
      <c r="C206" s="4">
        <v>33.444816053511701</v>
      </c>
      <c r="D206" s="4">
        <v>2</v>
      </c>
      <c r="E206" s="4">
        <v>33.444816053511701</v>
      </c>
      <c r="F206" s="4">
        <v>2</v>
      </c>
      <c r="G206" s="4">
        <v>4.8099999999999996</v>
      </c>
      <c r="H206" s="17">
        <f t="shared" si="8"/>
        <v>9.6199999999999992</v>
      </c>
      <c r="I206" s="15">
        <f t="shared" si="10"/>
        <v>23.824816053511704</v>
      </c>
    </row>
    <row r="207" spans="1:10" s="4" customFormat="1" x14ac:dyDescent="0.25">
      <c r="A207" s="4" t="s">
        <v>27</v>
      </c>
      <c r="B207" s="4" t="s">
        <v>93</v>
      </c>
      <c r="C207" s="4">
        <v>39.9</v>
      </c>
      <c r="D207" s="4">
        <v>2</v>
      </c>
      <c r="E207" s="4">
        <v>39.9</v>
      </c>
      <c r="F207" s="4">
        <f>D207*2</f>
        <v>4</v>
      </c>
      <c r="G207" s="4">
        <v>4.8099999999999996</v>
      </c>
      <c r="H207" s="17">
        <f t="shared" si="8"/>
        <v>19.239999999999998</v>
      </c>
      <c r="I207" s="15">
        <f t="shared" si="10"/>
        <v>20.66</v>
      </c>
    </row>
    <row r="208" spans="1:10" s="4" customFormat="1" x14ac:dyDescent="0.25">
      <c r="A208" s="4" t="s">
        <v>27</v>
      </c>
      <c r="B208" s="4" t="s">
        <v>111</v>
      </c>
      <c r="C208" s="4">
        <v>211.2</v>
      </c>
      <c r="D208" s="4">
        <v>48</v>
      </c>
      <c r="E208" s="4">
        <v>211.2</v>
      </c>
      <c r="F208" s="4">
        <f>D208/2</f>
        <v>24</v>
      </c>
      <c r="G208" s="4">
        <v>4.8099999999999996</v>
      </c>
      <c r="H208" s="17">
        <f t="shared" si="8"/>
        <v>115.44</v>
      </c>
      <c r="I208" s="15">
        <f t="shared" si="10"/>
        <v>95.759999999999991</v>
      </c>
    </row>
    <row r="209" spans="1:10" s="4" customFormat="1" x14ac:dyDescent="0.25">
      <c r="A209" s="4" t="s">
        <v>27</v>
      </c>
      <c r="B209" s="4" t="s">
        <v>94</v>
      </c>
      <c r="C209" s="4">
        <v>47.9</v>
      </c>
      <c r="D209" s="4">
        <v>2</v>
      </c>
      <c r="E209" s="4">
        <v>47.9</v>
      </c>
      <c r="F209" s="4">
        <f>D209*2</f>
        <v>4</v>
      </c>
      <c r="G209" s="4">
        <v>4.8099999999999996</v>
      </c>
      <c r="H209" s="17">
        <f t="shared" ref="H209:H275" si="12">G209*F209</f>
        <v>19.239999999999998</v>
      </c>
      <c r="I209" s="15">
        <f t="shared" si="10"/>
        <v>28.66</v>
      </c>
    </row>
    <row r="210" spans="1:10" s="4" customFormat="1" x14ac:dyDescent="0.25">
      <c r="A210" s="4" t="s">
        <v>27</v>
      </c>
      <c r="B210" s="4" t="s">
        <v>38</v>
      </c>
      <c r="C210" s="4">
        <v>105.6</v>
      </c>
      <c r="D210" s="4">
        <v>24</v>
      </c>
      <c r="E210" s="4">
        <v>105.6</v>
      </c>
      <c r="F210" s="4">
        <f>D210/2</f>
        <v>12</v>
      </c>
      <c r="G210" s="4">
        <v>4.8099999999999996</v>
      </c>
      <c r="H210" s="17">
        <f t="shared" si="12"/>
        <v>57.72</v>
      </c>
      <c r="I210" s="15">
        <f t="shared" si="10"/>
        <v>47.879999999999995</v>
      </c>
    </row>
    <row r="211" spans="1:10" s="4" customFormat="1" x14ac:dyDescent="0.25">
      <c r="A211" s="4" t="s">
        <v>27</v>
      </c>
      <c r="B211" s="4" t="s">
        <v>39</v>
      </c>
      <c r="C211" s="4">
        <v>2160.3244147157202</v>
      </c>
      <c r="D211" s="4">
        <v>268</v>
      </c>
      <c r="E211" s="4">
        <v>2160.3244147157202</v>
      </c>
      <c r="F211" s="4">
        <v>268</v>
      </c>
      <c r="G211" s="4">
        <v>4.8099999999999996</v>
      </c>
      <c r="H211" s="17">
        <f t="shared" si="12"/>
        <v>1289.08</v>
      </c>
      <c r="I211" s="15">
        <f t="shared" si="10"/>
        <v>871.24441471572027</v>
      </c>
    </row>
    <row r="212" spans="1:10" s="4" customFormat="1" x14ac:dyDescent="0.25">
      <c r="A212" s="4" t="s">
        <v>27</v>
      </c>
      <c r="B212" s="4" t="s">
        <v>40</v>
      </c>
      <c r="C212" s="4">
        <v>1014.6</v>
      </c>
      <c r="D212" s="4">
        <v>51</v>
      </c>
      <c r="E212" s="4">
        <v>1014.6</v>
      </c>
      <c r="F212" s="4">
        <f>D212*2</f>
        <v>102</v>
      </c>
      <c r="G212" s="4">
        <v>4.8099999999999996</v>
      </c>
      <c r="H212" s="17">
        <f t="shared" si="12"/>
        <v>490.61999999999995</v>
      </c>
      <c r="I212" s="15">
        <f t="shared" si="10"/>
        <v>523.98</v>
      </c>
    </row>
    <row r="213" spans="1:10" s="4" customFormat="1" x14ac:dyDescent="0.25">
      <c r="A213" s="4" t="s">
        <v>27</v>
      </c>
      <c r="B213" s="4" t="s">
        <v>41</v>
      </c>
      <c r="C213" s="4">
        <v>156</v>
      </c>
      <c r="D213" s="4">
        <v>24</v>
      </c>
      <c r="E213" s="4">
        <v>156</v>
      </c>
      <c r="F213" s="4">
        <f>D213/2</f>
        <v>12</v>
      </c>
      <c r="G213" s="4">
        <v>3.53</v>
      </c>
      <c r="H213" s="17">
        <f t="shared" si="12"/>
        <v>42.36</v>
      </c>
      <c r="I213" s="15">
        <f t="shared" si="10"/>
        <v>113.64</v>
      </c>
    </row>
    <row r="214" spans="1:10" s="4" customFormat="1" x14ac:dyDescent="0.25">
      <c r="A214" s="4" t="s">
        <v>27</v>
      </c>
      <c r="B214" s="4" t="s">
        <v>23</v>
      </c>
      <c r="C214" s="4">
        <v>3435.7494983277602</v>
      </c>
      <c r="D214" s="4">
        <v>383</v>
      </c>
      <c r="E214" s="4">
        <v>3435.7494983277602</v>
      </c>
      <c r="F214" s="4">
        <v>383</v>
      </c>
      <c r="G214" s="4">
        <v>3.53</v>
      </c>
      <c r="H214" s="17">
        <f t="shared" si="12"/>
        <v>1351.99</v>
      </c>
      <c r="I214" s="15">
        <f t="shared" si="10"/>
        <v>2083.7594983277604</v>
      </c>
    </row>
    <row r="215" spans="1:10" s="4" customFormat="1" x14ac:dyDescent="0.25">
      <c r="A215" s="4" t="s">
        <v>27</v>
      </c>
      <c r="B215" s="4" t="s">
        <v>42</v>
      </c>
      <c r="C215" s="4">
        <v>1099.4073578595301</v>
      </c>
      <c r="D215" s="4">
        <v>65</v>
      </c>
      <c r="E215" s="4">
        <v>1099.4073578595301</v>
      </c>
      <c r="F215" s="4">
        <f t="shared" ref="F215:F216" si="13">D215*2</f>
        <v>130</v>
      </c>
      <c r="G215" s="4">
        <v>3.53</v>
      </c>
      <c r="H215" s="17">
        <f t="shared" si="12"/>
        <v>458.9</v>
      </c>
      <c r="I215" s="15">
        <f t="shared" si="10"/>
        <v>640.50735785953009</v>
      </c>
    </row>
    <row r="216" spans="1:10" s="4" customFormat="1" x14ac:dyDescent="0.25">
      <c r="A216" s="4" t="s">
        <v>27</v>
      </c>
      <c r="B216" s="4" t="s">
        <v>44</v>
      </c>
      <c r="C216" s="4">
        <v>875.2</v>
      </c>
      <c r="D216" s="4">
        <v>26</v>
      </c>
      <c r="E216" s="4">
        <v>875.2</v>
      </c>
      <c r="F216" s="4">
        <f t="shared" si="13"/>
        <v>52</v>
      </c>
      <c r="G216" s="4">
        <v>5.73</v>
      </c>
      <c r="H216" s="17">
        <f t="shared" si="12"/>
        <v>297.96000000000004</v>
      </c>
      <c r="I216" s="15">
        <f t="shared" si="10"/>
        <v>577.24</v>
      </c>
    </row>
    <row r="217" spans="1:10" s="7" customFormat="1" x14ac:dyDescent="0.25">
      <c r="A217" s="7" t="s">
        <v>27</v>
      </c>
      <c r="B217" s="7" t="s">
        <v>24</v>
      </c>
      <c r="C217" s="7">
        <v>385</v>
      </c>
      <c r="D217" s="7">
        <v>37</v>
      </c>
      <c r="E217" s="7">
        <v>385</v>
      </c>
      <c r="F217" s="7">
        <v>37</v>
      </c>
      <c r="G217" s="4">
        <v>5.73</v>
      </c>
      <c r="H217" s="17">
        <f t="shared" si="12"/>
        <v>212.01000000000002</v>
      </c>
      <c r="I217" s="15">
        <f t="shared" si="10"/>
        <v>172.98999999999998</v>
      </c>
    </row>
    <row r="218" spans="1:10" s="7" customFormat="1" x14ac:dyDescent="0.25">
      <c r="A218" s="7" t="s">
        <v>27</v>
      </c>
      <c r="B218" s="7" t="s">
        <v>45</v>
      </c>
      <c r="C218" s="7">
        <v>205.77658862876299</v>
      </c>
      <c r="D218" s="7">
        <v>45</v>
      </c>
      <c r="E218" s="7">
        <v>205.77658862876299</v>
      </c>
      <c r="F218" s="7">
        <v>45</v>
      </c>
      <c r="G218" s="4">
        <v>4.13</v>
      </c>
      <c r="H218" s="17">
        <f t="shared" si="12"/>
        <v>185.85</v>
      </c>
      <c r="I218" s="15">
        <f t="shared" si="10"/>
        <v>19.926588628763</v>
      </c>
    </row>
    <row r="219" spans="1:10" s="7" customFormat="1" x14ac:dyDescent="0.25">
      <c r="A219" s="7" t="s">
        <v>27</v>
      </c>
      <c r="B219" s="7" t="s">
        <v>95</v>
      </c>
      <c r="C219" s="7">
        <v>180</v>
      </c>
      <c r="D219" s="7">
        <v>14</v>
      </c>
      <c r="E219" s="7">
        <v>180</v>
      </c>
      <c r="F219" s="7">
        <v>14</v>
      </c>
      <c r="G219" s="4">
        <v>8.73</v>
      </c>
      <c r="H219" s="17">
        <f t="shared" si="12"/>
        <v>122.22</v>
      </c>
      <c r="I219" s="15">
        <f t="shared" si="10"/>
        <v>57.78</v>
      </c>
    </row>
    <row r="220" spans="1:10" x14ac:dyDescent="0.25">
      <c r="A220" s="3" t="s">
        <v>27</v>
      </c>
      <c r="B220" s="3" t="s">
        <v>48</v>
      </c>
      <c r="C220" s="3">
        <v>94.2</v>
      </c>
      <c r="D220" s="3">
        <v>12</v>
      </c>
      <c r="E220" s="3">
        <v>94.2</v>
      </c>
      <c r="F220" s="3">
        <v>12</v>
      </c>
      <c r="G220" s="4">
        <v>4.2</v>
      </c>
      <c r="H220" s="6">
        <f t="shared" si="12"/>
        <v>50.400000000000006</v>
      </c>
      <c r="I220" s="15">
        <f t="shared" si="10"/>
        <v>43.8</v>
      </c>
      <c r="J220" s="7"/>
    </row>
    <row r="221" spans="1:10" x14ac:dyDescent="0.25">
      <c r="A221" s="3" t="s">
        <v>27</v>
      </c>
      <c r="B221" s="3" t="s">
        <v>98</v>
      </c>
      <c r="C221" s="3">
        <v>302.39999999999998</v>
      </c>
      <c r="D221" s="3">
        <v>42</v>
      </c>
      <c r="E221" s="3">
        <v>302.39999999999998</v>
      </c>
      <c r="F221" s="3">
        <v>42</v>
      </c>
      <c r="G221" s="4">
        <v>4.8499999999999996</v>
      </c>
      <c r="H221" s="6">
        <f t="shared" si="12"/>
        <v>203.7</v>
      </c>
      <c r="I221" s="15">
        <f t="shared" si="10"/>
        <v>98.699999999999989</v>
      </c>
      <c r="J221" s="7"/>
    </row>
    <row r="222" spans="1:10" x14ac:dyDescent="0.25">
      <c r="A222" s="3" t="s">
        <v>27</v>
      </c>
      <c r="B222" s="3" t="s">
        <v>49</v>
      </c>
      <c r="C222" s="3">
        <v>43.2</v>
      </c>
      <c r="D222" s="3">
        <v>7</v>
      </c>
      <c r="E222" s="3">
        <v>43.2</v>
      </c>
      <c r="F222" s="3">
        <v>7</v>
      </c>
      <c r="G222" s="4">
        <v>4.96</v>
      </c>
      <c r="H222" s="6">
        <f t="shared" si="12"/>
        <v>34.72</v>
      </c>
      <c r="I222" s="15">
        <f t="shared" si="10"/>
        <v>8.480000000000004</v>
      </c>
      <c r="J222" s="7"/>
    </row>
    <row r="223" spans="1:10" s="7" customFormat="1" x14ac:dyDescent="0.25">
      <c r="A223" s="7" t="s">
        <v>27</v>
      </c>
      <c r="B223" s="7" t="s">
        <v>25</v>
      </c>
      <c r="C223" s="7">
        <v>977.66688963210697</v>
      </c>
      <c r="D223" s="7">
        <v>103</v>
      </c>
      <c r="E223" s="7">
        <v>977.66688963210697</v>
      </c>
      <c r="F223" s="7">
        <v>103</v>
      </c>
      <c r="G223" s="4">
        <v>4.7300000000000004</v>
      </c>
      <c r="H223" s="17">
        <f t="shared" si="12"/>
        <v>487.19000000000005</v>
      </c>
      <c r="I223" s="15">
        <f t="shared" si="10"/>
        <v>490.47688963210692</v>
      </c>
    </row>
    <row r="224" spans="1:10" s="7" customFormat="1" x14ac:dyDescent="0.25">
      <c r="A224" s="7" t="s">
        <v>27</v>
      </c>
      <c r="B224" s="7" t="s">
        <v>101</v>
      </c>
      <c r="C224" s="7">
        <v>137.766889632107</v>
      </c>
      <c r="D224" s="7">
        <v>15</v>
      </c>
      <c r="E224" s="7">
        <v>137.766889632107</v>
      </c>
      <c r="F224" s="7">
        <v>15</v>
      </c>
      <c r="G224" s="4">
        <v>5.18</v>
      </c>
      <c r="H224" s="17">
        <f t="shared" si="12"/>
        <v>77.699999999999989</v>
      </c>
      <c r="I224" s="15">
        <f t="shared" si="10"/>
        <v>60.066889632107006</v>
      </c>
    </row>
    <row r="225" spans="1:10" s="7" customFormat="1" x14ac:dyDescent="0.25">
      <c r="A225" s="7" t="s">
        <v>27</v>
      </c>
      <c r="B225" s="7" t="s">
        <v>53</v>
      </c>
      <c r="C225" s="7">
        <v>80.966889632106998</v>
      </c>
      <c r="D225" s="7">
        <v>10</v>
      </c>
      <c r="E225" s="7">
        <v>80.966889632106998</v>
      </c>
      <c r="F225" s="7">
        <v>10</v>
      </c>
      <c r="G225" s="4">
        <v>5.18</v>
      </c>
      <c r="H225" s="17">
        <f t="shared" si="12"/>
        <v>51.8</v>
      </c>
      <c r="I225" s="15">
        <f t="shared" si="10"/>
        <v>29.166889632107001</v>
      </c>
    </row>
    <row r="226" spans="1:10" s="7" customFormat="1" x14ac:dyDescent="0.25">
      <c r="A226" s="7" t="s">
        <v>27</v>
      </c>
      <c r="B226" s="7" t="s">
        <v>55</v>
      </c>
      <c r="C226" s="7">
        <v>141.30301003344499</v>
      </c>
      <c r="D226" s="7">
        <v>41</v>
      </c>
      <c r="E226" s="7">
        <v>141.30301003344499</v>
      </c>
      <c r="F226" s="7">
        <v>41</v>
      </c>
      <c r="G226" s="4">
        <v>5.18</v>
      </c>
      <c r="H226" s="17">
        <f t="shared" si="12"/>
        <v>212.38</v>
      </c>
      <c r="I226" s="15">
        <f t="shared" si="10"/>
        <v>-71.076989966555004</v>
      </c>
    </row>
    <row r="227" spans="1:10" x14ac:dyDescent="0.25">
      <c r="A227" s="3" t="s">
        <v>27</v>
      </c>
      <c r="B227" s="3" t="s">
        <v>57</v>
      </c>
      <c r="C227" s="3">
        <v>994.5</v>
      </c>
      <c r="D227" s="3">
        <v>181</v>
      </c>
      <c r="E227" s="3">
        <v>994.5</v>
      </c>
      <c r="F227" s="3">
        <v>181</v>
      </c>
      <c r="G227" s="4">
        <v>3.8</v>
      </c>
      <c r="H227" s="6">
        <f t="shared" si="12"/>
        <v>687.8</v>
      </c>
      <c r="I227" s="15">
        <f t="shared" si="10"/>
        <v>306.70000000000005</v>
      </c>
      <c r="J227" s="7"/>
    </row>
    <row r="228" spans="1:10" x14ac:dyDescent="0.25">
      <c r="A228" s="3" t="s">
        <v>27</v>
      </c>
      <c r="B228" s="3" t="s">
        <v>58</v>
      </c>
      <c r="C228" s="3">
        <v>65.400000000000006</v>
      </c>
      <c r="D228" s="3">
        <v>19</v>
      </c>
      <c r="E228" s="3">
        <v>65.400000000000006</v>
      </c>
      <c r="F228" s="3">
        <v>19</v>
      </c>
      <c r="G228" s="4">
        <v>3.91</v>
      </c>
      <c r="H228" s="6">
        <f t="shared" si="12"/>
        <v>74.290000000000006</v>
      </c>
      <c r="I228" s="15">
        <f t="shared" si="10"/>
        <v>-8.89</v>
      </c>
      <c r="J228" s="7"/>
    </row>
    <row r="229" spans="1:10" s="7" customFormat="1" x14ac:dyDescent="0.25">
      <c r="A229" s="7" t="s">
        <v>27</v>
      </c>
      <c r="B229" s="7" t="s">
        <v>59</v>
      </c>
      <c r="C229" s="7">
        <v>274.2</v>
      </c>
      <c r="D229" s="7">
        <v>60</v>
      </c>
      <c r="E229" s="7">
        <v>274.2</v>
      </c>
      <c r="F229" s="7">
        <f>D229/2</f>
        <v>30</v>
      </c>
      <c r="G229" s="4">
        <v>4.2300000000000004</v>
      </c>
      <c r="H229" s="6">
        <f t="shared" si="12"/>
        <v>126.9</v>
      </c>
      <c r="I229" s="15">
        <f t="shared" si="10"/>
        <v>147.29999999999998</v>
      </c>
    </row>
    <row r="230" spans="1:10" s="7" customFormat="1" x14ac:dyDescent="0.25">
      <c r="A230" s="7" t="s">
        <v>27</v>
      </c>
      <c r="B230" s="7" t="s">
        <v>18</v>
      </c>
      <c r="C230" s="7">
        <v>3780.6269230769199</v>
      </c>
      <c r="D230" s="7">
        <v>543</v>
      </c>
      <c r="E230" s="7">
        <v>3780.6269230769199</v>
      </c>
      <c r="F230" s="7">
        <v>543</v>
      </c>
      <c r="G230" s="4">
        <v>4.2300000000000004</v>
      </c>
      <c r="H230" s="6">
        <f t="shared" si="12"/>
        <v>2296.8900000000003</v>
      </c>
      <c r="I230" s="15">
        <f t="shared" si="10"/>
        <v>1483.7369230769195</v>
      </c>
    </row>
    <row r="231" spans="1:10" s="7" customFormat="1" x14ac:dyDescent="0.25">
      <c r="A231" s="7" t="s">
        <v>27</v>
      </c>
      <c r="B231" s="7" t="s">
        <v>63</v>
      </c>
      <c r="C231" s="7">
        <v>3278.55</v>
      </c>
      <c r="D231" s="7">
        <v>445</v>
      </c>
      <c r="E231" s="7">
        <v>3278.55</v>
      </c>
      <c r="F231" s="7">
        <f>D231*4</f>
        <v>1780</v>
      </c>
      <c r="G231" s="4">
        <v>1.81</v>
      </c>
      <c r="H231" s="6">
        <f t="shared" si="12"/>
        <v>3221.8</v>
      </c>
      <c r="I231" s="15">
        <f t="shared" si="10"/>
        <v>56.75</v>
      </c>
    </row>
    <row r="232" spans="1:10" s="7" customFormat="1" x14ac:dyDescent="0.25">
      <c r="A232" s="7" t="s">
        <v>27</v>
      </c>
      <c r="B232" s="7" t="s">
        <v>64</v>
      </c>
      <c r="C232" s="7">
        <v>818.1</v>
      </c>
      <c r="D232" s="7">
        <v>66</v>
      </c>
      <c r="E232" s="7">
        <v>818.1</v>
      </c>
      <c r="F232" s="7">
        <f>D232*7</f>
        <v>462</v>
      </c>
      <c r="G232" s="4">
        <v>1.81</v>
      </c>
      <c r="H232" s="6">
        <f t="shared" si="12"/>
        <v>836.22</v>
      </c>
      <c r="I232" s="15">
        <f t="shared" si="10"/>
        <v>-18.120000000000005</v>
      </c>
    </row>
    <row r="233" spans="1:10" s="7" customFormat="1" x14ac:dyDescent="0.25">
      <c r="A233" s="7" t="s">
        <v>27</v>
      </c>
      <c r="B233" s="7" t="s">
        <v>19</v>
      </c>
      <c r="C233" s="7">
        <v>341.49364548494998</v>
      </c>
      <c r="D233" s="7">
        <v>97</v>
      </c>
      <c r="E233" s="7">
        <v>341.49364548494998</v>
      </c>
      <c r="F233" s="7">
        <v>97</v>
      </c>
      <c r="G233" s="4">
        <v>1.81</v>
      </c>
      <c r="H233" s="6">
        <f t="shared" si="12"/>
        <v>175.57</v>
      </c>
      <c r="I233" s="15">
        <f t="shared" si="10"/>
        <v>165.92364548494999</v>
      </c>
    </row>
    <row r="234" spans="1:10" s="7" customFormat="1" x14ac:dyDescent="0.25">
      <c r="A234" s="7" t="s">
        <v>27</v>
      </c>
      <c r="B234" s="7" t="s">
        <v>65</v>
      </c>
      <c r="C234" s="7">
        <v>112</v>
      </c>
      <c r="D234" s="7">
        <v>10</v>
      </c>
      <c r="E234" s="7">
        <v>112</v>
      </c>
      <c r="F234" s="7">
        <f>D234*7</f>
        <v>70</v>
      </c>
      <c r="G234" s="4">
        <v>1.81</v>
      </c>
      <c r="H234" s="6">
        <f t="shared" si="12"/>
        <v>126.7</v>
      </c>
      <c r="I234" s="15">
        <f t="shared" si="10"/>
        <v>-14.700000000000003</v>
      </c>
    </row>
    <row r="235" spans="1:10" s="7" customFormat="1" x14ac:dyDescent="0.25">
      <c r="A235" s="7" t="s">
        <v>27</v>
      </c>
      <c r="B235" s="7" t="s">
        <v>21</v>
      </c>
      <c r="C235" s="7">
        <v>1525.8</v>
      </c>
      <c r="D235" s="7">
        <v>376</v>
      </c>
      <c r="E235" s="7">
        <v>1525.8</v>
      </c>
      <c r="F235" s="7">
        <v>376</v>
      </c>
      <c r="G235" s="4">
        <v>1.81</v>
      </c>
      <c r="H235" s="6">
        <f t="shared" si="12"/>
        <v>680.56000000000006</v>
      </c>
      <c r="I235" s="15">
        <f t="shared" si="10"/>
        <v>845.2399999999999</v>
      </c>
    </row>
    <row r="236" spans="1:10" s="7" customFormat="1" x14ac:dyDescent="0.25">
      <c r="E236" s="10">
        <f>SUM(E196:E235)</f>
        <v>28716.645986622076</v>
      </c>
      <c r="G236" s="26" t="s">
        <v>199</v>
      </c>
      <c r="H236" s="28">
        <f>SUM(H196:H235)</f>
        <v>16948.679999999997</v>
      </c>
      <c r="I236" s="28">
        <f>SUM(I196:I235)</f>
        <v>11767.965986622074</v>
      </c>
      <c r="J236" s="20">
        <f>E236-H236</f>
        <v>11767.965986622079</v>
      </c>
    </row>
    <row r="237" spans="1:10" s="7" customFormat="1" x14ac:dyDescent="0.25">
      <c r="G237" s="11" t="s">
        <v>198</v>
      </c>
      <c r="H237" s="12">
        <f>SUM(H236,H194,H181)</f>
        <v>49609.74</v>
      </c>
      <c r="I237" s="12">
        <f>SUM(I236,I194,I181)</f>
        <v>38886.755986622069</v>
      </c>
    </row>
    <row r="238" spans="1:10" ht="23.25" customHeight="1" x14ac:dyDescent="0.25">
      <c r="A238" s="39" t="s">
        <v>120</v>
      </c>
      <c r="B238" s="39"/>
      <c r="C238" s="39"/>
      <c r="D238" s="39"/>
      <c r="E238" s="39"/>
      <c r="F238" s="39"/>
      <c r="G238" s="39"/>
      <c r="H238" s="39"/>
      <c r="I238" s="39"/>
      <c r="J238" s="39"/>
    </row>
    <row r="239" spans="1:10" ht="23.25" customHeight="1" x14ac:dyDescent="0.25">
      <c r="A239" s="38" t="s">
        <v>82</v>
      </c>
      <c r="B239" s="38"/>
      <c r="C239" s="38"/>
      <c r="D239" s="38"/>
      <c r="E239" s="38"/>
      <c r="F239" s="38"/>
      <c r="G239" s="38"/>
      <c r="H239" s="38"/>
      <c r="I239" s="38"/>
      <c r="J239" s="38"/>
    </row>
    <row r="240" spans="1:10" s="7" customFormat="1" x14ac:dyDescent="0.25">
      <c r="A240" s="7" t="s">
        <v>5</v>
      </c>
      <c r="B240" s="7" t="s">
        <v>23</v>
      </c>
      <c r="C240" s="7">
        <v>16.7224080267559</v>
      </c>
      <c r="D240" s="7">
        <v>1</v>
      </c>
      <c r="E240" s="7">
        <v>16.7224080267559</v>
      </c>
      <c r="F240" s="7">
        <v>1</v>
      </c>
      <c r="G240" s="4">
        <v>3.53</v>
      </c>
      <c r="H240" s="17">
        <f t="shared" si="12"/>
        <v>3.53</v>
      </c>
      <c r="I240" s="15">
        <f t="shared" ref="I240:I302" si="14">E240-H240</f>
        <v>13.192408026755901</v>
      </c>
    </row>
    <row r="241" spans="1:10" x14ac:dyDescent="0.25">
      <c r="A241" s="3" t="s">
        <v>112</v>
      </c>
      <c r="B241" s="3" t="s">
        <v>70</v>
      </c>
      <c r="C241" s="3">
        <v>1656</v>
      </c>
      <c r="D241" s="3">
        <v>240</v>
      </c>
      <c r="E241" s="3">
        <v>1656</v>
      </c>
      <c r="F241" s="3">
        <v>240</v>
      </c>
      <c r="G241" s="4">
        <v>4.2300000000000004</v>
      </c>
      <c r="H241" s="6">
        <f t="shared" si="12"/>
        <v>1015.2</v>
      </c>
      <c r="I241" s="15">
        <f t="shared" si="14"/>
        <v>640.79999999999995</v>
      </c>
      <c r="J241" s="7"/>
    </row>
    <row r="242" spans="1:10" x14ac:dyDescent="0.25">
      <c r="A242" s="3" t="s">
        <v>71</v>
      </c>
      <c r="B242" s="3" t="s">
        <v>29</v>
      </c>
      <c r="C242" s="3">
        <v>37.625418060200701</v>
      </c>
      <c r="D242" s="3">
        <v>3</v>
      </c>
      <c r="E242" s="3">
        <v>37.625418060200701</v>
      </c>
      <c r="F242" s="3">
        <v>3</v>
      </c>
      <c r="G242" s="4">
        <v>2.73</v>
      </c>
      <c r="H242" s="6">
        <f t="shared" si="12"/>
        <v>8.19</v>
      </c>
      <c r="I242" s="15">
        <f t="shared" si="14"/>
        <v>29.435418060200703</v>
      </c>
      <c r="J242" s="7"/>
    </row>
    <row r="243" spans="1:10" s="7" customFormat="1" x14ac:dyDescent="0.25">
      <c r="A243" s="7" t="s">
        <v>71</v>
      </c>
      <c r="B243" s="7" t="s">
        <v>35</v>
      </c>
      <c r="C243" s="7">
        <v>75.250836120401303</v>
      </c>
      <c r="D243" s="7">
        <v>3</v>
      </c>
      <c r="E243" s="7">
        <v>75.250836120401303</v>
      </c>
      <c r="F243" s="7">
        <v>3</v>
      </c>
      <c r="G243" s="4">
        <v>3.53</v>
      </c>
      <c r="H243" s="17">
        <f t="shared" si="12"/>
        <v>10.59</v>
      </c>
      <c r="I243" s="15">
        <f t="shared" si="14"/>
        <v>64.660836120401299</v>
      </c>
    </row>
    <row r="244" spans="1:10" s="7" customFormat="1" x14ac:dyDescent="0.25">
      <c r="A244" s="7" t="s">
        <v>71</v>
      </c>
      <c r="B244" s="7" t="s">
        <v>23</v>
      </c>
      <c r="C244" s="7">
        <v>51.170568561872898</v>
      </c>
      <c r="D244" s="7">
        <v>3</v>
      </c>
      <c r="E244" s="7">
        <v>51.170568561872898</v>
      </c>
      <c r="F244" s="7">
        <v>3</v>
      </c>
      <c r="G244" s="4">
        <v>3.53</v>
      </c>
      <c r="H244" s="17">
        <f t="shared" si="12"/>
        <v>10.59</v>
      </c>
      <c r="I244" s="15">
        <f t="shared" si="14"/>
        <v>40.580568561872894</v>
      </c>
    </row>
    <row r="245" spans="1:10" s="7" customFormat="1" x14ac:dyDescent="0.25">
      <c r="A245" s="7" t="s">
        <v>71</v>
      </c>
      <c r="B245" s="7" t="s">
        <v>45</v>
      </c>
      <c r="C245" s="7">
        <v>100.334448160535</v>
      </c>
      <c r="D245" s="7">
        <v>3</v>
      </c>
      <c r="E245" s="7">
        <v>100.334448160535</v>
      </c>
      <c r="F245" s="7">
        <v>3</v>
      </c>
      <c r="G245" s="4">
        <v>4.13</v>
      </c>
      <c r="H245" s="17">
        <f t="shared" si="12"/>
        <v>12.39</v>
      </c>
      <c r="I245" s="15">
        <f t="shared" si="14"/>
        <v>87.944448160535003</v>
      </c>
    </row>
    <row r="246" spans="1:10" s="7" customFormat="1" x14ac:dyDescent="0.25">
      <c r="A246" s="7" t="s">
        <v>71</v>
      </c>
      <c r="B246" s="7" t="s">
        <v>25</v>
      </c>
      <c r="C246" s="7">
        <v>62.709030100334502</v>
      </c>
      <c r="D246" s="7">
        <v>3</v>
      </c>
      <c r="E246" s="7">
        <v>62.709030100334502</v>
      </c>
      <c r="F246" s="7">
        <v>3</v>
      </c>
      <c r="G246" s="4">
        <v>4.7300000000000004</v>
      </c>
      <c r="H246" s="17">
        <f t="shared" si="12"/>
        <v>14.190000000000001</v>
      </c>
      <c r="I246" s="15">
        <f t="shared" si="14"/>
        <v>48.519030100334504</v>
      </c>
    </row>
    <row r="247" spans="1:10" x14ac:dyDescent="0.25">
      <c r="A247" s="3" t="s">
        <v>71</v>
      </c>
      <c r="B247" s="3" t="s">
        <v>18</v>
      </c>
      <c r="C247" s="3">
        <v>37.625418060200701</v>
      </c>
      <c r="D247" s="3">
        <v>3</v>
      </c>
      <c r="E247" s="3">
        <v>37.625418060200701</v>
      </c>
      <c r="F247" s="3">
        <v>3</v>
      </c>
      <c r="G247" s="4">
        <v>4.2300000000000004</v>
      </c>
      <c r="H247" s="6">
        <f t="shared" si="12"/>
        <v>12.690000000000001</v>
      </c>
      <c r="I247" s="15">
        <f t="shared" si="14"/>
        <v>24.9354180602007</v>
      </c>
      <c r="J247" s="7"/>
    </row>
    <row r="248" spans="1:10" s="7" customFormat="1" x14ac:dyDescent="0.25">
      <c r="A248" s="7" t="s">
        <v>71</v>
      </c>
      <c r="B248" s="7" t="s">
        <v>105</v>
      </c>
      <c r="C248" s="7">
        <v>26274</v>
      </c>
      <c r="D248" s="7">
        <v>3624</v>
      </c>
      <c r="E248" s="7">
        <v>26274</v>
      </c>
      <c r="F248" s="7">
        <v>3624</v>
      </c>
      <c r="G248" s="4">
        <v>4.2300000000000004</v>
      </c>
      <c r="H248" s="17">
        <f t="shared" si="12"/>
        <v>15329.520000000002</v>
      </c>
      <c r="I248" s="15">
        <f t="shared" si="14"/>
        <v>10944.479999999998</v>
      </c>
    </row>
    <row r="249" spans="1:10" s="7" customFormat="1" x14ac:dyDescent="0.25">
      <c r="A249" s="7" t="s">
        <v>80</v>
      </c>
      <c r="B249" s="7" t="s">
        <v>131</v>
      </c>
      <c r="C249" s="7">
        <v>3871.68</v>
      </c>
      <c r="D249" s="7">
        <v>900</v>
      </c>
      <c r="E249" s="7">
        <v>3871.68</v>
      </c>
      <c r="F249" s="7">
        <v>900</v>
      </c>
      <c r="G249" s="4">
        <v>2.93</v>
      </c>
      <c r="H249" s="17">
        <f t="shared" si="12"/>
        <v>2637</v>
      </c>
      <c r="I249" s="15">
        <f t="shared" si="14"/>
        <v>1234.6799999999998</v>
      </c>
    </row>
    <row r="250" spans="1:10" x14ac:dyDescent="0.25">
      <c r="A250" s="3" t="s">
        <v>80</v>
      </c>
      <c r="B250" s="3" t="s">
        <v>117</v>
      </c>
      <c r="C250" s="3">
        <v>12350.4</v>
      </c>
      <c r="D250" s="3">
        <v>3024</v>
      </c>
      <c r="E250" s="3">
        <v>12350.4</v>
      </c>
      <c r="F250" s="3">
        <v>3024</v>
      </c>
      <c r="G250" s="4">
        <v>2.75</v>
      </c>
      <c r="H250" s="6">
        <f t="shared" si="12"/>
        <v>8316</v>
      </c>
      <c r="I250" s="15">
        <f t="shared" si="14"/>
        <v>4034.3999999999996</v>
      </c>
      <c r="J250" s="7"/>
    </row>
    <row r="251" spans="1:10" s="7" customFormat="1" x14ac:dyDescent="0.25">
      <c r="A251" s="7" t="s">
        <v>80</v>
      </c>
      <c r="B251" s="7" t="s">
        <v>92</v>
      </c>
      <c r="C251" s="7">
        <v>6451.2</v>
      </c>
      <c r="D251" s="7">
        <v>672</v>
      </c>
      <c r="E251" s="7">
        <v>6451.2</v>
      </c>
      <c r="F251" s="7">
        <v>672</v>
      </c>
      <c r="G251" s="4">
        <v>5.23</v>
      </c>
      <c r="H251" s="17">
        <f t="shared" si="12"/>
        <v>3514.5600000000004</v>
      </c>
      <c r="I251" s="15">
        <f t="shared" si="14"/>
        <v>2936.6399999999994</v>
      </c>
    </row>
    <row r="252" spans="1:10" x14ac:dyDescent="0.25">
      <c r="A252" s="3" t="s">
        <v>80</v>
      </c>
      <c r="B252" s="3" t="s">
        <v>118</v>
      </c>
      <c r="C252" s="3">
        <v>2160</v>
      </c>
      <c r="D252" s="3">
        <v>216</v>
      </c>
      <c r="E252" s="3">
        <v>2160</v>
      </c>
      <c r="F252" s="3">
        <v>216</v>
      </c>
      <c r="G252" s="4">
        <v>5.23</v>
      </c>
      <c r="H252" s="6">
        <f t="shared" si="12"/>
        <v>1129.68</v>
      </c>
      <c r="I252" s="15">
        <f t="shared" si="14"/>
        <v>1030.32</v>
      </c>
      <c r="J252" s="7"/>
    </row>
    <row r="253" spans="1:10" x14ac:dyDescent="0.25">
      <c r="A253" s="3" t="s">
        <v>80</v>
      </c>
      <c r="B253" s="3" t="s">
        <v>97</v>
      </c>
      <c r="C253" s="3">
        <v>1</v>
      </c>
      <c r="D253" s="3">
        <v>3</v>
      </c>
      <c r="E253" s="3">
        <v>1</v>
      </c>
      <c r="F253" s="3">
        <v>3</v>
      </c>
      <c r="G253" s="4">
        <v>5.23</v>
      </c>
      <c r="H253" s="6">
        <f t="shared" si="12"/>
        <v>15.690000000000001</v>
      </c>
      <c r="I253" s="15">
        <f t="shared" si="14"/>
        <v>-14.690000000000001</v>
      </c>
      <c r="J253" s="7"/>
    </row>
    <row r="254" spans="1:10" s="7" customFormat="1" x14ac:dyDescent="0.25">
      <c r="A254" s="7" t="s">
        <v>80</v>
      </c>
      <c r="B254" s="7" t="s">
        <v>55</v>
      </c>
      <c r="C254" s="7">
        <v>1</v>
      </c>
      <c r="D254" s="7">
        <v>1</v>
      </c>
      <c r="E254" s="7">
        <v>1</v>
      </c>
      <c r="F254" s="7">
        <v>1</v>
      </c>
      <c r="G254" s="4">
        <v>5.18</v>
      </c>
      <c r="H254" s="17">
        <f t="shared" si="12"/>
        <v>5.18</v>
      </c>
      <c r="I254" s="15">
        <f t="shared" si="14"/>
        <v>-4.18</v>
      </c>
    </row>
    <row r="255" spans="1:10" x14ac:dyDescent="0.25">
      <c r="A255" s="3" t="s">
        <v>80</v>
      </c>
      <c r="B255" s="3" t="s">
        <v>18</v>
      </c>
      <c r="C255" s="3">
        <v>1</v>
      </c>
      <c r="D255" s="3">
        <v>1</v>
      </c>
      <c r="E255" s="3">
        <v>1</v>
      </c>
      <c r="F255" s="3">
        <v>1</v>
      </c>
      <c r="G255" s="4">
        <v>4.2300000000000004</v>
      </c>
      <c r="H255" s="6">
        <f t="shared" si="12"/>
        <v>4.2300000000000004</v>
      </c>
      <c r="I255" s="15">
        <f t="shared" si="14"/>
        <v>-3.2300000000000004</v>
      </c>
      <c r="J255" s="7"/>
    </row>
    <row r="256" spans="1:10" x14ac:dyDescent="0.25">
      <c r="A256" s="3" t="s">
        <v>80</v>
      </c>
      <c r="B256" s="3" t="s">
        <v>70</v>
      </c>
      <c r="C256" s="3">
        <v>5208</v>
      </c>
      <c r="D256" s="3">
        <v>672</v>
      </c>
      <c r="E256" s="3">
        <v>5208</v>
      </c>
      <c r="F256" s="3">
        <v>672</v>
      </c>
      <c r="G256" s="4">
        <v>4.2300000000000004</v>
      </c>
      <c r="H256" s="6">
        <f t="shared" si="12"/>
        <v>2842.5600000000004</v>
      </c>
      <c r="I256" s="15">
        <f t="shared" si="14"/>
        <v>2365.4399999999996</v>
      </c>
      <c r="J256" s="7"/>
    </row>
    <row r="257" spans="1:10" x14ac:dyDescent="0.25">
      <c r="A257" s="3" t="s">
        <v>80</v>
      </c>
      <c r="B257" s="3" t="s">
        <v>21</v>
      </c>
      <c r="C257" s="3">
        <v>1</v>
      </c>
      <c r="D257" s="3">
        <v>1</v>
      </c>
      <c r="E257" s="3">
        <v>1</v>
      </c>
      <c r="F257" s="3">
        <v>1</v>
      </c>
      <c r="G257" s="4">
        <v>1.81</v>
      </c>
      <c r="H257" s="6">
        <f t="shared" si="12"/>
        <v>1.81</v>
      </c>
      <c r="I257" s="15">
        <f t="shared" si="14"/>
        <v>-0.81</v>
      </c>
      <c r="J257" s="7"/>
    </row>
    <row r="258" spans="1:10" x14ac:dyDescent="0.25">
      <c r="E258" s="10">
        <f>SUM(E240:E257)</f>
        <v>58356.718127090295</v>
      </c>
      <c r="G258" s="26" t="s">
        <v>199</v>
      </c>
      <c r="H258" s="26">
        <f>SUM(H240:H257)</f>
        <v>34883.599999999999</v>
      </c>
      <c r="I258" s="28">
        <f>SUM(I240:I257)</f>
        <v>23473.118127090296</v>
      </c>
      <c r="J258" s="19">
        <f>E258-H258</f>
        <v>23473.118127090296</v>
      </c>
    </row>
    <row r="259" spans="1:10" ht="23.25" x14ac:dyDescent="0.25">
      <c r="A259" s="38" t="s">
        <v>81</v>
      </c>
      <c r="B259" s="38"/>
      <c r="C259" s="38"/>
      <c r="D259" s="38"/>
      <c r="E259" s="38"/>
      <c r="F259" s="38"/>
      <c r="G259" s="38"/>
      <c r="H259" s="38"/>
      <c r="I259" s="38"/>
      <c r="J259" s="38"/>
    </row>
    <row r="260" spans="1:10" x14ac:dyDescent="0.25">
      <c r="A260" s="3" t="s">
        <v>85</v>
      </c>
      <c r="B260" s="3" t="s">
        <v>121</v>
      </c>
      <c r="C260" s="3">
        <v>1548</v>
      </c>
      <c r="D260" s="3">
        <v>360</v>
      </c>
      <c r="E260" s="3">
        <v>1548</v>
      </c>
      <c r="F260" s="3">
        <v>360</v>
      </c>
      <c r="G260" s="4">
        <v>2.75</v>
      </c>
      <c r="H260" s="6">
        <f t="shared" si="12"/>
        <v>990</v>
      </c>
      <c r="I260" s="15">
        <f t="shared" si="14"/>
        <v>558</v>
      </c>
      <c r="J260" s="7"/>
    </row>
    <row r="261" spans="1:10" x14ac:dyDescent="0.25">
      <c r="A261" s="3" t="s">
        <v>85</v>
      </c>
      <c r="B261" s="3" t="s">
        <v>18</v>
      </c>
      <c r="C261" s="3">
        <v>174</v>
      </c>
      <c r="D261" s="3">
        <v>24</v>
      </c>
      <c r="E261" s="3">
        <v>174</v>
      </c>
      <c r="F261" s="3">
        <v>24</v>
      </c>
      <c r="G261" s="4">
        <v>4.2300000000000004</v>
      </c>
      <c r="H261" s="6">
        <f t="shared" si="12"/>
        <v>101.52000000000001</v>
      </c>
      <c r="I261" s="15">
        <f t="shared" si="14"/>
        <v>72.47999999999999</v>
      </c>
      <c r="J261" s="7"/>
    </row>
    <row r="262" spans="1:10" x14ac:dyDescent="0.25">
      <c r="A262" s="3" t="s">
        <v>11</v>
      </c>
      <c r="B262" s="3" t="s">
        <v>29</v>
      </c>
      <c r="C262" s="3">
        <v>19.8</v>
      </c>
      <c r="D262" s="3">
        <v>3</v>
      </c>
      <c r="E262" s="3">
        <v>19.8</v>
      </c>
      <c r="F262" s="3">
        <v>3</v>
      </c>
      <c r="G262" s="4">
        <v>2.73</v>
      </c>
      <c r="H262" s="6">
        <f t="shared" si="12"/>
        <v>8.19</v>
      </c>
      <c r="I262" s="15">
        <f t="shared" si="14"/>
        <v>11.610000000000001</v>
      </c>
      <c r="J262" s="7"/>
    </row>
    <row r="263" spans="1:10" x14ac:dyDescent="0.25">
      <c r="A263" s="3" t="s">
        <v>11</v>
      </c>
      <c r="B263" s="3" t="s">
        <v>12</v>
      </c>
      <c r="C263" s="3">
        <v>79.2</v>
      </c>
      <c r="D263" s="3">
        <v>13</v>
      </c>
      <c r="E263" s="3">
        <v>79.2</v>
      </c>
      <c r="F263" s="3">
        <v>13</v>
      </c>
      <c r="G263" s="4">
        <v>3.73</v>
      </c>
      <c r="H263" s="6">
        <f t="shared" si="12"/>
        <v>48.49</v>
      </c>
      <c r="I263" s="15">
        <f t="shared" si="14"/>
        <v>30.71</v>
      </c>
      <c r="J263" s="7"/>
    </row>
    <row r="264" spans="1:10" x14ac:dyDescent="0.25">
      <c r="A264" s="3" t="s">
        <v>11</v>
      </c>
      <c r="B264" s="3" t="s">
        <v>13</v>
      </c>
      <c r="C264" s="3">
        <v>51.6</v>
      </c>
      <c r="D264" s="3">
        <v>13</v>
      </c>
      <c r="E264" s="3">
        <v>51.6</v>
      </c>
      <c r="F264" s="3">
        <v>13</v>
      </c>
      <c r="G264" s="4">
        <v>2.75</v>
      </c>
      <c r="H264" s="6">
        <f t="shared" si="12"/>
        <v>35.75</v>
      </c>
      <c r="I264" s="15">
        <f t="shared" si="14"/>
        <v>15.850000000000001</v>
      </c>
      <c r="J264" s="7"/>
    </row>
    <row r="265" spans="1:10" x14ac:dyDescent="0.25">
      <c r="A265" s="3" t="s">
        <v>11</v>
      </c>
      <c r="B265" s="3" t="s">
        <v>14</v>
      </c>
      <c r="C265" s="3">
        <v>39.6</v>
      </c>
      <c r="D265" s="3">
        <v>6</v>
      </c>
      <c r="E265" s="3">
        <v>39.6</v>
      </c>
      <c r="F265" s="3">
        <v>6</v>
      </c>
      <c r="G265" s="4">
        <v>3.73</v>
      </c>
      <c r="H265" s="6">
        <f t="shared" si="12"/>
        <v>22.38</v>
      </c>
      <c r="I265" s="15">
        <f t="shared" si="14"/>
        <v>17.220000000000002</v>
      </c>
      <c r="J265" s="7"/>
    </row>
    <row r="266" spans="1:10" x14ac:dyDescent="0.25">
      <c r="A266" s="3" t="s">
        <v>11</v>
      </c>
      <c r="B266" s="3" t="s">
        <v>88</v>
      </c>
      <c r="C266" s="3">
        <v>19.8</v>
      </c>
      <c r="D266" s="3">
        <v>3</v>
      </c>
      <c r="E266" s="3">
        <v>19.8</v>
      </c>
      <c r="F266" s="3">
        <v>3</v>
      </c>
      <c r="G266" s="4">
        <v>3.73</v>
      </c>
      <c r="H266" s="6">
        <f t="shared" si="12"/>
        <v>11.19</v>
      </c>
      <c r="I266" s="15">
        <f t="shared" si="14"/>
        <v>8.6100000000000012</v>
      </c>
      <c r="J266" s="7"/>
    </row>
    <row r="267" spans="1:10" s="7" customFormat="1" x14ac:dyDescent="0.25">
      <c r="A267" s="7" t="s">
        <v>11</v>
      </c>
      <c r="B267" s="7" t="s">
        <v>15</v>
      </c>
      <c r="C267" s="7">
        <v>96.3</v>
      </c>
      <c r="D267" s="7">
        <v>7</v>
      </c>
      <c r="E267" s="7">
        <v>96.3</v>
      </c>
      <c r="F267" s="7">
        <v>7</v>
      </c>
      <c r="G267" s="4">
        <v>5.23</v>
      </c>
      <c r="H267" s="17">
        <f t="shared" si="12"/>
        <v>36.61</v>
      </c>
      <c r="I267" s="15">
        <f t="shared" si="14"/>
        <v>59.69</v>
      </c>
    </row>
    <row r="268" spans="1:10" s="7" customFormat="1" x14ac:dyDescent="0.25">
      <c r="A268" s="7" t="s">
        <v>11</v>
      </c>
      <c r="B268" s="7" t="s">
        <v>16</v>
      </c>
      <c r="C268" s="7">
        <v>129</v>
      </c>
      <c r="D268" s="7">
        <v>6</v>
      </c>
      <c r="E268" s="7">
        <v>129</v>
      </c>
      <c r="F268" s="7">
        <v>6</v>
      </c>
      <c r="G268" s="4">
        <v>8.73</v>
      </c>
      <c r="H268" s="17">
        <f t="shared" si="12"/>
        <v>52.38</v>
      </c>
      <c r="I268" s="15">
        <f t="shared" si="14"/>
        <v>76.62</v>
      </c>
    </row>
    <row r="269" spans="1:10" x14ac:dyDescent="0.25">
      <c r="A269" s="3" t="s">
        <v>11</v>
      </c>
      <c r="B269" s="3" t="s">
        <v>17</v>
      </c>
      <c r="C269" s="3">
        <v>124.8</v>
      </c>
      <c r="D269" s="3">
        <v>13</v>
      </c>
      <c r="E269" s="3">
        <v>124.8</v>
      </c>
      <c r="F269" s="3">
        <v>13</v>
      </c>
      <c r="G269" s="4">
        <v>5.23</v>
      </c>
      <c r="H269" s="6">
        <f t="shared" si="12"/>
        <v>67.990000000000009</v>
      </c>
      <c r="I269" s="15">
        <f t="shared" si="14"/>
        <v>56.809999999999988</v>
      </c>
      <c r="J269" s="7"/>
    </row>
    <row r="270" spans="1:10" s="7" customFormat="1" x14ac:dyDescent="0.25">
      <c r="A270" s="7" t="s">
        <v>11</v>
      </c>
      <c r="B270" s="7" t="s">
        <v>53</v>
      </c>
      <c r="C270" s="7">
        <v>79.5</v>
      </c>
      <c r="D270" s="7">
        <v>7</v>
      </c>
      <c r="E270" s="7">
        <v>79.5</v>
      </c>
      <c r="F270" s="7">
        <v>7</v>
      </c>
      <c r="G270" s="4">
        <v>5.18</v>
      </c>
      <c r="H270" s="17">
        <f t="shared" si="12"/>
        <v>36.26</v>
      </c>
      <c r="I270" s="15">
        <f t="shared" si="14"/>
        <v>43.24</v>
      </c>
    </row>
    <row r="271" spans="1:10" x14ac:dyDescent="0.25">
      <c r="A271" s="3" t="s">
        <v>11</v>
      </c>
      <c r="B271" s="3" t="s">
        <v>18</v>
      </c>
      <c r="C271" s="3">
        <v>87</v>
      </c>
      <c r="D271" s="3">
        <v>12</v>
      </c>
      <c r="E271" s="3">
        <v>87</v>
      </c>
      <c r="F271" s="3">
        <v>12</v>
      </c>
      <c r="G271" s="4">
        <v>4.2300000000000004</v>
      </c>
      <c r="H271" s="6">
        <f t="shared" si="12"/>
        <v>50.760000000000005</v>
      </c>
      <c r="I271" s="15">
        <f t="shared" si="14"/>
        <v>36.239999999999995</v>
      </c>
      <c r="J271" s="7"/>
    </row>
    <row r="272" spans="1:10" x14ac:dyDescent="0.25">
      <c r="A272" s="3" t="s">
        <v>11</v>
      </c>
      <c r="B272" s="3" t="s">
        <v>60</v>
      </c>
      <c r="C272" s="3">
        <v>87</v>
      </c>
      <c r="D272" s="3">
        <v>13</v>
      </c>
      <c r="E272" s="3">
        <v>87</v>
      </c>
      <c r="F272" s="3">
        <v>13</v>
      </c>
      <c r="G272" s="4">
        <v>4.2300000000000004</v>
      </c>
      <c r="H272" s="6">
        <f t="shared" si="12"/>
        <v>54.990000000000009</v>
      </c>
      <c r="I272" s="15">
        <f t="shared" si="14"/>
        <v>32.009999999999991</v>
      </c>
      <c r="J272" s="7"/>
    </row>
    <row r="273" spans="1:10" s="7" customFormat="1" x14ac:dyDescent="0.25">
      <c r="A273" s="7" t="s">
        <v>11</v>
      </c>
      <c r="B273" s="7" t="s">
        <v>63</v>
      </c>
      <c r="C273" s="7">
        <v>7.95</v>
      </c>
      <c r="D273" s="7">
        <v>1</v>
      </c>
      <c r="E273" s="7">
        <v>7.95</v>
      </c>
      <c r="F273" s="7">
        <f>D273*4</f>
        <v>4</v>
      </c>
      <c r="G273" s="4">
        <v>1.81</v>
      </c>
      <c r="H273" s="6">
        <f t="shared" si="12"/>
        <v>7.24</v>
      </c>
      <c r="I273" s="15">
        <f t="shared" si="14"/>
        <v>0.71</v>
      </c>
    </row>
    <row r="274" spans="1:10" s="7" customFormat="1" x14ac:dyDescent="0.25">
      <c r="A274" s="7" t="s">
        <v>11</v>
      </c>
      <c r="B274" s="7" t="s">
        <v>64</v>
      </c>
      <c r="C274" s="7">
        <v>11.2</v>
      </c>
      <c r="D274" s="7">
        <v>1</v>
      </c>
      <c r="E274" s="7">
        <v>11.2</v>
      </c>
      <c r="F274" s="7">
        <f>D274*7</f>
        <v>7</v>
      </c>
      <c r="G274" s="4">
        <v>1.81</v>
      </c>
      <c r="H274" s="6">
        <f t="shared" si="12"/>
        <v>12.67</v>
      </c>
      <c r="I274" s="15">
        <f t="shared" si="14"/>
        <v>-1.4700000000000006</v>
      </c>
    </row>
    <row r="275" spans="1:10" s="7" customFormat="1" x14ac:dyDescent="0.25">
      <c r="A275" s="7" t="s">
        <v>11</v>
      </c>
      <c r="B275" s="7" t="s">
        <v>19</v>
      </c>
      <c r="C275" s="7">
        <v>22.2</v>
      </c>
      <c r="D275" s="7">
        <v>6</v>
      </c>
      <c r="E275" s="7">
        <v>22.2</v>
      </c>
      <c r="F275" s="7">
        <v>6</v>
      </c>
      <c r="G275" s="4">
        <v>1.81</v>
      </c>
      <c r="H275" s="6">
        <f t="shared" si="12"/>
        <v>10.86</v>
      </c>
      <c r="I275" s="15">
        <f t="shared" si="14"/>
        <v>11.34</v>
      </c>
    </row>
    <row r="276" spans="1:10" s="7" customFormat="1" x14ac:dyDescent="0.25">
      <c r="A276" s="7" t="s">
        <v>11</v>
      </c>
      <c r="B276" s="7" t="s">
        <v>20</v>
      </c>
      <c r="C276" s="7">
        <v>7.95</v>
      </c>
      <c r="D276" s="7">
        <v>1</v>
      </c>
      <c r="E276" s="7">
        <v>7.95</v>
      </c>
      <c r="F276" s="7">
        <f>D276*4</f>
        <v>4</v>
      </c>
      <c r="G276" s="4">
        <v>1.81</v>
      </c>
      <c r="H276" s="6">
        <f t="shared" ref="H276:H343" si="15">G276*F276</f>
        <v>7.24</v>
      </c>
      <c r="I276" s="15">
        <f t="shared" si="14"/>
        <v>0.71</v>
      </c>
    </row>
    <row r="277" spans="1:10" s="7" customFormat="1" x14ac:dyDescent="0.25">
      <c r="A277" s="7" t="s">
        <v>11</v>
      </c>
      <c r="B277" s="7" t="s">
        <v>65</v>
      </c>
      <c r="C277" s="7">
        <v>11.2</v>
      </c>
      <c r="D277" s="7">
        <v>1</v>
      </c>
      <c r="E277" s="7">
        <v>11.2</v>
      </c>
      <c r="F277" s="7">
        <f>D277*7</f>
        <v>7</v>
      </c>
      <c r="G277" s="4">
        <v>1.81</v>
      </c>
      <c r="H277" s="6">
        <f t="shared" si="15"/>
        <v>12.67</v>
      </c>
      <c r="I277" s="15">
        <f t="shared" si="14"/>
        <v>-1.4700000000000006</v>
      </c>
    </row>
    <row r="278" spans="1:10" x14ac:dyDescent="0.25">
      <c r="A278" s="3" t="s">
        <v>66</v>
      </c>
      <c r="B278" s="3" t="s">
        <v>12</v>
      </c>
      <c r="C278" s="3">
        <v>6.75</v>
      </c>
      <c r="D278" s="3">
        <v>13</v>
      </c>
      <c r="E278" s="3">
        <v>6.75</v>
      </c>
      <c r="F278" s="3">
        <v>13</v>
      </c>
      <c r="G278" s="4">
        <v>3.73</v>
      </c>
      <c r="H278" s="6">
        <f t="shared" si="15"/>
        <v>48.49</v>
      </c>
      <c r="I278" s="15">
        <f t="shared" si="14"/>
        <v>-41.74</v>
      </c>
      <c r="J278" s="7"/>
    </row>
    <row r="279" spans="1:10" x14ac:dyDescent="0.25">
      <c r="A279" s="3" t="s">
        <v>66</v>
      </c>
      <c r="B279" s="3" t="s">
        <v>17</v>
      </c>
      <c r="C279" s="3">
        <v>817.8</v>
      </c>
      <c r="D279" s="3">
        <v>79</v>
      </c>
      <c r="E279" s="3">
        <v>817.8</v>
      </c>
      <c r="F279" s="3">
        <v>79</v>
      </c>
      <c r="G279" s="4">
        <v>5.23</v>
      </c>
      <c r="H279" s="6">
        <f t="shared" si="15"/>
        <v>413.17</v>
      </c>
      <c r="I279" s="15">
        <f t="shared" si="14"/>
        <v>404.62999999999994</v>
      </c>
      <c r="J279" s="7"/>
    </row>
    <row r="280" spans="1:10" s="7" customFormat="1" x14ac:dyDescent="0.25">
      <c r="A280" s="7" t="s">
        <v>66</v>
      </c>
      <c r="B280" s="7" t="s">
        <v>55</v>
      </c>
      <c r="C280" s="7">
        <v>11.25</v>
      </c>
      <c r="D280" s="7">
        <v>1</v>
      </c>
      <c r="E280" s="7">
        <v>11.25</v>
      </c>
      <c r="F280" s="7">
        <v>1</v>
      </c>
      <c r="G280" s="4">
        <v>5.18</v>
      </c>
      <c r="H280" s="17">
        <f t="shared" si="15"/>
        <v>5.18</v>
      </c>
      <c r="I280" s="15">
        <f t="shared" si="14"/>
        <v>6.07</v>
      </c>
    </row>
    <row r="281" spans="1:10" x14ac:dyDescent="0.25">
      <c r="A281" s="3" t="s">
        <v>66</v>
      </c>
      <c r="B281" s="3" t="s">
        <v>18</v>
      </c>
      <c r="C281" s="3">
        <v>1102.3</v>
      </c>
      <c r="D281" s="3">
        <v>152</v>
      </c>
      <c r="E281" s="3">
        <v>1102.3</v>
      </c>
      <c r="F281" s="3">
        <v>152</v>
      </c>
      <c r="G281" s="4">
        <v>4.2300000000000004</v>
      </c>
      <c r="H281" s="6">
        <f t="shared" si="15"/>
        <v>642.96</v>
      </c>
      <c r="I281" s="15">
        <f t="shared" si="14"/>
        <v>459.33999999999992</v>
      </c>
      <c r="J281" s="7"/>
    </row>
    <row r="282" spans="1:10" x14ac:dyDescent="0.25">
      <c r="A282" s="3" t="s">
        <v>66</v>
      </c>
      <c r="B282" s="3" t="s">
        <v>61</v>
      </c>
      <c r="C282" s="3">
        <v>4.75</v>
      </c>
      <c r="D282" s="3">
        <v>2</v>
      </c>
      <c r="E282" s="3">
        <v>4.75</v>
      </c>
      <c r="F282" s="3">
        <v>2</v>
      </c>
      <c r="G282" s="4">
        <v>3.13</v>
      </c>
      <c r="H282" s="6">
        <f t="shared" si="15"/>
        <v>6.26</v>
      </c>
      <c r="I282" s="15">
        <f t="shared" si="14"/>
        <v>-1.5099999999999998</v>
      </c>
      <c r="J282" s="7"/>
    </row>
    <row r="283" spans="1:10" x14ac:dyDescent="0.25">
      <c r="A283" s="3" t="s">
        <v>66</v>
      </c>
      <c r="B283" s="3" t="s">
        <v>19</v>
      </c>
      <c r="C283" s="3">
        <v>447.7</v>
      </c>
      <c r="D283" s="3">
        <v>121</v>
      </c>
      <c r="E283" s="3">
        <v>447.7</v>
      </c>
      <c r="F283" s="3">
        <v>121</v>
      </c>
      <c r="G283" s="4">
        <v>1.81</v>
      </c>
      <c r="H283" s="6">
        <f t="shared" si="15"/>
        <v>219.01000000000002</v>
      </c>
      <c r="I283" s="15">
        <f t="shared" si="14"/>
        <v>228.68999999999997</v>
      </c>
      <c r="J283" s="7"/>
    </row>
    <row r="284" spans="1:10" x14ac:dyDescent="0.25">
      <c r="A284" s="3" t="s">
        <v>66</v>
      </c>
      <c r="B284" s="3" t="s">
        <v>21</v>
      </c>
      <c r="C284" s="3">
        <v>3.7</v>
      </c>
      <c r="D284" s="3">
        <v>1</v>
      </c>
      <c r="E284" s="3">
        <v>3.7</v>
      </c>
      <c r="F284" s="3">
        <v>1</v>
      </c>
      <c r="G284" s="4">
        <v>1.81</v>
      </c>
      <c r="H284" s="6">
        <f t="shared" si="15"/>
        <v>1.81</v>
      </c>
      <c r="I284" s="15">
        <f t="shared" si="14"/>
        <v>1.8900000000000001</v>
      </c>
      <c r="J284" s="7"/>
    </row>
    <row r="285" spans="1:10" x14ac:dyDescent="0.25">
      <c r="A285" s="3" t="s">
        <v>67</v>
      </c>
      <c r="B285" s="3" t="s">
        <v>69</v>
      </c>
      <c r="C285" s="3">
        <v>3267</v>
      </c>
      <c r="D285" s="3">
        <v>594</v>
      </c>
      <c r="E285" s="3">
        <v>3267</v>
      </c>
      <c r="F285" s="3">
        <v>594</v>
      </c>
      <c r="G285" s="4">
        <v>4.96</v>
      </c>
      <c r="H285" s="6">
        <f t="shared" si="15"/>
        <v>2946.24</v>
      </c>
      <c r="I285" s="15">
        <f t="shared" si="14"/>
        <v>320.76000000000022</v>
      </c>
      <c r="J285" s="7"/>
    </row>
    <row r="286" spans="1:10" x14ac:dyDescent="0.25">
      <c r="A286" s="3" t="s">
        <v>67</v>
      </c>
      <c r="B286" s="3" t="s">
        <v>105</v>
      </c>
      <c r="C286" s="3">
        <v>3900</v>
      </c>
      <c r="D286" s="3">
        <v>600</v>
      </c>
      <c r="E286" s="3">
        <v>3900</v>
      </c>
      <c r="F286" s="3">
        <v>600</v>
      </c>
      <c r="G286" s="4">
        <v>4.2300000000000004</v>
      </c>
      <c r="H286" s="6">
        <f t="shared" si="15"/>
        <v>2538.0000000000005</v>
      </c>
      <c r="I286" s="15">
        <f t="shared" si="14"/>
        <v>1361.9999999999995</v>
      </c>
      <c r="J286" s="7"/>
    </row>
    <row r="287" spans="1:10" x14ac:dyDescent="0.25">
      <c r="A287" s="3" t="s">
        <v>123</v>
      </c>
      <c r="B287" s="3" t="s">
        <v>124</v>
      </c>
      <c r="C287" s="3">
        <v>2550</v>
      </c>
      <c r="D287" s="3">
        <v>600</v>
      </c>
      <c r="E287" s="3">
        <v>2550</v>
      </c>
      <c r="F287" s="3">
        <v>600</v>
      </c>
      <c r="G287" s="4">
        <v>3.13</v>
      </c>
      <c r="H287" s="6">
        <f t="shared" si="15"/>
        <v>1878</v>
      </c>
      <c r="I287" s="15">
        <f t="shared" si="14"/>
        <v>672</v>
      </c>
      <c r="J287" s="7"/>
    </row>
    <row r="288" spans="1:10" x14ac:dyDescent="0.25">
      <c r="A288" s="3" t="s">
        <v>125</v>
      </c>
      <c r="B288" s="3" t="s">
        <v>13</v>
      </c>
      <c r="C288" s="3">
        <v>154.80000000000001</v>
      </c>
      <c r="D288" s="3">
        <v>36</v>
      </c>
      <c r="E288" s="3">
        <v>154.80000000000001</v>
      </c>
      <c r="F288" s="3">
        <v>36</v>
      </c>
      <c r="G288" s="4">
        <v>2.75</v>
      </c>
      <c r="H288" s="6">
        <f t="shared" si="15"/>
        <v>99</v>
      </c>
      <c r="I288" s="15">
        <f t="shared" si="14"/>
        <v>55.800000000000011</v>
      </c>
      <c r="J288" s="7"/>
    </row>
    <row r="289" spans="1:10" s="7" customFormat="1" x14ac:dyDescent="0.25">
      <c r="A289" s="7" t="s">
        <v>125</v>
      </c>
      <c r="B289" s="7" t="s">
        <v>23</v>
      </c>
      <c r="C289" s="7">
        <v>125.4</v>
      </c>
      <c r="D289" s="7">
        <v>12</v>
      </c>
      <c r="E289" s="7">
        <v>125.4</v>
      </c>
      <c r="F289" s="7">
        <v>12</v>
      </c>
      <c r="G289" s="4">
        <v>3.53</v>
      </c>
      <c r="H289" s="17">
        <f t="shared" si="15"/>
        <v>42.36</v>
      </c>
      <c r="I289" s="15">
        <f t="shared" si="14"/>
        <v>83.04</v>
      </c>
    </row>
    <row r="290" spans="1:10" x14ac:dyDescent="0.25">
      <c r="A290" s="3" t="s">
        <v>125</v>
      </c>
      <c r="B290" s="3" t="s">
        <v>18</v>
      </c>
      <c r="C290" s="3">
        <v>43.5</v>
      </c>
      <c r="D290" s="3">
        <v>6</v>
      </c>
      <c r="E290" s="3">
        <v>43.5</v>
      </c>
      <c r="F290" s="3">
        <v>6</v>
      </c>
      <c r="G290" s="4">
        <v>4.2300000000000004</v>
      </c>
      <c r="H290" s="6">
        <f t="shared" si="15"/>
        <v>25.380000000000003</v>
      </c>
      <c r="I290" s="15">
        <f t="shared" si="14"/>
        <v>18.119999999999997</v>
      </c>
      <c r="J290" s="7"/>
    </row>
    <row r="291" spans="1:10" s="7" customFormat="1" x14ac:dyDescent="0.25">
      <c r="A291" s="7" t="s">
        <v>125</v>
      </c>
      <c r="B291" s="7" t="s">
        <v>64</v>
      </c>
      <c r="C291" s="7">
        <v>10.9</v>
      </c>
      <c r="D291" s="7">
        <v>1</v>
      </c>
      <c r="E291" s="7">
        <v>10.9</v>
      </c>
      <c r="F291" s="7">
        <f>D291*7</f>
        <v>7</v>
      </c>
      <c r="G291" s="4">
        <v>1.81</v>
      </c>
      <c r="H291" s="6">
        <f t="shared" si="15"/>
        <v>12.67</v>
      </c>
      <c r="I291" s="15">
        <f t="shared" si="14"/>
        <v>-1.7699999999999996</v>
      </c>
    </row>
    <row r="292" spans="1:10" s="7" customFormat="1" x14ac:dyDescent="0.25">
      <c r="A292" s="7" t="s">
        <v>125</v>
      </c>
      <c r="B292" s="7" t="s">
        <v>19</v>
      </c>
      <c r="C292" s="7">
        <v>88.8</v>
      </c>
      <c r="D292" s="7">
        <v>24</v>
      </c>
      <c r="E292" s="7">
        <v>88.8</v>
      </c>
      <c r="F292" s="7">
        <v>24</v>
      </c>
      <c r="G292" s="4">
        <v>1.81</v>
      </c>
      <c r="H292" s="6">
        <f t="shared" si="15"/>
        <v>43.44</v>
      </c>
      <c r="I292" s="15">
        <f t="shared" si="14"/>
        <v>45.36</v>
      </c>
    </row>
    <row r="293" spans="1:10" s="7" customFormat="1" x14ac:dyDescent="0.25">
      <c r="A293" s="7" t="s">
        <v>125</v>
      </c>
      <c r="B293" s="7" t="s">
        <v>65</v>
      </c>
      <c r="C293" s="7">
        <v>10.9</v>
      </c>
      <c r="D293" s="7">
        <v>1</v>
      </c>
      <c r="E293" s="7">
        <v>10.9</v>
      </c>
      <c r="F293" s="7">
        <f>D293*7</f>
        <v>7</v>
      </c>
      <c r="G293" s="4">
        <v>1.81</v>
      </c>
      <c r="H293" s="6">
        <f t="shared" si="15"/>
        <v>12.67</v>
      </c>
      <c r="I293" s="15">
        <f t="shared" si="14"/>
        <v>-1.7699999999999996</v>
      </c>
    </row>
    <row r="294" spans="1:10" x14ac:dyDescent="0.25">
      <c r="A294" s="3" t="s">
        <v>74</v>
      </c>
      <c r="B294" s="3" t="s">
        <v>17</v>
      </c>
      <c r="C294" s="3">
        <v>204.68227424749199</v>
      </c>
      <c r="D294" s="3">
        <v>12</v>
      </c>
      <c r="E294" s="3">
        <v>204.68227424749199</v>
      </c>
      <c r="F294" s="3">
        <v>12</v>
      </c>
      <c r="G294" s="4">
        <v>5.23</v>
      </c>
      <c r="H294" s="6">
        <f t="shared" si="15"/>
        <v>62.760000000000005</v>
      </c>
      <c r="I294" s="15">
        <f t="shared" si="14"/>
        <v>141.922274247492</v>
      </c>
      <c r="J294" s="7"/>
    </row>
    <row r="295" spans="1:10" x14ac:dyDescent="0.25">
      <c r="E295" s="29">
        <f>SUM(E260:E294)</f>
        <v>15346.332274247488</v>
      </c>
      <c r="G295" s="26" t="s">
        <v>199</v>
      </c>
      <c r="H295" s="28">
        <f>SUM(H260:H294)</f>
        <v>10564.590000000002</v>
      </c>
      <c r="I295" s="28">
        <f>SUM(I260:I294)</f>
        <v>4781.7422742474901</v>
      </c>
      <c r="J295" s="20">
        <f>E295-H295</f>
        <v>4781.7422742474864</v>
      </c>
    </row>
    <row r="296" spans="1:10" ht="23.25" x14ac:dyDescent="0.25">
      <c r="A296" s="38" t="s">
        <v>27</v>
      </c>
      <c r="B296" s="38"/>
      <c r="C296" s="38"/>
      <c r="D296" s="38"/>
      <c r="E296" s="38"/>
      <c r="F296" s="38"/>
      <c r="G296" s="38"/>
      <c r="H296" s="38"/>
      <c r="I296" s="38"/>
      <c r="J296" s="38"/>
    </row>
    <row r="297" spans="1:10" x14ac:dyDescent="0.25">
      <c r="A297" s="3" t="s">
        <v>27</v>
      </c>
      <c r="B297" s="3" t="s">
        <v>29</v>
      </c>
      <c r="C297" s="3">
        <v>282.611371237458</v>
      </c>
      <c r="D297" s="3">
        <v>33</v>
      </c>
      <c r="E297" s="3">
        <v>282.611371237458</v>
      </c>
      <c r="F297" s="3">
        <v>33</v>
      </c>
      <c r="G297" s="4">
        <v>2.73</v>
      </c>
      <c r="H297" s="6">
        <f t="shared" si="15"/>
        <v>90.09</v>
      </c>
      <c r="I297" s="15">
        <f t="shared" si="14"/>
        <v>192.521371237458</v>
      </c>
      <c r="J297" s="7"/>
    </row>
    <row r="298" spans="1:10" x14ac:dyDescent="0.25">
      <c r="A298" s="3" t="s">
        <v>27</v>
      </c>
      <c r="B298" s="3" t="s">
        <v>12</v>
      </c>
      <c r="C298" s="3">
        <v>166.258193979933</v>
      </c>
      <c r="D298" s="3">
        <v>34</v>
      </c>
      <c r="E298" s="3">
        <v>166.258193979933</v>
      </c>
      <c r="F298" s="3">
        <v>34</v>
      </c>
      <c r="G298" s="4">
        <v>3.73</v>
      </c>
      <c r="H298" s="6">
        <f t="shared" si="15"/>
        <v>126.82</v>
      </c>
      <c r="I298" s="15">
        <f t="shared" si="14"/>
        <v>39.438193979933004</v>
      </c>
      <c r="J298" s="7"/>
    </row>
    <row r="299" spans="1:10" x14ac:dyDescent="0.25">
      <c r="A299" s="3" t="s">
        <v>27</v>
      </c>
      <c r="B299" s="3" t="s">
        <v>13</v>
      </c>
      <c r="C299" s="3">
        <v>689.1</v>
      </c>
      <c r="D299" s="3">
        <v>155</v>
      </c>
      <c r="E299" s="3">
        <v>689.1</v>
      </c>
      <c r="F299" s="3">
        <v>155</v>
      </c>
      <c r="G299" s="4">
        <v>2.75</v>
      </c>
      <c r="H299" s="6">
        <f t="shared" si="15"/>
        <v>426.25</v>
      </c>
      <c r="I299" s="15">
        <f t="shared" si="14"/>
        <v>262.85000000000002</v>
      </c>
      <c r="J299" s="7"/>
    </row>
    <row r="300" spans="1:10" x14ac:dyDescent="0.25">
      <c r="A300" s="3" t="s">
        <v>27</v>
      </c>
      <c r="B300" s="3" t="s">
        <v>30</v>
      </c>
      <c r="C300" s="3">
        <v>12.5418060200669</v>
      </c>
      <c r="D300" s="3">
        <v>3</v>
      </c>
      <c r="E300" s="3">
        <v>12.5418060200669</v>
      </c>
      <c r="F300" s="3">
        <v>3</v>
      </c>
      <c r="G300" s="5">
        <v>2.73</v>
      </c>
      <c r="H300" s="6">
        <f t="shared" si="15"/>
        <v>8.19</v>
      </c>
      <c r="I300" s="15">
        <f t="shared" si="14"/>
        <v>4.3518060200669009</v>
      </c>
      <c r="J300" s="7"/>
    </row>
    <row r="301" spans="1:10" x14ac:dyDescent="0.25">
      <c r="A301" s="3" t="s">
        <v>27</v>
      </c>
      <c r="B301" s="3" t="s">
        <v>14</v>
      </c>
      <c r="C301" s="3">
        <v>661.750836120401</v>
      </c>
      <c r="D301" s="3">
        <v>102</v>
      </c>
      <c r="E301" s="3">
        <v>661.750836120401</v>
      </c>
      <c r="F301" s="3">
        <v>102</v>
      </c>
      <c r="G301" s="4">
        <v>3.73</v>
      </c>
      <c r="H301" s="6">
        <f t="shared" si="15"/>
        <v>380.46</v>
      </c>
      <c r="I301" s="15">
        <f t="shared" si="14"/>
        <v>281.29083612040102</v>
      </c>
      <c r="J301" s="7"/>
    </row>
    <row r="302" spans="1:10" s="7" customFormat="1" x14ac:dyDescent="0.25">
      <c r="A302" s="7" t="s">
        <v>27</v>
      </c>
      <c r="B302" s="7" t="s">
        <v>31</v>
      </c>
      <c r="C302" s="7">
        <v>93</v>
      </c>
      <c r="D302" s="7">
        <v>14</v>
      </c>
      <c r="E302" s="7">
        <v>93</v>
      </c>
      <c r="F302" s="7">
        <v>14</v>
      </c>
      <c r="G302" s="4">
        <v>3.53</v>
      </c>
      <c r="H302" s="17">
        <f t="shared" si="15"/>
        <v>49.419999999999995</v>
      </c>
      <c r="I302" s="15">
        <f t="shared" si="14"/>
        <v>43.580000000000005</v>
      </c>
    </row>
    <row r="303" spans="1:10" s="7" customFormat="1" x14ac:dyDescent="0.25">
      <c r="A303" s="7" t="s">
        <v>27</v>
      </c>
      <c r="B303" s="7" t="s">
        <v>35</v>
      </c>
      <c r="C303" s="7">
        <v>1430.83444816054</v>
      </c>
      <c r="D303" s="7">
        <v>118</v>
      </c>
      <c r="E303" s="7">
        <v>1430.83444816054</v>
      </c>
      <c r="F303" s="7">
        <v>118</v>
      </c>
      <c r="G303" s="4">
        <v>3.53</v>
      </c>
      <c r="H303" s="17">
        <f t="shared" si="15"/>
        <v>416.53999999999996</v>
      </c>
      <c r="I303" s="15">
        <f t="shared" ref="I303:I366" si="16">E303-H303</f>
        <v>1014.29444816054</v>
      </c>
    </row>
    <row r="304" spans="1:10" s="7" customFormat="1" x14ac:dyDescent="0.25">
      <c r="A304" s="7" t="s">
        <v>27</v>
      </c>
      <c r="B304" s="7" t="s">
        <v>15</v>
      </c>
      <c r="C304" s="7">
        <v>2001</v>
      </c>
      <c r="D304" s="7">
        <v>161</v>
      </c>
      <c r="E304" s="7">
        <v>2001</v>
      </c>
      <c r="F304" s="7">
        <v>161</v>
      </c>
      <c r="G304" s="4">
        <v>5.23</v>
      </c>
      <c r="H304" s="17">
        <f t="shared" si="15"/>
        <v>842.03000000000009</v>
      </c>
      <c r="I304" s="15">
        <f t="shared" si="16"/>
        <v>1158.9699999999998</v>
      </c>
    </row>
    <row r="305" spans="1:10" s="7" customFormat="1" x14ac:dyDescent="0.25">
      <c r="A305" s="7" t="s">
        <v>27</v>
      </c>
      <c r="B305" s="7" t="s">
        <v>39</v>
      </c>
      <c r="C305" s="7">
        <v>395.02</v>
      </c>
      <c r="D305" s="7">
        <v>48</v>
      </c>
      <c r="E305" s="7">
        <v>395.02</v>
      </c>
      <c r="F305" s="7">
        <v>48</v>
      </c>
      <c r="G305" s="4">
        <v>4.8099999999999996</v>
      </c>
      <c r="H305" s="17">
        <f t="shared" si="15"/>
        <v>230.88</v>
      </c>
      <c r="I305" s="15">
        <f t="shared" si="16"/>
        <v>164.14</v>
      </c>
    </row>
    <row r="306" spans="1:10" s="7" customFormat="1" x14ac:dyDescent="0.25">
      <c r="A306" s="7" t="s">
        <v>27</v>
      </c>
      <c r="B306" s="7" t="s">
        <v>41</v>
      </c>
      <c r="C306" s="7">
        <v>5.2</v>
      </c>
      <c r="D306" s="7">
        <v>1</v>
      </c>
      <c r="E306" s="7">
        <v>5.2</v>
      </c>
      <c r="F306" s="7">
        <f>D306/2</f>
        <v>0.5</v>
      </c>
      <c r="G306" s="4">
        <v>3.53</v>
      </c>
      <c r="H306" s="17">
        <f t="shared" si="15"/>
        <v>1.7649999999999999</v>
      </c>
      <c r="I306" s="15">
        <f t="shared" si="16"/>
        <v>3.4350000000000005</v>
      </c>
    </row>
    <row r="307" spans="1:10" s="7" customFormat="1" x14ac:dyDescent="0.25">
      <c r="A307" s="7" t="s">
        <v>27</v>
      </c>
      <c r="B307" s="7" t="s">
        <v>23</v>
      </c>
      <c r="C307" s="7">
        <v>2569.4518394648799</v>
      </c>
      <c r="D307" s="7">
        <v>258</v>
      </c>
      <c r="E307" s="7">
        <v>2569.4518394648799</v>
      </c>
      <c r="F307" s="7">
        <v>258</v>
      </c>
      <c r="G307" s="4">
        <v>3.53</v>
      </c>
      <c r="H307" s="17">
        <f t="shared" si="15"/>
        <v>910.7399999999999</v>
      </c>
      <c r="I307" s="15">
        <f t="shared" si="16"/>
        <v>1658.7118394648801</v>
      </c>
    </row>
    <row r="308" spans="1:10" s="7" customFormat="1" x14ac:dyDescent="0.25">
      <c r="A308" s="7" t="s">
        <v>27</v>
      </c>
      <c r="B308" s="7" t="s">
        <v>24</v>
      </c>
      <c r="C308" s="7">
        <v>90</v>
      </c>
      <c r="D308" s="7">
        <v>24</v>
      </c>
      <c r="E308" s="7">
        <v>90</v>
      </c>
      <c r="F308" s="7">
        <v>24</v>
      </c>
      <c r="G308" s="4">
        <v>5.73</v>
      </c>
      <c r="H308" s="17">
        <f t="shared" si="15"/>
        <v>137.52000000000001</v>
      </c>
      <c r="I308" s="15">
        <f t="shared" si="16"/>
        <v>-47.52000000000001</v>
      </c>
    </row>
    <row r="309" spans="1:10" s="7" customFormat="1" x14ac:dyDescent="0.25">
      <c r="A309" s="7" t="s">
        <v>27</v>
      </c>
      <c r="B309" s="7" t="s">
        <v>45</v>
      </c>
      <c r="C309" s="7">
        <v>195</v>
      </c>
      <c r="D309" s="7">
        <v>14</v>
      </c>
      <c r="E309" s="7">
        <v>195</v>
      </c>
      <c r="F309" s="7">
        <v>14</v>
      </c>
      <c r="G309" s="4">
        <v>4.13</v>
      </c>
      <c r="H309" s="17">
        <f t="shared" si="15"/>
        <v>57.82</v>
      </c>
      <c r="I309" s="15">
        <f t="shared" si="16"/>
        <v>137.18</v>
      </c>
    </row>
    <row r="310" spans="1:10" x14ac:dyDescent="0.25">
      <c r="A310" s="3" t="s">
        <v>27</v>
      </c>
      <c r="B310" s="3" t="s">
        <v>49</v>
      </c>
      <c r="C310" s="3">
        <v>208.5</v>
      </c>
      <c r="D310" s="3">
        <v>37</v>
      </c>
      <c r="E310" s="3">
        <v>208.5</v>
      </c>
      <c r="F310" s="3">
        <v>37</v>
      </c>
      <c r="G310" s="4">
        <v>4.96</v>
      </c>
      <c r="H310" s="6">
        <f t="shared" si="15"/>
        <v>183.52</v>
      </c>
      <c r="I310" s="15">
        <f t="shared" si="16"/>
        <v>24.97999999999999</v>
      </c>
      <c r="J310" s="7"/>
    </row>
    <row r="311" spans="1:10" s="7" customFormat="1" x14ac:dyDescent="0.25">
      <c r="A311" s="7" t="s">
        <v>27</v>
      </c>
      <c r="B311" s="7" t="s">
        <v>122</v>
      </c>
      <c r="C311" s="7">
        <v>70.8</v>
      </c>
      <c r="D311" s="7">
        <v>12</v>
      </c>
      <c r="E311" s="7">
        <v>70.8</v>
      </c>
      <c r="F311" s="7">
        <v>12</v>
      </c>
      <c r="G311" s="4">
        <v>4.96</v>
      </c>
      <c r="H311" s="17">
        <f t="shared" si="15"/>
        <v>59.519999999999996</v>
      </c>
      <c r="I311" s="15">
        <f t="shared" si="16"/>
        <v>11.280000000000001</v>
      </c>
    </row>
    <row r="312" spans="1:10" s="7" customFormat="1" x14ac:dyDescent="0.25">
      <c r="A312" s="7" t="s">
        <v>27</v>
      </c>
      <c r="B312" s="7" t="s">
        <v>50</v>
      </c>
      <c r="C312" s="7">
        <v>201.3</v>
      </c>
      <c r="D312" s="7">
        <v>19</v>
      </c>
      <c r="E312" s="7">
        <v>201.3</v>
      </c>
      <c r="F312" s="7">
        <v>19</v>
      </c>
      <c r="G312" s="4">
        <v>4.7300000000000004</v>
      </c>
      <c r="H312" s="17">
        <f t="shared" si="15"/>
        <v>89.87</v>
      </c>
      <c r="I312" s="15">
        <f t="shared" si="16"/>
        <v>111.43</v>
      </c>
    </row>
    <row r="313" spans="1:10" s="7" customFormat="1" x14ac:dyDescent="0.25">
      <c r="A313" s="7" t="s">
        <v>27</v>
      </c>
      <c r="B313" s="7" t="s">
        <v>51</v>
      </c>
      <c r="C313" s="7">
        <v>142.80000000000001</v>
      </c>
      <c r="D313" s="7">
        <v>13</v>
      </c>
      <c r="E313" s="7">
        <v>142.80000000000001</v>
      </c>
      <c r="F313" s="7">
        <v>13</v>
      </c>
      <c r="G313" s="4">
        <v>4.7300000000000004</v>
      </c>
      <c r="H313" s="17">
        <f t="shared" si="15"/>
        <v>61.490000000000009</v>
      </c>
      <c r="I313" s="15">
        <f t="shared" si="16"/>
        <v>81.31</v>
      </c>
    </row>
    <row r="314" spans="1:10" s="7" customFormat="1" x14ac:dyDescent="0.25">
      <c r="A314" s="7" t="s">
        <v>27</v>
      </c>
      <c r="B314" s="7" t="s">
        <v>25</v>
      </c>
      <c r="C314" s="7">
        <v>917.25735785953202</v>
      </c>
      <c r="D314" s="7">
        <v>79</v>
      </c>
      <c r="E314" s="7">
        <v>917.25735785953202</v>
      </c>
      <c r="F314" s="7">
        <v>79</v>
      </c>
      <c r="G314" s="4">
        <v>4.7300000000000004</v>
      </c>
      <c r="H314" s="17">
        <f t="shared" si="15"/>
        <v>373.67</v>
      </c>
      <c r="I314" s="15">
        <f t="shared" si="16"/>
        <v>543.58735785953195</v>
      </c>
    </row>
    <row r="315" spans="1:10" s="7" customFormat="1" x14ac:dyDescent="0.25">
      <c r="A315" s="7" t="s">
        <v>27</v>
      </c>
      <c r="B315" s="7" t="s">
        <v>101</v>
      </c>
      <c r="C315" s="7">
        <v>56.75</v>
      </c>
      <c r="D315" s="7">
        <v>8</v>
      </c>
      <c r="E315" s="7">
        <v>56.75</v>
      </c>
      <c r="F315" s="7">
        <v>8</v>
      </c>
      <c r="G315" s="4">
        <v>5.18</v>
      </c>
      <c r="H315" s="17">
        <f t="shared" si="15"/>
        <v>41.44</v>
      </c>
      <c r="I315" s="15">
        <f t="shared" si="16"/>
        <v>15.310000000000002</v>
      </c>
    </row>
    <row r="316" spans="1:10" s="7" customFormat="1" x14ac:dyDescent="0.25">
      <c r="A316" s="7" t="s">
        <v>27</v>
      </c>
      <c r="B316" s="7" t="s">
        <v>53</v>
      </c>
      <c r="C316" s="7">
        <v>428.4</v>
      </c>
      <c r="D316" s="7">
        <v>38</v>
      </c>
      <c r="E316" s="7">
        <v>428.4</v>
      </c>
      <c r="F316" s="7">
        <v>38</v>
      </c>
      <c r="G316" s="4">
        <v>5.18</v>
      </c>
      <c r="H316" s="17">
        <f t="shared" si="15"/>
        <v>196.83999999999997</v>
      </c>
      <c r="I316" s="15">
        <f t="shared" si="16"/>
        <v>231.56</v>
      </c>
    </row>
    <row r="317" spans="1:10" x14ac:dyDescent="0.25">
      <c r="A317" s="3" t="s">
        <v>27</v>
      </c>
      <c r="B317" s="3" t="s">
        <v>58</v>
      </c>
      <c r="C317" s="3">
        <v>75.599999999999994</v>
      </c>
      <c r="D317" s="3">
        <v>16</v>
      </c>
      <c r="E317" s="3">
        <v>75.599999999999994</v>
      </c>
      <c r="F317" s="3">
        <v>16</v>
      </c>
      <c r="G317" s="4">
        <v>3.91</v>
      </c>
      <c r="H317" s="6">
        <f t="shared" si="15"/>
        <v>62.56</v>
      </c>
      <c r="I317" s="15">
        <f t="shared" si="16"/>
        <v>13.039999999999992</v>
      </c>
      <c r="J317" s="7"/>
    </row>
    <row r="318" spans="1:10" x14ac:dyDescent="0.25">
      <c r="A318" s="3" t="s">
        <v>27</v>
      </c>
      <c r="B318" s="3" t="s">
        <v>18</v>
      </c>
      <c r="C318" s="3">
        <v>1562.0565217391299</v>
      </c>
      <c r="D318" s="3">
        <v>209</v>
      </c>
      <c r="E318" s="3">
        <v>1562.0565217391299</v>
      </c>
      <c r="F318" s="3">
        <v>209</v>
      </c>
      <c r="G318" s="4">
        <v>4.2300000000000004</v>
      </c>
      <c r="H318" s="6">
        <f t="shared" si="15"/>
        <v>884.07</v>
      </c>
      <c r="I318" s="15">
        <f t="shared" si="16"/>
        <v>677.9865217391299</v>
      </c>
      <c r="J318" s="7"/>
    </row>
    <row r="319" spans="1:10" x14ac:dyDescent="0.25">
      <c r="A319" s="3" t="s">
        <v>27</v>
      </c>
      <c r="B319" s="3" t="s">
        <v>61</v>
      </c>
      <c r="C319" s="3">
        <v>88.772575250836098</v>
      </c>
      <c r="D319" s="3">
        <v>37</v>
      </c>
      <c r="E319" s="3">
        <v>88.772575250836098</v>
      </c>
      <c r="F319" s="3">
        <v>37</v>
      </c>
      <c r="G319" s="4">
        <v>3.13</v>
      </c>
      <c r="H319" s="6">
        <f t="shared" si="15"/>
        <v>115.81</v>
      </c>
      <c r="I319" s="15">
        <f t="shared" si="16"/>
        <v>-27.037424749163904</v>
      </c>
      <c r="J319" s="7"/>
    </row>
    <row r="320" spans="1:10" s="7" customFormat="1" x14ac:dyDescent="0.25">
      <c r="A320" s="7" t="s">
        <v>27</v>
      </c>
      <c r="B320" s="7" t="s">
        <v>63</v>
      </c>
      <c r="C320" s="7">
        <v>869.22642140468201</v>
      </c>
      <c r="D320" s="7">
        <v>109</v>
      </c>
      <c r="E320" s="7">
        <v>869.22642140468201</v>
      </c>
      <c r="F320" s="7">
        <f>D320*4</f>
        <v>436</v>
      </c>
      <c r="G320" s="4">
        <v>1.81</v>
      </c>
      <c r="H320" s="6">
        <f t="shared" si="15"/>
        <v>789.16</v>
      </c>
      <c r="I320" s="15">
        <f t="shared" si="16"/>
        <v>80.066421404682046</v>
      </c>
    </row>
    <row r="321" spans="1:10" s="7" customFormat="1" x14ac:dyDescent="0.25">
      <c r="A321" s="7" t="s">
        <v>27</v>
      </c>
      <c r="B321" s="7" t="s">
        <v>64</v>
      </c>
      <c r="C321" s="7">
        <v>660.52491638796005</v>
      </c>
      <c r="D321" s="7">
        <v>61</v>
      </c>
      <c r="E321" s="7">
        <v>660.52491638796005</v>
      </c>
      <c r="F321" s="7">
        <f>D321*7</f>
        <v>427</v>
      </c>
      <c r="G321" s="4">
        <v>1.81</v>
      </c>
      <c r="H321" s="6">
        <f t="shared" si="15"/>
        <v>772.87</v>
      </c>
      <c r="I321" s="15">
        <f t="shared" si="16"/>
        <v>-112.34508361203996</v>
      </c>
    </row>
    <row r="322" spans="1:10" s="7" customFormat="1" x14ac:dyDescent="0.25">
      <c r="A322" s="7" t="s">
        <v>27</v>
      </c>
      <c r="B322" s="7" t="s">
        <v>19</v>
      </c>
      <c r="C322" s="7">
        <v>100.217725752508</v>
      </c>
      <c r="D322" s="7">
        <v>37</v>
      </c>
      <c r="E322" s="7">
        <v>100.217725752508</v>
      </c>
      <c r="F322" s="7">
        <v>37</v>
      </c>
      <c r="G322" s="4">
        <v>1.81</v>
      </c>
      <c r="H322" s="6">
        <f t="shared" si="15"/>
        <v>66.97</v>
      </c>
      <c r="I322" s="15">
        <f t="shared" si="16"/>
        <v>33.247725752508003</v>
      </c>
    </row>
    <row r="323" spans="1:10" s="7" customFormat="1" x14ac:dyDescent="0.25">
      <c r="A323" s="7" t="s">
        <v>27</v>
      </c>
      <c r="B323" s="7" t="s">
        <v>20</v>
      </c>
      <c r="C323" s="7">
        <v>95.4</v>
      </c>
      <c r="D323" s="7">
        <v>12</v>
      </c>
      <c r="E323" s="7">
        <v>95.4</v>
      </c>
      <c r="F323" s="7">
        <f>D323*4</f>
        <v>48</v>
      </c>
      <c r="G323" s="4">
        <v>1.81</v>
      </c>
      <c r="H323" s="6">
        <f t="shared" si="15"/>
        <v>86.88</v>
      </c>
      <c r="I323" s="15">
        <f t="shared" si="16"/>
        <v>8.5200000000000102</v>
      </c>
    </row>
    <row r="324" spans="1:10" s="7" customFormat="1" x14ac:dyDescent="0.25">
      <c r="A324" s="7" t="s">
        <v>27</v>
      </c>
      <c r="B324" s="7" t="s">
        <v>65</v>
      </c>
      <c r="C324" s="7">
        <v>89.6</v>
      </c>
      <c r="D324" s="7">
        <v>8</v>
      </c>
      <c r="E324" s="7">
        <v>89.6</v>
      </c>
      <c r="F324" s="7">
        <f>D324*7</f>
        <v>56</v>
      </c>
      <c r="G324" s="4">
        <v>1.81</v>
      </c>
      <c r="H324" s="6">
        <f t="shared" si="15"/>
        <v>101.36</v>
      </c>
      <c r="I324" s="15">
        <f t="shared" si="16"/>
        <v>-11.760000000000005</v>
      </c>
    </row>
    <row r="325" spans="1:10" x14ac:dyDescent="0.25">
      <c r="A325" s="3" t="s">
        <v>27</v>
      </c>
      <c r="B325" s="3" t="s">
        <v>21</v>
      </c>
      <c r="C325" s="3">
        <v>484.35</v>
      </c>
      <c r="D325" s="3">
        <v>118</v>
      </c>
      <c r="E325" s="3">
        <v>484.35</v>
      </c>
      <c r="F325" s="3">
        <v>118</v>
      </c>
      <c r="G325" s="4">
        <v>1.81</v>
      </c>
      <c r="H325" s="6">
        <f t="shared" si="15"/>
        <v>213.58</v>
      </c>
      <c r="I325" s="15">
        <f t="shared" si="16"/>
        <v>270.77</v>
      </c>
      <c r="J325" s="7"/>
    </row>
    <row r="326" spans="1:10" x14ac:dyDescent="0.25">
      <c r="E326" s="10">
        <f>SUM(E297:E325)</f>
        <v>14643.324013377924</v>
      </c>
      <c r="G326" s="26" t="s">
        <v>199</v>
      </c>
      <c r="H326" s="28">
        <f>SUM(H297:H325)</f>
        <v>7778.1350000000002</v>
      </c>
      <c r="I326" s="28">
        <f>SUM(I297:I325)</f>
        <v>6865.189013377927</v>
      </c>
      <c r="J326" s="20">
        <f>E326-H326</f>
        <v>6865.1890133779234</v>
      </c>
    </row>
    <row r="327" spans="1:10" x14ac:dyDescent="0.25">
      <c r="G327" s="11" t="s">
        <v>198</v>
      </c>
      <c r="H327" s="12">
        <f>SUM(H326,H295,H258)</f>
        <v>53226.324999999997</v>
      </c>
      <c r="I327" s="12">
        <f>SUM(I326,I295,I258)</f>
        <v>35120.049414715715</v>
      </c>
      <c r="J327" s="7"/>
    </row>
    <row r="328" spans="1:10" ht="23.25" x14ac:dyDescent="0.25">
      <c r="A328" s="39" t="s">
        <v>132</v>
      </c>
      <c r="B328" s="39"/>
      <c r="C328" s="39"/>
      <c r="D328" s="39"/>
      <c r="E328" s="39"/>
      <c r="F328" s="39"/>
      <c r="G328" s="39"/>
      <c r="H328" s="39"/>
      <c r="I328" s="39"/>
      <c r="J328" s="39"/>
    </row>
    <row r="329" spans="1:10" ht="23.25" x14ac:dyDescent="0.25">
      <c r="A329" s="38" t="s">
        <v>82</v>
      </c>
      <c r="B329" s="38"/>
      <c r="C329" s="38"/>
      <c r="D329" s="38"/>
      <c r="E329" s="38"/>
      <c r="F329" s="38"/>
      <c r="G329" s="38"/>
      <c r="H329" s="38"/>
      <c r="I329" s="38"/>
      <c r="J329" s="38"/>
    </row>
    <row r="330" spans="1:10" x14ac:dyDescent="0.25">
      <c r="A330" s="3" t="s">
        <v>5</v>
      </c>
      <c r="B330" s="3" t="s">
        <v>134</v>
      </c>
      <c r="C330" s="3">
        <v>1935</v>
      </c>
      <c r="D330" s="3">
        <v>300</v>
      </c>
      <c r="E330" s="3">
        <v>1935</v>
      </c>
      <c r="F330" s="3">
        <v>300</v>
      </c>
      <c r="G330" s="4">
        <v>3.73</v>
      </c>
      <c r="H330" s="6">
        <f t="shared" si="15"/>
        <v>1119</v>
      </c>
      <c r="I330" s="15">
        <f t="shared" si="16"/>
        <v>816</v>
      </c>
      <c r="J330" s="7"/>
    </row>
    <row r="331" spans="1:10" s="7" customFormat="1" x14ac:dyDescent="0.25">
      <c r="A331" s="7" t="s">
        <v>5</v>
      </c>
      <c r="B331" s="7" t="s">
        <v>75</v>
      </c>
      <c r="C331" s="7">
        <v>1872</v>
      </c>
      <c r="D331" s="7">
        <v>240</v>
      </c>
      <c r="E331" s="7">
        <v>1872</v>
      </c>
      <c r="F331" s="7">
        <v>240</v>
      </c>
      <c r="G331" s="4">
        <v>3.53</v>
      </c>
      <c r="H331" s="17">
        <f t="shared" si="15"/>
        <v>847.19999999999993</v>
      </c>
      <c r="I331" s="15">
        <f t="shared" si="16"/>
        <v>1024.8000000000002</v>
      </c>
    </row>
    <row r="332" spans="1:10" s="7" customFormat="1" x14ac:dyDescent="0.25">
      <c r="A332" s="7" t="s">
        <v>5</v>
      </c>
      <c r="B332" s="7" t="s">
        <v>135</v>
      </c>
      <c r="C332" s="7">
        <v>1200</v>
      </c>
      <c r="D332" s="7">
        <v>120</v>
      </c>
      <c r="E332" s="7">
        <v>1200</v>
      </c>
      <c r="F332" s="7">
        <v>120</v>
      </c>
      <c r="G332" s="4">
        <v>5.18</v>
      </c>
      <c r="H332" s="17">
        <f t="shared" si="15"/>
        <v>621.59999999999991</v>
      </c>
      <c r="I332" s="15">
        <f t="shared" si="16"/>
        <v>578.40000000000009</v>
      </c>
    </row>
    <row r="333" spans="1:10" x14ac:dyDescent="0.25">
      <c r="A333" s="3" t="s">
        <v>5</v>
      </c>
      <c r="B333" s="3" t="s">
        <v>10</v>
      </c>
      <c r="C333" s="3">
        <v>1110</v>
      </c>
      <c r="D333" s="3">
        <v>300</v>
      </c>
      <c r="E333" s="3">
        <v>1110</v>
      </c>
      <c r="F333" s="3">
        <v>300</v>
      </c>
      <c r="G333" s="4">
        <v>1.81</v>
      </c>
      <c r="H333" s="6">
        <f t="shared" si="15"/>
        <v>543</v>
      </c>
      <c r="I333" s="15">
        <f t="shared" si="16"/>
        <v>567</v>
      </c>
      <c r="J333" s="7"/>
    </row>
    <row r="334" spans="1:10" x14ac:dyDescent="0.25">
      <c r="A334" s="3" t="s">
        <v>142</v>
      </c>
      <c r="B334" s="3" t="s">
        <v>143</v>
      </c>
      <c r="C334" s="3">
        <v>1188</v>
      </c>
      <c r="D334" s="3">
        <v>180</v>
      </c>
      <c r="E334" s="3">
        <v>1188</v>
      </c>
      <c r="F334" s="3">
        <v>180</v>
      </c>
      <c r="G334" s="4">
        <v>3.73</v>
      </c>
      <c r="H334" s="6">
        <f t="shared" si="15"/>
        <v>671.4</v>
      </c>
      <c r="I334" s="15">
        <f t="shared" si="16"/>
        <v>516.6</v>
      </c>
      <c r="J334" s="7"/>
    </row>
    <row r="335" spans="1:10" x14ac:dyDescent="0.25">
      <c r="A335" s="3" t="s">
        <v>142</v>
      </c>
      <c r="B335" s="3" t="s">
        <v>121</v>
      </c>
      <c r="C335" s="3">
        <v>516</v>
      </c>
      <c r="D335" s="3">
        <v>120</v>
      </c>
      <c r="E335" s="3">
        <v>516</v>
      </c>
      <c r="F335" s="3">
        <v>120</v>
      </c>
      <c r="G335" s="4">
        <v>2.75</v>
      </c>
      <c r="H335" s="6">
        <f t="shared" si="15"/>
        <v>330</v>
      </c>
      <c r="I335" s="15">
        <f t="shared" si="16"/>
        <v>186</v>
      </c>
      <c r="J335" s="7"/>
    </row>
    <row r="336" spans="1:10" s="7" customFormat="1" x14ac:dyDescent="0.25">
      <c r="A336" s="7" t="s">
        <v>142</v>
      </c>
      <c r="B336" s="7" t="s">
        <v>92</v>
      </c>
      <c r="C336" s="7">
        <v>1710</v>
      </c>
      <c r="D336" s="7">
        <v>180</v>
      </c>
      <c r="E336" s="7">
        <v>1710</v>
      </c>
      <c r="F336" s="7">
        <v>180</v>
      </c>
      <c r="G336" s="4">
        <v>5.23</v>
      </c>
      <c r="H336" s="17">
        <f t="shared" si="15"/>
        <v>941.40000000000009</v>
      </c>
      <c r="I336" s="15">
        <f t="shared" si="16"/>
        <v>768.59999999999991</v>
      </c>
    </row>
    <row r="337" spans="1:10" s="7" customFormat="1" x14ac:dyDescent="0.25">
      <c r="A337" s="7" t="s">
        <v>142</v>
      </c>
      <c r="B337" s="7" t="s">
        <v>75</v>
      </c>
      <c r="C337" s="7">
        <v>4680</v>
      </c>
      <c r="D337" s="7">
        <v>600</v>
      </c>
      <c r="E337" s="7">
        <v>4680</v>
      </c>
      <c r="F337" s="7">
        <v>600</v>
      </c>
      <c r="G337" s="4">
        <v>3.53</v>
      </c>
      <c r="H337" s="17">
        <f t="shared" si="15"/>
        <v>2118</v>
      </c>
      <c r="I337" s="15">
        <f t="shared" si="16"/>
        <v>2562</v>
      </c>
    </row>
    <row r="338" spans="1:10" x14ac:dyDescent="0.25">
      <c r="A338" s="3" t="s">
        <v>142</v>
      </c>
      <c r="B338" s="3" t="s">
        <v>105</v>
      </c>
      <c r="C338" s="3">
        <v>828</v>
      </c>
      <c r="D338" s="3">
        <v>120</v>
      </c>
      <c r="E338" s="3">
        <v>828</v>
      </c>
      <c r="F338" s="3">
        <v>120</v>
      </c>
      <c r="G338" s="4">
        <v>4.2300000000000004</v>
      </c>
      <c r="H338" s="6">
        <f t="shared" si="15"/>
        <v>507.6</v>
      </c>
      <c r="I338" s="15">
        <f t="shared" si="16"/>
        <v>320.39999999999998</v>
      </c>
      <c r="J338" s="7"/>
    </row>
    <row r="339" spans="1:10" x14ac:dyDescent="0.25">
      <c r="E339" s="10">
        <f>SUM(E330:E338)</f>
        <v>15039</v>
      </c>
      <c r="G339" s="26" t="s">
        <v>199</v>
      </c>
      <c r="H339" s="26">
        <f>SUM(H330:H338)</f>
        <v>7699.2000000000007</v>
      </c>
      <c r="I339" s="28">
        <f>SUM(I330:I338)</f>
        <v>7339.7999999999993</v>
      </c>
      <c r="J339" s="19">
        <f>E339-H339</f>
        <v>7339.7999999999993</v>
      </c>
    </row>
    <row r="340" spans="1:10" ht="23.25" x14ac:dyDescent="0.25">
      <c r="A340" s="38" t="s">
        <v>81</v>
      </c>
      <c r="B340" s="38"/>
      <c r="C340" s="38"/>
      <c r="D340" s="38"/>
      <c r="E340" s="38"/>
      <c r="F340" s="38"/>
      <c r="G340" s="38"/>
      <c r="H340" s="38"/>
      <c r="I340" s="38"/>
      <c r="J340" s="38"/>
    </row>
    <row r="341" spans="1:10" x14ac:dyDescent="0.25">
      <c r="A341" s="3" t="s">
        <v>85</v>
      </c>
      <c r="B341" s="3" t="s">
        <v>13</v>
      </c>
      <c r="C341" s="3">
        <v>103.2</v>
      </c>
      <c r="D341" s="3">
        <v>24</v>
      </c>
      <c r="E341" s="3">
        <v>103.2</v>
      </c>
      <c r="F341" s="3">
        <v>24</v>
      </c>
      <c r="G341" s="4">
        <v>2.75</v>
      </c>
      <c r="H341" s="6">
        <f t="shared" si="15"/>
        <v>66</v>
      </c>
      <c r="I341" s="15">
        <f t="shared" si="16"/>
        <v>37.200000000000003</v>
      </c>
      <c r="J341" s="7"/>
    </row>
    <row r="342" spans="1:10" s="7" customFormat="1" x14ac:dyDescent="0.25">
      <c r="A342" s="7" t="s">
        <v>85</v>
      </c>
      <c r="B342" s="7" t="s">
        <v>94</v>
      </c>
      <c r="C342" s="7">
        <v>23.8</v>
      </c>
      <c r="D342" s="7">
        <v>1</v>
      </c>
      <c r="E342" s="7">
        <v>23.8</v>
      </c>
      <c r="F342" s="7">
        <f>D342*2</f>
        <v>2</v>
      </c>
      <c r="G342" s="4">
        <v>4.8099999999999996</v>
      </c>
      <c r="H342" s="17">
        <f t="shared" si="15"/>
        <v>9.6199999999999992</v>
      </c>
      <c r="I342" s="15">
        <f t="shared" si="16"/>
        <v>14.180000000000001</v>
      </c>
    </row>
    <row r="343" spans="1:10" s="7" customFormat="1" x14ac:dyDescent="0.25">
      <c r="A343" s="7" t="s">
        <v>85</v>
      </c>
      <c r="B343" s="7" t="s">
        <v>23</v>
      </c>
      <c r="C343" s="7">
        <v>1203</v>
      </c>
      <c r="D343" s="7">
        <v>138</v>
      </c>
      <c r="E343" s="7">
        <v>1203</v>
      </c>
      <c r="F343" s="7">
        <v>138</v>
      </c>
      <c r="G343" s="4">
        <v>3.53</v>
      </c>
      <c r="H343" s="17">
        <f t="shared" si="15"/>
        <v>487.14</v>
      </c>
      <c r="I343" s="15">
        <f t="shared" si="16"/>
        <v>715.86</v>
      </c>
    </row>
    <row r="344" spans="1:10" s="7" customFormat="1" x14ac:dyDescent="0.25">
      <c r="A344" s="7" t="s">
        <v>85</v>
      </c>
      <c r="B344" s="7" t="s">
        <v>44</v>
      </c>
      <c r="C344" s="7">
        <v>188.2</v>
      </c>
      <c r="D344" s="7">
        <v>4</v>
      </c>
      <c r="E344" s="7">
        <v>188.2</v>
      </c>
      <c r="F344" s="7">
        <f>D344*2</f>
        <v>8</v>
      </c>
      <c r="G344" s="4">
        <v>5.73</v>
      </c>
      <c r="H344" s="17">
        <f t="shared" ref="H344:H408" si="17">G344*F344</f>
        <v>45.84</v>
      </c>
      <c r="I344" s="15">
        <f t="shared" si="16"/>
        <v>142.35999999999999</v>
      </c>
    </row>
    <row r="345" spans="1:10" s="7" customFormat="1" x14ac:dyDescent="0.25">
      <c r="A345" s="7" t="s">
        <v>85</v>
      </c>
      <c r="B345" s="7" t="s">
        <v>45</v>
      </c>
      <c r="C345" s="7">
        <v>468</v>
      </c>
      <c r="D345" s="7">
        <v>24</v>
      </c>
      <c r="E345" s="7">
        <v>468</v>
      </c>
      <c r="F345" s="7">
        <v>24</v>
      </c>
      <c r="G345" s="4">
        <v>4.13</v>
      </c>
      <c r="H345" s="17">
        <f t="shared" si="17"/>
        <v>99.12</v>
      </c>
      <c r="I345" s="15">
        <f t="shared" si="16"/>
        <v>368.88</v>
      </c>
    </row>
    <row r="346" spans="1:10" s="7" customFormat="1" x14ac:dyDescent="0.25">
      <c r="A346" s="7" t="s">
        <v>85</v>
      </c>
      <c r="B346" s="7" t="s">
        <v>95</v>
      </c>
      <c r="C346" s="7">
        <v>93</v>
      </c>
      <c r="D346" s="7">
        <v>6</v>
      </c>
      <c r="E346" s="7">
        <v>93</v>
      </c>
      <c r="F346" s="7">
        <v>6</v>
      </c>
      <c r="G346" s="4">
        <v>8.73</v>
      </c>
      <c r="H346" s="17">
        <f t="shared" si="17"/>
        <v>52.38</v>
      </c>
      <c r="I346" s="15">
        <f t="shared" si="16"/>
        <v>40.619999999999997</v>
      </c>
    </row>
    <row r="347" spans="1:10" s="7" customFormat="1" x14ac:dyDescent="0.25">
      <c r="A347" s="7" t="s">
        <v>85</v>
      </c>
      <c r="B347" s="7" t="s">
        <v>25</v>
      </c>
      <c r="C347" s="7">
        <v>84.3</v>
      </c>
      <c r="D347" s="7">
        <v>7</v>
      </c>
      <c r="E347" s="7">
        <v>84.3</v>
      </c>
      <c r="F347" s="7">
        <v>7</v>
      </c>
      <c r="G347" s="4">
        <v>4.7300000000000004</v>
      </c>
      <c r="H347" s="17">
        <f t="shared" si="17"/>
        <v>33.11</v>
      </c>
      <c r="I347" s="15">
        <f t="shared" si="16"/>
        <v>51.19</v>
      </c>
    </row>
    <row r="348" spans="1:10" s="7" customFormat="1" x14ac:dyDescent="0.25">
      <c r="A348" s="7" t="s">
        <v>85</v>
      </c>
      <c r="B348" s="7" t="s">
        <v>55</v>
      </c>
      <c r="C348" s="7">
        <v>222</v>
      </c>
      <c r="D348" s="7">
        <v>24</v>
      </c>
      <c r="E348" s="7">
        <v>222</v>
      </c>
      <c r="F348" s="7">
        <v>24</v>
      </c>
      <c r="G348" s="4">
        <v>5.18</v>
      </c>
      <c r="H348" s="17">
        <f t="shared" si="17"/>
        <v>124.32</v>
      </c>
      <c r="I348" s="15">
        <f t="shared" si="16"/>
        <v>97.68</v>
      </c>
    </row>
    <row r="349" spans="1:10" s="7" customFormat="1" x14ac:dyDescent="0.25">
      <c r="A349" s="7" t="s">
        <v>85</v>
      </c>
      <c r="B349" s="7" t="s">
        <v>133</v>
      </c>
      <c r="C349" s="7">
        <v>1695</v>
      </c>
      <c r="D349" s="7">
        <v>300</v>
      </c>
      <c r="E349" s="7">
        <v>1695</v>
      </c>
      <c r="F349" s="7">
        <v>300</v>
      </c>
      <c r="G349" s="4">
        <v>3.91</v>
      </c>
      <c r="H349" s="6">
        <f t="shared" si="17"/>
        <v>1173</v>
      </c>
      <c r="I349" s="15">
        <f t="shared" si="16"/>
        <v>522</v>
      </c>
    </row>
    <row r="350" spans="1:10" s="7" customFormat="1" x14ac:dyDescent="0.25">
      <c r="A350" s="7" t="s">
        <v>85</v>
      </c>
      <c r="B350" s="7" t="s">
        <v>18</v>
      </c>
      <c r="C350" s="7">
        <v>657</v>
      </c>
      <c r="D350" s="7">
        <v>90</v>
      </c>
      <c r="E350" s="7">
        <v>657</v>
      </c>
      <c r="F350" s="7">
        <v>90</v>
      </c>
      <c r="G350" s="4">
        <v>4.2300000000000004</v>
      </c>
      <c r="H350" s="6">
        <f t="shared" si="17"/>
        <v>380.70000000000005</v>
      </c>
      <c r="I350" s="15">
        <f t="shared" si="16"/>
        <v>276.29999999999995</v>
      </c>
    </row>
    <row r="351" spans="1:10" s="7" customFormat="1" x14ac:dyDescent="0.25">
      <c r="A351" s="7" t="s">
        <v>85</v>
      </c>
      <c r="B351" s="7" t="s">
        <v>60</v>
      </c>
      <c r="C351" s="7">
        <v>621</v>
      </c>
      <c r="D351" s="7">
        <v>90</v>
      </c>
      <c r="E351" s="7">
        <v>621</v>
      </c>
      <c r="F351" s="7">
        <v>90</v>
      </c>
      <c r="G351" s="4">
        <v>4.2300000000000004</v>
      </c>
      <c r="H351" s="6">
        <f t="shared" si="17"/>
        <v>380.70000000000005</v>
      </c>
      <c r="I351" s="15">
        <f t="shared" si="16"/>
        <v>240.29999999999995</v>
      </c>
    </row>
    <row r="352" spans="1:10" s="7" customFormat="1" x14ac:dyDescent="0.25">
      <c r="A352" s="7" t="s">
        <v>85</v>
      </c>
      <c r="B352" s="7" t="s">
        <v>63</v>
      </c>
      <c r="C352" s="7">
        <v>39.75</v>
      </c>
      <c r="D352" s="7">
        <v>5</v>
      </c>
      <c r="E352" s="7">
        <v>39.75</v>
      </c>
      <c r="F352" s="7">
        <f>D352*4</f>
        <v>20</v>
      </c>
      <c r="G352" s="4">
        <v>1.81</v>
      </c>
      <c r="H352" s="6">
        <f t="shared" si="17"/>
        <v>36.200000000000003</v>
      </c>
      <c r="I352" s="15">
        <f t="shared" si="16"/>
        <v>3.5499999999999972</v>
      </c>
    </row>
    <row r="353" spans="1:10" s="7" customFormat="1" x14ac:dyDescent="0.25">
      <c r="A353" s="7" t="s">
        <v>22</v>
      </c>
      <c r="B353" s="7" t="s">
        <v>35</v>
      </c>
      <c r="C353" s="7">
        <v>50.167224080267601</v>
      </c>
      <c r="D353" s="7">
        <v>2</v>
      </c>
      <c r="E353" s="7">
        <v>50.167224080267601</v>
      </c>
      <c r="F353" s="7">
        <v>2</v>
      </c>
      <c r="G353" s="4">
        <v>3.53</v>
      </c>
      <c r="H353" s="17">
        <f t="shared" si="17"/>
        <v>7.06</v>
      </c>
      <c r="I353" s="15">
        <f t="shared" si="16"/>
        <v>43.107224080267599</v>
      </c>
    </row>
    <row r="354" spans="1:10" s="7" customFormat="1" x14ac:dyDescent="0.25">
      <c r="A354" s="7" t="s">
        <v>22</v>
      </c>
      <c r="B354" s="7" t="s">
        <v>55</v>
      </c>
      <c r="C354" s="7">
        <v>41.806020066889602</v>
      </c>
      <c r="D354" s="7">
        <v>2</v>
      </c>
      <c r="E354" s="7">
        <v>41.806020066889602</v>
      </c>
      <c r="F354" s="7">
        <v>2</v>
      </c>
      <c r="G354" s="4">
        <v>5.18</v>
      </c>
      <c r="H354" s="17">
        <f t="shared" si="17"/>
        <v>10.36</v>
      </c>
      <c r="I354" s="15">
        <f t="shared" si="16"/>
        <v>31.446020066889602</v>
      </c>
    </row>
    <row r="355" spans="1:10" x14ac:dyDescent="0.25">
      <c r="A355" s="3" t="s">
        <v>136</v>
      </c>
      <c r="B355" s="3" t="s">
        <v>29</v>
      </c>
      <c r="C355" s="3">
        <v>774</v>
      </c>
      <c r="D355" s="3">
        <v>126</v>
      </c>
      <c r="E355" s="3">
        <v>774</v>
      </c>
      <c r="F355" s="3">
        <v>126</v>
      </c>
      <c r="G355" s="4">
        <v>2.73</v>
      </c>
      <c r="H355" s="6">
        <f t="shared" si="17"/>
        <v>343.98</v>
      </c>
      <c r="I355" s="15">
        <f t="shared" si="16"/>
        <v>430.02</v>
      </c>
      <c r="J355" s="7"/>
    </row>
    <row r="356" spans="1:10" s="7" customFormat="1" x14ac:dyDescent="0.25">
      <c r="A356" s="7" t="s">
        <v>136</v>
      </c>
      <c r="B356" s="7" t="s">
        <v>23</v>
      </c>
      <c r="C356" s="7">
        <v>720</v>
      </c>
      <c r="D356" s="7">
        <v>96</v>
      </c>
      <c r="E356" s="7">
        <v>720</v>
      </c>
      <c r="F356" s="7">
        <v>96</v>
      </c>
      <c r="G356" s="4">
        <v>3.53</v>
      </c>
      <c r="H356" s="17">
        <f t="shared" si="17"/>
        <v>338.88</v>
      </c>
      <c r="I356" s="15">
        <f t="shared" si="16"/>
        <v>381.12</v>
      </c>
    </row>
    <row r="357" spans="1:10" x14ac:dyDescent="0.25">
      <c r="A357" s="3" t="s">
        <v>66</v>
      </c>
      <c r="B357" s="3" t="s">
        <v>29</v>
      </c>
      <c r="C357" s="3">
        <v>12.5418060200669</v>
      </c>
      <c r="D357" s="3">
        <v>1</v>
      </c>
      <c r="E357" s="3">
        <v>12.5418060200669</v>
      </c>
      <c r="F357" s="3">
        <v>1</v>
      </c>
      <c r="G357" s="4">
        <v>2.73</v>
      </c>
      <c r="H357" s="6">
        <f t="shared" si="17"/>
        <v>2.73</v>
      </c>
      <c r="I357" s="15">
        <f t="shared" si="16"/>
        <v>9.8118060200668999</v>
      </c>
      <c r="J357" s="7"/>
    </row>
    <row r="358" spans="1:10" x14ac:dyDescent="0.25">
      <c r="A358" s="3" t="s">
        <v>66</v>
      </c>
      <c r="B358" s="3" t="s">
        <v>12</v>
      </c>
      <c r="C358" s="3">
        <v>243</v>
      </c>
      <c r="D358" s="3">
        <v>38</v>
      </c>
      <c r="E358" s="3">
        <v>243</v>
      </c>
      <c r="F358" s="3">
        <v>38</v>
      </c>
      <c r="G358" s="4">
        <v>3.73</v>
      </c>
      <c r="H358" s="6">
        <f t="shared" si="17"/>
        <v>141.74</v>
      </c>
      <c r="I358" s="15">
        <f t="shared" si="16"/>
        <v>101.25999999999999</v>
      </c>
      <c r="J358" s="7"/>
    </row>
    <row r="359" spans="1:10" x14ac:dyDescent="0.25">
      <c r="A359" s="3" t="s">
        <v>66</v>
      </c>
      <c r="B359" s="3" t="s">
        <v>17</v>
      </c>
      <c r="C359" s="3">
        <v>855</v>
      </c>
      <c r="D359" s="3">
        <v>92</v>
      </c>
      <c r="E359" s="3">
        <v>855</v>
      </c>
      <c r="F359" s="3">
        <v>92</v>
      </c>
      <c r="G359" s="4">
        <v>5.23</v>
      </c>
      <c r="H359" s="6">
        <f t="shared" si="17"/>
        <v>481.16</v>
      </c>
      <c r="I359" s="15">
        <f t="shared" si="16"/>
        <v>373.84</v>
      </c>
      <c r="J359" s="7"/>
    </row>
    <row r="360" spans="1:10" s="7" customFormat="1" x14ac:dyDescent="0.25">
      <c r="A360" s="7" t="s">
        <v>66</v>
      </c>
      <c r="B360" s="7" t="s">
        <v>55</v>
      </c>
      <c r="C360" s="7">
        <v>690</v>
      </c>
      <c r="D360" s="7">
        <v>75</v>
      </c>
      <c r="E360" s="7">
        <v>690</v>
      </c>
      <c r="F360" s="7">
        <v>75</v>
      </c>
      <c r="G360" s="4">
        <v>5.18</v>
      </c>
      <c r="H360" s="17">
        <f t="shared" si="17"/>
        <v>388.5</v>
      </c>
      <c r="I360" s="15">
        <f t="shared" si="16"/>
        <v>301.5</v>
      </c>
    </row>
    <row r="361" spans="1:10" x14ac:dyDescent="0.25">
      <c r="A361" s="3" t="s">
        <v>66</v>
      </c>
      <c r="B361" s="3" t="s">
        <v>18</v>
      </c>
      <c r="C361" s="3">
        <v>1451.7672240802699</v>
      </c>
      <c r="D361" s="3">
        <v>209</v>
      </c>
      <c r="E361" s="3">
        <v>1451.7672240802699</v>
      </c>
      <c r="F361" s="3">
        <v>209</v>
      </c>
      <c r="G361" s="4">
        <v>4.2300000000000004</v>
      </c>
      <c r="H361" s="6">
        <f t="shared" si="17"/>
        <v>884.07</v>
      </c>
      <c r="I361" s="15">
        <f t="shared" si="16"/>
        <v>567.69722408026985</v>
      </c>
      <c r="J361" s="7"/>
    </row>
    <row r="362" spans="1:10" x14ac:dyDescent="0.25">
      <c r="A362" s="3" t="s">
        <v>66</v>
      </c>
      <c r="B362" s="3" t="s">
        <v>139</v>
      </c>
      <c r="C362" s="3">
        <v>23.829431438127099</v>
      </c>
      <c r="D362" s="3">
        <v>3</v>
      </c>
      <c r="E362" s="3">
        <v>23.829431438127099</v>
      </c>
      <c r="F362" s="3">
        <v>3</v>
      </c>
      <c r="G362" s="4">
        <v>3.13</v>
      </c>
      <c r="H362" s="6">
        <f t="shared" si="17"/>
        <v>9.39</v>
      </c>
      <c r="I362" s="15">
        <f t="shared" si="16"/>
        <v>14.439431438127098</v>
      </c>
      <c r="J362" s="7"/>
    </row>
    <row r="363" spans="1:10" x14ac:dyDescent="0.25">
      <c r="A363" s="3" t="s">
        <v>66</v>
      </c>
      <c r="B363" s="3" t="s">
        <v>19</v>
      </c>
      <c r="C363" s="3">
        <v>222</v>
      </c>
      <c r="D363" s="3">
        <v>62</v>
      </c>
      <c r="E363" s="3">
        <v>222</v>
      </c>
      <c r="F363" s="3">
        <v>62</v>
      </c>
      <c r="G363" s="4">
        <v>1.81</v>
      </c>
      <c r="H363" s="6">
        <f t="shared" si="17"/>
        <v>112.22</v>
      </c>
      <c r="I363" s="15">
        <f t="shared" si="16"/>
        <v>109.78</v>
      </c>
      <c r="J363" s="7"/>
    </row>
    <row r="364" spans="1:10" s="7" customFormat="1" x14ac:dyDescent="0.25">
      <c r="A364" s="7" t="s">
        <v>141</v>
      </c>
      <c r="B364" s="7" t="s">
        <v>37</v>
      </c>
      <c r="C364" s="7">
        <v>4440</v>
      </c>
      <c r="D364" s="7">
        <v>446</v>
      </c>
      <c r="E364" s="7">
        <v>4440</v>
      </c>
      <c r="F364" s="7">
        <v>446</v>
      </c>
      <c r="G364" s="4">
        <v>3.58</v>
      </c>
      <c r="H364" s="17">
        <f t="shared" si="17"/>
        <v>1596.68</v>
      </c>
      <c r="I364" s="15">
        <f t="shared" si="16"/>
        <v>2843.3199999999997</v>
      </c>
    </row>
    <row r="365" spans="1:10" s="7" customFormat="1" x14ac:dyDescent="0.25">
      <c r="A365" s="7" t="s">
        <v>141</v>
      </c>
      <c r="B365" s="7" t="s">
        <v>23</v>
      </c>
      <c r="C365" s="7">
        <v>1386</v>
      </c>
      <c r="D365" s="7">
        <v>134</v>
      </c>
      <c r="E365" s="7">
        <v>1386</v>
      </c>
      <c r="F365" s="7">
        <v>134</v>
      </c>
      <c r="G365" s="4">
        <v>3.53</v>
      </c>
      <c r="H365" s="17">
        <f t="shared" si="17"/>
        <v>473.02</v>
      </c>
      <c r="I365" s="15">
        <f t="shared" si="16"/>
        <v>912.98</v>
      </c>
    </row>
    <row r="366" spans="1:10" s="7" customFormat="1" x14ac:dyDescent="0.25">
      <c r="A366" s="7" t="s">
        <v>141</v>
      </c>
      <c r="B366" s="7" t="s">
        <v>42</v>
      </c>
      <c r="C366" s="7">
        <v>252</v>
      </c>
      <c r="D366" s="7">
        <v>12</v>
      </c>
      <c r="E366" s="7">
        <v>252</v>
      </c>
      <c r="F366" s="7">
        <f>D366*2</f>
        <v>24</v>
      </c>
      <c r="G366" s="4">
        <v>3.53</v>
      </c>
      <c r="H366" s="17">
        <f t="shared" si="17"/>
        <v>84.72</v>
      </c>
      <c r="I366" s="15">
        <f t="shared" si="16"/>
        <v>167.28</v>
      </c>
    </row>
    <row r="367" spans="1:10" x14ac:dyDescent="0.25">
      <c r="A367" s="3" t="s">
        <v>67</v>
      </c>
      <c r="B367" s="3" t="s">
        <v>69</v>
      </c>
      <c r="C367" s="3">
        <v>3267</v>
      </c>
      <c r="D367" s="3">
        <v>594</v>
      </c>
      <c r="E367" s="3">
        <v>3267</v>
      </c>
      <c r="F367" s="3">
        <v>594</v>
      </c>
      <c r="G367" s="4">
        <v>4.96</v>
      </c>
      <c r="H367" s="6">
        <f t="shared" si="17"/>
        <v>2946.24</v>
      </c>
      <c r="I367" s="15">
        <f t="shared" ref="I367:I433" si="18">E367-H367</f>
        <v>320.76000000000022</v>
      </c>
      <c r="J367" s="7"/>
    </row>
    <row r="368" spans="1:10" x14ac:dyDescent="0.25">
      <c r="A368" s="3" t="s">
        <v>67</v>
      </c>
      <c r="B368" s="3" t="s">
        <v>105</v>
      </c>
      <c r="C368" s="3">
        <v>3900</v>
      </c>
      <c r="D368" s="3">
        <v>600</v>
      </c>
      <c r="E368" s="3">
        <v>3900</v>
      </c>
      <c r="F368" s="3">
        <v>600</v>
      </c>
      <c r="G368" s="4">
        <v>4.2300000000000004</v>
      </c>
      <c r="H368" s="6">
        <f t="shared" si="17"/>
        <v>2538.0000000000005</v>
      </c>
      <c r="I368" s="15">
        <f t="shared" si="18"/>
        <v>1361.9999999999995</v>
      </c>
      <c r="J368" s="7"/>
    </row>
    <row r="369" spans="1:10" x14ac:dyDescent="0.25">
      <c r="A369" s="3" t="s">
        <v>72</v>
      </c>
      <c r="B369" s="3" t="s">
        <v>70</v>
      </c>
      <c r="C369" s="3">
        <v>1560</v>
      </c>
      <c r="D369" s="3">
        <v>240</v>
      </c>
      <c r="E369" s="3">
        <v>1560</v>
      </c>
      <c r="F369" s="3">
        <v>240</v>
      </c>
      <c r="G369" s="4">
        <v>4.2300000000000004</v>
      </c>
      <c r="H369" s="6">
        <f t="shared" si="17"/>
        <v>1015.2</v>
      </c>
      <c r="I369" s="15">
        <f t="shared" si="18"/>
        <v>544.79999999999995</v>
      </c>
      <c r="J369" s="7"/>
    </row>
    <row r="370" spans="1:10" x14ac:dyDescent="0.25">
      <c r="A370" s="3" t="s">
        <v>72</v>
      </c>
      <c r="B370" s="3" t="s">
        <v>144</v>
      </c>
      <c r="C370" s="3">
        <v>3859.2</v>
      </c>
      <c r="D370" s="3">
        <v>804</v>
      </c>
      <c r="E370" s="3">
        <v>3859.2</v>
      </c>
      <c r="F370" s="3">
        <v>804</v>
      </c>
      <c r="G370" s="4">
        <v>3.13</v>
      </c>
      <c r="H370" s="6">
        <f t="shared" si="17"/>
        <v>2516.52</v>
      </c>
      <c r="I370" s="15">
        <f t="shared" si="18"/>
        <v>1342.6799999999998</v>
      </c>
      <c r="J370" s="7"/>
    </row>
    <row r="371" spans="1:10" x14ac:dyDescent="0.25">
      <c r="A371" s="3" t="s">
        <v>74</v>
      </c>
      <c r="B371" s="3" t="s">
        <v>29</v>
      </c>
      <c r="C371" s="3">
        <v>140.46822742474899</v>
      </c>
      <c r="D371" s="3">
        <v>12</v>
      </c>
      <c r="E371" s="3">
        <v>140.46822742474899</v>
      </c>
      <c r="F371" s="3">
        <v>12</v>
      </c>
      <c r="G371" s="4">
        <v>2.73</v>
      </c>
      <c r="H371" s="6">
        <f t="shared" si="17"/>
        <v>32.76</v>
      </c>
      <c r="I371" s="15">
        <f t="shared" si="18"/>
        <v>107.708227424749</v>
      </c>
      <c r="J371" s="7"/>
    </row>
    <row r="372" spans="1:10" s="7" customFormat="1" x14ac:dyDescent="0.25">
      <c r="A372" s="7" t="s">
        <v>74</v>
      </c>
      <c r="B372" s="7" t="s">
        <v>35</v>
      </c>
      <c r="C372" s="7">
        <v>25.083612040133801</v>
      </c>
      <c r="D372" s="7">
        <v>1</v>
      </c>
      <c r="E372" s="7">
        <v>25.083612040133801</v>
      </c>
      <c r="F372" s="7">
        <v>1</v>
      </c>
      <c r="G372" s="4">
        <v>3.53</v>
      </c>
      <c r="H372" s="17">
        <f t="shared" si="17"/>
        <v>3.53</v>
      </c>
      <c r="I372" s="15">
        <f t="shared" si="18"/>
        <v>21.5536120401338</v>
      </c>
    </row>
    <row r="373" spans="1:10" s="7" customFormat="1" x14ac:dyDescent="0.25">
      <c r="A373" s="7" t="s">
        <v>74</v>
      </c>
      <c r="B373" s="7" t="s">
        <v>23</v>
      </c>
      <c r="C373" s="7">
        <v>240</v>
      </c>
      <c r="D373" s="7">
        <v>24</v>
      </c>
      <c r="E373" s="7">
        <v>240</v>
      </c>
      <c r="F373" s="7">
        <v>24</v>
      </c>
      <c r="G373" s="4">
        <v>3.53</v>
      </c>
      <c r="H373" s="17">
        <f t="shared" si="17"/>
        <v>84.72</v>
      </c>
      <c r="I373" s="15">
        <f t="shared" si="18"/>
        <v>155.28</v>
      </c>
    </row>
    <row r="374" spans="1:10" s="7" customFormat="1" x14ac:dyDescent="0.25">
      <c r="A374" s="7" t="s">
        <v>74</v>
      </c>
      <c r="B374" s="7" t="s">
        <v>45</v>
      </c>
      <c r="C374" s="7">
        <v>33.444816053511701</v>
      </c>
      <c r="D374" s="7">
        <v>1</v>
      </c>
      <c r="E374" s="7">
        <v>33.444816053511701</v>
      </c>
      <c r="F374" s="7">
        <v>1</v>
      </c>
      <c r="G374" s="4">
        <v>4.13</v>
      </c>
      <c r="H374" s="17">
        <f t="shared" si="17"/>
        <v>4.13</v>
      </c>
      <c r="I374" s="15">
        <f t="shared" si="18"/>
        <v>29.314816053511702</v>
      </c>
    </row>
    <row r="375" spans="1:10" s="7" customFormat="1" x14ac:dyDescent="0.25">
      <c r="A375" s="7" t="s">
        <v>74</v>
      </c>
      <c r="B375" s="7" t="s">
        <v>46</v>
      </c>
      <c r="C375" s="7">
        <v>66.889632107023402</v>
      </c>
      <c r="D375" s="7">
        <v>1</v>
      </c>
      <c r="E375" s="7">
        <v>66.889632107023402</v>
      </c>
      <c r="F375" s="7">
        <f>D375*2</f>
        <v>2</v>
      </c>
      <c r="G375" s="4">
        <v>4.13</v>
      </c>
      <c r="H375" s="17">
        <f t="shared" si="17"/>
        <v>8.26</v>
      </c>
      <c r="I375" s="15">
        <f t="shared" si="18"/>
        <v>58.629632107023404</v>
      </c>
    </row>
    <row r="376" spans="1:10" s="7" customFormat="1" x14ac:dyDescent="0.25">
      <c r="A376" s="7" t="s">
        <v>74</v>
      </c>
      <c r="B376" s="7" t="s">
        <v>25</v>
      </c>
      <c r="C376" s="7">
        <v>83.612040133779303</v>
      </c>
      <c r="D376" s="7">
        <v>4</v>
      </c>
      <c r="E376" s="7">
        <v>83.612040133779303</v>
      </c>
      <c r="F376" s="7">
        <v>4</v>
      </c>
      <c r="G376" s="4">
        <v>4.7300000000000004</v>
      </c>
      <c r="H376" s="17">
        <f t="shared" si="17"/>
        <v>18.920000000000002</v>
      </c>
      <c r="I376" s="15">
        <f t="shared" si="18"/>
        <v>64.692040133779301</v>
      </c>
    </row>
    <row r="377" spans="1:10" s="7" customFormat="1" x14ac:dyDescent="0.25">
      <c r="A377" s="7" t="s">
        <v>74</v>
      </c>
      <c r="B377" s="7" t="s">
        <v>53</v>
      </c>
      <c r="C377" s="7">
        <v>20.903010033444801</v>
      </c>
      <c r="D377" s="7">
        <v>1</v>
      </c>
      <c r="E377" s="7">
        <v>20.903010033444801</v>
      </c>
      <c r="F377" s="7">
        <v>1</v>
      </c>
      <c r="G377" s="4">
        <v>5.18</v>
      </c>
      <c r="H377" s="17">
        <f t="shared" si="17"/>
        <v>5.18</v>
      </c>
      <c r="I377" s="15">
        <f t="shared" si="18"/>
        <v>15.723010033444801</v>
      </c>
    </row>
    <row r="378" spans="1:10" x14ac:dyDescent="0.25">
      <c r="A378" s="3" t="s">
        <v>74</v>
      </c>
      <c r="B378" s="3" t="s">
        <v>18</v>
      </c>
      <c r="C378" s="3">
        <v>595.83411371237503</v>
      </c>
      <c r="D378" s="3">
        <v>78</v>
      </c>
      <c r="E378" s="3">
        <v>595.83411371237503</v>
      </c>
      <c r="F378" s="3">
        <v>78</v>
      </c>
      <c r="G378" s="4">
        <v>4.2300000000000004</v>
      </c>
      <c r="H378" s="6">
        <f t="shared" si="17"/>
        <v>329.94000000000005</v>
      </c>
      <c r="I378" s="15">
        <f t="shared" si="18"/>
        <v>265.89411371237497</v>
      </c>
      <c r="J378" s="7"/>
    </row>
    <row r="379" spans="1:10" x14ac:dyDescent="0.25">
      <c r="A379" s="3" t="s">
        <v>74</v>
      </c>
      <c r="B379" s="3" t="s">
        <v>19</v>
      </c>
      <c r="C379" s="3">
        <v>88.8</v>
      </c>
      <c r="D379" s="3">
        <v>24</v>
      </c>
      <c r="E379" s="3">
        <v>88.8</v>
      </c>
      <c r="F379" s="3">
        <v>24</v>
      </c>
      <c r="G379" s="4">
        <v>1.81</v>
      </c>
      <c r="H379" s="6">
        <f t="shared" si="17"/>
        <v>43.44</v>
      </c>
      <c r="I379" s="15">
        <f t="shared" si="18"/>
        <v>45.36</v>
      </c>
      <c r="J379" s="7"/>
    </row>
    <row r="380" spans="1:10" x14ac:dyDescent="0.25">
      <c r="E380" s="10">
        <f>SUM(E341:E379)</f>
        <v>30441.597157190641</v>
      </c>
      <c r="G380" s="26" t="s">
        <v>199</v>
      </c>
      <c r="H380" s="28">
        <f>SUM(H341:H379)</f>
        <v>17309.479999999996</v>
      </c>
      <c r="I380" s="28">
        <f>SUM(I341:I379)</f>
        <v>13132.11715719064</v>
      </c>
      <c r="J380" s="20">
        <f>E380-H380</f>
        <v>13132.117157190645</v>
      </c>
    </row>
    <row r="381" spans="1:10" ht="23.25" x14ac:dyDescent="0.25">
      <c r="A381" s="38" t="s">
        <v>27</v>
      </c>
      <c r="B381" s="38"/>
      <c r="C381" s="38"/>
      <c r="D381" s="38"/>
      <c r="E381" s="38"/>
      <c r="F381" s="38"/>
      <c r="G381" s="38"/>
      <c r="H381" s="38"/>
      <c r="I381" s="38"/>
      <c r="J381" s="38"/>
    </row>
    <row r="382" spans="1:10" x14ac:dyDescent="0.25">
      <c r="A382" s="3" t="s">
        <v>27</v>
      </c>
      <c r="B382" s="3" t="s">
        <v>28</v>
      </c>
      <c r="C382" s="3">
        <v>25.8</v>
      </c>
      <c r="D382" s="3">
        <v>6</v>
      </c>
      <c r="E382" s="3">
        <v>25.8</v>
      </c>
      <c r="F382" s="3">
        <v>6</v>
      </c>
      <c r="G382" s="4">
        <v>2.75</v>
      </c>
      <c r="H382" s="6">
        <f t="shared" si="17"/>
        <v>16.5</v>
      </c>
      <c r="I382" s="15">
        <f t="shared" si="18"/>
        <v>9.3000000000000007</v>
      </c>
      <c r="J382" s="7"/>
    </row>
    <row r="383" spans="1:10" x14ac:dyDescent="0.25">
      <c r="A383" s="3" t="s">
        <v>27</v>
      </c>
      <c r="B383" s="3" t="s">
        <v>29</v>
      </c>
      <c r="C383" s="3">
        <v>1160.7659197324399</v>
      </c>
      <c r="D383" s="3">
        <v>167</v>
      </c>
      <c r="E383" s="3">
        <v>1160.7659197324399</v>
      </c>
      <c r="F383" s="3">
        <v>167</v>
      </c>
      <c r="G383" s="4">
        <v>2.73</v>
      </c>
      <c r="H383" s="6">
        <f t="shared" si="17"/>
        <v>455.91</v>
      </c>
      <c r="I383" s="15">
        <f t="shared" si="18"/>
        <v>704.85591973243982</v>
      </c>
      <c r="J383" s="7"/>
    </row>
    <row r="384" spans="1:10" x14ac:dyDescent="0.25">
      <c r="A384" s="3" t="s">
        <v>27</v>
      </c>
      <c r="B384" s="3" t="s">
        <v>12</v>
      </c>
      <c r="C384" s="3">
        <v>1305.75</v>
      </c>
      <c r="D384" s="3">
        <v>196</v>
      </c>
      <c r="E384" s="3">
        <v>1305.75</v>
      </c>
      <c r="F384" s="3">
        <v>196</v>
      </c>
      <c r="G384" s="4">
        <v>3.73</v>
      </c>
      <c r="H384" s="6">
        <f t="shared" si="17"/>
        <v>731.08</v>
      </c>
      <c r="I384" s="15">
        <f t="shared" si="18"/>
        <v>574.66999999999996</v>
      </c>
      <c r="J384" s="7"/>
    </row>
    <row r="385" spans="1:10" x14ac:dyDescent="0.25">
      <c r="A385" s="3" t="s">
        <v>27</v>
      </c>
      <c r="B385" s="3" t="s">
        <v>13</v>
      </c>
      <c r="C385" s="3">
        <v>1521.9775919732399</v>
      </c>
      <c r="D385" s="3">
        <v>366</v>
      </c>
      <c r="E385" s="3">
        <v>1521.9775919732399</v>
      </c>
      <c r="F385" s="3">
        <v>366</v>
      </c>
      <c r="G385" s="4">
        <v>2.75</v>
      </c>
      <c r="H385" s="6">
        <f t="shared" si="17"/>
        <v>1006.5</v>
      </c>
      <c r="I385" s="15">
        <f t="shared" si="18"/>
        <v>515.4775919732399</v>
      </c>
      <c r="J385" s="7"/>
    </row>
    <row r="386" spans="1:10" x14ac:dyDescent="0.25">
      <c r="A386" s="3" t="s">
        <v>27</v>
      </c>
      <c r="B386" s="3" t="s">
        <v>108</v>
      </c>
      <c r="C386" s="3">
        <v>140.46822742474899</v>
      </c>
      <c r="D386" s="3">
        <v>12</v>
      </c>
      <c r="E386" s="3">
        <v>140.46822742474899</v>
      </c>
      <c r="F386" s="3">
        <v>12</v>
      </c>
      <c r="G386" s="4">
        <v>1.33</v>
      </c>
      <c r="H386" s="6">
        <f t="shared" si="17"/>
        <v>15.96</v>
      </c>
      <c r="I386" s="15">
        <f t="shared" si="18"/>
        <v>124.50822742474898</v>
      </c>
      <c r="J386" s="7"/>
    </row>
    <row r="387" spans="1:10" x14ac:dyDescent="0.25">
      <c r="A387" s="3" t="s">
        <v>27</v>
      </c>
      <c r="B387" s="3" t="s">
        <v>30</v>
      </c>
      <c r="C387" s="3">
        <v>355.24364548494998</v>
      </c>
      <c r="D387" s="3">
        <v>41</v>
      </c>
      <c r="E387" s="3">
        <v>355.24364548494998</v>
      </c>
      <c r="F387" s="3">
        <v>41</v>
      </c>
      <c r="G387" s="5">
        <v>2.73</v>
      </c>
      <c r="H387" s="6">
        <f t="shared" si="17"/>
        <v>111.92999999999999</v>
      </c>
      <c r="I387" s="15">
        <f t="shared" si="18"/>
        <v>243.31364548494997</v>
      </c>
      <c r="J387" s="7"/>
    </row>
    <row r="388" spans="1:10" x14ac:dyDescent="0.25">
      <c r="A388" s="3" t="s">
        <v>27</v>
      </c>
      <c r="B388" s="3" t="s">
        <v>14</v>
      </c>
      <c r="C388" s="3">
        <v>1511.1682274247501</v>
      </c>
      <c r="D388" s="3">
        <v>218</v>
      </c>
      <c r="E388" s="3">
        <v>1511.1682274247501</v>
      </c>
      <c r="F388" s="3">
        <v>218</v>
      </c>
      <c r="G388" s="4">
        <v>3.73</v>
      </c>
      <c r="H388" s="6">
        <f t="shared" si="17"/>
        <v>813.14</v>
      </c>
      <c r="I388" s="15">
        <f t="shared" si="18"/>
        <v>698.02822742475007</v>
      </c>
      <c r="J388" s="7"/>
    </row>
    <row r="389" spans="1:10" s="7" customFormat="1" x14ac:dyDescent="0.25">
      <c r="A389" s="7" t="s">
        <v>27</v>
      </c>
      <c r="B389" s="7" t="s">
        <v>35</v>
      </c>
      <c r="C389" s="7">
        <v>4361.7851839464902</v>
      </c>
      <c r="D389" s="7">
        <v>451</v>
      </c>
      <c r="E389" s="7">
        <v>4361.7851839464902</v>
      </c>
      <c r="F389" s="7">
        <v>451</v>
      </c>
      <c r="G389" s="4">
        <v>3.53</v>
      </c>
      <c r="H389" s="17">
        <f t="shared" si="17"/>
        <v>1592.03</v>
      </c>
      <c r="I389" s="15">
        <f t="shared" si="18"/>
        <v>2769.7551839464904</v>
      </c>
    </row>
    <row r="390" spans="1:10" s="7" customFormat="1" x14ac:dyDescent="0.25">
      <c r="A390" s="7" t="s">
        <v>27</v>
      </c>
      <c r="B390" s="7" t="s">
        <v>15</v>
      </c>
      <c r="C390" s="7">
        <v>426</v>
      </c>
      <c r="D390" s="7">
        <v>33</v>
      </c>
      <c r="E390" s="7">
        <v>426</v>
      </c>
      <c r="F390" s="7">
        <v>33</v>
      </c>
      <c r="G390" s="4">
        <v>5.23</v>
      </c>
      <c r="H390" s="17">
        <f t="shared" si="17"/>
        <v>172.59</v>
      </c>
      <c r="I390" s="15">
        <f t="shared" si="18"/>
        <v>253.41</v>
      </c>
    </row>
    <row r="391" spans="1:10" s="7" customFormat="1" x14ac:dyDescent="0.25">
      <c r="A391" s="7" t="s">
        <v>27</v>
      </c>
      <c r="B391" s="7" t="s">
        <v>137</v>
      </c>
      <c r="C391" s="7">
        <v>20.8</v>
      </c>
      <c r="D391" s="7">
        <v>4</v>
      </c>
      <c r="E391" s="7">
        <v>20.8</v>
      </c>
      <c r="F391" s="7">
        <f t="shared" ref="F391:F393" si="19">D391/2</f>
        <v>2</v>
      </c>
      <c r="G391" s="4">
        <v>4.8099999999999996</v>
      </c>
      <c r="H391" s="17">
        <f t="shared" si="17"/>
        <v>9.6199999999999992</v>
      </c>
      <c r="I391" s="15">
        <f t="shared" si="18"/>
        <v>11.180000000000001</v>
      </c>
    </row>
    <row r="392" spans="1:10" s="7" customFormat="1" x14ac:dyDescent="0.25">
      <c r="A392" s="7" t="s">
        <v>27</v>
      </c>
      <c r="B392" s="7" t="s">
        <v>138</v>
      </c>
      <c r="C392" s="7">
        <v>31.2</v>
      </c>
      <c r="D392" s="7">
        <v>6</v>
      </c>
      <c r="E392" s="7">
        <v>31.2</v>
      </c>
      <c r="F392" s="7">
        <f t="shared" si="19"/>
        <v>3</v>
      </c>
      <c r="G392" s="4">
        <v>4.8099999999999996</v>
      </c>
      <c r="H392" s="17">
        <f t="shared" si="17"/>
        <v>14.43</v>
      </c>
      <c r="I392" s="15">
        <f t="shared" si="18"/>
        <v>16.77</v>
      </c>
    </row>
    <row r="393" spans="1:10" s="7" customFormat="1" x14ac:dyDescent="0.25">
      <c r="A393" s="7" t="s">
        <v>27</v>
      </c>
      <c r="B393" s="7" t="s">
        <v>38</v>
      </c>
      <c r="C393" s="7">
        <v>79.2</v>
      </c>
      <c r="D393" s="7">
        <v>12</v>
      </c>
      <c r="E393" s="7">
        <v>79.2</v>
      </c>
      <c r="F393" s="7">
        <f t="shared" si="19"/>
        <v>6</v>
      </c>
      <c r="G393" s="4">
        <v>4.8099999999999996</v>
      </c>
      <c r="H393" s="17">
        <f t="shared" si="17"/>
        <v>28.86</v>
      </c>
      <c r="I393" s="15">
        <f t="shared" si="18"/>
        <v>50.34</v>
      </c>
    </row>
    <row r="394" spans="1:10" s="7" customFormat="1" x14ac:dyDescent="0.25">
      <c r="A394" s="7" t="s">
        <v>27</v>
      </c>
      <c r="B394" s="7" t="s">
        <v>39</v>
      </c>
      <c r="C394" s="7">
        <v>3032.74</v>
      </c>
      <c r="D394" s="7">
        <v>316</v>
      </c>
      <c r="E394" s="7">
        <v>3032.74</v>
      </c>
      <c r="F394" s="7">
        <v>316</v>
      </c>
      <c r="G394" s="4">
        <v>4.8099999999999996</v>
      </c>
      <c r="H394" s="17">
        <f t="shared" si="17"/>
        <v>1519.9599999999998</v>
      </c>
      <c r="I394" s="15">
        <f t="shared" si="18"/>
        <v>1512.78</v>
      </c>
    </row>
    <row r="395" spans="1:10" s="7" customFormat="1" x14ac:dyDescent="0.25">
      <c r="A395" s="7" t="s">
        <v>27</v>
      </c>
      <c r="B395" s="7" t="s">
        <v>41</v>
      </c>
      <c r="C395" s="7">
        <v>112.561204013378</v>
      </c>
      <c r="D395" s="7">
        <v>29</v>
      </c>
      <c r="E395" s="7">
        <v>112.561204013378</v>
      </c>
      <c r="F395" s="7">
        <f>D395/2</f>
        <v>14.5</v>
      </c>
      <c r="G395" s="4">
        <v>3.53</v>
      </c>
      <c r="H395" s="17">
        <f t="shared" si="17"/>
        <v>51.184999999999995</v>
      </c>
      <c r="I395" s="15">
        <f t="shared" si="18"/>
        <v>61.376204013378008</v>
      </c>
    </row>
    <row r="396" spans="1:10" s="7" customFormat="1" x14ac:dyDescent="0.25">
      <c r="A396" s="7" t="s">
        <v>27</v>
      </c>
      <c r="B396" s="7" t="s">
        <v>23</v>
      </c>
      <c r="C396" s="7">
        <v>2921.5491638796002</v>
      </c>
      <c r="D396" s="7">
        <v>301</v>
      </c>
      <c r="E396" s="7">
        <v>2921.5491638796002</v>
      </c>
      <c r="F396" s="7">
        <v>301</v>
      </c>
      <c r="G396" s="4">
        <v>3.53</v>
      </c>
      <c r="H396" s="17">
        <f t="shared" si="17"/>
        <v>1062.53</v>
      </c>
      <c r="I396" s="15">
        <f t="shared" si="18"/>
        <v>1859.0191638796002</v>
      </c>
    </row>
    <row r="397" spans="1:10" s="7" customFormat="1" x14ac:dyDescent="0.25">
      <c r="A397" s="7" t="s">
        <v>27</v>
      </c>
      <c r="B397" s="7" t="s">
        <v>42</v>
      </c>
      <c r="C397" s="7">
        <v>277.48444816053501</v>
      </c>
      <c r="D397" s="7">
        <v>12</v>
      </c>
      <c r="E397" s="7">
        <v>277.48444816053501</v>
      </c>
      <c r="F397" s="7">
        <f>D397*2</f>
        <v>24</v>
      </c>
      <c r="G397" s="4">
        <v>3.53</v>
      </c>
      <c r="H397" s="17">
        <f t="shared" si="17"/>
        <v>84.72</v>
      </c>
      <c r="I397" s="15">
        <f t="shared" si="18"/>
        <v>192.76444816053501</v>
      </c>
    </row>
    <row r="398" spans="1:10" s="7" customFormat="1" x14ac:dyDescent="0.25">
      <c r="A398" s="7" t="s">
        <v>27</v>
      </c>
      <c r="B398" s="7" t="s">
        <v>44</v>
      </c>
      <c r="C398" s="7">
        <v>66.889632107023402</v>
      </c>
      <c r="D398" s="7">
        <v>1</v>
      </c>
      <c r="E398" s="7">
        <v>66.889632107023402</v>
      </c>
      <c r="F398" s="7">
        <f>D398*2</f>
        <v>2</v>
      </c>
      <c r="G398" s="4">
        <v>5.73</v>
      </c>
      <c r="H398" s="17">
        <f t="shared" si="17"/>
        <v>11.46</v>
      </c>
      <c r="I398" s="15">
        <f t="shared" si="18"/>
        <v>55.429632107023401</v>
      </c>
    </row>
    <row r="399" spans="1:10" s="7" customFormat="1" x14ac:dyDescent="0.25">
      <c r="A399" s="7" t="s">
        <v>27</v>
      </c>
      <c r="B399" s="7" t="s">
        <v>24</v>
      </c>
      <c r="C399" s="7">
        <v>569.70963210702303</v>
      </c>
      <c r="D399" s="7">
        <v>29</v>
      </c>
      <c r="E399" s="7">
        <v>569.70963210702303</v>
      </c>
      <c r="F399" s="7">
        <v>29</v>
      </c>
      <c r="G399" s="4">
        <v>5.73</v>
      </c>
      <c r="H399" s="17">
        <f t="shared" si="17"/>
        <v>166.17000000000002</v>
      </c>
      <c r="I399" s="15">
        <f t="shared" si="18"/>
        <v>403.53963210702301</v>
      </c>
    </row>
    <row r="400" spans="1:10" s="7" customFormat="1" x14ac:dyDescent="0.25">
      <c r="A400" s="7" t="s">
        <v>27</v>
      </c>
      <c r="B400" s="7" t="s">
        <v>45</v>
      </c>
      <c r="C400" s="7">
        <v>350.22963210702301</v>
      </c>
      <c r="D400" s="7">
        <v>37</v>
      </c>
      <c r="E400" s="7">
        <v>350.22963210702301</v>
      </c>
      <c r="F400" s="7">
        <v>37</v>
      </c>
      <c r="G400" s="4">
        <v>4.13</v>
      </c>
      <c r="H400" s="17">
        <f t="shared" si="17"/>
        <v>152.81</v>
      </c>
      <c r="I400" s="15">
        <f t="shared" si="18"/>
        <v>197.41963210702301</v>
      </c>
    </row>
    <row r="401" spans="1:10" s="7" customFormat="1" x14ac:dyDescent="0.25">
      <c r="A401" s="7" t="s">
        <v>27</v>
      </c>
      <c r="B401" s="7" t="s">
        <v>16</v>
      </c>
      <c r="C401" s="7">
        <v>144.6</v>
      </c>
      <c r="D401" s="7">
        <v>15</v>
      </c>
      <c r="E401" s="7">
        <v>144.6</v>
      </c>
      <c r="F401" s="7">
        <v>15</v>
      </c>
      <c r="G401" s="4">
        <v>8.73</v>
      </c>
      <c r="H401" s="17">
        <f t="shared" si="17"/>
        <v>130.95000000000002</v>
      </c>
      <c r="I401" s="15">
        <f t="shared" si="18"/>
        <v>13.649999999999977</v>
      </c>
    </row>
    <row r="402" spans="1:10" s="7" customFormat="1" x14ac:dyDescent="0.25">
      <c r="A402" s="7" t="s">
        <v>27</v>
      </c>
      <c r="B402" s="7" t="s">
        <v>95</v>
      </c>
      <c r="C402" s="7">
        <v>187.2</v>
      </c>
      <c r="D402" s="7">
        <v>18</v>
      </c>
      <c r="E402" s="7">
        <v>187.2</v>
      </c>
      <c r="F402" s="7">
        <v>18</v>
      </c>
      <c r="G402" s="4">
        <v>8.73</v>
      </c>
      <c r="H402" s="17">
        <f t="shared" si="17"/>
        <v>157.14000000000001</v>
      </c>
      <c r="I402" s="15">
        <f t="shared" si="18"/>
        <v>30.059999999999974</v>
      </c>
    </row>
    <row r="403" spans="1:10" x14ac:dyDescent="0.25">
      <c r="A403" s="3" t="s">
        <v>27</v>
      </c>
      <c r="B403" s="3" t="s">
        <v>17</v>
      </c>
      <c r="C403" s="3">
        <v>74.099999999999994</v>
      </c>
      <c r="D403" s="3">
        <v>18</v>
      </c>
      <c r="E403" s="3">
        <v>74.099999999999994</v>
      </c>
      <c r="F403" s="3">
        <v>18</v>
      </c>
      <c r="G403" s="4">
        <v>5.23</v>
      </c>
      <c r="H403" s="6">
        <f t="shared" si="17"/>
        <v>94.140000000000015</v>
      </c>
      <c r="I403" s="15">
        <f t="shared" si="18"/>
        <v>-20.04000000000002</v>
      </c>
      <c r="J403" s="7"/>
    </row>
    <row r="404" spans="1:10" x14ac:dyDescent="0.25">
      <c r="A404" s="3" t="s">
        <v>27</v>
      </c>
      <c r="B404" s="3" t="s">
        <v>97</v>
      </c>
      <c r="C404" s="3">
        <v>117.6</v>
      </c>
      <c r="D404" s="3">
        <v>23</v>
      </c>
      <c r="E404" s="3">
        <v>117.6</v>
      </c>
      <c r="F404" s="3">
        <v>23</v>
      </c>
      <c r="G404" s="4">
        <v>5.23</v>
      </c>
      <c r="H404" s="6">
        <f t="shared" si="17"/>
        <v>120.29</v>
      </c>
      <c r="I404" s="15">
        <f t="shared" si="18"/>
        <v>-2.6900000000000119</v>
      </c>
      <c r="J404" s="7"/>
    </row>
    <row r="405" spans="1:10" x14ac:dyDescent="0.25">
      <c r="A405" s="3" t="s">
        <v>27</v>
      </c>
      <c r="B405" s="3" t="s">
        <v>48</v>
      </c>
      <c r="C405" s="3">
        <v>174</v>
      </c>
      <c r="D405" s="3">
        <v>26</v>
      </c>
      <c r="E405" s="3">
        <v>174</v>
      </c>
      <c r="F405" s="3">
        <v>26</v>
      </c>
      <c r="G405" s="4">
        <v>4.2</v>
      </c>
      <c r="H405" s="6">
        <f t="shared" si="17"/>
        <v>109.2</v>
      </c>
      <c r="I405" s="15">
        <f t="shared" si="18"/>
        <v>64.8</v>
      </c>
      <c r="J405" s="7"/>
    </row>
    <row r="406" spans="1:10" x14ac:dyDescent="0.25">
      <c r="A406" s="3" t="s">
        <v>27</v>
      </c>
      <c r="B406" s="3" t="s">
        <v>49</v>
      </c>
      <c r="C406" s="3">
        <v>547.20000000000005</v>
      </c>
      <c r="D406" s="3">
        <v>77</v>
      </c>
      <c r="E406" s="3">
        <v>547.20000000000005</v>
      </c>
      <c r="F406" s="3">
        <v>77</v>
      </c>
      <c r="G406" s="4">
        <v>4.96</v>
      </c>
      <c r="H406" s="6">
        <f t="shared" si="17"/>
        <v>381.92</v>
      </c>
      <c r="I406" s="15">
        <f t="shared" si="18"/>
        <v>165.28000000000003</v>
      </c>
      <c r="J406" s="7"/>
    </row>
    <row r="407" spans="1:10" s="7" customFormat="1" x14ac:dyDescent="0.25">
      <c r="A407" s="7" t="s">
        <v>27</v>
      </c>
      <c r="B407" s="7" t="s">
        <v>50</v>
      </c>
      <c r="C407" s="7">
        <v>63</v>
      </c>
      <c r="D407" s="7">
        <v>6</v>
      </c>
      <c r="E407" s="7">
        <v>63</v>
      </c>
      <c r="F407" s="7">
        <v>6</v>
      </c>
      <c r="G407" s="4">
        <v>4.7300000000000004</v>
      </c>
      <c r="H407" s="17">
        <f t="shared" si="17"/>
        <v>28.380000000000003</v>
      </c>
      <c r="I407" s="15">
        <f t="shared" si="18"/>
        <v>34.619999999999997</v>
      </c>
    </row>
    <row r="408" spans="1:10" s="7" customFormat="1" x14ac:dyDescent="0.25">
      <c r="A408" s="7" t="s">
        <v>27</v>
      </c>
      <c r="B408" s="7" t="s">
        <v>51</v>
      </c>
      <c r="C408" s="7">
        <v>495</v>
      </c>
      <c r="D408" s="7">
        <v>52</v>
      </c>
      <c r="E408" s="7">
        <v>495</v>
      </c>
      <c r="F408" s="7">
        <v>52</v>
      </c>
      <c r="G408" s="4">
        <v>4.7300000000000004</v>
      </c>
      <c r="H408" s="17">
        <f t="shared" si="17"/>
        <v>245.96000000000004</v>
      </c>
      <c r="I408" s="15">
        <f t="shared" si="18"/>
        <v>249.03999999999996</v>
      </c>
    </row>
    <row r="409" spans="1:10" s="7" customFormat="1" x14ac:dyDescent="0.25">
      <c r="A409" s="7" t="s">
        <v>27</v>
      </c>
      <c r="B409" s="7" t="s">
        <v>100</v>
      </c>
      <c r="C409" s="7">
        <v>126</v>
      </c>
      <c r="D409" s="7">
        <v>12</v>
      </c>
      <c r="E409" s="7">
        <v>126</v>
      </c>
      <c r="F409" s="7">
        <v>12</v>
      </c>
      <c r="G409" s="4">
        <v>4.7300000000000004</v>
      </c>
      <c r="H409" s="17">
        <f t="shared" ref="H409:H477" si="20">G409*F409</f>
        <v>56.760000000000005</v>
      </c>
      <c r="I409" s="15">
        <f t="shared" si="18"/>
        <v>69.239999999999995</v>
      </c>
    </row>
    <row r="410" spans="1:10" s="7" customFormat="1" x14ac:dyDescent="0.25">
      <c r="A410" s="7" t="s">
        <v>27</v>
      </c>
      <c r="B410" s="7" t="s">
        <v>25</v>
      </c>
      <c r="C410" s="7">
        <v>1256.4797658862899</v>
      </c>
      <c r="D410" s="7">
        <v>112</v>
      </c>
      <c r="E410" s="7">
        <v>1256.4797658862899</v>
      </c>
      <c r="F410" s="7">
        <v>112</v>
      </c>
      <c r="G410" s="4">
        <v>4.7300000000000004</v>
      </c>
      <c r="H410" s="17">
        <f t="shared" si="20"/>
        <v>529.76</v>
      </c>
      <c r="I410" s="15">
        <f t="shared" si="18"/>
        <v>726.71976588628991</v>
      </c>
    </row>
    <row r="411" spans="1:10" s="7" customFormat="1" x14ac:dyDescent="0.25">
      <c r="A411" s="7" t="s">
        <v>27</v>
      </c>
      <c r="B411" s="7" t="s">
        <v>101</v>
      </c>
      <c r="C411" s="7">
        <v>126</v>
      </c>
      <c r="D411" s="7">
        <v>14</v>
      </c>
      <c r="E411" s="7">
        <v>126</v>
      </c>
      <c r="F411" s="7">
        <v>14</v>
      </c>
      <c r="G411" s="4">
        <v>5.18</v>
      </c>
      <c r="H411" s="17">
        <f t="shared" si="20"/>
        <v>72.52</v>
      </c>
      <c r="I411" s="15">
        <f t="shared" si="18"/>
        <v>53.480000000000004</v>
      </c>
    </row>
    <row r="412" spans="1:10" s="7" customFormat="1" x14ac:dyDescent="0.25">
      <c r="A412" s="7" t="s">
        <v>27</v>
      </c>
      <c r="B412" s="7" t="s">
        <v>53</v>
      </c>
      <c r="C412" s="7">
        <v>1062.8513377926399</v>
      </c>
      <c r="D412" s="7">
        <v>101</v>
      </c>
      <c r="E412" s="7">
        <v>1062.8513377926399</v>
      </c>
      <c r="F412" s="7">
        <v>101</v>
      </c>
      <c r="G412" s="4">
        <v>5.18</v>
      </c>
      <c r="H412" s="17">
        <f t="shared" si="20"/>
        <v>523.17999999999995</v>
      </c>
      <c r="I412" s="15">
        <f t="shared" si="18"/>
        <v>539.67133779263997</v>
      </c>
    </row>
    <row r="413" spans="1:10" s="7" customFormat="1" x14ac:dyDescent="0.25">
      <c r="A413" s="7" t="s">
        <v>27</v>
      </c>
      <c r="B413" s="7" t="s">
        <v>55</v>
      </c>
      <c r="C413" s="7">
        <v>399.60602006688998</v>
      </c>
      <c r="D413" s="7">
        <v>58</v>
      </c>
      <c r="E413" s="7">
        <v>399.60602006688998</v>
      </c>
      <c r="F413" s="7">
        <v>58</v>
      </c>
      <c r="G413" s="4">
        <v>5.18</v>
      </c>
      <c r="H413" s="17">
        <f t="shared" si="20"/>
        <v>300.44</v>
      </c>
      <c r="I413" s="15">
        <f t="shared" si="18"/>
        <v>99.166020066889985</v>
      </c>
    </row>
    <row r="414" spans="1:10" x14ac:dyDescent="0.25">
      <c r="A414" s="3" t="s">
        <v>27</v>
      </c>
      <c r="B414" s="3" t="s">
        <v>57</v>
      </c>
      <c r="C414" s="3">
        <v>134.4</v>
      </c>
      <c r="D414" s="3">
        <v>26</v>
      </c>
      <c r="E414" s="3">
        <v>134.4</v>
      </c>
      <c r="F414" s="3">
        <v>26</v>
      </c>
      <c r="G414" s="4">
        <v>3.8</v>
      </c>
      <c r="H414" s="6">
        <f t="shared" si="20"/>
        <v>98.8</v>
      </c>
      <c r="I414" s="15">
        <f t="shared" si="18"/>
        <v>35.600000000000009</v>
      </c>
      <c r="J414" s="7"/>
    </row>
    <row r="415" spans="1:10" x14ac:dyDescent="0.25">
      <c r="A415" s="3" t="s">
        <v>27</v>
      </c>
      <c r="B415" s="3" t="s">
        <v>58</v>
      </c>
      <c r="C415" s="3">
        <v>381.9</v>
      </c>
      <c r="D415" s="3">
        <v>78</v>
      </c>
      <c r="E415" s="3">
        <v>381.9</v>
      </c>
      <c r="F415" s="3">
        <v>78</v>
      </c>
      <c r="G415" s="4">
        <v>3.91</v>
      </c>
      <c r="H415" s="6">
        <f t="shared" si="20"/>
        <v>304.98</v>
      </c>
      <c r="I415" s="15">
        <f t="shared" si="18"/>
        <v>76.919999999999959</v>
      </c>
      <c r="J415" s="7"/>
    </row>
    <row r="416" spans="1:10" s="7" customFormat="1" x14ac:dyDescent="0.25">
      <c r="A416" s="7" t="s">
        <v>27</v>
      </c>
      <c r="B416" s="7" t="s">
        <v>59</v>
      </c>
      <c r="C416" s="7">
        <v>346.470903010033</v>
      </c>
      <c r="D416" s="7">
        <v>73</v>
      </c>
      <c r="E416" s="7">
        <v>346.470903010033</v>
      </c>
      <c r="F416" s="7">
        <f>D416/2</f>
        <v>36.5</v>
      </c>
      <c r="G416" s="4">
        <v>4.2300000000000004</v>
      </c>
      <c r="H416" s="6">
        <f t="shared" si="20"/>
        <v>154.39500000000001</v>
      </c>
      <c r="I416" s="15">
        <f t="shared" si="18"/>
        <v>192.07590301003299</v>
      </c>
    </row>
    <row r="417" spans="1:10" s="7" customFormat="1" x14ac:dyDescent="0.25">
      <c r="A417" s="7" t="s">
        <v>27</v>
      </c>
      <c r="B417" s="7" t="s">
        <v>18</v>
      </c>
      <c r="C417" s="7">
        <v>3690.3030100334399</v>
      </c>
      <c r="D417" s="7">
        <v>508</v>
      </c>
      <c r="E417" s="7">
        <v>3690.3030100334399</v>
      </c>
      <c r="F417" s="7">
        <v>508</v>
      </c>
      <c r="G417" s="4">
        <v>4.2300000000000004</v>
      </c>
      <c r="H417" s="6">
        <f t="shared" si="20"/>
        <v>2148.84</v>
      </c>
      <c r="I417" s="15">
        <f t="shared" si="18"/>
        <v>1541.4630100334398</v>
      </c>
    </row>
    <row r="418" spans="1:10" s="7" customFormat="1" x14ac:dyDescent="0.25">
      <c r="A418" s="7" t="s">
        <v>27</v>
      </c>
      <c r="B418" s="7" t="s">
        <v>60</v>
      </c>
      <c r="C418" s="7">
        <v>7.25</v>
      </c>
      <c r="D418" s="7">
        <v>27</v>
      </c>
      <c r="E418" s="7">
        <v>7.25</v>
      </c>
      <c r="F418" s="7">
        <v>27</v>
      </c>
      <c r="G418" s="4">
        <v>4.2300000000000004</v>
      </c>
      <c r="H418" s="6">
        <f t="shared" si="20"/>
        <v>114.21000000000001</v>
      </c>
      <c r="I418" s="15">
        <f t="shared" si="18"/>
        <v>-106.96000000000001</v>
      </c>
    </row>
    <row r="419" spans="1:10" s="7" customFormat="1" x14ac:dyDescent="0.25">
      <c r="A419" s="7" t="s">
        <v>27</v>
      </c>
      <c r="B419" s="7" t="s">
        <v>61</v>
      </c>
      <c r="C419" s="7">
        <v>239.17628762541801</v>
      </c>
      <c r="D419" s="7">
        <v>60</v>
      </c>
      <c r="E419" s="7">
        <v>239.17628762541801</v>
      </c>
      <c r="F419" s="7">
        <v>60</v>
      </c>
      <c r="G419" s="4">
        <v>3.13</v>
      </c>
      <c r="H419" s="6">
        <f t="shared" si="20"/>
        <v>187.79999999999998</v>
      </c>
      <c r="I419" s="15">
        <f t="shared" si="18"/>
        <v>51.37628762541803</v>
      </c>
    </row>
    <row r="420" spans="1:10" s="7" customFormat="1" x14ac:dyDescent="0.25">
      <c r="A420" s="7" t="s">
        <v>27</v>
      </c>
      <c r="B420" s="7" t="s">
        <v>139</v>
      </c>
      <c r="C420" s="7">
        <v>121.727424749164</v>
      </c>
      <c r="D420" s="7">
        <v>36</v>
      </c>
      <c r="E420" s="7">
        <v>121.727424749164</v>
      </c>
      <c r="F420" s="7">
        <v>36</v>
      </c>
      <c r="G420" s="4">
        <v>3.13</v>
      </c>
      <c r="H420" s="6">
        <f t="shared" si="20"/>
        <v>112.67999999999999</v>
      </c>
      <c r="I420" s="15">
        <f t="shared" si="18"/>
        <v>9.0474247491640085</v>
      </c>
    </row>
    <row r="421" spans="1:10" s="7" customFormat="1" x14ac:dyDescent="0.25">
      <c r="A421" s="7" t="s">
        <v>27</v>
      </c>
      <c r="B421" s="7" t="s">
        <v>63</v>
      </c>
      <c r="C421" s="7">
        <v>3517.47642140468</v>
      </c>
      <c r="D421" s="7">
        <v>472</v>
      </c>
      <c r="E421" s="7">
        <v>3517.47642140468</v>
      </c>
      <c r="F421" s="7">
        <f>D421*4</f>
        <v>1888</v>
      </c>
      <c r="G421" s="4">
        <v>1.81</v>
      </c>
      <c r="H421" s="6">
        <f t="shared" si="20"/>
        <v>3417.28</v>
      </c>
      <c r="I421" s="15">
        <f t="shared" si="18"/>
        <v>100.19642140467977</v>
      </c>
    </row>
    <row r="422" spans="1:10" s="7" customFormat="1" x14ac:dyDescent="0.25">
      <c r="A422" s="7" t="s">
        <v>27</v>
      </c>
      <c r="B422" s="7" t="s">
        <v>64</v>
      </c>
      <c r="C422" s="7">
        <v>990.92458193979905</v>
      </c>
      <c r="D422" s="7">
        <v>67</v>
      </c>
      <c r="E422" s="7">
        <v>990.92458193979905</v>
      </c>
      <c r="F422" s="7">
        <f>D422*7</f>
        <v>469</v>
      </c>
      <c r="G422" s="4">
        <v>1.81</v>
      </c>
      <c r="H422" s="6">
        <f t="shared" si="20"/>
        <v>848.89</v>
      </c>
      <c r="I422" s="15">
        <f t="shared" si="18"/>
        <v>142.03458193979907</v>
      </c>
    </row>
    <row r="423" spans="1:10" s="7" customFormat="1" x14ac:dyDescent="0.25">
      <c r="A423" s="7" t="s">
        <v>27</v>
      </c>
      <c r="B423" s="7" t="s">
        <v>19</v>
      </c>
      <c r="C423" s="7">
        <v>1185.4254180601999</v>
      </c>
      <c r="D423" s="7">
        <v>317</v>
      </c>
      <c r="E423" s="7">
        <v>1185.4254180601999</v>
      </c>
      <c r="F423" s="7">
        <v>317</v>
      </c>
      <c r="G423" s="4">
        <v>1.81</v>
      </c>
      <c r="H423" s="6">
        <f t="shared" si="20"/>
        <v>573.77</v>
      </c>
      <c r="I423" s="15">
        <f t="shared" si="18"/>
        <v>611.65541806019996</v>
      </c>
    </row>
    <row r="424" spans="1:10" x14ac:dyDescent="0.25">
      <c r="A424" s="3" t="s">
        <v>27</v>
      </c>
      <c r="B424" s="3" t="s">
        <v>21</v>
      </c>
      <c r="C424" s="3">
        <v>245.967023411371</v>
      </c>
      <c r="D424" s="3">
        <v>59</v>
      </c>
      <c r="E424" s="3">
        <v>245.967023411371</v>
      </c>
      <c r="F424" s="3">
        <v>59</v>
      </c>
      <c r="G424" s="4">
        <v>1.81</v>
      </c>
      <c r="H424" s="6">
        <f t="shared" si="20"/>
        <v>106.79</v>
      </c>
      <c r="I424" s="15">
        <f t="shared" si="18"/>
        <v>139.17702341137101</v>
      </c>
      <c r="J424" s="7"/>
    </row>
    <row r="425" spans="1:10" x14ac:dyDescent="0.25">
      <c r="E425" s="10">
        <f>SUM(E382:E424)</f>
        <v>33905.980702341127</v>
      </c>
      <c r="G425" s="26" t="s">
        <v>199</v>
      </c>
      <c r="H425" s="28">
        <f>SUM(H382:H424)</f>
        <v>18836.460000000003</v>
      </c>
      <c r="I425" s="28">
        <f>SUM(I382:I424)</f>
        <v>15069.520702341128</v>
      </c>
      <c r="J425" s="20">
        <f>E425-H425</f>
        <v>15069.520702341124</v>
      </c>
    </row>
    <row r="426" spans="1:10" x14ac:dyDescent="0.25">
      <c r="G426" s="11" t="s">
        <v>198</v>
      </c>
      <c r="H426" s="12">
        <f>SUM(H339,H380,H425)</f>
        <v>43845.14</v>
      </c>
      <c r="I426" s="12">
        <f>SUM(I339,I380,I425)</f>
        <v>35541.437859531768</v>
      </c>
      <c r="J426" s="7"/>
    </row>
    <row r="427" spans="1:10" ht="23.25" x14ac:dyDescent="0.25">
      <c r="A427" s="39" t="s">
        <v>145</v>
      </c>
      <c r="B427" s="39"/>
      <c r="C427" s="39"/>
      <c r="D427" s="39"/>
      <c r="E427" s="39"/>
      <c r="F427" s="39"/>
      <c r="G427" s="39"/>
      <c r="H427" s="39"/>
      <c r="I427" s="39"/>
      <c r="J427" s="39"/>
    </row>
    <row r="428" spans="1:10" ht="23.25" x14ac:dyDescent="0.25">
      <c r="A428" s="38" t="s">
        <v>204</v>
      </c>
      <c r="B428" s="38"/>
      <c r="C428" s="38"/>
      <c r="D428" s="38"/>
      <c r="E428" s="38"/>
      <c r="F428" s="38"/>
      <c r="G428" s="38"/>
      <c r="H428" s="38"/>
      <c r="I428" s="38"/>
      <c r="J428" s="38"/>
    </row>
    <row r="429" spans="1:10" s="22" customFormat="1" x14ac:dyDescent="0.25">
      <c r="A429" s="22" t="s">
        <v>71</v>
      </c>
      <c r="B429" s="22" t="s">
        <v>155</v>
      </c>
      <c r="C429" s="22">
        <v>83090</v>
      </c>
      <c r="D429" s="22">
        <v>118.7</v>
      </c>
      <c r="E429" s="22">
        <v>83090</v>
      </c>
      <c r="F429" s="30">
        <f>(D429*100)/0.75</f>
        <v>15826.666666666666</v>
      </c>
      <c r="G429" s="22">
        <v>4.3349000000000002</v>
      </c>
      <c r="H429" s="31">
        <f>G429*F429</f>
        <v>68607.017333333337</v>
      </c>
      <c r="I429" s="17">
        <f>E429-H429</f>
        <v>14482.982666666663</v>
      </c>
    </row>
    <row r="430" spans="1:10" s="22" customFormat="1" x14ac:dyDescent="0.25">
      <c r="E430" s="29">
        <f>SUM(E429)</f>
        <v>83090</v>
      </c>
      <c r="F430" s="30"/>
      <c r="G430" s="29" t="s">
        <v>199</v>
      </c>
      <c r="H430" s="36">
        <f>SUM(H429)</f>
        <v>68607.017333333337</v>
      </c>
      <c r="I430" s="28">
        <f>SUM(I429)</f>
        <v>14482.982666666663</v>
      </c>
      <c r="J430" s="20">
        <f>E430-H430</f>
        <v>14482.982666666663</v>
      </c>
    </row>
    <row r="431" spans="1:10" ht="23.25" x14ac:dyDescent="0.25">
      <c r="A431" s="38" t="s">
        <v>82</v>
      </c>
      <c r="B431" s="38"/>
      <c r="C431" s="38"/>
      <c r="D431" s="38"/>
      <c r="E431" s="38"/>
      <c r="F431" s="38"/>
      <c r="G431" s="38"/>
      <c r="H431" s="38"/>
      <c r="I431" s="38"/>
      <c r="J431" s="38"/>
    </row>
    <row r="432" spans="1:10" s="7" customFormat="1" x14ac:dyDescent="0.25">
      <c r="A432" s="7" t="s">
        <v>5</v>
      </c>
      <c r="B432" s="7" t="s">
        <v>127</v>
      </c>
      <c r="C432" s="7">
        <v>4960</v>
      </c>
      <c r="D432" s="7">
        <v>480</v>
      </c>
      <c r="E432" s="7">
        <v>4960</v>
      </c>
      <c r="F432" s="7">
        <v>480</v>
      </c>
      <c r="G432" s="4">
        <v>5.23</v>
      </c>
      <c r="H432" s="17">
        <f t="shared" si="20"/>
        <v>2510.4</v>
      </c>
      <c r="I432" s="15">
        <f t="shared" si="18"/>
        <v>2449.6</v>
      </c>
    </row>
    <row r="433" spans="1:10" x14ac:dyDescent="0.25">
      <c r="A433" s="3" t="s">
        <v>71</v>
      </c>
      <c r="B433" s="3" t="s">
        <v>29</v>
      </c>
      <c r="C433" s="3">
        <v>140.46822742474899</v>
      </c>
      <c r="D433" s="3">
        <v>12</v>
      </c>
      <c r="E433" s="3">
        <v>140.46822742474899</v>
      </c>
      <c r="F433" s="3">
        <v>12</v>
      </c>
      <c r="G433" s="4">
        <v>2.73</v>
      </c>
      <c r="H433" s="6">
        <f t="shared" si="20"/>
        <v>32.76</v>
      </c>
      <c r="I433" s="15">
        <f t="shared" si="18"/>
        <v>107.708227424749</v>
      </c>
      <c r="J433" s="7"/>
    </row>
    <row r="434" spans="1:10" x14ac:dyDescent="0.25">
      <c r="A434" s="3" t="s">
        <v>71</v>
      </c>
      <c r="B434" s="3" t="s">
        <v>12</v>
      </c>
      <c r="C434" s="3">
        <v>70.234113712374594</v>
      </c>
      <c r="D434" s="3">
        <v>6</v>
      </c>
      <c r="E434" s="3">
        <v>70.234113712374594</v>
      </c>
      <c r="F434" s="3">
        <v>6</v>
      </c>
      <c r="G434" s="4">
        <v>3.73</v>
      </c>
      <c r="H434" s="6">
        <f t="shared" si="20"/>
        <v>22.38</v>
      </c>
      <c r="I434" s="15">
        <f t="shared" ref="I434:I496" si="21">E434-H434</f>
        <v>47.854113712374598</v>
      </c>
      <c r="J434" s="7"/>
    </row>
    <row r="435" spans="1:10" x14ac:dyDescent="0.25">
      <c r="A435" s="3" t="s">
        <v>71</v>
      </c>
      <c r="B435" s="3" t="s">
        <v>30</v>
      </c>
      <c r="C435" s="3">
        <v>70.234113712374594</v>
      </c>
      <c r="D435" s="3">
        <v>6</v>
      </c>
      <c r="E435" s="3">
        <v>70.234113712374594</v>
      </c>
      <c r="F435" s="3">
        <v>6</v>
      </c>
      <c r="G435" s="5">
        <v>2.73</v>
      </c>
      <c r="H435" s="6">
        <f t="shared" si="20"/>
        <v>16.38</v>
      </c>
      <c r="I435" s="15">
        <f t="shared" si="21"/>
        <v>53.854113712374598</v>
      </c>
      <c r="J435" s="7"/>
    </row>
    <row r="436" spans="1:10" s="7" customFormat="1" x14ac:dyDescent="0.25">
      <c r="A436" s="7" t="s">
        <v>71</v>
      </c>
      <c r="B436" s="7" t="s">
        <v>15</v>
      </c>
      <c r="C436" s="7">
        <v>75.250836120401303</v>
      </c>
      <c r="D436" s="7">
        <v>3</v>
      </c>
      <c r="E436" s="7">
        <v>75.250836120401303</v>
      </c>
      <c r="F436" s="7">
        <v>3</v>
      </c>
      <c r="G436" s="4">
        <v>5.23</v>
      </c>
      <c r="H436" s="17">
        <f t="shared" si="20"/>
        <v>15.690000000000001</v>
      </c>
      <c r="I436" s="15">
        <f t="shared" si="21"/>
        <v>59.560836120401305</v>
      </c>
    </row>
    <row r="437" spans="1:10" s="7" customFormat="1" x14ac:dyDescent="0.25">
      <c r="A437" s="7" t="s">
        <v>71</v>
      </c>
      <c r="B437" s="7" t="s">
        <v>23</v>
      </c>
      <c r="C437" s="7">
        <v>245.81939799331099</v>
      </c>
      <c r="D437" s="7">
        <v>15</v>
      </c>
      <c r="E437" s="7">
        <v>245.81939799331099</v>
      </c>
      <c r="F437" s="7">
        <v>15</v>
      </c>
      <c r="G437" s="4">
        <v>3.53</v>
      </c>
      <c r="H437" s="17">
        <f t="shared" si="20"/>
        <v>52.949999999999996</v>
      </c>
      <c r="I437" s="15">
        <f t="shared" si="21"/>
        <v>192.869397993311</v>
      </c>
    </row>
    <row r="438" spans="1:10" s="7" customFormat="1" x14ac:dyDescent="0.25">
      <c r="A438" s="7" t="s">
        <v>71</v>
      </c>
      <c r="B438" s="7" t="s">
        <v>44</v>
      </c>
      <c r="C438" s="7">
        <v>267.55852842809401</v>
      </c>
      <c r="D438" s="7">
        <v>4</v>
      </c>
      <c r="E438" s="7">
        <v>267.55852842809401</v>
      </c>
      <c r="F438" s="7">
        <f>D438*2</f>
        <v>8</v>
      </c>
      <c r="G438" s="4">
        <v>5.73</v>
      </c>
      <c r="H438" s="17">
        <f t="shared" si="20"/>
        <v>45.84</v>
      </c>
      <c r="I438" s="15">
        <f t="shared" si="21"/>
        <v>221.718528428094</v>
      </c>
    </row>
    <row r="439" spans="1:10" s="7" customFormat="1" x14ac:dyDescent="0.25">
      <c r="A439" s="7" t="s">
        <v>71</v>
      </c>
      <c r="B439" s="7" t="s">
        <v>45</v>
      </c>
      <c r="C439" s="7">
        <v>200.66889632107001</v>
      </c>
      <c r="D439" s="7">
        <v>6</v>
      </c>
      <c r="E439" s="7">
        <v>200.66889632107001</v>
      </c>
      <c r="F439" s="7">
        <v>6</v>
      </c>
      <c r="G439" s="4">
        <v>4.13</v>
      </c>
      <c r="H439" s="17">
        <f t="shared" si="20"/>
        <v>24.78</v>
      </c>
      <c r="I439" s="15">
        <f t="shared" si="21"/>
        <v>175.88889632107001</v>
      </c>
    </row>
    <row r="440" spans="1:10" s="7" customFormat="1" x14ac:dyDescent="0.25">
      <c r="A440" s="7" t="s">
        <v>71</v>
      </c>
      <c r="B440" s="7" t="s">
        <v>17</v>
      </c>
      <c r="C440" s="7">
        <v>97.324414715719101</v>
      </c>
      <c r="D440" s="7">
        <v>6</v>
      </c>
      <c r="E440" s="7">
        <v>97.324414715719101</v>
      </c>
      <c r="F440" s="7">
        <v>6</v>
      </c>
      <c r="G440" s="4">
        <v>5.23</v>
      </c>
      <c r="H440" s="6">
        <f t="shared" si="20"/>
        <v>31.380000000000003</v>
      </c>
      <c r="I440" s="15">
        <f t="shared" si="21"/>
        <v>65.944414715719091</v>
      </c>
    </row>
    <row r="441" spans="1:10" s="7" customFormat="1" x14ac:dyDescent="0.25">
      <c r="A441" s="7" t="s">
        <v>71</v>
      </c>
      <c r="B441" s="7" t="s">
        <v>47</v>
      </c>
      <c r="C441" s="7">
        <v>100.334448160535</v>
      </c>
      <c r="D441" s="7">
        <v>3</v>
      </c>
      <c r="E441" s="7">
        <v>100.334448160535</v>
      </c>
      <c r="F441" s="7">
        <f>D441*2</f>
        <v>6</v>
      </c>
      <c r="G441" s="4">
        <v>5.23</v>
      </c>
      <c r="H441" s="6">
        <f t="shared" si="20"/>
        <v>31.380000000000003</v>
      </c>
      <c r="I441" s="15">
        <f t="shared" si="21"/>
        <v>68.954448160535009</v>
      </c>
    </row>
    <row r="442" spans="1:10" s="7" customFormat="1" x14ac:dyDescent="0.25">
      <c r="A442" s="7" t="s">
        <v>71</v>
      </c>
      <c r="B442" s="7" t="s">
        <v>25</v>
      </c>
      <c r="C442" s="7">
        <v>62.709030100334502</v>
      </c>
      <c r="D442" s="7">
        <v>3</v>
      </c>
      <c r="E442" s="7">
        <v>62.709030100334502</v>
      </c>
      <c r="F442" s="7">
        <v>3</v>
      </c>
      <c r="G442" s="4">
        <v>4.7300000000000004</v>
      </c>
      <c r="H442" s="17">
        <f t="shared" si="20"/>
        <v>14.190000000000001</v>
      </c>
      <c r="I442" s="15">
        <f t="shared" si="21"/>
        <v>48.519030100334504</v>
      </c>
    </row>
    <row r="443" spans="1:10" x14ac:dyDescent="0.25">
      <c r="A443" s="3" t="s">
        <v>71</v>
      </c>
      <c r="B443" s="3" t="s">
        <v>18</v>
      </c>
      <c r="C443" s="3">
        <v>140.46822742474899</v>
      </c>
      <c r="D443" s="3">
        <v>13</v>
      </c>
      <c r="E443" s="3">
        <v>140.46822742474899</v>
      </c>
      <c r="F443" s="3">
        <v>13</v>
      </c>
      <c r="G443" s="4">
        <v>4.2300000000000004</v>
      </c>
      <c r="H443" s="6">
        <f t="shared" si="20"/>
        <v>54.990000000000009</v>
      </c>
      <c r="I443" s="15">
        <f t="shared" si="21"/>
        <v>85.47822742474898</v>
      </c>
      <c r="J443" s="7"/>
    </row>
    <row r="444" spans="1:10" x14ac:dyDescent="0.25">
      <c r="A444" s="3" t="s">
        <v>71</v>
      </c>
      <c r="B444" s="3" t="s">
        <v>19</v>
      </c>
      <c r="C444" s="3">
        <v>75.250836120401303</v>
      </c>
      <c r="D444" s="3">
        <v>12</v>
      </c>
      <c r="E444" s="3">
        <v>75.250836120401303</v>
      </c>
      <c r="F444" s="3">
        <v>12</v>
      </c>
      <c r="G444" s="4">
        <v>1.81</v>
      </c>
      <c r="H444" s="6">
        <f t="shared" si="20"/>
        <v>21.72</v>
      </c>
      <c r="I444" s="15">
        <f t="shared" si="21"/>
        <v>53.530836120401304</v>
      </c>
      <c r="J444" s="7"/>
    </row>
    <row r="445" spans="1:10" s="7" customFormat="1" x14ac:dyDescent="0.25">
      <c r="A445" s="7" t="s">
        <v>153</v>
      </c>
      <c r="B445" s="7" t="s">
        <v>35</v>
      </c>
      <c r="C445" s="7">
        <v>523.79999999999995</v>
      </c>
      <c r="D445" s="7">
        <v>36</v>
      </c>
      <c r="E445" s="7">
        <v>523.79999999999995</v>
      </c>
      <c r="F445" s="7">
        <v>36</v>
      </c>
      <c r="G445" s="4">
        <v>3.53</v>
      </c>
      <c r="H445" s="17">
        <f t="shared" si="20"/>
        <v>127.08</v>
      </c>
      <c r="I445" s="15">
        <f t="shared" si="21"/>
        <v>396.71999999999997</v>
      </c>
    </row>
    <row r="446" spans="1:10" x14ac:dyDescent="0.25">
      <c r="A446" s="3" t="s">
        <v>80</v>
      </c>
      <c r="B446" s="3" t="s">
        <v>156</v>
      </c>
      <c r="C446" s="3">
        <v>3595.2</v>
      </c>
      <c r="D446" s="3">
        <v>684</v>
      </c>
      <c r="E446" s="3">
        <v>3595.2</v>
      </c>
      <c r="F446" s="3">
        <v>684</v>
      </c>
      <c r="G446" s="4">
        <v>2.75</v>
      </c>
      <c r="H446" s="6">
        <f t="shared" si="20"/>
        <v>1881</v>
      </c>
      <c r="I446" s="15">
        <f t="shared" si="21"/>
        <v>1714.1999999999998</v>
      </c>
      <c r="J446" s="7"/>
    </row>
    <row r="447" spans="1:10" x14ac:dyDescent="0.25">
      <c r="A447" s="3" t="s">
        <v>80</v>
      </c>
      <c r="B447" s="3" t="s">
        <v>121</v>
      </c>
      <c r="C447" s="3">
        <v>2376</v>
      </c>
      <c r="D447" s="3">
        <v>480</v>
      </c>
      <c r="E447" s="3">
        <v>2376</v>
      </c>
      <c r="F447" s="3">
        <v>480</v>
      </c>
      <c r="G447" s="4">
        <v>2.75</v>
      </c>
      <c r="H447" s="6">
        <f t="shared" si="20"/>
        <v>1320</v>
      </c>
      <c r="I447" s="15">
        <f t="shared" si="21"/>
        <v>1056</v>
      </c>
      <c r="J447" s="7"/>
    </row>
    <row r="448" spans="1:10" x14ac:dyDescent="0.25">
      <c r="A448" s="3" t="s">
        <v>80</v>
      </c>
      <c r="B448" s="3" t="s">
        <v>118</v>
      </c>
      <c r="C448" s="3">
        <v>2515.1999999999998</v>
      </c>
      <c r="D448" s="3">
        <v>240</v>
      </c>
      <c r="E448" s="3">
        <v>2515.1999999999998</v>
      </c>
      <c r="F448" s="3">
        <v>240</v>
      </c>
      <c r="G448" s="4">
        <v>5.23</v>
      </c>
      <c r="H448" s="6">
        <f t="shared" si="20"/>
        <v>1255.2</v>
      </c>
      <c r="I448" s="15">
        <f t="shared" si="21"/>
        <v>1259.9999999999998</v>
      </c>
      <c r="J448" s="7"/>
    </row>
    <row r="449" spans="1:10" s="7" customFormat="1" x14ac:dyDescent="0.25">
      <c r="A449" s="7" t="s">
        <v>80</v>
      </c>
      <c r="B449" s="7" t="s">
        <v>55</v>
      </c>
      <c r="C449" s="7">
        <v>41.806020066889602</v>
      </c>
      <c r="D449" s="7">
        <v>2</v>
      </c>
      <c r="E449" s="7">
        <v>41.806020066889602</v>
      </c>
      <c r="F449" s="7">
        <v>2</v>
      </c>
      <c r="G449" s="4">
        <v>5.18</v>
      </c>
      <c r="H449" s="17">
        <f t="shared" si="20"/>
        <v>10.36</v>
      </c>
      <c r="I449" s="15">
        <f t="shared" si="21"/>
        <v>31.446020066889602</v>
      </c>
    </row>
    <row r="450" spans="1:10" s="7" customFormat="1" x14ac:dyDescent="0.25">
      <c r="A450" s="7" t="s">
        <v>80</v>
      </c>
      <c r="B450" s="7" t="s">
        <v>135</v>
      </c>
      <c r="C450" s="7">
        <v>1257.5999999999999</v>
      </c>
      <c r="D450" s="7">
        <v>120</v>
      </c>
      <c r="E450" s="7">
        <v>1257.5999999999999</v>
      </c>
      <c r="F450" s="7">
        <v>120</v>
      </c>
      <c r="G450" s="4">
        <v>5.18</v>
      </c>
      <c r="H450" s="17">
        <f t="shared" si="20"/>
        <v>621.59999999999991</v>
      </c>
      <c r="I450" s="15">
        <f t="shared" si="21"/>
        <v>636</v>
      </c>
    </row>
    <row r="451" spans="1:10" x14ac:dyDescent="0.25">
      <c r="A451" s="3" t="s">
        <v>80</v>
      </c>
      <c r="B451" s="3" t="s">
        <v>70</v>
      </c>
      <c r="C451" s="3">
        <v>1908</v>
      </c>
      <c r="D451" s="3">
        <v>240</v>
      </c>
      <c r="E451" s="3">
        <v>1908</v>
      </c>
      <c r="F451" s="3">
        <v>240</v>
      </c>
      <c r="G451" s="4">
        <v>4.2300000000000004</v>
      </c>
      <c r="H451" s="6">
        <f t="shared" si="20"/>
        <v>1015.2</v>
      </c>
      <c r="I451" s="15">
        <f t="shared" si="21"/>
        <v>892.8</v>
      </c>
      <c r="J451" s="7"/>
    </row>
    <row r="452" spans="1:10" x14ac:dyDescent="0.25">
      <c r="A452" s="3" t="s">
        <v>80</v>
      </c>
      <c r="B452" s="3" t="s">
        <v>139</v>
      </c>
      <c r="C452" s="3">
        <v>15.886287625418101</v>
      </c>
      <c r="D452" s="3">
        <v>2</v>
      </c>
      <c r="E452" s="3">
        <v>15.886287625418101</v>
      </c>
      <c r="F452" s="3">
        <v>2</v>
      </c>
      <c r="G452" s="4">
        <v>3.13</v>
      </c>
      <c r="H452" s="6">
        <f t="shared" si="20"/>
        <v>6.26</v>
      </c>
      <c r="I452" s="15">
        <f t="shared" si="21"/>
        <v>9.6262876254181009</v>
      </c>
      <c r="J452" s="7"/>
    </row>
    <row r="453" spans="1:10" x14ac:dyDescent="0.25">
      <c r="E453" s="10">
        <f>SUM(E432:E452)</f>
        <v>18739.813377926421</v>
      </c>
      <c r="G453" s="26" t="s">
        <v>199</v>
      </c>
      <c r="H453" s="28">
        <f>SUM(H432:H452)</f>
        <v>9111.5400000000009</v>
      </c>
      <c r="I453" s="28">
        <f>SUM(I432:I452)</f>
        <v>9628.2733779264199</v>
      </c>
      <c r="J453" s="20">
        <f>E453-H453</f>
        <v>9628.2733779264199</v>
      </c>
    </row>
    <row r="454" spans="1:10" ht="23.25" x14ac:dyDescent="0.25">
      <c r="A454" s="38" t="s">
        <v>81</v>
      </c>
      <c r="B454" s="38"/>
      <c r="C454" s="38"/>
      <c r="D454" s="38"/>
      <c r="E454" s="38"/>
      <c r="F454" s="38"/>
      <c r="G454" s="38"/>
      <c r="H454" s="38"/>
      <c r="I454" s="38"/>
      <c r="J454" s="38"/>
    </row>
    <row r="455" spans="1:10" x14ac:dyDescent="0.25">
      <c r="A455" s="3" t="s">
        <v>85</v>
      </c>
      <c r="B455" s="3" t="s">
        <v>14</v>
      </c>
      <c r="C455" s="3">
        <v>312.10234113712397</v>
      </c>
      <c r="D455" s="3">
        <v>30</v>
      </c>
      <c r="E455" s="3">
        <v>312.10234113712397</v>
      </c>
      <c r="F455" s="3">
        <v>30</v>
      </c>
      <c r="G455" s="4">
        <v>3.73</v>
      </c>
      <c r="H455" s="6">
        <f t="shared" si="20"/>
        <v>111.9</v>
      </c>
      <c r="I455" s="15">
        <f t="shared" si="21"/>
        <v>200.20234113712397</v>
      </c>
      <c r="J455" s="7"/>
    </row>
    <row r="456" spans="1:10" s="7" customFormat="1" x14ac:dyDescent="0.25">
      <c r="A456" s="7" t="s">
        <v>85</v>
      </c>
      <c r="B456" s="7" t="s">
        <v>23</v>
      </c>
      <c r="C456" s="7">
        <v>480.24882943143803</v>
      </c>
      <c r="D456" s="7">
        <v>36</v>
      </c>
      <c r="E456" s="7">
        <v>480.24882943143803</v>
      </c>
      <c r="F456" s="7">
        <v>36</v>
      </c>
      <c r="G456" s="4">
        <v>3.53</v>
      </c>
      <c r="H456" s="17">
        <f t="shared" si="20"/>
        <v>127.08</v>
      </c>
      <c r="I456" s="15">
        <f t="shared" si="21"/>
        <v>353.16882943143804</v>
      </c>
    </row>
    <row r="457" spans="1:10" s="7" customFormat="1" x14ac:dyDescent="0.25">
      <c r="A457" s="7" t="s">
        <v>85</v>
      </c>
      <c r="B457" s="7" t="s">
        <v>44</v>
      </c>
      <c r="C457" s="7">
        <v>282.3</v>
      </c>
      <c r="D457" s="7">
        <v>6</v>
      </c>
      <c r="E457" s="7">
        <v>282.3</v>
      </c>
      <c r="F457" s="7">
        <f>D457*2</f>
        <v>12</v>
      </c>
      <c r="G457" s="4">
        <v>5.73</v>
      </c>
      <c r="H457" s="17">
        <f t="shared" si="20"/>
        <v>68.760000000000005</v>
      </c>
      <c r="I457" s="15">
        <f t="shared" si="21"/>
        <v>213.54000000000002</v>
      </c>
    </row>
    <row r="458" spans="1:10" s="7" customFormat="1" x14ac:dyDescent="0.25">
      <c r="A458" s="7" t="s">
        <v>85</v>
      </c>
      <c r="B458" s="7" t="s">
        <v>101</v>
      </c>
      <c r="C458" s="7">
        <v>168.6</v>
      </c>
      <c r="D458" s="7">
        <v>12</v>
      </c>
      <c r="E458" s="7">
        <v>168.6</v>
      </c>
      <c r="F458" s="7">
        <v>12</v>
      </c>
      <c r="G458" s="4">
        <v>5.18</v>
      </c>
      <c r="H458" s="17">
        <f t="shared" si="20"/>
        <v>62.16</v>
      </c>
      <c r="I458" s="15">
        <f t="shared" si="21"/>
        <v>106.44</v>
      </c>
    </row>
    <row r="459" spans="1:10" x14ac:dyDescent="0.25">
      <c r="A459" s="3" t="s">
        <v>85</v>
      </c>
      <c r="B459" s="3" t="s">
        <v>18</v>
      </c>
      <c r="C459" s="3">
        <v>70.234113712374594</v>
      </c>
      <c r="D459" s="3">
        <v>6</v>
      </c>
      <c r="E459" s="3">
        <v>70.234113712374594</v>
      </c>
      <c r="F459" s="3">
        <v>6</v>
      </c>
      <c r="G459" s="4">
        <v>4.2300000000000004</v>
      </c>
      <c r="H459" s="6">
        <f t="shared" si="20"/>
        <v>25.380000000000003</v>
      </c>
      <c r="I459" s="15">
        <f t="shared" si="21"/>
        <v>44.854113712374591</v>
      </c>
      <c r="J459" s="7"/>
    </row>
    <row r="460" spans="1:10" x14ac:dyDescent="0.25">
      <c r="A460" s="3" t="s">
        <v>85</v>
      </c>
      <c r="B460" s="3" t="s">
        <v>61</v>
      </c>
      <c r="C460" s="3">
        <v>127.926421404682</v>
      </c>
      <c r="D460" s="3">
        <v>18</v>
      </c>
      <c r="E460" s="3">
        <v>127.926421404682</v>
      </c>
      <c r="F460" s="3">
        <v>18</v>
      </c>
      <c r="G460" s="4">
        <v>3.13</v>
      </c>
      <c r="H460" s="6">
        <f t="shared" si="20"/>
        <v>56.339999999999996</v>
      </c>
      <c r="I460" s="15">
        <f t="shared" si="21"/>
        <v>71.586421404682</v>
      </c>
      <c r="J460" s="7"/>
    </row>
    <row r="461" spans="1:10" x14ac:dyDescent="0.25">
      <c r="A461" s="3" t="s">
        <v>85</v>
      </c>
      <c r="B461" s="3" t="s">
        <v>19</v>
      </c>
      <c r="C461" s="3">
        <v>37.625418060200701</v>
      </c>
      <c r="D461" s="3">
        <v>6</v>
      </c>
      <c r="E461" s="3">
        <v>37.625418060200701</v>
      </c>
      <c r="F461" s="3">
        <v>6</v>
      </c>
      <c r="G461" s="4">
        <v>1.81</v>
      </c>
      <c r="H461" s="6">
        <f t="shared" si="20"/>
        <v>10.86</v>
      </c>
      <c r="I461" s="15">
        <f t="shared" si="21"/>
        <v>26.765418060200702</v>
      </c>
      <c r="J461" s="7"/>
    </row>
    <row r="462" spans="1:10" x14ac:dyDescent="0.25">
      <c r="A462" s="3" t="s">
        <v>66</v>
      </c>
      <c r="B462" s="3" t="s">
        <v>29</v>
      </c>
      <c r="C462" s="3">
        <v>25.083612040133801</v>
      </c>
      <c r="D462" s="3">
        <v>2</v>
      </c>
      <c r="E462" s="3">
        <v>25.083612040133801</v>
      </c>
      <c r="F462" s="3">
        <v>2</v>
      </c>
      <c r="G462" s="4">
        <v>2.73</v>
      </c>
      <c r="H462" s="6">
        <f t="shared" si="20"/>
        <v>5.46</v>
      </c>
      <c r="I462" s="15">
        <f t="shared" si="21"/>
        <v>19.6236120401338</v>
      </c>
      <c r="J462" s="7"/>
    </row>
    <row r="463" spans="1:10" x14ac:dyDescent="0.25">
      <c r="A463" s="3" t="s">
        <v>66</v>
      </c>
      <c r="B463" s="3" t="s">
        <v>12</v>
      </c>
      <c r="C463" s="3">
        <v>12.5418060200669</v>
      </c>
      <c r="D463" s="3">
        <v>3</v>
      </c>
      <c r="E463" s="3">
        <v>12.5418060200669</v>
      </c>
      <c r="F463" s="3">
        <v>3</v>
      </c>
      <c r="G463" s="4">
        <v>3.73</v>
      </c>
      <c r="H463" s="6">
        <f t="shared" si="20"/>
        <v>11.19</v>
      </c>
      <c r="I463" s="15">
        <f t="shared" si="21"/>
        <v>1.3518060200669009</v>
      </c>
      <c r="J463" s="7"/>
    </row>
    <row r="464" spans="1:10" x14ac:dyDescent="0.25">
      <c r="A464" s="3" t="s">
        <v>66</v>
      </c>
      <c r="B464" s="3" t="s">
        <v>30</v>
      </c>
      <c r="C464" s="3">
        <v>12.5418060200669</v>
      </c>
      <c r="D464" s="3">
        <v>1</v>
      </c>
      <c r="E464" s="3">
        <v>12.5418060200669</v>
      </c>
      <c r="F464" s="3">
        <v>1</v>
      </c>
      <c r="G464" s="5">
        <v>2.73</v>
      </c>
      <c r="H464" s="6">
        <f t="shared" si="20"/>
        <v>2.73</v>
      </c>
      <c r="I464" s="15">
        <f t="shared" si="21"/>
        <v>9.8118060200668999</v>
      </c>
      <c r="J464" s="7"/>
    </row>
    <row r="465" spans="1:10" x14ac:dyDescent="0.25">
      <c r="A465" s="3" t="s">
        <v>66</v>
      </c>
      <c r="B465" s="3" t="s">
        <v>14</v>
      </c>
      <c r="C465" s="3">
        <v>12.5418060200669</v>
      </c>
      <c r="D465" s="3">
        <v>1</v>
      </c>
      <c r="E465" s="3">
        <v>12.5418060200669</v>
      </c>
      <c r="F465" s="3">
        <v>1</v>
      </c>
      <c r="G465" s="4">
        <v>3.73</v>
      </c>
      <c r="H465" s="6">
        <f t="shared" si="20"/>
        <v>3.73</v>
      </c>
      <c r="I465" s="15">
        <f t="shared" si="21"/>
        <v>8.8118060200668999</v>
      </c>
      <c r="J465" s="7"/>
    </row>
    <row r="466" spans="1:10" s="7" customFormat="1" x14ac:dyDescent="0.25">
      <c r="A466" s="7" t="s">
        <v>66</v>
      </c>
      <c r="B466" s="7" t="s">
        <v>35</v>
      </c>
      <c r="C466" s="7">
        <v>25.083612040133801</v>
      </c>
      <c r="D466" s="7">
        <v>1</v>
      </c>
      <c r="E466" s="7">
        <v>25.083612040133801</v>
      </c>
      <c r="F466" s="7">
        <v>1</v>
      </c>
      <c r="G466" s="4">
        <v>3.53</v>
      </c>
      <c r="H466" s="17">
        <f t="shared" si="20"/>
        <v>3.53</v>
      </c>
      <c r="I466" s="15">
        <f t="shared" si="21"/>
        <v>21.5536120401338</v>
      </c>
    </row>
    <row r="467" spans="1:10" s="7" customFormat="1" x14ac:dyDescent="0.25">
      <c r="A467" s="7" t="s">
        <v>66</v>
      </c>
      <c r="B467" s="7" t="s">
        <v>23</v>
      </c>
      <c r="C467" s="7">
        <v>34.113712374581901</v>
      </c>
      <c r="D467" s="7">
        <v>2</v>
      </c>
      <c r="E467" s="7">
        <v>34.113712374581901</v>
      </c>
      <c r="F467" s="7">
        <v>2</v>
      </c>
      <c r="G467" s="4">
        <v>3.53</v>
      </c>
      <c r="H467" s="17">
        <f t="shared" si="20"/>
        <v>7.06</v>
      </c>
      <c r="I467" s="15">
        <f t="shared" si="21"/>
        <v>27.053712374581902</v>
      </c>
    </row>
    <row r="468" spans="1:10" x14ac:dyDescent="0.25">
      <c r="A468" s="3" t="s">
        <v>66</v>
      </c>
      <c r="B468" s="3" t="s">
        <v>18</v>
      </c>
      <c r="C468" s="3">
        <v>37.625418060200701</v>
      </c>
      <c r="D468" s="3">
        <v>4</v>
      </c>
      <c r="E468" s="3">
        <v>37.625418060200701</v>
      </c>
      <c r="F468" s="3">
        <v>4</v>
      </c>
      <c r="G468" s="4">
        <v>4.2300000000000004</v>
      </c>
      <c r="H468" s="6">
        <f t="shared" si="20"/>
        <v>16.920000000000002</v>
      </c>
      <c r="I468" s="15">
        <f t="shared" si="21"/>
        <v>20.705418060200699</v>
      </c>
      <c r="J468" s="7"/>
    </row>
    <row r="469" spans="1:10" x14ac:dyDescent="0.25">
      <c r="A469" s="3" t="s">
        <v>66</v>
      </c>
      <c r="B469" s="3" t="s">
        <v>19</v>
      </c>
      <c r="C469" s="3">
        <v>28.428093645484999</v>
      </c>
      <c r="D469" s="3">
        <v>6</v>
      </c>
      <c r="E469" s="3">
        <v>28.428093645484999</v>
      </c>
      <c r="F469" s="3">
        <v>6</v>
      </c>
      <c r="G469" s="4">
        <v>1.81</v>
      </c>
      <c r="H469" s="6">
        <f t="shared" si="20"/>
        <v>10.86</v>
      </c>
      <c r="I469" s="15">
        <f t="shared" si="21"/>
        <v>17.568093645485</v>
      </c>
      <c r="J469" s="7"/>
    </row>
    <row r="470" spans="1:10" x14ac:dyDescent="0.25">
      <c r="A470" s="3" t="s">
        <v>154</v>
      </c>
      <c r="B470" s="3" t="s">
        <v>12</v>
      </c>
      <c r="C470" s="3">
        <v>13.2</v>
      </c>
      <c r="D470" s="3">
        <v>2</v>
      </c>
      <c r="E470" s="3">
        <v>13.2</v>
      </c>
      <c r="F470" s="3">
        <v>2</v>
      </c>
      <c r="G470" s="4">
        <v>3.73</v>
      </c>
      <c r="H470" s="6">
        <f t="shared" si="20"/>
        <v>7.46</v>
      </c>
      <c r="I470" s="15">
        <f t="shared" si="21"/>
        <v>5.7399999999999993</v>
      </c>
      <c r="J470" s="7"/>
    </row>
    <row r="471" spans="1:10" s="7" customFormat="1" x14ac:dyDescent="0.25">
      <c r="A471" s="7" t="s">
        <v>154</v>
      </c>
      <c r="B471" s="7" t="s">
        <v>35</v>
      </c>
      <c r="C471" s="7">
        <v>27</v>
      </c>
      <c r="D471" s="7">
        <v>2</v>
      </c>
      <c r="E471" s="7">
        <v>27</v>
      </c>
      <c r="F471" s="7">
        <v>2</v>
      </c>
      <c r="G471" s="4">
        <v>3.53</v>
      </c>
      <c r="H471" s="17">
        <f t="shared" si="20"/>
        <v>7.06</v>
      </c>
      <c r="I471" s="15">
        <f t="shared" si="21"/>
        <v>19.940000000000001</v>
      </c>
    </row>
    <row r="472" spans="1:10" s="7" customFormat="1" x14ac:dyDescent="0.25">
      <c r="A472" s="7" t="s">
        <v>154</v>
      </c>
      <c r="B472" s="7" t="s">
        <v>91</v>
      </c>
      <c r="C472" s="7">
        <v>19</v>
      </c>
      <c r="D472" s="7">
        <v>2</v>
      </c>
      <c r="E472" s="7">
        <v>19</v>
      </c>
      <c r="F472" s="7">
        <v>2</v>
      </c>
      <c r="G472" s="4">
        <v>5.23</v>
      </c>
      <c r="H472" s="17">
        <f t="shared" si="20"/>
        <v>10.46</v>
      </c>
      <c r="I472" s="15">
        <f t="shared" si="21"/>
        <v>8.5399999999999991</v>
      </c>
    </row>
    <row r="473" spans="1:10" s="7" customFormat="1" x14ac:dyDescent="0.25">
      <c r="A473" s="7" t="s">
        <v>154</v>
      </c>
      <c r="B473" s="7" t="s">
        <v>23</v>
      </c>
      <c r="C473" s="7">
        <v>20</v>
      </c>
      <c r="D473" s="7">
        <v>2</v>
      </c>
      <c r="E473" s="7">
        <v>20</v>
      </c>
      <c r="F473" s="7">
        <v>2</v>
      </c>
      <c r="G473" s="4">
        <v>3.53</v>
      </c>
      <c r="H473" s="17">
        <f t="shared" si="20"/>
        <v>7.06</v>
      </c>
      <c r="I473" s="15">
        <f t="shared" si="21"/>
        <v>12.940000000000001</v>
      </c>
    </row>
    <row r="474" spans="1:10" s="7" customFormat="1" x14ac:dyDescent="0.25">
      <c r="A474" s="7" t="s">
        <v>154</v>
      </c>
      <c r="B474" s="7" t="s">
        <v>45</v>
      </c>
      <c r="C474" s="7">
        <v>37.6</v>
      </c>
      <c r="D474" s="7">
        <v>2</v>
      </c>
      <c r="E474" s="7">
        <v>37.6</v>
      </c>
      <c r="F474" s="7">
        <v>2</v>
      </c>
      <c r="G474" s="4">
        <v>4.13</v>
      </c>
      <c r="H474" s="17">
        <f t="shared" si="20"/>
        <v>8.26</v>
      </c>
      <c r="I474" s="15">
        <f t="shared" si="21"/>
        <v>29.340000000000003</v>
      </c>
    </row>
    <row r="475" spans="1:10" s="7" customFormat="1" x14ac:dyDescent="0.25">
      <c r="A475" s="7" t="s">
        <v>154</v>
      </c>
      <c r="B475" s="7" t="s">
        <v>95</v>
      </c>
      <c r="C475" s="7">
        <v>31</v>
      </c>
      <c r="D475" s="7">
        <v>2</v>
      </c>
      <c r="E475" s="7">
        <v>31</v>
      </c>
      <c r="F475" s="7">
        <v>2</v>
      </c>
      <c r="G475" s="4">
        <v>8.73</v>
      </c>
      <c r="H475" s="17">
        <f t="shared" si="20"/>
        <v>17.46</v>
      </c>
      <c r="I475" s="15">
        <f t="shared" si="21"/>
        <v>13.54</v>
      </c>
    </row>
    <row r="476" spans="1:10" x14ac:dyDescent="0.25">
      <c r="A476" s="3" t="s">
        <v>154</v>
      </c>
      <c r="B476" s="3" t="s">
        <v>97</v>
      </c>
      <c r="C476" s="3">
        <v>19</v>
      </c>
      <c r="D476" s="3">
        <v>2</v>
      </c>
      <c r="E476" s="3">
        <v>19</v>
      </c>
      <c r="F476" s="3">
        <v>2</v>
      </c>
      <c r="G476" s="4">
        <v>5.23</v>
      </c>
      <c r="H476" s="6">
        <f t="shared" si="20"/>
        <v>10.46</v>
      </c>
      <c r="I476" s="15">
        <f t="shared" si="21"/>
        <v>8.5399999999999991</v>
      </c>
      <c r="J476" s="7"/>
    </row>
    <row r="477" spans="1:10" x14ac:dyDescent="0.25">
      <c r="A477" s="3" t="s">
        <v>154</v>
      </c>
      <c r="B477" s="3" t="s">
        <v>49</v>
      </c>
      <c r="C477" s="3">
        <v>14.6</v>
      </c>
      <c r="D477" s="3">
        <v>2</v>
      </c>
      <c r="E477" s="3">
        <v>14.6</v>
      </c>
      <c r="F477" s="3">
        <v>2</v>
      </c>
      <c r="G477" s="4">
        <v>4.96</v>
      </c>
      <c r="H477" s="6">
        <f t="shared" si="20"/>
        <v>9.92</v>
      </c>
      <c r="I477" s="15">
        <f t="shared" si="21"/>
        <v>4.68</v>
      </c>
      <c r="J477" s="7"/>
    </row>
    <row r="478" spans="1:10" s="7" customFormat="1" x14ac:dyDescent="0.25">
      <c r="A478" s="7" t="s">
        <v>154</v>
      </c>
      <c r="B478" s="7" t="s">
        <v>25</v>
      </c>
      <c r="C478" s="7">
        <v>22.5</v>
      </c>
      <c r="D478" s="7">
        <v>2</v>
      </c>
      <c r="E478" s="7">
        <v>22.5</v>
      </c>
      <c r="F478" s="7">
        <v>2</v>
      </c>
      <c r="G478" s="4">
        <v>4.7300000000000004</v>
      </c>
      <c r="H478" s="17">
        <f t="shared" ref="H478:H542" si="22">G478*F478</f>
        <v>9.4600000000000009</v>
      </c>
      <c r="I478" s="15">
        <f t="shared" si="21"/>
        <v>13.04</v>
      </c>
    </row>
    <row r="479" spans="1:10" s="7" customFormat="1" x14ac:dyDescent="0.25">
      <c r="A479" s="7" t="s">
        <v>154</v>
      </c>
      <c r="B479" s="7" t="s">
        <v>53</v>
      </c>
      <c r="C479" s="7">
        <v>20</v>
      </c>
      <c r="D479" s="7">
        <v>2</v>
      </c>
      <c r="E479" s="7">
        <v>20</v>
      </c>
      <c r="F479" s="7">
        <v>2</v>
      </c>
      <c r="G479" s="4">
        <v>5.18</v>
      </c>
      <c r="H479" s="17">
        <f t="shared" si="22"/>
        <v>10.36</v>
      </c>
      <c r="I479" s="15">
        <f t="shared" si="21"/>
        <v>9.64</v>
      </c>
    </row>
    <row r="480" spans="1:10" x14ac:dyDescent="0.25">
      <c r="A480" s="3" t="s">
        <v>154</v>
      </c>
      <c r="B480" s="3" t="s">
        <v>58</v>
      </c>
      <c r="C480" s="3">
        <v>11.3</v>
      </c>
      <c r="D480" s="3">
        <v>2</v>
      </c>
      <c r="E480" s="3">
        <v>11.3</v>
      </c>
      <c r="F480" s="3">
        <v>2</v>
      </c>
      <c r="G480" s="4">
        <v>3.91</v>
      </c>
      <c r="H480" s="6">
        <f t="shared" si="22"/>
        <v>7.82</v>
      </c>
      <c r="I480" s="15">
        <f t="shared" si="21"/>
        <v>3.4800000000000004</v>
      </c>
      <c r="J480" s="7"/>
    </row>
    <row r="481" spans="1:10" x14ac:dyDescent="0.25">
      <c r="A481" s="3" t="s">
        <v>154</v>
      </c>
      <c r="B481" s="3" t="s">
        <v>18</v>
      </c>
      <c r="C481" s="3">
        <v>14.6</v>
      </c>
      <c r="D481" s="3">
        <v>2</v>
      </c>
      <c r="E481" s="3">
        <v>14.6</v>
      </c>
      <c r="F481" s="3">
        <v>2</v>
      </c>
      <c r="G481" s="4">
        <v>4.2300000000000004</v>
      </c>
      <c r="H481" s="6">
        <f t="shared" si="22"/>
        <v>8.4600000000000009</v>
      </c>
      <c r="I481" s="15">
        <f t="shared" si="21"/>
        <v>6.1399999999999988</v>
      </c>
      <c r="J481" s="7"/>
    </row>
    <row r="482" spans="1:10" x14ac:dyDescent="0.25">
      <c r="A482" s="3" t="s">
        <v>154</v>
      </c>
      <c r="B482" s="3" t="s">
        <v>61</v>
      </c>
      <c r="C482" s="3">
        <v>9.5</v>
      </c>
      <c r="D482" s="3">
        <v>2</v>
      </c>
      <c r="E482" s="3">
        <v>9.5</v>
      </c>
      <c r="F482" s="3">
        <v>2</v>
      </c>
      <c r="G482" s="4">
        <v>3.13</v>
      </c>
      <c r="H482" s="6">
        <f t="shared" si="22"/>
        <v>6.26</v>
      </c>
      <c r="I482" s="15">
        <f t="shared" si="21"/>
        <v>3.24</v>
      </c>
      <c r="J482" s="7"/>
    </row>
    <row r="483" spans="1:10" x14ac:dyDescent="0.25">
      <c r="A483" s="3" t="s">
        <v>154</v>
      </c>
      <c r="B483" s="3" t="s">
        <v>139</v>
      </c>
      <c r="C483" s="3">
        <v>10</v>
      </c>
      <c r="D483" s="3">
        <v>2</v>
      </c>
      <c r="E483" s="3">
        <v>10</v>
      </c>
      <c r="F483" s="3">
        <v>2</v>
      </c>
      <c r="G483" s="4">
        <v>3.13</v>
      </c>
      <c r="H483" s="6">
        <f t="shared" si="22"/>
        <v>6.26</v>
      </c>
      <c r="I483" s="15">
        <f t="shared" si="21"/>
        <v>3.74</v>
      </c>
      <c r="J483" s="7"/>
    </row>
    <row r="484" spans="1:10" s="7" customFormat="1" x14ac:dyDescent="0.25">
      <c r="A484" s="7" t="s">
        <v>67</v>
      </c>
      <c r="B484" s="7" t="s">
        <v>23</v>
      </c>
      <c r="C484" s="7">
        <v>48.662207357859501</v>
      </c>
      <c r="D484" s="7">
        <v>3</v>
      </c>
      <c r="E484" s="7">
        <v>48.662207357859501</v>
      </c>
      <c r="F484" s="7">
        <v>3</v>
      </c>
      <c r="G484" s="4">
        <v>3.53</v>
      </c>
      <c r="H484" s="17">
        <f t="shared" si="22"/>
        <v>10.59</v>
      </c>
      <c r="I484" s="15">
        <f t="shared" si="21"/>
        <v>38.072207357859497</v>
      </c>
    </row>
    <row r="485" spans="1:10" s="7" customFormat="1" x14ac:dyDescent="0.25">
      <c r="A485" s="7" t="s">
        <v>67</v>
      </c>
      <c r="B485" s="7" t="s">
        <v>16</v>
      </c>
      <c r="C485" s="7">
        <v>195.65217391304299</v>
      </c>
      <c r="D485" s="7">
        <v>6</v>
      </c>
      <c r="E485" s="7">
        <v>195.65217391304299</v>
      </c>
      <c r="F485" s="7">
        <v>6</v>
      </c>
      <c r="G485" s="4">
        <v>8.73</v>
      </c>
      <c r="H485" s="17">
        <f t="shared" si="22"/>
        <v>52.38</v>
      </c>
      <c r="I485" s="15">
        <f t="shared" si="21"/>
        <v>143.27217391304299</v>
      </c>
    </row>
    <row r="486" spans="1:10" x14ac:dyDescent="0.25">
      <c r="A486" s="3" t="s">
        <v>67</v>
      </c>
      <c r="B486" s="3" t="s">
        <v>17</v>
      </c>
      <c r="C486" s="3">
        <v>97.324414715719101</v>
      </c>
      <c r="D486" s="3">
        <v>6</v>
      </c>
      <c r="E486" s="3">
        <v>97.324414715719101</v>
      </c>
      <c r="F486" s="3">
        <v>6</v>
      </c>
      <c r="G486" s="4">
        <v>5.23</v>
      </c>
      <c r="H486" s="6">
        <f t="shared" si="22"/>
        <v>31.380000000000003</v>
      </c>
      <c r="I486" s="15">
        <f t="shared" si="21"/>
        <v>65.944414715719091</v>
      </c>
      <c r="J486" s="7"/>
    </row>
    <row r="487" spans="1:10" x14ac:dyDescent="0.25">
      <c r="A487" s="3" t="s">
        <v>67</v>
      </c>
      <c r="B487" s="3" t="s">
        <v>69</v>
      </c>
      <c r="C487" s="3">
        <v>3267</v>
      </c>
      <c r="D487" s="3">
        <v>594</v>
      </c>
      <c r="E487" s="3">
        <v>3267</v>
      </c>
      <c r="F487" s="3">
        <v>594</v>
      </c>
      <c r="G487" s="4">
        <v>4.96</v>
      </c>
      <c r="H487" s="6">
        <f t="shared" si="22"/>
        <v>2946.24</v>
      </c>
      <c r="I487" s="15">
        <f t="shared" si="21"/>
        <v>320.76000000000022</v>
      </c>
      <c r="J487" s="7"/>
    </row>
    <row r="488" spans="1:10" s="7" customFormat="1" x14ac:dyDescent="0.25">
      <c r="A488" s="7" t="s">
        <v>67</v>
      </c>
      <c r="B488" s="7" t="s">
        <v>55</v>
      </c>
      <c r="C488" s="7">
        <v>120.401337792642</v>
      </c>
      <c r="D488" s="7">
        <v>6</v>
      </c>
      <c r="E488" s="7">
        <v>120.401337792642</v>
      </c>
      <c r="F488" s="7">
        <v>6</v>
      </c>
      <c r="G488" s="4">
        <v>5.18</v>
      </c>
      <c r="H488" s="17">
        <f t="shared" si="22"/>
        <v>31.08</v>
      </c>
      <c r="I488" s="15">
        <f t="shared" si="21"/>
        <v>89.321337792641998</v>
      </c>
    </row>
    <row r="489" spans="1:10" x14ac:dyDescent="0.25">
      <c r="A489" s="3" t="s">
        <v>67</v>
      </c>
      <c r="B489" s="3" t="s">
        <v>18</v>
      </c>
      <c r="C489" s="3">
        <v>35.117056856187297</v>
      </c>
      <c r="D489" s="3">
        <v>3</v>
      </c>
      <c r="E489" s="3">
        <v>35.117056856187297</v>
      </c>
      <c r="F489" s="3">
        <v>3</v>
      </c>
      <c r="G489" s="4">
        <v>4.2300000000000004</v>
      </c>
      <c r="H489" s="6">
        <f t="shared" si="22"/>
        <v>12.690000000000001</v>
      </c>
      <c r="I489" s="15">
        <f t="shared" si="21"/>
        <v>22.427056856187296</v>
      </c>
      <c r="J489" s="7"/>
    </row>
    <row r="490" spans="1:10" x14ac:dyDescent="0.25">
      <c r="A490" s="3" t="s">
        <v>67</v>
      </c>
      <c r="B490" s="3" t="s">
        <v>60</v>
      </c>
      <c r="C490" s="3">
        <v>70.234113712374594</v>
      </c>
      <c r="D490" s="3">
        <v>6</v>
      </c>
      <c r="E490" s="3">
        <v>70.234113712374594</v>
      </c>
      <c r="F490" s="3">
        <v>6</v>
      </c>
      <c r="G490" s="4">
        <v>4.2300000000000004</v>
      </c>
      <c r="H490" s="6">
        <f t="shared" si="22"/>
        <v>25.380000000000003</v>
      </c>
      <c r="I490" s="15">
        <f t="shared" si="21"/>
        <v>44.854113712374591</v>
      </c>
      <c r="J490" s="7"/>
    </row>
    <row r="491" spans="1:10" x14ac:dyDescent="0.25">
      <c r="A491" s="3" t="s">
        <v>67</v>
      </c>
      <c r="B491" s="3" t="s">
        <v>105</v>
      </c>
      <c r="C491" s="3">
        <v>3900</v>
      </c>
      <c r="D491" s="3">
        <v>600</v>
      </c>
      <c r="E491" s="3">
        <v>3900</v>
      </c>
      <c r="F491" s="3">
        <v>600</v>
      </c>
      <c r="G491" s="4">
        <v>4.2300000000000004</v>
      </c>
      <c r="H491" s="6">
        <f t="shared" si="22"/>
        <v>2538.0000000000005</v>
      </c>
      <c r="I491" s="15">
        <f t="shared" si="21"/>
        <v>1361.9999999999995</v>
      </c>
      <c r="J491" s="7"/>
    </row>
    <row r="492" spans="1:10" x14ac:dyDescent="0.25">
      <c r="A492" s="3" t="s">
        <v>67</v>
      </c>
      <c r="B492" s="3" t="s">
        <v>139</v>
      </c>
      <c r="C492" s="3">
        <v>42.642140468227403</v>
      </c>
      <c r="D492" s="3">
        <v>6</v>
      </c>
      <c r="E492" s="3">
        <v>42.642140468227403</v>
      </c>
      <c r="F492" s="3">
        <v>6</v>
      </c>
      <c r="G492" s="4">
        <v>3.13</v>
      </c>
      <c r="H492" s="6">
        <f t="shared" si="22"/>
        <v>18.78</v>
      </c>
      <c r="I492" s="15">
        <f t="shared" si="21"/>
        <v>23.862140468227402</v>
      </c>
      <c r="J492" s="7"/>
    </row>
    <row r="493" spans="1:10" x14ac:dyDescent="0.25">
      <c r="A493" s="3" t="s">
        <v>72</v>
      </c>
      <c r="B493" s="3" t="s">
        <v>14</v>
      </c>
      <c r="C493" s="3">
        <v>70.234113712374594</v>
      </c>
      <c r="D493" s="3">
        <v>6</v>
      </c>
      <c r="E493" s="3">
        <v>70.234113712374594</v>
      </c>
      <c r="F493" s="3">
        <v>6</v>
      </c>
      <c r="G493" s="4">
        <v>3.73</v>
      </c>
      <c r="H493" s="6">
        <f t="shared" si="22"/>
        <v>22.38</v>
      </c>
      <c r="I493" s="15">
        <f t="shared" si="21"/>
        <v>47.854113712374598</v>
      </c>
      <c r="J493" s="7"/>
    </row>
    <row r="494" spans="1:10" s="7" customFormat="1" x14ac:dyDescent="0.25">
      <c r="A494" s="7" t="s">
        <v>72</v>
      </c>
      <c r="B494" s="7" t="s">
        <v>23</v>
      </c>
      <c r="C494" s="7">
        <v>17.056856187291</v>
      </c>
      <c r="D494" s="7">
        <v>1</v>
      </c>
      <c r="E494" s="7">
        <v>17.056856187291</v>
      </c>
      <c r="F494" s="7">
        <v>1</v>
      </c>
      <c r="G494" s="4">
        <v>3.53</v>
      </c>
      <c r="H494" s="17">
        <f t="shared" si="22"/>
        <v>3.53</v>
      </c>
      <c r="I494" s="15">
        <f t="shared" si="21"/>
        <v>13.526856187291001</v>
      </c>
    </row>
    <row r="495" spans="1:10" s="7" customFormat="1" x14ac:dyDescent="0.25">
      <c r="A495" s="7" t="s">
        <v>72</v>
      </c>
      <c r="B495" s="7" t="s">
        <v>16</v>
      </c>
      <c r="C495" s="7">
        <v>66.889632107023402</v>
      </c>
      <c r="D495" s="7">
        <v>2</v>
      </c>
      <c r="E495" s="7">
        <v>66.889632107023402</v>
      </c>
      <c r="F495" s="7">
        <v>2</v>
      </c>
      <c r="G495" s="4">
        <v>8.73</v>
      </c>
      <c r="H495" s="17">
        <f t="shared" si="22"/>
        <v>17.46</v>
      </c>
      <c r="I495" s="15">
        <f t="shared" si="21"/>
        <v>49.429632107023401</v>
      </c>
    </row>
    <row r="496" spans="1:10" s="7" customFormat="1" x14ac:dyDescent="0.25">
      <c r="A496" s="7" t="s">
        <v>72</v>
      </c>
      <c r="B496" s="7" t="s">
        <v>101</v>
      </c>
      <c r="C496" s="7">
        <v>62.709030100334502</v>
      </c>
      <c r="D496" s="7">
        <v>3</v>
      </c>
      <c r="E496" s="7">
        <v>62.709030100334502</v>
      </c>
      <c r="F496" s="7">
        <v>3</v>
      </c>
      <c r="G496" s="4">
        <v>5.18</v>
      </c>
      <c r="H496" s="17">
        <f t="shared" si="22"/>
        <v>15.54</v>
      </c>
      <c r="I496" s="15">
        <f t="shared" si="21"/>
        <v>47.169030100334503</v>
      </c>
    </row>
    <row r="497" spans="1:10" s="7" customFormat="1" x14ac:dyDescent="0.25">
      <c r="A497" s="7" t="s">
        <v>72</v>
      </c>
      <c r="B497" s="7" t="s">
        <v>53</v>
      </c>
      <c r="C497" s="7">
        <v>141.304347826087</v>
      </c>
      <c r="D497" s="7">
        <v>7</v>
      </c>
      <c r="E497" s="7">
        <v>141.304347826087</v>
      </c>
      <c r="F497" s="7">
        <v>7</v>
      </c>
      <c r="G497" s="4">
        <v>5.18</v>
      </c>
      <c r="H497" s="17">
        <f t="shared" si="22"/>
        <v>36.26</v>
      </c>
      <c r="I497" s="15">
        <f t="shared" ref="I497:I560" si="23">E497-H497</f>
        <v>105.04434782608701</v>
      </c>
    </row>
    <row r="498" spans="1:10" s="7" customFormat="1" x14ac:dyDescent="0.25">
      <c r="A498" s="7" t="s">
        <v>72</v>
      </c>
      <c r="B498" s="7" t="s">
        <v>55</v>
      </c>
      <c r="C498" s="7">
        <v>62.709030100334502</v>
      </c>
      <c r="D498" s="7">
        <v>4</v>
      </c>
      <c r="E498" s="7">
        <v>62.709030100334502</v>
      </c>
      <c r="F498" s="7">
        <v>4</v>
      </c>
      <c r="G498" s="4">
        <v>5.18</v>
      </c>
      <c r="H498" s="17">
        <f t="shared" si="22"/>
        <v>20.72</v>
      </c>
      <c r="I498" s="15">
        <f t="shared" si="23"/>
        <v>41.989030100334503</v>
      </c>
    </row>
    <row r="499" spans="1:10" x14ac:dyDescent="0.25">
      <c r="A499" s="3" t="s">
        <v>72</v>
      </c>
      <c r="B499" s="3" t="s">
        <v>18</v>
      </c>
      <c r="C499" s="3">
        <v>82.775919732441494</v>
      </c>
      <c r="D499" s="3">
        <v>7</v>
      </c>
      <c r="E499" s="3">
        <v>82.775919732441494</v>
      </c>
      <c r="F499" s="3">
        <v>7</v>
      </c>
      <c r="G499" s="4">
        <v>4.2300000000000004</v>
      </c>
      <c r="H499" s="6">
        <f t="shared" si="22"/>
        <v>29.610000000000003</v>
      </c>
      <c r="I499" s="15">
        <f t="shared" si="23"/>
        <v>53.165919732441495</v>
      </c>
      <c r="J499" s="7"/>
    </row>
    <row r="500" spans="1:10" x14ac:dyDescent="0.25">
      <c r="A500" s="3" t="s">
        <v>72</v>
      </c>
      <c r="B500" s="3" t="s">
        <v>61</v>
      </c>
      <c r="C500" s="3">
        <v>58.528428093645502</v>
      </c>
      <c r="D500" s="3">
        <v>8</v>
      </c>
      <c r="E500" s="3">
        <v>58.528428093645502</v>
      </c>
      <c r="F500" s="3">
        <v>8</v>
      </c>
      <c r="G500" s="4">
        <v>3.13</v>
      </c>
      <c r="H500" s="6">
        <f t="shared" si="22"/>
        <v>25.04</v>
      </c>
      <c r="I500" s="15">
        <f t="shared" si="23"/>
        <v>33.488428093645503</v>
      </c>
      <c r="J500" s="7"/>
    </row>
    <row r="501" spans="1:10" x14ac:dyDescent="0.25">
      <c r="A501" s="3" t="s">
        <v>72</v>
      </c>
      <c r="B501" s="3" t="s">
        <v>139</v>
      </c>
      <c r="C501" s="3">
        <v>170.56856187291001</v>
      </c>
      <c r="D501" s="3">
        <v>24</v>
      </c>
      <c r="E501" s="3">
        <v>170.56856187291001</v>
      </c>
      <c r="F501" s="3">
        <v>24</v>
      </c>
      <c r="G501" s="4">
        <v>3.13</v>
      </c>
      <c r="H501" s="6">
        <f t="shared" si="22"/>
        <v>75.12</v>
      </c>
      <c r="I501" s="15">
        <f t="shared" si="23"/>
        <v>95.448561872910005</v>
      </c>
      <c r="J501" s="7"/>
    </row>
    <row r="502" spans="1:10" s="7" customFormat="1" x14ac:dyDescent="0.25">
      <c r="A502" s="7" t="s">
        <v>74</v>
      </c>
      <c r="B502" s="7" t="s">
        <v>35</v>
      </c>
      <c r="C502" s="7">
        <v>145.48494983277601</v>
      </c>
      <c r="D502" s="7">
        <v>6</v>
      </c>
      <c r="E502" s="7">
        <v>145.48494983277601</v>
      </c>
      <c r="F502" s="7">
        <v>6</v>
      </c>
      <c r="G502" s="4">
        <v>3.53</v>
      </c>
      <c r="H502" s="17">
        <f t="shared" si="22"/>
        <v>21.18</v>
      </c>
      <c r="I502" s="15">
        <f t="shared" si="23"/>
        <v>124.304949832776</v>
      </c>
    </row>
    <row r="503" spans="1:10" s="7" customFormat="1" x14ac:dyDescent="0.25">
      <c r="A503" s="7" t="s">
        <v>74</v>
      </c>
      <c r="B503" s="7" t="s">
        <v>116</v>
      </c>
      <c r="C503" s="7">
        <v>6897.8</v>
      </c>
      <c r="D503" s="7">
        <v>900</v>
      </c>
      <c r="E503" s="7">
        <v>6897.8</v>
      </c>
      <c r="F503" s="7">
        <v>900</v>
      </c>
      <c r="G503" s="4">
        <v>3.53</v>
      </c>
      <c r="H503" s="17">
        <f t="shared" si="22"/>
        <v>3177</v>
      </c>
      <c r="I503" s="15">
        <f t="shared" si="23"/>
        <v>3720.8</v>
      </c>
    </row>
    <row r="504" spans="1:10" s="7" customFormat="1" x14ac:dyDescent="0.25">
      <c r="A504" s="7" t="s">
        <v>74</v>
      </c>
      <c r="B504" s="7" t="s">
        <v>75</v>
      </c>
      <c r="C504" s="7">
        <v>4800</v>
      </c>
      <c r="D504" s="7">
        <v>600</v>
      </c>
      <c r="E504" s="7">
        <v>4800</v>
      </c>
      <c r="F504" s="7">
        <v>600</v>
      </c>
      <c r="G504" s="4">
        <v>3.53</v>
      </c>
      <c r="H504" s="17">
        <f t="shared" si="22"/>
        <v>2118</v>
      </c>
      <c r="I504" s="15">
        <f t="shared" si="23"/>
        <v>2682</v>
      </c>
    </row>
    <row r="505" spans="1:10" s="7" customFormat="1" x14ac:dyDescent="0.25">
      <c r="A505" s="7" t="s">
        <v>74</v>
      </c>
      <c r="B505" s="7" t="s">
        <v>53</v>
      </c>
      <c r="C505" s="7">
        <v>120.401337792642</v>
      </c>
      <c r="D505" s="7">
        <v>6</v>
      </c>
      <c r="E505" s="7">
        <v>120.401337792642</v>
      </c>
      <c r="F505" s="7">
        <v>6</v>
      </c>
      <c r="G505" s="4">
        <v>5.18</v>
      </c>
      <c r="H505" s="17">
        <f t="shared" si="22"/>
        <v>31.08</v>
      </c>
      <c r="I505" s="15">
        <f t="shared" si="23"/>
        <v>89.321337792641998</v>
      </c>
    </row>
    <row r="506" spans="1:10" x14ac:dyDescent="0.25">
      <c r="E506" s="10">
        <f>SUM(E455:E505)</f>
        <v>22409.79264214047</v>
      </c>
      <c r="G506" s="26" t="s">
        <v>199</v>
      </c>
      <c r="H506" s="28">
        <f>SUM(H455:H505)</f>
        <v>11910.160000000002</v>
      </c>
      <c r="I506" s="28">
        <f>SUM(I455:I505)</f>
        <v>10499.632642140468</v>
      </c>
      <c r="J506" s="20">
        <f>E506-H506</f>
        <v>10499.632642140468</v>
      </c>
    </row>
    <row r="507" spans="1:10" ht="23.25" x14ac:dyDescent="0.25">
      <c r="A507" s="38" t="s">
        <v>27</v>
      </c>
      <c r="B507" s="38"/>
      <c r="C507" s="38"/>
      <c r="D507" s="38"/>
      <c r="E507" s="38"/>
      <c r="F507" s="38"/>
      <c r="G507" s="38"/>
      <c r="H507" s="38"/>
      <c r="I507" s="38"/>
      <c r="J507" s="38"/>
    </row>
    <row r="508" spans="1:10" x14ac:dyDescent="0.25">
      <c r="A508" s="3" t="s">
        <v>27</v>
      </c>
      <c r="B508" s="3" t="s">
        <v>29</v>
      </c>
      <c r="C508" s="3">
        <v>730.907357859532</v>
      </c>
      <c r="D508" s="3">
        <v>92</v>
      </c>
      <c r="E508" s="3">
        <v>730.907357859532</v>
      </c>
      <c r="F508" s="3">
        <v>92</v>
      </c>
      <c r="G508" s="4">
        <v>2.73</v>
      </c>
      <c r="H508" s="6">
        <f t="shared" si="22"/>
        <v>251.16</v>
      </c>
      <c r="I508" s="15">
        <f t="shared" si="23"/>
        <v>479.74735785953203</v>
      </c>
      <c r="J508" s="7"/>
    </row>
    <row r="509" spans="1:10" x14ac:dyDescent="0.25">
      <c r="A509" s="3" t="s">
        <v>27</v>
      </c>
      <c r="B509" s="3" t="s">
        <v>12</v>
      </c>
      <c r="C509" s="3">
        <v>328.65150501672201</v>
      </c>
      <c r="D509" s="3">
        <v>55</v>
      </c>
      <c r="E509" s="3">
        <v>328.65150501672201</v>
      </c>
      <c r="F509" s="3">
        <v>55</v>
      </c>
      <c r="G509" s="4">
        <v>3.73</v>
      </c>
      <c r="H509" s="6">
        <f t="shared" si="22"/>
        <v>205.15</v>
      </c>
      <c r="I509" s="15">
        <f t="shared" si="23"/>
        <v>123.50150501672201</v>
      </c>
      <c r="J509" s="7"/>
    </row>
    <row r="510" spans="1:10" x14ac:dyDescent="0.25">
      <c r="A510" s="3" t="s">
        <v>27</v>
      </c>
      <c r="B510" s="3" t="s">
        <v>13</v>
      </c>
      <c r="C510" s="3">
        <v>1704.1505016722399</v>
      </c>
      <c r="D510" s="3">
        <v>410</v>
      </c>
      <c r="E510" s="3">
        <v>1704.1505016722399</v>
      </c>
      <c r="F510" s="3">
        <v>410</v>
      </c>
      <c r="G510" s="4">
        <v>2.75</v>
      </c>
      <c r="H510" s="6">
        <f t="shared" si="22"/>
        <v>1127.5</v>
      </c>
      <c r="I510" s="15">
        <f t="shared" si="23"/>
        <v>576.6505016722399</v>
      </c>
      <c r="J510" s="7"/>
    </row>
    <row r="511" spans="1:10" x14ac:dyDescent="0.25">
      <c r="A511" s="3" t="s">
        <v>27</v>
      </c>
      <c r="B511" s="3" t="s">
        <v>30</v>
      </c>
      <c r="C511" s="3">
        <v>622.77591973244103</v>
      </c>
      <c r="D511" s="3">
        <v>93</v>
      </c>
      <c r="E511" s="3">
        <v>622.77591973244103</v>
      </c>
      <c r="F511" s="3">
        <v>93</v>
      </c>
      <c r="G511" s="5">
        <v>2.73</v>
      </c>
      <c r="H511" s="6">
        <f t="shared" si="22"/>
        <v>253.89</v>
      </c>
      <c r="I511" s="15">
        <f t="shared" si="23"/>
        <v>368.88591973244104</v>
      </c>
      <c r="J511" s="7"/>
    </row>
    <row r="512" spans="1:10" x14ac:dyDescent="0.25">
      <c r="A512" s="3" t="s">
        <v>27</v>
      </c>
      <c r="B512" s="3" t="s">
        <v>14</v>
      </c>
      <c r="C512" s="3">
        <v>40.5</v>
      </c>
      <c r="D512" s="3">
        <v>10</v>
      </c>
      <c r="E512" s="3">
        <v>40.5</v>
      </c>
      <c r="F512" s="3">
        <v>10</v>
      </c>
      <c r="G512" s="4">
        <v>3.73</v>
      </c>
      <c r="H512" s="6">
        <f t="shared" si="22"/>
        <v>37.299999999999997</v>
      </c>
      <c r="I512" s="15">
        <f t="shared" si="23"/>
        <v>3.2000000000000028</v>
      </c>
      <c r="J512" s="7"/>
    </row>
    <row r="513" spans="1:9" s="7" customFormat="1" x14ac:dyDescent="0.25">
      <c r="A513" s="7" t="s">
        <v>27</v>
      </c>
      <c r="B513" s="7" t="s">
        <v>35</v>
      </c>
      <c r="C513" s="7">
        <v>2387.2933110367899</v>
      </c>
      <c r="D513" s="7">
        <v>245</v>
      </c>
      <c r="E513" s="7">
        <v>2387.2933110367899</v>
      </c>
      <c r="F513" s="7">
        <v>245</v>
      </c>
      <c r="G513" s="4">
        <v>3.53</v>
      </c>
      <c r="H513" s="17">
        <f t="shared" si="22"/>
        <v>864.84999999999991</v>
      </c>
      <c r="I513" s="15">
        <f t="shared" si="23"/>
        <v>1522.44331103679</v>
      </c>
    </row>
    <row r="514" spans="1:9" s="7" customFormat="1" x14ac:dyDescent="0.25">
      <c r="A514" s="7" t="s">
        <v>27</v>
      </c>
      <c r="B514" s="7" t="s">
        <v>36</v>
      </c>
      <c r="C514" s="7">
        <v>155.4</v>
      </c>
      <c r="D514" s="7">
        <v>6</v>
      </c>
      <c r="E514" s="7">
        <v>155.4</v>
      </c>
      <c r="F514" s="7">
        <f>D514*2</f>
        <v>12</v>
      </c>
      <c r="G514" s="4">
        <v>3.53</v>
      </c>
      <c r="H514" s="17">
        <f t="shared" si="22"/>
        <v>42.36</v>
      </c>
      <c r="I514" s="15">
        <f t="shared" si="23"/>
        <v>113.04</v>
      </c>
    </row>
    <row r="515" spans="1:9" s="7" customFormat="1" x14ac:dyDescent="0.25">
      <c r="A515" s="7" t="s">
        <v>27</v>
      </c>
      <c r="B515" s="7" t="s">
        <v>15</v>
      </c>
      <c r="C515" s="7">
        <v>658.93645484949798</v>
      </c>
      <c r="D515" s="7">
        <v>58</v>
      </c>
      <c r="E515" s="7">
        <v>658.93645484949798</v>
      </c>
      <c r="F515" s="7">
        <v>58</v>
      </c>
      <c r="G515" s="4">
        <v>5.23</v>
      </c>
      <c r="H515" s="17">
        <f t="shared" si="22"/>
        <v>303.34000000000003</v>
      </c>
      <c r="I515" s="15">
        <f t="shared" si="23"/>
        <v>355.59645484949795</v>
      </c>
    </row>
    <row r="516" spans="1:9" s="7" customFormat="1" x14ac:dyDescent="0.25">
      <c r="A516" s="7" t="s">
        <v>27</v>
      </c>
      <c r="B516" s="7" t="s">
        <v>93</v>
      </c>
      <c r="C516" s="7">
        <v>57.15</v>
      </c>
      <c r="D516" s="7">
        <v>6</v>
      </c>
      <c r="E516" s="7">
        <v>57.15</v>
      </c>
      <c r="F516" s="7">
        <f t="shared" ref="F516:F517" si="24">D516*2</f>
        <v>12</v>
      </c>
      <c r="G516" s="4">
        <v>4.8099999999999996</v>
      </c>
      <c r="H516" s="17">
        <f t="shared" si="22"/>
        <v>57.72</v>
      </c>
      <c r="I516" s="15">
        <f t="shared" si="23"/>
        <v>-0.57000000000000028</v>
      </c>
    </row>
    <row r="517" spans="1:9" s="7" customFormat="1" x14ac:dyDescent="0.25">
      <c r="A517" s="7" t="s">
        <v>27</v>
      </c>
      <c r="B517" s="7" t="s">
        <v>94</v>
      </c>
      <c r="C517" s="7">
        <v>95.2</v>
      </c>
      <c r="D517" s="7">
        <v>4</v>
      </c>
      <c r="E517" s="7">
        <v>95.2</v>
      </c>
      <c r="F517" s="7">
        <f t="shared" si="24"/>
        <v>8</v>
      </c>
      <c r="G517" s="4">
        <v>4.8099999999999996</v>
      </c>
      <c r="H517" s="17">
        <f t="shared" si="22"/>
        <v>38.479999999999997</v>
      </c>
      <c r="I517" s="15">
        <f t="shared" si="23"/>
        <v>56.720000000000006</v>
      </c>
    </row>
    <row r="518" spans="1:9" s="7" customFormat="1" x14ac:dyDescent="0.25">
      <c r="A518" s="7" t="s">
        <v>27</v>
      </c>
      <c r="B518" s="7" t="s">
        <v>38</v>
      </c>
      <c r="C518" s="7">
        <v>16.7224080267559</v>
      </c>
      <c r="D518" s="7">
        <v>2</v>
      </c>
      <c r="E518" s="7">
        <v>16.7224080267559</v>
      </c>
      <c r="F518" s="7">
        <f>D518/2</f>
        <v>1</v>
      </c>
      <c r="G518" s="4">
        <v>4.8099999999999996</v>
      </c>
      <c r="H518" s="17">
        <f t="shared" si="22"/>
        <v>4.8099999999999996</v>
      </c>
      <c r="I518" s="15">
        <f t="shared" si="23"/>
        <v>11.912408026755902</v>
      </c>
    </row>
    <row r="519" spans="1:9" s="7" customFormat="1" x14ac:dyDescent="0.25">
      <c r="A519" s="7" t="s">
        <v>27</v>
      </c>
      <c r="B519" s="7" t="s">
        <v>39</v>
      </c>
      <c r="C519" s="7">
        <v>456.79441471571897</v>
      </c>
      <c r="D519" s="7">
        <v>40</v>
      </c>
      <c r="E519" s="7">
        <v>456.79441471571897</v>
      </c>
      <c r="F519" s="7">
        <v>40</v>
      </c>
      <c r="G519" s="4">
        <v>4.8099999999999996</v>
      </c>
      <c r="H519" s="17">
        <f t="shared" si="22"/>
        <v>192.39999999999998</v>
      </c>
      <c r="I519" s="15">
        <f t="shared" si="23"/>
        <v>264.39441471571899</v>
      </c>
    </row>
    <row r="520" spans="1:9" s="7" customFormat="1" x14ac:dyDescent="0.25">
      <c r="A520" s="7" t="s">
        <v>27</v>
      </c>
      <c r="B520" s="7" t="s">
        <v>41</v>
      </c>
      <c r="C520" s="7">
        <v>618.62240802675603</v>
      </c>
      <c r="D520" s="7">
        <v>98</v>
      </c>
      <c r="E520" s="7">
        <v>618.62240802675603</v>
      </c>
      <c r="F520" s="7">
        <f>D520/2</f>
        <v>49</v>
      </c>
      <c r="G520" s="4">
        <v>3.53</v>
      </c>
      <c r="H520" s="17">
        <f t="shared" si="22"/>
        <v>172.97</v>
      </c>
      <c r="I520" s="15">
        <f t="shared" si="23"/>
        <v>445.65240802675601</v>
      </c>
    </row>
    <row r="521" spans="1:9" s="7" customFormat="1" x14ac:dyDescent="0.25">
      <c r="A521" s="7" t="s">
        <v>27</v>
      </c>
      <c r="B521" s="7" t="s">
        <v>23</v>
      </c>
      <c r="C521" s="7">
        <v>4254.67591973244</v>
      </c>
      <c r="D521" s="7">
        <v>412</v>
      </c>
      <c r="E521" s="7">
        <v>4254.67591973244</v>
      </c>
      <c r="F521" s="7">
        <v>412</v>
      </c>
      <c r="G521" s="4">
        <v>3.53</v>
      </c>
      <c r="H521" s="17">
        <f t="shared" si="22"/>
        <v>1454.36</v>
      </c>
      <c r="I521" s="15">
        <f t="shared" si="23"/>
        <v>2800.3159197324403</v>
      </c>
    </row>
    <row r="522" spans="1:9" s="7" customFormat="1" x14ac:dyDescent="0.25">
      <c r="A522" s="7" t="s">
        <v>27</v>
      </c>
      <c r="B522" s="7" t="s">
        <v>42</v>
      </c>
      <c r="C522" s="7">
        <v>128.55000000000001</v>
      </c>
      <c r="D522" s="7">
        <v>6</v>
      </c>
      <c r="E522" s="7">
        <v>128.55000000000001</v>
      </c>
      <c r="F522" s="7">
        <f>D522*2</f>
        <v>12</v>
      </c>
      <c r="G522" s="4">
        <v>3.53</v>
      </c>
      <c r="H522" s="17">
        <f t="shared" si="22"/>
        <v>42.36</v>
      </c>
      <c r="I522" s="15">
        <f t="shared" si="23"/>
        <v>86.190000000000012</v>
      </c>
    </row>
    <row r="523" spans="1:9" s="7" customFormat="1" x14ac:dyDescent="0.25">
      <c r="A523" s="7" t="s">
        <v>27</v>
      </c>
      <c r="B523" s="7" t="s">
        <v>43</v>
      </c>
      <c r="C523" s="7">
        <v>338.4</v>
      </c>
      <c r="D523" s="7">
        <v>42</v>
      </c>
      <c r="E523" s="7">
        <v>338.4</v>
      </c>
      <c r="F523" s="7">
        <v>42</v>
      </c>
      <c r="G523" s="4">
        <v>4.78</v>
      </c>
      <c r="H523" s="17">
        <f t="shared" si="22"/>
        <v>200.76000000000002</v>
      </c>
      <c r="I523" s="15">
        <f t="shared" si="23"/>
        <v>137.63999999999996</v>
      </c>
    </row>
    <row r="524" spans="1:9" s="7" customFormat="1" x14ac:dyDescent="0.25">
      <c r="A524" s="7" t="s">
        <v>27</v>
      </c>
      <c r="B524" s="7" t="s">
        <v>24</v>
      </c>
      <c r="C524" s="7">
        <v>116.048695652174</v>
      </c>
      <c r="D524" s="7">
        <v>14</v>
      </c>
      <c r="E524" s="7">
        <v>116.048695652174</v>
      </c>
      <c r="F524" s="7">
        <v>14</v>
      </c>
      <c r="G524" s="4">
        <v>5.73</v>
      </c>
      <c r="H524" s="17">
        <f t="shared" si="22"/>
        <v>80.22</v>
      </c>
      <c r="I524" s="15">
        <f t="shared" si="23"/>
        <v>35.828695652174005</v>
      </c>
    </row>
    <row r="525" spans="1:9" s="7" customFormat="1" x14ac:dyDescent="0.25">
      <c r="A525" s="7" t="s">
        <v>27</v>
      </c>
      <c r="B525" s="7" t="s">
        <v>45</v>
      </c>
      <c r="C525" s="7">
        <v>129</v>
      </c>
      <c r="D525" s="7">
        <v>28</v>
      </c>
      <c r="E525" s="7">
        <v>129</v>
      </c>
      <c r="F525" s="7">
        <v>28</v>
      </c>
      <c r="G525" s="4">
        <v>4.13</v>
      </c>
      <c r="H525" s="17">
        <f t="shared" si="22"/>
        <v>115.64</v>
      </c>
      <c r="I525" s="15">
        <f t="shared" si="23"/>
        <v>13.36</v>
      </c>
    </row>
    <row r="526" spans="1:9" s="7" customFormat="1" x14ac:dyDescent="0.25">
      <c r="A526" s="7" t="s">
        <v>27</v>
      </c>
      <c r="B526" s="7" t="s">
        <v>149</v>
      </c>
      <c r="C526" s="7">
        <v>180</v>
      </c>
      <c r="D526" s="7">
        <v>9</v>
      </c>
      <c r="E526" s="7">
        <v>180</v>
      </c>
      <c r="F526" s="7">
        <f>D526*2</f>
        <v>18</v>
      </c>
      <c r="G526" s="4">
        <v>8.73</v>
      </c>
      <c r="H526" s="17">
        <f t="shared" si="22"/>
        <v>157.14000000000001</v>
      </c>
      <c r="I526" s="15">
        <f t="shared" si="23"/>
        <v>22.859999999999985</v>
      </c>
    </row>
    <row r="527" spans="1:9" s="7" customFormat="1" x14ac:dyDescent="0.25">
      <c r="A527" s="7" t="s">
        <v>27</v>
      </c>
      <c r="B527" s="7" t="s">
        <v>146</v>
      </c>
      <c r="C527" s="7">
        <v>286.12240802675598</v>
      </c>
      <c r="D527" s="7">
        <v>50</v>
      </c>
      <c r="E527" s="7">
        <v>286.12240802675598</v>
      </c>
      <c r="F527" s="7">
        <f>D527/2</f>
        <v>25</v>
      </c>
      <c r="G527" s="4">
        <v>5.23</v>
      </c>
      <c r="H527" s="6">
        <f t="shared" si="22"/>
        <v>130.75</v>
      </c>
      <c r="I527" s="15">
        <f t="shared" si="23"/>
        <v>155.37240802675598</v>
      </c>
    </row>
    <row r="528" spans="1:9" s="7" customFormat="1" x14ac:dyDescent="0.25">
      <c r="A528" s="7" t="s">
        <v>27</v>
      </c>
      <c r="B528" s="7" t="s">
        <v>17</v>
      </c>
      <c r="C528" s="7">
        <v>357.3</v>
      </c>
      <c r="D528" s="7">
        <v>43</v>
      </c>
      <c r="E528" s="7">
        <v>357.3</v>
      </c>
      <c r="F528" s="7">
        <v>43</v>
      </c>
      <c r="G528" s="4">
        <v>5.23</v>
      </c>
      <c r="H528" s="6">
        <f t="shared" si="22"/>
        <v>224.89000000000001</v>
      </c>
      <c r="I528" s="15">
        <f t="shared" si="23"/>
        <v>132.41</v>
      </c>
    </row>
    <row r="529" spans="1:10" s="7" customFormat="1" x14ac:dyDescent="0.25">
      <c r="A529" s="7" t="s">
        <v>27</v>
      </c>
      <c r="B529" s="7" t="s">
        <v>47</v>
      </c>
      <c r="C529" s="7">
        <v>56.55</v>
      </c>
      <c r="D529" s="7">
        <v>3</v>
      </c>
      <c r="E529" s="7">
        <v>56.55</v>
      </c>
      <c r="F529" s="7">
        <f>D529*2</f>
        <v>6</v>
      </c>
      <c r="G529" s="4">
        <v>5.23</v>
      </c>
      <c r="H529" s="6">
        <f t="shared" si="22"/>
        <v>31.380000000000003</v>
      </c>
      <c r="I529" s="15">
        <f t="shared" si="23"/>
        <v>25.169999999999995</v>
      </c>
    </row>
    <row r="530" spans="1:10" s="7" customFormat="1" x14ac:dyDescent="0.25">
      <c r="A530" s="7" t="s">
        <v>27</v>
      </c>
      <c r="B530" s="7" t="s">
        <v>147</v>
      </c>
      <c r="C530" s="7">
        <v>98.922408026755903</v>
      </c>
      <c r="D530" s="7">
        <v>14</v>
      </c>
      <c r="E530" s="7">
        <v>98.922408026755903</v>
      </c>
      <c r="F530" s="7">
        <f>D530/2</f>
        <v>7</v>
      </c>
      <c r="G530" s="4">
        <v>5.23</v>
      </c>
      <c r="H530" s="6">
        <f t="shared" si="22"/>
        <v>36.61</v>
      </c>
      <c r="I530" s="15">
        <f t="shared" si="23"/>
        <v>62.312408026755904</v>
      </c>
    </row>
    <row r="531" spans="1:10" s="7" customFormat="1" x14ac:dyDescent="0.25">
      <c r="A531" s="7" t="s">
        <v>27</v>
      </c>
      <c r="B531" s="7" t="s">
        <v>150</v>
      </c>
      <c r="C531" s="7">
        <v>33.444816053511701</v>
      </c>
      <c r="D531" s="7">
        <v>1</v>
      </c>
      <c r="E531" s="7">
        <v>33.444816053511701</v>
      </c>
      <c r="F531" s="7">
        <f>D531*2</f>
        <v>2</v>
      </c>
      <c r="G531" s="4">
        <v>5.23</v>
      </c>
      <c r="H531" s="6">
        <f t="shared" si="22"/>
        <v>10.46</v>
      </c>
      <c r="I531" s="15">
        <f t="shared" si="23"/>
        <v>22.9848160535117</v>
      </c>
    </row>
    <row r="532" spans="1:10" x14ac:dyDescent="0.25">
      <c r="A532" s="3" t="s">
        <v>27</v>
      </c>
      <c r="B532" s="3" t="s">
        <v>48</v>
      </c>
      <c r="C532" s="3">
        <v>304.5</v>
      </c>
      <c r="D532" s="3">
        <v>44</v>
      </c>
      <c r="E532" s="3">
        <v>304.5</v>
      </c>
      <c r="F532" s="3">
        <v>44</v>
      </c>
      <c r="G532" s="4">
        <v>4.2</v>
      </c>
      <c r="H532" s="6">
        <f t="shared" si="22"/>
        <v>184.8</v>
      </c>
      <c r="I532" s="15">
        <f t="shared" si="23"/>
        <v>119.69999999999999</v>
      </c>
      <c r="J532" s="7"/>
    </row>
    <row r="533" spans="1:10" x14ac:dyDescent="0.25">
      <c r="A533" s="3" t="s">
        <v>27</v>
      </c>
      <c r="B533" s="3" t="s">
        <v>98</v>
      </c>
      <c r="C533" s="3">
        <v>43.5</v>
      </c>
      <c r="D533" s="3">
        <v>6</v>
      </c>
      <c r="E533" s="3">
        <v>43.5</v>
      </c>
      <c r="F533" s="3">
        <v>6</v>
      </c>
      <c r="G533" s="4">
        <v>4.8499999999999996</v>
      </c>
      <c r="H533" s="6">
        <f t="shared" si="22"/>
        <v>29.099999999999998</v>
      </c>
      <c r="I533" s="15">
        <f t="shared" si="23"/>
        <v>14.400000000000002</v>
      </c>
      <c r="J533" s="7"/>
    </row>
    <row r="534" spans="1:10" x14ac:dyDescent="0.25">
      <c r="A534" s="3" t="s">
        <v>27</v>
      </c>
      <c r="B534" s="3" t="s">
        <v>49</v>
      </c>
      <c r="C534" s="3">
        <v>1270.2</v>
      </c>
      <c r="D534" s="3">
        <v>188</v>
      </c>
      <c r="E534" s="3">
        <v>1270.2</v>
      </c>
      <c r="F534" s="3">
        <v>188</v>
      </c>
      <c r="G534" s="4">
        <v>4.96</v>
      </c>
      <c r="H534" s="6">
        <f t="shared" si="22"/>
        <v>932.48</v>
      </c>
      <c r="I534" s="15">
        <f t="shared" si="23"/>
        <v>337.72</v>
      </c>
      <c r="J534" s="7"/>
    </row>
    <row r="535" spans="1:10" s="7" customFormat="1" x14ac:dyDescent="0.25">
      <c r="A535" s="7" t="s">
        <v>27</v>
      </c>
      <c r="B535" s="7" t="s">
        <v>50</v>
      </c>
      <c r="C535" s="7">
        <v>122.073578595318</v>
      </c>
      <c r="D535" s="7">
        <v>9</v>
      </c>
      <c r="E535" s="7">
        <v>122.073578595318</v>
      </c>
      <c r="F535" s="7">
        <v>9</v>
      </c>
      <c r="G535" s="4">
        <v>4.7300000000000004</v>
      </c>
      <c r="H535" s="17">
        <f t="shared" si="22"/>
        <v>42.570000000000007</v>
      </c>
      <c r="I535" s="15">
        <f t="shared" si="23"/>
        <v>79.50357859531799</v>
      </c>
    </row>
    <row r="536" spans="1:10" s="7" customFormat="1" x14ac:dyDescent="0.25">
      <c r="A536" s="7" t="s">
        <v>27</v>
      </c>
      <c r="B536" s="7" t="s">
        <v>25</v>
      </c>
      <c r="C536" s="7">
        <v>612.04414715719099</v>
      </c>
      <c r="D536" s="7">
        <v>65</v>
      </c>
      <c r="E536" s="7">
        <v>612.04414715719099</v>
      </c>
      <c r="F536" s="7">
        <v>65</v>
      </c>
      <c r="G536" s="4">
        <v>4.7300000000000004</v>
      </c>
      <c r="H536" s="17">
        <f t="shared" si="22"/>
        <v>307.45000000000005</v>
      </c>
      <c r="I536" s="15">
        <f t="shared" si="23"/>
        <v>304.59414715719095</v>
      </c>
    </row>
    <row r="537" spans="1:10" s="7" customFormat="1" x14ac:dyDescent="0.25">
      <c r="A537" s="7" t="s">
        <v>27</v>
      </c>
      <c r="B537" s="7" t="s">
        <v>53</v>
      </c>
      <c r="C537" s="7">
        <v>425.66471571906402</v>
      </c>
      <c r="D537" s="7">
        <v>34</v>
      </c>
      <c r="E537" s="7">
        <v>425.66471571906402</v>
      </c>
      <c r="F537" s="7">
        <v>34</v>
      </c>
      <c r="G537" s="4">
        <v>5.18</v>
      </c>
      <c r="H537" s="17">
        <f t="shared" si="22"/>
        <v>176.12</v>
      </c>
      <c r="I537" s="15">
        <f t="shared" si="23"/>
        <v>249.54471571906402</v>
      </c>
    </row>
    <row r="538" spans="1:10" s="7" customFormat="1" x14ac:dyDescent="0.25">
      <c r="A538" s="7" t="s">
        <v>27</v>
      </c>
      <c r="B538" s="7" t="s">
        <v>55</v>
      </c>
      <c r="C538" s="7">
        <v>1418.7750836120399</v>
      </c>
      <c r="D538" s="7">
        <v>138</v>
      </c>
      <c r="E538" s="7">
        <v>1418.7750836120399</v>
      </c>
      <c r="F538" s="7">
        <v>138</v>
      </c>
      <c r="G538" s="4">
        <v>5.18</v>
      </c>
      <c r="H538" s="17">
        <f t="shared" si="22"/>
        <v>714.83999999999992</v>
      </c>
      <c r="I538" s="15">
        <f t="shared" si="23"/>
        <v>703.93508361203999</v>
      </c>
    </row>
    <row r="539" spans="1:10" s="7" customFormat="1" x14ac:dyDescent="0.25">
      <c r="A539" s="7" t="s">
        <v>27</v>
      </c>
      <c r="B539" s="7" t="s">
        <v>148</v>
      </c>
      <c r="C539" s="7">
        <v>241.45083612040099</v>
      </c>
      <c r="D539" s="7">
        <v>48</v>
      </c>
      <c r="E539" s="7">
        <v>241.45083612040099</v>
      </c>
      <c r="F539" s="7">
        <f>D539/2</f>
        <v>24</v>
      </c>
      <c r="G539" s="4">
        <v>3.53</v>
      </c>
      <c r="H539" s="17">
        <f t="shared" si="22"/>
        <v>84.72</v>
      </c>
      <c r="I539" s="15">
        <f t="shared" si="23"/>
        <v>156.73083612040099</v>
      </c>
    </row>
    <row r="540" spans="1:10" s="7" customFormat="1" x14ac:dyDescent="0.25">
      <c r="A540" s="7" t="s">
        <v>27</v>
      </c>
      <c r="B540" s="7" t="s">
        <v>151</v>
      </c>
      <c r="C540" s="7">
        <v>113.4</v>
      </c>
      <c r="D540" s="7">
        <v>12</v>
      </c>
      <c r="E540" s="7">
        <v>113.4</v>
      </c>
      <c r="F540" s="7">
        <v>12</v>
      </c>
      <c r="G540" s="4">
        <v>3.53</v>
      </c>
      <c r="H540" s="17">
        <f t="shared" si="22"/>
        <v>42.36</v>
      </c>
      <c r="I540" s="15">
        <f t="shared" si="23"/>
        <v>71.040000000000006</v>
      </c>
    </row>
    <row r="541" spans="1:10" x14ac:dyDescent="0.25">
      <c r="A541" s="3" t="s">
        <v>27</v>
      </c>
      <c r="B541" s="3" t="s">
        <v>57</v>
      </c>
      <c r="C541" s="3">
        <v>297.89999999999998</v>
      </c>
      <c r="D541" s="3">
        <v>54</v>
      </c>
      <c r="E541" s="3">
        <v>297.89999999999998</v>
      </c>
      <c r="F541" s="3">
        <v>54</v>
      </c>
      <c r="G541" s="4">
        <v>3.8</v>
      </c>
      <c r="H541" s="6">
        <f t="shared" si="22"/>
        <v>205.2</v>
      </c>
      <c r="I541" s="15">
        <f t="shared" si="23"/>
        <v>92.699999999999989</v>
      </c>
      <c r="J541" s="7"/>
    </row>
    <row r="542" spans="1:10" x14ac:dyDescent="0.25">
      <c r="A542" s="3" t="s">
        <v>27</v>
      </c>
      <c r="B542" s="3" t="s">
        <v>58</v>
      </c>
      <c r="C542" s="3">
        <v>2960.4</v>
      </c>
      <c r="D542" s="3">
        <v>557</v>
      </c>
      <c r="E542" s="3">
        <v>2960.4</v>
      </c>
      <c r="F542" s="3">
        <v>557</v>
      </c>
      <c r="G542" s="4">
        <v>3.91</v>
      </c>
      <c r="H542" s="6">
        <f t="shared" si="22"/>
        <v>2177.87</v>
      </c>
      <c r="I542" s="15">
        <f t="shared" si="23"/>
        <v>782.5300000000002</v>
      </c>
      <c r="J542" s="7"/>
    </row>
    <row r="543" spans="1:10" x14ac:dyDescent="0.25">
      <c r="A543" s="3" t="s">
        <v>27</v>
      </c>
      <c r="B543" s="3" t="s">
        <v>18</v>
      </c>
      <c r="C543" s="3">
        <v>4827.6205685618697</v>
      </c>
      <c r="D543" s="3">
        <v>586</v>
      </c>
      <c r="E543" s="3">
        <v>4827.6205685618697</v>
      </c>
      <c r="F543" s="3">
        <v>586</v>
      </c>
      <c r="G543" s="4">
        <v>4.2300000000000004</v>
      </c>
      <c r="H543" s="6">
        <f t="shared" ref="H543:H609" si="25">G543*F543</f>
        <v>2478.7800000000002</v>
      </c>
      <c r="I543" s="15">
        <f t="shared" si="23"/>
        <v>2348.8405685618695</v>
      </c>
      <c r="J543" s="7"/>
    </row>
    <row r="544" spans="1:10" x14ac:dyDescent="0.25">
      <c r="A544" s="3" t="s">
        <v>27</v>
      </c>
      <c r="B544" s="3" t="s">
        <v>60</v>
      </c>
      <c r="C544" s="3">
        <v>6465</v>
      </c>
      <c r="D544" s="3">
        <v>1227</v>
      </c>
      <c r="E544" s="3">
        <v>6465</v>
      </c>
      <c r="F544" s="3">
        <v>1227</v>
      </c>
      <c r="G544" s="4">
        <v>4.2300000000000004</v>
      </c>
      <c r="H544" s="6">
        <f t="shared" si="25"/>
        <v>5190.2100000000009</v>
      </c>
      <c r="I544" s="15">
        <f t="shared" si="23"/>
        <v>1274.7899999999991</v>
      </c>
      <c r="J544" s="7"/>
    </row>
    <row r="545" spans="1:10" x14ac:dyDescent="0.25">
      <c r="A545" s="3" t="s">
        <v>27</v>
      </c>
      <c r="B545" s="3" t="s">
        <v>61</v>
      </c>
      <c r="C545" s="3">
        <v>362.08628762541798</v>
      </c>
      <c r="D545" s="3">
        <v>85</v>
      </c>
      <c r="E545" s="3">
        <v>362.08628762541798</v>
      </c>
      <c r="F545" s="3">
        <v>85</v>
      </c>
      <c r="G545" s="4">
        <v>3.13</v>
      </c>
      <c r="H545" s="6">
        <f t="shared" si="25"/>
        <v>266.05</v>
      </c>
      <c r="I545" s="15">
        <f t="shared" si="23"/>
        <v>96.03628762541797</v>
      </c>
      <c r="J545" s="7"/>
    </row>
    <row r="546" spans="1:10" x14ac:dyDescent="0.25">
      <c r="A546" s="3" t="s">
        <v>27</v>
      </c>
      <c r="B546" s="3" t="s">
        <v>139</v>
      </c>
      <c r="C546" s="3">
        <v>569.70000000000005</v>
      </c>
      <c r="D546" s="3">
        <v>139</v>
      </c>
      <c r="E546" s="3">
        <v>569.70000000000005</v>
      </c>
      <c r="F546" s="3">
        <v>139</v>
      </c>
      <c r="G546" s="4">
        <v>3.13</v>
      </c>
      <c r="H546" s="6">
        <f t="shared" si="25"/>
        <v>435.07</v>
      </c>
      <c r="I546" s="15">
        <f t="shared" si="23"/>
        <v>134.63000000000005</v>
      </c>
      <c r="J546" s="7"/>
    </row>
    <row r="547" spans="1:10" s="7" customFormat="1" x14ac:dyDescent="0.25">
      <c r="A547" s="7" t="s">
        <v>27</v>
      </c>
      <c r="B547" s="7" t="s">
        <v>63</v>
      </c>
      <c r="C547" s="7">
        <v>438.30585284280897</v>
      </c>
      <c r="D547" s="7">
        <v>50</v>
      </c>
      <c r="E547" s="7">
        <v>438.30585284280897</v>
      </c>
      <c r="F547" s="7">
        <f>D547*4</f>
        <v>200</v>
      </c>
      <c r="G547" s="4">
        <v>1.81</v>
      </c>
      <c r="H547" s="6">
        <f t="shared" si="25"/>
        <v>362</v>
      </c>
      <c r="I547" s="15">
        <f t="shared" si="23"/>
        <v>76.305852842808974</v>
      </c>
    </row>
    <row r="548" spans="1:10" s="7" customFormat="1" x14ac:dyDescent="0.25">
      <c r="A548" s="7" t="s">
        <v>27</v>
      </c>
      <c r="B548" s="7" t="s">
        <v>64</v>
      </c>
      <c r="C548" s="7">
        <v>1549.20117056856</v>
      </c>
      <c r="D548" s="7">
        <v>121</v>
      </c>
      <c r="E548" s="7">
        <v>1549.20117056856</v>
      </c>
      <c r="F548" s="7">
        <f>D548*7</f>
        <v>847</v>
      </c>
      <c r="G548" s="4">
        <v>1.81</v>
      </c>
      <c r="H548" s="6">
        <f t="shared" si="25"/>
        <v>1533.07</v>
      </c>
      <c r="I548" s="15">
        <f t="shared" si="23"/>
        <v>16.131170568560037</v>
      </c>
    </row>
    <row r="549" spans="1:10" x14ac:dyDescent="0.25">
      <c r="A549" s="3" t="s">
        <v>27</v>
      </c>
      <c r="B549" s="3" t="s">
        <v>19</v>
      </c>
      <c r="C549" s="3">
        <v>970.01304347826101</v>
      </c>
      <c r="D549" s="3">
        <v>237</v>
      </c>
      <c r="E549" s="3">
        <v>970.01304347826101</v>
      </c>
      <c r="F549" s="3">
        <v>237</v>
      </c>
      <c r="G549" s="4">
        <v>1.81</v>
      </c>
      <c r="H549" s="6">
        <f t="shared" si="25"/>
        <v>428.97</v>
      </c>
      <c r="I549" s="15">
        <f t="shared" si="23"/>
        <v>541.04304347826098</v>
      </c>
      <c r="J549" s="7"/>
    </row>
    <row r="550" spans="1:10" x14ac:dyDescent="0.25">
      <c r="A550" s="3" t="s">
        <v>27</v>
      </c>
      <c r="B550" s="3" t="s">
        <v>152</v>
      </c>
      <c r="C550" s="3">
        <v>701.30167224080299</v>
      </c>
      <c r="D550" s="3">
        <v>135</v>
      </c>
      <c r="E550" s="3">
        <v>701.30167224080299</v>
      </c>
      <c r="F550" s="3">
        <v>135</v>
      </c>
      <c r="G550" s="4">
        <v>1.7</v>
      </c>
      <c r="H550" s="6">
        <f t="shared" si="25"/>
        <v>229.5</v>
      </c>
      <c r="I550" s="15">
        <f t="shared" si="23"/>
        <v>471.80167224080299</v>
      </c>
      <c r="J550" s="7"/>
    </row>
    <row r="551" spans="1:10" x14ac:dyDescent="0.25">
      <c r="E551" s="10">
        <f>SUM(E508:E550)</f>
        <v>37545.255484949826</v>
      </c>
      <c r="G551" s="26" t="s">
        <v>199</v>
      </c>
      <c r="H551" s="28">
        <f>SUM(H508:H550)</f>
        <v>21857.660000000003</v>
      </c>
      <c r="I551" s="28">
        <f t="shared" si="23"/>
        <v>15687.595484949823</v>
      </c>
      <c r="J551" s="20">
        <f>E551-H551</f>
        <v>15687.595484949823</v>
      </c>
    </row>
    <row r="552" spans="1:10" x14ac:dyDescent="0.25">
      <c r="G552" s="11" t="s">
        <v>198</v>
      </c>
      <c r="H552" s="12">
        <f>SUM(H551,H506,H453)</f>
        <v>42879.360000000008</v>
      </c>
      <c r="I552" s="12">
        <f>SUM(I551,I506,I453,I430)</f>
        <v>50298.484171683376</v>
      </c>
      <c r="J552" s="7"/>
    </row>
    <row r="553" spans="1:10" ht="23.25" x14ac:dyDescent="0.25">
      <c r="A553" s="39" t="s">
        <v>158</v>
      </c>
      <c r="B553" s="39"/>
      <c r="C553" s="39"/>
      <c r="D553" s="39"/>
      <c r="E553" s="39"/>
      <c r="F553" s="39"/>
      <c r="G553" s="39"/>
      <c r="H553" s="39"/>
      <c r="I553" s="39"/>
      <c r="J553" s="39"/>
    </row>
    <row r="554" spans="1:10" ht="23.25" x14ac:dyDescent="0.25">
      <c r="A554" s="38" t="s">
        <v>82</v>
      </c>
      <c r="B554" s="38"/>
      <c r="C554" s="38"/>
      <c r="D554" s="38"/>
      <c r="E554" s="38"/>
      <c r="F554" s="38"/>
      <c r="G554" s="38"/>
      <c r="H554" s="38"/>
      <c r="I554" s="38"/>
      <c r="J554" s="38"/>
    </row>
    <row r="555" spans="1:10" x14ac:dyDescent="0.25">
      <c r="A555" s="3" t="s">
        <v>5</v>
      </c>
      <c r="B555" s="3" t="s">
        <v>143</v>
      </c>
      <c r="C555" s="3">
        <v>1188</v>
      </c>
      <c r="D555" s="3">
        <v>186</v>
      </c>
      <c r="E555" s="3">
        <v>1188</v>
      </c>
      <c r="F555" s="3">
        <v>186</v>
      </c>
      <c r="G555" s="4">
        <v>3.73</v>
      </c>
      <c r="H555" s="6">
        <f t="shared" si="25"/>
        <v>693.78</v>
      </c>
      <c r="I555" s="15">
        <f t="shared" si="23"/>
        <v>494.22</v>
      </c>
      <c r="J555" s="7"/>
    </row>
    <row r="556" spans="1:10" x14ac:dyDescent="0.25">
      <c r="A556" s="3" t="s">
        <v>5</v>
      </c>
      <c r="B556" s="3" t="s">
        <v>121</v>
      </c>
      <c r="C556" s="3">
        <v>2580</v>
      </c>
      <c r="D556" s="3">
        <v>618</v>
      </c>
      <c r="E556" s="3">
        <v>2580</v>
      </c>
      <c r="F556" s="3">
        <v>618</v>
      </c>
      <c r="G556" s="4">
        <v>2.75</v>
      </c>
      <c r="H556" s="6">
        <f t="shared" si="25"/>
        <v>1699.5</v>
      </c>
      <c r="I556" s="15">
        <f t="shared" si="23"/>
        <v>880.5</v>
      </c>
      <c r="J556" s="7"/>
    </row>
    <row r="557" spans="1:10" s="7" customFormat="1" x14ac:dyDescent="0.25">
      <c r="A557" s="7" t="s">
        <v>5</v>
      </c>
      <c r="B557" s="7" t="s">
        <v>86</v>
      </c>
      <c r="C557" s="7">
        <v>1710</v>
      </c>
      <c r="D557" s="7">
        <v>186</v>
      </c>
      <c r="E557" s="7">
        <v>1710</v>
      </c>
      <c r="F557" s="7">
        <v>186</v>
      </c>
      <c r="G557" s="4">
        <v>5.23</v>
      </c>
      <c r="H557" s="6">
        <f t="shared" si="25"/>
        <v>972.78000000000009</v>
      </c>
      <c r="I557" s="15">
        <f t="shared" si="23"/>
        <v>737.21999999999991</v>
      </c>
    </row>
    <row r="558" spans="1:10" x14ac:dyDescent="0.25">
      <c r="A558" s="3" t="s">
        <v>5</v>
      </c>
      <c r="B558" s="3" t="s">
        <v>70</v>
      </c>
      <c r="C558" s="3">
        <v>2628</v>
      </c>
      <c r="D558" s="3">
        <v>371</v>
      </c>
      <c r="E558" s="3">
        <v>2628</v>
      </c>
      <c r="F558" s="3">
        <v>371</v>
      </c>
      <c r="G558" s="4">
        <v>4.2300000000000004</v>
      </c>
      <c r="H558" s="6">
        <f t="shared" si="25"/>
        <v>1569.3300000000002</v>
      </c>
      <c r="I558" s="15">
        <f t="shared" si="23"/>
        <v>1058.6699999999998</v>
      </c>
      <c r="J558" s="7"/>
    </row>
    <row r="559" spans="1:10" s="7" customFormat="1" x14ac:dyDescent="0.25">
      <c r="A559" s="7" t="s">
        <v>5</v>
      </c>
      <c r="B559" s="7" t="s">
        <v>9</v>
      </c>
      <c r="C559" s="7">
        <v>10059</v>
      </c>
      <c r="D559" s="7">
        <v>1800</v>
      </c>
      <c r="E559" s="7">
        <v>10059</v>
      </c>
      <c r="F559" s="7">
        <v>1800</v>
      </c>
      <c r="G559" s="4">
        <v>3.91</v>
      </c>
      <c r="H559" s="17">
        <f t="shared" si="25"/>
        <v>7038</v>
      </c>
      <c r="I559" s="15">
        <f t="shared" si="23"/>
        <v>3021</v>
      </c>
    </row>
    <row r="560" spans="1:10" x14ac:dyDescent="0.25">
      <c r="A560" s="3" t="s">
        <v>5</v>
      </c>
      <c r="B560" s="3" t="s">
        <v>107</v>
      </c>
      <c r="C560" s="3">
        <v>888</v>
      </c>
      <c r="D560" s="3">
        <v>247</v>
      </c>
      <c r="E560" s="3">
        <v>888</v>
      </c>
      <c r="F560" s="3">
        <v>247</v>
      </c>
      <c r="G560" s="4">
        <v>1.81</v>
      </c>
      <c r="H560" s="6">
        <f t="shared" si="25"/>
        <v>447.07</v>
      </c>
      <c r="I560" s="15">
        <f t="shared" si="23"/>
        <v>440.93</v>
      </c>
      <c r="J560" s="7"/>
    </row>
    <row r="561" spans="1:10" x14ac:dyDescent="0.25">
      <c r="A561" s="3" t="s">
        <v>164</v>
      </c>
      <c r="B561" s="3" t="s">
        <v>18</v>
      </c>
      <c r="C561" s="3">
        <v>657</v>
      </c>
      <c r="D561" s="3">
        <v>90</v>
      </c>
      <c r="E561" s="3">
        <v>657</v>
      </c>
      <c r="F561" s="3">
        <v>90</v>
      </c>
      <c r="G561" s="4">
        <v>4.2300000000000004</v>
      </c>
      <c r="H561" s="6">
        <f t="shared" si="25"/>
        <v>380.70000000000005</v>
      </c>
      <c r="I561" s="15">
        <f t="shared" ref="I561:I624" si="26">E561-H561</f>
        <v>276.29999999999995</v>
      </c>
      <c r="J561" s="7"/>
    </row>
    <row r="562" spans="1:10" x14ac:dyDescent="0.25">
      <c r="A562" s="3" t="s">
        <v>71</v>
      </c>
      <c r="B562" s="3" t="s">
        <v>13</v>
      </c>
      <c r="C562" s="3">
        <v>198.66220735786001</v>
      </c>
      <c r="D562" s="3">
        <v>24</v>
      </c>
      <c r="E562" s="3">
        <v>198.66220735786001</v>
      </c>
      <c r="F562" s="3">
        <v>24</v>
      </c>
      <c r="G562" s="4">
        <v>2.75</v>
      </c>
      <c r="H562" s="6">
        <f t="shared" si="25"/>
        <v>66</v>
      </c>
      <c r="I562" s="15">
        <f t="shared" si="26"/>
        <v>132.66220735786001</v>
      </c>
      <c r="J562" s="7"/>
    </row>
    <row r="563" spans="1:10" s="7" customFormat="1" x14ac:dyDescent="0.25">
      <c r="A563" s="7" t="s">
        <v>71</v>
      </c>
      <c r="B563" s="7" t="s">
        <v>35</v>
      </c>
      <c r="C563" s="7">
        <v>125.418060200669</v>
      </c>
      <c r="D563" s="7">
        <v>5</v>
      </c>
      <c r="E563" s="7">
        <v>125.418060200669</v>
      </c>
      <c r="F563" s="7">
        <v>5</v>
      </c>
      <c r="G563" s="4">
        <v>3.53</v>
      </c>
      <c r="H563" s="17">
        <f t="shared" si="25"/>
        <v>17.649999999999999</v>
      </c>
      <c r="I563" s="15">
        <f t="shared" si="26"/>
        <v>107.768060200669</v>
      </c>
    </row>
    <row r="564" spans="1:10" s="7" customFormat="1" x14ac:dyDescent="0.25">
      <c r="A564" s="7" t="s">
        <v>71</v>
      </c>
      <c r="B564" s="7" t="s">
        <v>39</v>
      </c>
      <c r="C564" s="7">
        <v>97.324414715719101</v>
      </c>
      <c r="D564" s="7">
        <v>6</v>
      </c>
      <c r="E564" s="7">
        <v>97.324414715719101</v>
      </c>
      <c r="F564" s="7">
        <v>6</v>
      </c>
      <c r="G564" s="4">
        <v>4.8099999999999996</v>
      </c>
      <c r="H564" s="17">
        <f t="shared" si="25"/>
        <v>28.86</v>
      </c>
      <c r="I564" s="15">
        <f t="shared" si="26"/>
        <v>68.464414715719101</v>
      </c>
    </row>
    <row r="565" spans="1:10" s="7" customFormat="1" x14ac:dyDescent="0.25">
      <c r="A565" s="7" t="s">
        <v>71</v>
      </c>
      <c r="B565" s="7" t="s">
        <v>148</v>
      </c>
      <c r="C565" s="7">
        <v>37.625418060200701</v>
      </c>
      <c r="D565" s="7">
        <v>6</v>
      </c>
      <c r="E565" s="7">
        <v>37.625418060200701</v>
      </c>
      <c r="F565" s="7">
        <f>D565/2</f>
        <v>3</v>
      </c>
      <c r="G565" s="4">
        <v>3.53</v>
      </c>
      <c r="H565" s="17">
        <f t="shared" si="25"/>
        <v>10.59</v>
      </c>
      <c r="I565" s="15">
        <f t="shared" si="26"/>
        <v>27.035418060200701</v>
      </c>
    </row>
    <row r="566" spans="1:10" x14ac:dyDescent="0.25">
      <c r="A566" s="3" t="s">
        <v>71</v>
      </c>
      <c r="B566" s="3" t="s">
        <v>18</v>
      </c>
      <c r="C566" s="3">
        <v>248.32775919732401</v>
      </c>
      <c r="D566" s="3">
        <v>21</v>
      </c>
      <c r="E566" s="3">
        <v>248.32775919732401</v>
      </c>
      <c r="F566" s="3">
        <v>21</v>
      </c>
      <c r="G566" s="4">
        <v>4.2300000000000004</v>
      </c>
      <c r="H566" s="6">
        <f t="shared" si="25"/>
        <v>88.830000000000013</v>
      </c>
      <c r="I566" s="15">
        <f t="shared" si="26"/>
        <v>159.497759197324</v>
      </c>
      <c r="J566" s="7"/>
    </row>
    <row r="567" spans="1:10" s="7" customFormat="1" x14ac:dyDescent="0.25">
      <c r="A567" s="7" t="s">
        <v>71</v>
      </c>
      <c r="B567" s="7" t="s">
        <v>63</v>
      </c>
      <c r="C567" s="7">
        <v>27.926421404682301</v>
      </c>
      <c r="D567" s="7">
        <v>2</v>
      </c>
      <c r="E567" s="7">
        <v>27.926421404682301</v>
      </c>
      <c r="F567" s="7">
        <f>D567*4</f>
        <v>8</v>
      </c>
      <c r="G567" s="4">
        <v>1.81</v>
      </c>
      <c r="H567" s="6">
        <f t="shared" si="25"/>
        <v>14.48</v>
      </c>
      <c r="I567" s="15">
        <f t="shared" si="26"/>
        <v>13.446421404682301</v>
      </c>
    </row>
    <row r="568" spans="1:10" s="7" customFormat="1" x14ac:dyDescent="0.25">
      <c r="A568" s="7" t="s">
        <v>71</v>
      </c>
      <c r="B568" s="7" t="s">
        <v>64</v>
      </c>
      <c r="C568" s="7">
        <v>63.712374581939798</v>
      </c>
      <c r="D568" s="7">
        <v>3</v>
      </c>
      <c r="E568" s="7">
        <v>63.712374581939798</v>
      </c>
      <c r="F568" s="7">
        <f>D568*7</f>
        <v>21</v>
      </c>
      <c r="G568" s="4">
        <v>1.81</v>
      </c>
      <c r="H568" s="6">
        <f t="shared" si="25"/>
        <v>38.01</v>
      </c>
      <c r="I568" s="15">
        <f t="shared" si="26"/>
        <v>25.7023745819398</v>
      </c>
    </row>
    <row r="569" spans="1:10" s="7" customFormat="1" x14ac:dyDescent="0.25">
      <c r="A569" s="7" t="s">
        <v>71</v>
      </c>
      <c r="B569" s="7" t="s">
        <v>152</v>
      </c>
      <c r="C569" s="7">
        <v>150.501672240803</v>
      </c>
      <c r="D569" s="7">
        <v>24</v>
      </c>
      <c r="E569" s="7">
        <v>150.501672240803</v>
      </c>
      <c r="F569" s="7">
        <v>24</v>
      </c>
      <c r="G569" s="4">
        <v>1.7</v>
      </c>
      <c r="H569" s="6">
        <f t="shared" si="25"/>
        <v>40.799999999999997</v>
      </c>
      <c r="I569" s="15">
        <f t="shared" si="26"/>
        <v>109.70167224080301</v>
      </c>
    </row>
    <row r="570" spans="1:10" x14ac:dyDescent="0.25">
      <c r="A570" s="3" t="s">
        <v>80</v>
      </c>
      <c r="B570" s="3" t="s">
        <v>13</v>
      </c>
      <c r="C570" s="3">
        <v>9.1973244147157196</v>
      </c>
      <c r="D570" s="3">
        <v>1</v>
      </c>
      <c r="E570" s="3">
        <v>9.1973244147157196</v>
      </c>
      <c r="F570" s="3">
        <v>1</v>
      </c>
      <c r="G570" s="4">
        <v>2.75</v>
      </c>
      <c r="H570" s="6">
        <f t="shared" si="25"/>
        <v>2.75</v>
      </c>
      <c r="I570" s="15">
        <f t="shared" si="26"/>
        <v>6.4473244147157196</v>
      </c>
      <c r="J570" s="7"/>
    </row>
    <row r="571" spans="1:10" x14ac:dyDescent="0.25">
      <c r="A571" s="3" t="s">
        <v>80</v>
      </c>
      <c r="B571" s="3" t="s">
        <v>124</v>
      </c>
      <c r="C571" s="3">
        <v>3427.2</v>
      </c>
      <c r="D571" s="3">
        <v>672</v>
      </c>
      <c r="E571" s="3">
        <v>3427.2</v>
      </c>
      <c r="F571" s="3">
        <v>672</v>
      </c>
      <c r="G571" s="4">
        <v>3.13</v>
      </c>
      <c r="H571" s="6">
        <f t="shared" si="25"/>
        <v>2103.36</v>
      </c>
      <c r="I571" s="15">
        <f t="shared" si="26"/>
        <v>1323.8399999999997</v>
      </c>
      <c r="J571" s="7"/>
    </row>
    <row r="572" spans="1:10" x14ac:dyDescent="0.25">
      <c r="A572" s="3" t="s">
        <v>80</v>
      </c>
      <c r="B572" s="3" t="s">
        <v>13</v>
      </c>
      <c r="C572" s="3">
        <v>9.1973244147157196</v>
      </c>
      <c r="D572" s="3">
        <v>1</v>
      </c>
      <c r="E572" s="3">
        <v>9.1973244147157196</v>
      </c>
      <c r="F572" s="3">
        <v>1</v>
      </c>
      <c r="G572" s="4">
        <v>2.75</v>
      </c>
      <c r="H572" s="6">
        <f t="shared" si="25"/>
        <v>2.75</v>
      </c>
      <c r="I572" s="15">
        <f t="shared" si="26"/>
        <v>6.4473244147157196</v>
      </c>
      <c r="J572" s="7"/>
    </row>
    <row r="573" spans="1:10" x14ac:dyDescent="0.25">
      <c r="A573" s="3" t="s">
        <v>80</v>
      </c>
      <c r="B573" s="3" t="s">
        <v>124</v>
      </c>
      <c r="C573" s="3">
        <v>3427.2</v>
      </c>
      <c r="D573" s="3">
        <v>672</v>
      </c>
      <c r="E573" s="3">
        <v>3427.2</v>
      </c>
      <c r="F573" s="3">
        <v>672</v>
      </c>
      <c r="G573" s="4">
        <v>3.13</v>
      </c>
      <c r="H573" s="6">
        <f t="shared" si="25"/>
        <v>2103.36</v>
      </c>
      <c r="I573" s="15">
        <f t="shared" si="26"/>
        <v>1323.8399999999997</v>
      </c>
      <c r="J573" s="7"/>
    </row>
    <row r="574" spans="1:10" x14ac:dyDescent="0.25">
      <c r="E574" s="10">
        <f>SUM(E555:E573)</f>
        <v>27532.292976588629</v>
      </c>
      <c r="G574" s="26" t="s">
        <v>199</v>
      </c>
      <c r="H574" s="28">
        <f>SUM(H555:H573)</f>
        <v>17318.599999999999</v>
      </c>
      <c r="I574" s="28">
        <f t="shared" si="26"/>
        <v>10213.692976588631</v>
      </c>
      <c r="J574" s="20">
        <f>E574-H574</f>
        <v>10213.692976588631</v>
      </c>
    </row>
    <row r="575" spans="1:10" ht="23.25" x14ac:dyDescent="0.25">
      <c r="A575" s="38" t="s">
        <v>81</v>
      </c>
      <c r="B575" s="38"/>
      <c r="C575" s="38"/>
      <c r="D575" s="38"/>
      <c r="E575" s="38"/>
      <c r="F575" s="38"/>
      <c r="G575" s="38"/>
      <c r="H575" s="38"/>
      <c r="I575" s="38"/>
      <c r="J575" s="38"/>
    </row>
    <row r="576" spans="1:10" x14ac:dyDescent="0.25">
      <c r="A576" s="3" t="s">
        <v>85</v>
      </c>
      <c r="B576" s="3" t="s">
        <v>12</v>
      </c>
      <c r="C576" s="3">
        <v>554.4</v>
      </c>
      <c r="D576" s="3">
        <v>84</v>
      </c>
      <c r="E576" s="3">
        <v>554.4</v>
      </c>
      <c r="F576" s="3">
        <v>84</v>
      </c>
      <c r="G576" s="4">
        <v>3.73</v>
      </c>
      <c r="H576" s="6">
        <f t="shared" si="25"/>
        <v>313.32</v>
      </c>
      <c r="I576" s="15">
        <f t="shared" si="26"/>
        <v>241.07999999999998</v>
      </c>
      <c r="J576" s="7"/>
    </row>
    <row r="577" spans="1:10" x14ac:dyDescent="0.25">
      <c r="A577" s="3" t="s">
        <v>85</v>
      </c>
      <c r="B577" s="3" t="s">
        <v>121</v>
      </c>
      <c r="C577" s="3">
        <v>1044</v>
      </c>
      <c r="D577" s="3">
        <v>240</v>
      </c>
      <c r="E577" s="3">
        <v>1044</v>
      </c>
      <c r="F577" s="3">
        <v>240</v>
      </c>
      <c r="G577" s="4">
        <v>2.75</v>
      </c>
      <c r="H577" s="6">
        <f t="shared" si="25"/>
        <v>660</v>
      </c>
      <c r="I577" s="15">
        <f t="shared" si="26"/>
        <v>384</v>
      </c>
      <c r="J577" s="7"/>
    </row>
    <row r="578" spans="1:10" s="7" customFormat="1" x14ac:dyDescent="0.25">
      <c r="A578" s="7" t="s">
        <v>85</v>
      </c>
      <c r="B578" s="7" t="s">
        <v>41</v>
      </c>
      <c r="C578" s="7">
        <v>171</v>
      </c>
      <c r="D578" s="7">
        <v>36</v>
      </c>
      <c r="E578" s="7">
        <v>171</v>
      </c>
      <c r="F578" s="7">
        <f>D578/2</f>
        <v>18</v>
      </c>
      <c r="G578" s="4">
        <v>3.53</v>
      </c>
      <c r="H578" s="17">
        <f t="shared" si="25"/>
        <v>63.54</v>
      </c>
      <c r="I578" s="15">
        <f t="shared" si="26"/>
        <v>107.46000000000001</v>
      </c>
    </row>
    <row r="579" spans="1:10" s="7" customFormat="1" x14ac:dyDescent="0.25">
      <c r="A579" s="7" t="s">
        <v>85</v>
      </c>
      <c r="B579" s="7" t="s">
        <v>48</v>
      </c>
      <c r="C579" s="7">
        <v>262.8</v>
      </c>
      <c r="D579" s="7">
        <v>36</v>
      </c>
      <c r="E579" s="7">
        <v>262.8</v>
      </c>
      <c r="F579" s="7">
        <v>36</v>
      </c>
      <c r="G579" s="4">
        <v>4.2</v>
      </c>
      <c r="H579" s="6">
        <f t="shared" si="25"/>
        <v>151.20000000000002</v>
      </c>
      <c r="I579" s="15">
        <f t="shared" si="26"/>
        <v>111.6</v>
      </c>
    </row>
    <row r="580" spans="1:10" s="7" customFormat="1" x14ac:dyDescent="0.25">
      <c r="A580" s="7" t="s">
        <v>85</v>
      </c>
      <c r="B580" s="7" t="s">
        <v>59</v>
      </c>
      <c r="C580" s="7">
        <v>82.8</v>
      </c>
      <c r="D580" s="7">
        <v>24</v>
      </c>
      <c r="E580" s="7">
        <v>82.8</v>
      </c>
      <c r="F580" s="7">
        <f>D580/2</f>
        <v>12</v>
      </c>
      <c r="G580" s="4">
        <v>4.2300000000000004</v>
      </c>
      <c r="H580" s="6">
        <f t="shared" si="25"/>
        <v>50.760000000000005</v>
      </c>
      <c r="I580" s="15">
        <f t="shared" si="26"/>
        <v>32.039999999999992</v>
      </c>
    </row>
    <row r="581" spans="1:10" s="7" customFormat="1" x14ac:dyDescent="0.25">
      <c r="A581" s="7" t="s">
        <v>85</v>
      </c>
      <c r="B581" s="7" t="s">
        <v>18</v>
      </c>
      <c r="C581" s="7">
        <v>70.234113712374594</v>
      </c>
      <c r="D581" s="7">
        <v>6</v>
      </c>
      <c r="E581" s="7">
        <v>70.234113712374594</v>
      </c>
      <c r="F581" s="7">
        <v>6</v>
      </c>
      <c r="G581" s="4">
        <v>4.2300000000000004</v>
      </c>
      <c r="H581" s="6">
        <f t="shared" si="25"/>
        <v>25.380000000000003</v>
      </c>
      <c r="I581" s="15">
        <f t="shared" si="26"/>
        <v>44.854113712374591</v>
      </c>
    </row>
    <row r="582" spans="1:10" s="7" customFormat="1" x14ac:dyDescent="0.25">
      <c r="A582" s="7" t="s">
        <v>85</v>
      </c>
      <c r="B582" s="7" t="s">
        <v>60</v>
      </c>
      <c r="C582" s="7">
        <v>414</v>
      </c>
      <c r="D582" s="7">
        <v>60</v>
      </c>
      <c r="E582" s="7">
        <v>414</v>
      </c>
      <c r="F582" s="7">
        <v>60</v>
      </c>
      <c r="G582" s="4">
        <v>4.2300000000000004</v>
      </c>
      <c r="H582" s="6">
        <f t="shared" si="25"/>
        <v>253.8</v>
      </c>
      <c r="I582" s="15">
        <f t="shared" si="26"/>
        <v>160.19999999999999</v>
      </c>
    </row>
    <row r="583" spans="1:10" s="7" customFormat="1" x14ac:dyDescent="0.25">
      <c r="A583" s="7" t="s">
        <v>11</v>
      </c>
      <c r="B583" s="7" t="s">
        <v>49</v>
      </c>
      <c r="C583" s="7">
        <v>7.32</v>
      </c>
      <c r="D583" s="7">
        <v>1</v>
      </c>
      <c r="E583" s="7">
        <v>7.32</v>
      </c>
      <c r="F583" s="7">
        <v>1</v>
      </c>
      <c r="G583" s="4">
        <v>4.96</v>
      </c>
      <c r="H583" s="6">
        <f t="shared" si="25"/>
        <v>4.96</v>
      </c>
      <c r="I583" s="15">
        <f t="shared" si="26"/>
        <v>2.3600000000000003</v>
      </c>
    </row>
    <row r="584" spans="1:10" s="7" customFormat="1" x14ac:dyDescent="0.25">
      <c r="A584" s="7" t="s">
        <v>11</v>
      </c>
      <c r="B584" s="7" t="s">
        <v>58</v>
      </c>
      <c r="C584" s="7">
        <v>5.64</v>
      </c>
      <c r="D584" s="7">
        <v>1</v>
      </c>
      <c r="E584" s="7">
        <v>5.64</v>
      </c>
      <c r="F584" s="7">
        <v>1</v>
      </c>
      <c r="G584" s="4">
        <v>3.91</v>
      </c>
      <c r="H584" s="6">
        <f t="shared" si="25"/>
        <v>3.91</v>
      </c>
      <c r="I584" s="15">
        <f t="shared" si="26"/>
        <v>1.7299999999999995</v>
      </c>
    </row>
    <row r="585" spans="1:10" s="7" customFormat="1" x14ac:dyDescent="0.25">
      <c r="A585" s="7" t="s">
        <v>11</v>
      </c>
      <c r="B585" s="7" t="s">
        <v>63</v>
      </c>
      <c r="C585" s="7">
        <v>7.94</v>
      </c>
      <c r="D585" s="7">
        <v>1</v>
      </c>
      <c r="E585" s="7">
        <v>7.94</v>
      </c>
      <c r="F585" s="7">
        <f>D585*4</f>
        <v>4</v>
      </c>
      <c r="G585" s="4">
        <v>1.81</v>
      </c>
      <c r="H585" s="6">
        <f t="shared" si="25"/>
        <v>7.24</v>
      </c>
      <c r="I585" s="15">
        <f t="shared" si="26"/>
        <v>0.70000000000000018</v>
      </c>
    </row>
    <row r="586" spans="1:10" x14ac:dyDescent="0.25">
      <c r="A586" s="3" t="s">
        <v>66</v>
      </c>
      <c r="B586" s="3" t="s">
        <v>29</v>
      </c>
      <c r="C586" s="3">
        <v>95.317725752508395</v>
      </c>
      <c r="D586" s="3">
        <v>8</v>
      </c>
      <c r="E586" s="3">
        <v>95.317725752508395</v>
      </c>
      <c r="F586" s="3">
        <v>8</v>
      </c>
      <c r="G586" s="4">
        <v>2.73</v>
      </c>
      <c r="H586" s="6">
        <f t="shared" si="25"/>
        <v>21.84</v>
      </c>
      <c r="I586" s="15">
        <f t="shared" si="26"/>
        <v>73.477725752508391</v>
      </c>
      <c r="J586" s="7"/>
    </row>
    <row r="587" spans="1:10" x14ac:dyDescent="0.25">
      <c r="A587" s="3" t="s">
        <v>66</v>
      </c>
      <c r="B587" s="3" t="s">
        <v>13</v>
      </c>
      <c r="C587" s="3">
        <v>672.50167224080303</v>
      </c>
      <c r="D587" s="3">
        <v>144</v>
      </c>
      <c r="E587" s="3">
        <v>672.50167224080303</v>
      </c>
      <c r="F587" s="3">
        <v>144</v>
      </c>
      <c r="G587" s="4">
        <v>2.75</v>
      </c>
      <c r="H587" s="6">
        <f t="shared" si="25"/>
        <v>396</v>
      </c>
      <c r="I587" s="15">
        <f t="shared" si="26"/>
        <v>276.50167224080303</v>
      </c>
      <c r="J587" s="7"/>
    </row>
    <row r="588" spans="1:10" x14ac:dyDescent="0.25">
      <c r="A588" s="3" t="s">
        <v>66</v>
      </c>
      <c r="B588" s="3" t="s">
        <v>30</v>
      </c>
      <c r="C588" s="3">
        <v>25.083612040133801</v>
      </c>
      <c r="D588" s="3">
        <v>2</v>
      </c>
      <c r="E588" s="3">
        <v>25.083612040133801</v>
      </c>
      <c r="F588" s="3">
        <v>2</v>
      </c>
      <c r="G588" s="5">
        <v>2.73</v>
      </c>
      <c r="H588" s="6">
        <f t="shared" si="25"/>
        <v>5.46</v>
      </c>
      <c r="I588" s="15">
        <f t="shared" si="26"/>
        <v>19.6236120401338</v>
      </c>
      <c r="J588" s="7"/>
    </row>
    <row r="589" spans="1:10" s="7" customFormat="1" x14ac:dyDescent="0.25">
      <c r="A589" s="7" t="s">
        <v>66</v>
      </c>
      <c r="B589" s="7" t="s">
        <v>41</v>
      </c>
      <c r="C589" s="7">
        <v>25.083612040133801</v>
      </c>
      <c r="D589" s="7">
        <v>3</v>
      </c>
      <c r="E589" s="7">
        <v>25.083612040133801</v>
      </c>
      <c r="F589" s="7">
        <f>D589/2</f>
        <v>1.5</v>
      </c>
      <c r="G589" s="4">
        <v>3.53</v>
      </c>
      <c r="H589" s="17">
        <f t="shared" si="25"/>
        <v>5.2949999999999999</v>
      </c>
      <c r="I589" s="15">
        <f t="shared" si="26"/>
        <v>19.788612040133799</v>
      </c>
    </row>
    <row r="590" spans="1:10" s="7" customFormat="1" x14ac:dyDescent="0.25">
      <c r="A590" s="7" t="s">
        <v>66</v>
      </c>
      <c r="B590" s="7" t="s">
        <v>23</v>
      </c>
      <c r="C590" s="7">
        <v>1423.14381270903</v>
      </c>
      <c r="D590" s="7">
        <v>144</v>
      </c>
      <c r="E590" s="7">
        <v>1423.14381270903</v>
      </c>
      <c r="F590" s="7">
        <v>144</v>
      </c>
      <c r="G590" s="4">
        <v>3.53</v>
      </c>
      <c r="H590" s="17">
        <f t="shared" si="25"/>
        <v>508.32</v>
      </c>
      <c r="I590" s="15">
        <f t="shared" si="26"/>
        <v>914.82381270903011</v>
      </c>
    </row>
    <row r="591" spans="1:10" s="7" customFormat="1" x14ac:dyDescent="0.25">
      <c r="A591" s="7" t="s">
        <v>66</v>
      </c>
      <c r="B591" s="7" t="s">
        <v>42</v>
      </c>
      <c r="C591" s="7">
        <v>33.444816053511701</v>
      </c>
      <c r="D591" s="7">
        <v>1</v>
      </c>
      <c r="E591" s="7">
        <v>33.444816053511701</v>
      </c>
      <c r="F591" s="7">
        <f>D591*2</f>
        <v>2</v>
      </c>
      <c r="G591" s="4">
        <v>3.53</v>
      </c>
      <c r="H591" s="17">
        <f t="shared" si="25"/>
        <v>7.06</v>
      </c>
      <c r="I591" s="15">
        <f t="shared" si="26"/>
        <v>26.384816053511702</v>
      </c>
    </row>
    <row r="592" spans="1:10" s="7" customFormat="1" x14ac:dyDescent="0.25">
      <c r="A592" s="7" t="s">
        <v>66</v>
      </c>
      <c r="B592" s="7" t="s">
        <v>24</v>
      </c>
      <c r="C592" s="7">
        <v>540</v>
      </c>
      <c r="D592" s="7">
        <v>36</v>
      </c>
      <c r="E592" s="7">
        <v>540</v>
      </c>
      <c r="F592" s="7">
        <v>36</v>
      </c>
      <c r="G592" s="4">
        <v>5.73</v>
      </c>
      <c r="H592" s="17">
        <f t="shared" si="25"/>
        <v>206.28000000000003</v>
      </c>
      <c r="I592" s="15">
        <f t="shared" si="26"/>
        <v>333.71999999999997</v>
      </c>
    </row>
    <row r="593" spans="1:9" s="7" customFormat="1" x14ac:dyDescent="0.25">
      <c r="A593" s="7" t="s">
        <v>66</v>
      </c>
      <c r="B593" s="7" t="s">
        <v>46</v>
      </c>
      <c r="C593" s="7">
        <v>66.889632107023402</v>
      </c>
      <c r="D593" s="7">
        <v>1</v>
      </c>
      <c r="E593" s="7">
        <v>66.889632107023402</v>
      </c>
      <c r="F593" s="7">
        <f t="shared" ref="F593:F594" si="27">D593*2</f>
        <v>2</v>
      </c>
      <c r="G593" s="4">
        <v>4.13</v>
      </c>
      <c r="H593" s="17">
        <f t="shared" si="25"/>
        <v>8.26</v>
      </c>
      <c r="I593" s="15">
        <f t="shared" si="26"/>
        <v>58.629632107023404</v>
      </c>
    </row>
    <row r="594" spans="1:9" s="7" customFormat="1" x14ac:dyDescent="0.25">
      <c r="A594" s="7" t="s">
        <v>66</v>
      </c>
      <c r="B594" s="7" t="s">
        <v>162</v>
      </c>
      <c r="C594" s="7">
        <v>66.889632107023402</v>
      </c>
      <c r="D594" s="7">
        <v>1</v>
      </c>
      <c r="E594" s="7">
        <v>66.889632107023402</v>
      </c>
      <c r="F594" s="7">
        <f t="shared" si="27"/>
        <v>2</v>
      </c>
      <c r="G594" s="4">
        <v>8.73</v>
      </c>
      <c r="H594" s="17">
        <f t="shared" si="25"/>
        <v>17.46</v>
      </c>
      <c r="I594" s="15">
        <f t="shared" si="26"/>
        <v>49.429632107023401</v>
      </c>
    </row>
    <row r="595" spans="1:9" s="7" customFormat="1" x14ac:dyDescent="0.25">
      <c r="A595" s="7" t="s">
        <v>66</v>
      </c>
      <c r="B595" s="7" t="s">
        <v>17</v>
      </c>
      <c r="C595" s="7">
        <v>51.170568561872898</v>
      </c>
      <c r="D595" s="7">
        <v>4</v>
      </c>
      <c r="E595" s="7">
        <v>51.170568561872898</v>
      </c>
      <c r="F595" s="7">
        <v>4</v>
      </c>
      <c r="G595" s="4">
        <v>5.23</v>
      </c>
      <c r="H595" s="6">
        <f t="shared" si="25"/>
        <v>20.92</v>
      </c>
      <c r="I595" s="15">
        <f t="shared" si="26"/>
        <v>30.250568561872896</v>
      </c>
    </row>
    <row r="596" spans="1:9" s="7" customFormat="1" x14ac:dyDescent="0.25">
      <c r="A596" s="7" t="s">
        <v>66</v>
      </c>
      <c r="B596" s="7" t="s">
        <v>53</v>
      </c>
      <c r="C596" s="7">
        <v>1638</v>
      </c>
      <c r="D596" s="7">
        <v>183</v>
      </c>
      <c r="E596" s="7">
        <v>1638</v>
      </c>
      <c r="F596" s="7">
        <v>183</v>
      </c>
      <c r="G596" s="4">
        <v>5.18</v>
      </c>
      <c r="H596" s="17">
        <f t="shared" si="25"/>
        <v>947.93999999999994</v>
      </c>
      <c r="I596" s="15">
        <f t="shared" si="26"/>
        <v>690.06000000000006</v>
      </c>
    </row>
    <row r="597" spans="1:9" s="7" customFormat="1" x14ac:dyDescent="0.25">
      <c r="A597" s="7" t="s">
        <v>66</v>
      </c>
      <c r="B597" s="7" t="s">
        <v>148</v>
      </c>
      <c r="C597" s="7">
        <v>18.812709030100301</v>
      </c>
      <c r="D597" s="7">
        <v>3</v>
      </c>
      <c r="E597" s="7">
        <v>18.812709030100301</v>
      </c>
      <c r="F597" s="7">
        <f>D597/2</f>
        <v>1.5</v>
      </c>
      <c r="G597" s="4">
        <v>3.53</v>
      </c>
      <c r="H597" s="17">
        <f t="shared" si="25"/>
        <v>5.2949999999999999</v>
      </c>
      <c r="I597" s="15">
        <f t="shared" si="26"/>
        <v>13.517709030100301</v>
      </c>
    </row>
    <row r="598" spans="1:9" s="7" customFormat="1" x14ac:dyDescent="0.25">
      <c r="A598" s="7" t="s">
        <v>66</v>
      </c>
      <c r="B598" s="7" t="s">
        <v>18</v>
      </c>
      <c r="C598" s="7">
        <v>165.55183946488299</v>
      </c>
      <c r="D598" s="7">
        <v>14</v>
      </c>
      <c r="E598" s="7">
        <v>165.55183946488299</v>
      </c>
      <c r="F598" s="7">
        <v>14</v>
      </c>
      <c r="G598" s="4">
        <v>4.2300000000000004</v>
      </c>
      <c r="H598" s="6">
        <f t="shared" si="25"/>
        <v>59.220000000000006</v>
      </c>
      <c r="I598" s="15">
        <f t="shared" si="26"/>
        <v>106.33183946488299</v>
      </c>
    </row>
    <row r="599" spans="1:9" s="7" customFormat="1" x14ac:dyDescent="0.25">
      <c r="A599" s="7" t="s">
        <v>66</v>
      </c>
      <c r="B599" s="7" t="s">
        <v>105</v>
      </c>
      <c r="C599" s="7">
        <v>828</v>
      </c>
      <c r="D599" s="7">
        <v>120</v>
      </c>
      <c r="E599" s="7">
        <v>828</v>
      </c>
      <c r="F599" s="7">
        <v>120</v>
      </c>
      <c r="G599" s="4">
        <v>4.2300000000000004</v>
      </c>
      <c r="H599" s="6">
        <f t="shared" si="25"/>
        <v>507.6</v>
      </c>
      <c r="I599" s="15">
        <f t="shared" si="26"/>
        <v>320.39999999999998</v>
      </c>
    </row>
    <row r="600" spans="1:9" s="7" customFormat="1" x14ac:dyDescent="0.25">
      <c r="A600" s="7" t="s">
        <v>66</v>
      </c>
      <c r="B600" s="7" t="s">
        <v>61</v>
      </c>
      <c r="C600" s="7">
        <v>42.642140468227403</v>
      </c>
      <c r="D600" s="7">
        <v>6</v>
      </c>
      <c r="E600" s="7">
        <v>42.642140468227403</v>
      </c>
      <c r="F600" s="7">
        <v>6</v>
      </c>
      <c r="G600" s="4">
        <v>3.13</v>
      </c>
      <c r="H600" s="6">
        <f t="shared" si="25"/>
        <v>18.78</v>
      </c>
      <c r="I600" s="15">
        <f t="shared" si="26"/>
        <v>23.862140468227402</v>
      </c>
    </row>
    <row r="601" spans="1:9" s="7" customFormat="1" x14ac:dyDescent="0.25">
      <c r="A601" s="7" t="s">
        <v>66</v>
      </c>
      <c r="B601" s="7" t="s">
        <v>63</v>
      </c>
      <c r="C601" s="7">
        <v>13.963210702341099</v>
      </c>
      <c r="D601" s="7">
        <v>1</v>
      </c>
      <c r="E601" s="7">
        <v>13.963210702341099</v>
      </c>
      <c r="F601" s="7">
        <f>D601*4</f>
        <v>4</v>
      </c>
      <c r="G601" s="4">
        <v>1.81</v>
      </c>
      <c r="H601" s="6">
        <f t="shared" si="25"/>
        <v>7.24</v>
      </c>
      <c r="I601" s="15">
        <f t="shared" si="26"/>
        <v>6.723210702341099</v>
      </c>
    </row>
    <row r="602" spans="1:9" s="7" customFormat="1" x14ac:dyDescent="0.25">
      <c r="A602" s="7" t="s">
        <v>66</v>
      </c>
      <c r="B602" s="7" t="s">
        <v>19</v>
      </c>
      <c r="C602" s="7">
        <v>1482.5016722408</v>
      </c>
      <c r="D602" s="7">
        <v>384</v>
      </c>
      <c r="E602" s="7">
        <v>1482.5016722408</v>
      </c>
      <c r="F602" s="7">
        <v>384</v>
      </c>
      <c r="G602" s="4">
        <v>1.81</v>
      </c>
      <c r="H602" s="6">
        <f t="shared" si="25"/>
        <v>695.04</v>
      </c>
      <c r="I602" s="15">
        <f t="shared" si="26"/>
        <v>787.4616722408</v>
      </c>
    </row>
    <row r="603" spans="1:9" s="7" customFormat="1" x14ac:dyDescent="0.25">
      <c r="A603" s="7" t="s">
        <v>114</v>
      </c>
      <c r="B603" s="7" t="s">
        <v>12</v>
      </c>
      <c r="C603" s="7">
        <v>70.234113712374594</v>
      </c>
      <c r="D603" s="7">
        <v>6</v>
      </c>
      <c r="E603" s="7">
        <v>70.234113712374594</v>
      </c>
      <c r="F603" s="7">
        <v>6</v>
      </c>
      <c r="G603" s="4">
        <v>3.73</v>
      </c>
      <c r="H603" s="6">
        <f t="shared" si="25"/>
        <v>22.38</v>
      </c>
      <c r="I603" s="15">
        <f t="shared" si="26"/>
        <v>47.854113712374598</v>
      </c>
    </row>
    <row r="604" spans="1:9" s="7" customFormat="1" x14ac:dyDescent="0.25">
      <c r="A604" s="7" t="s">
        <v>114</v>
      </c>
      <c r="B604" s="7" t="s">
        <v>90</v>
      </c>
      <c r="C604" s="7">
        <v>50.167224080267601</v>
      </c>
      <c r="D604" s="7">
        <v>1</v>
      </c>
      <c r="E604" s="7">
        <v>50.167224080267601</v>
      </c>
      <c r="F604" s="7">
        <f>D604*2</f>
        <v>2</v>
      </c>
      <c r="G604" s="4">
        <v>5.23</v>
      </c>
      <c r="H604" s="17">
        <f t="shared" si="25"/>
        <v>10.46</v>
      </c>
      <c r="I604" s="15">
        <f t="shared" si="26"/>
        <v>39.707224080267601</v>
      </c>
    </row>
    <row r="605" spans="1:9" s="7" customFormat="1" x14ac:dyDescent="0.25">
      <c r="A605" s="7" t="s">
        <v>114</v>
      </c>
      <c r="B605" s="7" t="s">
        <v>45</v>
      </c>
      <c r="C605" s="7">
        <v>195.65217391304299</v>
      </c>
      <c r="D605" s="7">
        <v>6</v>
      </c>
      <c r="E605" s="7">
        <v>195.65217391304299</v>
      </c>
      <c r="F605" s="7">
        <v>6</v>
      </c>
      <c r="G605" s="4">
        <v>4.13</v>
      </c>
      <c r="H605" s="17">
        <f t="shared" si="25"/>
        <v>24.78</v>
      </c>
      <c r="I605" s="15">
        <f t="shared" si="26"/>
        <v>170.87217391304299</v>
      </c>
    </row>
    <row r="606" spans="1:9" s="7" customFormat="1" x14ac:dyDescent="0.25">
      <c r="A606" s="7" t="s">
        <v>114</v>
      </c>
      <c r="B606" s="7" t="s">
        <v>25</v>
      </c>
      <c r="C606" s="7">
        <v>120.401337792642</v>
      </c>
      <c r="D606" s="7">
        <v>6</v>
      </c>
      <c r="E606" s="7">
        <v>120.401337792642</v>
      </c>
      <c r="F606" s="7">
        <v>6</v>
      </c>
      <c r="G606" s="4">
        <v>4.7300000000000004</v>
      </c>
      <c r="H606" s="17">
        <f t="shared" si="25"/>
        <v>28.380000000000003</v>
      </c>
      <c r="I606" s="15">
        <f t="shared" si="26"/>
        <v>92.021337792641987</v>
      </c>
    </row>
    <row r="607" spans="1:9" s="7" customFormat="1" x14ac:dyDescent="0.25">
      <c r="A607" s="7" t="s">
        <v>114</v>
      </c>
      <c r="B607" s="7" t="s">
        <v>18</v>
      </c>
      <c r="C607" s="7">
        <v>70.234113712374594</v>
      </c>
      <c r="D607" s="7">
        <v>6</v>
      </c>
      <c r="E607" s="7">
        <v>70.234113712374594</v>
      </c>
      <c r="F607" s="7">
        <v>6</v>
      </c>
      <c r="G607" s="4">
        <v>4.2300000000000004</v>
      </c>
      <c r="H607" s="6">
        <f t="shared" si="25"/>
        <v>25.380000000000003</v>
      </c>
      <c r="I607" s="15">
        <f t="shared" si="26"/>
        <v>44.854113712374591</v>
      </c>
    </row>
    <row r="608" spans="1:9" s="7" customFormat="1" x14ac:dyDescent="0.25">
      <c r="A608" s="7" t="s">
        <v>141</v>
      </c>
      <c r="B608" s="7" t="s">
        <v>148</v>
      </c>
      <c r="C608" s="7">
        <v>225</v>
      </c>
      <c r="D608" s="7">
        <v>60</v>
      </c>
      <c r="E608" s="7">
        <v>225</v>
      </c>
      <c r="F608" s="7">
        <f>D608/2</f>
        <v>30</v>
      </c>
      <c r="G608" s="4">
        <v>3.53</v>
      </c>
      <c r="H608" s="17">
        <f t="shared" si="25"/>
        <v>105.89999999999999</v>
      </c>
      <c r="I608" s="15">
        <f t="shared" si="26"/>
        <v>119.10000000000001</v>
      </c>
    </row>
    <row r="609" spans="1:10" s="7" customFormat="1" x14ac:dyDescent="0.25">
      <c r="A609" s="7" t="s">
        <v>141</v>
      </c>
      <c r="B609" s="7" t="s">
        <v>70</v>
      </c>
      <c r="C609" s="7">
        <v>2190</v>
      </c>
      <c r="D609" s="7">
        <v>300</v>
      </c>
      <c r="E609" s="7">
        <v>2190</v>
      </c>
      <c r="F609" s="7">
        <v>300</v>
      </c>
      <c r="G609" s="4">
        <v>4.2300000000000004</v>
      </c>
      <c r="H609" s="6">
        <f t="shared" si="25"/>
        <v>1269.0000000000002</v>
      </c>
      <c r="I609" s="15">
        <f t="shared" si="26"/>
        <v>920.99999999999977</v>
      </c>
    </row>
    <row r="610" spans="1:10" s="7" customFormat="1" x14ac:dyDescent="0.25">
      <c r="A610" s="7" t="s">
        <v>67</v>
      </c>
      <c r="B610" s="7" t="s">
        <v>68</v>
      </c>
      <c r="C610" s="7">
        <v>1008</v>
      </c>
      <c r="D610" s="7">
        <v>120</v>
      </c>
      <c r="E610" s="7">
        <v>1008</v>
      </c>
      <c r="F610" s="7">
        <v>120</v>
      </c>
      <c r="G610" s="4">
        <v>4.8099999999999996</v>
      </c>
      <c r="H610" s="17">
        <f t="shared" ref="H610:H674" si="28">G610*F610</f>
        <v>577.19999999999993</v>
      </c>
      <c r="I610" s="15">
        <f t="shared" si="26"/>
        <v>430.80000000000007</v>
      </c>
    </row>
    <row r="611" spans="1:10" s="7" customFormat="1" x14ac:dyDescent="0.25">
      <c r="A611" s="7" t="s">
        <v>67</v>
      </c>
      <c r="B611" s="7" t="s">
        <v>18</v>
      </c>
      <c r="C611" s="7">
        <v>37.625418060200701</v>
      </c>
      <c r="D611" s="7">
        <v>3</v>
      </c>
      <c r="E611" s="7">
        <v>37.625418060200701</v>
      </c>
      <c r="F611" s="7">
        <v>3</v>
      </c>
      <c r="G611" s="4">
        <v>4.2300000000000004</v>
      </c>
      <c r="H611" s="6">
        <f t="shared" si="28"/>
        <v>12.690000000000001</v>
      </c>
      <c r="I611" s="15">
        <f t="shared" si="26"/>
        <v>24.9354180602007</v>
      </c>
    </row>
    <row r="612" spans="1:10" s="7" customFormat="1" x14ac:dyDescent="0.25">
      <c r="A612" s="7" t="s">
        <v>67</v>
      </c>
      <c r="B612" s="7" t="s">
        <v>105</v>
      </c>
      <c r="C612" s="7">
        <v>3900</v>
      </c>
      <c r="D612" s="7">
        <v>600</v>
      </c>
      <c r="E612" s="7">
        <v>3900</v>
      </c>
      <c r="F612" s="7">
        <v>600</v>
      </c>
      <c r="G612" s="4">
        <v>4.2300000000000004</v>
      </c>
      <c r="H612" s="6">
        <f t="shared" si="28"/>
        <v>2538.0000000000005</v>
      </c>
      <c r="I612" s="15">
        <f t="shared" si="26"/>
        <v>1361.9999999999995</v>
      </c>
    </row>
    <row r="613" spans="1:10" s="7" customFormat="1" x14ac:dyDescent="0.25">
      <c r="A613" s="7" t="s">
        <v>67</v>
      </c>
      <c r="B613" s="7" t="s">
        <v>19</v>
      </c>
      <c r="C613" s="7">
        <v>75.250836120401303</v>
      </c>
      <c r="D613" s="7">
        <v>12</v>
      </c>
      <c r="E613" s="7">
        <v>75.250836120401303</v>
      </c>
      <c r="F613" s="7">
        <v>12</v>
      </c>
      <c r="G613" s="4">
        <v>1.81</v>
      </c>
      <c r="H613" s="6">
        <f t="shared" si="28"/>
        <v>21.72</v>
      </c>
      <c r="I613" s="15">
        <f t="shared" si="26"/>
        <v>53.530836120401304</v>
      </c>
    </row>
    <row r="614" spans="1:10" s="7" customFormat="1" x14ac:dyDescent="0.25">
      <c r="A614" s="7" t="s">
        <v>163</v>
      </c>
      <c r="B614" s="7" t="s">
        <v>12</v>
      </c>
      <c r="C614" s="7">
        <v>79.2</v>
      </c>
      <c r="D614" s="7">
        <v>12</v>
      </c>
      <c r="E614" s="7">
        <v>79.2</v>
      </c>
      <c r="F614" s="7">
        <v>12</v>
      </c>
      <c r="G614" s="4">
        <v>3.73</v>
      </c>
      <c r="H614" s="6">
        <f t="shared" si="28"/>
        <v>44.76</v>
      </c>
      <c r="I614" s="15">
        <f t="shared" si="26"/>
        <v>34.440000000000005</v>
      </c>
    </row>
    <row r="615" spans="1:10" x14ac:dyDescent="0.25">
      <c r="A615" s="3" t="s">
        <v>163</v>
      </c>
      <c r="B615" s="3" t="s">
        <v>88</v>
      </c>
      <c r="C615" s="3">
        <v>39.6</v>
      </c>
      <c r="D615" s="3">
        <v>6</v>
      </c>
      <c r="E615" s="3">
        <v>39.6</v>
      </c>
      <c r="F615" s="3">
        <v>6</v>
      </c>
      <c r="G615" s="4">
        <v>3.73</v>
      </c>
      <c r="H615" s="6">
        <f t="shared" si="28"/>
        <v>22.38</v>
      </c>
      <c r="I615" s="15">
        <f t="shared" si="26"/>
        <v>17.220000000000002</v>
      </c>
      <c r="J615" s="7"/>
    </row>
    <row r="616" spans="1:10" s="7" customFormat="1" x14ac:dyDescent="0.25">
      <c r="A616" s="7" t="s">
        <v>163</v>
      </c>
      <c r="B616" s="7" t="s">
        <v>43</v>
      </c>
      <c r="C616" s="7">
        <v>60</v>
      </c>
      <c r="D616" s="7">
        <v>6</v>
      </c>
      <c r="E616" s="7">
        <v>60</v>
      </c>
      <c r="F616" s="7">
        <v>6</v>
      </c>
      <c r="G616" s="4">
        <v>4.78</v>
      </c>
      <c r="H616" s="17">
        <f t="shared" si="28"/>
        <v>28.68</v>
      </c>
      <c r="I616" s="15">
        <f t="shared" si="26"/>
        <v>31.32</v>
      </c>
    </row>
    <row r="617" spans="1:10" s="7" customFormat="1" x14ac:dyDescent="0.25">
      <c r="A617" s="7" t="s">
        <v>163</v>
      </c>
      <c r="B617" s="7" t="s">
        <v>16</v>
      </c>
      <c r="C617" s="7">
        <v>37.6</v>
      </c>
      <c r="D617" s="7">
        <v>2</v>
      </c>
      <c r="E617" s="7">
        <v>37.6</v>
      </c>
      <c r="F617" s="7">
        <v>2</v>
      </c>
      <c r="G617" s="4">
        <v>8.73</v>
      </c>
      <c r="H617" s="17">
        <f t="shared" si="28"/>
        <v>17.46</v>
      </c>
      <c r="I617" s="15">
        <f t="shared" si="26"/>
        <v>20.14</v>
      </c>
    </row>
    <row r="618" spans="1:10" x14ac:dyDescent="0.25">
      <c r="A618" s="3" t="s">
        <v>163</v>
      </c>
      <c r="B618" s="3" t="s">
        <v>17</v>
      </c>
      <c r="C618" s="3">
        <v>57</v>
      </c>
      <c r="D618" s="3">
        <v>6</v>
      </c>
      <c r="E618" s="3">
        <v>57</v>
      </c>
      <c r="F618" s="3">
        <v>6</v>
      </c>
      <c r="G618" s="4">
        <v>5.23</v>
      </c>
      <c r="H618" s="6">
        <f t="shared" si="28"/>
        <v>31.380000000000003</v>
      </c>
      <c r="I618" s="15">
        <f t="shared" si="26"/>
        <v>25.619999999999997</v>
      </c>
      <c r="J618" s="7"/>
    </row>
    <row r="619" spans="1:10" s="7" customFormat="1" x14ac:dyDescent="0.25">
      <c r="A619" s="7" t="s">
        <v>163</v>
      </c>
      <c r="B619" s="7" t="s">
        <v>55</v>
      </c>
      <c r="C619" s="7">
        <v>18.5</v>
      </c>
      <c r="D619" s="7">
        <v>2</v>
      </c>
      <c r="E619" s="7">
        <v>18.5</v>
      </c>
      <c r="F619" s="7">
        <v>2</v>
      </c>
      <c r="G619" s="4">
        <v>5.18</v>
      </c>
      <c r="H619" s="17">
        <f t="shared" si="28"/>
        <v>10.36</v>
      </c>
      <c r="I619" s="15">
        <f t="shared" si="26"/>
        <v>8.14</v>
      </c>
    </row>
    <row r="620" spans="1:10" x14ac:dyDescent="0.25">
      <c r="A620" s="3" t="s">
        <v>163</v>
      </c>
      <c r="B620" s="3" t="s">
        <v>58</v>
      </c>
      <c r="C620" s="3">
        <v>33.9</v>
      </c>
      <c r="D620" s="3">
        <v>6</v>
      </c>
      <c r="E620" s="3">
        <v>33.9</v>
      </c>
      <c r="F620" s="3">
        <v>6</v>
      </c>
      <c r="G620" s="4">
        <v>3.91</v>
      </c>
      <c r="H620" s="6">
        <f t="shared" si="28"/>
        <v>23.46</v>
      </c>
      <c r="I620" s="15">
        <f t="shared" si="26"/>
        <v>10.439999999999998</v>
      </c>
      <c r="J620" s="7"/>
    </row>
    <row r="621" spans="1:10" x14ac:dyDescent="0.25">
      <c r="A621" s="3" t="s">
        <v>163</v>
      </c>
      <c r="B621" s="3" t="s">
        <v>18</v>
      </c>
      <c r="C621" s="3">
        <v>14.6</v>
      </c>
      <c r="D621" s="3">
        <v>2</v>
      </c>
      <c r="E621" s="3">
        <v>14.6</v>
      </c>
      <c r="F621" s="3">
        <v>2</v>
      </c>
      <c r="G621" s="4">
        <v>4.2300000000000004</v>
      </c>
      <c r="H621" s="6">
        <f t="shared" si="28"/>
        <v>8.4600000000000009</v>
      </c>
      <c r="I621" s="15">
        <f t="shared" si="26"/>
        <v>6.1399999999999988</v>
      </c>
      <c r="J621" s="7"/>
    </row>
    <row r="622" spans="1:10" s="7" customFormat="1" x14ac:dyDescent="0.25">
      <c r="A622" s="7" t="s">
        <v>72</v>
      </c>
      <c r="B622" s="7" t="s">
        <v>35</v>
      </c>
      <c r="C622" s="7">
        <v>145.48494983277601</v>
      </c>
      <c r="D622" s="7">
        <v>6</v>
      </c>
      <c r="E622" s="7">
        <v>145.48494983277601</v>
      </c>
      <c r="F622" s="7">
        <v>6</v>
      </c>
      <c r="G622" s="4">
        <v>3.53</v>
      </c>
      <c r="H622" s="17">
        <f t="shared" si="28"/>
        <v>21.18</v>
      </c>
      <c r="I622" s="15">
        <f t="shared" si="26"/>
        <v>124.304949832776</v>
      </c>
    </row>
    <row r="623" spans="1:10" s="7" customFormat="1" x14ac:dyDescent="0.25">
      <c r="A623" s="7" t="s">
        <v>72</v>
      </c>
      <c r="B623" s="7" t="s">
        <v>15</v>
      </c>
      <c r="C623" s="7">
        <v>195.65217391304299</v>
      </c>
      <c r="D623" s="7">
        <v>8</v>
      </c>
      <c r="E623" s="7">
        <v>195.65217391304299</v>
      </c>
      <c r="F623" s="7">
        <v>8</v>
      </c>
      <c r="G623" s="4">
        <v>5.23</v>
      </c>
      <c r="H623" s="17">
        <f t="shared" si="28"/>
        <v>41.84</v>
      </c>
      <c r="I623" s="15">
        <f t="shared" si="26"/>
        <v>153.81217391304298</v>
      </c>
    </row>
    <row r="624" spans="1:10" s="7" customFormat="1" x14ac:dyDescent="0.25">
      <c r="A624" s="7" t="s">
        <v>72</v>
      </c>
      <c r="B624" s="7" t="s">
        <v>23</v>
      </c>
      <c r="C624" s="7">
        <v>97.324414715719101</v>
      </c>
      <c r="D624" s="7">
        <v>6</v>
      </c>
      <c r="E624" s="7">
        <v>97.324414715719101</v>
      </c>
      <c r="F624" s="7">
        <v>6</v>
      </c>
      <c r="G624" s="4">
        <v>3.53</v>
      </c>
      <c r="H624" s="17">
        <f t="shared" si="28"/>
        <v>21.18</v>
      </c>
      <c r="I624" s="15">
        <f t="shared" si="26"/>
        <v>76.144414715719108</v>
      </c>
    </row>
    <row r="625" spans="1:10" s="7" customFormat="1" x14ac:dyDescent="0.25">
      <c r="A625" s="7" t="s">
        <v>72</v>
      </c>
      <c r="B625" s="7" t="s">
        <v>42</v>
      </c>
      <c r="C625" s="7">
        <v>33.444816053511701</v>
      </c>
      <c r="D625" s="7">
        <v>1</v>
      </c>
      <c r="E625" s="7">
        <v>33.444816053511701</v>
      </c>
      <c r="F625" s="7">
        <f>D625*2</f>
        <v>2</v>
      </c>
      <c r="G625" s="4">
        <v>3.53</v>
      </c>
      <c r="H625" s="17">
        <f t="shared" si="28"/>
        <v>7.06</v>
      </c>
      <c r="I625" s="15">
        <f t="shared" ref="I625:I688" si="29">E625-H625</f>
        <v>26.384816053511702</v>
      </c>
    </row>
    <row r="626" spans="1:10" s="7" customFormat="1" x14ac:dyDescent="0.25">
      <c r="A626" s="7" t="s">
        <v>72</v>
      </c>
      <c r="B626" s="7" t="s">
        <v>45</v>
      </c>
      <c r="C626" s="7">
        <v>329.43143812709002</v>
      </c>
      <c r="D626" s="7">
        <v>10</v>
      </c>
      <c r="E626" s="7">
        <v>329.43143812709002</v>
      </c>
      <c r="F626" s="7">
        <v>10</v>
      </c>
      <c r="G626" s="4">
        <v>4.13</v>
      </c>
      <c r="H626" s="17">
        <f t="shared" si="28"/>
        <v>41.3</v>
      </c>
      <c r="I626" s="15">
        <f t="shared" si="29"/>
        <v>288.13143812709001</v>
      </c>
    </row>
    <row r="627" spans="1:10" s="7" customFormat="1" x14ac:dyDescent="0.25">
      <c r="A627" s="7" t="s">
        <v>72</v>
      </c>
      <c r="B627" s="7" t="s">
        <v>55</v>
      </c>
      <c r="C627" s="7">
        <v>120.401337792642</v>
      </c>
      <c r="D627" s="7">
        <v>6</v>
      </c>
      <c r="E627" s="7">
        <v>120.401337792642</v>
      </c>
      <c r="F627" s="7">
        <v>6</v>
      </c>
      <c r="G627" s="4">
        <v>5.18</v>
      </c>
      <c r="H627" s="17">
        <f t="shared" si="28"/>
        <v>31.08</v>
      </c>
      <c r="I627" s="15">
        <f t="shared" si="29"/>
        <v>89.321337792641998</v>
      </c>
    </row>
    <row r="628" spans="1:10" x14ac:dyDescent="0.25">
      <c r="A628" s="3" t="s">
        <v>72</v>
      </c>
      <c r="B628" s="3" t="s">
        <v>61</v>
      </c>
      <c r="C628" s="3">
        <v>127.926421404682</v>
      </c>
      <c r="D628" s="3">
        <v>18</v>
      </c>
      <c r="E628" s="3">
        <v>127.926421404682</v>
      </c>
      <c r="F628" s="3">
        <v>18</v>
      </c>
      <c r="G628" s="4">
        <v>3.13</v>
      </c>
      <c r="H628" s="6">
        <f t="shared" si="28"/>
        <v>56.339999999999996</v>
      </c>
      <c r="I628" s="15">
        <f t="shared" si="29"/>
        <v>71.586421404682</v>
      </c>
      <c r="J628" s="7"/>
    </row>
    <row r="629" spans="1:10" x14ac:dyDescent="0.25">
      <c r="A629" s="3" t="s">
        <v>74</v>
      </c>
      <c r="B629" s="3" t="s">
        <v>88</v>
      </c>
      <c r="C629" s="3">
        <v>225</v>
      </c>
      <c r="D629" s="3">
        <v>36</v>
      </c>
      <c r="E629" s="3">
        <v>225</v>
      </c>
      <c r="F629" s="3">
        <v>36</v>
      </c>
      <c r="G629" s="4">
        <v>3.73</v>
      </c>
      <c r="H629" s="6">
        <f t="shared" si="28"/>
        <v>134.28</v>
      </c>
      <c r="I629" s="15">
        <f t="shared" si="29"/>
        <v>90.72</v>
      </c>
      <c r="J629" s="7"/>
    </row>
    <row r="630" spans="1:10" x14ac:dyDescent="0.25">
      <c r="A630" s="3" t="s">
        <v>74</v>
      </c>
      <c r="B630" s="3" t="s">
        <v>165</v>
      </c>
      <c r="C630" s="3">
        <v>2484</v>
      </c>
      <c r="D630" s="3">
        <v>276</v>
      </c>
      <c r="E630" s="3">
        <v>2484</v>
      </c>
      <c r="F630" s="3">
        <v>276</v>
      </c>
      <c r="G630" s="4">
        <v>5.23</v>
      </c>
      <c r="H630" s="6">
        <f t="shared" si="28"/>
        <v>1443.48</v>
      </c>
      <c r="I630" s="15">
        <f t="shared" si="29"/>
        <v>1040.52</v>
      </c>
      <c r="J630" s="7"/>
    </row>
    <row r="631" spans="1:10" x14ac:dyDescent="0.25">
      <c r="A631" s="3" t="s">
        <v>74</v>
      </c>
      <c r="B631" s="3" t="s">
        <v>166</v>
      </c>
      <c r="C631" s="3">
        <v>1950</v>
      </c>
      <c r="D631" s="3">
        <v>312</v>
      </c>
      <c r="E631" s="3">
        <v>1950</v>
      </c>
      <c r="F631" s="3">
        <v>312</v>
      </c>
      <c r="G631" s="4">
        <v>4.2300000000000004</v>
      </c>
      <c r="H631" s="6">
        <f t="shared" si="28"/>
        <v>1319.7600000000002</v>
      </c>
      <c r="I631" s="15">
        <f t="shared" si="29"/>
        <v>630.23999999999978</v>
      </c>
      <c r="J631" s="7"/>
    </row>
    <row r="632" spans="1:10" x14ac:dyDescent="0.25">
      <c r="E632" s="10">
        <f>SUM(E576:E631)</f>
        <v>23800.761538461531</v>
      </c>
      <c r="G632" s="26" t="s">
        <v>199</v>
      </c>
      <c r="H632" s="28">
        <f>SUM(H576:H631)</f>
        <v>12912.449999999995</v>
      </c>
      <c r="I632" s="28">
        <f t="shared" si="29"/>
        <v>10888.311538461536</v>
      </c>
      <c r="J632" s="20">
        <f>E632-H632</f>
        <v>10888.311538461536</v>
      </c>
    </row>
    <row r="633" spans="1:10" ht="23.25" x14ac:dyDescent="0.25">
      <c r="A633" s="38" t="s">
        <v>27</v>
      </c>
      <c r="B633" s="38"/>
      <c r="C633" s="38"/>
      <c r="D633" s="38"/>
      <c r="E633" s="38"/>
      <c r="F633" s="38"/>
      <c r="G633" s="38"/>
      <c r="H633" s="38"/>
      <c r="I633" s="38"/>
      <c r="J633" s="38"/>
    </row>
    <row r="634" spans="1:10" x14ac:dyDescent="0.25">
      <c r="A634" s="3" t="s">
        <v>27</v>
      </c>
      <c r="B634" s="3" t="s">
        <v>28</v>
      </c>
      <c r="C634" s="3">
        <v>51</v>
      </c>
      <c r="D634" s="3">
        <v>12</v>
      </c>
      <c r="E634" s="3">
        <v>51</v>
      </c>
      <c r="F634" s="3">
        <v>12</v>
      </c>
      <c r="G634" s="4">
        <v>2.75</v>
      </c>
      <c r="H634" s="6">
        <f t="shared" si="28"/>
        <v>33</v>
      </c>
      <c r="I634" s="15">
        <f t="shared" si="29"/>
        <v>18</v>
      </c>
      <c r="J634" s="7"/>
    </row>
    <row r="635" spans="1:10" x14ac:dyDescent="0.25">
      <c r="A635" s="3" t="s">
        <v>27</v>
      </c>
      <c r="B635" s="3" t="s">
        <v>29</v>
      </c>
      <c r="C635" s="3">
        <v>682.74180602006697</v>
      </c>
      <c r="D635" s="3">
        <v>103</v>
      </c>
      <c r="E635" s="3">
        <v>682.74180602006697</v>
      </c>
      <c r="F635" s="3">
        <v>103</v>
      </c>
      <c r="G635" s="4">
        <v>2.73</v>
      </c>
      <c r="H635" s="6">
        <f t="shared" si="28"/>
        <v>281.19</v>
      </c>
      <c r="I635" s="15">
        <f t="shared" si="29"/>
        <v>401.55180602006698</v>
      </c>
      <c r="J635" s="7"/>
    </row>
    <row r="636" spans="1:10" x14ac:dyDescent="0.25">
      <c r="A636" s="3" t="s">
        <v>27</v>
      </c>
      <c r="B636" s="3" t="s">
        <v>12</v>
      </c>
      <c r="C636" s="3">
        <v>463.21070234113699</v>
      </c>
      <c r="D636" s="3">
        <v>50</v>
      </c>
      <c r="E636" s="3">
        <v>463.21070234113699</v>
      </c>
      <c r="F636" s="3">
        <v>50</v>
      </c>
      <c r="G636" s="4">
        <v>3.73</v>
      </c>
      <c r="H636" s="6">
        <f t="shared" si="28"/>
        <v>186.5</v>
      </c>
      <c r="I636" s="15">
        <f t="shared" si="29"/>
        <v>276.71070234113699</v>
      </c>
      <c r="J636" s="7"/>
    </row>
    <row r="637" spans="1:10" x14ac:dyDescent="0.25">
      <c r="A637" s="3" t="s">
        <v>27</v>
      </c>
      <c r="B637" s="3" t="s">
        <v>13</v>
      </c>
      <c r="C637" s="3">
        <v>1498.92675585284</v>
      </c>
      <c r="D637" s="3">
        <v>315</v>
      </c>
      <c r="E637" s="3">
        <v>1498.92675585284</v>
      </c>
      <c r="F637" s="3">
        <v>315</v>
      </c>
      <c r="G637" s="4">
        <v>2.75</v>
      </c>
      <c r="H637" s="6">
        <f t="shared" si="28"/>
        <v>866.25</v>
      </c>
      <c r="I637" s="15">
        <f t="shared" si="29"/>
        <v>632.67675585283996</v>
      </c>
      <c r="J637" s="7"/>
    </row>
    <row r="638" spans="1:10" x14ac:dyDescent="0.25">
      <c r="A638" s="3" t="s">
        <v>27</v>
      </c>
      <c r="B638" s="3" t="s">
        <v>30</v>
      </c>
      <c r="C638" s="3">
        <v>667.17591973244203</v>
      </c>
      <c r="D638" s="3">
        <v>84</v>
      </c>
      <c r="E638" s="3">
        <v>667.17591973244203</v>
      </c>
      <c r="F638" s="3">
        <v>84</v>
      </c>
      <c r="G638" s="5">
        <v>2.73</v>
      </c>
      <c r="H638" s="6">
        <f t="shared" si="28"/>
        <v>229.32</v>
      </c>
      <c r="I638" s="15">
        <f t="shared" si="29"/>
        <v>437.85591973244203</v>
      </c>
      <c r="J638" s="7"/>
    </row>
    <row r="639" spans="1:10" x14ac:dyDescent="0.25">
      <c r="A639" s="3" t="s">
        <v>27</v>
      </c>
      <c r="B639" s="3" t="s">
        <v>14</v>
      </c>
      <c r="C639" s="3">
        <v>731.017725752508</v>
      </c>
      <c r="D639" s="3">
        <v>104</v>
      </c>
      <c r="E639" s="3">
        <v>731.017725752508</v>
      </c>
      <c r="F639" s="3">
        <v>104</v>
      </c>
      <c r="G639" s="4">
        <v>3.73</v>
      </c>
      <c r="H639" s="6">
        <f t="shared" si="28"/>
        <v>387.92</v>
      </c>
      <c r="I639" s="15">
        <f t="shared" si="29"/>
        <v>343.09772575250798</v>
      </c>
      <c r="J639" s="7"/>
    </row>
    <row r="640" spans="1:10" x14ac:dyDescent="0.25">
      <c r="A640" s="3" t="s">
        <v>27</v>
      </c>
      <c r="B640" s="3" t="s">
        <v>88</v>
      </c>
      <c r="C640" s="3">
        <v>40.5</v>
      </c>
      <c r="D640" s="3">
        <v>11</v>
      </c>
      <c r="E640" s="3">
        <v>40.5</v>
      </c>
      <c r="F640" s="3">
        <v>11</v>
      </c>
      <c r="G640" s="4">
        <v>3.73</v>
      </c>
      <c r="H640" s="6">
        <f t="shared" si="28"/>
        <v>41.03</v>
      </c>
      <c r="I640" s="15">
        <f t="shared" si="29"/>
        <v>-0.53000000000000114</v>
      </c>
      <c r="J640" s="7"/>
    </row>
    <row r="641" spans="1:10" s="7" customFormat="1" x14ac:dyDescent="0.25">
      <c r="A641" s="7" t="s">
        <v>27</v>
      </c>
      <c r="B641" s="7" t="s">
        <v>31</v>
      </c>
      <c r="C641" s="7">
        <v>25.083612040133801</v>
      </c>
      <c r="D641" s="7">
        <v>1</v>
      </c>
      <c r="E641" s="7">
        <v>25.083612040133801</v>
      </c>
      <c r="F641" s="7">
        <v>1</v>
      </c>
      <c r="G641" s="4">
        <v>3.53</v>
      </c>
      <c r="H641" s="17">
        <f t="shared" si="28"/>
        <v>3.53</v>
      </c>
      <c r="I641" s="15">
        <f t="shared" si="29"/>
        <v>21.5536120401338</v>
      </c>
    </row>
    <row r="642" spans="1:10" s="7" customFormat="1" x14ac:dyDescent="0.25">
      <c r="A642" s="7" t="s">
        <v>27</v>
      </c>
      <c r="B642" s="7" t="s">
        <v>35</v>
      </c>
      <c r="C642" s="7">
        <v>1634.7137123745799</v>
      </c>
      <c r="D642" s="7">
        <v>125</v>
      </c>
      <c r="E642" s="7">
        <v>1634.7137123745799</v>
      </c>
      <c r="F642" s="7">
        <v>125</v>
      </c>
      <c r="G642" s="4">
        <v>3.53</v>
      </c>
      <c r="H642" s="17">
        <f t="shared" si="28"/>
        <v>441.25</v>
      </c>
      <c r="I642" s="15">
        <f t="shared" si="29"/>
        <v>1193.4637123745799</v>
      </c>
    </row>
    <row r="643" spans="1:10" s="7" customFormat="1" x14ac:dyDescent="0.25">
      <c r="A643" s="7" t="s">
        <v>27</v>
      </c>
      <c r="B643" s="7" t="s">
        <v>15</v>
      </c>
      <c r="C643" s="7">
        <v>578.97023411371197</v>
      </c>
      <c r="D643" s="7">
        <v>51</v>
      </c>
      <c r="E643" s="7">
        <v>578.97023411371197</v>
      </c>
      <c r="F643" s="7">
        <v>51</v>
      </c>
      <c r="G643" s="4">
        <v>5.23</v>
      </c>
      <c r="H643" s="17">
        <f t="shared" si="28"/>
        <v>266.73</v>
      </c>
      <c r="I643" s="15">
        <f t="shared" si="29"/>
        <v>312.24023411371195</v>
      </c>
    </row>
    <row r="644" spans="1:10" s="7" customFormat="1" x14ac:dyDescent="0.25">
      <c r="A644" s="7" t="s">
        <v>27</v>
      </c>
      <c r="B644" s="7" t="s">
        <v>90</v>
      </c>
      <c r="C644" s="7">
        <v>82.95</v>
      </c>
      <c r="D644" s="7">
        <v>3</v>
      </c>
      <c r="E644" s="7">
        <v>82.95</v>
      </c>
      <c r="F644" s="7">
        <f>D644*2</f>
        <v>6</v>
      </c>
      <c r="G644" s="4">
        <v>5.23</v>
      </c>
      <c r="H644" s="17">
        <f t="shared" si="28"/>
        <v>31.380000000000003</v>
      </c>
      <c r="I644" s="15">
        <f t="shared" si="29"/>
        <v>51.57</v>
      </c>
    </row>
    <row r="645" spans="1:10" s="7" customFormat="1" x14ac:dyDescent="0.25">
      <c r="A645" s="7" t="s">
        <v>27</v>
      </c>
      <c r="B645" s="7" t="s">
        <v>91</v>
      </c>
      <c r="C645" s="7">
        <v>342</v>
      </c>
      <c r="D645" s="7">
        <v>41</v>
      </c>
      <c r="E645" s="7">
        <v>342</v>
      </c>
      <c r="F645" s="7">
        <v>41</v>
      </c>
      <c r="G645" s="4">
        <v>5.23</v>
      </c>
      <c r="H645" s="17">
        <f t="shared" si="28"/>
        <v>214.43</v>
      </c>
      <c r="I645" s="15">
        <f t="shared" si="29"/>
        <v>127.57</v>
      </c>
    </row>
    <row r="646" spans="1:10" x14ac:dyDescent="0.25">
      <c r="A646" s="3" t="s">
        <v>27</v>
      </c>
      <c r="B646" s="3" t="s">
        <v>159</v>
      </c>
      <c r="C646" s="3">
        <v>10959.3</v>
      </c>
      <c r="D646" s="3">
        <v>1782</v>
      </c>
      <c r="E646" s="3">
        <v>10959.3</v>
      </c>
      <c r="F646" s="3">
        <v>1782</v>
      </c>
      <c r="G646" s="4">
        <v>4.96</v>
      </c>
      <c r="H646" s="6">
        <f t="shared" si="28"/>
        <v>8838.7199999999993</v>
      </c>
      <c r="I646" s="15">
        <f t="shared" si="29"/>
        <v>2120.58</v>
      </c>
      <c r="J646" s="7"/>
    </row>
    <row r="647" spans="1:10" s="7" customFormat="1" x14ac:dyDescent="0.25">
      <c r="A647" s="7" t="s">
        <v>27</v>
      </c>
      <c r="B647" s="7" t="s">
        <v>94</v>
      </c>
      <c r="C647" s="7">
        <v>57.15</v>
      </c>
      <c r="D647" s="7">
        <v>3</v>
      </c>
      <c r="E647" s="7">
        <v>57.15</v>
      </c>
      <c r="F647" s="7">
        <f>D647*2</f>
        <v>6</v>
      </c>
      <c r="G647" s="4">
        <v>4.8099999999999996</v>
      </c>
      <c r="H647" s="17">
        <f t="shared" si="28"/>
        <v>28.86</v>
      </c>
      <c r="I647" s="15">
        <f t="shared" si="29"/>
        <v>28.29</v>
      </c>
    </row>
    <row r="648" spans="1:10" s="7" customFormat="1" x14ac:dyDescent="0.25">
      <c r="A648" s="7" t="s">
        <v>27</v>
      </c>
      <c r="B648" s="7" t="s">
        <v>38</v>
      </c>
      <c r="C648" s="7">
        <v>166.8</v>
      </c>
      <c r="D648" s="7">
        <v>24</v>
      </c>
      <c r="E648" s="7">
        <v>166.8</v>
      </c>
      <c r="F648" s="7">
        <f>D648/2</f>
        <v>12</v>
      </c>
      <c r="G648" s="4">
        <v>4.8099999999999996</v>
      </c>
      <c r="H648" s="17">
        <f t="shared" si="28"/>
        <v>57.72</v>
      </c>
      <c r="I648" s="15">
        <f t="shared" si="29"/>
        <v>109.08000000000001</v>
      </c>
    </row>
    <row r="649" spans="1:10" s="7" customFormat="1" x14ac:dyDescent="0.25">
      <c r="A649" s="7" t="s">
        <v>27</v>
      </c>
      <c r="B649" s="7" t="s">
        <v>39</v>
      </c>
      <c r="C649" s="7">
        <v>979.22073578595302</v>
      </c>
      <c r="D649" s="7">
        <v>92</v>
      </c>
      <c r="E649" s="7">
        <v>979.22073578595302</v>
      </c>
      <c r="F649" s="7">
        <v>92</v>
      </c>
      <c r="G649" s="4">
        <v>4.8099999999999996</v>
      </c>
      <c r="H649" s="17">
        <f t="shared" si="28"/>
        <v>442.52</v>
      </c>
      <c r="I649" s="15">
        <f t="shared" si="29"/>
        <v>536.70073578595304</v>
      </c>
    </row>
    <row r="650" spans="1:10" s="7" customFormat="1" x14ac:dyDescent="0.25">
      <c r="A650" s="7" t="s">
        <v>27</v>
      </c>
      <c r="B650" s="7" t="s">
        <v>41</v>
      </c>
      <c r="C650" s="7">
        <v>401.4</v>
      </c>
      <c r="D650" s="7">
        <v>60</v>
      </c>
      <c r="E650" s="7">
        <v>401.4</v>
      </c>
      <c r="F650" s="7">
        <f>D650/2</f>
        <v>30</v>
      </c>
      <c r="G650" s="4">
        <v>3.53</v>
      </c>
      <c r="H650" s="17">
        <f t="shared" si="28"/>
        <v>105.89999999999999</v>
      </c>
      <c r="I650" s="15">
        <f t="shared" si="29"/>
        <v>295.5</v>
      </c>
    </row>
    <row r="651" spans="1:10" s="7" customFormat="1" x14ac:dyDescent="0.25">
      <c r="A651" s="7" t="s">
        <v>27</v>
      </c>
      <c r="B651" s="7" t="s">
        <v>23</v>
      </c>
      <c r="C651" s="7">
        <v>4129.3581939799296</v>
      </c>
      <c r="D651" s="7">
        <v>420</v>
      </c>
      <c r="E651" s="7">
        <v>4129.3581939799296</v>
      </c>
      <c r="F651" s="7">
        <v>420</v>
      </c>
      <c r="G651" s="4">
        <v>3.53</v>
      </c>
      <c r="H651" s="17">
        <f t="shared" si="28"/>
        <v>1482.6</v>
      </c>
      <c r="I651" s="15">
        <f t="shared" si="29"/>
        <v>2646.7581939799297</v>
      </c>
    </row>
    <row r="652" spans="1:10" s="7" customFormat="1" x14ac:dyDescent="0.25">
      <c r="A652" s="7" t="s">
        <v>27</v>
      </c>
      <c r="B652" s="7" t="s">
        <v>42</v>
      </c>
      <c r="C652" s="7">
        <v>210.59481605351201</v>
      </c>
      <c r="D652" s="7">
        <v>10</v>
      </c>
      <c r="E652" s="7">
        <v>210.59481605351201</v>
      </c>
      <c r="F652" s="7">
        <f>D652*2</f>
        <v>20</v>
      </c>
      <c r="G652" s="4">
        <v>3.53</v>
      </c>
      <c r="H652" s="17">
        <f t="shared" si="28"/>
        <v>70.599999999999994</v>
      </c>
      <c r="I652" s="15">
        <f t="shared" si="29"/>
        <v>139.99481605351201</v>
      </c>
    </row>
    <row r="653" spans="1:10" s="7" customFormat="1" x14ac:dyDescent="0.25">
      <c r="A653" s="7" t="s">
        <v>27</v>
      </c>
      <c r="B653" s="7" t="s">
        <v>43</v>
      </c>
      <c r="C653" s="7">
        <v>455.4</v>
      </c>
      <c r="D653" s="7">
        <v>37</v>
      </c>
      <c r="E653" s="7">
        <v>455.4</v>
      </c>
      <c r="F653" s="7">
        <v>37</v>
      </c>
      <c r="G653" s="4">
        <v>4.78</v>
      </c>
      <c r="H653" s="17">
        <f t="shared" si="28"/>
        <v>176.86</v>
      </c>
      <c r="I653" s="15">
        <f t="shared" si="29"/>
        <v>278.53999999999996</v>
      </c>
    </row>
    <row r="654" spans="1:10" s="7" customFormat="1" x14ac:dyDescent="0.25">
      <c r="A654" s="7" t="s">
        <v>27</v>
      </c>
      <c r="B654" s="7" t="s">
        <v>24</v>
      </c>
      <c r="C654" s="7">
        <v>90</v>
      </c>
      <c r="D654" s="7">
        <v>7</v>
      </c>
      <c r="E654" s="7">
        <v>90</v>
      </c>
      <c r="F654" s="7">
        <v>7</v>
      </c>
      <c r="G654" s="4">
        <v>5.73</v>
      </c>
      <c r="H654" s="17">
        <f t="shared" si="28"/>
        <v>40.11</v>
      </c>
      <c r="I654" s="15">
        <f t="shared" si="29"/>
        <v>49.89</v>
      </c>
    </row>
    <row r="655" spans="1:10" s="7" customFormat="1" x14ac:dyDescent="0.25">
      <c r="A655" s="7" t="s">
        <v>27</v>
      </c>
      <c r="B655" s="7" t="s">
        <v>45</v>
      </c>
      <c r="C655" s="7">
        <v>721.29163879598696</v>
      </c>
      <c r="D655" s="7">
        <v>37</v>
      </c>
      <c r="E655" s="7">
        <v>721.29163879598696</v>
      </c>
      <c r="F655" s="7">
        <v>37</v>
      </c>
      <c r="G655" s="4">
        <v>4.13</v>
      </c>
      <c r="H655" s="17">
        <f t="shared" si="28"/>
        <v>152.81</v>
      </c>
      <c r="I655" s="15">
        <f t="shared" si="29"/>
        <v>568.48163879598701</v>
      </c>
    </row>
    <row r="656" spans="1:10" s="7" customFormat="1" x14ac:dyDescent="0.25">
      <c r="A656" s="7" t="s">
        <v>27</v>
      </c>
      <c r="B656" s="7" t="s">
        <v>16</v>
      </c>
      <c r="C656" s="7">
        <v>65.2173913043478</v>
      </c>
      <c r="D656" s="7">
        <v>8</v>
      </c>
      <c r="E656" s="7">
        <v>65.2173913043478</v>
      </c>
      <c r="F656" s="7">
        <v>8</v>
      </c>
      <c r="G656" s="4">
        <v>8.73</v>
      </c>
      <c r="H656" s="17">
        <f t="shared" si="28"/>
        <v>69.84</v>
      </c>
      <c r="I656" s="15">
        <f t="shared" si="29"/>
        <v>-4.6226086956522039</v>
      </c>
    </row>
    <row r="657" spans="1:10" s="7" customFormat="1" x14ac:dyDescent="0.25">
      <c r="A657" s="7" t="s">
        <v>27</v>
      </c>
      <c r="B657" s="7" t="s">
        <v>146</v>
      </c>
      <c r="C657" s="7">
        <v>166.8</v>
      </c>
      <c r="D657" s="7">
        <v>24</v>
      </c>
      <c r="E657" s="7">
        <v>166.8</v>
      </c>
      <c r="F657" s="7">
        <f>D657/2</f>
        <v>12</v>
      </c>
      <c r="G657" s="4">
        <v>5.23</v>
      </c>
      <c r="H657" s="6">
        <f t="shared" si="28"/>
        <v>62.760000000000005</v>
      </c>
      <c r="I657" s="15">
        <f t="shared" si="29"/>
        <v>104.04</v>
      </c>
    </row>
    <row r="658" spans="1:10" x14ac:dyDescent="0.25">
      <c r="A658" s="3" t="s">
        <v>27</v>
      </c>
      <c r="B658" s="3" t="s">
        <v>17</v>
      </c>
      <c r="C658" s="3">
        <v>497.01371237458198</v>
      </c>
      <c r="D658" s="3">
        <v>58</v>
      </c>
      <c r="E658" s="3">
        <v>497.01371237458198</v>
      </c>
      <c r="F658" s="3">
        <v>58</v>
      </c>
      <c r="G658" s="4">
        <v>5.23</v>
      </c>
      <c r="H658" s="6">
        <f t="shared" si="28"/>
        <v>303.34000000000003</v>
      </c>
      <c r="I658" s="15">
        <f t="shared" si="29"/>
        <v>193.67371237458195</v>
      </c>
      <c r="J658" s="7"/>
    </row>
    <row r="659" spans="1:10" s="7" customFormat="1" x14ac:dyDescent="0.25">
      <c r="A659" s="7" t="s">
        <v>27</v>
      </c>
      <c r="B659" s="7" t="s">
        <v>147</v>
      </c>
      <c r="C659" s="7">
        <v>82.2</v>
      </c>
      <c r="D659" s="7">
        <v>12</v>
      </c>
      <c r="E659" s="7">
        <v>82.2</v>
      </c>
      <c r="F659" s="7">
        <f>D659/2</f>
        <v>6</v>
      </c>
      <c r="G659" s="4">
        <v>5.23</v>
      </c>
      <c r="H659" s="6">
        <f t="shared" si="28"/>
        <v>31.380000000000003</v>
      </c>
      <c r="I659" s="15">
        <f t="shared" si="29"/>
        <v>50.82</v>
      </c>
    </row>
    <row r="660" spans="1:10" s="7" customFormat="1" x14ac:dyDescent="0.25">
      <c r="A660" s="7" t="s">
        <v>27</v>
      </c>
      <c r="B660" s="7" t="s">
        <v>97</v>
      </c>
      <c r="C660" s="7">
        <v>48.662207357859501</v>
      </c>
      <c r="D660" s="7">
        <v>7</v>
      </c>
      <c r="E660" s="7">
        <v>48.662207357859501</v>
      </c>
      <c r="F660" s="7">
        <v>7</v>
      </c>
      <c r="G660" s="4">
        <v>5.23</v>
      </c>
      <c r="H660" s="6">
        <f t="shared" si="28"/>
        <v>36.61</v>
      </c>
      <c r="I660" s="15">
        <f t="shared" si="29"/>
        <v>12.052207357859501</v>
      </c>
    </row>
    <row r="661" spans="1:10" x14ac:dyDescent="0.25">
      <c r="A661" s="3" t="s">
        <v>27</v>
      </c>
      <c r="B661" s="3" t="s">
        <v>49</v>
      </c>
      <c r="C661" s="3">
        <v>824.19698996655495</v>
      </c>
      <c r="D661" s="3">
        <v>112</v>
      </c>
      <c r="E661" s="3">
        <v>824.19698996655495</v>
      </c>
      <c r="F661" s="3">
        <v>112</v>
      </c>
      <c r="G661" s="4">
        <v>4.96</v>
      </c>
      <c r="H661" s="6">
        <f t="shared" si="28"/>
        <v>555.52</v>
      </c>
      <c r="I661" s="15">
        <f t="shared" si="29"/>
        <v>268.67698996655497</v>
      </c>
      <c r="J661" s="7"/>
    </row>
    <row r="662" spans="1:10" s="7" customFormat="1" x14ac:dyDescent="0.25">
      <c r="A662" s="7" t="s">
        <v>27</v>
      </c>
      <c r="B662" s="7" t="s">
        <v>52</v>
      </c>
      <c r="C662" s="7">
        <v>294.89999999999998</v>
      </c>
      <c r="D662" s="7">
        <v>34</v>
      </c>
      <c r="E662" s="7">
        <v>294.89999999999998</v>
      </c>
      <c r="F662" s="7">
        <v>34</v>
      </c>
      <c r="G662" s="4">
        <v>4.7300000000000004</v>
      </c>
      <c r="H662" s="17">
        <f t="shared" si="28"/>
        <v>160.82000000000002</v>
      </c>
      <c r="I662" s="15">
        <f t="shared" si="29"/>
        <v>134.07999999999996</v>
      </c>
    </row>
    <row r="663" spans="1:10" s="7" customFormat="1" x14ac:dyDescent="0.25">
      <c r="A663" s="7" t="s">
        <v>27</v>
      </c>
      <c r="B663" s="7" t="s">
        <v>25</v>
      </c>
      <c r="C663" s="7">
        <v>718.103010033445</v>
      </c>
      <c r="D663" s="7">
        <v>77</v>
      </c>
      <c r="E663" s="7">
        <v>718.103010033445</v>
      </c>
      <c r="F663" s="7">
        <v>77</v>
      </c>
      <c r="G663" s="4">
        <v>4.7300000000000004</v>
      </c>
      <c r="H663" s="17">
        <f t="shared" si="28"/>
        <v>364.21000000000004</v>
      </c>
      <c r="I663" s="15">
        <f t="shared" si="29"/>
        <v>353.89301003344497</v>
      </c>
    </row>
    <row r="664" spans="1:10" s="7" customFormat="1" x14ac:dyDescent="0.25">
      <c r="A664" s="7" t="s">
        <v>27</v>
      </c>
      <c r="B664" s="7" t="s">
        <v>101</v>
      </c>
      <c r="C664" s="7">
        <v>163.80000000000001</v>
      </c>
      <c r="D664" s="7">
        <v>19</v>
      </c>
      <c r="E664" s="7">
        <v>163.80000000000001</v>
      </c>
      <c r="F664" s="7">
        <v>19</v>
      </c>
      <c r="G664" s="4">
        <v>5.18</v>
      </c>
      <c r="H664" s="17">
        <f t="shared" si="28"/>
        <v>98.419999999999987</v>
      </c>
      <c r="I664" s="15">
        <f t="shared" si="29"/>
        <v>65.380000000000024</v>
      </c>
    </row>
    <row r="665" spans="1:10" s="7" customFormat="1" x14ac:dyDescent="0.25">
      <c r="A665" s="7" t="s">
        <v>27</v>
      </c>
      <c r="B665" s="7" t="s">
        <v>53</v>
      </c>
      <c r="C665" s="7">
        <v>67.5</v>
      </c>
      <c r="D665" s="7">
        <v>16</v>
      </c>
      <c r="E665" s="7">
        <v>67.5</v>
      </c>
      <c r="F665" s="7">
        <v>16</v>
      </c>
      <c r="G665" s="4">
        <v>5.18</v>
      </c>
      <c r="H665" s="17">
        <f t="shared" si="28"/>
        <v>82.88</v>
      </c>
      <c r="I665" s="15">
        <f t="shared" si="29"/>
        <v>-15.379999999999995</v>
      </c>
    </row>
    <row r="666" spans="1:10" s="7" customFormat="1" x14ac:dyDescent="0.25">
      <c r="A666" s="7" t="s">
        <v>27</v>
      </c>
      <c r="B666" s="7" t="s">
        <v>55</v>
      </c>
      <c r="C666" s="7">
        <v>684.91003344481601</v>
      </c>
      <c r="D666" s="7">
        <v>58</v>
      </c>
      <c r="E666" s="7">
        <v>684.91003344481601</v>
      </c>
      <c r="F666" s="7">
        <v>58</v>
      </c>
      <c r="G666" s="4">
        <v>5.18</v>
      </c>
      <c r="H666" s="17">
        <f t="shared" si="28"/>
        <v>300.44</v>
      </c>
      <c r="I666" s="15">
        <f t="shared" si="29"/>
        <v>384.47003344481601</v>
      </c>
    </row>
    <row r="667" spans="1:10" s="7" customFormat="1" x14ac:dyDescent="0.25">
      <c r="A667" s="7" t="s">
        <v>27</v>
      </c>
      <c r="B667" s="7" t="s">
        <v>160</v>
      </c>
      <c r="C667" s="7">
        <v>60.200668896321098</v>
      </c>
      <c r="D667" s="7">
        <v>8</v>
      </c>
      <c r="E667" s="7">
        <v>60.200668896321098</v>
      </c>
      <c r="F667" s="7">
        <v>8</v>
      </c>
      <c r="G667" s="4">
        <v>5.23</v>
      </c>
      <c r="H667" s="17">
        <f t="shared" si="28"/>
        <v>41.84</v>
      </c>
      <c r="I667" s="15">
        <f t="shared" si="29"/>
        <v>18.360668896321094</v>
      </c>
    </row>
    <row r="668" spans="1:10" x14ac:dyDescent="0.25">
      <c r="A668" s="3" t="s">
        <v>27</v>
      </c>
      <c r="B668" s="3" t="s">
        <v>161</v>
      </c>
      <c r="C668" s="3">
        <v>5136</v>
      </c>
      <c r="D668" s="3">
        <v>960</v>
      </c>
      <c r="E668" s="3">
        <v>5136</v>
      </c>
      <c r="F668" s="3">
        <v>960</v>
      </c>
      <c r="G668" s="4">
        <v>3.91</v>
      </c>
      <c r="H668" s="6">
        <f t="shared" si="28"/>
        <v>3753.6000000000004</v>
      </c>
      <c r="I668" s="15">
        <f t="shared" si="29"/>
        <v>1382.3999999999996</v>
      </c>
      <c r="J668" s="7"/>
    </row>
    <row r="669" spans="1:10" s="7" customFormat="1" x14ac:dyDescent="0.25">
      <c r="A669" s="7" t="s">
        <v>27</v>
      </c>
      <c r="B669" s="7" t="s">
        <v>148</v>
      </c>
      <c r="C669" s="7">
        <v>61.2</v>
      </c>
      <c r="D669" s="7">
        <v>12</v>
      </c>
      <c r="E669" s="7">
        <v>61.2</v>
      </c>
      <c r="F669" s="7">
        <f>D669/2</f>
        <v>6</v>
      </c>
      <c r="G669" s="4">
        <v>3.53</v>
      </c>
      <c r="H669" s="17">
        <f t="shared" si="28"/>
        <v>21.18</v>
      </c>
      <c r="I669" s="15">
        <f t="shared" si="29"/>
        <v>40.020000000000003</v>
      </c>
    </row>
    <row r="670" spans="1:10" x14ac:dyDescent="0.25">
      <c r="A670" s="3" t="s">
        <v>27</v>
      </c>
      <c r="B670" s="3" t="s">
        <v>58</v>
      </c>
      <c r="C670" s="3">
        <v>883.5</v>
      </c>
      <c r="D670" s="3">
        <v>155</v>
      </c>
      <c r="E670" s="3">
        <v>883.5</v>
      </c>
      <c r="F670" s="3">
        <v>155</v>
      </c>
      <c r="G670" s="4">
        <v>3.91</v>
      </c>
      <c r="H670" s="6">
        <f t="shared" si="28"/>
        <v>606.05000000000007</v>
      </c>
      <c r="I670" s="15">
        <f t="shared" si="29"/>
        <v>277.44999999999993</v>
      </c>
      <c r="J670" s="7"/>
    </row>
    <row r="671" spans="1:10" x14ac:dyDescent="0.25">
      <c r="A671" s="3" t="s">
        <v>27</v>
      </c>
      <c r="B671" s="3" t="s">
        <v>18</v>
      </c>
      <c r="C671" s="3">
        <v>3791.2066889632101</v>
      </c>
      <c r="D671" s="3">
        <v>456</v>
      </c>
      <c r="E671" s="3">
        <v>3791.2066889632101</v>
      </c>
      <c r="F671" s="3">
        <v>456</v>
      </c>
      <c r="G671" s="4">
        <v>4.2300000000000004</v>
      </c>
      <c r="H671" s="6">
        <f t="shared" si="28"/>
        <v>1928.88</v>
      </c>
      <c r="I671" s="15">
        <f t="shared" si="29"/>
        <v>1862.32668896321</v>
      </c>
      <c r="J671" s="7"/>
    </row>
    <row r="672" spans="1:10" x14ac:dyDescent="0.25">
      <c r="A672" s="3" t="s">
        <v>27</v>
      </c>
      <c r="B672" s="3" t="s">
        <v>60</v>
      </c>
      <c r="C672" s="3">
        <v>78.917056856187301</v>
      </c>
      <c r="D672" s="3">
        <v>24</v>
      </c>
      <c r="E672" s="3">
        <v>78.917056856187301</v>
      </c>
      <c r="F672" s="3">
        <v>24</v>
      </c>
      <c r="G672" s="4">
        <v>4.2300000000000004</v>
      </c>
      <c r="H672" s="6">
        <f t="shared" si="28"/>
        <v>101.52000000000001</v>
      </c>
      <c r="I672" s="15">
        <f t="shared" si="29"/>
        <v>-22.602943143812709</v>
      </c>
      <c r="J672" s="7"/>
    </row>
    <row r="673" spans="1:10" x14ac:dyDescent="0.25">
      <c r="A673" s="3" t="s">
        <v>27</v>
      </c>
      <c r="B673" s="3" t="s">
        <v>61</v>
      </c>
      <c r="C673" s="3">
        <v>736.97424749163895</v>
      </c>
      <c r="D673" s="3">
        <v>133</v>
      </c>
      <c r="E673" s="3">
        <v>736.97424749163895</v>
      </c>
      <c r="F673" s="3">
        <v>133</v>
      </c>
      <c r="G673" s="4">
        <v>3.13</v>
      </c>
      <c r="H673" s="6">
        <f t="shared" si="28"/>
        <v>416.28999999999996</v>
      </c>
      <c r="I673" s="15">
        <f t="shared" si="29"/>
        <v>320.68424749163898</v>
      </c>
      <c r="J673" s="7"/>
    </row>
    <row r="674" spans="1:10" x14ac:dyDescent="0.25">
      <c r="A674" s="3" t="s">
        <v>27</v>
      </c>
      <c r="B674" s="3" t="s">
        <v>139</v>
      </c>
      <c r="C674" s="3">
        <v>341.40836120401298</v>
      </c>
      <c r="D674" s="3">
        <v>72</v>
      </c>
      <c r="E674" s="3">
        <v>341.40836120401298</v>
      </c>
      <c r="F674" s="3">
        <v>72</v>
      </c>
      <c r="G674" s="4">
        <v>3.13</v>
      </c>
      <c r="H674" s="6">
        <f t="shared" si="28"/>
        <v>225.35999999999999</v>
      </c>
      <c r="I674" s="15">
        <f t="shared" si="29"/>
        <v>116.04836120401299</v>
      </c>
      <c r="J674" s="7"/>
    </row>
    <row r="675" spans="1:10" s="7" customFormat="1" x14ac:dyDescent="0.25">
      <c r="A675" s="7" t="s">
        <v>27</v>
      </c>
      <c r="B675" s="7" t="s">
        <v>63</v>
      </c>
      <c r="C675" s="7">
        <v>3156.7424749163902</v>
      </c>
      <c r="D675" s="7">
        <v>427</v>
      </c>
      <c r="E675" s="7">
        <v>3156.7424749163902</v>
      </c>
      <c r="F675" s="7">
        <f>D675*4</f>
        <v>1708</v>
      </c>
      <c r="G675" s="4">
        <v>1.81</v>
      </c>
      <c r="H675" s="6">
        <f t="shared" ref="H675:H741" si="30">G675*F675</f>
        <v>3091.48</v>
      </c>
      <c r="I675" s="15">
        <f t="shared" si="29"/>
        <v>65.262474916390147</v>
      </c>
    </row>
    <row r="676" spans="1:10" s="7" customFormat="1" x14ac:dyDescent="0.25">
      <c r="A676" s="7" t="s">
        <v>27</v>
      </c>
      <c r="B676" s="7" t="s">
        <v>64</v>
      </c>
      <c r="C676" s="7">
        <v>925.89966555183901</v>
      </c>
      <c r="D676" s="7">
        <v>74</v>
      </c>
      <c r="E676" s="7">
        <v>925.89966555183901</v>
      </c>
      <c r="F676" s="7">
        <f>D676*7</f>
        <v>518</v>
      </c>
      <c r="G676" s="4">
        <v>1.81</v>
      </c>
      <c r="H676" s="6">
        <f t="shared" si="30"/>
        <v>937.58</v>
      </c>
      <c r="I676" s="15">
        <f t="shared" si="29"/>
        <v>-11.680334448161034</v>
      </c>
    </row>
    <row r="677" spans="1:10" x14ac:dyDescent="0.25">
      <c r="A677" s="3" t="s">
        <v>27</v>
      </c>
      <c r="B677" s="3" t="s">
        <v>19</v>
      </c>
      <c r="C677" s="3">
        <v>814.67424749163899</v>
      </c>
      <c r="D677" s="3">
        <v>181</v>
      </c>
      <c r="E677" s="3">
        <v>814.67424749163899</v>
      </c>
      <c r="F677" s="3">
        <v>181</v>
      </c>
      <c r="G677" s="4">
        <v>1.81</v>
      </c>
      <c r="H677" s="6">
        <f t="shared" si="30"/>
        <v>327.61</v>
      </c>
      <c r="I677" s="15">
        <f t="shared" si="29"/>
        <v>487.06424749163898</v>
      </c>
      <c r="J677" s="7"/>
    </row>
    <row r="678" spans="1:10" x14ac:dyDescent="0.25">
      <c r="A678" s="3" t="s">
        <v>27</v>
      </c>
      <c r="B678" s="3" t="s">
        <v>107</v>
      </c>
      <c r="C678" s="3">
        <v>43.8</v>
      </c>
      <c r="D678" s="3">
        <v>12</v>
      </c>
      <c r="E678" s="3">
        <v>43.8</v>
      </c>
      <c r="F678" s="3">
        <v>12</v>
      </c>
      <c r="G678" s="4">
        <v>1.81</v>
      </c>
      <c r="H678" s="6">
        <f t="shared" si="30"/>
        <v>21.72</v>
      </c>
      <c r="I678" s="15">
        <f t="shared" si="29"/>
        <v>22.08</v>
      </c>
      <c r="J678" s="7"/>
    </row>
    <row r="679" spans="1:10" x14ac:dyDescent="0.25">
      <c r="A679" s="3" t="s">
        <v>27</v>
      </c>
      <c r="B679" s="3" t="s">
        <v>152</v>
      </c>
      <c r="C679" s="3">
        <v>1817.19732441472</v>
      </c>
      <c r="D679" s="3">
        <v>426</v>
      </c>
      <c r="E679" s="3">
        <v>1817.19732441472</v>
      </c>
      <c r="F679" s="3">
        <v>426</v>
      </c>
      <c r="G679" s="4">
        <v>1.7</v>
      </c>
      <c r="H679" s="6">
        <f t="shared" si="30"/>
        <v>724.19999999999993</v>
      </c>
      <c r="I679" s="15">
        <f t="shared" si="29"/>
        <v>1092.99732441472</v>
      </c>
      <c r="J679" s="7"/>
    </row>
    <row r="680" spans="1:10" x14ac:dyDescent="0.25">
      <c r="E680" s="10">
        <f>SUM(E634:E679)</f>
        <v>46429.829933110384</v>
      </c>
      <c r="G680" s="26" t="s">
        <v>199</v>
      </c>
      <c r="H680" s="28">
        <f>SUM(H634:H679)</f>
        <v>28642.760000000006</v>
      </c>
      <c r="I680" s="28">
        <f>SUM(I634:I679)</f>
        <v>17787.069933110368</v>
      </c>
      <c r="J680" s="20">
        <f>E680-H680</f>
        <v>17787.069933110379</v>
      </c>
    </row>
    <row r="681" spans="1:10" x14ac:dyDescent="0.25">
      <c r="G681" s="11" t="s">
        <v>198</v>
      </c>
      <c r="H681" s="12">
        <f>SUM(H574,H632,H680)</f>
        <v>58873.81</v>
      </c>
      <c r="I681" s="12">
        <f>SUM(I574,I632,I680)</f>
        <v>38889.074448160536</v>
      </c>
      <c r="J681" s="7"/>
    </row>
    <row r="682" spans="1:10" ht="23.25" x14ac:dyDescent="0.25">
      <c r="A682" s="39" t="s">
        <v>167</v>
      </c>
      <c r="B682" s="39"/>
      <c r="C682" s="39"/>
      <c r="D682" s="39"/>
      <c r="E682" s="39"/>
      <c r="F682" s="39"/>
      <c r="G682" s="39"/>
      <c r="H682" s="39"/>
      <c r="I682" s="39"/>
      <c r="J682" s="39"/>
    </row>
    <row r="683" spans="1:10" ht="23.25" x14ac:dyDescent="0.25">
      <c r="A683" s="38" t="s">
        <v>82</v>
      </c>
      <c r="B683" s="38"/>
      <c r="C683" s="38"/>
      <c r="D683" s="38"/>
      <c r="E683" s="38"/>
      <c r="F683" s="38"/>
      <c r="G683" s="38"/>
      <c r="H683" s="38"/>
      <c r="I683" s="38"/>
      <c r="J683" s="38"/>
    </row>
    <row r="684" spans="1:10" x14ac:dyDescent="0.25">
      <c r="A684" s="3" t="s">
        <v>5</v>
      </c>
      <c r="B684" s="3" t="s">
        <v>30</v>
      </c>
      <c r="C684" s="3">
        <v>25.083612040133801</v>
      </c>
      <c r="D684" s="3">
        <v>2</v>
      </c>
      <c r="E684" s="3">
        <v>25.083612040133801</v>
      </c>
      <c r="F684" s="3">
        <v>2</v>
      </c>
      <c r="G684" s="5">
        <v>2.73</v>
      </c>
      <c r="H684" s="6">
        <f t="shared" si="30"/>
        <v>5.46</v>
      </c>
      <c r="I684" s="15">
        <f t="shared" si="29"/>
        <v>19.6236120401338</v>
      </c>
      <c r="J684" s="7"/>
    </row>
    <row r="685" spans="1:10" s="7" customFormat="1" x14ac:dyDescent="0.25">
      <c r="A685" s="7" t="s">
        <v>5</v>
      </c>
      <c r="B685" s="7" t="s">
        <v>116</v>
      </c>
      <c r="C685" s="7">
        <v>15502.5</v>
      </c>
      <c r="D685" s="7">
        <v>1800</v>
      </c>
      <c r="E685" s="7">
        <v>15502.5</v>
      </c>
      <c r="F685" s="7">
        <v>1800</v>
      </c>
      <c r="G685" s="4">
        <v>3.53</v>
      </c>
      <c r="H685" s="17">
        <f t="shared" si="30"/>
        <v>6354</v>
      </c>
      <c r="I685" s="15">
        <f t="shared" si="29"/>
        <v>9148.5</v>
      </c>
    </row>
    <row r="686" spans="1:10" s="7" customFormat="1" x14ac:dyDescent="0.25">
      <c r="A686" s="7" t="s">
        <v>5</v>
      </c>
      <c r="B686" s="7" t="s">
        <v>15</v>
      </c>
      <c r="C686" s="7">
        <v>100.32</v>
      </c>
      <c r="D686" s="7">
        <v>8</v>
      </c>
      <c r="E686" s="7">
        <v>100.32</v>
      </c>
      <c r="F686" s="7">
        <v>8</v>
      </c>
      <c r="G686" s="4">
        <v>5.23</v>
      </c>
      <c r="H686" s="17">
        <f t="shared" si="30"/>
        <v>41.84</v>
      </c>
      <c r="I686" s="15">
        <f t="shared" si="29"/>
        <v>58.47999999999999</v>
      </c>
    </row>
    <row r="687" spans="1:10" s="7" customFormat="1" x14ac:dyDescent="0.25">
      <c r="A687" s="7" t="s">
        <v>5</v>
      </c>
      <c r="B687" s="7" t="s">
        <v>23</v>
      </c>
      <c r="C687" s="7">
        <v>50.16</v>
      </c>
      <c r="D687" s="7">
        <v>6</v>
      </c>
      <c r="E687" s="7">
        <v>50.16</v>
      </c>
      <c r="F687" s="7">
        <v>6</v>
      </c>
      <c r="G687" s="4">
        <v>3.53</v>
      </c>
      <c r="H687" s="17">
        <f t="shared" si="30"/>
        <v>21.18</v>
      </c>
      <c r="I687" s="15">
        <f t="shared" si="29"/>
        <v>28.979999999999997</v>
      </c>
    </row>
    <row r="688" spans="1:10" s="7" customFormat="1" x14ac:dyDescent="0.25">
      <c r="A688" s="7" t="s">
        <v>5</v>
      </c>
      <c r="B688" s="7" t="s">
        <v>46</v>
      </c>
      <c r="C688" s="7">
        <v>66.889632107023402</v>
      </c>
      <c r="D688" s="7">
        <v>1</v>
      </c>
      <c r="E688" s="7">
        <v>66.889632107023402</v>
      </c>
      <c r="F688" s="7">
        <f>D688*2</f>
        <v>2</v>
      </c>
      <c r="G688" s="4">
        <v>4.13</v>
      </c>
      <c r="H688" s="17">
        <f t="shared" si="30"/>
        <v>8.26</v>
      </c>
      <c r="I688" s="15">
        <f t="shared" si="29"/>
        <v>58.629632107023404</v>
      </c>
    </row>
    <row r="689" spans="1:10" x14ac:dyDescent="0.25">
      <c r="A689" s="3" t="s">
        <v>5</v>
      </c>
      <c r="B689" s="3" t="s">
        <v>17</v>
      </c>
      <c r="C689" s="3">
        <v>50.16</v>
      </c>
      <c r="D689" s="3">
        <v>6</v>
      </c>
      <c r="E689" s="3">
        <v>50.16</v>
      </c>
      <c r="F689" s="3">
        <v>6</v>
      </c>
      <c r="G689" s="4">
        <v>5.23</v>
      </c>
      <c r="H689" s="6">
        <f t="shared" si="30"/>
        <v>31.380000000000003</v>
      </c>
      <c r="I689" s="15">
        <f t="shared" ref="I689:I752" si="31">E689-H689</f>
        <v>18.779999999999994</v>
      </c>
      <c r="J689" s="7"/>
    </row>
    <row r="690" spans="1:10" s="7" customFormat="1" x14ac:dyDescent="0.25">
      <c r="A690" s="7" t="s">
        <v>5</v>
      </c>
      <c r="B690" s="7" t="s">
        <v>50</v>
      </c>
      <c r="C690" s="7">
        <v>20.903010033444801</v>
      </c>
      <c r="D690" s="7">
        <v>1</v>
      </c>
      <c r="E690" s="7">
        <v>20.903010033444801</v>
      </c>
      <c r="F690" s="7">
        <v>1</v>
      </c>
      <c r="G690" s="4">
        <v>4.7300000000000004</v>
      </c>
      <c r="H690" s="17">
        <f t="shared" si="30"/>
        <v>4.7300000000000004</v>
      </c>
      <c r="I690" s="15">
        <f t="shared" si="31"/>
        <v>16.1730100334448</v>
      </c>
    </row>
    <row r="691" spans="1:10" x14ac:dyDescent="0.25">
      <c r="A691" s="3" t="s">
        <v>5</v>
      </c>
      <c r="B691" s="3" t="s">
        <v>18</v>
      </c>
      <c r="C691" s="3">
        <v>25.083612040133801</v>
      </c>
      <c r="D691" s="3">
        <v>2</v>
      </c>
      <c r="E691" s="3">
        <v>25.083612040133801</v>
      </c>
      <c r="F691" s="3">
        <v>2</v>
      </c>
      <c r="G691" s="4">
        <v>4.2300000000000004</v>
      </c>
      <c r="H691" s="6">
        <f t="shared" si="30"/>
        <v>8.4600000000000009</v>
      </c>
      <c r="I691" s="15">
        <f t="shared" si="31"/>
        <v>16.6236120401338</v>
      </c>
      <c r="J691" s="7"/>
    </row>
    <row r="692" spans="1:10" s="7" customFormat="1" x14ac:dyDescent="0.25">
      <c r="A692" s="7" t="s">
        <v>5</v>
      </c>
      <c r="B692" s="7" t="s">
        <v>168</v>
      </c>
      <c r="C692" s="7">
        <v>20118</v>
      </c>
      <c r="D692" s="7">
        <v>3600</v>
      </c>
      <c r="E692" s="7">
        <v>20118</v>
      </c>
      <c r="F692" s="7">
        <v>3600</v>
      </c>
      <c r="G692" s="4">
        <v>3.91</v>
      </c>
      <c r="H692" s="17">
        <f t="shared" si="30"/>
        <v>14076</v>
      </c>
      <c r="I692" s="15">
        <f t="shared" si="31"/>
        <v>6042</v>
      </c>
    </row>
    <row r="693" spans="1:10" x14ac:dyDescent="0.25">
      <c r="A693" s="3" t="s">
        <v>5</v>
      </c>
      <c r="B693" s="3" t="s">
        <v>152</v>
      </c>
      <c r="C693" s="3">
        <v>7.1070234113712401</v>
      </c>
      <c r="D693" s="3">
        <v>1</v>
      </c>
      <c r="E693" s="3">
        <v>7.1070234113712401</v>
      </c>
      <c r="F693" s="3">
        <v>1</v>
      </c>
      <c r="G693" s="4">
        <v>1.7</v>
      </c>
      <c r="H693" s="6">
        <f t="shared" si="30"/>
        <v>1.7</v>
      </c>
      <c r="I693" s="15">
        <f t="shared" si="31"/>
        <v>5.4070234113712399</v>
      </c>
      <c r="J693" s="7"/>
    </row>
    <row r="694" spans="1:10" x14ac:dyDescent="0.25">
      <c r="A694" s="3" t="s">
        <v>80</v>
      </c>
      <c r="B694" s="3" t="s">
        <v>172</v>
      </c>
      <c r="C694" s="3">
        <v>579.6</v>
      </c>
      <c r="D694" s="3">
        <v>84</v>
      </c>
      <c r="E694" s="3">
        <v>579.6</v>
      </c>
      <c r="F694" s="3">
        <v>84</v>
      </c>
      <c r="G694" s="4">
        <v>3.73</v>
      </c>
      <c r="H694" s="6">
        <f t="shared" si="30"/>
        <v>313.32</v>
      </c>
      <c r="I694" s="15">
        <f t="shared" si="31"/>
        <v>266.28000000000003</v>
      </c>
      <c r="J694" s="7"/>
    </row>
    <row r="695" spans="1:10" x14ac:dyDescent="0.25">
      <c r="A695" s="3" t="s">
        <v>80</v>
      </c>
      <c r="B695" s="3" t="s">
        <v>121</v>
      </c>
      <c r="C695" s="3">
        <v>12364.8</v>
      </c>
      <c r="D695" s="3">
        <v>2694</v>
      </c>
      <c r="E695" s="3">
        <v>12364.8</v>
      </c>
      <c r="F695" s="3">
        <v>2694</v>
      </c>
      <c r="G695" s="4">
        <v>2.75</v>
      </c>
      <c r="H695" s="6">
        <f t="shared" si="30"/>
        <v>7408.5</v>
      </c>
      <c r="I695" s="15">
        <f t="shared" si="31"/>
        <v>4956.2999999999993</v>
      </c>
      <c r="J695" s="7"/>
    </row>
    <row r="696" spans="1:10" s="7" customFormat="1" x14ac:dyDescent="0.25">
      <c r="A696" s="7" t="s">
        <v>80</v>
      </c>
      <c r="B696" s="7" t="s">
        <v>127</v>
      </c>
      <c r="C696" s="7">
        <v>576</v>
      </c>
      <c r="D696" s="7">
        <v>60</v>
      </c>
      <c r="E696" s="7">
        <v>576</v>
      </c>
      <c r="F696" s="7">
        <v>60</v>
      </c>
      <c r="G696" s="4">
        <v>5.23</v>
      </c>
      <c r="H696" s="17">
        <f t="shared" si="30"/>
        <v>313.8</v>
      </c>
      <c r="I696" s="15">
        <f t="shared" si="31"/>
        <v>262.2</v>
      </c>
    </row>
    <row r="697" spans="1:10" s="7" customFormat="1" x14ac:dyDescent="0.25">
      <c r="A697" s="7" t="s">
        <v>80</v>
      </c>
      <c r="B697" s="7" t="s">
        <v>150</v>
      </c>
      <c r="C697" s="7">
        <v>428.4</v>
      </c>
      <c r="D697" s="7">
        <v>21</v>
      </c>
      <c r="E697" s="7">
        <v>428.4</v>
      </c>
      <c r="F697" s="7">
        <f>D697*2</f>
        <v>42</v>
      </c>
      <c r="G697" s="4">
        <v>5.23</v>
      </c>
      <c r="H697" s="6">
        <f t="shared" si="30"/>
        <v>219.66000000000003</v>
      </c>
      <c r="I697" s="15">
        <f t="shared" si="31"/>
        <v>208.73999999999995</v>
      </c>
    </row>
    <row r="698" spans="1:10" x14ac:dyDescent="0.25">
      <c r="A698" s="3" t="s">
        <v>80</v>
      </c>
      <c r="B698" s="3" t="s">
        <v>130</v>
      </c>
      <c r="C698" s="3">
        <v>579</v>
      </c>
      <c r="D698" s="3">
        <v>60</v>
      </c>
      <c r="E698" s="3">
        <v>579</v>
      </c>
      <c r="F698" s="3">
        <v>60</v>
      </c>
      <c r="G698" s="4">
        <v>5.23</v>
      </c>
      <c r="H698" s="6">
        <f t="shared" si="30"/>
        <v>313.8</v>
      </c>
      <c r="I698" s="15">
        <f t="shared" si="31"/>
        <v>265.2</v>
      </c>
      <c r="J698" s="7"/>
    </row>
    <row r="699" spans="1:10" s="7" customFormat="1" x14ac:dyDescent="0.25">
      <c r="A699" s="7" t="s">
        <v>80</v>
      </c>
      <c r="B699" s="7" t="s">
        <v>171</v>
      </c>
      <c r="C699" s="7">
        <v>558</v>
      </c>
      <c r="D699" s="7">
        <v>60</v>
      </c>
      <c r="E699" s="7">
        <v>558</v>
      </c>
      <c r="F699" s="7">
        <v>60</v>
      </c>
      <c r="G699" s="4">
        <v>5.23</v>
      </c>
      <c r="H699" s="17">
        <f t="shared" si="30"/>
        <v>313.8</v>
      </c>
      <c r="I699" s="15">
        <f t="shared" si="31"/>
        <v>244.2</v>
      </c>
    </row>
    <row r="700" spans="1:10" x14ac:dyDescent="0.25">
      <c r="A700" s="3" t="s">
        <v>80</v>
      </c>
      <c r="B700" s="3" t="s">
        <v>105</v>
      </c>
      <c r="C700" s="3">
        <v>621.6</v>
      </c>
      <c r="D700" s="3">
        <v>84</v>
      </c>
      <c r="E700" s="3">
        <v>621.6</v>
      </c>
      <c r="F700" s="3">
        <v>84</v>
      </c>
      <c r="G700" s="4">
        <v>4.2300000000000004</v>
      </c>
      <c r="H700" s="6">
        <f t="shared" si="30"/>
        <v>355.32000000000005</v>
      </c>
      <c r="I700" s="15">
        <f t="shared" si="31"/>
        <v>266.27999999999997</v>
      </c>
      <c r="J700" s="7"/>
    </row>
    <row r="701" spans="1:10" x14ac:dyDescent="0.25">
      <c r="A701" s="3" t="s">
        <v>80</v>
      </c>
      <c r="B701" s="3" t="s">
        <v>144</v>
      </c>
      <c r="C701" s="3">
        <v>449.4</v>
      </c>
      <c r="D701" s="3">
        <v>84</v>
      </c>
      <c r="E701" s="3">
        <v>449.4</v>
      </c>
      <c r="F701" s="3">
        <v>84</v>
      </c>
      <c r="G701" s="4">
        <v>3.13</v>
      </c>
      <c r="H701" s="6">
        <f t="shared" si="30"/>
        <v>262.92</v>
      </c>
      <c r="I701" s="15">
        <f t="shared" si="31"/>
        <v>186.47999999999996</v>
      </c>
      <c r="J701" s="7"/>
    </row>
    <row r="702" spans="1:10" x14ac:dyDescent="0.25">
      <c r="E702" s="10">
        <f>SUM(E684:E701)</f>
        <v>52123.00688963211</v>
      </c>
      <c r="G702" s="26" t="s">
        <v>199</v>
      </c>
      <c r="H702" s="28">
        <f>SUM(H684:H701)</f>
        <v>30054.129999999997</v>
      </c>
      <c r="I702" s="28">
        <f>SUM(I684:I701)</f>
        <v>22068.876889632109</v>
      </c>
      <c r="J702" s="20">
        <f>E702-H702</f>
        <v>22068.876889632113</v>
      </c>
    </row>
    <row r="703" spans="1:10" ht="23.25" x14ac:dyDescent="0.25">
      <c r="A703" s="38" t="s">
        <v>81</v>
      </c>
      <c r="B703" s="38"/>
      <c r="C703" s="38"/>
      <c r="D703" s="38"/>
      <c r="E703" s="38"/>
      <c r="F703" s="38"/>
      <c r="G703" s="38"/>
      <c r="H703" s="38"/>
      <c r="I703" s="38"/>
      <c r="J703" s="38"/>
    </row>
    <row r="704" spans="1:10" x14ac:dyDescent="0.25">
      <c r="A704" s="3" t="s">
        <v>85</v>
      </c>
      <c r="B704" s="3" t="s">
        <v>13</v>
      </c>
      <c r="C704" s="3">
        <v>50.167224080267601</v>
      </c>
      <c r="D704" s="3">
        <v>6</v>
      </c>
      <c r="E704" s="3">
        <v>50.167224080267601</v>
      </c>
      <c r="F704" s="3">
        <v>6</v>
      </c>
      <c r="G704" s="4">
        <v>2.75</v>
      </c>
      <c r="H704" s="6">
        <f t="shared" si="30"/>
        <v>16.5</v>
      </c>
      <c r="I704" s="15">
        <f t="shared" si="31"/>
        <v>33.667224080267601</v>
      </c>
      <c r="J704" s="7"/>
    </row>
    <row r="705" spans="1:10" x14ac:dyDescent="0.25">
      <c r="A705" s="3" t="s">
        <v>85</v>
      </c>
      <c r="B705" s="3" t="s">
        <v>14</v>
      </c>
      <c r="C705" s="3">
        <v>107.859531772575</v>
      </c>
      <c r="D705" s="3">
        <v>9</v>
      </c>
      <c r="E705" s="3">
        <v>107.859531772575</v>
      </c>
      <c r="F705" s="3">
        <v>9</v>
      </c>
      <c r="G705" s="4">
        <v>3.73</v>
      </c>
      <c r="H705" s="6">
        <f t="shared" si="30"/>
        <v>33.57</v>
      </c>
      <c r="I705" s="15">
        <f t="shared" si="31"/>
        <v>74.289531772575003</v>
      </c>
      <c r="J705" s="7"/>
    </row>
    <row r="706" spans="1:10" s="7" customFormat="1" x14ac:dyDescent="0.25">
      <c r="A706" s="7" t="s">
        <v>85</v>
      </c>
      <c r="B706" s="7" t="s">
        <v>35</v>
      </c>
      <c r="C706" s="7">
        <v>25.083612040133801</v>
      </c>
      <c r="D706" s="7">
        <v>1</v>
      </c>
      <c r="E706" s="7">
        <v>25.083612040133801</v>
      </c>
      <c r="F706" s="7">
        <v>1</v>
      </c>
      <c r="G706" s="4">
        <v>3.53</v>
      </c>
      <c r="H706" s="17">
        <f t="shared" si="30"/>
        <v>3.53</v>
      </c>
      <c r="I706" s="15">
        <f t="shared" si="31"/>
        <v>21.5536120401338</v>
      </c>
    </row>
    <row r="707" spans="1:10" s="7" customFormat="1" x14ac:dyDescent="0.25">
      <c r="A707" s="7" t="s">
        <v>85</v>
      </c>
      <c r="B707" s="7" t="s">
        <v>23</v>
      </c>
      <c r="C707" s="7">
        <v>165.55183946488299</v>
      </c>
      <c r="D707" s="7">
        <v>10</v>
      </c>
      <c r="E707" s="7">
        <v>165.55183946488299</v>
      </c>
      <c r="F707" s="7">
        <v>10</v>
      </c>
      <c r="G707" s="4">
        <v>3.53</v>
      </c>
      <c r="H707" s="17">
        <f t="shared" si="30"/>
        <v>35.299999999999997</v>
      </c>
      <c r="I707" s="15">
        <f t="shared" si="31"/>
        <v>130.25183946488301</v>
      </c>
    </row>
    <row r="708" spans="1:10" s="7" customFormat="1" x14ac:dyDescent="0.25">
      <c r="A708" s="7" t="s">
        <v>85</v>
      </c>
      <c r="B708" s="7" t="s">
        <v>75</v>
      </c>
      <c r="C708" s="7">
        <v>600</v>
      </c>
      <c r="D708" s="7">
        <v>60</v>
      </c>
      <c r="E708" s="7">
        <v>600</v>
      </c>
      <c r="F708" s="7">
        <v>60</v>
      </c>
      <c r="G708" s="4">
        <v>3.53</v>
      </c>
      <c r="H708" s="17">
        <f t="shared" si="30"/>
        <v>211.79999999999998</v>
      </c>
      <c r="I708" s="15">
        <f t="shared" si="31"/>
        <v>388.20000000000005</v>
      </c>
    </row>
    <row r="709" spans="1:10" s="7" customFormat="1" x14ac:dyDescent="0.25">
      <c r="A709" s="7" t="s">
        <v>85</v>
      </c>
      <c r="B709" s="7" t="s">
        <v>45</v>
      </c>
      <c r="C709" s="7">
        <v>66.889632107023402</v>
      </c>
      <c r="D709" s="7">
        <v>2</v>
      </c>
      <c r="E709" s="7">
        <v>66.889632107023402</v>
      </c>
      <c r="F709" s="7">
        <v>2</v>
      </c>
      <c r="G709" s="4">
        <v>4.13</v>
      </c>
      <c r="H709" s="17">
        <f t="shared" si="30"/>
        <v>8.26</v>
      </c>
      <c r="I709" s="15">
        <f t="shared" si="31"/>
        <v>58.629632107023404</v>
      </c>
    </row>
    <row r="710" spans="1:10" s="7" customFormat="1" x14ac:dyDescent="0.25">
      <c r="A710" s="7" t="s">
        <v>85</v>
      </c>
      <c r="B710" s="7" t="s">
        <v>53</v>
      </c>
      <c r="C710" s="7">
        <v>62.709030100334502</v>
      </c>
      <c r="D710" s="7">
        <v>3</v>
      </c>
      <c r="E710" s="7">
        <v>62.709030100334502</v>
      </c>
      <c r="F710" s="7">
        <v>3</v>
      </c>
      <c r="G710" s="4">
        <v>5.18</v>
      </c>
      <c r="H710" s="17">
        <f t="shared" si="30"/>
        <v>15.54</v>
      </c>
      <c r="I710" s="15">
        <f t="shared" si="31"/>
        <v>47.169030100334503</v>
      </c>
    </row>
    <row r="711" spans="1:10" x14ac:dyDescent="0.25">
      <c r="A711" s="3" t="s">
        <v>85</v>
      </c>
      <c r="B711" s="3" t="s">
        <v>18</v>
      </c>
      <c r="C711" s="3">
        <v>95.317725752508395</v>
      </c>
      <c r="D711" s="3">
        <v>8</v>
      </c>
      <c r="E711" s="3">
        <v>95.317725752508395</v>
      </c>
      <c r="F711" s="3">
        <v>8</v>
      </c>
      <c r="G711" s="4">
        <v>4.2300000000000004</v>
      </c>
      <c r="H711" s="6">
        <f t="shared" si="30"/>
        <v>33.840000000000003</v>
      </c>
      <c r="I711" s="15">
        <f t="shared" si="31"/>
        <v>61.477725752508391</v>
      </c>
      <c r="J711" s="7"/>
    </row>
    <row r="712" spans="1:10" x14ac:dyDescent="0.25">
      <c r="A712" s="3" t="s">
        <v>85</v>
      </c>
      <c r="B712" s="3" t="s">
        <v>61</v>
      </c>
      <c r="C712" s="3">
        <v>42.642140468227403</v>
      </c>
      <c r="D712" s="3">
        <v>6</v>
      </c>
      <c r="E712" s="3">
        <v>42.642140468227403</v>
      </c>
      <c r="F712" s="3">
        <v>6</v>
      </c>
      <c r="G712" s="4">
        <v>3.13</v>
      </c>
      <c r="H712" s="6">
        <f t="shared" si="30"/>
        <v>18.78</v>
      </c>
      <c r="I712" s="15">
        <f t="shared" si="31"/>
        <v>23.862140468227402</v>
      </c>
      <c r="J712" s="7"/>
    </row>
    <row r="713" spans="1:10" s="7" customFormat="1" x14ac:dyDescent="0.25">
      <c r="A713" s="7" t="s">
        <v>85</v>
      </c>
      <c r="B713" s="7" t="s">
        <v>63</v>
      </c>
      <c r="C713" s="7">
        <v>41.889632107023402</v>
      </c>
      <c r="D713" s="7">
        <v>3</v>
      </c>
      <c r="E713" s="7">
        <v>41.889632107023402</v>
      </c>
      <c r="F713" s="7">
        <f>D713*4</f>
        <v>12</v>
      </c>
      <c r="G713" s="4">
        <v>1.81</v>
      </c>
      <c r="H713" s="6">
        <f t="shared" si="30"/>
        <v>21.72</v>
      </c>
      <c r="I713" s="15">
        <f t="shared" si="31"/>
        <v>20.169632107023403</v>
      </c>
    </row>
    <row r="714" spans="1:10" x14ac:dyDescent="0.25">
      <c r="A714" s="3" t="s">
        <v>85</v>
      </c>
      <c r="B714" s="3" t="s">
        <v>107</v>
      </c>
      <c r="C714" s="3">
        <v>1776</v>
      </c>
      <c r="D714" s="3">
        <v>480</v>
      </c>
      <c r="E714" s="3">
        <v>1776</v>
      </c>
      <c r="F714" s="3">
        <v>480</v>
      </c>
      <c r="G714" s="4">
        <v>1.81</v>
      </c>
      <c r="H714" s="6">
        <f t="shared" si="30"/>
        <v>868.80000000000007</v>
      </c>
      <c r="I714" s="15">
        <f t="shared" si="31"/>
        <v>907.19999999999993</v>
      </c>
      <c r="J714" s="7"/>
    </row>
    <row r="715" spans="1:10" x14ac:dyDescent="0.25">
      <c r="A715" s="3" t="s">
        <v>85</v>
      </c>
      <c r="B715" s="3" t="s">
        <v>152</v>
      </c>
      <c r="C715" s="3">
        <v>58.946488294314399</v>
      </c>
      <c r="D715" s="3">
        <v>9</v>
      </c>
      <c r="E715" s="3">
        <v>58.946488294314399</v>
      </c>
      <c r="F715" s="3">
        <v>9</v>
      </c>
      <c r="G715" s="4">
        <v>1.7</v>
      </c>
      <c r="H715" s="6">
        <f t="shared" si="30"/>
        <v>15.299999999999999</v>
      </c>
      <c r="I715" s="15">
        <f t="shared" si="31"/>
        <v>43.646488294314402</v>
      </c>
      <c r="J715" s="7"/>
    </row>
    <row r="716" spans="1:10" x14ac:dyDescent="0.25">
      <c r="A716" s="3" t="s">
        <v>11</v>
      </c>
      <c r="B716" s="3" t="s">
        <v>12</v>
      </c>
      <c r="C716" s="3">
        <v>79.2</v>
      </c>
      <c r="D716" s="3">
        <v>12</v>
      </c>
      <c r="E716" s="3">
        <v>79.2</v>
      </c>
      <c r="F716" s="3">
        <v>12</v>
      </c>
      <c r="G716" s="4">
        <v>3.73</v>
      </c>
      <c r="H716" s="6">
        <f t="shared" si="30"/>
        <v>44.76</v>
      </c>
      <c r="I716" s="15">
        <f t="shared" si="31"/>
        <v>34.440000000000005</v>
      </c>
      <c r="J716" s="7"/>
    </row>
    <row r="717" spans="1:10" x14ac:dyDescent="0.25">
      <c r="A717" s="3" t="s">
        <v>11</v>
      </c>
      <c r="B717" s="3" t="s">
        <v>14</v>
      </c>
      <c r="C717" s="3">
        <v>121.5</v>
      </c>
      <c r="D717" s="3">
        <v>18</v>
      </c>
      <c r="E717" s="3">
        <v>121.5</v>
      </c>
      <c r="F717" s="3">
        <v>18</v>
      </c>
      <c r="G717" s="4">
        <v>3.73</v>
      </c>
      <c r="H717" s="6">
        <f t="shared" si="30"/>
        <v>67.14</v>
      </c>
      <c r="I717" s="15">
        <f t="shared" si="31"/>
        <v>54.36</v>
      </c>
      <c r="J717" s="7"/>
    </row>
    <row r="718" spans="1:10" s="7" customFormat="1" x14ac:dyDescent="0.25">
      <c r="A718" s="7" t="s">
        <v>11</v>
      </c>
      <c r="B718" s="7" t="s">
        <v>15</v>
      </c>
      <c r="C718" s="7">
        <v>162</v>
      </c>
      <c r="D718" s="7">
        <v>12</v>
      </c>
      <c r="E718" s="7">
        <v>162</v>
      </c>
      <c r="F718" s="7">
        <v>12</v>
      </c>
      <c r="G718" s="4">
        <v>5.23</v>
      </c>
      <c r="H718" s="17">
        <f t="shared" si="30"/>
        <v>62.760000000000005</v>
      </c>
      <c r="I718" s="15">
        <f t="shared" si="31"/>
        <v>99.24</v>
      </c>
    </row>
    <row r="719" spans="1:10" s="7" customFormat="1" x14ac:dyDescent="0.25">
      <c r="A719" s="7" t="s">
        <v>11</v>
      </c>
      <c r="B719" s="7" t="s">
        <v>16</v>
      </c>
      <c r="C719" s="7">
        <v>225.6</v>
      </c>
      <c r="D719" s="7">
        <v>12</v>
      </c>
      <c r="E719" s="7">
        <v>225.6</v>
      </c>
      <c r="F719" s="7">
        <v>12</v>
      </c>
      <c r="G719" s="4">
        <v>8.73</v>
      </c>
      <c r="H719" s="17">
        <f t="shared" si="30"/>
        <v>104.76</v>
      </c>
      <c r="I719" s="15">
        <f t="shared" si="31"/>
        <v>120.83999999999999</v>
      </c>
    </row>
    <row r="720" spans="1:10" x14ac:dyDescent="0.25">
      <c r="A720" s="3" t="s">
        <v>11</v>
      </c>
      <c r="B720" s="3" t="s">
        <v>17</v>
      </c>
      <c r="C720" s="3">
        <v>114</v>
      </c>
      <c r="D720" s="3">
        <v>12</v>
      </c>
      <c r="E720" s="3">
        <v>114</v>
      </c>
      <c r="F720" s="3">
        <v>12</v>
      </c>
      <c r="G720" s="4">
        <v>5.23</v>
      </c>
      <c r="H720" s="6">
        <f t="shared" si="30"/>
        <v>62.760000000000005</v>
      </c>
      <c r="I720" s="15">
        <f t="shared" si="31"/>
        <v>51.239999999999995</v>
      </c>
      <c r="J720" s="7"/>
    </row>
    <row r="721" spans="1:10" x14ac:dyDescent="0.25">
      <c r="A721" s="3" t="s">
        <v>11</v>
      </c>
      <c r="B721" s="3" t="s">
        <v>48</v>
      </c>
      <c r="C721" s="3">
        <v>131.4</v>
      </c>
      <c r="D721" s="3">
        <v>18</v>
      </c>
      <c r="E721" s="3">
        <v>131.4</v>
      </c>
      <c r="F721" s="3">
        <v>18</v>
      </c>
      <c r="G721" s="4">
        <v>4.2</v>
      </c>
      <c r="H721" s="6">
        <f t="shared" si="30"/>
        <v>75.600000000000009</v>
      </c>
      <c r="I721" s="15">
        <f t="shared" si="31"/>
        <v>55.8</v>
      </c>
      <c r="J721" s="7"/>
    </row>
    <row r="722" spans="1:10" s="7" customFormat="1" x14ac:dyDescent="0.25">
      <c r="A722" s="7" t="s">
        <v>11</v>
      </c>
      <c r="B722" s="7" t="s">
        <v>55</v>
      </c>
      <c r="C722" s="7">
        <v>111</v>
      </c>
      <c r="D722" s="7">
        <v>12</v>
      </c>
      <c r="E722" s="7">
        <v>111</v>
      </c>
      <c r="F722" s="7">
        <v>12</v>
      </c>
      <c r="G722" s="4">
        <v>5.18</v>
      </c>
      <c r="H722" s="17">
        <f t="shared" si="30"/>
        <v>62.16</v>
      </c>
      <c r="I722" s="15">
        <f t="shared" si="31"/>
        <v>48.84</v>
      </c>
    </row>
    <row r="723" spans="1:10" x14ac:dyDescent="0.25">
      <c r="A723" s="3" t="s">
        <v>11</v>
      </c>
      <c r="B723" s="3" t="s">
        <v>58</v>
      </c>
      <c r="C723" s="3">
        <v>101.7</v>
      </c>
      <c r="D723" s="3">
        <v>18</v>
      </c>
      <c r="E723" s="3">
        <v>101.7</v>
      </c>
      <c r="F723" s="3">
        <v>18</v>
      </c>
      <c r="G723" s="4">
        <v>3.91</v>
      </c>
      <c r="H723" s="6">
        <f t="shared" si="30"/>
        <v>70.38</v>
      </c>
      <c r="I723" s="15">
        <f t="shared" si="31"/>
        <v>31.320000000000007</v>
      </c>
      <c r="J723" s="7"/>
    </row>
    <row r="724" spans="1:10" x14ac:dyDescent="0.25">
      <c r="A724" s="3" t="s">
        <v>11</v>
      </c>
      <c r="B724" s="3" t="s">
        <v>61</v>
      </c>
      <c r="C724" s="3">
        <v>57</v>
      </c>
      <c r="D724" s="3">
        <v>12</v>
      </c>
      <c r="E724" s="3">
        <v>57</v>
      </c>
      <c r="F724" s="3">
        <v>12</v>
      </c>
      <c r="G724" s="4">
        <v>3.13</v>
      </c>
      <c r="H724" s="6">
        <f t="shared" si="30"/>
        <v>37.56</v>
      </c>
      <c r="I724" s="15">
        <f t="shared" si="31"/>
        <v>19.439999999999998</v>
      </c>
      <c r="J724" s="7"/>
    </row>
    <row r="725" spans="1:10" x14ac:dyDescent="0.25">
      <c r="A725" s="3" t="s">
        <v>66</v>
      </c>
      <c r="B725" s="3" t="s">
        <v>12</v>
      </c>
      <c r="C725" s="3">
        <v>35.117056856187297</v>
      </c>
      <c r="D725" s="3">
        <v>3</v>
      </c>
      <c r="E725" s="3">
        <v>35.117056856187297</v>
      </c>
      <c r="F725" s="3">
        <v>3</v>
      </c>
      <c r="G725" s="4">
        <v>3.73</v>
      </c>
      <c r="H725" s="6">
        <f t="shared" si="30"/>
        <v>11.19</v>
      </c>
      <c r="I725" s="15">
        <f t="shared" si="31"/>
        <v>23.927056856187299</v>
      </c>
      <c r="J725" s="7"/>
    </row>
    <row r="726" spans="1:10" x14ac:dyDescent="0.25">
      <c r="A726" s="3" t="s">
        <v>66</v>
      </c>
      <c r="B726" s="3" t="s">
        <v>14</v>
      </c>
      <c r="C726" s="3">
        <v>70.234113712374594</v>
      </c>
      <c r="D726" s="3">
        <v>6</v>
      </c>
      <c r="E726" s="3">
        <v>70.234113712374594</v>
      </c>
      <c r="F726" s="3">
        <v>6</v>
      </c>
      <c r="G726" s="4">
        <v>3.73</v>
      </c>
      <c r="H726" s="6">
        <f t="shared" si="30"/>
        <v>22.38</v>
      </c>
      <c r="I726" s="15">
        <f t="shared" si="31"/>
        <v>47.854113712374598</v>
      </c>
      <c r="J726" s="7"/>
    </row>
    <row r="727" spans="1:10" x14ac:dyDescent="0.25">
      <c r="A727" s="3" t="s">
        <v>66</v>
      </c>
      <c r="B727" s="3" t="s">
        <v>88</v>
      </c>
      <c r="C727" s="3">
        <v>35.117056856187297</v>
      </c>
      <c r="D727" s="3">
        <v>3</v>
      </c>
      <c r="E727" s="3">
        <v>35.117056856187297</v>
      </c>
      <c r="F727" s="3">
        <v>3</v>
      </c>
      <c r="G727" s="4">
        <v>3.73</v>
      </c>
      <c r="H727" s="6">
        <f t="shared" si="30"/>
        <v>11.19</v>
      </c>
      <c r="I727" s="15">
        <f t="shared" si="31"/>
        <v>23.927056856187299</v>
      </c>
      <c r="J727" s="7"/>
    </row>
    <row r="728" spans="1:10" s="7" customFormat="1" x14ac:dyDescent="0.25">
      <c r="A728" s="7" t="s">
        <v>66</v>
      </c>
      <c r="B728" s="7" t="s">
        <v>35</v>
      </c>
      <c r="C728" s="7">
        <v>24.247491638795999</v>
      </c>
      <c r="D728" s="7">
        <v>1</v>
      </c>
      <c r="E728" s="7">
        <v>24.247491638795999</v>
      </c>
      <c r="F728" s="7">
        <v>1</v>
      </c>
      <c r="G728" s="4">
        <v>3.53</v>
      </c>
      <c r="H728" s="17">
        <f t="shared" si="30"/>
        <v>3.53</v>
      </c>
      <c r="I728" s="15">
        <f t="shared" si="31"/>
        <v>20.717491638795998</v>
      </c>
    </row>
    <row r="729" spans="1:10" s="7" customFormat="1" x14ac:dyDescent="0.25">
      <c r="A729" s="7" t="s">
        <v>66</v>
      </c>
      <c r="B729" s="7" t="s">
        <v>15</v>
      </c>
      <c r="C729" s="7">
        <v>50.167224080267601</v>
      </c>
      <c r="D729" s="7">
        <v>2</v>
      </c>
      <c r="E729" s="7">
        <v>50.167224080267601</v>
      </c>
      <c r="F729" s="7">
        <v>2</v>
      </c>
      <c r="G729" s="4">
        <v>5.23</v>
      </c>
      <c r="H729" s="17">
        <f t="shared" si="30"/>
        <v>10.46</v>
      </c>
      <c r="I729" s="15">
        <f t="shared" si="31"/>
        <v>39.707224080267601</v>
      </c>
    </row>
    <row r="730" spans="1:10" s="7" customFormat="1" x14ac:dyDescent="0.25">
      <c r="A730" s="7" t="s">
        <v>66</v>
      </c>
      <c r="B730" s="7" t="s">
        <v>23</v>
      </c>
      <c r="C730" s="7">
        <v>34.113712374581901</v>
      </c>
      <c r="D730" s="7">
        <v>2</v>
      </c>
      <c r="E730" s="7">
        <v>34.113712374581901</v>
      </c>
      <c r="F730" s="7">
        <v>2</v>
      </c>
      <c r="G730" s="4">
        <v>3.53</v>
      </c>
      <c r="H730" s="17">
        <f t="shared" si="30"/>
        <v>7.06</v>
      </c>
      <c r="I730" s="15">
        <f t="shared" si="31"/>
        <v>27.053712374581902</v>
      </c>
    </row>
    <row r="731" spans="1:10" x14ac:dyDescent="0.25">
      <c r="A731" s="3" t="s">
        <v>66</v>
      </c>
      <c r="B731" s="3" t="s">
        <v>18</v>
      </c>
      <c r="C731" s="3">
        <v>71.906354515050197</v>
      </c>
      <c r="D731" s="3">
        <v>6</v>
      </c>
      <c r="E731" s="3">
        <v>71.906354515050197</v>
      </c>
      <c r="F731" s="3">
        <v>6</v>
      </c>
      <c r="G731" s="4">
        <v>4.2300000000000004</v>
      </c>
      <c r="H731" s="6">
        <f t="shared" si="30"/>
        <v>25.380000000000003</v>
      </c>
      <c r="I731" s="15">
        <f t="shared" si="31"/>
        <v>46.526354515050194</v>
      </c>
      <c r="J731" s="7"/>
    </row>
    <row r="732" spans="1:10" x14ac:dyDescent="0.25">
      <c r="A732" s="3" t="s">
        <v>66</v>
      </c>
      <c r="B732" s="3" t="s">
        <v>60</v>
      </c>
      <c r="C732" s="3">
        <v>12.5418060200669</v>
      </c>
      <c r="D732" s="3">
        <v>1</v>
      </c>
      <c r="E732" s="3">
        <v>12.5418060200669</v>
      </c>
      <c r="F732" s="3">
        <v>1</v>
      </c>
      <c r="G732" s="4">
        <v>4.2300000000000004</v>
      </c>
      <c r="H732" s="6">
        <f t="shared" si="30"/>
        <v>4.2300000000000004</v>
      </c>
      <c r="I732" s="15">
        <f t="shared" si="31"/>
        <v>8.3118060200668999</v>
      </c>
      <c r="J732" s="7"/>
    </row>
    <row r="733" spans="1:10" x14ac:dyDescent="0.25">
      <c r="A733" s="3" t="s">
        <v>66</v>
      </c>
      <c r="B733" s="3" t="s">
        <v>61</v>
      </c>
      <c r="C733" s="3">
        <v>14.2140468227425</v>
      </c>
      <c r="D733" s="3">
        <v>2</v>
      </c>
      <c r="E733" s="3">
        <v>14.2140468227425</v>
      </c>
      <c r="F733" s="3">
        <v>2</v>
      </c>
      <c r="G733" s="4">
        <v>3.13</v>
      </c>
      <c r="H733" s="6">
        <f t="shared" si="30"/>
        <v>6.26</v>
      </c>
      <c r="I733" s="15">
        <f t="shared" si="31"/>
        <v>7.9540468227424999</v>
      </c>
      <c r="J733" s="7"/>
    </row>
    <row r="734" spans="1:10" x14ac:dyDescent="0.25">
      <c r="A734" s="3" t="s">
        <v>169</v>
      </c>
      <c r="B734" s="3" t="s">
        <v>29</v>
      </c>
      <c r="C734" s="3">
        <v>52.8</v>
      </c>
      <c r="D734" s="3">
        <v>8</v>
      </c>
      <c r="E734" s="3">
        <v>52.8</v>
      </c>
      <c r="F734" s="3">
        <v>8</v>
      </c>
      <c r="G734" s="4">
        <v>2.73</v>
      </c>
      <c r="H734" s="6">
        <f t="shared" si="30"/>
        <v>21.84</v>
      </c>
      <c r="I734" s="15">
        <f t="shared" si="31"/>
        <v>30.959999999999997</v>
      </c>
      <c r="J734" s="7"/>
    </row>
    <row r="735" spans="1:10" x14ac:dyDescent="0.25">
      <c r="A735" s="3" t="s">
        <v>169</v>
      </c>
      <c r="B735" s="3" t="s">
        <v>14</v>
      </c>
      <c r="C735" s="3">
        <v>54</v>
      </c>
      <c r="D735" s="3">
        <v>8</v>
      </c>
      <c r="E735" s="3">
        <v>54</v>
      </c>
      <c r="F735" s="3">
        <v>8</v>
      </c>
      <c r="G735" s="4">
        <v>3.73</v>
      </c>
      <c r="H735" s="6">
        <f t="shared" si="30"/>
        <v>29.84</v>
      </c>
      <c r="I735" s="15">
        <f t="shared" si="31"/>
        <v>24.16</v>
      </c>
      <c r="J735" s="7"/>
    </row>
    <row r="736" spans="1:10" s="7" customFormat="1" x14ac:dyDescent="0.25">
      <c r="A736" s="7" t="s">
        <v>169</v>
      </c>
      <c r="B736" s="7" t="s">
        <v>35</v>
      </c>
      <c r="C736" s="7">
        <v>81</v>
      </c>
      <c r="D736" s="7">
        <v>6</v>
      </c>
      <c r="E736" s="7">
        <v>81</v>
      </c>
      <c r="F736" s="7">
        <v>6</v>
      </c>
      <c r="G736" s="4">
        <v>3.53</v>
      </c>
      <c r="H736" s="17">
        <f t="shared" si="30"/>
        <v>21.18</v>
      </c>
      <c r="I736" s="15">
        <f t="shared" si="31"/>
        <v>59.82</v>
      </c>
    </row>
    <row r="737" spans="1:10" s="7" customFormat="1" x14ac:dyDescent="0.25">
      <c r="A737" s="7" t="s">
        <v>169</v>
      </c>
      <c r="B737" s="7" t="s">
        <v>23</v>
      </c>
      <c r="C737" s="7">
        <v>60</v>
      </c>
      <c r="D737" s="7">
        <v>6</v>
      </c>
      <c r="E737" s="7">
        <v>60</v>
      </c>
      <c r="F737" s="7">
        <v>6</v>
      </c>
      <c r="G737" s="4">
        <v>3.53</v>
      </c>
      <c r="H737" s="17">
        <f t="shared" si="30"/>
        <v>21.18</v>
      </c>
      <c r="I737" s="15">
        <f t="shared" si="31"/>
        <v>38.82</v>
      </c>
    </row>
    <row r="738" spans="1:10" s="7" customFormat="1" x14ac:dyDescent="0.25">
      <c r="A738" s="7" t="s">
        <v>169</v>
      </c>
      <c r="B738" s="7" t="s">
        <v>45</v>
      </c>
      <c r="C738" s="7">
        <v>112.8</v>
      </c>
      <c r="D738" s="7">
        <v>6</v>
      </c>
      <c r="E738" s="7">
        <v>112.8</v>
      </c>
      <c r="F738" s="7">
        <v>6</v>
      </c>
      <c r="G738" s="4">
        <v>4.13</v>
      </c>
      <c r="H738" s="17">
        <f t="shared" si="30"/>
        <v>24.78</v>
      </c>
      <c r="I738" s="15">
        <f t="shared" si="31"/>
        <v>88.02</v>
      </c>
    </row>
    <row r="739" spans="1:10" s="7" customFormat="1" x14ac:dyDescent="0.25">
      <c r="A739" s="7" t="s">
        <v>169</v>
      </c>
      <c r="B739" s="7" t="s">
        <v>25</v>
      </c>
      <c r="C739" s="7">
        <v>45</v>
      </c>
      <c r="D739" s="7">
        <v>4</v>
      </c>
      <c r="E739" s="7">
        <v>45</v>
      </c>
      <c r="F739" s="7">
        <v>4</v>
      </c>
      <c r="G739" s="4">
        <v>4.7300000000000004</v>
      </c>
      <c r="H739" s="17">
        <f t="shared" si="30"/>
        <v>18.920000000000002</v>
      </c>
      <c r="I739" s="15">
        <f t="shared" si="31"/>
        <v>26.08</v>
      </c>
    </row>
    <row r="740" spans="1:10" s="7" customFormat="1" x14ac:dyDescent="0.25">
      <c r="A740" s="7" t="s">
        <v>169</v>
      </c>
      <c r="B740" s="7" t="s">
        <v>55</v>
      </c>
      <c r="C740" s="7">
        <v>45</v>
      </c>
      <c r="D740" s="7">
        <v>4</v>
      </c>
      <c r="E740" s="7">
        <v>45</v>
      </c>
      <c r="F740" s="7">
        <v>4</v>
      </c>
      <c r="G740" s="4">
        <v>5.18</v>
      </c>
      <c r="H740" s="17">
        <f t="shared" si="30"/>
        <v>20.72</v>
      </c>
      <c r="I740" s="15">
        <f t="shared" si="31"/>
        <v>24.28</v>
      </c>
    </row>
    <row r="741" spans="1:10" x14ac:dyDescent="0.25">
      <c r="A741" s="3" t="s">
        <v>169</v>
      </c>
      <c r="B741" s="3" t="s">
        <v>19</v>
      </c>
      <c r="C741" s="3">
        <v>22.2</v>
      </c>
      <c r="D741" s="3">
        <v>6</v>
      </c>
      <c r="E741" s="3">
        <v>22.2</v>
      </c>
      <c r="F741" s="3">
        <v>6</v>
      </c>
      <c r="G741" s="4">
        <v>1.81</v>
      </c>
      <c r="H741" s="6">
        <f t="shared" si="30"/>
        <v>10.86</v>
      </c>
      <c r="I741" s="15">
        <f t="shared" si="31"/>
        <v>11.34</v>
      </c>
      <c r="J741" s="7"/>
    </row>
    <row r="742" spans="1:10" x14ac:dyDescent="0.25">
      <c r="A742" s="3" t="s">
        <v>67</v>
      </c>
      <c r="B742" s="3" t="s">
        <v>13</v>
      </c>
      <c r="C742" s="3">
        <v>58.528428093645502</v>
      </c>
      <c r="D742" s="3">
        <v>7</v>
      </c>
      <c r="E742" s="3">
        <v>58.528428093645502</v>
      </c>
      <c r="F742" s="3">
        <v>7</v>
      </c>
      <c r="G742" s="4">
        <v>2.75</v>
      </c>
      <c r="H742" s="6">
        <f t="shared" ref="H742:H806" si="32">G742*F742</f>
        <v>19.25</v>
      </c>
      <c r="I742" s="15">
        <f t="shared" si="31"/>
        <v>39.278428093645502</v>
      </c>
      <c r="J742" s="7"/>
    </row>
    <row r="743" spans="1:10" x14ac:dyDescent="0.25">
      <c r="A743" s="3" t="s">
        <v>67</v>
      </c>
      <c r="B743" s="3" t="s">
        <v>30</v>
      </c>
      <c r="C743" s="3">
        <v>70.234113712374594</v>
      </c>
      <c r="D743" s="3">
        <v>6</v>
      </c>
      <c r="E743" s="3">
        <v>70.234113712374594</v>
      </c>
      <c r="F743" s="3">
        <v>6</v>
      </c>
      <c r="G743" s="5">
        <v>2.73</v>
      </c>
      <c r="H743" s="6">
        <f t="shared" si="32"/>
        <v>16.38</v>
      </c>
      <c r="I743" s="15">
        <f t="shared" si="31"/>
        <v>53.854113712374598</v>
      </c>
      <c r="J743" s="7"/>
    </row>
    <row r="744" spans="1:10" s="7" customFormat="1" x14ac:dyDescent="0.25">
      <c r="A744" s="7" t="s">
        <v>67</v>
      </c>
      <c r="B744" s="7" t="s">
        <v>35</v>
      </c>
      <c r="C744" s="7">
        <v>75.250836120401303</v>
      </c>
      <c r="D744" s="7">
        <v>3</v>
      </c>
      <c r="E744" s="7">
        <v>75.250836120401303</v>
      </c>
      <c r="F744" s="7">
        <v>3</v>
      </c>
      <c r="G744" s="4">
        <v>3.53</v>
      </c>
      <c r="H744" s="17">
        <f t="shared" si="32"/>
        <v>10.59</v>
      </c>
      <c r="I744" s="15">
        <f t="shared" si="31"/>
        <v>64.660836120401299</v>
      </c>
    </row>
    <row r="745" spans="1:10" s="7" customFormat="1" x14ac:dyDescent="0.25">
      <c r="A745" s="7" t="s">
        <v>67</v>
      </c>
      <c r="B745" s="7" t="s">
        <v>23</v>
      </c>
      <c r="C745" s="7">
        <v>97.324414715719101</v>
      </c>
      <c r="D745" s="7">
        <v>7</v>
      </c>
      <c r="E745" s="7">
        <v>97.324414715719101</v>
      </c>
      <c r="F745" s="7">
        <v>7</v>
      </c>
      <c r="G745" s="4">
        <v>3.53</v>
      </c>
      <c r="H745" s="17">
        <f t="shared" si="32"/>
        <v>24.709999999999997</v>
      </c>
      <c r="I745" s="15">
        <f t="shared" si="31"/>
        <v>72.614414715719107</v>
      </c>
    </row>
    <row r="746" spans="1:10" s="7" customFormat="1" x14ac:dyDescent="0.25">
      <c r="A746" s="7" t="s">
        <v>67</v>
      </c>
      <c r="B746" s="7" t="s">
        <v>24</v>
      </c>
      <c r="C746" s="7">
        <v>33.444816053511701</v>
      </c>
      <c r="D746" s="7">
        <v>1</v>
      </c>
      <c r="E746" s="7">
        <v>33.444816053511701</v>
      </c>
      <c r="F746" s="7">
        <v>1</v>
      </c>
      <c r="G746" s="4">
        <v>5.73</v>
      </c>
      <c r="H746" s="17">
        <f t="shared" si="32"/>
        <v>5.73</v>
      </c>
      <c r="I746" s="15">
        <f t="shared" si="31"/>
        <v>27.714816053511701</v>
      </c>
    </row>
    <row r="747" spans="1:10" s="7" customFormat="1" x14ac:dyDescent="0.25">
      <c r="A747" s="7" t="s">
        <v>67</v>
      </c>
      <c r="B747" s="7" t="s">
        <v>45</v>
      </c>
      <c r="C747" s="7">
        <v>100.334448160535</v>
      </c>
      <c r="D747" s="7">
        <v>3</v>
      </c>
      <c r="E747" s="7">
        <v>100.334448160535</v>
      </c>
      <c r="F747" s="7">
        <v>3</v>
      </c>
      <c r="G747" s="4">
        <v>4.13</v>
      </c>
      <c r="H747" s="17">
        <f t="shared" si="32"/>
        <v>12.39</v>
      </c>
      <c r="I747" s="15">
        <f t="shared" si="31"/>
        <v>87.944448160535003</v>
      </c>
    </row>
    <row r="748" spans="1:10" x14ac:dyDescent="0.25">
      <c r="A748" s="3" t="s">
        <v>67</v>
      </c>
      <c r="B748" s="3" t="s">
        <v>18</v>
      </c>
      <c r="C748" s="3">
        <v>12.123745819398</v>
      </c>
      <c r="D748" s="3">
        <v>1</v>
      </c>
      <c r="E748" s="3">
        <v>12.123745819398</v>
      </c>
      <c r="F748" s="3">
        <v>1</v>
      </c>
      <c r="G748" s="4">
        <v>4.2300000000000004</v>
      </c>
      <c r="H748" s="6">
        <f t="shared" si="32"/>
        <v>4.2300000000000004</v>
      </c>
      <c r="I748" s="15">
        <f t="shared" si="31"/>
        <v>7.8937458193979992</v>
      </c>
      <c r="J748" s="7"/>
    </row>
    <row r="749" spans="1:10" x14ac:dyDescent="0.25">
      <c r="A749" s="3" t="s">
        <v>67</v>
      </c>
      <c r="B749" s="3" t="s">
        <v>61</v>
      </c>
      <c r="C749" s="3">
        <v>42.642140468227403</v>
      </c>
      <c r="D749" s="3">
        <v>6</v>
      </c>
      <c r="E749" s="3">
        <v>42.642140468227403</v>
      </c>
      <c r="F749" s="3">
        <v>6</v>
      </c>
      <c r="G749" s="4">
        <v>3.13</v>
      </c>
      <c r="H749" s="6">
        <f t="shared" si="32"/>
        <v>18.78</v>
      </c>
      <c r="I749" s="15">
        <f t="shared" si="31"/>
        <v>23.862140468227402</v>
      </c>
      <c r="J749" s="7"/>
    </row>
    <row r="750" spans="1:10" s="7" customFormat="1" x14ac:dyDescent="0.25">
      <c r="A750" s="7" t="s">
        <v>67</v>
      </c>
      <c r="B750" s="7" t="s">
        <v>63</v>
      </c>
      <c r="C750" s="7">
        <v>27.926421404682301</v>
      </c>
      <c r="D750" s="7">
        <v>2</v>
      </c>
      <c r="E750" s="7">
        <v>27.926421404682301</v>
      </c>
      <c r="F750" s="7">
        <f>D750*4</f>
        <v>8</v>
      </c>
      <c r="G750" s="4">
        <v>1.81</v>
      </c>
      <c r="H750" s="6">
        <f t="shared" si="32"/>
        <v>14.48</v>
      </c>
      <c r="I750" s="15">
        <f t="shared" si="31"/>
        <v>13.446421404682301</v>
      </c>
    </row>
    <row r="751" spans="1:10" x14ac:dyDescent="0.25">
      <c r="A751" s="3" t="s">
        <v>67</v>
      </c>
      <c r="B751" s="3" t="s">
        <v>19</v>
      </c>
      <c r="C751" s="3">
        <v>37.625418060200701</v>
      </c>
      <c r="D751" s="3">
        <v>6</v>
      </c>
      <c r="E751" s="3">
        <v>37.625418060200701</v>
      </c>
      <c r="F751" s="3">
        <v>6</v>
      </c>
      <c r="G751" s="4">
        <v>1.81</v>
      </c>
      <c r="H751" s="6">
        <f t="shared" si="32"/>
        <v>10.86</v>
      </c>
      <c r="I751" s="15">
        <f t="shared" si="31"/>
        <v>26.765418060200702</v>
      </c>
      <c r="J751" s="7"/>
    </row>
    <row r="752" spans="1:10" x14ac:dyDescent="0.25">
      <c r="A752" s="3" t="s">
        <v>67</v>
      </c>
      <c r="B752" s="3" t="s">
        <v>152</v>
      </c>
      <c r="C752" s="3">
        <v>37.625418060200701</v>
      </c>
      <c r="D752" s="3">
        <v>6</v>
      </c>
      <c r="E752" s="3">
        <v>37.625418060200701</v>
      </c>
      <c r="F752" s="3">
        <v>6</v>
      </c>
      <c r="G752" s="4">
        <v>1.7</v>
      </c>
      <c r="H752" s="6">
        <f t="shared" si="32"/>
        <v>10.199999999999999</v>
      </c>
      <c r="I752" s="15">
        <f t="shared" si="31"/>
        <v>27.425418060200702</v>
      </c>
      <c r="J752" s="7"/>
    </row>
    <row r="753" spans="1:10" x14ac:dyDescent="0.25">
      <c r="A753" s="3" t="s">
        <v>71</v>
      </c>
      <c r="B753" s="3" t="s">
        <v>29</v>
      </c>
      <c r="C753" s="3">
        <v>70.234113712374594</v>
      </c>
      <c r="D753" s="3">
        <v>6</v>
      </c>
      <c r="E753" s="3">
        <v>70.234113712374594</v>
      </c>
      <c r="F753" s="3">
        <v>6</v>
      </c>
      <c r="G753" s="4">
        <v>2.73</v>
      </c>
      <c r="H753" s="6">
        <f t="shared" si="32"/>
        <v>16.38</v>
      </c>
      <c r="I753" s="15">
        <f t="shared" ref="I753:I816" si="33">E753-H753</f>
        <v>53.854113712374598</v>
      </c>
      <c r="J753" s="7"/>
    </row>
    <row r="754" spans="1:10" s="7" customFormat="1" x14ac:dyDescent="0.25">
      <c r="A754" s="7" t="s">
        <v>71</v>
      </c>
      <c r="B754" s="7" t="s">
        <v>35</v>
      </c>
      <c r="C754" s="7">
        <v>461.56856187290998</v>
      </c>
      <c r="D754" s="7">
        <v>20</v>
      </c>
      <c r="E754" s="7">
        <v>461.56856187290998</v>
      </c>
      <c r="F754" s="7">
        <v>20</v>
      </c>
      <c r="G754" s="4">
        <v>3.53</v>
      </c>
      <c r="H754" s="17">
        <f t="shared" si="32"/>
        <v>70.599999999999994</v>
      </c>
      <c r="I754" s="15">
        <f t="shared" si="33"/>
        <v>390.96856187290996</v>
      </c>
    </row>
    <row r="755" spans="1:10" s="7" customFormat="1" x14ac:dyDescent="0.25">
      <c r="A755" s="7" t="s">
        <v>71</v>
      </c>
      <c r="B755" s="7" t="s">
        <v>23</v>
      </c>
      <c r="C755" s="7">
        <v>389.28441471571898</v>
      </c>
      <c r="D755" s="7">
        <v>24</v>
      </c>
      <c r="E755" s="7">
        <v>389.28441471571898</v>
      </c>
      <c r="F755" s="7">
        <v>24</v>
      </c>
      <c r="G755" s="4">
        <v>3.53</v>
      </c>
      <c r="H755" s="17">
        <f t="shared" si="32"/>
        <v>84.72</v>
      </c>
      <c r="I755" s="15">
        <f t="shared" si="33"/>
        <v>304.56441471571895</v>
      </c>
    </row>
    <row r="756" spans="1:10" s="7" customFormat="1" x14ac:dyDescent="0.25">
      <c r="A756" s="7" t="s">
        <v>71</v>
      </c>
      <c r="B756" s="7" t="s">
        <v>95</v>
      </c>
      <c r="C756" s="7">
        <v>175.58528428093601</v>
      </c>
      <c r="D756" s="7">
        <v>6</v>
      </c>
      <c r="E756" s="7">
        <v>175.58528428093601</v>
      </c>
      <c r="F756" s="7">
        <v>6</v>
      </c>
      <c r="G756" s="4">
        <v>8.73</v>
      </c>
      <c r="H756" s="17">
        <f t="shared" si="32"/>
        <v>52.38</v>
      </c>
      <c r="I756" s="15">
        <f t="shared" si="33"/>
        <v>123.20528428093601</v>
      </c>
    </row>
    <row r="757" spans="1:10" x14ac:dyDescent="0.25">
      <c r="A757" s="3" t="s">
        <v>71</v>
      </c>
      <c r="B757" s="3" t="s">
        <v>17</v>
      </c>
      <c r="C757" s="3">
        <v>97.324414715719101</v>
      </c>
      <c r="D757" s="3">
        <v>6</v>
      </c>
      <c r="E757" s="3">
        <v>97.324414715719101</v>
      </c>
      <c r="F757" s="3">
        <v>6</v>
      </c>
      <c r="G757" s="4">
        <v>5.23</v>
      </c>
      <c r="H757" s="6">
        <f t="shared" si="32"/>
        <v>31.380000000000003</v>
      </c>
      <c r="I757" s="15">
        <f t="shared" si="33"/>
        <v>65.944414715719091</v>
      </c>
      <c r="J757" s="7"/>
    </row>
    <row r="758" spans="1:10" s="7" customFormat="1" x14ac:dyDescent="0.25">
      <c r="A758" s="7" t="s">
        <v>71</v>
      </c>
      <c r="B758" s="7" t="s">
        <v>55</v>
      </c>
      <c r="C758" s="7">
        <v>20.903010033444801</v>
      </c>
      <c r="D758" s="7">
        <v>2</v>
      </c>
      <c r="E758" s="7">
        <v>20.903010033444801</v>
      </c>
      <c r="F758" s="7">
        <v>2</v>
      </c>
      <c r="G758" s="4">
        <v>5.18</v>
      </c>
      <c r="H758" s="17">
        <f t="shared" si="32"/>
        <v>10.36</v>
      </c>
      <c r="I758" s="15">
        <f t="shared" si="33"/>
        <v>10.543010033444801</v>
      </c>
    </row>
    <row r="759" spans="1:10" x14ac:dyDescent="0.25">
      <c r="A759" s="3" t="s">
        <v>71</v>
      </c>
      <c r="B759" s="3" t="s">
        <v>18</v>
      </c>
      <c r="C759" s="3">
        <v>70.234113712374594</v>
      </c>
      <c r="D759" s="3">
        <v>6</v>
      </c>
      <c r="E759" s="3">
        <v>70.234113712374594</v>
      </c>
      <c r="F759" s="3">
        <v>6</v>
      </c>
      <c r="G759" s="4">
        <v>4.2300000000000004</v>
      </c>
      <c r="H759" s="6">
        <f t="shared" si="32"/>
        <v>25.380000000000003</v>
      </c>
      <c r="I759" s="15">
        <f t="shared" si="33"/>
        <v>44.854113712374591</v>
      </c>
      <c r="J759" s="7"/>
    </row>
    <row r="760" spans="1:10" x14ac:dyDescent="0.25">
      <c r="A760" s="3" t="s">
        <v>71</v>
      </c>
      <c r="B760" s="3" t="s">
        <v>61</v>
      </c>
      <c r="C760" s="3">
        <v>85.284280936454806</v>
      </c>
      <c r="D760" s="3">
        <v>12</v>
      </c>
      <c r="E760" s="3">
        <v>85.284280936454806</v>
      </c>
      <c r="F760" s="3">
        <v>12</v>
      </c>
      <c r="G760" s="4">
        <v>3.13</v>
      </c>
      <c r="H760" s="6">
        <f t="shared" si="32"/>
        <v>37.56</v>
      </c>
      <c r="I760" s="15">
        <f t="shared" si="33"/>
        <v>47.724280936454804</v>
      </c>
      <c r="J760" s="7"/>
    </row>
    <row r="761" spans="1:10" s="7" customFormat="1" x14ac:dyDescent="0.25">
      <c r="A761" s="7" t="s">
        <v>71</v>
      </c>
      <c r="B761" s="7" t="s">
        <v>63</v>
      </c>
      <c r="C761" s="7">
        <v>27.926421404682301</v>
      </c>
      <c r="D761" s="7">
        <v>2</v>
      </c>
      <c r="E761" s="7">
        <v>27.926421404682301</v>
      </c>
      <c r="F761" s="7">
        <f>D761*4</f>
        <v>8</v>
      </c>
      <c r="G761" s="4">
        <v>1.81</v>
      </c>
      <c r="H761" s="6">
        <f t="shared" si="32"/>
        <v>14.48</v>
      </c>
      <c r="I761" s="15">
        <f t="shared" si="33"/>
        <v>13.446421404682301</v>
      </c>
    </row>
    <row r="762" spans="1:10" x14ac:dyDescent="0.25">
      <c r="A762" s="3" t="s">
        <v>71</v>
      </c>
      <c r="B762" s="3" t="s">
        <v>19</v>
      </c>
      <c r="C762" s="3">
        <v>37.625418060200701</v>
      </c>
      <c r="D762" s="3">
        <v>6</v>
      </c>
      <c r="E762" s="3">
        <v>37.625418060200701</v>
      </c>
      <c r="F762" s="3">
        <v>6</v>
      </c>
      <c r="G762" s="4">
        <v>1.81</v>
      </c>
      <c r="H762" s="6">
        <f t="shared" si="32"/>
        <v>10.86</v>
      </c>
      <c r="I762" s="15">
        <f t="shared" si="33"/>
        <v>26.765418060200702</v>
      </c>
      <c r="J762" s="7"/>
    </row>
    <row r="763" spans="1:10" x14ac:dyDescent="0.25">
      <c r="A763" s="3" t="s">
        <v>72</v>
      </c>
      <c r="B763" s="3" t="s">
        <v>29</v>
      </c>
      <c r="C763" s="3">
        <v>210.70234113712399</v>
      </c>
      <c r="D763" s="3">
        <v>18</v>
      </c>
      <c r="E763" s="3">
        <v>210.70234113712399</v>
      </c>
      <c r="F763" s="3">
        <v>18</v>
      </c>
      <c r="G763" s="4">
        <v>2.73</v>
      </c>
      <c r="H763" s="6">
        <f t="shared" si="32"/>
        <v>49.14</v>
      </c>
      <c r="I763" s="15">
        <f t="shared" si="33"/>
        <v>161.56234113712401</v>
      </c>
      <c r="J763" s="7"/>
    </row>
    <row r="764" spans="1:10" x14ac:dyDescent="0.25">
      <c r="A764" s="3" t="s">
        <v>72</v>
      </c>
      <c r="B764" s="3" t="s">
        <v>73</v>
      </c>
      <c r="C764" s="3">
        <v>1671.6</v>
      </c>
      <c r="D764" s="3">
        <v>420</v>
      </c>
      <c r="E764" s="3">
        <v>1671.6</v>
      </c>
      <c r="F764" s="3">
        <v>420</v>
      </c>
      <c r="G764" s="4">
        <v>2.75</v>
      </c>
      <c r="H764" s="6">
        <f t="shared" si="32"/>
        <v>1155</v>
      </c>
      <c r="I764" s="15">
        <f t="shared" si="33"/>
        <v>516.59999999999991</v>
      </c>
      <c r="J764" s="7"/>
    </row>
    <row r="765" spans="1:10" x14ac:dyDescent="0.25">
      <c r="A765" s="3" t="s">
        <v>72</v>
      </c>
      <c r="B765" s="3" t="s">
        <v>30</v>
      </c>
      <c r="C765" s="3">
        <v>70.234113712374594</v>
      </c>
      <c r="D765" s="3">
        <v>6</v>
      </c>
      <c r="E765" s="3">
        <v>70.234113712374594</v>
      </c>
      <c r="F765" s="3">
        <v>6</v>
      </c>
      <c r="G765" s="5">
        <v>2.73</v>
      </c>
      <c r="H765" s="6">
        <f t="shared" si="32"/>
        <v>16.38</v>
      </c>
      <c r="I765" s="15">
        <f t="shared" si="33"/>
        <v>53.854113712374598</v>
      </c>
      <c r="J765" s="7"/>
    </row>
    <row r="766" spans="1:10" s="7" customFormat="1" x14ac:dyDescent="0.25">
      <c r="A766" s="7" t="s">
        <v>72</v>
      </c>
      <c r="B766" s="7" t="s">
        <v>35</v>
      </c>
      <c r="C766" s="7">
        <v>486.62207357859501</v>
      </c>
      <c r="D766" s="7">
        <v>20</v>
      </c>
      <c r="E766" s="7">
        <v>486.62207357859501</v>
      </c>
      <c r="F766" s="7">
        <v>20</v>
      </c>
      <c r="G766" s="4">
        <v>3.53</v>
      </c>
      <c r="H766" s="17">
        <f t="shared" si="32"/>
        <v>70.599999999999994</v>
      </c>
      <c r="I766" s="15">
        <f t="shared" si="33"/>
        <v>416.02207357859504</v>
      </c>
    </row>
    <row r="767" spans="1:10" s="7" customFormat="1" x14ac:dyDescent="0.25">
      <c r="A767" s="7" t="s">
        <v>72</v>
      </c>
      <c r="B767" s="7" t="s">
        <v>39</v>
      </c>
      <c r="C767" s="7">
        <v>194.648829431438</v>
      </c>
      <c r="D767" s="7">
        <v>12</v>
      </c>
      <c r="E767" s="7">
        <v>194.648829431438</v>
      </c>
      <c r="F767" s="7">
        <v>12</v>
      </c>
      <c r="G767" s="4">
        <v>4.8099999999999996</v>
      </c>
      <c r="H767" s="17">
        <f t="shared" si="32"/>
        <v>57.72</v>
      </c>
      <c r="I767" s="15">
        <f t="shared" si="33"/>
        <v>136.928829431438</v>
      </c>
    </row>
    <row r="768" spans="1:10" s="7" customFormat="1" x14ac:dyDescent="0.25">
      <c r="A768" s="7" t="s">
        <v>72</v>
      </c>
      <c r="B768" s="7" t="s">
        <v>23</v>
      </c>
      <c r="C768" s="7">
        <v>50.836120401337801</v>
      </c>
      <c r="D768" s="7">
        <v>4</v>
      </c>
      <c r="E768" s="7">
        <v>50.836120401337801</v>
      </c>
      <c r="F768" s="7">
        <v>4</v>
      </c>
      <c r="G768" s="4">
        <v>3.53</v>
      </c>
      <c r="H768" s="17">
        <f t="shared" si="32"/>
        <v>14.12</v>
      </c>
      <c r="I768" s="15">
        <f t="shared" si="33"/>
        <v>36.716120401337804</v>
      </c>
    </row>
    <row r="769" spans="1:10" s="7" customFormat="1" x14ac:dyDescent="0.25">
      <c r="A769" s="7" t="s">
        <v>72</v>
      </c>
      <c r="B769" s="7" t="s">
        <v>45</v>
      </c>
      <c r="C769" s="7">
        <v>295.98662207357899</v>
      </c>
      <c r="D769" s="7">
        <v>9</v>
      </c>
      <c r="E769" s="7">
        <v>295.98662207357899</v>
      </c>
      <c r="F769" s="7">
        <v>9</v>
      </c>
      <c r="G769" s="4">
        <v>4.13</v>
      </c>
      <c r="H769" s="17">
        <f t="shared" si="32"/>
        <v>37.17</v>
      </c>
      <c r="I769" s="15">
        <f t="shared" si="33"/>
        <v>258.81662207357897</v>
      </c>
    </row>
    <row r="770" spans="1:10" s="7" customFormat="1" x14ac:dyDescent="0.25">
      <c r="A770" s="7" t="s">
        <v>72</v>
      </c>
      <c r="B770" s="7" t="s">
        <v>51</v>
      </c>
      <c r="C770" s="7">
        <v>120.401337792642</v>
      </c>
      <c r="D770" s="7">
        <v>6</v>
      </c>
      <c r="E770" s="7">
        <v>120.401337792642</v>
      </c>
      <c r="F770" s="7">
        <v>6</v>
      </c>
      <c r="G770" s="4">
        <v>4.7300000000000004</v>
      </c>
      <c r="H770" s="17">
        <f t="shared" si="32"/>
        <v>28.380000000000003</v>
      </c>
      <c r="I770" s="15">
        <f t="shared" si="33"/>
        <v>92.021337792641987</v>
      </c>
    </row>
    <row r="771" spans="1:10" s="7" customFormat="1" x14ac:dyDescent="0.25">
      <c r="A771" s="7" t="s">
        <v>72</v>
      </c>
      <c r="B771" s="7" t="s">
        <v>25</v>
      </c>
      <c r="C771" s="7">
        <v>240.80267558528399</v>
      </c>
      <c r="D771" s="7">
        <v>12</v>
      </c>
      <c r="E771" s="7">
        <v>240.80267558528399</v>
      </c>
      <c r="F771" s="7">
        <v>12</v>
      </c>
      <c r="G771" s="4">
        <v>4.7300000000000004</v>
      </c>
      <c r="H771" s="17">
        <f t="shared" si="32"/>
        <v>56.760000000000005</v>
      </c>
      <c r="I771" s="15">
        <f t="shared" si="33"/>
        <v>184.04267558528397</v>
      </c>
    </row>
    <row r="772" spans="1:10" s="7" customFormat="1" x14ac:dyDescent="0.25">
      <c r="A772" s="7" t="s">
        <v>72</v>
      </c>
      <c r="B772" s="7" t="s">
        <v>55</v>
      </c>
      <c r="C772" s="7">
        <v>120.401337792642</v>
      </c>
      <c r="D772" s="7">
        <v>6</v>
      </c>
      <c r="E772" s="7">
        <v>120.401337792642</v>
      </c>
      <c r="F772" s="7">
        <v>6</v>
      </c>
      <c r="G772" s="4">
        <v>5.18</v>
      </c>
      <c r="H772" s="17">
        <f t="shared" si="32"/>
        <v>31.08</v>
      </c>
      <c r="I772" s="15">
        <f t="shared" si="33"/>
        <v>89.321337792641998</v>
      </c>
    </row>
    <row r="773" spans="1:10" s="7" customFormat="1" x14ac:dyDescent="0.25">
      <c r="A773" s="7" t="s">
        <v>72</v>
      </c>
      <c r="B773" s="7" t="s">
        <v>160</v>
      </c>
      <c r="C773" s="7">
        <v>20.903010033444801</v>
      </c>
      <c r="D773" s="7">
        <v>1</v>
      </c>
      <c r="E773" s="7">
        <v>20.903010033444801</v>
      </c>
      <c r="F773" s="7">
        <v>1</v>
      </c>
      <c r="G773" s="4">
        <v>5.23</v>
      </c>
      <c r="H773" s="17">
        <f t="shared" si="32"/>
        <v>5.23</v>
      </c>
      <c r="I773" s="15">
        <f t="shared" si="33"/>
        <v>15.6730100334448</v>
      </c>
    </row>
    <row r="774" spans="1:10" x14ac:dyDescent="0.25">
      <c r="A774" s="3" t="s">
        <v>72</v>
      </c>
      <c r="B774" s="3" t="s">
        <v>18</v>
      </c>
      <c r="C774" s="3">
        <v>210.70234113712399</v>
      </c>
      <c r="D774" s="3">
        <v>18</v>
      </c>
      <c r="E774" s="3">
        <v>210.70234113712399</v>
      </c>
      <c r="F774" s="3">
        <v>18</v>
      </c>
      <c r="G774" s="4">
        <v>4.2300000000000004</v>
      </c>
      <c r="H774" s="6">
        <f t="shared" si="32"/>
        <v>76.140000000000015</v>
      </c>
      <c r="I774" s="15">
        <f t="shared" si="33"/>
        <v>134.56234113712398</v>
      </c>
      <c r="J774" s="7"/>
    </row>
    <row r="775" spans="1:10" x14ac:dyDescent="0.25">
      <c r="A775" s="3" t="s">
        <v>74</v>
      </c>
      <c r="B775" s="3" t="s">
        <v>30</v>
      </c>
      <c r="C775" s="3">
        <v>84</v>
      </c>
      <c r="D775" s="3">
        <v>12</v>
      </c>
      <c r="E775" s="3">
        <v>84</v>
      </c>
      <c r="F775" s="3">
        <v>12</v>
      </c>
      <c r="G775" s="5">
        <v>2.73</v>
      </c>
      <c r="H775" s="6">
        <f t="shared" si="32"/>
        <v>32.76</v>
      </c>
      <c r="I775" s="15">
        <f t="shared" si="33"/>
        <v>51.24</v>
      </c>
      <c r="J775" s="7"/>
    </row>
    <row r="776" spans="1:10" x14ac:dyDescent="0.25">
      <c r="A776" s="3" t="s">
        <v>74</v>
      </c>
      <c r="B776" s="3" t="s">
        <v>14</v>
      </c>
      <c r="C776" s="3">
        <v>588</v>
      </c>
      <c r="D776" s="3">
        <v>84</v>
      </c>
      <c r="E776" s="3">
        <v>588</v>
      </c>
      <c r="F776" s="3">
        <v>84</v>
      </c>
      <c r="G776" s="4">
        <v>3.73</v>
      </c>
      <c r="H776" s="6">
        <f t="shared" si="32"/>
        <v>313.32</v>
      </c>
      <c r="I776" s="15">
        <f t="shared" si="33"/>
        <v>274.68</v>
      </c>
      <c r="J776" s="7"/>
    </row>
    <row r="777" spans="1:10" x14ac:dyDescent="0.25">
      <c r="A777" s="3" t="s">
        <v>74</v>
      </c>
      <c r="B777" s="3" t="s">
        <v>126</v>
      </c>
      <c r="C777" s="3">
        <v>2436</v>
      </c>
      <c r="D777" s="3">
        <v>420</v>
      </c>
      <c r="E777" s="3">
        <v>2436</v>
      </c>
      <c r="F777" s="3">
        <v>420</v>
      </c>
      <c r="G777" s="4">
        <v>3.73</v>
      </c>
      <c r="H777" s="6">
        <f t="shared" si="32"/>
        <v>1566.6</v>
      </c>
      <c r="I777" s="15">
        <f t="shared" si="33"/>
        <v>869.40000000000009</v>
      </c>
      <c r="J777" s="7"/>
    </row>
    <row r="778" spans="1:10" s="7" customFormat="1" x14ac:dyDescent="0.25">
      <c r="A778" s="7" t="s">
        <v>74</v>
      </c>
      <c r="B778" s="7" t="s">
        <v>35</v>
      </c>
      <c r="C778" s="7">
        <v>170.56856187291001</v>
      </c>
      <c r="D778" s="7">
        <v>7</v>
      </c>
      <c r="E778" s="7">
        <v>170.56856187291001</v>
      </c>
      <c r="F778" s="7">
        <v>7</v>
      </c>
      <c r="G778" s="4">
        <v>3.53</v>
      </c>
      <c r="H778" s="17">
        <f t="shared" si="32"/>
        <v>24.709999999999997</v>
      </c>
      <c r="I778" s="15">
        <f t="shared" si="33"/>
        <v>145.85856187291</v>
      </c>
    </row>
    <row r="779" spans="1:10" s="7" customFormat="1" x14ac:dyDescent="0.25">
      <c r="A779" s="7" t="s">
        <v>74</v>
      </c>
      <c r="B779" s="7" t="s">
        <v>15</v>
      </c>
      <c r="C779" s="7">
        <v>2289.6</v>
      </c>
      <c r="D779" s="7">
        <v>300</v>
      </c>
      <c r="E779" s="7">
        <v>2289.6</v>
      </c>
      <c r="F779" s="7">
        <v>300</v>
      </c>
      <c r="G779" s="4">
        <v>5.23</v>
      </c>
      <c r="H779" s="17">
        <f t="shared" si="32"/>
        <v>1569.0000000000002</v>
      </c>
      <c r="I779" s="15">
        <f t="shared" si="33"/>
        <v>720.59999999999968</v>
      </c>
    </row>
    <row r="780" spans="1:10" s="7" customFormat="1" x14ac:dyDescent="0.25">
      <c r="A780" s="7" t="s">
        <v>74</v>
      </c>
      <c r="B780" s="7" t="s">
        <v>127</v>
      </c>
      <c r="C780" s="7">
        <v>9282</v>
      </c>
      <c r="D780" s="7">
        <v>1428</v>
      </c>
      <c r="E780" s="7">
        <v>9282</v>
      </c>
      <c r="F780" s="7">
        <v>1428</v>
      </c>
      <c r="G780" s="4">
        <v>5.23</v>
      </c>
      <c r="H780" s="17">
        <f t="shared" si="32"/>
        <v>7468.4400000000005</v>
      </c>
      <c r="I780" s="15">
        <f t="shared" si="33"/>
        <v>1813.5599999999995</v>
      </c>
    </row>
    <row r="781" spans="1:10" s="7" customFormat="1" x14ac:dyDescent="0.25">
      <c r="A781" s="7" t="s">
        <v>74</v>
      </c>
      <c r="B781" s="7" t="s">
        <v>170</v>
      </c>
      <c r="C781" s="7">
        <v>450</v>
      </c>
      <c r="D781" s="7">
        <v>30</v>
      </c>
      <c r="E781" s="7">
        <v>450</v>
      </c>
      <c r="F781" s="7">
        <f>D781*2</f>
        <v>60</v>
      </c>
      <c r="G781" s="4">
        <v>5.23</v>
      </c>
      <c r="H781" s="17">
        <f t="shared" si="32"/>
        <v>313.8</v>
      </c>
      <c r="I781" s="15">
        <f t="shared" si="33"/>
        <v>136.19999999999999</v>
      </c>
    </row>
    <row r="782" spans="1:10" s="7" customFormat="1" x14ac:dyDescent="0.25">
      <c r="A782" s="7" t="s">
        <v>74</v>
      </c>
      <c r="B782" s="7" t="s">
        <v>23</v>
      </c>
      <c r="C782" s="7">
        <v>17.056856187291</v>
      </c>
      <c r="D782" s="7">
        <v>1</v>
      </c>
      <c r="E782" s="7">
        <v>17.056856187291</v>
      </c>
      <c r="F782" s="7">
        <v>1</v>
      </c>
      <c r="G782" s="4">
        <v>3.53</v>
      </c>
      <c r="H782" s="17">
        <f t="shared" si="32"/>
        <v>3.53</v>
      </c>
      <c r="I782" s="15">
        <f t="shared" si="33"/>
        <v>13.526856187291001</v>
      </c>
    </row>
    <row r="783" spans="1:10" x14ac:dyDescent="0.25">
      <c r="A783" s="3" t="s">
        <v>74</v>
      </c>
      <c r="B783" s="3" t="s">
        <v>76</v>
      </c>
      <c r="C783" s="3">
        <v>105.12</v>
      </c>
      <c r="D783" s="3">
        <v>12</v>
      </c>
      <c r="E783" s="3">
        <v>105.12</v>
      </c>
      <c r="F783" s="3">
        <v>12</v>
      </c>
      <c r="G783" s="4">
        <v>4.78</v>
      </c>
      <c r="H783" s="6">
        <f t="shared" si="32"/>
        <v>57.36</v>
      </c>
      <c r="I783" s="15">
        <f t="shared" si="33"/>
        <v>47.760000000000005</v>
      </c>
      <c r="J783" s="7"/>
    </row>
    <row r="784" spans="1:10" x14ac:dyDescent="0.25">
      <c r="A784" s="3" t="s">
        <v>74</v>
      </c>
      <c r="B784" s="3" t="s">
        <v>77</v>
      </c>
      <c r="C784" s="3">
        <v>1584</v>
      </c>
      <c r="D784" s="3">
        <v>180</v>
      </c>
      <c r="E784" s="3">
        <v>1584</v>
      </c>
      <c r="F784" s="3">
        <v>180</v>
      </c>
      <c r="G784" s="4">
        <v>5.23</v>
      </c>
      <c r="H784" s="6">
        <f t="shared" si="32"/>
        <v>941.40000000000009</v>
      </c>
      <c r="I784" s="15">
        <f t="shared" si="33"/>
        <v>642.59999999999991</v>
      </c>
      <c r="J784" s="7"/>
    </row>
    <row r="785" spans="1:10" s="7" customFormat="1" x14ac:dyDescent="0.25">
      <c r="A785" s="7" t="s">
        <v>74</v>
      </c>
      <c r="B785" s="7" t="s">
        <v>128</v>
      </c>
      <c r="C785" s="7">
        <v>153.6</v>
      </c>
      <c r="D785" s="7">
        <v>12</v>
      </c>
      <c r="E785" s="7">
        <v>153.6</v>
      </c>
      <c r="F785" s="7">
        <v>12</v>
      </c>
      <c r="G785" s="4">
        <v>8.73</v>
      </c>
      <c r="H785" s="17">
        <f t="shared" si="32"/>
        <v>104.76</v>
      </c>
      <c r="I785" s="15">
        <f t="shared" si="33"/>
        <v>48.839999999999989</v>
      </c>
    </row>
    <row r="786" spans="1:10" s="7" customFormat="1" x14ac:dyDescent="0.25">
      <c r="A786" s="7" t="s">
        <v>74</v>
      </c>
      <c r="B786" s="7" t="s">
        <v>129</v>
      </c>
      <c r="C786" s="7">
        <v>13824</v>
      </c>
      <c r="D786" s="7">
        <v>1080</v>
      </c>
      <c r="E786" s="7">
        <v>13824</v>
      </c>
      <c r="F786" s="7">
        <v>1080</v>
      </c>
      <c r="G786" s="4">
        <v>8.73</v>
      </c>
      <c r="H786" s="17">
        <f t="shared" si="32"/>
        <v>9428.4</v>
      </c>
      <c r="I786" s="15">
        <f t="shared" si="33"/>
        <v>4395.6000000000004</v>
      </c>
    </row>
    <row r="787" spans="1:10" x14ac:dyDescent="0.25">
      <c r="A787" s="3" t="s">
        <v>74</v>
      </c>
      <c r="B787" s="3" t="s">
        <v>130</v>
      </c>
      <c r="C787" s="3">
        <v>8383.7999999999993</v>
      </c>
      <c r="D787" s="3">
        <v>1068</v>
      </c>
      <c r="E787" s="3">
        <v>8383.7999999999993</v>
      </c>
      <c r="F787" s="3">
        <v>1068</v>
      </c>
      <c r="G787" s="4">
        <v>5.23</v>
      </c>
      <c r="H787" s="6">
        <f t="shared" si="32"/>
        <v>5585.64</v>
      </c>
      <c r="I787" s="15">
        <f t="shared" si="33"/>
        <v>2798.1599999999989</v>
      </c>
      <c r="J787" s="7"/>
    </row>
    <row r="788" spans="1:10" s="7" customFormat="1" x14ac:dyDescent="0.25">
      <c r="A788" s="7" t="s">
        <v>74</v>
      </c>
      <c r="B788" s="7" t="s">
        <v>25</v>
      </c>
      <c r="C788" s="7">
        <v>62.709030100334502</v>
      </c>
      <c r="D788" s="7">
        <v>3</v>
      </c>
      <c r="E788" s="7">
        <v>62.709030100334502</v>
      </c>
      <c r="F788" s="7">
        <v>3</v>
      </c>
      <c r="G788" s="4">
        <v>4.7300000000000004</v>
      </c>
      <c r="H788" s="17">
        <f t="shared" si="32"/>
        <v>14.190000000000001</v>
      </c>
      <c r="I788" s="15">
        <f t="shared" si="33"/>
        <v>48.519030100334504</v>
      </c>
    </row>
    <row r="789" spans="1:10" s="7" customFormat="1" x14ac:dyDescent="0.25">
      <c r="A789" s="7" t="s">
        <v>74</v>
      </c>
      <c r="B789" s="7" t="s">
        <v>171</v>
      </c>
      <c r="C789" s="7">
        <v>1458</v>
      </c>
      <c r="D789" s="7">
        <v>180</v>
      </c>
      <c r="E789" s="7">
        <v>1458</v>
      </c>
      <c r="F789" s="7">
        <v>180</v>
      </c>
      <c r="G789" s="4">
        <v>5.23</v>
      </c>
      <c r="H789" s="17">
        <f t="shared" si="32"/>
        <v>941.40000000000009</v>
      </c>
      <c r="I789" s="15">
        <f t="shared" si="33"/>
        <v>516.59999999999991</v>
      </c>
    </row>
    <row r="790" spans="1:10" x14ac:dyDescent="0.25">
      <c r="A790" s="3" t="s">
        <v>74</v>
      </c>
      <c r="B790" s="3" t="s">
        <v>78</v>
      </c>
      <c r="C790" s="3">
        <v>82.8</v>
      </c>
      <c r="D790" s="3">
        <v>12</v>
      </c>
      <c r="E790" s="3">
        <v>82.8</v>
      </c>
      <c r="F790" s="3">
        <v>12</v>
      </c>
      <c r="G790" s="4">
        <v>4.2300000000000004</v>
      </c>
      <c r="H790" s="6">
        <f t="shared" si="32"/>
        <v>50.760000000000005</v>
      </c>
      <c r="I790" s="15">
        <f t="shared" si="33"/>
        <v>32.039999999999992</v>
      </c>
      <c r="J790" s="7"/>
    </row>
    <row r="791" spans="1:10" x14ac:dyDescent="0.25">
      <c r="A791" s="3" t="s">
        <v>74</v>
      </c>
      <c r="B791" s="3" t="s">
        <v>79</v>
      </c>
      <c r="C791" s="3">
        <v>1324.8</v>
      </c>
      <c r="D791" s="3">
        <v>192</v>
      </c>
      <c r="E791" s="3">
        <v>1324.8</v>
      </c>
      <c r="F791" s="3">
        <v>192</v>
      </c>
      <c r="G791" s="4">
        <v>4.2300000000000004</v>
      </c>
      <c r="H791" s="6">
        <f t="shared" si="32"/>
        <v>812.16000000000008</v>
      </c>
      <c r="I791" s="15">
        <f t="shared" si="33"/>
        <v>512.63999999999987</v>
      </c>
      <c r="J791" s="7"/>
    </row>
    <row r="792" spans="1:10" x14ac:dyDescent="0.25">
      <c r="A792" s="3" t="s">
        <v>74</v>
      </c>
      <c r="B792" s="3" t="s">
        <v>105</v>
      </c>
      <c r="C792" s="3">
        <v>2568</v>
      </c>
      <c r="D792" s="3">
        <v>480</v>
      </c>
      <c r="E792" s="3">
        <v>2568</v>
      </c>
      <c r="F792" s="3">
        <v>480</v>
      </c>
      <c r="G792" s="4">
        <v>4.2300000000000004</v>
      </c>
      <c r="H792" s="6">
        <f t="shared" si="32"/>
        <v>2030.4</v>
      </c>
      <c r="I792" s="15">
        <f t="shared" si="33"/>
        <v>537.59999999999991</v>
      </c>
      <c r="J792" s="7"/>
    </row>
    <row r="793" spans="1:10" x14ac:dyDescent="0.25">
      <c r="E793" s="35">
        <f>SUM(E704:E792)</f>
        <v>55603.841204013384</v>
      </c>
      <c r="G793" s="34" t="s">
        <v>199</v>
      </c>
      <c r="H793" s="33">
        <f>SUM(H704:H792)</f>
        <v>35499.870000000003</v>
      </c>
      <c r="I793" s="33">
        <f>SUM(I704:I792)</f>
        <v>20103.971204013382</v>
      </c>
      <c r="J793" s="20">
        <f>E793-H793</f>
        <v>20103.971204013382</v>
      </c>
    </row>
    <row r="794" spans="1:10" ht="23.25" x14ac:dyDescent="0.25">
      <c r="A794" s="38" t="s">
        <v>27</v>
      </c>
      <c r="B794" s="38"/>
      <c r="C794" s="38"/>
      <c r="D794" s="38"/>
      <c r="E794" s="38"/>
      <c r="F794" s="38"/>
      <c r="G794" s="38"/>
      <c r="H794" s="38"/>
      <c r="I794" s="38"/>
      <c r="J794" s="38"/>
    </row>
    <row r="795" spans="1:10" x14ac:dyDescent="0.25">
      <c r="A795" s="3" t="s">
        <v>27</v>
      </c>
      <c r="B795" s="3" t="s">
        <v>29</v>
      </c>
      <c r="C795" s="3">
        <v>239.97591973244101</v>
      </c>
      <c r="D795" s="3">
        <v>35</v>
      </c>
      <c r="E795" s="3">
        <v>239.97591973244101</v>
      </c>
      <c r="F795" s="3">
        <v>35</v>
      </c>
      <c r="G795" s="4">
        <v>2.73</v>
      </c>
      <c r="H795" s="6">
        <f t="shared" si="32"/>
        <v>95.55</v>
      </c>
      <c r="I795" s="15">
        <f t="shared" si="33"/>
        <v>144.425919732441</v>
      </c>
      <c r="J795" s="7"/>
    </row>
    <row r="796" spans="1:10" x14ac:dyDescent="0.25">
      <c r="A796" s="3" t="s">
        <v>27</v>
      </c>
      <c r="B796" s="3" t="s">
        <v>12</v>
      </c>
      <c r="C796" s="3">
        <v>24.66</v>
      </c>
      <c r="D796" s="3">
        <v>36</v>
      </c>
      <c r="E796" s="3">
        <v>24.66</v>
      </c>
      <c r="F796" s="3">
        <v>36</v>
      </c>
      <c r="G796" s="4">
        <v>3.73</v>
      </c>
      <c r="H796" s="6">
        <f t="shared" si="32"/>
        <v>134.28</v>
      </c>
      <c r="I796" s="15">
        <f t="shared" si="33"/>
        <v>-109.62</v>
      </c>
      <c r="J796" s="7"/>
    </row>
    <row r="797" spans="1:10" x14ac:dyDescent="0.25">
      <c r="A797" s="3" t="s">
        <v>27</v>
      </c>
      <c r="B797" s="3" t="s">
        <v>13</v>
      </c>
      <c r="C797" s="3">
        <v>3284.83528428094</v>
      </c>
      <c r="D797" s="3">
        <v>749</v>
      </c>
      <c r="E797" s="3">
        <v>3284.83528428094</v>
      </c>
      <c r="F797" s="3">
        <v>749</v>
      </c>
      <c r="G797" s="4">
        <v>2.75</v>
      </c>
      <c r="H797" s="6">
        <f t="shared" si="32"/>
        <v>2059.75</v>
      </c>
      <c r="I797" s="15">
        <f t="shared" si="33"/>
        <v>1225.08528428094</v>
      </c>
      <c r="J797" s="7"/>
    </row>
    <row r="798" spans="1:10" x14ac:dyDescent="0.25">
      <c r="A798" s="3" t="s">
        <v>27</v>
      </c>
      <c r="B798" s="3" t="s">
        <v>30</v>
      </c>
      <c r="C798" s="3">
        <v>267.03411371237502</v>
      </c>
      <c r="D798" s="3">
        <v>34</v>
      </c>
      <c r="E798" s="3">
        <v>267.03411371237502</v>
      </c>
      <c r="F798" s="3">
        <v>34</v>
      </c>
      <c r="G798" s="5">
        <v>2.73</v>
      </c>
      <c r="H798" s="6">
        <f t="shared" si="32"/>
        <v>92.82</v>
      </c>
      <c r="I798" s="15">
        <f t="shared" si="33"/>
        <v>174.21411371237502</v>
      </c>
      <c r="J798" s="7"/>
    </row>
    <row r="799" spans="1:10" x14ac:dyDescent="0.25">
      <c r="A799" s="3" t="s">
        <v>27</v>
      </c>
      <c r="B799" s="3" t="s">
        <v>14</v>
      </c>
      <c r="C799" s="3">
        <v>569.70000000000005</v>
      </c>
      <c r="D799" s="3">
        <v>98</v>
      </c>
      <c r="E799" s="3">
        <v>569.70000000000005</v>
      </c>
      <c r="F799" s="3">
        <v>98</v>
      </c>
      <c r="G799" s="4">
        <v>3.73</v>
      </c>
      <c r="H799" s="6">
        <f t="shared" si="32"/>
        <v>365.54</v>
      </c>
      <c r="I799" s="15">
        <f t="shared" si="33"/>
        <v>204.16000000000003</v>
      </c>
      <c r="J799" s="7"/>
    </row>
    <row r="800" spans="1:10" s="7" customFormat="1" x14ac:dyDescent="0.25">
      <c r="A800" s="7" t="s">
        <v>27</v>
      </c>
      <c r="B800" s="7" t="s">
        <v>35</v>
      </c>
      <c r="C800" s="7">
        <v>2559.8498327759198</v>
      </c>
      <c r="D800" s="7">
        <v>203</v>
      </c>
      <c r="E800" s="7">
        <v>2559.8498327759198</v>
      </c>
      <c r="F800" s="7">
        <v>203</v>
      </c>
      <c r="G800" s="4">
        <v>3.53</v>
      </c>
      <c r="H800" s="17">
        <f t="shared" si="32"/>
        <v>716.58999999999992</v>
      </c>
      <c r="I800" s="15">
        <f t="shared" si="33"/>
        <v>1843.2598327759199</v>
      </c>
    </row>
    <row r="801" spans="1:9" s="7" customFormat="1" x14ac:dyDescent="0.25">
      <c r="A801" s="7" t="s">
        <v>27</v>
      </c>
      <c r="B801" s="7" t="s">
        <v>36</v>
      </c>
      <c r="C801" s="7">
        <v>77.7</v>
      </c>
      <c r="D801" s="7">
        <v>3</v>
      </c>
      <c r="E801" s="7">
        <v>77.7</v>
      </c>
      <c r="F801" s="7">
        <f>D801*2</f>
        <v>6</v>
      </c>
      <c r="G801" s="4">
        <v>3.53</v>
      </c>
      <c r="H801" s="17">
        <f t="shared" si="32"/>
        <v>21.18</v>
      </c>
      <c r="I801" s="15">
        <f t="shared" si="33"/>
        <v>56.52</v>
      </c>
    </row>
    <row r="802" spans="1:9" s="7" customFormat="1" x14ac:dyDescent="0.25">
      <c r="A802" s="7" t="s">
        <v>27</v>
      </c>
      <c r="B802" s="7" t="s">
        <v>15</v>
      </c>
      <c r="C802" s="7">
        <v>720.17491638796002</v>
      </c>
      <c r="D802" s="7">
        <v>49</v>
      </c>
      <c r="E802" s="7">
        <v>720.17491638796002</v>
      </c>
      <c r="F802" s="7">
        <v>49</v>
      </c>
      <c r="G802" s="4">
        <v>5.23</v>
      </c>
      <c r="H802" s="17">
        <f t="shared" si="32"/>
        <v>256.27000000000004</v>
      </c>
      <c r="I802" s="15">
        <f t="shared" si="33"/>
        <v>463.90491638795999</v>
      </c>
    </row>
    <row r="803" spans="1:9" s="7" customFormat="1" x14ac:dyDescent="0.25">
      <c r="A803" s="7" t="s">
        <v>27</v>
      </c>
      <c r="B803" s="7" t="s">
        <v>91</v>
      </c>
      <c r="C803" s="7">
        <v>13.8</v>
      </c>
      <c r="D803" s="7">
        <v>5</v>
      </c>
      <c r="E803" s="7">
        <v>13.8</v>
      </c>
      <c r="F803" s="7">
        <v>5</v>
      </c>
      <c r="G803" s="4">
        <v>5.23</v>
      </c>
      <c r="H803" s="17">
        <f t="shared" si="32"/>
        <v>26.150000000000002</v>
      </c>
      <c r="I803" s="15">
        <f t="shared" si="33"/>
        <v>-12.350000000000001</v>
      </c>
    </row>
    <row r="804" spans="1:9" s="7" customFormat="1" x14ac:dyDescent="0.25">
      <c r="A804" s="7" t="s">
        <v>27</v>
      </c>
      <c r="B804" s="7" t="s">
        <v>93</v>
      </c>
      <c r="C804" s="7">
        <v>95.25</v>
      </c>
      <c r="D804" s="7">
        <v>5</v>
      </c>
      <c r="E804" s="7">
        <v>95.25</v>
      </c>
      <c r="F804" s="7">
        <f>D804*2</f>
        <v>10</v>
      </c>
      <c r="G804" s="4">
        <v>4.8099999999999996</v>
      </c>
      <c r="H804" s="17">
        <f t="shared" si="32"/>
        <v>48.099999999999994</v>
      </c>
      <c r="I804" s="15">
        <f t="shared" si="33"/>
        <v>47.150000000000006</v>
      </c>
    </row>
    <row r="805" spans="1:9" s="7" customFormat="1" x14ac:dyDescent="0.25">
      <c r="A805" s="7" t="s">
        <v>27</v>
      </c>
      <c r="B805" s="7" t="s">
        <v>111</v>
      </c>
      <c r="C805" s="7">
        <v>264</v>
      </c>
      <c r="D805" s="7">
        <v>72</v>
      </c>
      <c r="E805" s="7">
        <v>264</v>
      </c>
      <c r="F805" s="7">
        <f>D805/2</f>
        <v>36</v>
      </c>
      <c r="G805" s="4">
        <v>4.8099999999999996</v>
      </c>
      <c r="H805" s="17">
        <f t="shared" si="32"/>
        <v>173.16</v>
      </c>
      <c r="I805" s="15">
        <f t="shared" si="33"/>
        <v>90.84</v>
      </c>
    </row>
    <row r="806" spans="1:9" s="7" customFormat="1" x14ac:dyDescent="0.25">
      <c r="A806" s="7" t="s">
        <v>27</v>
      </c>
      <c r="B806" s="7" t="s">
        <v>39</v>
      </c>
      <c r="C806" s="7">
        <v>2389.94772575251</v>
      </c>
      <c r="D806" s="7">
        <v>185</v>
      </c>
      <c r="E806" s="7">
        <v>2389.94772575251</v>
      </c>
      <c r="F806" s="7">
        <v>185</v>
      </c>
      <c r="G806" s="4">
        <v>4.8099999999999996</v>
      </c>
      <c r="H806" s="17">
        <f t="shared" si="32"/>
        <v>889.84999999999991</v>
      </c>
      <c r="I806" s="15">
        <f t="shared" si="33"/>
        <v>1500.0977257525101</v>
      </c>
    </row>
    <row r="807" spans="1:9" s="7" customFormat="1" x14ac:dyDescent="0.25">
      <c r="A807" s="7" t="s">
        <v>27</v>
      </c>
      <c r="B807" s="7" t="s">
        <v>41</v>
      </c>
      <c r="C807" s="7">
        <v>393</v>
      </c>
      <c r="D807" s="7">
        <v>60</v>
      </c>
      <c r="E807" s="7">
        <v>393</v>
      </c>
      <c r="F807" s="7">
        <f>D807/2</f>
        <v>30</v>
      </c>
      <c r="G807" s="4">
        <v>3.53</v>
      </c>
      <c r="H807" s="17">
        <f t="shared" ref="H807:H873" si="34">G807*F807</f>
        <v>105.89999999999999</v>
      </c>
      <c r="I807" s="15">
        <f t="shared" si="33"/>
        <v>287.10000000000002</v>
      </c>
    </row>
    <row r="808" spans="1:9" s="7" customFormat="1" x14ac:dyDescent="0.25">
      <c r="A808" s="7" t="s">
        <v>27</v>
      </c>
      <c r="B808" s="7" t="s">
        <v>23</v>
      </c>
      <c r="C808" s="7">
        <v>3969.8147157190601</v>
      </c>
      <c r="D808" s="7">
        <v>397</v>
      </c>
      <c r="E808" s="7">
        <v>3969.8147157190601</v>
      </c>
      <c r="F808" s="7">
        <v>397</v>
      </c>
      <c r="G808" s="4">
        <v>3.53</v>
      </c>
      <c r="H808" s="17">
        <f t="shared" si="34"/>
        <v>1401.4099999999999</v>
      </c>
      <c r="I808" s="15">
        <f t="shared" si="33"/>
        <v>2568.4047157190603</v>
      </c>
    </row>
    <row r="809" spans="1:9" s="7" customFormat="1" x14ac:dyDescent="0.25">
      <c r="A809" s="7" t="s">
        <v>27</v>
      </c>
      <c r="B809" s="7" t="s">
        <v>42</v>
      </c>
      <c r="C809" s="7">
        <v>382.9</v>
      </c>
      <c r="D809" s="7">
        <v>16</v>
      </c>
      <c r="E809" s="7">
        <v>382.9</v>
      </c>
      <c r="F809" s="7">
        <f>D809*2</f>
        <v>32</v>
      </c>
      <c r="G809" s="4">
        <v>3.53</v>
      </c>
      <c r="H809" s="17">
        <f t="shared" si="34"/>
        <v>112.96</v>
      </c>
      <c r="I809" s="15">
        <f t="shared" si="33"/>
        <v>269.94</v>
      </c>
    </row>
    <row r="810" spans="1:9" s="7" customFormat="1" x14ac:dyDescent="0.25">
      <c r="A810" s="7" t="s">
        <v>27</v>
      </c>
      <c r="B810" s="7" t="s">
        <v>24</v>
      </c>
      <c r="C810" s="7">
        <v>784.18662207357795</v>
      </c>
      <c r="D810" s="7">
        <v>38</v>
      </c>
      <c r="E810" s="7">
        <v>784.18662207357795</v>
      </c>
      <c r="F810" s="7">
        <v>38</v>
      </c>
      <c r="G810" s="4">
        <v>5.73</v>
      </c>
      <c r="H810" s="17">
        <f t="shared" si="34"/>
        <v>217.74</v>
      </c>
      <c r="I810" s="15">
        <f t="shared" si="33"/>
        <v>566.44662207357794</v>
      </c>
    </row>
    <row r="811" spans="1:9" s="7" customFormat="1" x14ac:dyDescent="0.25">
      <c r="A811" s="7" t="s">
        <v>27</v>
      </c>
      <c r="B811" s="7" t="s">
        <v>45</v>
      </c>
      <c r="C811" s="7">
        <v>649.53963210702295</v>
      </c>
      <c r="D811" s="7">
        <v>51</v>
      </c>
      <c r="E811" s="7">
        <v>649.53963210702295</v>
      </c>
      <c r="F811" s="7">
        <v>51</v>
      </c>
      <c r="G811" s="4">
        <v>4.13</v>
      </c>
      <c r="H811" s="17">
        <f t="shared" si="34"/>
        <v>210.63</v>
      </c>
      <c r="I811" s="15">
        <f t="shared" si="33"/>
        <v>438.90963210702296</v>
      </c>
    </row>
    <row r="812" spans="1:9" s="7" customFormat="1" x14ac:dyDescent="0.25">
      <c r="A812" s="7" t="s">
        <v>27</v>
      </c>
      <c r="B812" s="7" t="s">
        <v>95</v>
      </c>
      <c r="C812" s="7">
        <v>18.649999999999999</v>
      </c>
      <c r="D812" s="7">
        <v>2</v>
      </c>
      <c r="E812" s="7">
        <v>18.649999999999999</v>
      </c>
      <c r="F812" s="7">
        <v>2</v>
      </c>
      <c r="G812" s="4">
        <v>8.73</v>
      </c>
      <c r="H812" s="17">
        <f t="shared" si="34"/>
        <v>17.46</v>
      </c>
      <c r="I812" s="15">
        <f t="shared" si="33"/>
        <v>1.1899999999999977</v>
      </c>
    </row>
    <row r="813" spans="1:9" s="7" customFormat="1" x14ac:dyDescent="0.25">
      <c r="A813" s="7" t="s">
        <v>27</v>
      </c>
      <c r="B813" s="7" t="s">
        <v>17</v>
      </c>
      <c r="C813" s="7">
        <v>497.2</v>
      </c>
      <c r="D813" s="7">
        <v>51</v>
      </c>
      <c r="E813" s="7">
        <v>497.2</v>
      </c>
      <c r="F813" s="7">
        <v>51</v>
      </c>
      <c r="G813" s="4">
        <v>5.23</v>
      </c>
      <c r="H813" s="6">
        <f t="shared" si="34"/>
        <v>266.73</v>
      </c>
      <c r="I813" s="15">
        <f t="shared" si="33"/>
        <v>230.46999999999997</v>
      </c>
    </row>
    <row r="814" spans="1:9" s="7" customFormat="1" x14ac:dyDescent="0.25">
      <c r="A814" s="7" t="s">
        <v>27</v>
      </c>
      <c r="B814" s="7" t="s">
        <v>47</v>
      </c>
      <c r="C814" s="7">
        <v>113.1</v>
      </c>
      <c r="D814" s="7">
        <v>6</v>
      </c>
      <c r="E814" s="7">
        <v>113.1</v>
      </c>
      <c r="F814" s="7">
        <f>D814*2</f>
        <v>12</v>
      </c>
      <c r="G814" s="4">
        <v>5.23</v>
      </c>
      <c r="H814" s="6">
        <f t="shared" si="34"/>
        <v>62.760000000000005</v>
      </c>
      <c r="I814" s="15">
        <f t="shared" si="33"/>
        <v>50.339999999999989</v>
      </c>
    </row>
    <row r="815" spans="1:9" s="7" customFormat="1" x14ac:dyDescent="0.25">
      <c r="A815" s="7" t="s">
        <v>27</v>
      </c>
      <c r="B815" s="7" t="s">
        <v>150</v>
      </c>
      <c r="C815" s="7">
        <v>23.55</v>
      </c>
      <c r="D815" s="7">
        <v>1</v>
      </c>
      <c r="E815" s="7">
        <v>23.55</v>
      </c>
      <c r="F815" s="7">
        <f>D815*2</f>
        <v>2</v>
      </c>
      <c r="G815" s="4">
        <v>5.23</v>
      </c>
      <c r="H815" s="6">
        <f t="shared" si="34"/>
        <v>10.46</v>
      </c>
      <c r="I815" s="15">
        <f t="shared" si="33"/>
        <v>13.09</v>
      </c>
    </row>
    <row r="816" spans="1:9" s="7" customFormat="1" x14ac:dyDescent="0.25">
      <c r="A816" s="7" t="s">
        <v>27</v>
      </c>
      <c r="B816" s="7" t="s">
        <v>48</v>
      </c>
      <c r="C816" s="7">
        <v>174</v>
      </c>
      <c r="D816" s="7">
        <v>24</v>
      </c>
      <c r="E816" s="7">
        <v>174</v>
      </c>
      <c r="F816" s="7">
        <v>24</v>
      </c>
      <c r="G816" s="4">
        <v>4.2</v>
      </c>
      <c r="H816" s="6">
        <f t="shared" si="34"/>
        <v>100.80000000000001</v>
      </c>
      <c r="I816" s="15">
        <f t="shared" si="33"/>
        <v>73.199999999999989</v>
      </c>
    </row>
    <row r="817" spans="1:9" s="7" customFormat="1" x14ac:dyDescent="0.25">
      <c r="A817" s="7" t="s">
        <v>27</v>
      </c>
      <c r="B817" s="7" t="s">
        <v>49</v>
      </c>
      <c r="C817" s="7">
        <v>355.25</v>
      </c>
      <c r="D817" s="7">
        <v>51</v>
      </c>
      <c r="E817" s="7">
        <v>355.25</v>
      </c>
      <c r="F817" s="7">
        <v>51</v>
      </c>
      <c r="G817" s="4">
        <v>4.96</v>
      </c>
      <c r="H817" s="6">
        <f t="shared" si="34"/>
        <v>252.96</v>
      </c>
      <c r="I817" s="15">
        <f t="shared" ref="I817:I880" si="35">E817-H817</f>
        <v>102.28999999999999</v>
      </c>
    </row>
    <row r="818" spans="1:9" s="7" customFormat="1" x14ac:dyDescent="0.25">
      <c r="A818" s="7" t="s">
        <v>27</v>
      </c>
      <c r="B818" s="7" t="s">
        <v>50</v>
      </c>
      <c r="C818" s="7">
        <v>60.200668896321098</v>
      </c>
      <c r="D818" s="7">
        <v>6</v>
      </c>
      <c r="E818" s="7">
        <v>60.200668896321098</v>
      </c>
      <c r="F818" s="7">
        <v>6</v>
      </c>
      <c r="G818" s="4">
        <v>4.7300000000000004</v>
      </c>
      <c r="H818" s="17">
        <f t="shared" si="34"/>
        <v>28.380000000000003</v>
      </c>
      <c r="I818" s="15">
        <f t="shared" si="35"/>
        <v>31.820668896321095</v>
      </c>
    </row>
    <row r="819" spans="1:9" s="7" customFormat="1" x14ac:dyDescent="0.25">
      <c r="A819" s="7" t="s">
        <v>27</v>
      </c>
      <c r="B819" s="7" t="s">
        <v>52</v>
      </c>
      <c r="C819" s="7">
        <v>467.1</v>
      </c>
      <c r="D819" s="7">
        <v>55</v>
      </c>
      <c r="E819" s="7">
        <v>467.1</v>
      </c>
      <c r="F819" s="7">
        <v>55</v>
      </c>
      <c r="G819" s="4">
        <v>4.7300000000000004</v>
      </c>
      <c r="H819" s="17">
        <f t="shared" si="34"/>
        <v>260.15000000000003</v>
      </c>
      <c r="I819" s="15">
        <f t="shared" si="35"/>
        <v>206.95</v>
      </c>
    </row>
    <row r="820" spans="1:9" s="7" customFormat="1" x14ac:dyDescent="0.25">
      <c r="A820" s="7" t="s">
        <v>27</v>
      </c>
      <c r="B820" s="7" t="s">
        <v>25</v>
      </c>
      <c r="C820" s="7">
        <v>515.648829431438</v>
      </c>
      <c r="D820" s="7">
        <v>55</v>
      </c>
      <c r="E820" s="7">
        <v>515.648829431438</v>
      </c>
      <c r="F820" s="7">
        <v>55</v>
      </c>
      <c r="G820" s="4">
        <v>4.7300000000000004</v>
      </c>
      <c r="H820" s="17">
        <f t="shared" si="34"/>
        <v>260.15000000000003</v>
      </c>
      <c r="I820" s="15">
        <f t="shared" si="35"/>
        <v>255.49882943143797</v>
      </c>
    </row>
    <row r="821" spans="1:9" s="7" customFormat="1" x14ac:dyDescent="0.25">
      <c r="A821" s="7" t="s">
        <v>27</v>
      </c>
      <c r="B821" s="7" t="s">
        <v>53</v>
      </c>
      <c r="C821" s="7">
        <v>752.70903010033499</v>
      </c>
      <c r="D821" s="7">
        <v>58</v>
      </c>
      <c r="E821" s="7">
        <v>752.70903010033499</v>
      </c>
      <c r="F821" s="7">
        <v>58</v>
      </c>
      <c r="G821" s="4">
        <v>5.18</v>
      </c>
      <c r="H821" s="17">
        <f t="shared" si="34"/>
        <v>300.44</v>
      </c>
      <c r="I821" s="15">
        <f t="shared" si="35"/>
        <v>452.26903010033499</v>
      </c>
    </row>
    <row r="822" spans="1:9" s="7" customFormat="1" x14ac:dyDescent="0.25">
      <c r="A822" s="7" t="s">
        <v>27</v>
      </c>
      <c r="B822" s="7" t="s">
        <v>54</v>
      </c>
      <c r="C822" s="7">
        <v>18.2</v>
      </c>
      <c r="D822" s="7">
        <v>1</v>
      </c>
      <c r="E822" s="7">
        <v>18.2</v>
      </c>
      <c r="F822" s="7">
        <f>D822*2</f>
        <v>2</v>
      </c>
      <c r="G822" s="4">
        <v>5.18</v>
      </c>
      <c r="H822" s="17">
        <f t="shared" si="34"/>
        <v>10.36</v>
      </c>
      <c r="I822" s="15">
        <f t="shared" si="35"/>
        <v>7.84</v>
      </c>
    </row>
    <row r="823" spans="1:9" s="7" customFormat="1" x14ac:dyDescent="0.25">
      <c r="A823" s="7" t="s">
        <v>27</v>
      </c>
      <c r="B823" s="7" t="s">
        <v>55</v>
      </c>
      <c r="C823" s="7">
        <v>774.51003344481603</v>
      </c>
      <c r="D823" s="7">
        <v>68</v>
      </c>
      <c r="E823" s="7">
        <v>774.51003344481603</v>
      </c>
      <c r="F823" s="7">
        <v>68</v>
      </c>
      <c r="G823" s="4">
        <v>5.18</v>
      </c>
      <c r="H823" s="17">
        <f t="shared" si="34"/>
        <v>352.24</v>
      </c>
      <c r="I823" s="15">
        <f t="shared" si="35"/>
        <v>422.27003344481602</v>
      </c>
    </row>
    <row r="824" spans="1:9" s="7" customFormat="1" x14ac:dyDescent="0.25">
      <c r="A824" s="7" t="s">
        <v>27</v>
      </c>
      <c r="B824" s="7" t="s">
        <v>160</v>
      </c>
      <c r="C824" s="7">
        <v>139.44648829431401</v>
      </c>
      <c r="D824" s="7">
        <v>17</v>
      </c>
      <c r="E824" s="7">
        <v>139.44648829431401</v>
      </c>
      <c r="F824" s="7">
        <v>17</v>
      </c>
      <c r="G824" s="4">
        <v>5.23</v>
      </c>
      <c r="H824" s="17">
        <f t="shared" si="34"/>
        <v>88.910000000000011</v>
      </c>
      <c r="I824" s="15">
        <f t="shared" si="35"/>
        <v>50.536488294313997</v>
      </c>
    </row>
    <row r="825" spans="1:9" s="7" customFormat="1" x14ac:dyDescent="0.25">
      <c r="A825" s="7" t="s">
        <v>27</v>
      </c>
      <c r="B825" s="7" t="s">
        <v>148</v>
      </c>
      <c r="C825" s="7">
        <v>57</v>
      </c>
      <c r="D825" s="7">
        <v>24</v>
      </c>
      <c r="E825" s="7">
        <v>57</v>
      </c>
      <c r="F825" s="7">
        <f>D825/2</f>
        <v>12</v>
      </c>
      <c r="G825" s="4">
        <v>3.53</v>
      </c>
      <c r="H825" s="17">
        <f t="shared" si="34"/>
        <v>42.36</v>
      </c>
      <c r="I825" s="15">
        <f t="shared" si="35"/>
        <v>14.64</v>
      </c>
    </row>
    <row r="826" spans="1:9" s="7" customFormat="1" x14ac:dyDescent="0.25">
      <c r="A826" s="7" t="s">
        <v>27</v>
      </c>
      <c r="B826" s="7" t="s">
        <v>56</v>
      </c>
      <c r="C826" s="7">
        <v>109.2</v>
      </c>
      <c r="D826" s="7">
        <v>12</v>
      </c>
      <c r="E826" s="7">
        <v>109.2</v>
      </c>
      <c r="F826" s="7">
        <v>12</v>
      </c>
      <c r="G826" s="4">
        <v>3.53</v>
      </c>
      <c r="H826" s="6">
        <f t="shared" si="34"/>
        <v>42.36</v>
      </c>
      <c r="I826" s="15">
        <f t="shared" si="35"/>
        <v>66.84</v>
      </c>
    </row>
    <row r="827" spans="1:9" s="7" customFormat="1" x14ac:dyDescent="0.25">
      <c r="A827" s="7" t="s">
        <v>27</v>
      </c>
      <c r="B827" s="7" t="s">
        <v>58</v>
      </c>
      <c r="C827" s="7">
        <v>477.6</v>
      </c>
      <c r="D827" s="7">
        <v>87</v>
      </c>
      <c r="E827" s="7">
        <v>477.6</v>
      </c>
      <c r="F827" s="7">
        <v>87</v>
      </c>
      <c r="G827" s="4">
        <v>3.91</v>
      </c>
      <c r="H827" s="6">
        <f t="shared" si="34"/>
        <v>340.17</v>
      </c>
      <c r="I827" s="15">
        <f t="shared" si="35"/>
        <v>137.43</v>
      </c>
    </row>
    <row r="828" spans="1:9" s="7" customFormat="1" x14ac:dyDescent="0.25">
      <c r="A828" s="7" t="s">
        <v>27</v>
      </c>
      <c r="B828" s="7" t="s">
        <v>18</v>
      </c>
      <c r="C828" s="7">
        <v>4071.5630434782602</v>
      </c>
      <c r="D828" s="7">
        <v>559</v>
      </c>
      <c r="E828" s="7">
        <v>4071.5630434782602</v>
      </c>
      <c r="F828" s="7">
        <v>559</v>
      </c>
      <c r="G828" s="4">
        <v>4.2300000000000004</v>
      </c>
      <c r="H828" s="6">
        <f t="shared" si="34"/>
        <v>2364.5700000000002</v>
      </c>
      <c r="I828" s="15">
        <f t="shared" si="35"/>
        <v>1706.99304347826</v>
      </c>
    </row>
    <row r="829" spans="1:9" s="7" customFormat="1" x14ac:dyDescent="0.25">
      <c r="A829" s="7" t="s">
        <v>27</v>
      </c>
      <c r="B829" s="7" t="s">
        <v>60</v>
      </c>
      <c r="C829" s="7">
        <v>19067.400000000001</v>
      </c>
      <c r="D829" s="7">
        <v>3582</v>
      </c>
      <c r="E829" s="7">
        <v>19067.400000000001</v>
      </c>
      <c r="F829" s="7">
        <v>3582</v>
      </c>
      <c r="G829" s="4">
        <v>4.2300000000000004</v>
      </c>
      <c r="H829" s="6">
        <f t="shared" si="34"/>
        <v>15151.860000000002</v>
      </c>
      <c r="I829" s="15">
        <f t="shared" si="35"/>
        <v>3915.5399999999991</v>
      </c>
    </row>
    <row r="830" spans="1:9" s="7" customFormat="1" x14ac:dyDescent="0.25">
      <c r="A830" s="7" t="s">
        <v>27</v>
      </c>
      <c r="B830" s="7" t="s">
        <v>61</v>
      </c>
      <c r="C830" s="7">
        <v>844.97157190635505</v>
      </c>
      <c r="D830" s="7">
        <v>165</v>
      </c>
      <c r="E830" s="7">
        <v>844.97157190635505</v>
      </c>
      <c r="F830" s="7">
        <v>165</v>
      </c>
      <c r="G830" s="4">
        <v>3.13</v>
      </c>
      <c r="H830" s="6">
        <f t="shared" si="34"/>
        <v>516.44999999999993</v>
      </c>
      <c r="I830" s="15">
        <f t="shared" si="35"/>
        <v>328.52157190635512</v>
      </c>
    </row>
    <row r="831" spans="1:9" s="7" customFormat="1" x14ac:dyDescent="0.25">
      <c r="A831" s="7" t="s">
        <v>27</v>
      </c>
      <c r="B831" s="7" t="s">
        <v>139</v>
      </c>
      <c r="C831" s="7">
        <v>28.5</v>
      </c>
      <c r="D831" s="7">
        <v>14</v>
      </c>
      <c r="E831" s="7">
        <v>28.5</v>
      </c>
      <c r="F831" s="7">
        <v>14</v>
      </c>
      <c r="G831" s="4">
        <v>3.13</v>
      </c>
      <c r="H831" s="6">
        <f t="shared" si="34"/>
        <v>43.82</v>
      </c>
      <c r="I831" s="15">
        <f t="shared" si="35"/>
        <v>-15.32</v>
      </c>
    </row>
    <row r="832" spans="1:9" s="7" customFormat="1" x14ac:dyDescent="0.25">
      <c r="A832" s="7" t="s">
        <v>27</v>
      </c>
      <c r="B832" s="7" t="s">
        <v>63</v>
      </c>
      <c r="C832" s="7">
        <v>810.37608695652204</v>
      </c>
      <c r="D832" s="7">
        <v>105</v>
      </c>
      <c r="E832" s="7">
        <v>810.37608695652204</v>
      </c>
      <c r="F832" s="7">
        <f>D832*4</f>
        <v>420</v>
      </c>
      <c r="G832" s="4">
        <v>1.81</v>
      </c>
      <c r="H832" s="6">
        <f t="shared" si="34"/>
        <v>760.2</v>
      </c>
      <c r="I832" s="15">
        <f t="shared" si="35"/>
        <v>50.176086956521999</v>
      </c>
    </row>
    <row r="833" spans="1:10" s="7" customFormat="1" x14ac:dyDescent="0.25">
      <c r="A833" s="7" t="s">
        <v>27</v>
      </c>
      <c r="B833" s="7" t="s">
        <v>64</v>
      </c>
      <c r="C833" s="7">
        <v>22.8</v>
      </c>
      <c r="D833" s="7">
        <v>7</v>
      </c>
      <c r="E833" s="7">
        <v>22.8</v>
      </c>
      <c r="F833" s="7">
        <f>D833*7</f>
        <v>49</v>
      </c>
      <c r="G833" s="4">
        <v>1.81</v>
      </c>
      <c r="H833" s="6">
        <f t="shared" si="34"/>
        <v>88.69</v>
      </c>
      <c r="I833" s="15">
        <f t="shared" si="35"/>
        <v>-65.89</v>
      </c>
    </row>
    <row r="834" spans="1:10" x14ac:dyDescent="0.25">
      <c r="A834" s="3" t="s">
        <v>27</v>
      </c>
      <c r="B834" s="3" t="s">
        <v>19</v>
      </c>
      <c r="C834" s="3">
        <v>450.65083612040098</v>
      </c>
      <c r="D834" s="3">
        <v>114</v>
      </c>
      <c r="E834" s="3">
        <v>450.65083612040098</v>
      </c>
      <c r="F834" s="3">
        <v>114</v>
      </c>
      <c r="G834" s="4">
        <v>1.81</v>
      </c>
      <c r="H834" s="6">
        <f t="shared" si="34"/>
        <v>206.34</v>
      </c>
      <c r="I834" s="15">
        <f t="shared" si="35"/>
        <v>244.31083612040098</v>
      </c>
      <c r="J834" s="7"/>
    </row>
    <row r="835" spans="1:10" x14ac:dyDescent="0.25">
      <c r="A835" s="3" t="s">
        <v>27</v>
      </c>
      <c r="B835" s="3" t="s">
        <v>152</v>
      </c>
      <c r="C835" s="3">
        <v>757.85685618729099</v>
      </c>
      <c r="D835" s="3">
        <v>189</v>
      </c>
      <c r="E835" s="3">
        <v>757.85685618729099</v>
      </c>
      <c r="F835" s="3">
        <v>189</v>
      </c>
      <c r="G835" s="4">
        <v>1.7</v>
      </c>
      <c r="H835" s="6">
        <f t="shared" si="34"/>
        <v>321.3</v>
      </c>
      <c r="I835" s="15">
        <f t="shared" si="35"/>
        <v>436.55685618729098</v>
      </c>
      <c r="J835" s="7"/>
    </row>
    <row r="836" spans="1:10" x14ac:dyDescent="0.25">
      <c r="E836" s="10">
        <f>SUM(E795:E835)</f>
        <v>47293.852207357864</v>
      </c>
      <c r="G836" s="26" t="s">
        <v>199</v>
      </c>
      <c r="H836" s="28">
        <f>SUM(H795:H835)</f>
        <v>28817.800000000003</v>
      </c>
      <c r="I836" s="28">
        <f>SUM(I795:I835)</f>
        <v>18476.052207357861</v>
      </c>
      <c r="J836" s="20">
        <f>E836-H836</f>
        <v>18476.052207357861</v>
      </c>
    </row>
    <row r="837" spans="1:10" x14ac:dyDescent="0.25">
      <c r="G837" s="11" t="s">
        <v>198</v>
      </c>
      <c r="H837" s="12">
        <f>SUM(H836,H793,H702)</f>
        <v>94371.8</v>
      </c>
      <c r="I837" s="12">
        <f>SUM(I836,I793,I702)</f>
        <v>60648.900301003348</v>
      </c>
      <c r="J837" s="7"/>
    </row>
    <row r="838" spans="1:10" ht="23.25" x14ac:dyDescent="0.25">
      <c r="A838" s="39" t="s">
        <v>173</v>
      </c>
      <c r="B838" s="39"/>
      <c r="C838" s="39"/>
      <c r="D838" s="39"/>
      <c r="E838" s="39"/>
      <c r="F838" s="39"/>
      <c r="G838" s="39"/>
      <c r="H838" s="39"/>
      <c r="I838" s="39"/>
      <c r="J838" s="39"/>
    </row>
    <row r="839" spans="1:10" ht="23.25" x14ac:dyDescent="0.25">
      <c r="A839" s="38" t="s">
        <v>82</v>
      </c>
      <c r="B839" s="38"/>
      <c r="C839" s="38"/>
      <c r="D839" s="38"/>
      <c r="E839" s="38"/>
      <c r="F839" s="38"/>
      <c r="G839" s="38"/>
      <c r="H839" s="38"/>
      <c r="I839" s="38"/>
      <c r="J839" s="38"/>
    </row>
    <row r="840" spans="1:10" x14ac:dyDescent="0.25">
      <c r="A840" s="3" t="s">
        <v>5</v>
      </c>
      <c r="B840" s="3" t="s">
        <v>13</v>
      </c>
      <c r="C840" s="3">
        <v>9.1973244147157196</v>
      </c>
      <c r="D840" s="3">
        <v>1</v>
      </c>
      <c r="E840" s="3">
        <v>9.1973244147157196</v>
      </c>
      <c r="F840" s="3">
        <v>1</v>
      </c>
      <c r="G840" s="4">
        <v>2.75</v>
      </c>
      <c r="H840" s="6">
        <f t="shared" si="34"/>
        <v>2.75</v>
      </c>
      <c r="I840" s="15">
        <f t="shared" si="35"/>
        <v>6.4473244147157196</v>
      </c>
      <c r="J840" s="7"/>
    </row>
    <row r="841" spans="1:10" x14ac:dyDescent="0.25">
      <c r="A841" s="3" t="s">
        <v>5</v>
      </c>
      <c r="B841" s="3" t="s">
        <v>121</v>
      </c>
      <c r="C841" s="3">
        <v>722.4</v>
      </c>
      <c r="D841" s="3">
        <v>168</v>
      </c>
      <c r="E841" s="3">
        <v>722.4</v>
      </c>
      <c r="F841" s="3">
        <v>168</v>
      </c>
      <c r="G841" s="4">
        <v>2.75</v>
      </c>
      <c r="H841" s="6">
        <f t="shared" si="34"/>
        <v>462</v>
      </c>
      <c r="I841" s="15">
        <f t="shared" si="35"/>
        <v>260.39999999999998</v>
      </c>
      <c r="J841" s="7"/>
    </row>
    <row r="842" spans="1:10" s="7" customFormat="1" x14ac:dyDescent="0.25">
      <c r="A842" s="7" t="s">
        <v>5</v>
      </c>
      <c r="B842" s="7" t="s">
        <v>23</v>
      </c>
      <c r="C842" s="7">
        <v>17.056856187291</v>
      </c>
      <c r="D842" s="7">
        <v>1</v>
      </c>
      <c r="E842" s="7">
        <v>17.056856187291</v>
      </c>
      <c r="F842" s="7">
        <v>1</v>
      </c>
      <c r="G842" s="4">
        <v>3.53</v>
      </c>
      <c r="H842" s="17">
        <f t="shared" si="34"/>
        <v>3.53</v>
      </c>
      <c r="I842" s="15">
        <f t="shared" si="35"/>
        <v>13.526856187291001</v>
      </c>
    </row>
    <row r="843" spans="1:10" s="7" customFormat="1" x14ac:dyDescent="0.25">
      <c r="A843" s="7" t="s">
        <v>5</v>
      </c>
      <c r="B843" s="7" t="s">
        <v>45</v>
      </c>
      <c r="C843" s="7">
        <v>33.444816053511701</v>
      </c>
      <c r="D843" s="7">
        <v>1</v>
      </c>
      <c r="E843" s="7">
        <v>33.444816053511701</v>
      </c>
      <c r="F843" s="7">
        <v>1</v>
      </c>
      <c r="G843" s="4">
        <v>4.13</v>
      </c>
      <c r="H843" s="17">
        <f t="shared" si="34"/>
        <v>4.13</v>
      </c>
      <c r="I843" s="15">
        <f t="shared" si="35"/>
        <v>29.314816053511702</v>
      </c>
    </row>
    <row r="844" spans="1:10" x14ac:dyDescent="0.25">
      <c r="A844" s="3" t="s">
        <v>5</v>
      </c>
      <c r="B844" s="3" t="s">
        <v>118</v>
      </c>
      <c r="C844" s="3">
        <v>756</v>
      </c>
      <c r="D844" s="3">
        <v>72</v>
      </c>
      <c r="E844" s="3">
        <v>756</v>
      </c>
      <c r="F844" s="3">
        <v>72</v>
      </c>
      <c r="G844" s="4">
        <v>5.23</v>
      </c>
      <c r="H844" s="6">
        <f t="shared" si="34"/>
        <v>376.56000000000006</v>
      </c>
      <c r="I844" s="15">
        <f t="shared" si="35"/>
        <v>379.43999999999994</v>
      </c>
      <c r="J844" s="7"/>
    </row>
    <row r="845" spans="1:10" x14ac:dyDescent="0.25">
      <c r="A845" s="3" t="s">
        <v>5</v>
      </c>
      <c r="B845" s="3" t="s">
        <v>18</v>
      </c>
      <c r="C845" s="3">
        <v>25.083612040133801</v>
      </c>
      <c r="D845" s="3">
        <v>2</v>
      </c>
      <c r="E845" s="3">
        <v>25.083612040133801</v>
      </c>
      <c r="F845" s="3">
        <v>2</v>
      </c>
      <c r="G845" s="4">
        <v>4.2300000000000004</v>
      </c>
      <c r="H845" s="6">
        <f t="shared" si="34"/>
        <v>8.4600000000000009</v>
      </c>
      <c r="I845" s="15">
        <f t="shared" si="35"/>
        <v>16.6236120401338</v>
      </c>
      <c r="J845" s="7"/>
    </row>
    <row r="846" spans="1:10" x14ac:dyDescent="0.25">
      <c r="A846" s="3" t="s">
        <v>5</v>
      </c>
      <c r="B846" s="3" t="s">
        <v>70</v>
      </c>
      <c r="C846" s="3">
        <v>6745.2</v>
      </c>
      <c r="D846" s="3">
        <v>960</v>
      </c>
      <c r="E846" s="3">
        <v>6745.2</v>
      </c>
      <c r="F846" s="3">
        <v>960</v>
      </c>
      <c r="G846" s="4">
        <v>4.2300000000000004</v>
      </c>
      <c r="H846" s="6">
        <f t="shared" si="34"/>
        <v>4060.8</v>
      </c>
      <c r="I846" s="15">
        <f t="shared" si="35"/>
        <v>2684.3999999999996</v>
      </c>
      <c r="J846" s="7"/>
    </row>
    <row r="847" spans="1:10" s="7" customFormat="1" x14ac:dyDescent="0.25">
      <c r="A847" s="7" t="s">
        <v>5</v>
      </c>
      <c r="B847" s="7" t="s">
        <v>168</v>
      </c>
      <c r="C847" s="7">
        <v>20118</v>
      </c>
      <c r="D847" s="7">
        <v>3600</v>
      </c>
      <c r="E847" s="7">
        <v>20118</v>
      </c>
      <c r="F847" s="7">
        <v>3600</v>
      </c>
      <c r="G847" s="4">
        <v>3.91</v>
      </c>
      <c r="H847" s="17">
        <f t="shared" si="34"/>
        <v>14076</v>
      </c>
      <c r="I847" s="15">
        <f t="shared" si="35"/>
        <v>6042</v>
      </c>
    </row>
    <row r="848" spans="1:10" s="7" customFormat="1" x14ac:dyDescent="0.25">
      <c r="A848" s="7" t="s">
        <v>112</v>
      </c>
      <c r="B848" s="7" t="s">
        <v>92</v>
      </c>
      <c r="C848" s="7">
        <v>2850</v>
      </c>
      <c r="D848" s="7">
        <v>300</v>
      </c>
      <c r="E848" s="7">
        <v>2850</v>
      </c>
      <c r="F848" s="7">
        <v>300</v>
      </c>
      <c r="G848" s="4">
        <v>5.23</v>
      </c>
      <c r="H848" s="17">
        <f t="shared" si="34"/>
        <v>1569.0000000000002</v>
      </c>
      <c r="I848" s="15">
        <f t="shared" si="35"/>
        <v>1280.9999999999998</v>
      </c>
    </row>
    <row r="849" spans="1:10" s="7" customFormat="1" x14ac:dyDescent="0.25">
      <c r="A849" s="7" t="s">
        <v>112</v>
      </c>
      <c r="B849" s="7" t="s">
        <v>96</v>
      </c>
      <c r="C849" s="7">
        <v>1860</v>
      </c>
      <c r="D849" s="7">
        <v>120</v>
      </c>
      <c r="E849" s="7">
        <v>1860</v>
      </c>
      <c r="F849" s="7">
        <v>120</v>
      </c>
      <c r="G849" s="4">
        <v>8.73</v>
      </c>
      <c r="H849" s="17">
        <f t="shared" si="34"/>
        <v>1047.6000000000001</v>
      </c>
      <c r="I849" s="15">
        <f t="shared" si="35"/>
        <v>812.39999999999986</v>
      </c>
    </row>
    <row r="850" spans="1:10" s="7" customFormat="1" x14ac:dyDescent="0.25">
      <c r="A850" s="7" t="s">
        <v>180</v>
      </c>
      <c r="B850" s="7" t="s">
        <v>23</v>
      </c>
      <c r="C850" s="7">
        <v>17.056856187291</v>
      </c>
      <c r="D850" s="7">
        <v>1</v>
      </c>
      <c r="E850" s="7">
        <v>17.056856187291</v>
      </c>
      <c r="F850" s="7">
        <v>1</v>
      </c>
      <c r="G850" s="4">
        <v>3.53</v>
      </c>
      <c r="H850" s="17">
        <f t="shared" si="34"/>
        <v>3.53</v>
      </c>
      <c r="I850" s="15">
        <f t="shared" si="35"/>
        <v>13.526856187291001</v>
      </c>
    </row>
    <row r="851" spans="1:10" x14ac:dyDescent="0.25">
      <c r="A851" s="3" t="s">
        <v>71</v>
      </c>
      <c r="B851" s="3" t="s">
        <v>13</v>
      </c>
      <c r="C851" s="3">
        <v>49.982809364548501</v>
      </c>
      <c r="D851" s="3">
        <v>6</v>
      </c>
      <c r="E851" s="3">
        <v>49.982809364548501</v>
      </c>
      <c r="F851" s="3">
        <v>6</v>
      </c>
      <c r="G851" s="4">
        <v>2.75</v>
      </c>
      <c r="H851" s="6">
        <f t="shared" si="34"/>
        <v>16.5</v>
      </c>
      <c r="I851" s="15">
        <f t="shared" si="35"/>
        <v>33.482809364548501</v>
      </c>
      <c r="J851" s="7"/>
    </row>
    <row r="852" spans="1:10" s="7" customFormat="1" x14ac:dyDescent="0.25">
      <c r="A852" s="7" t="s">
        <v>71</v>
      </c>
      <c r="B852" s="7" t="s">
        <v>35</v>
      </c>
      <c r="C852" s="7">
        <v>195.65133779264201</v>
      </c>
      <c r="D852" s="7">
        <v>9</v>
      </c>
      <c r="E852" s="7">
        <v>195.65133779264201</v>
      </c>
      <c r="F852" s="7">
        <v>9</v>
      </c>
      <c r="G852" s="4">
        <v>3.53</v>
      </c>
      <c r="H852" s="17">
        <f t="shared" si="34"/>
        <v>31.77</v>
      </c>
      <c r="I852" s="15">
        <f t="shared" si="35"/>
        <v>163.881337792642</v>
      </c>
    </row>
    <row r="853" spans="1:10" s="7" customFormat="1" x14ac:dyDescent="0.25">
      <c r="A853" s="7" t="s">
        <v>71</v>
      </c>
      <c r="B853" s="7" t="s">
        <v>23</v>
      </c>
      <c r="C853" s="7">
        <v>131.43812709030101</v>
      </c>
      <c r="D853" s="7">
        <v>8</v>
      </c>
      <c r="E853" s="7">
        <v>131.43812709030101</v>
      </c>
      <c r="F853" s="7">
        <v>8</v>
      </c>
      <c r="G853" s="4">
        <v>3.53</v>
      </c>
      <c r="H853" s="17">
        <f t="shared" si="34"/>
        <v>28.24</v>
      </c>
      <c r="I853" s="15">
        <f t="shared" si="35"/>
        <v>103.19812709030101</v>
      </c>
    </row>
    <row r="854" spans="1:10" s="7" customFormat="1" x14ac:dyDescent="0.25">
      <c r="A854" s="7" t="s">
        <v>71</v>
      </c>
      <c r="B854" s="7" t="s">
        <v>45</v>
      </c>
      <c r="C854" s="7">
        <v>185.48494983277601</v>
      </c>
      <c r="D854" s="7">
        <v>7</v>
      </c>
      <c r="E854" s="7">
        <v>185.48494983277601</v>
      </c>
      <c r="F854" s="7">
        <v>7</v>
      </c>
      <c r="G854" s="4">
        <v>4.13</v>
      </c>
      <c r="H854" s="17">
        <f t="shared" si="34"/>
        <v>28.91</v>
      </c>
      <c r="I854" s="15">
        <f t="shared" si="35"/>
        <v>156.57494983277601</v>
      </c>
    </row>
    <row r="855" spans="1:10" s="7" customFormat="1" x14ac:dyDescent="0.25">
      <c r="A855" s="7" t="s">
        <v>71</v>
      </c>
      <c r="B855" s="7" t="s">
        <v>25</v>
      </c>
      <c r="C855" s="7">
        <v>25</v>
      </c>
      <c r="D855" s="7">
        <v>1</v>
      </c>
      <c r="E855" s="7">
        <v>25</v>
      </c>
      <c r="F855" s="7">
        <v>1</v>
      </c>
      <c r="G855" s="4">
        <v>4.7300000000000004</v>
      </c>
      <c r="H855" s="17">
        <f t="shared" si="34"/>
        <v>4.7300000000000004</v>
      </c>
      <c r="I855" s="15">
        <f t="shared" si="35"/>
        <v>20.27</v>
      </c>
    </row>
    <row r="856" spans="1:10" s="7" customFormat="1" x14ac:dyDescent="0.25">
      <c r="A856" s="7" t="s">
        <v>71</v>
      </c>
      <c r="B856" s="7" t="s">
        <v>55</v>
      </c>
      <c r="C856" s="7">
        <v>41.872240802675599</v>
      </c>
      <c r="D856" s="7">
        <v>2</v>
      </c>
      <c r="E856" s="7">
        <v>41.872240802675599</v>
      </c>
      <c r="F856" s="7">
        <v>2</v>
      </c>
      <c r="G856" s="4">
        <v>5.18</v>
      </c>
      <c r="H856" s="17">
        <f t="shared" si="34"/>
        <v>10.36</v>
      </c>
      <c r="I856" s="15">
        <f t="shared" si="35"/>
        <v>31.512240802675599</v>
      </c>
    </row>
    <row r="857" spans="1:10" x14ac:dyDescent="0.25">
      <c r="A857" s="3" t="s">
        <v>71</v>
      </c>
      <c r="B857" s="3" t="s">
        <v>105</v>
      </c>
      <c r="C857" s="3">
        <v>8613</v>
      </c>
      <c r="D857" s="3">
        <v>1188</v>
      </c>
      <c r="E857" s="3">
        <v>8613</v>
      </c>
      <c r="F857" s="3">
        <v>1188</v>
      </c>
      <c r="G857" s="4">
        <v>4.2300000000000004</v>
      </c>
      <c r="H857" s="6">
        <f t="shared" si="34"/>
        <v>5025.2400000000007</v>
      </c>
      <c r="I857" s="15">
        <f t="shared" si="35"/>
        <v>3587.7599999999993</v>
      </c>
      <c r="J857" s="7"/>
    </row>
    <row r="858" spans="1:10" x14ac:dyDescent="0.25">
      <c r="A858" s="3" t="s">
        <v>71</v>
      </c>
      <c r="B858" s="3" t="s">
        <v>61</v>
      </c>
      <c r="C858" s="3">
        <v>42.642140468227403</v>
      </c>
      <c r="D858" s="3">
        <v>6</v>
      </c>
      <c r="E858" s="3">
        <v>42.642140468227403</v>
      </c>
      <c r="F858" s="3">
        <v>6</v>
      </c>
      <c r="G858" s="4">
        <v>3.13</v>
      </c>
      <c r="H858" s="6">
        <f t="shared" si="34"/>
        <v>18.78</v>
      </c>
      <c r="I858" s="15">
        <f t="shared" si="35"/>
        <v>23.862140468227402</v>
      </c>
      <c r="J858" s="7"/>
    </row>
    <row r="859" spans="1:10" x14ac:dyDescent="0.25">
      <c r="A859" s="3" t="s">
        <v>80</v>
      </c>
      <c r="B859" s="3" t="s">
        <v>181</v>
      </c>
      <c r="C859" s="3">
        <v>2788.8</v>
      </c>
      <c r="D859" s="3">
        <v>684</v>
      </c>
      <c r="E859" s="3">
        <v>2788.8</v>
      </c>
      <c r="F859" s="3">
        <v>684</v>
      </c>
      <c r="G859" s="4">
        <v>2.63</v>
      </c>
      <c r="H859" s="6">
        <f t="shared" si="34"/>
        <v>1798.9199999999998</v>
      </c>
      <c r="I859" s="15">
        <f t="shared" si="35"/>
        <v>989.88000000000034</v>
      </c>
      <c r="J859" s="7"/>
    </row>
    <row r="860" spans="1:10" x14ac:dyDescent="0.25">
      <c r="A860" s="3" t="s">
        <v>80</v>
      </c>
      <c r="B860" s="3" t="s">
        <v>143</v>
      </c>
      <c r="C860" s="3">
        <v>2368.8000000000002</v>
      </c>
      <c r="D860" s="3">
        <v>336</v>
      </c>
      <c r="E860" s="3">
        <v>2368.8000000000002</v>
      </c>
      <c r="F860" s="3">
        <v>336</v>
      </c>
      <c r="G860" s="4">
        <v>3.73</v>
      </c>
      <c r="H860" s="6">
        <f t="shared" si="34"/>
        <v>1253.28</v>
      </c>
      <c r="I860" s="15">
        <f t="shared" si="35"/>
        <v>1115.5200000000002</v>
      </c>
      <c r="J860" s="7"/>
    </row>
    <row r="861" spans="1:10" x14ac:dyDescent="0.25">
      <c r="A861" s="3" t="s">
        <v>80</v>
      </c>
      <c r="B861" s="3" t="s">
        <v>121</v>
      </c>
      <c r="C861" s="3">
        <v>5251.92</v>
      </c>
      <c r="D861" s="3">
        <v>1080</v>
      </c>
      <c r="E861" s="3">
        <v>5251.92</v>
      </c>
      <c r="F861" s="3">
        <v>1080</v>
      </c>
      <c r="G861" s="4">
        <v>2.75</v>
      </c>
      <c r="H861" s="6">
        <f t="shared" si="34"/>
        <v>2970</v>
      </c>
      <c r="I861" s="15">
        <f t="shared" si="35"/>
        <v>2281.92</v>
      </c>
      <c r="J861" s="7"/>
    </row>
    <row r="862" spans="1:10" x14ac:dyDescent="0.25">
      <c r="A862" s="3" t="s">
        <v>80</v>
      </c>
      <c r="B862" s="3" t="s">
        <v>182</v>
      </c>
      <c r="C862" s="3">
        <v>4737.6000000000004</v>
      </c>
      <c r="D862" s="3">
        <v>684</v>
      </c>
      <c r="E862" s="3">
        <v>4737.6000000000004</v>
      </c>
      <c r="F862" s="3">
        <v>684</v>
      </c>
      <c r="G862" s="4">
        <v>3.73</v>
      </c>
      <c r="H862" s="6">
        <f t="shared" si="34"/>
        <v>2551.3200000000002</v>
      </c>
      <c r="I862" s="15">
        <f t="shared" si="35"/>
        <v>2186.2800000000002</v>
      </c>
      <c r="J862" s="7"/>
    </row>
    <row r="863" spans="1:10" s="7" customFormat="1" x14ac:dyDescent="0.25">
      <c r="A863" s="7" t="s">
        <v>80</v>
      </c>
      <c r="B863" s="7" t="s">
        <v>24</v>
      </c>
      <c r="C863" s="7">
        <v>33.444816053511701</v>
      </c>
      <c r="D863" s="7">
        <v>1</v>
      </c>
      <c r="E863" s="7">
        <v>33.444816053511701</v>
      </c>
      <c r="F863" s="7">
        <v>1</v>
      </c>
      <c r="G863" s="4">
        <v>5.73</v>
      </c>
      <c r="H863" s="17">
        <f t="shared" si="34"/>
        <v>5.73</v>
      </c>
      <c r="I863" s="15">
        <f t="shared" si="35"/>
        <v>27.714816053511701</v>
      </c>
    </row>
    <row r="864" spans="1:10" s="7" customFormat="1" x14ac:dyDescent="0.25">
      <c r="A864" s="7" t="s">
        <v>80</v>
      </c>
      <c r="B864" s="7" t="s">
        <v>45</v>
      </c>
      <c r="C864" s="7">
        <v>33.444816053511701</v>
      </c>
      <c r="D864" s="7">
        <v>1</v>
      </c>
      <c r="E864" s="7">
        <v>33.444816053511701</v>
      </c>
      <c r="F864" s="7">
        <v>1</v>
      </c>
      <c r="G864" s="4">
        <v>4.13</v>
      </c>
      <c r="H864" s="17">
        <f t="shared" si="34"/>
        <v>4.13</v>
      </c>
      <c r="I864" s="15">
        <f t="shared" si="35"/>
        <v>29.314816053511702</v>
      </c>
    </row>
    <row r="865" spans="1:10" s="7" customFormat="1" x14ac:dyDescent="0.25">
      <c r="A865" s="7" t="s">
        <v>80</v>
      </c>
      <c r="B865" s="7" t="s">
        <v>183</v>
      </c>
      <c r="C865" s="7">
        <v>415.59</v>
      </c>
      <c r="D865" s="7">
        <v>21</v>
      </c>
      <c r="E865" s="7">
        <v>415.59</v>
      </c>
      <c r="F865" s="7">
        <f t="shared" ref="F865" si="36">D865*2</f>
        <v>42</v>
      </c>
      <c r="G865" s="4">
        <v>5.23</v>
      </c>
      <c r="H865" s="6">
        <f t="shared" si="34"/>
        <v>219.66000000000003</v>
      </c>
      <c r="I865" s="15">
        <f t="shared" si="35"/>
        <v>195.92999999999995</v>
      </c>
    </row>
    <row r="866" spans="1:10" s="7" customFormat="1" x14ac:dyDescent="0.25">
      <c r="E866" s="10">
        <f>SUM(E840:E865)</f>
        <v>58068.110702341131</v>
      </c>
      <c r="G866" s="26" t="s">
        <v>199</v>
      </c>
      <c r="H866" s="28">
        <f>SUM(H840:H865)</f>
        <v>35581.93</v>
      </c>
      <c r="I866" s="28">
        <f>SUM(I840:I865)</f>
        <v>22486.180702341135</v>
      </c>
      <c r="J866" s="20">
        <f>E866-H866</f>
        <v>22486.180702341131</v>
      </c>
    </row>
    <row r="867" spans="1:10" ht="23.25" x14ac:dyDescent="0.25">
      <c r="A867" s="38" t="s">
        <v>81</v>
      </c>
      <c r="B867" s="38"/>
      <c r="C867" s="38"/>
      <c r="D867" s="38"/>
      <c r="E867" s="38"/>
      <c r="F867" s="38"/>
      <c r="H867" s="6"/>
      <c r="I867" s="17"/>
      <c r="J867" s="7"/>
    </row>
    <row r="868" spans="1:10" x14ac:dyDescent="0.25">
      <c r="A868" s="3" t="s">
        <v>85</v>
      </c>
      <c r="B868" s="3" t="s">
        <v>13</v>
      </c>
      <c r="C868" s="3">
        <v>1670.6844481605399</v>
      </c>
      <c r="D868" s="3">
        <v>373</v>
      </c>
      <c r="E868" s="3">
        <v>1670.6844481605399</v>
      </c>
      <c r="F868" s="3">
        <v>373</v>
      </c>
      <c r="G868" s="4">
        <v>2.75</v>
      </c>
      <c r="H868" s="6">
        <f t="shared" si="34"/>
        <v>1025.75</v>
      </c>
      <c r="I868" s="15">
        <f t="shared" si="35"/>
        <v>644.93444816053989</v>
      </c>
      <c r="J868" s="7"/>
    </row>
    <row r="869" spans="1:10" s="7" customFormat="1" x14ac:dyDescent="0.25">
      <c r="A869" s="7" t="s">
        <v>85</v>
      </c>
      <c r="B869" s="7" t="s">
        <v>23</v>
      </c>
      <c r="C869" s="7">
        <v>194.648829431438</v>
      </c>
      <c r="D869" s="7">
        <v>13</v>
      </c>
      <c r="E869" s="7">
        <v>194.648829431438</v>
      </c>
      <c r="F869" s="7">
        <v>13</v>
      </c>
      <c r="G869" s="4">
        <v>3.53</v>
      </c>
      <c r="H869" s="17">
        <f t="shared" si="34"/>
        <v>45.89</v>
      </c>
      <c r="I869" s="15">
        <f t="shared" si="35"/>
        <v>148.75882943143802</v>
      </c>
    </row>
    <row r="870" spans="1:10" s="7" customFormat="1" x14ac:dyDescent="0.25">
      <c r="A870" s="7" t="s">
        <v>85</v>
      </c>
      <c r="B870" s="7" t="s">
        <v>42</v>
      </c>
      <c r="C870" s="7">
        <v>33.444816053511701</v>
      </c>
      <c r="D870" s="7">
        <v>1</v>
      </c>
      <c r="E870" s="7">
        <v>33.444816053511701</v>
      </c>
      <c r="F870" s="7">
        <f>D870*2</f>
        <v>2</v>
      </c>
      <c r="G870" s="4">
        <v>3.53</v>
      </c>
      <c r="H870" s="17">
        <f t="shared" si="34"/>
        <v>7.06</v>
      </c>
      <c r="I870" s="15">
        <f t="shared" si="35"/>
        <v>26.384816053511702</v>
      </c>
    </row>
    <row r="871" spans="1:10" x14ac:dyDescent="0.25">
      <c r="A871" s="3" t="s">
        <v>85</v>
      </c>
      <c r="B871" s="3" t="s">
        <v>17</v>
      </c>
      <c r="C871" s="3">
        <v>34.113712374581901</v>
      </c>
      <c r="D871" s="3">
        <v>2</v>
      </c>
      <c r="E871" s="3">
        <v>34.113712374581901</v>
      </c>
      <c r="F871" s="3">
        <v>2</v>
      </c>
      <c r="G871" s="4">
        <v>5.23</v>
      </c>
      <c r="H871" s="6">
        <f t="shared" si="34"/>
        <v>10.46</v>
      </c>
      <c r="I871" s="15">
        <f t="shared" si="35"/>
        <v>23.6537123745819</v>
      </c>
      <c r="J871" s="7"/>
    </row>
    <row r="872" spans="1:10" s="7" customFormat="1" x14ac:dyDescent="0.25">
      <c r="A872" s="7" t="s">
        <v>85</v>
      </c>
      <c r="B872" s="7" t="s">
        <v>25</v>
      </c>
      <c r="C872" s="7">
        <v>141.304347826087</v>
      </c>
      <c r="D872" s="7">
        <v>7</v>
      </c>
      <c r="E872" s="7">
        <v>141.304347826087</v>
      </c>
      <c r="F872" s="7">
        <v>7</v>
      </c>
      <c r="G872" s="4">
        <v>4.7300000000000004</v>
      </c>
      <c r="H872" s="17">
        <f t="shared" si="34"/>
        <v>33.11</v>
      </c>
      <c r="I872" s="15">
        <f t="shared" si="35"/>
        <v>108.194347826087</v>
      </c>
    </row>
    <row r="873" spans="1:10" s="7" customFormat="1" x14ac:dyDescent="0.25">
      <c r="A873" s="7" t="s">
        <v>85</v>
      </c>
      <c r="B873" s="7" t="s">
        <v>55</v>
      </c>
      <c r="C873" s="7">
        <v>41.806020066889602</v>
      </c>
      <c r="D873" s="7">
        <v>2</v>
      </c>
      <c r="E873" s="7">
        <v>41.806020066889602</v>
      </c>
      <c r="F873" s="7">
        <v>2</v>
      </c>
      <c r="G873" s="4">
        <v>5.18</v>
      </c>
      <c r="H873" s="17">
        <f t="shared" si="34"/>
        <v>10.36</v>
      </c>
      <c r="I873" s="15">
        <f t="shared" si="35"/>
        <v>31.446020066889602</v>
      </c>
    </row>
    <row r="874" spans="1:10" x14ac:dyDescent="0.25">
      <c r="A874" s="3" t="s">
        <v>85</v>
      </c>
      <c r="B874" s="3" t="s">
        <v>18</v>
      </c>
      <c r="C874" s="3">
        <v>223.24414715719101</v>
      </c>
      <c r="D874" s="3">
        <v>19</v>
      </c>
      <c r="E874" s="3">
        <v>223.24414715719101</v>
      </c>
      <c r="F874" s="3">
        <v>19</v>
      </c>
      <c r="G874" s="4">
        <v>4.2300000000000004</v>
      </c>
      <c r="H874" s="6">
        <f t="shared" ref="H874:H937" si="37">G874*F874</f>
        <v>80.37</v>
      </c>
      <c r="I874" s="15">
        <f t="shared" si="35"/>
        <v>142.874147157191</v>
      </c>
      <c r="J874" s="7"/>
    </row>
    <row r="875" spans="1:10" x14ac:dyDescent="0.25">
      <c r="A875" s="3" t="s">
        <v>85</v>
      </c>
      <c r="B875" s="3" t="s">
        <v>60</v>
      </c>
      <c r="C875" s="3">
        <v>1060.08361204013</v>
      </c>
      <c r="D875" s="3">
        <v>152</v>
      </c>
      <c r="E875" s="3">
        <v>1060.08361204013</v>
      </c>
      <c r="F875" s="3">
        <v>152</v>
      </c>
      <c r="G875" s="4">
        <v>4.2300000000000004</v>
      </c>
      <c r="H875" s="6">
        <f t="shared" si="37"/>
        <v>642.96</v>
      </c>
      <c r="I875" s="15">
        <f t="shared" si="35"/>
        <v>417.12361204012996</v>
      </c>
      <c r="J875" s="7"/>
    </row>
    <row r="876" spans="1:10" x14ac:dyDescent="0.25">
      <c r="A876" s="3" t="s">
        <v>85</v>
      </c>
      <c r="B876" s="3" t="s">
        <v>61</v>
      </c>
      <c r="C876" s="3">
        <v>42.642140468227403</v>
      </c>
      <c r="D876" s="3">
        <v>6</v>
      </c>
      <c r="E876" s="3">
        <v>42.642140468227403</v>
      </c>
      <c r="F876" s="3">
        <v>6</v>
      </c>
      <c r="G876" s="4">
        <v>3.13</v>
      </c>
      <c r="H876" s="6">
        <f t="shared" si="37"/>
        <v>18.78</v>
      </c>
      <c r="I876" s="15">
        <f t="shared" si="35"/>
        <v>23.862140468227402</v>
      </c>
      <c r="J876" s="7"/>
    </row>
    <row r="877" spans="1:10" s="7" customFormat="1" x14ac:dyDescent="0.25">
      <c r="A877" s="7" t="s">
        <v>85</v>
      </c>
      <c r="B877" s="7" t="s">
        <v>63</v>
      </c>
      <c r="C877" s="7">
        <v>41.889632107023402</v>
      </c>
      <c r="D877" s="7">
        <v>3</v>
      </c>
      <c r="E877" s="7">
        <v>41.889632107023402</v>
      </c>
      <c r="F877" s="7">
        <f>D877*4</f>
        <v>12</v>
      </c>
      <c r="G877" s="4">
        <v>1.81</v>
      </c>
      <c r="H877" s="6">
        <f t="shared" si="37"/>
        <v>21.72</v>
      </c>
      <c r="I877" s="15">
        <f t="shared" si="35"/>
        <v>20.169632107023403</v>
      </c>
    </row>
    <row r="878" spans="1:10" x14ac:dyDescent="0.25">
      <c r="A878" s="3" t="s">
        <v>85</v>
      </c>
      <c r="B878" s="3" t="s">
        <v>19</v>
      </c>
      <c r="C878" s="3">
        <v>3.7</v>
      </c>
      <c r="D878" s="3">
        <v>1</v>
      </c>
      <c r="E878" s="3">
        <v>3.7</v>
      </c>
      <c r="F878" s="3">
        <v>1</v>
      </c>
      <c r="G878" s="4">
        <v>1.81</v>
      </c>
      <c r="H878" s="6">
        <f t="shared" si="37"/>
        <v>1.81</v>
      </c>
      <c r="I878" s="15">
        <f t="shared" si="35"/>
        <v>1.8900000000000001</v>
      </c>
      <c r="J878" s="7"/>
    </row>
    <row r="879" spans="1:10" x14ac:dyDescent="0.25">
      <c r="A879" s="3" t="s">
        <v>174</v>
      </c>
      <c r="B879" s="3" t="s">
        <v>18</v>
      </c>
      <c r="C879" s="3">
        <v>70.234113712374594</v>
      </c>
      <c r="D879" s="3">
        <v>6</v>
      </c>
      <c r="E879" s="3">
        <v>70.234113712374594</v>
      </c>
      <c r="F879" s="3">
        <v>6</v>
      </c>
      <c r="G879" s="4">
        <v>4.2300000000000004</v>
      </c>
      <c r="H879" s="6">
        <f t="shared" si="37"/>
        <v>25.380000000000003</v>
      </c>
      <c r="I879" s="15">
        <f t="shared" si="35"/>
        <v>44.854113712374591</v>
      </c>
      <c r="J879" s="7"/>
    </row>
    <row r="880" spans="1:10" x14ac:dyDescent="0.25">
      <c r="A880" s="3" t="s">
        <v>22</v>
      </c>
      <c r="B880" s="3" t="s">
        <v>12</v>
      </c>
      <c r="C880" s="3">
        <v>12.5418060200669</v>
      </c>
      <c r="D880" s="3">
        <v>1</v>
      </c>
      <c r="E880" s="3">
        <v>12.5418060200669</v>
      </c>
      <c r="F880" s="3">
        <v>1</v>
      </c>
      <c r="G880" s="4">
        <v>3.73</v>
      </c>
      <c r="H880" s="6">
        <f t="shared" si="37"/>
        <v>3.73</v>
      </c>
      <c r="I880" s="15">
        <f t="shared" si="35"/>
        <v>8.8118060200668999</v>
      </c>
      <c r="J880" s="7"/>
    </row>
    <row r="881" spans="1:10" x14ac:dyDescent="0.25">
      <c r="A881" s="3" t="s">
        <v>22</v>
      </c>
      <c r="B881" s="3" t="s">
        <v>14</v>
      </c>
      <c r="C881" s="3">
        <v>12.5418060200669</v>
      </c>
      <c r="D881" s="3">
        <v>1</v>
      </c>
      <c r="E881" s="3">
        <v>12.5418060200669</v>
      </c>
      <c r="F881" s="3">
        <v>1</v>
      </c>
      <c r="G881" s="4">
        <v>3.73</v>
      </c>
      <c r="H881" s="6">
        <f t="shared" si="37"/>
        <v>3.73</v>
      </c>
      <c r="I881" s="15">
        <f t="shared" ref="I881:I944" si="38">E881-H881</f>
        <v>8.8118060200668999</v>
      </c>
      <c r="J881" s="7"/>
    </row>
    <row r="882" spans="1:10" s="7" customFormat="1" x14ac:dyDescent="0.25">
      <c r="A882" s="7" t="s">
        <v>22</v>
      </c>
      <c r="B882" s="7" t="s">
        <v>35</v>
      </c>
      <c r="C882" s="7">
        <v>25.083612040133801</v>
      </c>
      <c r="D882" s="7">
        <v>1</v>
      </c>
      <c r="E882" s="7">
        <v>25.083612040133801</v>
      </c>
      <c r="F882" s="7">
        <v>1</v>
      </c>
      <c r="G882" s="4">
        <v>3.53</v>
      </c>
      <c r="H882" s="17">
        <f t="shared" si="37"/>
        <v>3.53</v>
      </c>
      <c r="I882" s="15">
        <f t="shared" si="38"/>
        <v>21.5536120401338</v>
      </c>
    </row>
    <row r="883" spans="1:10" s="7" customFormat="1" x14ac:dyDescent="0.25">
      <c r="A883" s="7" t="s">
        <v>22</v>
      </c>
      <c r="B883" s="7" t="s">
        <v>23</v>
      </c>
      <c r="C883" s="7">
        <v>17.056856187291</v>
      </c>
      <c r="D883" s="7">
        <v>1</v>
      </c>
      <c r="E883" s="7">
        <v>17.056856187291</v>
      </c>
      <c r="F883" s="7">
        <v>1</v>
      </c>
      <c r="G883" s="4">
        <v>3.53</v>
      </c>
      <c r="H883" s="17">
        <f t="shared" si="37"/>
        <v>3.53</v>
      </c>
      <c r="I883" s="15">
        <f t="shared" si="38"/>
        <v>13.526856187291001</v>
      </c>
    </row>
    <row r="884" spans="1:10" s="7" customFormat="1" x14ac:dyDescent="0.25">
      <c r="A884" s="7" t="s">
        <v>22</v>
      </c>
      <c r="B884" s="7" t="s">
        <v>45</v>
      </c>
      <c r="C884" s="7">
        <v>33.444816053511701</v>
      </c>
      <c r="D884" s="7">
        <v>1</v>
      </c>
      <c r="E884" s="7">
        <v>33.444816053511701</v>
      </c>
      <c r="F884" s="7">
        <v>1</v>
      </c>
      <c r="G884" s="4">
        <v>4.13</v>
      </c>
      <c r="H884" s="17">
        <f t="shared" si="37"/>
        <v>4.13</v>
      </c>
      <c r="I884" s="15">
        <f t="shared" si="38"/>
        <v>29.314816053511702</v>
      </c>
    </row>
    <row r="885" spans="1:10" s="7" customFormat="1" x14ac:dyDescent="0.25">
      <c r="A885" s="7" t="s">
        <v>22</v>
      </c>
      <c r="B885" s="7" t="s">
        <v>55</v>
      </c>
      <c r="C885" s="7">
        <v>41.806020066889602</v>
      </c>
      <c r="D885" s="7">
        <v>2</v>
      </c>
      <c r="E885" s="7">
        <v>41.806020066889602</v>
      </c>
      <c r="F885" s="7">
        <v>2</v>
      </c>
      <c r="G885" s="4">
        <v>5.18</v>
      </c>
      <c r="H885" s="17">
        <f t="shared" si="37"/>
        <v>10.36</v>
      </c>
      <c r="I885" s="15">
        <f t="shared" si="38"/>
        <v>31.446020066889602</v>
      </c>
    </row>
    <row r="886" spans="1:10" x14ac:dyDescent="0.25">
      <c r="A886" s="3" t="s">
        <v>22</v>
      </c>
      <c r="B886" s="3" t="s">
        <v>18</v>
      </c>
      <c r="C886" s="3">
        <v>25.083612040133801</v>
      </c>
      <c r="D886" s="3">
        <v>2</v>
      </c>
      <c r="E886" s="3">
        <v>25.083612040133801</v>
      </c>
      <c r="F886" s="3">
        <v>2</v>
      </c>
      <c r="G886" s="4">
        <v>4.2300000000000004</v>
      </c>
      <c r="H886" s="6">
        <f t="shared" si="37"/>
        <v>8.4600000000000009</v>
      </c>
      <c r="I886" s="15">
        <f t="shared" si="38"/>
        <v>16.6236120401338</v>
      </c>
      <c r="J886" s="7"/>
    </row>
    <row r="887" spans="1:10" x14ac:dyDescent="0.25">
      <c r="A887" s="3" t="s">
        <v>22</v>
      </c>
      <c r="B887" s="3" t="s">
        <v>61</v>
      </c>
      <c r="C887" s="3">
        <v>7.9431438127090299</v>
      </c>
      <c r="D887" s="3">
        <v>1</v>
      </c>
      <c r="E887" s="3">
        <v>7.9431438127090299</v>
      </c>
      <c r="F887" s="3">
        <v>1</v>
      </c>
      <c r="G887" s="4">
        <v>3.13</v>
      </c>
      <c r="H887" s="6">
        <f t="shared" si="37"/>
        <v>3.13</v>
      </c>
      <c r="I887" s="15">
        <f t="shared" si="38"/>
        <v>4.81314381270903</v>
      </c>
      <c r="J887" s="7"/>
    </row>
    <row r="888" spans="1:10" x14ac:dyDescent="0.25">
      <c r="A888" s="3" t="s">
        <v>22</v>
      </c>
      <c r="B888" s="3" t="s">
        <v>19</v>
      </c>
      <c r="C888" s="3">
        <v>7.1070234113712401</v>
      </c>
      <c r="D888" s="3">
        <v>1</v>
      </c>
      <c r="E888" s="3">
        <v>7.1070234113712401</v>
      </c>
      <c r="F888" s="3">
        <v>1</v>
      </c>
      <c r="G888" s="4">
        <v>1.81</v>
      </c>
      <c r="H888" s="6">
        <f t="shared" si="37"/>
        <v>1.81</v>
      </c>
      <c r="I888" s="15">
        <f t="shared" si="38"/>
        <v>5.2970234113712404</v>
      </c>
      <c r="J888" s="7"/>
    </row>
    <row r="889" spans="1:10" x14ac:dyDescent="0.25">
      <c r="A889" s="3" t="s">
        <v>66</v>
      </c>
      <c r="B889" s="3" t="s">
        <v>13</v>
      </c>
      <c r="C889" s="3">
        <v>50.167224080267601</v>
      </c>
      <c r="D889" s="3">
        <v>6</v>
      </c>
      <c r="E889" s="3">
        <v>50.167224080267601</v>
      </c>
      <c r="F889" s="3">
        <v>6</v>
      </c>
      <c r="G889" s="4">
        <v>2.75</v>
      </c>
      <c r="H889" s="6">
        <f t="shared" si="37"/>
        <v>16.5</v>
      </c>
      <c r="I889" s="15">
        <f t="shared" si="38"/>
        <v>33.667224080267601</v>
      </c>
      <c r="J889" s="7"/>
    </row>
    <row r="890" spans="1:10" s="7" customFormat="1" x14ac:dyDescent="0.25">
      <c r="A890" s="7" t="s">
        <v>66</v>
      </c>
      <c r="B890" s="7" t="s">
        <v>35</v>
      </c>
      <c r="C890" s="7">
        <v>218.22742474916399</v>
      </c>
      <c r="D890" s="7">
        <v>9</v>
      </c>
      <c r="E890" s="7">
        <v>218.22742474916399</v>
      </c>
      <c r="F890" s="7">
        <v>9</v>
      </c>
      <c r="G890" s="4">
        <v>3.53</v>
      </c>
      <c r="H890" s="17">
        <f t="shared" si="37"/>
        <v>31.77</v>
      </c>
      <c r="I890" s="15">
        <f t="shared" si="38"/>
        <v>186.45742474916398</v>
      </c>
    </row>
    <row r="891" spans="1:10" s="7" customFormat="1" x14ac:dyDescent="0.25">
      <c r="A891" s="7" t="s">
        <v>66</v>
      </c>
      <c r="B891" s="7" t="s">
        <v>23</v>
      </c>
      <c r="C891" s="7">
        <v>340.63545150501699</v>
      </c>
      <c r="D891" s="7">
        <v>21</v>
      </c>
      <c r="E891" s="7">
        <v>340.63545150501699</v>
      </c>
      <c r="F891" s="7">
        <v>21</v>
      </c>
      <c r="G891" s="4">
        <v>3.53</v>
      </c>
      <c r="H891" s="17">
        <f t="shared" si="37"/>
        <v>74.13</v>
      </c>
      <c r="I891" s="15">
        <f t="shared" si="38"/>
        <v>266.50545150501699</v>
      </c>
    </row>
    <row r="892" spans="1:10" s="7" customFormat="1" x14ac:dyDescent="0.25">
      <c r="A892" s="7" t="s">
        <v>66</v>
      </c>
      <c r="B892" s="7" t="s">
        <v>45</v>
      </c>
      <c r="C892" s="7">
        <v>195.65217391304299</v>
      </c>
      <c r="D892" s="7">
        <v>6</v>
      </c>
      <c r="E892" s="7">
        <v>195.65217391304299</v>
      </c>
      <c r="F892" s="7">
        <v>6</v>
      </c>
      <c r="G892" s="4">
        <v>4.13</v>
      </c>
      <c r="H892" s="17">
        <f t="shared" si="37"/>
        <v>24.78</v>
      </c>
      <c r="I892" s="15">
        <f t="shared" si="38"/>
        <v>170.87217391304299</v>
      </c>
    </row>
    <row r="893" spans="1:10" s="7" customFormat="1" x14ac:dyDescent="0.25">
      <c r="A893" s="7" t="s">
        <v>66</v>
      </c>
      <c r="B893" s="7" t="s">
        <v>55</v>
      </c>
      <c r="C893" s="7">
        <v>120.401337792642</v>
      </c>
      <c r="D893" s="7">
        <v>6</v>
      </c>
      <c r="E893" s="7">
        <v>120.401337792642</v>
      </c>
      <c r="F893" s="7">
        <v>6</v>
      </c>
      <c r="G893" s="4">
        <v>5.18</v>
      </c>
      <c r="H893" s="17">
        <f t="shared" si="37"/>
        <v>31.08</v>
      </c>
      <c r="I893" s="15">
        <f t="shared" si="38"/>
        <v>89.321337792641998</v>
      </c>
    </row>
    <row r="894" spans="1:10" x14ac:dyDescent="0.25">
      <c r="A894" s="3" t="s">
        <v>66</v>
      </c>
      <c r="B894" s="3" t="s">
        <v>18</v>
      </c>
      <c r="C894" s="3">
        <v>351.17056856187298</v>
      </c>
      <c r="D894" s="3">
        <v>30</v>
      </c>
      <c r="E894" s="3">
        <v>351.17056856187298</v>
      </c>
      <c r="F894" s="3">
        <v>30</v>
      </c>
      <c r="G894" s="4">
        <v>4.2300000000000004</v>
      </c>
      <c r="H894" s="6">
        <f t="shared" si="37"/>
        <v>126.9</v>
      </c>
      <c r="I894" s="15">
        <f t="shared" si="38"/>
        <v>224.27056856187298</v>
      </c>
      <c r="J894" s="7"/>
    </row>
    <row r="895" spans="1:10" x14ac:dyDescent="0.25">
      <c r="A895" s="3" t="s">
        <v>66</v>
      </c>
      <c r="B895" s="3" t="s">
        <v>61</v>
      </c>
      <c r="C895" s="3">
        <v>109.11371237458199</v>
      </c>
      <c r="D895" s="3">
        <v>15</v>
      </c>
      <c r="E895" s="3">
        <v>109.11371237458199</v>
      </c>
      <c r="F895" s="3">
        <v>15</v>
      </c>
      <c r="G895" s="4">
        <v>3.13</v>
      </c>
      <c r="H895" s="6">
        <f t="shared" si="37"/>
        <v>46.949999999999996</v>
      </c>
      <c r="I895" s="15">
        <f t="shared" si="38"/>
        <v>62.163712374581998</v>
      </c>
      <c r="J895" s="7"/>
    </row>
    <row r="896" spans="1:10" s="7" customFormat="1" x14ac:dyDescent="0.25">
      <c r="A896" s="7" t="s">
        <v>66</v>
      </c>
      <c r="B896" s="7" t="s">
        <v>63</v>
      </c>
      <c r="C896" s="7">
        <v>27.926421404682301</v>
      </c>
      <c r="D896" s="7">
        <v>2</v>
      </c>
      <c r="E896" s="7">
        <v>27.926421404682301</v>
      </c>
      <c r="F896" s="7">
        <f>D896*4</f>
        <v>8</v>
      </c>
      <c r="G896" s="4">
        <v>1.81</v>
      </c>
      <c r="H896" s="6">
        <f t="shared" si="37"/>
        <v>14.48</v>
      </c>
      <c r="I896" s="15">
        <f t="shared" si="38"/>
        <v>13.446421404682301</v>
      </c>
    </row>
    <row r="897" spans="1:10" x14ac:dyDescent="0.25">
      <c r="A897" s="3" t="s">
        <v>140</v>
      </c>
      <c r="B897" s="3" t="s">
        <v>29</v>
      </c>
      <c r="C897" s="3">
        <v>70.234113712374594</v>
      </c>
      <c r="D897" s="3">
        <v>6</v>
      </c>
      <c r="E897" s="3">
        <v>70.234113712374594</v>
      </c>
      <c r="F897" s="3">
        <v>6</v>
      </c>
      <c r="G897" s="4">
        <v>2.73</v>
      </c>
      <c r="H897" s="6">
        <f t="shared" si="37"/>
        <v>16.38</v>
      </c>
      <c r="I897" s="15">
        <f t="shared" si="38"/>
        <v>53.854113712374598</v>
      </c>
      <c r="J897" s="7"/>
    </row>
    <row r="898" spans="1:10" x14ac:dyDescent="0.25">
      <c r="A898" s="3" t="s">
        <v>140</v>
      </c>
      <c r="B898" s="3" t="s">
        <v>18</v>
      </c>
      <c r="C898" s="3">
        <v>70.234113712374594</v>
      </c>
      <c r="D898" s="3">
        <v>6</v>
      </c>
      <c r="E898" s="3">
        <v>70.234113712374594</v>
      </c>
      <c r="F898" s="3">
        <v>6</v>
      </c>
      <c r="G898" s="4">
        <v>4.2300000000000004</v>
      </c>
      <c r="H898" s="6">
        <f t="shared" si="37"/>
        <v>25.380000000000003</v>
      </c>
      <c r="I898" s="15">
        <f t="shared" si="38"/>
        <v>44.854113712374591</v>
      </c>
      <c r="J898" s="7"/>
    </row>
    <row r="899" spans="1:10" x14ac:dyDescent="0.25">
      <c r="A899" s="3" t="s">
        <v>114</v>
      </c>
      <c r="B899" s="3" t="s">
        <v>26</v>
      </c>
      <c r="C899" s="3">
        <v>64.3</v>
      </c>
      <c r="E899" s="3">
        <v>64.3</v>
      </c>
      <c r="F899" s="3">
        <v>0</v>
      </c>
      <c r="H899" s="6">
        <f t="shared" si="37"/>
        <v>0</v>
      </c>
      <c r="I899" s="15">
        <f t="shared" si="38"/>
        <v>64.3</v>
      </c>
      <c r="J899" s="7"/>
    </row>
    <row r="900" spans="1:10" s="7" customFormat="1" x14ac:dyDescent="0.25">
      <c r="A900" s="7" t="s">
        <v>141</v>
      </c>
      <c r="B900" s="7" t="s">
        <v>23</v>
      </c>
      <c r="C900" s="7">
        <v>378</v>
      </c>
      <c r="D900" s="7">
        <v>36</v>
      </c>
      <c r="E900" s="7">
        <v>378</v>
      </c>
      <c r="F900" s="7">
        <v>36</v>
      </c>
      <c r="G900" s="4">
        <v>3.53</v>
      </c>
      <c r="H900" s="17">
        <f t="shared" si="37"/>
        <v>127.08</v>
      </c>
      <c r="I900" s="15">
        <f t="shared" si="38"/>
        <v>250.92000000000002</v>
      </c>
    </row>
    <row r="901" spans="1:10" x14ac:dyDescent="0.25">
      <c r="A901" s="3" t="s">
        <v>141</v>
      </c>
      <c r="B901" s="3" t="s">
        <v>61</v>
      </c>
      <c r="C901" s="3">
        <v>85.5</v>
      </c>
      <c r="D901" s="3">
        <v>18</v>
      </c>
      <c r="E901" s="3">
        <v>85.5</v>
      </c>
      <c r="F901" s="3">
        <v>18</v>
      </c>
      <c r="G901" s="4">
        <v>3.13</v>
      </c>
      <c r="H901" s="6">
        <f t="shared" si="37"/>
        <v>56.339999999999996</v>
      </c>
      <c r="I901" s="15">
        <f t="shared" si="38"/>
        <v>29.160000000000004</v>
      </c>
      <c r="J901" s="7"/>
    </row>
    <row r="902" spans="1:10" s="7" customFormat="1" x14ac:dyDescent="0.25">
      <c r="A902" s="7" t="s">
        <v>67</v>
      </c>
      <c r="B902" s="7" t="s">
        <v>35</v>
      </c>
      <c r="C902" s="7">
        <v>290.96989966555202</v>
      </c>
      <c r="D902" s="7">
        <v>12</v>
      </c>
      <c r="E902" s="7">
        <v>290.96989966555202</v>
      </c>
      <c r="F902" s="7">
        <v>12</v>
      </c>
      <c r="G902" s="4">
        <v>3.53</v>
      </c>
      <c r="H902" s="17">
        <f t="shared" si="37"/>
        <v>42.36</v>
      </c>
      <c r="I902" s="15">
        <f t="shared" si="38"/>
        <v>248.60989966555201</v>
      </c>
    </row>
    <row r="903" spans="1:10" s="7" customFormat="1" x14ac:dyDescent="0.25">
      <c r="A903" s="7" t="s">
        <v>67</v>
      </c>
      <c r="B903" s="7" t="s">
        <v>15</v>
      </c>
      <c r="C903" s="7">
        <v>75.250836120401303</v>
      </c>
      <c r="D903" s="7">
        <v>3</v>
      </c>
      <c r="E903" s="7">
        <v>75.250836120401303</v>
      </c>
      <c r="F903" s="7">
        <v>3</v>
      </c>
      <c r="G903" s="4">
        <v>5.23</v>
      </c>
      <c r="H903" s="17">
        <f t="shared" si="37"/>
        <v>15.690000000000001</v>
      </c>
      <c r="I903" s="15">
        <f t="shared" si="38"/>
        <v>59.560836120401305</v>
      </c>
    </row>
    <row r="904" spans="1:10" s="7" customFormat="1" x14ac:dyDescent="0.25">
      <c r="A904" s="7" t="s">
        <v>67</v>
      </c>
      <c r="B904" s="7" t="s">
        <v>23</v>
      </c>
      <c r="C904" s="7">
        <v>389.29765886287601</v>
      </c>
      <c r="D904" s="7">
        <v>24</v>
      </c>
      <c r="E904" s="7">
        <v>389.29765886287601</v>
      </c>
      <c r="F904" s="7">
        <v>24</v>
      </c>
      <c r="G904" s="4">
        <v>3.53</v>
      </c>
      <c r="H904" s="17">
        <f t="shared" si="37"/>
        <v>84.72</v>
      </c>
      <c r="I904" s="15">
        <f t="shared" si="38"/>
        <v>304.57765886287598</v>
      </c>
    </row>
    <row r="905" spans="1:10" s="7" customFormat="1" x14ac:dyDescent="0.25">
      <c r="A905" s="7" t="s">
        <v>67</v>
      </c>
      <c r="B905" s="7" t="s">
        <v>75</v>
      </c>
      <c r="C905" s="7">
        <v>1032</v>
      </c>
      <c r="D905" s="7">
        <v>120</v>
      </c>
      <c r="E905" s="7">
        <v>1032</v>
      </c>
      <c r="F905" s="7">
        <v>120</v>
      </c>
      <c r="G905" s="4">
        <v>3.53</v>
      </c>
      <c r="H905" s="17">
        <f t="shared" si="37"/>
        <v>423.59999999999997</v>
      </c>
      <c r="I905" s="15">
        <f t="shared" si="38"/>
        <v>608.40000000000009</v>
      </c>
    </row>
    <row r="906" spans="1:10" x14ac:dyDescent="0.25">
      <c r="A906" s="3" t="s">
        <v>67</v>
      </c>
      <c r="B906" s="3" t="s">
        <v>69</v>
      </c>
      <c r="C906" s="3">
        <v>3267</v>
      </c>
      <c r="D906" s="3">
        <v>594</v>
      </c>
      <c r="E906" s="3">
        <v>3267</v>
      </c>
      <c r="F906" s="3">
        <v>594</v>
      </c>
      <c r="G906" s="4">
        <v>4.96</v>
      </c>
      <c r="H906" s="6">
        <f t="shared" si="37"/>
        <v>2946.24</v>
      </c>
      <c r="I906" s="15">
        <f t="shared" si="38"/>
        <v>320.76000000000022</v>
      </c>
      <c r="J906" s="7"/>
    </row>
    <row r="907" spans="1:10" s="7" customFormat="1" x14ac:dyDescent="0.25">
      <c r="A907" s="7" t="s">
        <v>67</v>
      </c>
      <c r="B907" s="7" t="s">
        <v>55</v>
      </c>
      <c r="C907" s="7">
        <v>120.401337792642</v>
      </c>
      <c r="D907" s="7">
        <v>6</v>
      </c>
      <c r="E907" s="7">
        <v>120.401337792642</v>
      </c>
      <c r="F907" s="7">
        <v>6</v>
      </c>
      <c r="G907" s="4">
        <v>5.18</v>
      </c>
      <c r="H907" s="17">
        <f t="shared" si="37"/>
        <v>31.08</v>
      </c>
      <c r="I907" s="15">
        <f t="shared" si="38"/>
        <v>89.321337792641998</v>
      </c>
    </row>
    <row r="908" spans="1:10" x14ac:dyDescent="0.25">
      <c r="A908" s="3" t="s">
        <v>67</v>
      </c>
      <c r="B908" s="3" t="s">
        <v>179</v>
      </c>
      <c r="C908" s="3">
        <v>3900</v>
      </c>
      <c r="D908" s="3">
        <v>600</v>
      </c>
      <c r="E908" s="3">
        <v>3900</v>
      </c>
      <c r="F908" s="3">
        <v>600</v>
      </c>
      <c r="H908" s="6">
        <f t="shared" si="37"/>
        <v>0</v>
      </c>
      <c r="I908" s="15">
        <f t="shared" si="38"/>
        <v>3900</v>
      </c>
      <c r="J908" s="7"/>
    </row>
    <row r="909" spans="1:10" x14ac:dyDescent="0.25">
      <c r="A909" s="3" t="s">
        <v>67</v>
      </c>
      <c r="B909" s="3" t="s">
        <v>18</v>
      </c>
      <c r="C909" s="3">
        <v>140.46822742474899</v>
      </c>
      <c r="D909" s="3">
        <v>12</v>
      </c>
      <c r="E909" s="3">
        <v>140.46822742474899</v>
      </c>
      <c r="F909" s="3">
        <v>12</v>
      </c>
      <c r="G909" s="4">
        <v>4.2300000000000004</v>
      </c>
      <c r="H909" s="6">
        <f t="shared" si="37"/>
        <v>50.760000000000005</v>
      </c>
      <c r="I909" s="15">
        <f t="shared" si="38"/>
        <v>89.708227424748983</v>
      </c>
      <c r="J909" s="7"/>
    </row>
    <row r="910" spans="1:10" s="7" customFormat="1" x14ac:dyDescent="0.25">
      <c r="A910" s="7" t="s">
        <v>67</v>
      </c>
      <c r="B910" s="7" t="s">
        <v>63</v>
      </c>
      <c r="C910" s="7">
        <v>13.963210702341099</v>
      </c>
      <c r="D910" s="7">
        <v>1</v>
      </c>
      <c r="E910" s="7">
        <v>13.963210702341099</v>
      </c>
      <c r="F910" s="7">
        <f>D910*4</f>
        <v>4</v>
      </c>
      <c r="G910" s="4">
        <v>1.81</v>
      </c>
      <c r="H910" s="6">
        <f t="shared" si="37"/>
        <v>7.24</v>
      </c>
      <c r="I910" s="15">
        <f t="shared" si="38"/>
        <v>6.723210702341099</v>
      </c>
    </row>
    <row r="911" spans="1:10" x14ac:dyDescent="0.25">
      <c r="A911" s="3" t="s">
        <v>67</v>
      </c>
      <c r="B911" s="3" t="s">
        <v>19</v>
      </c>
      <c r="C911" s="3">
        <v>37.625418060200701</v>
      </c>
      <c r="D911" s="3">
        <v>6</v>
      </c>
      <c r="E911" s="3">
        <v>37.625418060200701</v>
      </c>
      <c r="F911" s="3">
        <v>6</v>
      </c>
      <c r="G911" s="4">
        <v>1.81</v>
      </c>
      <c r="H911" s="6">
        <f t="shared" si="37"/>
        <v>10.86</v>
      </c>
      <c r="I911" s="15">
        <f t="shared" si="38"/>
        <v>26.765418060200702</v>
      </c>
      <c r="J911" s="7"/>
    </row>
    <row r="912" spans="1:10" x14ac:dyDescent="0.25">
      <c r="A912" s="3" t="s">
        <v>123</v>
      </c>
      <c r="B912" s="3" t="s">
        <v>13</v>
      </c>
      <c r="C912" s="3">
        <v>50.167224080267601</v>
      </c>
      <c r="D912" s="3">
        <v>6</v>
      </c>
      <c r="E912" s="3">
        <v>50.167224080267601</v>
      </c>
      <c r="F912" s="3">
        <v>6</v>
      </c>
      <c r="G912" s="4">
        <v>2.75</v>
      </c>
      <c r="H912" s="6">
        <f t="shared" si="37"/>
        <v>16.5</v>
      </c>
      <c r="I912" s="15">
        <f t="shared" si="38"/>
        <v>33.667224080267601</v>
      </c>
      <c r="J912" s="7"/>
    </row>
    <row r="913" spans="1:10" s="7" customFormat="1" x14ac:dyDescent="0.25">
      <c r="A913" s="7" t="s">
        <v>123</v>
      </c>
      <c r="B913" s="7" t="s">
        <v>53</v>
      </c>
      <c r="C913" s="7">
        <v>60.200668896321098</v>
      </c>
      <c r="D913" s="7">
        <v>3</v>
      </c>
      <c r="E913" s="7">
        <v>60.200668896321098</v>
      </c>
      <c r="F913" s="7">
        <v>3</v>
      </c>
      <c r="G913" s="4">
        <v>5.18</v>
      </c>
      <c r="H913" s="17">
        <f t="shared" si="37"/>
        <v>15.54</v>
      </c>
      <c r="I913" s="15">
        <f t="shared" si="38"/>
        <v>44.660668896321098</v>
      </c>
    </row>
    <row r="914" spans="1:10" x14ac:dyDescent="0.25">
      <c r="A914" s="3" t="s">
        <v>123</v>
      </c>
      <c r="B914" s="3" t="s">
        <v>61</v>
      </c>
      <c r="C914" s="3">
        <v>42.642140468227403</v>
      </c>
      <c r="D914" s="3">
        <v>6</v>
      </c>
      <c r="E914" s="3">
        <v>42.642140468227403</v>
      </c>
      <c r="F914" s="3">
        <v>6</v>
      </c>
      <c r="G914" s="4">
        <v>3.13</v>
      </c>
      <c r="H914" s="6">
        <f t="shared" si="37"/>
        <v>18.78</v>
      </c>
      <c r="I914" s="15">
        <f t="shared" si="38"/>
        <v>23.862140468227402</v>
      </c>
      <c r="J914" s="7"/>
    </row>
    <row r="915" spans="1:10" x14ac:dyDescent="0.25">
      <c r="A915" s="3" t="s">
        <v>72</v>
      </c>
      <c r="B915" s="3" t="s">
        <v>29</v>
      </c>
      <c r="C915" s="3">
        <v>95.317725752508395</v>
      </c>
      <c r="D915" s="3">
        <v>8</v>
      </c>
      <c r="E915" s="3">
        <v>95.317725752508395</v>
      </c>
      <c r="F915" s="3">
        <v>8</v>
      </c>
      <c r="G915" s="4">
        <v>2.73</v>
      </c>
      <c r="H915" s="6">
        <f t="shared" si="37"/>
        <v>21.84</v>
      </c>
      <c r="I915" s="15">
        <f t="shared" si="38"/>
        <v>73.477725752508391</v>
      </c>
      <c r="J915" s="7"/>
    </row>
    <row r="916" spans="1:10" s="7" customFormat="1" x14ac:dyDescent="0.25">
      <c r="A916" s="7" t="s">
        <v>72</v>
      </c>
      <c r="B916" s="7" t="s">
        <v>127</v>
      </c>
      <c r="C916" s="7">
        <v>15840</v>
      </c>
      <c r="D916" s="7">
        <v>1800</v>
      </c>
      <c r="E916" s="7">
        <v>15840</v>
      </c>
      <c r="F916" s="7">
        <v>1800</v>
      </c>
      <c r="G916" s="4">
        <v>5.23</v>
      </c>
      <c r="H916" s="17">
        <f t="shared" si="37"/>
        <v>9414</v>
      </c>
      <c r="I916" s="15">
        <f t="shared" si="38"/>
        <v>6426</v>
      </c>
    </row>
    <row r="917" spans="1:10" s="7" customFormat="1" x14ac:dyDescent="0.25">
      <c r="A917" s="7" t="s">
        <v>72</v>
      </c>
      <c r="B917" s="7" t="s">
        <v>45</v>
      </c>
      <c r="C917" s="7">
        <v>66.889632107023402</v>
      </c>
      <c r="D917" s="7">
        <v>2</v>
      </c>
      <c r="E917" s="7">
        <v>66.889632107023402</v>
      </c>
      <c r="F917" s="7">
        <v>2</v>
      </c>
      <c r="G917" s="4">
        <v>4.13</v>
      </c>
      <c r="H917" s="17">
        <f t="shared" si="37"/>
        <v>8.26</v>
      </c>
      <c r="I917" s="15">
        <f t="shared" si="38"/>
        <v>58.629632107023404</v>
      </c>
    </row>
    <row r="918" spans="1:10" s="7" customFormat="1" x14ac:dyDescent="0.25">
      <c r="A918" s="7" t="s">
        <v>72</v>
      </c>
      <c r="B918" s="7" t="s">
        <v>55</v>
      </c>
      <c r="C918" s="7">
        <v>240.80267558528399</v>
      </c>
      <c r="D918" s="7">
        <v>14</v>
      </c>
      <c r="E918" s="7">
        <v>240.80267558528399</v>
      </c>
      <c r="F918" s="7">
        <v>14</v>
      </c>
      <c r="G918" s="4">
        <v>5.18</v>
      </c>
      <c r="H918" s="17">
        <f t="shared" si="37"/>
        <v>72.52</v>
      </c>
      <c r="I918" s="15">
        <f t="shared" si="38"/>
        <v>168.28267558528398</v>
      </c>
    </row>
    <row r="919" spans="1:10" x14ac:dyDescent="0.25">
      <c r="A919" s="3" t="s">
        <v>72</v>
      </c>
      <c r="B919" s="3" t="s">
        <v>105</v>
      </c>
      <c r="C919" s="3">
        <v>12600</v>
      </c>
      <c r="D919" s="3">
        <v>1800</v>
      </c>
      <c r="E919" s="3">
        <v>12600</v>
      </c>
      <c r="F919" s="3">
        <v>1800</v>
      </c>
      <c r="G919" s="4">
        <v>4.2300000000000004</v>
      </c>
      <c r="H919" s="6">
        <f t="shared" si="37"/>
        <v>7614.0000000000009</v>
      </c>
      <c r="I919" s="15">
        <f t="shared" si="38"/>
        <v>4985.9999999999991</v>
      </c>
      <c r="J919" s="7"/>
    </row>
    <row r="920" spans="1:10" x14ac:dyDescent="0.25">
      <c r="A920" s="3" t="s">
        <v>72</v>
      </c>
      <c r="B920" s="3" t="s">
        <v>61</v>
      </c>
      <c r="C920" s="3">
        <v>85.284280936454806</v>
      </c>
      <c r="D920" s="3">
        <v>12</v>
      </c>
      <c r="E920" s="3">
        <v>85.284280936454806</v>
      </c>
      <c r="F920" s="3">
        <v>12</v>
      </c>
      <c r="G920" s="4">
        <v>3.13</v>
      </c>
      <c r="H920" s="6">
        <f t="shared" si="37"/>
        <v>37.56</v>
      </c>
      <c r="I920" s="15">
        <f t="shared" si="38"/>
        <v>47.724280936454804</v>
      </c>
      <c r="J920" s="7"/>
    </row>
    <row r="921" spans="1:10" x14ac:dyDescent="0.25">
      <c r="A921" s="3" t="s">
        <v>74</v>
      </c>
      <c r="B921" s="3" t="s">
        <v>29</v>
      </c>
      <c r="C921" s="3">
        <v>36.7892976588629</v>
      </c>
      <c r="D921" s="3">
        <v>3</v>
      </c>
      <c r="E921" s="3">
        <v>36.7892976588629</v>
      </c>
      <c r="F921" s="3">
        <v>3</v>
      </c>
      <c r="G921" s="4">
        <v>2.73</v>
      </c>
      <c r="H921" s="6">
        <f t="shared" si="37"/>
        <v>8.19</v>
      </c>
      <c r="I921" s="15">
        <f t="shared" si="38"/>
        <v>28.599297658862902</v>
      </c>
      <c r="J921" s="7"/>
    </row>
    <row r="922" spans="1:10" x14ac:dyDescent="0.25">
      <c r="A922" s="3" t="s">
        <v>74</v>
      </c>
      <c r="B922" s="3" t="s">
        <v>12</v>
      </c>
      <c r="C922" s="3">
        <v>70.234113712374594</v>
      </c>
      <c r="D922" s="3">
        <v>6</v>
      </c>
      <c r="E922" s="3">
        <v>70.234113712374594</v>
      </c>
      <c r="F922" s="3">
        <v>6</v>
      </c>
      <c r="G922" s="4">
        <v>3.73</v>
      </c>
      <c r="H922" s="6">
        <f t="shared" si="37"/>
        <v>22.38</v>
      </c>
      <c r="I922" s="15">
        <f t="shared" si="38"/>
        <v>47.854113712374598</v>
      </c>
      <c r="J922" s="7"/>
    </row>
    <row r="923" spans="1:10" x14ac:dyDescent="0.25">
      <c r="A923" s="3" t="s">
        <v>74</v>
      </c>
      <c r="B923" s="3" t="s">
        <v>13</v>
      </c>
      <c r="C923" s="3">
        <v>66.7224080267559</v>
      </c>
      <c r="D923" s="3">
        <v>8</v>
      </c>
      <c r="E923" s="3">
        <v>66.7224080267559</v>
      </c>
      <c r="F923" s="3">
        <v>8</v>
      </c>
      <c r="G923" s="4">
        <v>2.75</v>
      </c>
      <c r="H923" s="6">
        <f t="shared" si="37"/>
        <v>22</v>
      </c>
      <c r="I923" s="15">
        <f t="shared" si="38"/>
        <v>44.7224080267559</v>
      </c>
      <c r="J923" s="7"/>
    </row>
    <row r="924" spans="1:10" x14ac:dyDescent="0.25">
      <c r="A924" s="3" t="s">
        <v>74</v>
      </c>
      <c r="B924" s="3" t="s">
        <v>14</v>
      </c>
      <c r="C924" s="3">
        <v>84</v>
      </c>
      <c r="D924" s="3">
        <v>12</v>
      </c>
      <c r="E924" s="3">
        <v>84</v>
      </c>
      <c r="F924" s="3">
        <v>12</v>
      </c>
      <c r="G924" s="4">
        <v>3.73</v>
      </c>
      <c r="H924" s="6">
        <f t="shared" si="37"/>
        <v>44.76</v>
      </c>
      <c r="I924" s="15">
        <f t="shared" si="38"/>
        <v>39.24</v>
      </c>
      <c r="J924" s="7"/>
    </row>
    <row r="925" spans="1:10" x14ac:dyDescent="0.25">
      <c r="A925" s="3" t="s">
        <v>74</v>
      </c>
      <c r="B925" s="3" t="s">
        <v>88</v>
      </c>
      <c r="C925" s="3">
        <v>825</v>
      </c>
      <c r="D925" s="3">
        <v>132</v>
      </c>
      <c r="E925" s="3">
        <v>825</v>
      </c>
      <c r="F925" s="3">
        <v>132</v>
      </c>
      <c r="G925" s="4">
        <v>3.73</v>
      </c>
      <c r="H925" s="6">
        <f t="shared" si="37"/>
        <v>492.36</v>
      </c>
      <c r="I925" s="15">
        <f t="shared" si="38"/>
        <v>332.64</v>
      </c>
      <c r="J925" s="7"/>
    </row>
    <row r="926" spans="1:10" s="7" customFormat="1" x14ac:dyDescent="0.25">
      <c r="A926" s="7" t="s">
        <v>74</v>
      </c>
      <c r="B926" s="7" t="s">
        <v>35</v>
      </c>
      <c r="C926" s="7">
        <v>366.22073578595302</v>
      </c>
      <c r="D926" s="7">
        <v>15</v>
      </c>
      <c r="E926" s="7">
        <v>366.22073578595302</v>
      </c>
      <c r="F926" s="7">
        <v>15</v>
      </c>
      <c r="G926" s="4">
        <v>3.53</v>
      </c>
      <c r="H926" s="17">
        <f t="shared" si="37"/>
        <v>52.949999999999996</v>
      </c>
      <c r="I926" s="15">
        <f t="shared" si="38"/>
        <v>313.27073578595304</v>
      </c>
    </row>
    <row r="927" spans="1:10" s="7" customFormat="1" x14ac:dyDescent="0.25">
      <c r="A927" s="7" t="s">
        <v>74</v>
      </c>
      <c r="B927" s="7" t="s">
        <v>23</v>
      </c>
      <c r="C927" s="7">
        <v>102.34113712374599</v>
      </c>
      <c r="D927" s="7">
        <v>6</v>
      </c>
      <c r="E927" s="7">
        <v>102.34113712374599</v>
      </c>
      <c r="F927" s="7">
        <v>6</v>
      </c>
      <c r="G927" s="4">
        <v>3.53</v>
      </c>
      <c r="H927" s="17">
        <f t="shared" si="37"/>
        <v>21.18</v>
      </c>
      <c r="I927" s="15">
        <f t="shared" si="38"/>
        <v>81.161137123745988</v>
      </c>
    </row>
    <row r="928" spans="1:10" x14ac:dyDescent="0.25">
      <c r="A928" s="3" t="s">
        <v>74</v>
      </c>
      <c r="B928" s="3" t="s">
        <v>77</v>
      </c>
      <c r="C928" s="3">
        <v>844.8</v>
      </c>
      <c r="D928" s="3">
        <v>96</v>
      </c>
      <c r="E928" s="3">
        <v>844.8</v>
      </c>
      <c r="F928" s="3">
        <v>96</v>
      </c>
      <c r="G928" s="4">
        <v>5.23</v>
      </c>
      <c r="H928" s="6">
        <f t="shared" si="37"/>
        <v>502.08000000000004</v>
      </c>
      <c r="I928" s="15">
        <f t="shared" si="38"/>
        <v>342.71999999999991</v>
      </c>
      <c r="J928" s="7"/>
    </row>
    <row r="929" spans="1:10" x14ac:dyDescent="0.25">
      <c r="A929" s="3" t="s">
        <v>74</v>
      </c>
      <c r="B929" s="3" t="s">
        <v>165</v>
      </c>
      <c r="C929" s="3">
        <v>3024</v>
      </c>
      <c r="D929" s="3">
        <v>336</v>
      </c>
      <c r="E929" s="3">
        <v>3024</v>
      </c>
      <c r="F929" s="3">
        <v>336</v>
      </c>
      <c r="G929" s="4">
        <v>5.23</v>
      </c>
      <c r="H929" s="6">
        <f t="shared" si="37"/>
        <v>1757.2800000000002</v>
      </c>
      <c r="I929" s="15">
        <f t="shared" si="38"/>
        <v>1266.7199999999998</v>
      </c>
      <c r="J929" s="7"/>
    </row>
    <row r="930" spans="1:10" s="7" customFormat="1" x14ac:dyDescent="0.25">
      <c r="A930" s="7" t="s">
        <v>74</v>
      </c>
      <c r="B930" s="7" t="s">
        <v>45</v>
      </c>
      <c r="C930" s="7">
        <v>195.65217391304299</v>
      </c>
      <c r="D930" s="7">
        <v>8</v>
      </c>
      <c r="E930" s="7">
        <v>195.65217391304299</v>
      </c>
      <c r="F930" s="7">
        <v>8</v>
      </c>
      <c r="G930" s="4">
        <v>4.13</v>
      </c>
      <c r="H930" s="17">
        <f t="shared" si="37"/>
        <v>33.04</v>
      </c>
      <c r="I930" s="15">
        <f t="shared" si="38"/>
        <v>162.61217391304299</v>
      </c>
    </row>
    <row r="931" spans="1:10" s="7" customFormat="1" x14ac:dyDescent="0.25">
      <c r="A931" s="7" t="s">
        <v>74</v>
      </c>
      <c r="B931" s="7" t="s">
        <v>25</v>
      </c>
      <c r="C931" s="7">
        <v>224.916387959866</v>
      </c>
      <c r="D931" s="7">
        <v>11</v>
      </c>
      <c r="E931" s="7">
        <v>224.916387959866</v>
      </c>
      <c r="F931" s="7">
        <v>11</v>
      </c>
      <c r="G931" s="4">
        <v>4.7300000000000004</v>
      </c>
      <c r="H931" s="17">
        <f t="shared" si="37"/>
        <v>52.03</v>
      </c>
      <c r="I931" s="15">
        <f t="shared" si="38"/>
        <v>172.886387959866</v>
      </c>
    </row>
    <row r="932" spans="1:10" s="7" customFormat="1" x14ac:dyDescent="0.25">
      <c r="A932" s="7" t="s">
        <v>74</v>
      </c>
      <c r="B932" s="7" t="s">
        <v>53</v>
      </c>
      <c r="C932" s="7">
        <v>120.401337792642</v>
      </c>
      <c r="D932" s="7">
        <v>6</v>
      </c>
      <c r="E932" s="7">
        <v>120.401337792642</v>
      </c>
      <c r="F932" s="7">
        <v>6</v>
      </c>
      <c r="G932" s="4">
        <v>5.18</v>
      </c>
      <c r="H932" s="17">
        <f t="shared" si="37"/>
        <v>31.08</v>
      </c>
      <c r="I932" s="15">
        <f t="shared" si="38"/>
        <v>89.321337792641998</v>
      </c>
    </row>
    <row r="933" spans="1:10" s="7" customFormat="1" x14ac:dyDescent="0.25">
      <c r="A933" s="7" t="s">
        <v>74</v>
      </c>
      <c r="B933" s="7" t="s">
        <v>55</v>
      </c>
      <c r="C933" s="7">
        <v>183.110367892977</v>
      </c>
      <c r="D933" s="7">
        <v>10</v>
      </c>
      <c r="E933" s="7">
        <v>183.110367892977</v>
      </c>
      <c r="F933" s="7">
        <v>10</v>
      </c>
      <c r="G933" s="4">
        <v>5.18</v>
      </c>
      <c r="H933" s="17">
        <f t="shared" si="37"/>
        <v>51.8</v>
      </c>
      <c r="I933" s="15">
        <f t="shared" si="38"/>
        <v>131.31036789297701</v>
      </c>
    </row>
    <row r="934" spans="1:10" x14ac:dyDescent="0.25">
      <c r="A934" s="3" t="s">
        <v>74</v>
      </c>
      <c r="B934" s="3" t="s">
        <v>79</v>
      </c>
      <c r="C934" s="3">
        <v>496.8</v>
      </c>
      <c r="D934" s="3">
        <v>72</v>
      </c>
      <c r="E934" s="3">
        <v>496.8</v>
      </c>
      <c r="F934" s="3">
        <v>72</v>
      </c>
      <c r="G934" s="4">
        <v>4.2300000000000004</v>
      </c>
      <c r="H934" s="6">
        <f t="shared" si="37"/>
        <v>304.56000000000006</v>
      </c>
      <c r="I934" s="15">
        <f t="shared" si="38"/>
        <v>192.23999999999995</v>
      </c>
      <c r="J934" s="7"/>
    </row>
    <row r="935" spans="1:10" x14ac:dyDescent="0.25">
      <c r="A935" s="3" t="s">
        <v>74</v>
      </c>
      <c r="B935" s="3" t="s">
        <v>166</v>
      </c>
      <c r="C935" s="3">
        <v>1875</v>
      </c>
      <c r="D935" s="3">
        <v>300</v>
      </c>
      <c r="E935" s="3">
        <v>1875</v>
      </c>
      <c r="F935" s="3">
        <v>300</v>
      </c>
      <c r="G935" s="4">
        <v>4.2300000000000004</v>
      </c>
      <c r="H935" s="6">
        <f t="shared" si="37"/>
        <v>1269.0000000000002</v>
      </c>
      <c r="I935" s="15">
        <f t="shared" si="38"/>
        <v>605.99999999999977</v>
      </c>
      <c r="J935" s="7"/>
    </row>
    <row r="936" spans="1:10" s="7" customFormat="1" x14ac:dyDescent="0.25">
      <c r="A936" s="7" t="s">
        <v>74</v>
      </c>
      <c r="B936" s="7" t="s">
        <v>59</v>
      </c>
      <c r="C936" s="7">
        <v>12.5418060200669</v>
      </c>
      <c r="D936" s="7">
        <v>2</v>
      </c>
      <c r="E936" s="7">
        <v>12.5418060200669</v>
      </c>
      <c r="F936" s="7">
        <f>D936/2</f>
        <v>1</v>
      </c>
      <c r="G936" s="4">
        <v>4.2300000000000004</v>
      </c>
      <c r="H936" s="6">
        <f t="shared" si="37"/>
        <v>4.2300000000000004</v>
      </c>
      <c r="I936" s="15">
        <f t="shared" si="38"/>
        <v>8.3118060200668999</v>
      </c>
    </row>
    <row r="937" spans="1:10" x14ac:dyDescent="0.25">
      <c r="A937" s="3" t="s">
        <v>74</v>
      </c>
      <c r="B937" s="3" t="s">
        <v>18</v>
      </c>
      <c r="C937" s="3">
        <v>212.37458193979899</v>
      </c>
      <c r="D937" s="3">
        <v>18</v>
      </c>
      <c r="E937" s="3">
        <v>212.37458193979899</v>
      </c>
      <c r="F937" s="3">
        <v>18</v>
      </c>
      <c r="G937" s="4">
        <v>4.2300000000000004</v>
      </c>
      <c r="H937" s="6">
        <f t="shared" si="37"/>
        <v>76.140000000000015</v>
      </c>
      <c r="I937" s="15">
        <f t="shared" si="38"/>
        <v>136.23458193979897</v>
      </c>
      <c r="J937" s="7"/>
    </row>
    <row r="938" spans="1:10" x14ac:dyDescent="0.25">
      <c r="A938" s="3" t="s">
        <v>74</v>
      </c>
      <c r="B938" s="3" t="s">
        <v>61</v>
      </c>
      <c r="C938" s="3">
        <v>237.04013377926401</v>
      </c>
      <c r="D938" s="3">
        <v>33</v>
      </c>
      <c r="E938" s="3">
        <v>237.04013377926401</v>
      </c>
      <c r="F938" s="3">
        <v>33</v>
      </c>
      <c r="G938" s="4">
        <v>3.13</v>
      </c>
      <c r="H938" s="6">
        <f t="shared" ref="H938:H1005" si="39">G938*F938</f>
        <v>103.28999999999999</v>
      </c>
      <c r="I938" s="15">
        <f t="shared" si="38"/>
        <v>133.75013377926402</v>
      </c>
      <c r="J938" s="7"/>
    </row>
    <row r="939" spans="1:10" s="7" customFormat="1" x14ac:dyDescent="0.25">
      <c r="A939" s="7" t="s">
        <v>74</v>
      </c>
      <c r="B939" s="7" t="s">
        <v>63</v>
      </c>
      <c r="C939" s="7">
        <v>97.742474916388005</v>
      </c>
      <c r="D939" s="7">
        <v>7</v>
      </c>
      <c r="E939" s="7">
        <v>97.742474916388005</v>
      </c>
      <c r="F939" s="7">
        <f>D939*4</f>
        <v>28</v>
      </c>
      <c r="G939" s="4">
        <v>1.81</v>
      </c>
      <c r="H939" s="6">
        <f t="shared" si="39"/>
        <v>50.68</v>
      </c>
      <c r="I939" s="15">
        <f t="shared" si="38"/>
        <v>47.062474916388005</v>
      </c>
    </row>
    <row r="940" spans="1:10" x14ac:dyDescent="0.25">
      <c r="A940" s="3" t="s">
        <v>74</v>
      </c>
      <c r="B940" s="3" t="s">
        <v>152</v>
      </c>
      <c r="C940" s="3">
        <v>37.625418060200701</v>
      </c>
      <c r="D940" s="3">
        <v>6</v>
      </c>
      <c r="E940" s="3">
        <v>37.625418060200701</v>
      </c>
      <c r="F940" s="3">
        <v>6</v>
      </c>
      <c r="G940" s="4">
        <v>1.7</v>
      </c>
      <c r="H940" s="6">
        <f t="shared" si="39"/>
        <v>10.199999999999999</v>
      </c>
      <c r="I940" s="15">
        <f t="shared" si="38"/>
        <v>27.425418060200702</v>
      </c>
      <c r="J940" s="7"/>
    </row>
    <row r="941" spans="1:10" x14ac:dyDescent="0.25">
      <c r="E941" s="10">
        <f>SUM(E868:E940)</f>
        <v>53283.560367892962</v>
      </c>
      <c r="G941" s="26" t="s">
        <v>199</v>
      </c>
      <c r="H941" s="28">
        <f>SUM(H868:H940)</f>
        <v>28298.610000000008</v>
      </c>
      <c r="I941" s="28">
        <f>SUM(I868:I940)</f>
        <v>24984.95036789298</v>
      </c>
      <c r="J941" s="20">
        <f>E941-H941</f>
        <v>24984.950367892954</v>
      </c>
    </row>
    <row r="942" spans="1:10" ht="23.25" x14ac:dyDescent="0.25">
      <c r="A942" s="38" t="s">
        <v>27</v>
      </c>
      <c r="B942" s="42"/>
      <c r="C942" s="42"/>
      <c r="D942" s="42"/>
      <c r="E942" s="42"/>
      <c r="F942" s="42"/>
      <c r="H942" s="6"/>
      <c r="I942" s="17"/>
      <c r="J942" s="7"/>
    </row>
    <row r="943" spans="1:10" x14ac:dyDescent="0.25">
      <c r="A943" s="3" t="s">
        <v>27</v>
      </c>
      <c r="B943" s="3" t="s">
        <v>28</v>
      </c>
      <c r="C943" s="3">
        <v>25.8</v>
      </c>
      <c r="D943" s="3">
        <v>6</v>
      </c>
      <c r="E943" s="3">
        <v>25.8</v>
      </c>
      <c r="F943" s="3">
        <v>6</v>
      </c>
      <c r="G943" s="4">
        <v>2.75</v>
      </c>
      <c r="H943" s="6">
        <f t="shared" si="39"/>
        <v>16.5</v>
      </c>
      <c r="I943" s="15">
        <f t="shared" si="38"/>
        <v>9.3000000000000007</v>
      </c>
      <c r="J943" s="7"/>
    </row>
    <row r="944" spans="1:10" x14ac:dyDescent="0.25">
      <c r="A944" s="3" t="s">
        <v>27</v>
      </c>
      <c r="B944" s="3" t="s">
        <v>29</v>
      </c>
      <c r="C944" s="3">
        <v>66.783612040133804</v>
      </c>
      <c r="D944" s="3">
        <v>16</v>
      </c>
      <c r="E944" s="3">
        <v>66.783612040133804</v>
      </c>
      <c r="F944" s="3">
        <v>16</v>
      </c>
      <c r="G944" s="4">
        <v>2.73</v>
      </c>
      <c r="H944" s="6">
        <f t="shared" si="39"/>
        <v>43.68</v>
      </c>
      <c r="I944" s="15">
        <f t="shared" si="38"/>
        <v>23.103612040133804</v>
      </c>
      <c r="J944" s="7"/>
    </row>
    <row r="945" spans="1:10" x14ac:dyDescent="0.25">
      <c r="A945" s="3" t="s">
        <v>27</v>
      </c>
      <c r="B945" s="3" t="s">
        <v>12</v>
      </c>
      <c r="C945" s="3">
        <v>238.771806020067</v>
      </c>
      <c r="D945" s="3">
        <v>31</v>
      </c>
      <c r="E945" s="3">
        <v>238.771806020067</v>
      </c>
      <c r="F945" s="3">
        <v>31</v>
      </c>
      <c r="G945" s="4">
        <v>3.73</v>
      </c>
      <c r="H945" s="6">
        <f t="shared" si="39"/>
        <v>115.63</v>
      </c>
      <c r="I945" s="15">
        <f t="shared" ref="I945:I1008" si="40">E945-H945</f>
        <v>123.14180602006701</v>
      </c>
      <c r="J945" s="7"/>
    </row>
    <row r="946" spans="1:10" x14ac:dyDescent="0.25">
      <c r="A946" s="3" t="s">
        <v>27</v>
      </c>
      <c r="B946" s="3" t="s">
        <v>13</v>
      </c>
      <c r="C946" s="3">
        <v>1447.57575250836</v>
      </c>
      <c r="D946" s="3">
        <v>305</v>
      </c>
      <c r="E946" s="3">
        <v>1447.57575250836</v>
      </c>
      <c r="F946" s="3">
        <v>305</v>
      </c>
      <c r="G946" s="4">
        <v>2.75</v>
      </c>
      <c r="H946" s="6">
        <f t="shared" si="39"/>
        <v>838.75</v>
      </c>
      <c r="I946" s="15">
        <f t="shared" si="40"/>
        <v>608.82575250835998</v>
      </c>
      <c r="J946" s="7"/>
    </row>
    <row r="947" spans="1:10" x14ac:dyDescent="0.25">
      <c r="A947" s="3" t="s">
        <v>27</v>
      </c>
      <c r="B947" s="3" t="s">
        <v>14</v>
      </c>
      <c r="C947" s="3">
        <v>108.48361204013401</v>
      </c>
      <c r="D947" s="3">
        <v>19</v>
      </c>
      <c r="E947" s="3">
        <v>108.48361204013401</v>
      </c>
      <c r="F947" s="3">
        <v>19</v>
      </c>
      <c r="G947" s="4">
        <v>3.73</v>
      </c>
      <c r="H947" s="6">
        <f t="shared" si="39"/>
        <v>70.87</v>
      </c>
      <c r="I947" s="15">
        <f t="shared" si="40"/>
        <v>37.613612040134001</v>
      </c>
      <c r="J947" s="7"/>
    </row>
    <row r="948" spans="1:10" s="7" customFormat="1" x14ac:dyDescent="0.25">
      <c r="A948" s="7" t="s">
        <v>27</v>
      </c>
      <c r="B948" s="7" t="s">
        <v>33</v>
      </c>
      <c r="C948" s="7">
        <v>105.467224080268</v>
      </c>
      <c r="D948" s="7">
        <v>4</v>
      </c>
      <c r="E948" s="7">
        <v>105.467224080268</v>
      </c>
      <c r="F948" s="7">
        <f>D948*2</f>
        <v>8</v>
      </c>
      <c r="G948" s="4">
        <v>3.53</v>
      </c>
      <c r="H948" s="17">
        <f t="shared" si="39"/>
        <v>28.24</v>
      </c>
      <c r="I948" s="15">
        <f t="shared" si="40"/>
        <v>77.227224080268002</v>
      </c>
    </row>
    <row r="949" spans="1:10" s="7" customFormat="1" x14ac:dyDescent="0.25">
      <c r="A949" s="7" t="s">
        <v>27</v>
      </c>
      <c r="B949" s="7" t="s">
        <v>35</v>
      </c>
      <c r="C949" s="7">
        <v>1277.2715719063499</v>
      </c>
      <c r="D949" s="7">
        <v>120</v>
      </c>
      <c r="E949" s="7">
        <v>1277.2715719063499</v>
      </c>
      <c r="F949" s="7">
        <v>120</v>
      </c>
      <c r="G949" s="4">
        <v>3.53</v>
      </c>
      <c r="H949" s="17">
        <f t="shared" si="39"/>
        <v>423.59999999999997</v>
      </c>
      <c r="I949" s="15">
        <f t="shared" si="40"/>
        <v>853.67157190634998</v>
      </c>
    </row>
    <row r="950" spans="1:10" s="7" customFormat="1" x14ac:dyDescent="0.25">
      <c r="A950" s="7" t="s">
        <v>27</v>
      </c>
      <c r="B950" s="7" t="s">
        <v>15</v>
      </c>
      <c r="C950" s="7">
        <v>222.6</v>
      </c>
      <c r="D950" s="7">
        <v>21</v>
      </c>
      <c r="E950" s="7">
        <v>222.6</v>
      </c>
      <c r="F950" s="7">
        <v>21</v>
      </c>
      <c r="G950" s="4">
        <v>5.23</v>
      </c>
      <c r="H950" s="17">
        <f t="shared" si="39"/>
        <v>109.83000000000001</v>
      </c>
      <c r="I950" s="15">
        <f t="shared" si="40"/>
        <v>112.76999999999998</v>
      </c>
    </row>
    <row r="951" spans="1:10" s="7" customFormat="1" x14ac:dyDescent="0.25">
      <c r="A951" s="7" t="s">
        <v>27</v>
      </c>
      <c r="B951" s="7" t="s">
        <v>91</v>
      </c>
      <c r="C951" s="7">
        <v>165.6</v>
      </c>
      <c r="D951" s="7">
        <v>12</v>
      </c>
      <c r="E951" s="7">
        <v>165.6</v>
      </c>
      <c r="F951" s="7">
        <v>12</v>
      </c>
      <c r="G951" s="4">
        <v>5.23</v>
      </c>
      <c r="H951" s="17">
        <f t="shared" si="39"/>
        <v>62.760000000000005</v>
      </c>
      <c r="I951" s="15">
        <f t="shared" si="40"/>
        <v>102.83999999999999</v>
      </c>
    </row>
    <row r="952" spans="1:10" s="7" customFormat="1" x14ac:dyDescent="0.25">
      <c r="A952" s="7" t="s">
        <v>27</v>
      </c>
      <c r="B952" s="7" t="s">
        <v>93</v>
      </c>
      <c r="C952" s="7">
        <v>37.21</v>
      </c>
      <c r="D952" s="7">
        <v>3</v>
      </c>
      <c r="E952" s="7">
        <v>37.21</v>
      </c>
      <c r="F952" s="7">
        <f t="shared" ref="F952:F953" si="41">D952*2</f>
        <v>6</v>
      </c>
      <c r="G952" s="4">
        <v>4.8099999999999996</v>
      </c>
      <c r="H952" s="17">
        <f t="shared" si="39"/>
        <v>28.86</v>
      </c>
      <c r="I952" s="15">
        <f t="shared" si="40"/>
        <v>8.3500000000000014</v>
      </c>
    </row>
    <row r="953" spans="1:10" s="7" customFormat="1" x14ac:dyDescent="0.25">
      <c r="A953" s="7" t="s">
        <v>27</v>
      </c>
      <c r="B953" s="7" t="s">
        <v>94</v>
      </c>
      <c r="C953" s="7">
        <v>66.889632107023402</v>
      </c>
      <c r="D953" s="7">
        <v>3</v>
      </c>
      <c r="E953" s="7">
        <v>66.889632107023402</v>
      </c>
      <c r="F953" s="7">
        <f t="shared" si="41"/>
        <v>6</v>
      </c>
      <c r="G953" s="4">
        <v>4.8099999999999996</v>
      </c>
      <c r="H953" s="17">
        <f t="shared" si="39"/>
        <v>28.86</v>
      </c>
      <c r="I953" s="15">
        <f t="shared" si="40"/>
        <v>38.029632107023403</v>
      </c>
    </row>
    <row r="954" spans="1:10" s="7" customFormat="1" x14ac:dyDescent="0.25">
      <c r="A954" s="7" t="s">
        <v>27</v>
      </c>
      <c r="B954" s="7" t="s">
        <v>39</v>
      </c>
      <c r="C954" s="7">
        <v>1490.65</v>
      </c>
      <c r="D954" s="7">
        <v>136</v>
      </c>
      <c r="E954" s="7">
        <v>1490.65</v>
      </c>
      <c r="F954" s="7">
        <v>136</v>
      </c>
      <c r="G954" s="4">
        <v>4.8099999999999996</v>
      </c>
      <c r="H954" s="17">
        <f t="shared" si="39"/>
        <v>654.16</v>
      </c>
      <c r="I954" s="15">
        <f t="shared" si="40"/>
        <v>836.49000000000012</v>
      </c>
    </row>
    <row r="955" spans="1:10" s="7" customFormat="1" x14ac:dyDescent="0.25">
      <c r="A955" s="7" t="s">
        <v>27</v>
      </c>
      <c r="B955" s="7" t="s">
        <v>40</v>
      </c>
      <c r="C955" s="7">
        <v>57.15</v>
      </c>
      <c r="D955" s="7">
        <v>3</v>
      </c>
      <c r="E955" s="7">
        <v>57.15</v>
      </c>
      <c r="F955" s="7">
        <f>D955*2</f>
        <v>6</v>
      </c>
      <c r="G955" s="4">
        <v>4.8099999999999996</v>
      </c>
      <c r="H955" s="17">
        <f t="shared" si="39"/>
        <v>28.86</v>
      </c>
      <c r="I955" s="15">
        <f t="shared" si="40"/>
        <v>28.29</v>
      </c>
    </row>
    <row r="956" spans="1:10" s="7" customFormat="1" x14ac:dyDescent="0.25">
      <c r="A956" s="7" t="s">
        <v>27</v>
      </c>
      <c r="B956" s="7" t="s">
        <v>41</v>
      </c>
      <c r="C956" s="7">
        <v>89.670903010033499</v>
      </c>
      <c r="D956" s="7">
        <v>28</v>
      </c>
      <c r="E956" s="7">
        <v>89.670903010033499</v>
      </c>
      <c r="F956" s="7">
        <f>D956/2</f>
        <v>14</v>
      </c>
      <c r="G956" s="4">
        <v>3.53</v>
      </c>
      <c r="H956" s="17">
        <f t="shared" si="39"/>
        <v>49.419999999999995</v>
      </c>
      <c r="I956" s="15">
        <f t="shared" si="40"/>
        <v>40.250903010033504</v>
      </c>
    </row>
    <row r="957" spans="1:10" s="7" customFormat="1" x14ac:dyDescent="0.25">
      <c r="A957" s="7" t="s">
        <v>27</v>
      </c>
      <c r="B957" s="7" t="s">
        <v>23</v>
      </c>
      <c r="C957" s="7">
        <v>17770.000334448199</v>
      </c>
      <c r="D957" s="7">
        <v>2035</v>
      </c>
      <c r="E957" s="7">
        <v>17770.000334448199</v>
      </c>
      <c r="F957" s="7">
        <v>2035</v>
      </c>
      <c r="G957" s="4">
        <v>3.53</v>
      </c>
      <c r="H957" s="17">
        <f t="shared" si="39"/>
        <v>7183.5499999999993</v>
      </c>
      <c r="I957" s="15">
        <f t="shared" si="40"/>
        <v>10586.4503344482</v>
      </c>
    </row>
    <row r="958" spans="1:10" s="7" customFormat="1" x14ac:dyDescent="0.25">
      <c r="A958" s="7" t="s">
        <v>27</v>
      </c>
      <c r="B958" s="7" t="s">
        <v>42</v>
      </c>
      <c r="C958" s="7">
        <v>76.650000000000006</v>
      </c>
      <c r="D958" s="7">
        <v>3</v>
      </c>
      <c r="E958" s="7">
        <v>76.650000000000006</v>
      </c>
      <c r="F958" s="7">
        <f>D958*2</f>
        <v>6</v>
      </c>
      <c r="G958" s="4">
        <v>3.53</v>
      </c>
      <c r="H958" s="17">
        <f t="shared" si="39"/>
        <v>21.18</v>
      </c>
      <c r="I958" s="15">
        <f t="shared" si="40"/>
        <v>55.470000000000006</v>
      </c>
    </row>
    <row r="959" spans="1:10" s="7" customFormat="1" x14ac:dyDescent="0.25">
      <c r="A959" s="7" t="s">
        <v>27</v>
      </c>
      <c r="B959" s="7" t="s">
        <v>24</v>
      </c>
      <c r="C959" s="7">
        <v>141.44</v>
      </c>
      <c r="D959" s="7">
        <v>9</v>
      </c>
      <c r="E959" s="7">
        <v>141.44</v>
      </c>
      <c r="F959" s="7">
        <v>9</v>
      </c>
      <c r="G959" s="4">
        <v>5.73</v>
      </c>
      <c r="H959" s="17">
        <f t="shared" si="39"/>
        <v>51.570000000000007</v>
      </c>
      <c r="I959" s="15">
        <f t="shared" si="40"/>
        <v>89.86999999999999</v>
      </c>
    </row>
    <row r="960" spans="1:10" s="7" customFormat="1" x14ac:dyDescent="0.25">
      <c r="A960" s="7" t="s">
        <v>27</v>
      </c>
      <c r="B960" s="7" t="s">
        <v>45</v>
      </c>
      <c r="C960" s="7">
        <v>630.30033444816104</v>
      </c>
      <c r="D960" s="7">
        <v>42</v>
      </c>
      <c r="E960" s="7">
        <v>630.30033444816104</v>
      </c>
      <c r="F960" s="7">
        <v>42</v>
      </c>
      <c r="G960" s="4">
        <v>4.13</v>
      </c>
      <c r="H960" s="17">
        <f t="shared" si="39"/>
        <v>173.46</v>
      </c>
      <c r="I960" s="15">
        <f t="shared" si="40"/>
        <v>456.840334448161</v>
      </c>
    </row>
    <row r="961" spans="1:10" x14ac:dyDescent="0.25">
      <c r="A961" s="3" t="s">
        <v>27</v>
      </c>
      <c r="B961" s="3" t="s">
        <v>17</v>
      </c>
      <c r="C961" s="3">
        <v>56.4</v>
      </c>
      <c r="D961" s="3">
        <v>6</v>
      </c>
      <c r="E961" s="3">
        <v>56.4</v>
      </c>
      <c r="F961" s="3">
        <v>6</v>
      </c>
      <c r="G961" s="4">
        <v>5.23</v>
      </c>
      <c r="H961" s="6">
        <f t="shared" si="39"/>
        <v>31.380000000000003</v>
      </c>
      <c r="I961" s="15">
        <f t="shared" si="40"/>
        <v>25.019999999999996</v>
      </c>
      <c r="J961" s="7"/>
    </row>
    <row r="962" spans="1:10" s="7" customFormat="1" x14ac:dyDescent="0.25">
      <c r="A962" s="7" t="s">
        <v>27</v>
      </c>
      <c r="B962" s="7" t="s">
        <v>147</v>
      </c>
      <c r="C962" s="7">
        <v>147</v>
      </c>
      <c r="D962" s="7">
        <v>24</v>
      </c>
      <c r="E962" s="7">
        <v>147</v>
      </c>
      <c r="F962" s="7">
        <f>D962/2</f>
        <v>12</v>
      </c>
      <c r="G962" s="4">
        <v>5.23</v>
      </c>
      <c r="H962" s="6">
        <f t="shared" si="39"/>
        <v>62.760000000000005</v>
      </c>
      <c r="I962" s="15">
        <f t="shared" si="40"/>
        <v>84.24</v>
      </c>
    </row>
    <row r="963" spans="1:10" x14ac:dyDescent="0.25">
      <c r="A963" s="3" t="s">
        <v>27</v>
      </c>
      <c r="B963" s="3" t="s">
        <v>97</v>
      </c>
      <c r="C963" s="3">
        <v>2756.88</v>
      </c>
      <c r="D963" s="3">
        <v>237</v>
      </c>
      <c r="E963" s="3">
        <v>2756.88</v>
      </c>
      <c r="F963" s="3">
        <v>237</v>
      </c>
      <c r="G963" s="4">
        <v>5.23</v>
      </c>
      <c r="H963" s="6">
        <f t="shared" si="39"/>
        <v>1239.51</v>
      </c>
      <c r="I963" s="15">
        <f t="shared" si="40"/>
        <v>1517.3700000000001</v>
      </c>
      <c r="J963" s="7"/>
    </row>
    <row r="964" spans="1:10" x14ac:dyDescent="0.25">
      <c r="A964" s="3" t="s">
        <v>27</v>
      </c>
      <c r="B964" s="3" t="s">
        <v>98</v>
      </c>
      <c r="C964" s="3">
        <v>130.5</v>
      </c>
      <c r="D964" s="3">
        <v>18</v>
      </c>
      <c r="E964" s="3">
        <v>130.5</v>
      </c>
      <c r="F964" s="3">
        <v>18</v>
      </c>
      <c r="G964" s="4">
        <v>4.8499999999999996</v>
      </c>
      <c r="H964" s="6">
        <f t="shared" si="39"/>
        <v>87.3</v>
      </c>
      <c r="I964" s="15">
        <f t="shared" si="40"/>
        <v>43.2</v>
      </c>
      <c r="J964" s="7"/>
    </row>
    <row r="965" spans="1:10" x14ac:dyDescent="0.25">
      <c r="A965" s="3" t="s">
        <v>27</v>
      </c>
      <c r="B965" s="3" t="s">
        <v>49</v>
      </c>
      <c r="C965" s="3">
        <v>10593.6</v>
      </c>
      <c r="D965" s="3">
        <v>1501</v>
      </c>
      <c r="E965" s="3">
        <v>10593.6</v>
      </c>
      <c r="F965" s="3">
        <v>1501</v>
      </c>
      <c r="G965" s="4">
        <v>4.96</v>
      </c>
      <c r="H965" s="6">
        <f t="shared" si="39"/>
        <v>7444.96</v>
      </c>
      <c r="I965" s="15">
        <f t="shared" si="40"/>
        <v>3148.6400000000003</v>
      </c>
      <c r="J965" s="7"/>
    </row>
    <row r="966" spans="1:10" x14ac:dyDescent="0.25">
      <c r="A966" s="3" t="s">
        <v>27</v>
      </c>
      <c r="B966" s="3" t="s">
        <v>175</v>
      </c>
      <c r="C966" s="3">
        <v>3653.1</v>
      </c>
      <c r="D966" s="3">
        <v>594</v>
      </c>
      <c r="E966" s="3">
        <v>3653.1</v>
      </c>
      <c r="F966" s="3">
        <v>594</v>
      </c>
      <c r="G966" s="4">
        <v>4.96</v>
      </c>
      <c r="H966" s="6">
        <f t="shared" si="39"/>
        <v>2946.24</v>
      </c>
      <c r="I966" s="15">
        <f t="shared" si="40"/>
        <v>706.86000000000013</v>
      </c>
      <c r="J966" s="7"/>
    </row>
    <row r="967" spans="1:10" s="7" customFormat="1" x14ac:dyDescent="0.25">
      <c r="A967" s="7" t="s">
        <v>27</v>
      </c>
      <c r="B967" s="7" t="s">
        <v>52</v>
      </c>
      <c r="C967" s="7">
        <v>94.862040133779303</v>
      </c>
      <c r="D967" s="7">
        <v>9</v>
      </c>
      <c r="E967" s="7">
        <v>94.862040133779303</v>
      </c>
      <c r="F967" s="7">
        <v>9</v>
      </c>
      <c r="G967" s="4">
        <v>4.7300000000000004</v>
      </c>
      <c r="H967" s="17">
        <f t="shared" si="39"/>
        <v>42.570000000000007</v>
      </c>
      <c r="I967" s="15">
        <f t="shared" si="40"/>
        <v>52.292040133779295</v>
      </c>
    </row>
    <row r="968" spans="1:10" s="7" customFormat="1" x14ac:dyDescent="0.25">
      <c r="A968" s="7" t="s">
        <v>27</v>
      </c>
      <c r="B968" s="7" t="s">
        <v>25</v>
      </c>
      <c r="C968" s="7">
        <v>660.82073578595305</v>
      </c>
      <c r="D968" s="7">
        <v>53</v>
      </c>
      <c r="E968" s="7">
        <v>660.82073578595305</v>
      </c>
      <c r="F968" s="7">
        <v>53</v>
      </c>
      <c r="G968" s="4">
        <v>4.7300000000000004</v>
      </c>
      <c r="H968" s="17">
        <f t="shared" si="39"/>
        <v>250.69000000000003</v>
      </c>
      <c r="I968" s="15">
        <f t="shared" si="40"/>
        <v>410.13073578595299</v>
      </c>
    </row>
    <row r="969" spans="1:10" s="7" customFormat="1" x14ac:dyDescent="0.25">
      <c r="A969" s="7" t="s">
        <v>27</v>
      </c>
      <c r="B969" s="7" t="s">
        <v>101</v>
      </c>
      <c r="C969" s="7">
        <v>20.903010033444801</v>
      </c>
      <c r="D969" s="7">
        <v>2</v>
      </c>
      <c r="E969" s="7">
        <v>20.903010033444801</v>
      </c>
      <c r="F969" s="7">
        <v>2</v>
      </c>
      <c r="G969" s="4">
        <v>5.18</v>
      </c>
      <c r="H969" s="17">
        <f t="shared" si="39"/>
        <v>10.36</v>
      </c>
      <c r="I969" s="15">
        <f t="shared" si="40"/>
        <v>10.543010033444801</v>
      </c>
    </row>
    <row r="970" spans="1:10" s="7" customFormat="1" x14ac:dyDescent="0.25">
      <c r="A970" s="7" t="s">
        <v>27</v>
      </c>
      <c r="B970" s="7" t="s">
        <v>53</v>
      </c>
      <c r="C970" s="7">
        <v>843.00903010033403</v>
      </c>
      <c r="D970" s="7">
        <v>71</v>
      </c>
      <c r="E970" s="7">
        <v>843.00903010033403</v>
      </c>
      <c r="F970" s="7">
        <v>71</v>
      </c>
      <c r="G970" s="4">
        <v>5.18</v>
      </c>
      <c r="H970" s="17">
        <f t="shared" si="39"/>
        <v>367.78</v>
      </c>
      <c r="I970" s="15">
        <f t="shared" si="40"/>
        <v>475.22903010033406</v>
      </c>
    </row>
    <row r="971" spans="1:10" s="7" customFormat="1" x14ac:dyDescent="0.25">
      <c r="A971" s="7" t="s">
        <v>27</v>
      </c>
      <c r="B971" s="7" t="s">
        <v>54</v>
      </c>
      <c r="C971" s="7">
        <v>67.5</v>
      </c>
      <c r="D971" s="7">
        <v>3</v>
      </c>
      <c r="E971" s="7">
        <v>67.5</v>
      </c>
      <c r="F971" s="7">
        <f>D971*2</f>
        <v>6</v>
      </c>
      <c r="G971" s="4">
        <v>5.18</v>
      </c>
      <c r="H971" s="17">
        <f t="shared" si="39"/>
        <v>31.08</v>
      </c>
      <c r="I971" s="15">
        <f t="shared" si="40"/>
        <v>36.42</v>
      </c>
    </row>
    <row r="972" spans="1:10" s="7" customFormat="1" x14ac:dyDescent="0.25">
      <c r="A972" s="7" t="s">
        <v>27</v>
      </c>
      <c r="B972" s="7" t="s">
        <v>55</v>
      </c>
      <c r="C972" s="7">
        <v>634.91471571906402</v>
      </c>
      <c r="D972" s="7">
        <v>72</v>
      </c>
      <c r="E972" s="7">
        <v>634.91471571906402</v>
      </c>
      <c r="F972" s="7">
        <v>72</v>
      </c>
      <c r="G972" s="4">
        <v>5.18</v>
      </c>
      <c r="H972" s="17">
        <f t="shared" si="39"/>
        <v>372.96</v>
      </c>
      <c r="I972" s="15">
        <f t="shared" si="40"/>
        <v>261.95471571906404</v>
      </c>
    </row>
    <row r="973" spans="1:10" s="7" customFormat="1" x14ac:dyDescent="0.25">
      <c r="A973" s="7" t="s">
        <v>27</v>
      </c>
      <c r="B973" s="7" t="s">
        <v>160</v>
      </c>
      <c r="C973" s="7">
        <v>55.5</v>
      </c>
      <c r="D973" s="7">
        <v>9</v>
      </c>
      <c r="E973" s="7">
        <v>55.5</v>
      </c>
      <c r="F973" s="7">
        <v>9</v>
      </c>
      <c r="G973" s="4">
        <v>5.23</v>
      </c>
      <c r="H973" s="17">
        <f t="shared" si="39"/>
        <v>47.070000000000007</v>
      </c>
      <c r="I973" s="15">
        <f t="shared" si="40"/>
        <v>8.4299999999999926</v>
      </c>
    </row>
    <row r="974" spans="1:10" x14ac:dyDescent="0.25">
      <c r="A974" s="3" t="s">
        <v>27</v>
      </c>
      <c r="B974" s="3" t="s">
        <v>58</v>
      </c>
      <c r="C974" s="3">
        <v>898.8</v>
      </c>
      <c r="D974" s="3">
        <v>157</v>
      </c>
      <c r="E974" s="3">
        <v>898.8</v>
      </c>
      <c r="F974" s="3">
        <v>157</v>
      </c>
      <c r="G974" s="4">
        <v>3.91</v>
      </c>
      <c r="H974" s="6">
        <f t="shared" si="39"/>
        <v>613.87</v>
      </c>
      <c r="I974" s="15">
        <f t="shared" si="40"/>
        <v>284.92999999999995</v>
      </c>
      <c r="J974" s="7"/>
    </row>
    <row r="975" spans="1:10" s="7" customFormat="1" x14ac:dyDescent="0.25">
      <c r="A975" s="7" t="s">
        <v>27</v>
      </c>
      <c r="B975" s="7" t="s">
        <v>59</v>
      </c>
      <c r="C975" s="7">
        <v>70.761204013377906</v>
      </c>
      <c r="D975" s="7">
        <v>13</v>
      </c>
      <c r="E975" s="7">
        <v>70.761204013377906</v>
      </c>
      <c r="F975" s="7">
        <f>D975/2</f>
        <v>6.5</v>
      </c>
      <c r="G975" s="4">
        <v>4.2300000000000004</v>
      </c>
      <c r="H975" s="6">
        <f t="shared" si="39"/>
        <v>27.495000000000005</v>
      </c>
      <c r="I975" s="15">
        <f t="shared" si="40"/>
        <v>43.266204013377902</v>
      </c>
    </row>
    <row r="976" spans="1:10" x14ac:dyDescent="0.25">
      <c r="A976" s="3" t="s">
        <v>27</v>
      </c>
      <c r="B976" s="3" t="s">
        <v>18</v>
      </c>
      <c r="C976" s="3">
        <v>3724.1842809364598</v>
      </c>
      <c r="D976" s="3">
        <v>445</v>
      </c>
      <c r="E976" s="3">
        <v>3724.1842809364598</v>
      </c>
      <c r="F976" s="3">
        <v>445</v>
      </c>
      <c r="G976" s="4">
        <v>4.2300000000000004</v>
      </c>
      <c r="H976" s="6">
        <f t="shared" si="39"/>
        <v>1882.3500000000001</v>
      </c>
      <c r="I976" s="15">
        <f t="shared" si="40"/>
        <v>1841.8342809364597</v>
      </c>
      <c r="J976" s="7"/>
    </row>
    <row r="977" spans="1:10" s="7" customFormat="1" x14ac:dyDescent="0.25">
      <c r="A977" s="7" t="s">
        <v>27</v>
      </c>
      <c r="B977" s="7" t="s">
        <v>176</v>
      </c>
      <c r="C977" s="7">
        <v>533.4</v>
      </c>
      <c r="D977" s="7">
        <v>120</v>
      </c>
      <c r="E977" s="7">
        <v>533.4</v>
      </c>
      <c r="F977" s="7">
        <f>D977/2</f>
        <v>60</v>
      </c>
      <c r="G977" s="4">
        <v>4.2300000000000004</v>
      </c>
      <c r="H977" s="6">
        <f t="shared" si="39"/>
        <v>253.8</v>
      </c>
      <c r="I977" s="15">
        <f t="shared" si="40"/>
        <v>279.59999999999997</v>
      </c>
    </row>
    <row r="978" spans="1:10" x14ac:dyDescent="0.25">
      <c r="A978" s="3" t="s">
        <v>27</v>
      </c>
      <c r="B978" s="3" t="s">
        <v>60</v>
      </c>
      <c r="C978" s="3">
        <v>12876</v>
      </c>
      <c r="D978" s="3">
        <v>2423</v>
      </c>
      <c r="E978" s="3">
        <v>12876</v>
      </c>
      <c r="F978" s="3">
        <v>2423</v>
      </c>
      <c r="G978" s="4">
        <v>4.2300000000000004</v>
      </c>
      <c r="H978" s="6">
        <f t="shared" si="39"/>
        <v>10249.290000000001</v>
      </c>
      <c r="I978" s="15">
        <f t="shared" si="40"/>
        <v>2626.7099999999991</v>
      </c>
      <c r="J978" s="7"/>
    </row>
    <row r="979" spans="1:10" x14ac:dyDescent="0.25">
      <c r="A979" s="3" t="s">
        <v>27</v>
      </c>
      <c r="B979" s="3" t="s">
        <v>61</v>
      </c>
      <c r="C979" s="3">
        <v>844.61956521739103</v>
      </c>
      <c r="D979" s="3">
        <v>170</v>
      </c>
      <c r="E979" s="3">
        <v>844.61956521739103</v>
      </c>
      <c r="F979" s="3">
        <v>170</v>
      </c>
      <c r="G979" s="4">
        <v>3.13</v>
      </c>
      <c r="H979" s="6">
        <f t="shared" si="39"/>
        <v>532.1</v>
      </c>
      <c r="I979" s="15">
        <f t="shared" si="40"/>
        <v>312.519565217391</v>
      </c>
      <c r="J979" s="7"/>
    </row>
    <row r="980" spans="1:10" x14ac:dyDescent="0.25">
      <c r="A980" s="3" t="s">
        <v>27</v>
      </c>
      <c r="B980" s="3" t="s">
        <v>139</v>
      </c>
      <c r="C980" s="3">
        <v>87</v>
      </c>
      <c r="D980" s="3">
        <v>20</v>
      </c>
      <c r="E980" s="3">
        <v>87</v>
      </c>
      <c r="F980" s="3">
        <v>20</v>
      </c>
      <c r="G980" s="4">
        <v>3.13</v>
      </c>
      <c r="H980" s="6">
        <f t="shared" si="39"/>
        <v>62.599999999999994</v>
      </c>
      <c r="I980" s="15">
        <f t="shared" si="40"/>
        <v>24.400000000000006</v>
      </c>
      <c r="J980" s="7"/>
    </row>
    <row r="981" spans="1:10" s="7" customFormat="1" x14ac:dyDescent="0.25">
      <c r="A981" s="7" t="s">
        <v>27</v>
      </c>
      <c r="B981" s="7" t="s">
        <v>63</v>
      </c>
      <c r="C981" s="7">
        <v>2683.6056856187301</v>
      </c>
      <c r="D981" s="7">
        <v>345</v>
      </c>
      <c r="E981" s="7">
        <v>2683.6056856187301</v>
      </c>
      <c r="F981" s="7">
        <f>D981*4</f>
        <v>1380</v>
      </c>
      <c r="G981" s="4">
        <v>1.81</v>
      </c>
      <c r="H981" s="6">
        <f t="shared" si="39"/>
        <v>2497.8000000000002</v>
      </c>
      <c r="I981" s="15">
        <f t="shared" si="40"/>
        <v>185.80568561872997</v>
      </c>
    </row>
    <row r="982" spans="1:10" s="7" customFormat="1" x14ac:dyDescent="0.25">
      <c r="A982" s="7" t="s">
        <v>27</v>
      </c>
      <c r="B982" s="7" t="s">
        <v>64</v>
      </c>
      <c r="C982" s="7">
        <v>70</v>
      </c>
      <c r="D982" s="7">
        <v>5</v>
      </c>
      <c r="E982" s="7">
        <v>70</v>
      </c>
      <c r="F982" s="7">
        <f>D982*7</f>
        <v>35</v>
      </c>
      <c r="G982" s="4">
        <v>1.81</v>
      </c>
      <c r="H982" s="6">
        <f t="shared" si="39"/>
        <v>63.35</v>
      </c>
      <c r="I982" s="15">
        <f t="shared" si="40"/>
        <v>6.6499999999999986</v>
      </c>
    </row>
    <row r="983" spans="1:10" x14ac:dyDescent="0.25">
      <c r="A983" s="3" t="s">
        <v>27</v>
      </c>
      <c r="B983" s="3" t="s">
        <v>19</v>
      </c>
      <c r="C983" s="3">
        <v>377.91137123745801</v>
      </c>
      <c r="D983" s="3">
        <v>86</v>
      </c>
      <c r="E983" s="3">
        <v>377.91137123745801</v>
      </c>
      <c r="F983" s="3">
        <v>86</v>
      </c>
      <c r="G983" s="4">
        <v>1.81</v>
      </c>
      <c r="H983" s="6">
        <f t="shared" si="39"/>
        <v>155.66</v>
      </c>
      <c r="I983" s="15">
        <f t="shared" si="40"/>
        <v>222.25137123745802</v>
      </c>
      <c r="J983" s="7"/>
    </row>
    <row r="984" spans="1:10" s="7" customFormat="1" x14ac:dyDescent="0.25">
      <c r="A984" s="7" t="s">
        <v>27</v>
      </c>
      <c r="B984" s="7" t="s">
        <v>177</v>
      </c>
      <c r="C984" s="7">
        <v>1044</v>
      </c>
      <c r="D984" s="7">
        <v>144</v>
      </c>
      <c r="E984" s="7">
        <v>1044</v>
      </c>
      <c r="F984" s="7">
        <f>D984*4</f>
        <v>576</v>
      </c>
      <c r="G984" s="4">
        <v>1.7</v>
      </c>
      <c r="H984" s="6">
        <f t="shared" si="39"/>
        <v>979.19999999999993</v>
      </c>
      <c r="I984" s="15">
        <f t="shared" si="40"/>
        <v>64.800000000000068</v>
      </c>
    </row>
    <row r="985" spans="1:10" s="7" customFormat="1" x14ac:dyDescent="0.25">
      <c r="A985" s="7" t="s">
        <v>27</v>
      </c>
      <c r="B985" s="7" t="s">
        <v>178</v>
      </c>
      <c r="C985" s="7">
        <v>988.4</v>
      </c>
      <c r="D985" s="7">
        <v>80</v>
      </c>
      <c r="E985" s="7">
        <v>988.4</v>
      </c>
      <c r="F985" s="7">
        <f>D985*7</f>
        <v>560</v>
      </c>
      <c r="G985" s="4">
        <v>1.7</v>
      </c>
      <c r="H985" s="6">
        <f t="shared" si="39"/>
        <v>952</v>
      </c>
      <c r="I985" s="15">
        <f t="shared" si="40"/>
        <v>36.399999999999977</v>
      </c>
    </row>
    <row r="986" spans="1:10" x14ac:dyDescent="0.25">
      <c r="A986" s="3" t="s">
        <v>27</v>
      </c>
      <c r="B986" s="3" t="s">
        <v>152</v>
      </c>
      <c r="C986" s="3">
        <v>4009.0140468227401</v>
      </c>
      <c r="D986" s="3">
        <v>1141</v>
      </c>
      <c r="E986" s="3">
        <v>4009.0140468227401</v>
      </c>
      <c r="F986" s="3">
        <v>1141</v>
      </c>
      <c r="G986" s="4">
        <v>1.7</v>
      </c>
      <c r="H986" s="6">
        <f t="shared" si="39"/>
        <v>1939.7</v>
      </c>
      <c r="I986" s="15">
        <f t="shared" si="40"/>
        <v>2069.3140468227402</v>
      </c>
      <c r="J986" s="7"/>
    </row>
    <row r="987" spans="1:10" x14ac:dyDescent="0.25">
      <c r="E987" s="10">
        <f>SUM(E943:E986)</f>
        <v>71941.000468227459</v>
      </c>
      <c r="G987" s="26" t="s">
        <v>199</v>
      </c>
      <c r="H987" s="28">
        <f>SUM(H943:H986)</f>
        <v>43073.654999999992</v>
      </c>
      <c r="I987" s="28">
        <f>SUM(I943:I986)</f>
        <v>28867.345468227457</v>
      </c>
      <c r="J987" s="20">
        <f>E987-H987</f>
        <v>28867.345468227468</v>
      </c>
    </row>
    <row r="988" spans="1:10" x14ac:dyDescent="0.25">
      <c r="G988" s="11" t="s">
        <v>198</v>
      </c>
      <c r="H988" s="12">
        <f>SUM(H987,H941,H866)</f>
        <v>106954.19500000001</v>
      </c>
      <c r="I988" s="12">
        <f>SUM(I987,I941,I866)</f>
        <v>76338.476538461575</v>
      </c>
      <c r="J988" s="7"/>
    </row>
    <row r="989" spans="1:10" ht="23.25" x14ac:dyDescent="0.25">
      <c r="A989" s="39" t="s">
        <v>185</v>
      </c>
      <c r="B989" s="39"/>
      <c r="C989" s="39"/>
      <c r="D989" s="39"/>
      <c r="E989" s="39"/>
      <c r="F989" s="39"/>
      <c r="G989" s="39"/>
      <c r="H989" s="39"/>
      <c r="I989" s="39"/>
      <c r="J989" s="39"/>
    </row>
    <row r="990" spans="1:10" ht="23.25" x14ac:dyDescent="0.25">
      <c r="A990" s="38" t="s">
        <v>82</v>
      </c>
      <c r="B990" s="38"/>
      <c r="C990" s="38"/>
      <c r="D990" s="38"/>
      <c r="E990" s="38"/>
      <c r="F990" s="38"/>
      <c r="G990" s="38"/>
      <c r="H990" s="38"/>
      <c r="I990" s="38"/>
      <c r="J990" s="38"/>
    </row>
    <row r="991" spans="1:10" s="7" customFormat="1" x14ac:dyDescent="0.25">
      <c r="A991" s="7" t="s">
        <v>5</v>
      </c>
      <c r="B991" s="7" t="s">
        <v>75</v>
      </c>
      <c r="C991" s="7">
        <v>11364</v>
      </c>
      <c r="D991" s="7">
        <v>1200</v>
      </c>
      <c r="E991" s="7">
        <v>11364</v>
      </c>
      <c r="F991" s="7">
        <v>1200</v>
      </c>
      <c r="G991" s="4">
        <v>3.53</v>
      </c>
      <c r="H991" s="17">
        <f t="shared" si="39"/>
        <v>4236</v>
      </c>
      <c r="I991" s="15">
        <f t="shared" si="40"/>
        <v>7128</v>
      </c>
    </row>
    <row r="992" spans="1:10" s="7" customFormat="1" x14ac:dyDescent="0.25">
      <c r="A992" s="7" t="s">
        <v>186</v>
      </c>
      <c r="B992" s="7" t="s">
        <v>94</v>
      </c>
      <c r="C992" s="7">
        <v>66.889632107023402</v>
      </c>
      <c r="D992" s="7">
        <v>2</v>
      </c>
      <c r="E992" s="7">
        <v>66.889632107023402</v>
      </c>
      <c r="F992" s="7">
        <f>D992*2</f>
        <v>4</v>
      </c>
      <c r="G992" s="4">
        <v>4.8099999999999996</v>
      </c>
      <c r="H992" s="17">
        <f t="shared" si="39"/>
        <v>19.239999999999998</v>
      </c>
      <c r="I992" s="15">
        <f t="shared" si="40"/>
        <v>47.649632107023407</v>
      </c>
    </row>
    <row r="993" spans="1:10" s="7" customFormat="1" x14ac:dyDescent="0.25">
      <c r="A993" s="7" t="s">
        <v>186</v>
      </c>
      <c r="B993" s="7" t="s">
        <v>23</v>
      </c>
      <c r="C993" s="7">
        <v>97.324414715719101</v>
      </c>
      <c r="D993" s="7">
        <v>6</v>
      </c>
      <c r="E993" s="7">
        <v>97.324414715719101</v>
      </c>
      <c r="F993" s="7">
        <v>6</v>
      </c>
      <c r="G993" s="4">
        <v>3.53</v>
      </c>
      <c r="H993" s="17">
        <f t="shared" si="39"/>
        <v>21.18</v>
      </c>
      <c r="I993" s="15">
        <f t="shared" si="40"/>
        <v>76.144414715719108</v>
      </c>
    </row>
    <row r="994" spans="1:10" s="7" customFormat="1" x14ac:dyDescent="0.25">
      <c r="A994" s="7" t="s">
        <v>186</v>
      </c>
      <c r="B994" s="7" t="s">
        <v>63</v>
      </c>
      <c r="C994" s="7">
        <v>27.926421404682301</v>
      </c>
      <c r="D994" s="7">
        <v>2</v>
      </c>
      <c r="E994" s="7">
        <v>27.926421404682301</v>
      </c>
      <c r="F994" s="7">
        <f>D994*4</f>
        <v>8</v>
      </c>
      <c r="G994" s="4">
        <v>1.81</v>
      </c>
      <c r="H994" s="6">
        <f t="shared" si="39"/>
        <v>14.48</v>
      </c>
      <c r="I994" s="15">
        <f t="shared" si="40"/>
        <v>13.446421404682301</v>
      </c>
    </row>
    <row r="995" spans="1:10" s="7" customFormat="1" x14ac:dyDescent="0.25">
      <c r="A995" s="7" t="s">
        <v>112</v>
      </c>
      <c r="B995" s="7" t="s">
        <v>92</v>
      </c>
      <c r="C995" s="7">
        <v>2850</v>
      </c>
      <c r="D995" s="7">
        <v>309</v>
      </c>
      <c r="E995" s="7">
        <v>2850</v>
      </c>
      <c r="F995" s="7">
        <v>309</v>
      </c>
      <c r="G995" s="4">
        <v>5.23</v>
      </c>
      <c r="H995" s="17">
        <f t="shared" si="39"/>
        <v>1616.0700000000002</v>
      </c>
      <c r="I995" s="15">
        <f t="shared" si="40"/>
        <v>1233.9299999999998</v>
      </c>
    </row>
    <row r="996" spans="1:10" s="7" customFormat="1" x14ac:dyDescent="0.25">
      <c r="A996" s="7" t="s">
        <v>112</v>
      </c>
      <c r="B996" s="7" t="s">
        <v>96</v>
      </c>
      <c r="C996" s="7">
        <v>1860</v>
      </c>
      <c r="D996" s="7">
        <v>123</v>
      </c>
      <c r="E996" s="7">
        <v>1860</v>
      </c>
      <c r="F996" s="7">
        <v>123</v>
      </c>
      <c r="G996" s="4">
        <v>8.73</v>
      </c>
      <c r="H996" s="17">
        <f t="shared" si="39"/>
        <v>1073.79</v>
      </c>
      <c r="I996" s="15">
        <f t="shared" si="40"/>
        <v>786.21</v>
      </c>
    </row>
    <row r="997" spans="1:10" s="7" customFormat="1" x14ac:dyDescent="0.25">
      <c r="A997" s="7" t="s">
        <v>71</v>
      </c>
      <c r="B997" s="7" t="s">
        <v>91</v>
      </c>
      <c r="C997" s="7">
        <v>145.48494983277601</v>
      </c>
      <c r="D997" s="7">
        <v>6</v>
      </c>
      <c r="E997" s="7">
        <v>145.48494983277601</v>
      </c>
      <c r="F997" s="7">
        <v>6</v>
      </c>
      <c r="G997" s="4">
        <v>5.23</v>
      </c>
      <c r="H997" s="17">
        <f t="shared" si="39"/>
        <v>31.380000000000003</v>
      </c>
      <c r="I997" s="15">
        <f t="shared" si="40"/>
        <v>114.10494983277601</v>
      </c>
    </row>
    <row r="998" spans="1:10" s="7" customFormat="1" x14ac:dyDescent="0.25">
      <c r="A998" s="7" t="s">
        <v>71</v>
      </c>
      <c r="B998" s="7" t="s">
        <v>97</v>
      </c>
      <c r="C998" s="7">
        <v>97.324414715719101</v>
      </c>
      <c r="D998" s="7">
        <v>6</v>
      </c>
      <c r="E998" s="7">
        <v>97.324414715719101</v>
      </c>
      <c r="F998" s="7">
        <v>6</v>
      </c>
      <c r="G998" s="4">
        <v>5.23</v>
      </c>
      <c r="H998" s="6">
        <f t="shared" si="39"/>
        <v>31.380000000000003</v>
      </c>
      <c r="I998" s="15">
        <f t="shared" si="40"/>
        <v>65.944414715719091</v>
      </c>
    </row>
    <row r="999" spans="1:10" s="7" customFormat="1" x14ac:dyDescent="0.25">
      <c r="A999" s="7" t="s">
        <v>80</v>
      </c>
      <c r="B999" s="7" t="s">
        <v>156</v>
      </c>
      <c r="C999" s="7">
        <v>3595.2</v>
      </c>
      <c r="D999" s="7">
        <v>684</v>
      </c>
      <c r="E999" s="7">
        <v>3595.2</v>
      </c>
      <c r="F999" s="7">
        <v>684</v>
      </c>
      <c r="G999" s="4">
        <v>2.75</v>
      </c>
      <c r="H999" s="6">
        <f t="shared" si="39"/>
        <v>1881</v>
      </c>
      <c r="I999" s="15">
        <f t="shared" si="40"/>
        <v>1714.1999999999998</v>
      </c>
    </row>
    <row r="1000" spans="1:10" s="7" customFormat="1" x14ac:dyDescent="0.25">
      <c r="E1000" s="10">
        <f>SUM(E991:E999)</f>
        <v>20104.149832775922</v>
      </c>
      <c r="G1000" s="26" t="s">
        <v>199</v>
      </c>
      <c r="H1000" s="28">
        <f>SUM(H991:H999)</f>
        <v>8924.52</v>
      </c>
      <c r="I1000" s="28">
        <f>SUM(I991:I999)</f>
        <v>11179.629832775918</v>
      </c>
      <c r="J1000" s="20">
        <f>E1000-H1000</f>
        <v>11179.629832775921</v>
      </c>
    </row>
    <row r="1001" spans="1:10" s="7" customFormat="1" ht="23.25" x14ac:dyDescent="0.25">
      <c r="A1001" s="43" t="s">
        <v>81</v>
      </c>
      <c r="B1001" s="43"/>
      <c r="C1001" s="43"/>
      <c r="D1001" s="43"/>
      <c r="E1001" s="43"/>
      <c r="F1001" s="43"/>
      <c r="G1001" s="4"/>
      <c r="H1001" s="6"/>
      <c r="I1001" s="17"/>
    </row>
    <row r="1002" spans="1:10" s="7" customFormat="1" x14ac:dyDescent="0.25">
      <c r="A1002" s="7" t="s">
        <v>85</v>
      </c>
      <c r="B1002" s="7" t="s">
        <v>35</v>
      </c>
      <c r="C1002" s="7">
        <v>75.250836120401303</v>
      </c>
      <c r="D1002" s="7">
        <v>4</v>
      </c>
      <c r="E1002" s="7">
        <v>75.250836120401303</v>
      </c>
      <c r="F1002" s="7">
        <v>4</v>
      </c>
      <c r="G1002" s="4">
        <v>3.53</v>
      </c>
      <c r="H1002" s="17">
        <f t="shared" si="39"/>
        <v>14.12</v>
      </c>
      <c r="I1002" s="15">
        <f t="shared" si="40"/>
        <v>61.130836120401305</v>
      </c>
    </row>
    <row r="1003" spans="1:10" s="7" customFormat="1" x14ac:dyDescent="0.25">
      <c r="A1003" s="7" t="s">
        <v>85</v>
      </c>
      <c r="B1003" s="7" t="s">
        <v>15</v>
      </c>
      <c r="C1003" s="7">
        <v>243</v>
      </c>
      <c r="D1003" s="7">
        <v>18</v>
      </c>
      <c r="E1003" s="7">
        <v>243</v>
      </c>
      <c r="F1003" s="7">
        <v>18</v>
      </c>
      <c r="G1003" s="4">
        <v>5.23</v>
      </c>
      <c r="H1003" s="17">
        <f t="shared" si="39"/>
        <v>94.140000000000015</v>
      </c>
      <c r="I1003" s="15">
        <f t="shared" si="40"/>
        <v>148.85999999999999</v>
      </c>
    </row>
    <row r="1004" spans="1:10" s="7" customFormat="1" x14ac:dyDescent="0.25">
      <c r="A1004" s="7" t="s">
        <v>85</v>
      </c>
      <c r="B1004" s="7" t="s">
        <v>90</v>
      </c>
      <c r="C1004" s="7">
        <v>162</v>
      </c>
      <c r="D1004" s="7">
        <v>6</v>
      </c>
      <c r="E1004" s="7">
        <v>162</v>
      </c>
      <c r="F1004" s="7">
        <f>D1004*2</f>
        <v>12</v>
      </c>
      <c r="G1004" s="4">
        <v>5.23</v>
      </c>
      <c r="H1004" s="17">
        <f t="shared" si="39"/>
        <v>62.760000000000005</v>
      </c>
      <c r="I1004" s="15">
        <f t="shared" si="40"/>
        <v>99.24</v>
      </c>
    </row>
    <row r="1005" spans="1:10" s="7" customFormat="1" x14ac:dyDescent="0.25">
      <c r="A1005" s="7" t="s">
        <v>85</v>
      </c>
      <c r="B1005" s="7" t="s">
        <v>23</v>
      </c>
      <c r="C1005" s="7">
        <v>705.269565217391</v>
      </c>
      <c r="D1005" s="7">
        <v>73</v>
      </c>
      <c r="E1005" s="7">
        <v>705.269565217391</v>
      </c>
      <c r="F1005" s="7">
        <v>73</v>
      </c>
      <c r="G1005" s="4">
        <v>3.53</v>
      </c>
      <c r="H1005" s="17">
        <f t="shared" si="39"/>
        <v>257.69</v>
      </c>
      <c r="I1005" s="15">
        <f t="shared" si="40"/>
        <v>447.57956521739101</v>
      </c>
    </row>
    <row r="1006" spans="1:10" s="7" customFormat="1" x14ac:dyDescent="0.25">
      <c r="A1006" s="7" t="s">
        <v>85</v>
      </c>
      <c r="B1006" s="7" t="s">
        <v>42</v>
      </c>
      <c r="C1006" s="7">
        <v>114</v>
      </c>
      <c r="D1006" s="7">
        <v>6</v>
      </c>
      <c r="E1006" s="7">
        <v>114</v>
      </c>
      <c r="F1006" s="7">
        <f t="shared" ref="F1006:F1007" si="42">D1006*2</f>
        <v>12</v>
      </c>
      <c r="G1006" s="4">
        <v>3.53</v>
      </c>
      <c r="H1006" s="17">
        <f t="shared" ref="H1006:H1070" si="43">G1006*F1006</f>
        <v>42.36</v>
      </c>
      <c r="I1006" s="15">
        <f t="shared" si="40"/>
        <v>71.64</v>
      </c>
    </row>
    <row r="1007" spans="1:10" s="7" customFormat="1" x14ac:dyDescent="0.25">
      <c r="A1007" s="7" t="s">
        <v>85</v>
      </c>
      <c r="B1007" s="7" t="s">
        <v>149</v>
      </c>
      <c r="C1007" s="7">
        <v>112.8</v>
      </c>
      <c r="D1007" s="7">
        <v>3</v>
      </c>
      <c r="E1007" s="7">
        <v>112.8</v>
      </c>
      <c r="F1007" s="7">
        <f t="shared" si="42"/>
        <v>6</v>
      </c>
      <c r="G1007" s="4">
        <v>8.73</v>
      </c>
      <c r="H1007" s="17">
        <f t="shared" si="43"/>
        <v>52.38</v>
      </c>
      <c r="I1007" s="15">
        <f t="shared" si="40"/>
        <v>60.419999999999995</v>
      </c>
    </row>
    <row r="1008" spans="1:10" s="7" customFormat="1" x14ac:dyDescent="0.25">
      <c r="A1008" s="7" t="s">
        <v>85</v>
      </c>
      <c r="B1008" s="7" t="s">
        <v>55</v>
      </c>
      <c r="C1008" s="7">
        <v>111</v>
      </c>
      <c r="D1008" s="7">
        <v>12</v>
      </c>
      <c r="E1008" s="7">
        <v>111</v>
      </c>
      <c r="F1008" s="7">
        <v>12</v>
      </c>
      <c r="G1008" s="4">
        <v>5.18</v>
      </c>
      <c r="H1008" s="17">
        <f t="shared" si="43"/>
        <v>62.16</v>
      </c>
      <c r="I1008" s="15">
        <f t="shared" si="40"/>
        <v>48.84</v>
      </c>
    </row>
    <row r="1009" spans="1:10" x14ac:dyDescent="0.25">
      <c r="A1009" s="3" t="s">
        <v>85</v>
      </c>
      <c r="B1009" s="3" t="s">
        <v>58</v>
      </c>
      <c r="C1009" s="3">
        <v>326.38394648829399</v>
      </c>
      <c r="D1009" s="3">
        <v>54</v>
      </c>
      <c r="E1009" s="3">
        <v>326.38394648829399</v>
      </c>
      <c r="F1009" s="3">
        <v>54</v>
      </c>
      <c r="G1009" s="4">
        <v>3.91</v>
      </c>
      <c r="H1009" s="6">
        <f t="shared" si="43"/>
        <v>211.14000000000001</v>
      </c>
      <c r="I1009" s="15">
        <f t="shared" ref="I1009:I1072" si="44">E1009-H1009</f>
        <v>115.24394648829397</v>
      </c>
      <c r="J1009" s="7"/>
    </row>
    <row r="1010" spans="1:10" x14ac:dyDescent="0.25">
      <c r="A1010" s="3" t="s">
        <v>85</v>
      </c>
      <c r="B1010" s="3" t="s">
        <v>18</v>
      </c>
      <c r="C1010" s="3">
        <v>666.06822742474901</v>
      </c>
      <c r="D1010" s="3">
        <v>84</v>
      </c>
      <c r="E1010" s="3">
        <v>666.06822742474901</v>
      </c>
      <c r="F1010" s="3">
        <v>84</v>
      </c>
      <c r="G1010" s="4">
        <v>4.2300000000000004</v>
      </c>
      <c r="H1010" s="6">
        <f t="shared" si="43"/>
        <v>355.32000000000005</v>
      </c>
      <c r="I1010" s="15">
        <f t="shared" si="44"/>
        <v>310.74822742474896</v>
      </c>
      <c r="J1010" s="7"/>
    </row>
    <row r="1011" spans="1:10" x14ac:dyDescent="0.25">
      <c r="A1011" s="3" t="s">
        <v>85</v>
      </c>
      <c r="B1011" s="3" t="s">
        <v>139</v>
      </c>
      <c r="C1011" s="3">
        <v>23.829431438127099</v>
      </c>
      <c r="D1011" s="3">
        <v>3</v>
      </c>
      <c r="E1011" s="3">
        <v>23.829431438127099</v>
      </c>
      <c r="F1011" s="3">
        <v>3</v>
      </c>
      <c r="G1011" s="4">
        <v>3.13</v>
      </c>
      <c r="H1011" s="6">
        <f t="shared" si="43"/>
        <v>9.39</v>
      </c>
      <c r="I1011" s="15">
        <f t="shared" si="44"/>
        <v>14.439431438127098</v>
      </c>
      <c r="J1011" s="7"/>
    </row>
    <row r="1012" spans="1:10" s="7" customFormat="1" x14ac:dyDescent="0.25">
      <c r="A1012" s="7" t="s">
        <v>85</v>
      </c>
      <c r="B1012" s="7" t="s">
        <v>177</v>
      </c>
      <c r="C1012" s="7">
        <v>95.4</v>
      </c>
      <c r="D1012" s="7">
        <v>12</v>
      </c>
      <c r="E1012" s="7">
        <v>95.4</v>
      </c>
      <c r="F1012" s="7">
        <f>D1012*4</f>
        <v>48</v>
      </c>
      <c r="G1012" s="4">
        <v>1.7</v>
      </c>
      <c r="H1012" s="6">
        <f t="shared" si="43"/>
        <v>81.599999999999994</v>
      </c>
      <c r="I1012" s="15">
        <f t="shared" si="44"/>
        <v>13.800000000000011</v>
      </c>
    </row>
    <row r="1013" spans="1:10" x14ac:dyDescent="0.25">
      <c r="A1013" s="3" t="s">
        <v>85</v>
      </c>
      <c r="B1013" s="3" t="s">
        <v>152</v>
      </c>
      <c r="C1013" s="3">
        <v>37.625418060200701</v>
      </c>
      <c r="D1013" s="3">
        <v>6</v>
      </c>
      <c r="E1013" s="3">
        <v>37.625418060200701</v>
      </c>
      <c r="F1013" s="3">
        <v>6</v>
      </c>
      <c r="G1013" s="4">
        <v>1.7</v>
      </c>
      <c r="H1013" s="6">
        <f t="shared" si="43"/>
        <v>10.199999999999999</v>
      </c>
      <c r="I1013" s="15">
        <f t="shared" si="44"/>
        <v>27.425418060200702</v>
      </c>
      <c r="J1013" s="7"/>
    </row>
    <row r="1014" spans="1:10" x14ac:dyDescent="0.25">
      <c r="A1014" s="3" t="s">
        <v>22</v>
      </c>
      <c r="B1014" s="3" t="s">
        <v>12</v>
      </c>
      <c r="C1014" s="3">
        <v>12.5418060200669</v>
      </c>
      <c r="D1014" s="3">
        <v>1</v>
      </c>
      <c r="E1014" s="3">
        <v>12.5418060200669</v>
      </c>
      <c r="F1014" s="3">
        <v>1</v>
      </c>
      <c r="G1014" s="4">
        <v>3.73</v>
      </c>
      <c r="H1014" s="6">
        <f t="shared" si="43"/>
        <v>3.73</v>
      </c>
      <c r="I1014" s="15">
        <f t="shared" si="44"/>
        <v>8.8118060200668999</v>
      </c>
      <c r="J1014" s="7"/>
    </row>
    <row r="1015" spans="1:10" s="7" customFormat="1" x14ac:dyDescent="0.25">
      <c r="A1015" s="7" t="s">
        <v>22</v>
      </c>
      <c r="B1015" s="7" t="s">
        <v>15</v>
      </c>
      <c r="C1015" s="7">
        <v>25.083612040133801</v>
      </c>
      <c r="D1015" s="7">
        <v>1</v>
      </c>
      <c r="E1015" s="7">
        <v>25.083612040133801</v>
      </c>
      <c r="F1015" s="7">
        <v>1</v>
      </c>
      <c r="G1015" s="4">
        <v>5.23</v>
      </c>
      <c r="H1015" s="17">
        <f t="shared" si="43"/>
        <v>5.23</v>
      </c>
      <c r="I1015" s="15">
        <f t="shared" si="44"/>
        <v>19.8536120401338</v>
      </c>
    </row>
    <row r="1016" spans="1:10" s="7" customFormat="1" x14ac:dyDescent="0.25">
      <c r="A1016" s="7" t="s">
        <v>22</v>
      </c>
      <c r="B1016" s="7" t="s">
        <v>23</v>
      </c>
      <c r="C1016" s="7">
        <v>17.056856187291</v>
      </c>
      <c r="D1016" s="7">
        <v>1</v>
      </c>
      <c r="E1016" s="7">
        <v>17.056856187291</v>
      </c>
      <c r="F1016" s="7">
        <v>1</v>
      </c>
      <c r="G1016" s="4">
        <v>3.53</v>
      </c>
      <c r="H1016" s="17">
        <f t="shared" si="43"/>
        <v>3.53</v>
      </c>
      <c r="I1016" s="15">
        <f t="shared" si="44"/>
        <v>13.526856187291001</v>
      </c>
    </row>
    <row r="1017" spans="1:10" s="7" customFormat="1" x14ac:dyDescent="0.25">
      <c r="A1017" s="7" t="s">
        <v>22</v>
      </c>
      <c r="B1017" s="7" t="s">
        <v>45</v>
      </c>
      <c r="C1017" s="7">
        <v>33.444816053511701</v>
      </c>
      <c r="D1017" s="7">
        <v>1</v>
      </c>
      <c r="E1017" s="7">
        <v>33.444816053511701</v>
      </c>
      <c r="F1017" s="7">
        <v>1</v>
      </c>
      <c r="G1017" s="4">
        <v>4.13</v>
      </c>
      <c r="H1017" s="17">
        <f t="shared" si="43"/>
        <v>4.13</v>
      </c>
      <c r="I1017" s="15">
        <f t="shared" si="44"/>
        <v>29.314816053511702</v>
      </c>
    </row>
    <row r="1018" spans="1:10" x14ac:dyDescent="0.25">
      <c r="A1018" s="3" t="s">
        <v>22</v>
      </c>
      <c r="B1018" s="3" t="s">
        <v>18</v>
      </c>
      <c r="C1018" s="3">
        <v>12.5418060200669</v>
      </c>
      <c r="D1018" s="3">
        <v>1</v>
      </c>
      <c r="E1018" s="3">
        <v>12.5418060200669</v>
      </c>
      <c r="F1018" s="3">
        <v>1</v>
      </c>
      <c r="G1018" s="4">
        <v>4.2300000000000004</v>
      </c>
      <c r="H1018" s="6">
        <f t="shared" si="43"/>
        <v>4.2300000000000004</v>
      </c>
      <c r="I1018" s="15">
        <f t="shared" si="44"/>
        <v>8.3118060200668999</v>
      </c>
      <c r="J1018" s="7"/>
    </row>
    <row r="1019" spans="1:10" x14ac:dyDescent="0.25">
      <c r="A1019" s="3" t="s">
        <v>66</v>
      </c>
      <c r="B1019" s="3" t="s">
        <v>29</v>
      </c>
      <c r="C1019" s="3">
        <v>12.5418060200669</v>
      </c>
      <c r="D1019" s="3">
        <v>1</v>
      </c>
      <c r="E1019" s="3">
        <v>12.5418060200669</v>
      </c>
      <c r="F1019" s="3">
        <v>1</v>
      </c>
      <c r="G1019" s="4">
        <v>2.73</v>
      </c>
      <c r="H1019" s="6">
        <f t="shared" si="43"/>
        <v>2.73</v>
      </c>
      <c r="I1019" s="15">
        <f t="shared" si="44"/>
        <v>9.8118060200668999</v>
      </c>
      <c r="J1019" s="7"/>
    </row>
    <row r="1020" spans="1:10" s="7" customFormat="1" x14ac:dyDescent="0.25">
      <c r="A1020" s="7" t="s">
        <v>66</v>
      </c>
      <c r="B1020" s="7" t="s">
        <v>23</v>
      </c>
      <c r="C1020" s="7">
        <v>211.70568561872901</v>
      </c>
      <c r="D1020" s="7">
        <v>13</v>
      </c>
      <c r="E1020" s="7">
        <v>211.70568561872901</v>
      </c>
      <c r="F1020" s="7">
        <v>13</v>
      </c>
      <c r="G1020" s="4">
        <v>3.53</v>
      </c>
      <c r="H1020" s="17">
        <f t="shared" si="43"/>
        <v>45.89</v>
      </c>
      <c r="I1020" s="15">
        <f t="shared" si="44"/>
        <v>165.81568561872899</v>
      </c>
    </row>
    <row r="1021" spans="1:10" s="7" customFormat="1" x14ac:dyDescent="0.25">
      <c r="A1021" s="7" t="s">
        <v>66</v>
      </c>
      <c r="B1021" s="7" t="s">
        <v>45</v>
      </c>
      <c r="C1021" s="7">
        <v>32.6086956521739</v>
      </c>
      <c r="D1021" s="7">
        <v>1</v>
      </c>
      <c r="E1021" s="7">
        <v>32.6086956521739</v>
      </c>
      <c r="F1021" s="7">
        <v>1</v>
      </c>
      <c r="G1021" s="4">
        <v>4.13</v>
      </c>
      <c r="H1021" s="17">
        <f t="shared" si="43"/>
        <v>4.13</v>
      </c>
      <c r="I1021" s="15">
        <f t="shared" si="44"/>
        <v>28.478695652173901</v>
      </c>
    </row>
    <row r="1022" spans="1:10" x14ac:dyDescent="0.25">
      <c r="A1022" s="3" t="s">
        <v>66</v>
      </c>
      <c r="B1022" s="3" t="s">
        <v>18</v>
      </c>
      <c r="C1022" s="3">
        <v>12.5418060200669</v>
      </c>
      <c r="D1022" s="3">
        <v>1</v>
      </c>
      <c r="E1022" s="3">
        <v>12.5418060200669</v>
      </c>
      <c r="F1022" s="3">
        <v>1</v>
      </c>
      <c r="G1022" s="4">
        <v>4.2300000000000004</v>
      </c>
      <c r="H1022" s="6">
        <f t="shared" si="43"/>
        <v>4.2300000000000004</v>
      </c>
      <c r="I1022" s="15">
        <f t="shared" si="44"/>
        <v>8.3118060200668999</v>
      </c>
      <c r="J1022" s="7"/>
    </row>
    <row r="1023" spans="1:10" x14ac:dyDescent="0.25">
      <c r="A1023" s="3" t="s">
        <v>66</v>
      </c>
      <c r="B1023" s="3" t="s">
        <v>139</v>
      </c>
      <c r="C1023" s="3">
        <v>7.9431438127090299</v>
      </c>
      <c r="D1023" s="3">
        <v>1</v>
      </c>
      <c r="E1023" s="3">
        <v>7.9431438127090299</v>
      </c>
      <c r="F1023" s="3">
        <v>1</v>
      </c>
      <c r="G1023" s="4">
        <v>3.13</v>
      </c>
      <c r="H1023" s="6">
        <f t="shared" si="43"/>
        <v>3.13</v>
      </c>
      <c r="I1023" s="15">
        <f t="shared" si="44"/>
        <v>4.81314381270903</v>
      </c>
      <c r="J1023" s="7"/>
    </row>
    <row r="1024" spans="1:10" s="7" customFormat="1" x14ac:dyDescent="0.25">
      <c r="A1024" s="7" t="s">
        <v>66</v>
      </c>
      <c r="B1024" s="7" t="s">
        <v>63</v>
      </c>
      <c r="C1024" s="7">
        <v>27.926421404682301</v>
      </c>
      <c r="D1024" s="7">
        <v>2</v>
      </c>
      <c r="E1024" s="7">
        <v>27.926421404682301</v>
      </c>
      <c r="F1024" s="7">
        <f>D1024*4</f>
        <v>8</v>
      </c>
      <c r="G1024" s="4">
        <v>1.81</v>
      </c>
      <c r="H1024" s="6">
        <f t="shared" si="43"/>
        <v>14.48</v>
      </c>
      <c r="I1024" s="15">
        <f t="shared" si="44"/>
        <v>13.446421404682301</v>
      </c>
    </row>
    <row r="1025" spans="1:10" x14ac:dyDescent="0.25">
      <c r="A1025" s="3" t="s">
        <v>66</v>
      </c>
      <c r="B1025" s="3" t="s">
        <v>19</v>
      </c>
      <c r="C1025" s="3">
        <v>7.1070234113712401</v>
      </c>
      <c r="D1025" s="3">
        <v>1</v>
      </c>
      <c r="E1025" s="3">
        <v>7.1070234113712401</v>
      </c>
      <c r="F1025" s="3">
        <v>1</v>
      </c>
      <c r="G1025" s="4">
        <v>1.81</v>
      </c>
      <c r="H1025" s="6">
        <f t="shared" si="43"/>
        <v>1.81</v>
      </c>
      <c r="I1025" s="15">
        <f t="shared" si="44"/>
        <v>5.2970234113712404</v>
      </c>
      <c r="J1025" s="7"/>
    </row>
    <row r="1026" spans="1:10" s="7" customFormat="1" x14ac:dyDescent="0.25">
      <c r="A1026" s="7" t="s">
        <v>66</v>
      </c>
      <c r="B1026" s="7" t="s">
        <v>178</v>
      </c>
      <c r="C1026" s="7">
        <v>42.474916387959901</v>
      </c>
      <c r="D1026" s="7">
        <v>2</v>
      </c>
      <c r="E1026" s="7">
        <v>42.474916387959901</v>
      </c>
      <c r="F1026" s="7">
        <f>D1026*7</f>
        <v>14</v>
      </c>
      <c r="G1026" s="4">
        <v>1.7</v>
      </c>
      <c r="H1026" s="6">
        <f t="shared" si="43"/>
        <v>23.8</v>
      </c>
      <c r="I1026" s="15">
        <f t="shared" si="44"/>
        <v>18.6749163879599</v>
      </c>
    </row>
    <row r="1027" spans="1:10" x14ac:dyDescent="0.25">
      <c r="A1027" s="3" t="s">
        <v>66</v>
      </c>
      <c r="B1027" s="3" t="s">
        <v>152</v>
      </c>
      <c r="C1027" s="3">
        <v>44.732441471571903</v>
      </c>
      <c r="D1027" s="3">
        <v>7</v>
      </c>
      <c r="E1027" s="3">
        <v>44.732441471571903</v>
      </c>
      <c r="F1027" s="3">
        <v>7</v>
      </c>
      <c r="G1027" s="4">
        <v>1.7</v>
      </c>
      <c r="H1027" s="6">
        <f t="shared" si="43"/>
        <v>11.9</v>
      </c>
      <c r="I1027" s="15">
        <f t="shared" si="44"/>
        <v>32.832441471571904</v>
      </c>
      <c r="J1027" s="7"/>
    </row>
    <row r="1028" spans="1:10" x14ac:dyDescent="0.25">
      <c r="A1028" s="3" t="s">
        <v>66</v>
      </c>
      <c r="B1028" s="3" t="s">
        <v>157</v>
      </c>
      <c r="C1028" s="3">
        <v>10.200668896321099</v>
      </c>
      <c r="D1028" s="3">
        <v>2</v>
      </c>
      <c r="E1028" s="3">
        <v>10.200668896321099</v>
      </c>
      <c r="F1028" s="3">
        <v>2</v>
      </c>
      <c r="H1028" s="6">
        <f t="shared" si="43"/>
        <v>0</v>
      </c>
      <c r="I1028" s="15">
        <f t="shared" si="44"/>
        <v>10.200668896321099</v>
      </c>
      <c r="J1028" s="7"/>
    </row>
    <row r="1029" spans="1:10" x14ac:dyDescent="0.25">
      <c r="A1029" s="3" t="s">
        <v>140</v>
      </c>
      <c r="B1029" s="3" t="s">
        <v>29</v>
      </c>
      <c r="C1029" s="3">
        <v>12.5418060200669</v>
      </c>
      <c r="D1029" s="3">
        <v>1</v>
      </c>
      <c r="E1029" s="3">
        <v>12.5418060200669</v>
      </c>
      <c r="F1029" s="3">
        <v>1</v>
      </c>
      <c r="G1029" s="4">
        <v>2.73</v>
      </c>
      <c r="H1029" s="6">
        <f t="shared" si="43"/>
        <v>2.73</v>
      </c>
      <c r="I1029" s="15">
        <f t="shared" si="44"/>
        <v>9.8118060200668999</v>
      </c>
      <c r="J1029" s="7"/>
    </row>
    <row r="1030" spans="1:10" x14ac:dyDescent="0.25">
      <c r="A1030" s="3" t="s">
        <v>140</v>
      </c>
      <c r="B1030" s="3" t="s">
        <v>14</v>
      </c>
      <c r="C1030" s="3">
        <v>12.5418060200669</v>
      </c>
      <c r="D1030" s="3">
        <v>1</v>
      </c>
      <c r="E1030" s="3">
        <v>12.5418060200669</v>
      </c>
      <c r="F1030" s="3">
        <v>1</v>
      </c>
      <c r="G1030" s="4">
        <v>3.73</v>
      </c>
      <c r="H1030" s="6">
        <f t="shared" si="43"/>
        <v>3.73</v>
      </c>
      <c r="I1030" s="15">
        <f t="shared" si="44"/>
        <v>8.8118060200668999</v>
      </c>
      <c r="J1030" s="7"/>
    </row>
    <row r="1031" spans="1:10" s="7" customFormat="1" x14ac:dyDescent="0.25">
      <c r="A1031" s="7" t="s">
        <v>140</v>
      </c>
      <c r="B1031" s="7" t="s">
        <v>23</v>
      </c>
      <c r="C1031" s="7">
        <v>17.056856187291</v>
      </c>
      <c r="D1031" s="7">
        <v>1</v>
      </c>
      <c r="E1031" s="7">
        <v>17.056856187291</v>
      </c>
      <c r="F1031" s="7">
        <v>1</v>
      </c>
      <c r="G1031" s="4">
        <v>3.53</v>
      </c>
      <c r="H1031" s="17">
        <f t="shared" si="43"/>
        <v>3.53</v>
      </c>
      <c r="I1031" s="15">
        <f t="shared" si="44"/>
        <v>13.526856187291001</v>
      </c>
    </row>
    <row r="1032" spans="1:10" s="7" customFormat="1" x14ac:dyDescent="0.25">
      <c r="A1032" s="7" t="s">
        <v>140</v>
      </c>
      <c r="B1032" s="7" t="s">
        <v>45</v>
      </c>
      <c r="C1032" s="7">
        <v>33.444816053511701</v>
      </c>
      <c r="D1032" s="7">
        <v>1</v>
      </c>
      <c r="E1032" s="7">
        <v>33.444816053511701</v>
      </c>
      <c r="F1032" s="7">
        <v>1</v>
      </c>
      <c r="G1032" s="4">
        <v>4.13</v>
      </c>
      <c r="H1032" s="17">
        <f t="shared" si="43"/>
        <v>4.13</v>
      </c>
      <c r="I1032" s="15">
        <f t="shared" si="44"/>
        <v>29.314816053511702</v>
      </c>
    </row>
    <row r="1033" spans="1:10" s="7" customFormat="1" x14ac:dyDescent="0.25">
      <c r="A1033" s="7" t="s">
        <v>140</v>
      </c>
      <c r="B1033" s="7" t="s">
        <v>63</v>
      </c>
      <c r="C1033" s="7">
        <v>41.889632107023402</v>
      </c>
      <c r="D1033" s="7">
        <v>3</v>
      </c>
      <c r="E1033" s="7">
        <v>41.889632107023402</v>
      </c>
      <c r="F1033" s="7">
        <f>D1033*4</f>
        <v>12</v>
      </c>
      <c r="G1033" s="4">
        <v>1.81</v>
      </c>
      <c r="H1033" s="6">
        <f t="shared" si="43"/>
        <v>21.72</v>
      </c>
      <c r="I1033" s="15">
        <f t="shared" si="44"/>
        <v>20.169632107023403</v>
      </c>
    </row>
    <row r="1034" spans="1:10" s="7" customFormat="1" x14ac:dyDescent="0.25">
      <c r="A1034" s="7" t="s">
        <v>67</v>
      </c>
      <c r="B1034" s="7" t="s">
        <v>23</v>
      </c>
      <c r="C1034" s="7">
        <v>97.324414715719101</v>
      </c>
      <c r="D1034" s="7">
        <v>6</v>
      </c>
      <c r="E1034" s="7">
        <v>97.324414715719101</v>
      </c>
      <c r="F1034" s="7">
        <v>6</v>
      </c>
      <c r="G1034" s="4">
        <v>3.53</v>
      </c>
      <c r="H1034" s="17">
        <f t="shared" si="43"/>
        <v>21.18</v>
      </c>
      <c r="I1034" s="15">
        <f t="shared" si="44"/>
        <v>76.144414715719108</v>
      </c>
    </row>
    <row r="1035" spans="1:10" x14ac:dyDescent="0.25">
      <c r="A1035" s="3" t="s">
        <v>67</v>
      </c>
      <c r="B1035" s="3" t="s">
        <v>19</v>
      </c>
      <c r="C1035" s="3">
        <v>37.625418060200701</v>
      </c>
      <c r="D1035" s="3">
        <v>6</v>
      </c>
      <c r="E1035" s="3">
        <v>37.625418060200701</v>
      </c>
      <c r="F1035" s="3">
        <v>6</v>
      </c>
      <c r="G1035" s="4">
        <v>1.81</v>
      </c>
      <c r="H1035" s="6">
        <f t="shared" si="43"/>
        <v>10.86</v>
      </c>
      <c r="I1035" s="15">
        <f t="shared" si="44"/>
        <v>26.765418060200702</v>
      </c>
      <c r="J1035" s="7"/>
    </row>
    <row r="1036" spans="1:10" x14ac:dyDescent="0.25">
      <c r="A1036" s="3" t="s">
        <v>67</v>
      </c>
      <c r="B1036" s="3" t="s">
        <v>152</v>
      </c>
      <c r="C1036" s="3">
        <v>75.250836120401303</v>
      </c>
      <c r="D1036" s="3">
        <v>12</v>
      </c>
      <c r="E1036" s="3">
        <v>75.250836120401303</v>
      </c>
      <c r="F1036" s="3">
        <v>12</v>
      </c>
      <c r="G1036" s="4">
        <v>1.7</v>
      </c>
      <c r="H1036" s="6">
        <f t="shared" si="43"/>
        <v>20.399999999999999</v>
      </c>
      <c r="I1036" s="15">
        <f t="shared" si="44"/>
        <v>54.850836120401304</v>
      </c>
      <c r="J1036" s="7"/>
    </row>
    <row r="1037" spans="1:10" x14ac:dyDescent="0.25">
      <c r="A1037" s="3" t="s">
        <v>72</v>
      </c>
      <c r="B1037" s="3" t="s">
        <v>12</v>
      </c>
      <c r="C1037" s="3">
        <v>37.625418060200701</v>
      </c>
      <c r="D1037" s="3">
        <v>3</v>
      </c>
      <c r="E1037" s="3">
        <v>37.625418060200701</v>
      </c>
      <c r="F1037" s="3">
        <v>3</v>
      </c>
      <c r="G1037" s="4">
        <v>3.73</v>
      </c>
      <c r="H1037" s="6">
        <f t="shared" si="43"/>
        <v>11.19</v>
      </c>
      <c r="I1037" s="15">
        <f t="shared" si="44"/>
        <v>26.435418060200703</v>
      </c>
      <c r="J1037" s="7"/>
    </row>
    <row r="1038" spans="1:10" x14ac:dyDescent="0.25">
      <c r="A1038" s="3" t="s">
        <v>72</v>
      </c>
      <c r="B1038" s="3" t="s">
        <v>14</v>
      </c>
      <c r="C1038" s="3">
        <v>70.234113712374594</v>
      </c>
      <c r="D1038" s="3">
        <v>6</v>
      </c>
      <c r="E1038" s="3">
        <v>70.234113712374594</v>
      </c>
      <c r="F1038" s="3">
        <v>6</v>
      </c>
      <c r="G1038" s="4">
        <v>3.73</v>
      </c>
      <c r="H1038" s="6">
        <f t="shared" si="43"/>
        <v>22.38</v>
      </c>
      <c r="I1038" s="15">
        <f t="shared" si="44"/>
        <v>47.854113712374598</v>
      </c>
      <c r="J1038" s="7"/>
    </row>
    <row r="1039" spans="1:10" s="7" customFormat="1" x14ac:dyDescent="0.25">
      <c r="A1039" s="7" t="s">
        <v>72</v>
      </c>
      <c r="B1039" s="7" t="s">
        <v>35</v>
      </c>
      <c r="C1039" s="7">
        <v>50.167224080267601</v>
      </c>
      <c r="D1039" s="7">
        <v>2</v>
      </c>
      <c r="E1039" s="7">
        <v>50.167224080267601</v>
      </c>
      <c r="F1039" s="7">
        <v>2</v>
      </c>
      <c r="G1039" s="4">
        <v>3.53</v>
      </c>
      <c r="H1039" s="17">
        <f t="shared" si="43"/>
        <v>7.06</v>
      </c>
      <c r="I1039" s="15">
        <f t="shared" si="44"/>
        <v>43.107224080267599</v>
      </c>
    </row>
    <row r="1040" spans="1:10" s="7" customFormat="1" x14ac:dyDescent="0.25">
      <c r="A1040" s="7" t="s">
        <v>72</v>
      </c>
      <c r="B1040" s="7" t="s">
        <v>94</v>
      </c>
      <c r="C1040" s="7">
        <v>66.889632107023402</v>
      </c>
      <c r="D1040" s="7">
        <v>2</v>
      </c>
      <c r="E1040" s="7">
        <v>66.889632107023402</v>
      </c>
      <c r="F1040" s="7">
        <f>D1040*2</f>
        <v>4</v>
      </c>
      <c r="G1040" s="4">
        <v>4.8099999999999996</v>
      </c>
      <c r="H1040" s="17">
        <f t="shared" si="43"/>
        <v>19.239999999999998</v>
      </c>
      <c r="I1040" s="15">
        <f t="shared" si="44"/>
        <v>47.649632107023407</v>
      </c>
    </row>
    <row r="1041" spans="1:10" s="7" customFormat="1" x14ac:dyDescent="0.25">
      <c r="A1041" s="7" t="s">
        <v>72</v>
      </c>
      <c r="B1041" s="7" t="s">
        <v>23</v>
      </c>
      <c r="C1041" s="7">
        <v>457.52508361204002</v>
      </c>
      <c r="D1041" s="7">
        <v>28</v>
      </c>
      <c r="E1041" s="7">
        <v>457.52508361204002</v>
      </c>
      <c r="F1041" s="7">
        <v>28</v>
      </c>
      <c r="G1041" s="4">
        <v>3.53</v>
      </c>
      <c r="H1041" s="17">
        <f t="shared" si="43"/>
        <v>98.839999999999989</v>
      </c>
      <c r="I1041" s="15">
        <f t="shared" si="44"/>
        <v>358.68508361204005</v>
      </c>
    </row>
    <row r="1042" spans="1:10" s="7" customFormat="1" x14ac:dyDescent="0.25">
      <c r="A1042" s="7" t="s">
        <v>72</v>
      </c>
      <c r="B1042" s="7" t="s">
        <v>42</v>
      </c>
      <c r="C1042" s="7">
        <v>66.889632107023402</v>
      </c>
      <c r="D1042" s="7">
        <v>2</v>
      </c>
      <c r="E1042" s="7">
        <v>66.889632107023402</v>
      </c>
      <c r="F1042" s="7">
        <f>D1042*2</f>
        <v>4</v>
      </c>
      <c r="G1042" s="4">
        <v>3.53</v>
      </c>
      <c r="H1042" s="17">
        <f t="shared" si="43"/>
        <v>14.12</v>
      </c>
      <c r="I1042" s="15">
        <f t="shared" si="44"/>
        <v>52.769632107023405</v>
      </c>
    </row>
    <row r="1043" spans="1:10" s="7" customFormat="1" x14ac:dyDescent="0.25">
      <c r="A1043" s="7" t="s">
        <v>72</v>
      </c>
      <c r="B1043" s="7" t="s">
        <v>24</v>
      </c>
      <c r="C1043" s="7">
        <v>66.889632107023402</v>
      </c>
      <c r="D1043" s="7">
        <v>2</v>
      </c>
      <c r="E1043" s="7">
        <v>66.889632107023402</v>
      </c>
      <c r="F1043" s="7">
        <v>2</v>
      </c>
      <c r="G1043" s="4">
        <v>5.73</v>
      </c>
      <c r="H1043" s="17">
        <f t="shared" si="43"/>
        <v>11.46</v>
      </c>
      <c r="I1043" s="15">
        <f t="shared" si="44"/>
        <v>55.429632107023401</v>
      </c>
    </row>
    <row r="1044" spans="1:10" x14ac:dyDescent="0.25">
      <c r="A1044" s="3" t="s">
        <v>72</v>
      </c>
      <c r="B1044" s="3" t="s">
        <v>87</v>
      </c>
      <c r="C1044" s="3">
        <v>2100</v>
      </c>
      <c r="D1044" s="3">
        <v>300</v>
      </c>
      <c r="E1044" s="3">
        <v>2100</v>
      </c>
      <c r="F1044" s="3">
        <v>300</v>
      </c>
      <c r="G1044" s="4">
        <v>4.96</v>
      </c>
      <c r="H1044" s="6">
        <f t="shared" si="43"/>
        <v>1488</v>
      </c>
      <c r="I1044" s="15">
        <f t="shared" si="44"/>
        <v>612</v>
      </c>
      <c r="J1044" s="7"/>
    </row>
    <row r="1045" spans="1:10" s="7" customFormat="1" x14ac:dyDescent="0.25">
      <c r="A1045" s="7" t="s">
        <v>72</v>
      </c>
      <c r="B1045" s="7" t="s">
        <v>25</v>
      </c>
      <c r="C1045" s="7">
        <v>41.806020066889602</v>
      </c>
      <c r="D1045" s="7">
        <v>2</v>
      </c>
      <c r="E1045" s="7">
        <v>41.806020066889602</v>
      </c>
      <c r="F1045" s="7">
        <v>2</v>
      </c>
      <c r="G1045" s="4">
        <v>4.7300000000000004</v>
      </c>
      <c r="H1045" s="17">
        <f t="shared" si="43"/>
        <v>9.4600000000000009</v>
      </c>
      <c r="I1045" s="15">
        <f t="shared" si="44"/>
        <v>32.346020066889601</v>
      </c>
    </row>
    <row r="1046" spans="1:10" x14ac:dyDescent="0.25">
      <c r="A1046" s="3" t="s">
        <v>72</v>
      </c>
      <c r="B1046" s="3" t="s">
        <v>18</v>
      </c>
      <c r="C1046" s="3">
        <v>178.09364548495</v>
      </c>
      <c r="D1046" s="3">
        <v>15</v>
      </c>
      <c r="E1046" s="3">
        <v>178.09364548495</v>
      </c>
      <c r="F1046" s="3">
        <v>15</v>
      </c>
      <c r="G1046" s="4">
        <v>4.2300000000000004</v>
      </c>
      <c r="H1046" s="6">
        <f t="shared" si="43"/>
        <v>63.45</v>
      </c>
      <c r="I1046" s="15">
        <f t="shared" si="44"/>
        <v>114.64364548495</v>
      </c>
      <c r="J1046" s="7"/>
    </row>
    <row r="1047" spans="1:10" x14ac:dyDescent="0.25">
      <c r="A1047" s="3" t="s">
        <v>72</v>
      </c>
      <c r="B1047" s="3" t="s">
        <v>144</v>
      </c>
      <c r="C1047" s="3">
        <v>576</v>
      </c>
      <c r="D1047" s="3">
        <v>120</v>
      </c>
      <c r="E1047" s="3">
        <v>576</v>
      </c>
      <c r="F1047" s="3">
        <v>120</v>
      </c>
      <c r="G1047" s="4">
        <v>3.13</v>
      </c>
      <c r="H1047" s="6">
        <f t="shared" si="43"/>
        <v>375.59999999999997</v>
      </c>
      <c r="I1047" s="15">
        <f t="shared" si="44"/>
        <v>200.40000000000003</v>
      </c>
      <c r="J1047" s="7"/>
    </row>
    <row r="1048" spans="1:10" s="7" customFormat="1" x14ac:dyDescent="0.25">
      <c r="A1048" s="7" t="s">
        <v>72</v>
      </c>
      <c r="B1048" s="7" t="s">
        <v>63</v>
      </c>
      <c r="C1048" s="7">
        <v>41.889632107023402</v>
      </c>
      <c r="D1048" s="7">
        <v>3</v>
      </c>
      <c r="E1048" s="7">
        <v>41.889632107023402</v>
      </c>
      <c r="F1048" s="7">
        <f>D1048*4</f>
        <v>12</v>
      </c>
      <c r="G1048" s="4">
        <v>1.81</v>
      </c>
      <c r="H1048" s="6">
        <f t="shared" si="43"/>
        <v>21.72</v>
      </c>
      <c r="I1048" s="15">
        <f t="shared" si="44"/>
        <v>20.169632107023403</v>
      </c>
    </row>
    <row r="1049" spans="1:10" x14ac:dyDescent="0.25">
      <c r="A1049" s="3" t="s">
        <v>74</v>
      </c>
      <c r="B1049" s="3" t="s">
        <v>29</v>
      </c>
      <c r="C1049" s="3">
        <v>140.46822742474899</v>
      </c>
      <c r="D1049" s="3">
        <v>12</v>
      </c>
      <c r="E1049" s="3">
        <v>140.46822742474899</v>
      </c>
      <c r="F1049" s="3">
        <v>12</v>
      </c>
      <c r="G1049" s="4">
        <v>2.73</v>
      </c>
      <c r="H1049" s="6">
        <f t="shared" si="43"/>
        <v>32.76</v>
      </c>
      <c r="I1049" s="15">
        <f t="shared" si="44"/>
        <v>107.708227424749</v>
      </c>
      <c r="J1049" s="7"/>
    </row>
    <row r="1050" spans="1:10" x14ac:dyDescent="0.25">
      <c r="A1050" s="3" t="s">
        <v>74</v>
      </c>
      <c r="B1050" s="3" t="s">
        <v>13</v>
      </c>
      <c r="C1050" s="3">
        <v>50.167224080267601</v>
      </c>
      <c r="D1050" s="3">
        <v>6</v>
      </c>
      <c r="E1050" s="3">
        <v>50.167224080267601</v>
      </c>
      <c r="F1050" s="3">
        <v>6</v>
      </c>
      <c r="G1050" s="4">
        <v>2.75</v>
      </c>
      <c r="H1050" s="6">
        <f t="shared" si="43"/>
        <v>16.5</v>
      </c>
      <c r="I1050" s="15">
        <f t="shared" si="44"/>
        <v>33.667224080267601</v>
      </c>
      <c r="J1050" s="7"/>
    </row>
    <row r="1051" spans="1:10" s="7" customFormat="1" x14ac:dyDescent="0.25">
      <c r="A1051" s="7" t="s">
        <v>74</v>
      </c>
      <c r="B1051" s="7" t="s">
        <v>35</v>
      </c>
      <c r="C1051" s="7">
        <v>75.250836120401303</v>
      </c>
      <c r="D1051" s="7">
        <v>4</v>
      </c>
      <c r="E1051" s="7">
        <v>75.250836120401303</v>
      </c>
      <c r="F1051" s="7">
        <v>4</v>
      </c>
      <c r="G1051" s="4">
        <v>3.53</v>
      </c>
      <c r="H1051" s="17">
        <f t="shared" si="43"/>
        <v>14.12</v>
      </c>
      <c r="I1051" s="15">
        <f t="shared" si="44"/>
        <v>61.130836120401305</v>
      </c>
    </row>
    <row r="1052" spans="1:10" s="7" customFormat="1" x14ac:dyDescent="0.25">
      <c r="A1052" s="7" t="s">
        <v>74</v>
      </c>
      <c r="B1052" s="7" t="s">
        <v>113</v>
      </c>
      <c r="C1052" s="7">
        <v>2289.6</v>
      </c>
      <c r="D1052" s="7">
        <v>300</v>
      </c>
      <c r="E1052" s="7">
        <v>2289.6</v>
      </c>
      <c r="F1052" s="7">
        <v>300</v>
      </c>
      <c r="G1052" s="4">
        <v>5.23</v>
      </c>
      <c r="H1052" s="17">
        <f t="shared" si="43"/>
        <v>1569.0000000000002</v>
      </c>
      <c r="I1052" s="15">
        <f t="shared" si="44"/>
        <v>720.59999999999968</v>
      </c>
    </row>
    <row r="1053" spans="1:10" s="7" customFormat="1" x14ac:dyDescent="0.25">
      <c r="A1053" s="7" t="s">
        <v>74</v>
      </c>
      <c r="B1053" s="7" t="s">
        <v>23</v>
      </c>
      <c r="C1053" s="7">
        <v>119.397993311037</v>
      </c>
      <c r="D1053" s="7">
        <v>7</v>
      </c>
      <c r="E1053" s="7">
        <v>119.397993311037</v>
      </c>
      <c r="F1053" s="7">
        <v>7</v>
      </c>
      <c r="G1053" s="4">
        <v>3.53</v>
      </c>
      <c r="H1053" s="17">
        <f t="shared" si="43"/>
        <v>24.709999999999997</v>
      </c>
      <c r="I1053" s="15">
        <f t="shared" si="44"/>
        <v>94.687993311037005</v>
      </c>
    </row>
    <row r="1054" spans="1:10" s="7" customFormat="1" x14ac:dyDescent="0.25">
      <c r="A1054" s="7" t="s">
        <v>74</v>
      </c>
      <c r="B1054" s="7" t="s">
        <v>45</v>
      </c>
      <c r="C1054" s="7">
        <v>100.334448160535</v>
      </c>
      <c r="D1054" s="7">
        <v>4</v>
      </c>
      <c r="E1054" s="7">
        <v>100.334448160535</v>
      </c>
      <c r="F1054" s="7">
        <v>4</v>
      </c>
      <c r="G1054" s="4">
        <v>4.13</v>
      </c>
      <c r="H1054" s="17">
        <f t="shared" si="43"/>
        <v>16.52</v>
      </c>
      <c r="I1054" s="15">
        <f t="shared" si="44"/>
        <v>83.814448160535008</v>
      </c>
    </row>
    <row r="1055" spans="1:10" s="7" customFormat="1" x14ac:dyDescent="0.25">
      <c r="A1055" s="7" t="s">
        <v>74</v>
      </c>
      <c r="B1055" s="7" t="s">
        <v>52</v>
      </c>
      <c r="C1055" s="7">
        <v>120.401337792642</v>
      </c>
      <c r="D1055" s="7">
        <v>6</v>
      </c>
      <c r="E1055" s="7">
        <v>120.401337792642</v>
      </c>
      <c r="F1055" s="7">
        <v>6</v>
      </c>
      <c r="G1055" s="4">
        <v>4.7300000000000004</v>
      </c>
      <c r="H1055" s="17">
        <f t="shared" si="43"/>
        <v>28.380000000000003</v>
      </c>
      <c r="I1055" s="15">
        <f t="shared" si="44"/>
        <v>92.021337792641987</v>
      </c>
    </row>
    <row r="1056" spans="1:10" s="7" customFormat="1" x14ac:dyDescent="0.25">
      <c r="A1056" s="7" t="s">
        <v>74</v>
      </c>
      <c r="B1056" s="7" t="s">
        <v>55</v>
      </c>
      <c r="C1056" s="7">
        <v>41.806020066889602</v>
      </c>
      <c r="D1056" s="7">
        <v>2</v>
      </c>
      <c r="E1056" s="7">
        <v>41.806020066889602</v>
      </c>
      <c r="F1056" s="7">
        <v>2</v>
      </c>
      <c r="G1056" s="4">
        <v>5.18</v>
      </c>
      <c r="H1056" s="17">
        <f t="shared" si="43"/>
        <v>10.36</v>
      </c>
      <c r="I1056" s="15">
        <f t="shared" si="44"/>
        <v>31.446020066889602</v>
      </c>
    </row>
    <row r="1057" spans="1:10" s="7" customFormat="1" x14ac:dyDescent="0.25">
      <c r="A1057" s="7" t="s">
        <v>74</v>
      </c>
      <c r="B1057" s="7" t="s">
        <v>160</v>
      </c>
      <c r="C1057" s="7">
        <v>62.709030100334502</v>
      </c>
      <c r="D1057" s="7">
        <v>3</v>
      </c>
      <c r="E1057" s="7">
        <v>62.709030100334502</v>
      </c>
      <c r="F1057" s="7">
        <v>3</v>
      </c>
      <c r="G1057" s="4">
        <v>5.23</v>
      </c>
      <c r="H1057" s="17">
        <f t="shared" si="43"/>
        <v>15.690000000000001</v>
      </c>
      <c r="I1057" s="15">
        <f t="shared" si="44"/>
        <v>47.019030100334504</v>
      </c>
    </row>
    <row r="1058" spans="1:10" x14ac:dyDescent="0.25">
      <c r="A1058" s="3" t="s">
        <v>74</v>
      </c>
      <c r="B1058" s="3" t="s">
        <v>18</v>
      </c>
      <c r="C1058" s="3">
        <v>248.32775919732401</v>
      </c>
      <c r="D1058" s="3">
        <v>21</v>
      </c>
      <c r="E1058" s="3">
        <v>248.32775919732401</v>
      </c>
      <c r="F1058" s="3">
        <v>21</v>
      </c>
      <c r="G1058" s="4">
        <v>4.2300000000000004</v>
      </c>
      <c r="H1058" s="6">
        <f t="shared" si="43"/>
        <v>88.830000000000013</v>
      </c>
      <c r="I1058" s="15">
        <f t="shared" si="44"/>
        <v>159.497759197324</v>
      </c>
      <c r="J1058" s="7"/>
    </row>
    <row r="1059" spans="1:10" x14ac:dyDescent="0.25">
      <c r="A1059" s="3" t="s">
        <v>74</v>
      </c>
      <c r="B1059" s="3" t="s">
        <v>139</v>
      </c>
      <c r="C1059" s="3">
        <v>58.528428093645502</v>
      </c>
      <c r="D1059" s="3">
        <v>9</v>
      </c>
      <c r="E1059" s="3">
        <v>58.528428093645502</v>
      </c>
      <c r="F1059" s="3">
        <v>9</v>
      </c>
      <c r="G1059" s="4">
        <v>3.13</v>
      </c>
      <c r="H1059" s="6">
        <f t="shared" si="43"/>
        <v>28.169999999999998</v>
      </c>
      <c r="I1059" s="15">
        <f t="shared" si="44"/>
        <v>30.358428093645504</v>
      </c>
      <c r="J1059" s="7"/>
    </row>
    <row r="1060" spans="1:10" s="7" customFormat="1" x14ac:dyDescent="0.25">
      <c r="A1060" s="7" t="s">
        <v>74</v>
      </c>
      <c r="B1060" s="7" t="s">
        <v>63</v>
      </c>
      <c r="C1060" s="7">
        <v>13.963210702341099</v>
      </c>
      <c r="D1060" s="7">
        <v>1</v>
      </c>
      <c r="E1060" s="7">
        <v>13.963210702341099</v>
      </c>
      <c r="F1060" s="7">
        <f>D1060*4</f>
        <v>4</v>
      </c>
      <c r="G1060" s="4">
        <v>1.81</v>
      </c>
      <c r="H1060" s="6">
        <f t="shared" si="43"/>
        <v>7.24</v>
      </c>
      <c r="I1060" s="15">
        <f t="shared" si="44"/>
        <v>6.723210702341099</v>
      </c>
    </row>
    <row r="1061" spans="1:10" s="7" customFormat="1" x14ac:dyDescent="0.25">
      <c r="A1061" s="7" t="s">
        <v>74</v>
      </c>
      <c r="B1061" s="7" t="s">
        <v>178</v>
      </c>
      <c r="C1061" s="7">
        <v>21.237458193979901</v>
      </c>
      <c r="D1061" s="7">
        <v>1</v>
      </c>
      <c r="E1061" s="7">
        <v>21.237458193979901</v>
      </c>
      <c r="F1061" s="7">
        <f>D1061*7</f>
        <v>7</v>
      </c>
      <c r="G1061" s="4">
        <v>1.7</v>
      </c>
      <c r="H1061" s="6">
        <f t="shared" si="43"/>
        <v>11.9</v>
      </c>
      <c r="I1061" s="15">
        <f t="shared" si="44"/>
        <v>9.3374581939799004</v>
      </c>
    </row>
    <row r="1062" spans="1:10" x14ac:dyDescent="0.25">
      <c r="A1062" s="3" t="s">
        <v>74</v>
      </c>
      <c r="B1062" s="3" t="s">
        <v>152</v>
      </c>
      <c r="C1062" s="3">
        <v>18.812709030100301</v>
      </c>
      <c r="D1062" s="3">
        <v>3</v>
      </c>
      <c r="E1062" s="3">
        <v>18.812709030100301</v>
      </c>
      <c r="F1062" s="3">
        <v>3</v>
      </c>
      <c r="G1062" s="4">
        <v>1.7</v>
      </c>
      <c r="H1062" s="6">
        <f t="shared" si="43"/>
        <v>5.0999999999999996</v>
      </c>
      <c r="I1062" s="15">
        <f t="shared" si="44"/>
        <v>13.712709030100301</v>
      </c>
      <c r="J1062" s="7"/>
    </row>
    <row r="1063" spans="1:10" x14ac:dyDescent="0.25">
      <c r="E1063" s="10">
        <f>SUM(E1002:E1062)</f>
        <v>10625.769230769227</v>
      </c>
      <c r="G1063" s="26" t="s">
        <v>199</v>
      </c>
      <c r="H1063" s="28">
        <f>SUM(H1002:H1062)</f>
        <v>5486.29</v>
      </c>
      <c r="I1063" s="28">
        <f>SUM(I1002:I1062)</f>
        <v>5139.4792307692296</v>
      </c>
      <c r="J1063" s="20">
        <f>E1063-H1063</f>
        <v>5139.4792307692269</v>
      </c>
    </row>
    <row r="1064" spans="1:10" ht="23.25" x14ac:dyDescent="0.25">
      <c r="A1064" s="38" t="s">
        <v>27</v>
      </c>
      <c r="B1064" s="38"/>
      <c r="C1064" s="38"/>
      <c r="D1064" s="38"/>
      <c r="E1064" s="38"/>
      <c r="F1064" s="38"/>
      <c r="G1064" s="38"/>
      <c r="H1064" s="38"/>
      <c r="I1064" s="38"/>
      <c r="J1064" s="38"/>
    </row>
    <row r="1065" spans="1:10" x14ac:dyDescent="0.25">
      <c r="A1065" s="3" t="s">
        <v>27</v>
      </c>
      <c r="B1065" s="3" t="s">
        <v>28</v>
      </c>
      <c r="C1065" s="3">
        <v>51.6</v>
      </c>
      <c r="D1065" s="3">
        <v>12</v>
      </c>
      <c r="E1065" s="3">
        <v>51.6</v>
      </c>
      <c r="F1065" s="3">
        <v>12</v>
      </c>
      <c r="G1065" s="4">
        <v>2.75</v>
      </c>
      <c r="H1065" s="6">
        <f t="shared" si="43"/>
        <v>33</v>
      </c>
      <c r="I1065" s="15">
        <f t="shared" si="44"/>
        <v>18.600000000000001</v>
      </c>
      <c r="J1065" s="7"/>
    </row>
    <row r="1066" spans="1:10" x14ac:dyDescent="0.25">
      <c r="A1066" s="3" t="s">
        <v>27</v>
      </c>
      <c r="B1066" s="3" t="s">
        <v>29</v>
      </c>
      <c r="C1066" s="3">
        <v>689.888628762542</v>
      </c>
      <c r="D1066" s="3">
        <v>80</v>
      </c>
      <c r="E1066" s="3">
        <v>689.888628762542</v>
      </c>
      <c r="F1066" s="3">
        <v>80</v>
      </c>
      <c r="G1066" s="4">
        <v>2.73</v>
      </c>
      <c r="H1066" s="6">
        <f t="shared" si="43"/>
        <v>218.4</v>
      </c>
      <c r="I1066" s="15">
        <f t="shared" si="44"/>
        <v>471.48862876254202</v>
      </c>
      <c r="J1066" s="7"/>
    </row>
    <row r="1067" spans="1:10" x14ac:dyDescent="0.25">
      <c r="A1067" s="3" t="s">
        <v>27</v>
      </c>
      <c r="B1067" s="3" t="s">
        <v>12</v>
      </c>
      <c r="C1067" s="3">
        <v>12.5418060200669</v>
      </c>
      <c r="D1067" s="3">
        <v>4</v>
      </c>
      <c r="E1067" s="3">
        <v>12.5418060200669</v>
      </c>
      <c r="F1067" s="3">
        <v>4</v>
      </c>
      <c r="G1067" s="4">
        <v>3.73</v>
      </c>
      <c r="H1067" s="6">
        <f t="shared" si="43"/>
        <v>14.92</v>
      </c>
      <c r="I1067" s="15">
        <f t="shared" si="44"/>
        <v>-2.3781939799330996</v>
      </c>
      <c r="J1067" s="7"/>
    </row>
    <row r="1068" spans="1:10" x14ac:dyDescent="0.25">
      <c r="A1068" s="3" t="s">
        <v>27</v>
      </c>
      <c r="B1068" s="3" t="s">
        <v>13</v>
      </c>
      <c r="C1068" s="3">
        <v>1296.36321070234</v>
      </c>
      <c r="D1068" s="3">
        <v>223</v>
      </c>
      <c r="E1068" s="3">
        <v>1296.36321070234</v>
      </c>
      <c r="F1068" s="3">
        <v>223</v>
      </c>
      <c r="G1068" s="4">
        <v>2.75</v>
      </c>
      <c r="H1068" s="6">
        <f t="shared" si="43"/>
        <v>613.25</v>
      </c>
      <c r="I1068" s="15">
        <f t="shared" si="44"/>
        <v>683.11321070233998</v>
      </c>
      <c r="J1068" s="7"/>
    </row>
    <row r="1069" spans="1:10" x14ac:dyDescent="0.25">
      <c r="A1069" s="3" t="s">
        <v>27</v>
      </c>
      <c r="B1069" s="3" t="s">
        <v>108</v>
      </c>
      <c r="C1069" s="3">
        <v>40.5</v>
      </c>
      <c r="D1069" s="3">
        <v>6</v>
      </c>
      <c r="E1069" s="3">
        <v>40.5</v>
      </c>
      <c r="F1069" s="3">
        <v>6</v>
      </c>
      <c r="G1069" s="4">
        <v>1.33</v>
      </c>
      <c r="H1069" s="6">
        <f t="shared" si="43"/>
        <v>7.98</v>
      </c>
      <c r="I1069" s="15">
        <f t="shared" si="44"/>
        <v>32.519999999999996</v>
      </c>
      <c r="J1069" s="7"/>
    </row>
    <row r="1070" spans="1:10" x14ac:dyDescent="0.25">
      <c r="A1070" s="3" t="s">
        <v>27</v>
      </c>
      <c r="B1070" s="3" t="s">
        <v>14</v>
      </c>
      <c r="C1070" s="3">
        <v>592.22909698996602</v>
      </c>
      <c r="D1070" s="3">
        <v>68</v>
      </c>
      <c r="E1070" s="3">
        <v>592.22909698996602</v>
      </c>
      <c r="F1070" s="3">
        <v>68</v>
      </c>
      <c r="G1070" s="4">
        <v>3.73</v>
      </c>
      <c r="H1070" s="6">
        <f t="shared" si="43"/>
        <v>253.64</v>
      </c>
      <c r="I1070" s="15">
        <f t="shared" si="44"/>
        <v>338.58909698996604</v>
      </c>
      <c r="J1070" s="7"/>
    </row>
    <row r="1071" spans="1:10" s="7" customFormat="1" x14ac:dyDescent="0.25">
      <c r="A1071" s="7" t="s">
        <v>27</v>
      </c>
      <c r="B1071" s="7" t="s">
        <v>31</v>
      </c>
      <c r="C1071" s="7">
        <v>439.08361204013403</v>
      </c>
      <c r="D1071" s="7">
        <v>25</v>
      </c>
      <c r="E1071" s="7">
        <v>439.08361204013403</v>
      </c>
      <c r="F1071" s="7">
        <v>25</v>
      </c>
      <c r="G1071" s="4">
        <v>3.53</v>
      </c>
      <c r="H1071" s="17">
        <f t="shared" ref="H1071:H1137" si="45">G1071*F1071</f>
        <v>88.25</v>
      </c>
      <c r="I1071" s="15">
        <f t="shared" si="44"/>
        <v>350.83361204013403</v>
      </c>
    </row>
    <row r="1072" spans="1:10" s="7" customFormat="1" x14ac:dyDescent="0.25">
      <c r="A1072" s="7" t="s">
        <v>27</v>
      </c>
      <c r="B1072" s="7" t="s">
        <v>35</v>
      </c>
      <c r="C1072" s="7">
        <v>2358.6852842809399</v>
      </c>
      <c r="D1072" s="7">
        <v>140</v>
      </c>
      <c r="E1072" s="7">
        <v>2358.6852842809399</v>
      </c>
      <c r="F1072" s="7">
        <v>140</v>
      </c>
      <c r="G1072" s="4">
        <v>3.53</v>
      </c>
      <c r="H1072" s="17">
        <f t="shared" si="45"/>
        <v>494.2</v>
      </c>
      <c r="I1072" s="15">
        <f t="shared" si="44"/>
        <v>1864.4852842809398</v>
      </c>
    </row>
    <row r="1073" spans="1:10" s="7" customFormat="1" x14ac:dyDescent="0.25">
      <c r="A1073" s="7" t="s">
        <v>27</v>
      </c>
      <c r="B1073" s="7" t="s">
        <v>36</v>
      </c>
      <c r="C1073" s="7">
        <v>165.9</v>
      </c>
      <c r="D1073" s="7">
        <v>6</v>
      </c>
      <c r="E1073" s="7">
        <v>165.9</v>
      </c>
      <c r="F1073" s="7">
        <f>D1073*2</f>
        <v>12</v>
      </c>
      <c r="G1073" s="4">
        <v>3.53</v>
      </c>
      <c r="H1073" s="17">
        <f t="shared" si="45"/>
        <v>42.36</v>
      </c>
      <c r="I1073" s="15">
        <f t="shared" ref="I1073:I1137" si="46">E1073-H1073</f>
        <v>123.54</v>
      </c>
    </row>
    <row r="1074" spans="1:10" s="7" customFormat="1" x14ac:dyDescent="0.25">
      <c r="A1074" s="7" t="s">
        <v>27</v>
      </c>
      <c r="B1074" s="7" t="s">
        <v>15</v>
      </c>
      <c r="C1074" s="7">
        <v>346.15384615384602</v>
      </c>
      <c r="D1074" s="7">
        <v>21</v>
      </c>
      <c r="E1074" s="7">
        <v>346.15384615384602</v>
      </c>
      <c r="F1074" s="7">
        <v>21</v>
      </c>
      <c r="G1074" s="4">
        <v>5.23</v>
      </c>
      <c r="H1074" s="17">
        <f t="shared" si="45"/>
        <v>109.83000000000001</v>
      </c>
      <c r="I1074" s="15">
        <f t="shared" si="46"/>
        <v>236.32384615384601</v>
      </c>
    </row>
    <row r="1075" spans="1:10" s="7" customFormat="1" x14ac:dyDescent="0.25">
      <c r="A1075" s="7" t="s">
        <v>27</v>
      </c>
      <c r="B1075" s="7" t="s">
        <v>90</v>
      </c>
      <c r="C1075" s="7">
        <v>150.501672240803</v>
      </c>
      <c r="D1075" s="7">
        <v>3</v>
      </c>
      <c r="E1075" s="7">
        <v>150.501672240803</v>
      </c>
      <c r="F1075" s="7">
        <f>D1075*2</f>
        <v>6</v>
      </c>
      <c r="G1075" s="4">
        <v>5.23</v>
      </c>
      <c r="H1075" s="17">
        <f t="shared" si="45"/>
        <v>31.380000000000003</v>
      </c>
      <c r="I1075" s="15">
        <f t="shared" si="46"/>
        <v>119.12167224080301</v>
      </c>
    </row>
    <row r="1076" spans="1:10" s="7" customFormat="1" x14ac:dyDescent="0.25">
      <c r="A1076" s="7" t="s">
        <v>27</v>
      </c>
      <c r="B1076" s="7" t="s">
        <v>91</v>
      </c>
      <c r="C1076" s="7">
        <v>25.083612040133801</v>
      </c>
      <c r="D1076" s="7">
        <v>4</v>
      </c>
      <c r="E1076" s="7">
        <v>25.083612040133801</v>
      </c>
      <c r="F1076" s="7">
        <v>4</v>
      </c>
      <c r="G1076" s="4">
        <v>5.23</v>
      </c>
      <c r="H1076" s="17">
        <f t="shared" si="45"/>
        <v>20.92</v>
      </c>
      <c r="I1076" s="15">
        <f t="shared" si="46"/>
        <v>4.163612040133799</v>
      </c>
    </row>
    <row r="1077" spans="1:10" s="7" customFormat="1" x14ac:dyDescent="0.25">
      <c r="A1077" s="7" t="s">
        <v>27</v>
      </c>
      <c r="B1077" s="7" t="s">
        <v>38</v>
      </c>
      <c r="C1077" s="7">
        <v>78</v>
      </c>
      <c r="D1077" s="7">
        <v>12</v>
      </c>
      <c r="E1077" s="7">
        <v>78</v>
      </c>
      <c r="F1077" s="7">
        <f>D1077/2</f>
        <v>6</v>
      </c>
      <c r="G1077" s="4">
        <v>4.8099999999999996</v>
      </c>
      <c r="H1077" s="17">
        <f t="shared" si="45"/>
        <v>28.86</v>
      </c>
      <c r="I1077" s="15">
        <f t="shared" si="46"/>
        <v>49.14</v>
      </c>
    </row>
    <row r="1078" spans="1:10" s="7" customFormat="1" x14ac:dyDescent="0.25">
      <c r="A1078" s="7" t="s">
        <v>27</v>
      </c>
      <c r="B1078" s="7" t="s">
        <v>39</v>
      </c>
      <c r="C1078" s="7">
        <v>1181.6881270903</v>
      </c>
      <c r="D1078" s="7">
        <v>101</v>
      </c>
      <c r="E1078" s="7">
        <v>1181.6881270903</v>
      </c>
      <c r="F1078" s="7">
        <v>101</v>
      </c>
      <c r="G1078" s="4">
        <v>4.8099999999999996</v>
      </c>
      <c r="H1078" s="17">
        <f t="shared" si="45"/>
        <v>485.80999999999995</v>
      </c>
      <c r="I1078" s="15">
        <f t="shared" si="46"/>
        <v>695.87812709030004</v>
      </c>
    </row>
    <row r="1079" spans="1:10" s="7" customFormat="1" x14ac:dyDescent="0.25">
      <c r="A1079" s="7" t="s">
        <v>27</v>
      </c>
      <c r="B1079" s="7" t="s">
        <v>41</v>
      </c>
      <c r="C1079" s="7">
        <v>103.083612040134</v>
      </c>
      <c r="D1079" s="7">
        <v>15</v>
      </c>
      <c r="E1079" s="7">
        <v>103.083612040134</v>
      </c>
      <c r="F1079" s="7">
        <f>D1079/2</f>
        <v>7.5</v>
      </c>
      <c r="G1079" s="4">
        <v>3.53</v>
      </c>
      <c r="H1079" s="17">
        <f t="shared" si="45"/>
        <v>26.474999999999998</v>
      </c>
      <c r="I1079" s="15">
        <f t="shared" si="46"/>
        <v>76.608612040134005</v>
      </c>
    </row>
    <row r="1080" spans="1:10" s="7" customFormat="1" x14ac:dyDescent="0.25">
      <c r="A1080" s="7" t="s">
        <v>27</v>
      </c>
      <c r="B1080" s="7" t="s">
        <v>23</v>
      </c>
      <c r="C1080" s="7">
        <v>4792.9618729097001</v>
      </c>
      <c r="D1080" s="7">
        <v>428</v>
      </c>
      <c r="E1080" s="7">
        <v>4792.9618729097001</v>
      </c>
      <c r="F1080" s="7">
        <v>428</v>
      </c>
      <c r="G1080" s="4">
        <v>3.53</v>
      </c>
      <c r="H1080" s="17">
        <f t="shared" si="45"/>
        <v>1510.84</v>
      </c>
      <c r="I1080" s="15">
        <f t="shared" si="46"/>
        <v>3282.1218729097</v>
      </c>
    </row>
    <row r="1081" spans="1:10" s="7" customFormat="1" x14ac:dyDescent="0.25">
      <c r="A1081" s="7" t="s">
        <v>27</v>
      </c>
      <c r="B1081" s="7" t="s">
        <v>42</v>
      </c>
      <c r="C1081" s="7">
        <v>271.78444816053502</v>
      </c>
      <c r="D1081" s="7">
        <v>12</v>
      </c>
      <c r="E1081" s="7">
        <v>271.78444816053502</v>
      </c>
      <c r="F1081" s="7">
        <f>D1081*2</f>
        <v>24</v>
      </c>
      <c r="G1081" s="4">
        <v>3.53</v>
      </c>
      <c r="H1081" s="17">
        <f t="shared" si="45"/>
        <v>84.72</v>
      </c>
      <c r="I1081" s="15">
        <f t="shared" si="46"/>
        <v>187.06444816053502</v>
      </c>
    </row>
    <row r="1082" spans="1:10" s="7" customFormat="1" x14ac:dyDescent="0.25">
      <c r="A1082" s="7" t="s">
        <v>27</v>
      </c>
      <c r="B1082" s="7" t="s">
        <v>24</v>
      </c>
      <c r="C1082" s="7">
        <v>838.77107023411395</v>
      </c>
      <c r="D1082" s="7">
        <v>34</v>
      </c>
      <c r="E1082" s="7">
        <v>838.77107023411395</v>
      </c>
      <c r="F1082" s="7">
        <v>34</v>
      </c>
      <c r="G1082" s="4">
        <v>5.73</v>
      </c>
      <c r="H1082" s="17">
        <f t="shared" si="45"/>
        <v>194.82000000000002</v>
      </c>
      <c r="I1082" s="15">
        <f t="shared" si="46"/>
        <v>643.9510702341139</v>
      </c>
    </row>
    <row r="1083" spans="1:10" s="7" customFormat="1" x14ac:dyDescent="0.25">
      <c r="A1083" s="7" t="s">
        <v>27</v>
      </c>
      <c r="B1083" s="7" t="s">
        <v>45</v>
      </c>
      <c r="C1083" s="7">
        <v>807.97324414715695</v>
      </c>
      <c r="D1083" s="7">
        <v>49</v>
      </c>
      <c r="E1083" s="7">
        <v>807.97324414715695</v>
      </c>
      <c r="F1083" s="7">
        <v>49</v>
      </c>
      <c r="G1083" s="4">
        <v>4.13</v>
      </c>
      <c r="H1083" s="17">
        <f t="shared" si="45"/>
        <v>202.37</v>
      </c>
      <c r="I1083" s="15">
        <f t="shared" si="46"/>
        <v>605.60324414715694</v>
      </c>
    </row>
    <row r="1084" spans="1:10" s="7" customFormat="1" x14ac:dyDescent="0.25">
      <c r="A1084" s="7" t="s">
        <v>27</v>
      </c>
      <c r="B1084" s="7" t="s">
        <v>46</v>
      </c>
      <c r="C1084" s="7">
        <v>802.67558528428106</v>
      </c>
      <c r="D1084" s="7">
        <v>12</v>
      </c>
      <c r="E1084" s="7">
        <v>802.67558528428106</v>
      </c>
      <c r="F1084" s="7">
        <f>D1084*2</f>
        <v>24</v>
      </c>
      <c r="G1084" s="4">
        <v>4.13</v>
      </c>
      <c r="H1084" s="17">
        <f t="shared" si="45"/>
        <v>99.12</v>
      </c>
      <c r="I1084" s="15">
        <f t="shared" si="46"/>
        <v>703.55558528428105</v>
      </c>
    </row>
    <row r="1085" spans="1:10" s="7" customFormat="1" x14ac:dyDescent="0.25">
      <c r="A1085" s="7" t="s">
        <v>27</v>
      </c>
      <c r="B1085" s="7" t="s">
        <v>16</v>
      </c>
      <c r="C1085" s="7">
        <v>66.889632107023402</v>
      </c>
      <c r="D1085" s="7">
        <v>2</v>
      </c>
      <c r="E1085" s="7">
        <v>66.889632107023402</v>
      </c>
      <c r="F1085" s="7">
        <v>2</v>
      </c>
      <c r="G1085" s="4">
        <v>8.73</v>
      </c>
      <c r="H1085" s="17">
        <f t="shared" si="45"/>
        <v>17.46</v>
      </c>
      <c r="I1085" s="15">
        <f t="shared" si="46"/>
        <v>49.429632107023401</v>
      </c>
    </row>
    <row r="1086" spans="1:10" x14ac:dyDescent="0.25">
      <c r="A1086" s="3" t="s">
        <v>27</v>
      </c>
      <c r="B1086" s="3" t="s">
        <v>97</v>
      </c>
      <c r="C1086" s="3">
        <v>146.1</v>
      </c>
      <c r="D1086" s="3">
        <v>15</v>
      </c>
      <c r="E1086" s="3">
        <v>146.1</v>
      </c>
      <c r="F1086" s="3">
        <v>15</v>
      </c>
      <c r="G1086" s="4">
        <v>5.23</v>
      </c>
      <c r="H1086" s="6">
        <f t="shared" si="45"/>
        <v>78.45</v>
      </c>
      <c r="I1086" s="15">
        <f t="shared" si="46"/>
        <v>67.649999999999991</v>
      </c>
      <c r="J1086" s="7"/>
    </row>
    <row r="1087" spans="1:10" x14ac:dyDescent="0.25">
      <c r="A1087" s="3" t="s">
        <v>27</v>
      </c>
      <c r="B1087" s="3" t="s">
        <v>49</v>
      </c>
      <c r="C1087" s="3">
        <v>304.5</v>
      </c>
      <c r="D1087" s="3">
        <v>43</v>
      </c>
      <c r="E1087" s="3">
        <v>304.5</v>
      </c>
      <c r="F1087" s="3">
        <v>43</v>
      </c>
      <c r="G1087" s="4">
        <v>4.96</v>
      </c>
      <c r="H1087" s="6">
        <f t="shared" si="45"/>
        <v>213.28</v>
      </c>
      <c r="I1087" s="15">
        <f t="shared" si="46"/>
        <v>91.22</v>
      </c>
      <c r="J1087" s="7"/>
    </row>
    <row r="1088" spans="1:10" s="7" customFormat="1" x14ac:dyDescent="0.25">
      <c r="A1088" s="7" t="s">
        <v>27</v>
      </c>
      <c r="B1088" s="7" t="s">
        <v>52</v>
      </c>
      <c r="C1088" s="7">
        <v>104.515050167224</v>
      </c>
      <c r="D1088" s="7">
        <v>9</v>
      </c>
      <c r="E1088" s="7">
        <v>104.515050167224</v>
      </c>
      <c r="F1088" s="7">
        <v>9</v>
      </c>
      <c r="G1088" s="4">
        <v>4.7300000000000004</v>
      </c>
      <c r="H1088" s="17">
        <f t="shared" si="45"/>
        <v>42.570000000000007</v>
      </c>
      <c r="I1088" s="15">
        <f t="shared" si="46"/>
        <v>61.945050167223997</v>
      </c>
    </row>
    <row r="1089" spans="1:10" s="7" customFormat="1" x14ac:dyDescent="0.25">
      <c r="A1089" s="7" t="s">
        <v>27</v>
      </c>
      <c r="B1089" s="7" t="s">
        <v>100</v>
      </c>
      <c r="C1089" s="7">
        <v>136.80000000000001</v>
      </c>
      <c r="D1089" s="7">
        <v>13</v>
      </c>
      <c r="E1089" s="7">
        <v>136.80000000000001</v>
      </c>
      <c r="F1089" s="7">
        <v>13</v>
      </c>
      <c r="G1089" s="4">
        <v>4.7300000000000004</v>
      </c>
      <c r="H1089" s="17">
        <f t="shared" si="45"/>
        <v>61.490000000000009</v>
      </c>
      <c r="I1089" s="15">
        <f t="shared" si="46"/>
        <v>75.31</v>
      </c>
    </row>
    <row r="1090" spans="1:10" x14ac:dyDescent="0.25">
      <c r="A1090" s="3" t="s">
        <v>27</v>
      </c>
      <c r="B1090" s="3" t="s">
        <v>25</v>
      </c>
      <c r="C1090" s="3">
        <v>1189.3481605351201</v>
      </c>
      <c r="D1090" s="3">
        <v>77</v>
      </c>
      <c r="E1090" s="3">
        <v>1189.3481605351201</v>
      </c>
      <c r="F1090" s="3">
        <v>77</v>
      </c>
      <c r="G1090" s="4">
        <v>4.7300000000000004</v>
      </c>
      <c r="H1090" s="6">
        <f t="shared" si="45"/>
        <v>364.21000000000004</v>
      </c>
      <c r="I1090" s="15">
        <f t="shared" si="46"/>
        <v>825.13816053512005</v>
      </c>
      <c r="J1090" s="7"/>
    </row>
    <row r="1091" spans="1:10" s="7" customFormat="1" x14ac:dyDescent="0.25">
      <c r="A1091" s="7" t="s">
        <v>27</v>
      </c>
      <c r="B1091" s="7" t="s">
        <v>53</v>
      </c>
      <c r="C1091" s="7">
        <v>63</v>
      </c>
      <c r="D1091" s="7">
        <v>9</v>
      </c>
      <c r="E1091" s="7">
        <v>63</v>
      </c>
      <c r="F1091" s="7">
        <v>9</v>
      </c>
      <c r="G1091" s="4">
        <v>5.18</v>
      </c>
      <c r="H1091" s="6">
        <f t="shared" si="45"/>
        <v>46.62</v>
      </c>
      <c r="I1091" s="15">
        <f t="shared" si="46"/>
        <v>16.380000000000003</v>
      </c>
    </row>
    <row r="1092" spans="1:10" s="7" customFormat="1" x14ac:dyDescent="0.25">
      <c r="A1092" s="7" t="s">
        <v>27</v>
      </c>
      <c r="B1092" s="7" t="s">
        <v>54</v>
      </c>
      <c r="C1092" s="7">
        <v>135</v>
      </c>
      <c r="D1092" s="7">
        <v>6</v>
      </c>
      <c r="E1092" s="7">
        <v>135</v>
      </c>
      <c r="F1092" s="7">
        <f>D1092*2</f>
        <v>12</v>
      </c>
      <c r="G1092" s="4">
        <v>5.18</v>
      </c>
      <c r="H1092" s="6">
        <f t="shared" si="45"/>
        <v>62.16</v>
      </c>
      <c r="I1092" s="15">
        <f t="shared" si="46"/>
        <v>72.84</v>
      </c>
    </row>
    <row r="1093" spans="1:10" x14ac:dyDescent="0.25">
      <c r="A1093" s="3" t="s">
        <v>27</v>
      </c>
      <c r="B1093" s="3" t="s">
        <v>55</v>
      </c>
      <c r="C1093" s="3">
        <v>636.72040133779296</v>
      </c>
      <c r="D1093" s="3">
        <v>67</v>
      </c>
      <c r="E1093" s="3">
        <v>636.72040133779296</v>
      </c>
      <c r="F1093" s="3">
        <v>67</v>
      </c>
      <c r="G1093" s="4">
        <v>5.18</v>
      </c>
      <c r="H1093" s="6">
        <f t="shared" si="45"/>
        <v>347.06</v>
      </c>
      <c r="I1093" s="15">
        <f t="shared" si="46"/>
        <v>289.66040133779296</v>
      </c>
      <c r="J1093" s="7"/>
    </row>
    <row r="1094" spans="1:10" x14ac:dyDescent="0.25">
      <c r="A1094" s="3" t="s">
        <v>27</v>
      </c>
      <c r="B1094" s="3" t="s">
        <v>160</v>
      </c>
      <c r="C1094" s="3">
        <v>164.71571906354501</v>
      </c>
      <c r="D1094" s="3">
        <v>20</v>
      </c>
      <c r="E1094" s="3">
        <v>164.71571906354501</v>
      </c>
      <c r="F1094" s="3">
        <v>20</v>
      </c>
      <c r="G1094" s="4">
        <v>5.23</v>
      </c>
      <c r="H1094" s="6">
        <f t="shared" si="45"/>
        <v>104.60000000000001</v>
      </c>
      <c r="I1094" s="15">
        <f t="shared" si="46"/>
        <v>60.115719063545001</v>
      </c>
      <c r="J1094" s="7"/>
    </row>
    <row r="1095" spans="1:10" x14ac:dyDescent="0.25">
      <c r="A1095" s="3" t="s">
        <v>27</v>
      </c>
      <c r="B1095" s="3" t="s">
        <v>58</v>
      </c>
      <c r="C1095" s="3">
        <v>336</v>
      </c>
      <c r="D1095" s="3">
        <v>63</v>
      </c>
      <c r="E1095" s="3">
        <v>336</v>
      </c>
      <c r="F1095" s="3">
        <v>63</v>
      </c>
      <c r="G1095" s="4">
        <v>3.91</v>
      </c>
      <c r="H1095" s="6">
        <f t="shared" si="45"/>
        <v>246.33</v>
      </c>
      <c r="I1095" s="15">
        <f t="shared" si="46"/>
        <v>89.669999999999987</v>
      </c>
      <c r="J1095" s="7"/>
    </row>
    <row r="1096" spans="1:10" x14ac:dyDescent="0.25">
      <c r="A1096" s="3" t="s">
        <v>27</v>
      </c>
      <c r="B1096" s="3" t="s">
        <v>18</v>
      </c>
      <c r="C1096" s="3">
        <v>3040.4334448160498</v>
      </c>
      <c r="D1096" s="3">
        <v>339</v>
      </c>
      <c r="E1096" s="3">
        <v>3040.4334448160498</v>
      </c>
      <c r="F1096" s="3">
        <v>339</v>
      </c>
      <c r="G1096" s="4">
        <v>4.2300000000000004</v>
      </c>
      <c r="H1096" s="6">
        <f t="shared" si="45"/>
        <v>1433.9700000000003</v>
      </c>
      <c r="I1096" s="15">
        <f t="shared" si="46"/>
        <v>1606.4634448160496</v>
      </c>
      <c r="J1096" s="7"/>
    </row>
    <row r="1097" spans="1:10" s="7" customFormat="1" x14ac:dyDescent="0.25">
      <c r="A1097" s="7" t="s">
        <v>27</v>
      </c>
      <c r="B1097" s="7" t="s">
        <v>176</v>
      </c>
      <c r="C1097" s="7">
        <v>64.412709030100302</v>
      </c>
      <c r="D1097" s="7">
        <v>15</v>
      </c>
      <c r="E1097" s="7">
        <v>64.412709030100302</v>
      </c>
      <c r="F1097" s="7">
        <f>D1097/2</f>
        <v>7.5</v>
      </c>
      <c r="G1097" s="4">
        <v>4.2300000000000004</v>
      </c>
      <c r="H1097" s="6">
        <f t="shared" si="45"/>
        <v>31.725000000000001</v>
      </c>
      <c r="I1097" s="15">
        <f t="shared" si="46"/>
        <v>32.687709030100301</v>
      </c>
    </row>
    <row r="1098" spans="1:10" x14ac:dyDescent="0.25">
      <c r="A1098" s="3" t="s">
        <v>27</v>
      </c>
      <c r="B1098" s="3" t="s">
        <v>61</v>
      </c>
      <c r="C1098" s="3">
        <v>523.69515050167195</v>
      </c>
      <c r="D1098" s="3">
        <v>88</v>
      </c>
      <c r="E1098" s="3">
        <v>523.69515050167195</v>
      </c>
      <c r="F1098" s="3">
        <v>88</v>
      </c>
      <c r="G1098" s="4">
        <v>3.13</v>
      </c>
      <c r="H1098" s="6">
        <f t="shared" si="45"/>
        <v>275.44</v>
      </c>
      <c r="I1098" s="15">
        <f t="shared" si="46"/>
        <v>248.25515050167195</v>
      </c>
      <c r="J1098" s="7"/>
    </row>
    <row r="1099" spans="1:10" x14ac:dyDescent="0.25">
      <c r="A1099" s="3" t="s">
        <v>27</v>
      </c>
      <c r="B1099" s="3" t="s">
        <v>139</v>
      </c>
      <c r="C1099" s="3">
        <v>483.47692307692301</v>
      </c>
      <c r="D1099" s="3">
        <v>89</v>
      </c>
      <c r="E1099" s="3">
        <v>483.47692307692301</v>
      </c>
      <c r="F1099" s="3">
        <v>89</v>
      </c>
      <c r="G1099" s="4">
        <v>3.13</v>
      </c>
      <c r="H1099" s="6">
        <f t="shared" si="45"/>
        <v>278.57</v>
      </c>
      <c r="I1099" s="15">
        <f t="shared" si="46"/>
        <v>204.90692307692302</v>
      </c>
      <c r="J1099" s="7"/>
    </row>
    <row r="1100" spans="1:10" s="7" customFormat="1" x14ac:dyDescent="0.25">
      <c r="A1100" s="7" t="s">
        <v>27</v>
      </c>
      <c r="B1100" s="7" t="s">
        <v>63</v>
      </c>
      <c r="C1100" s="7">
        <v>257.72642140468201</v>
      </c>
      <c r="D1100" s="7">
        <v>29</v>
      </c>
      <c r="E1100" s="7">
        <v>257.72642140468201</v>
      </c>
      <c r="F1100" s="7">
        <f>D1100*4</f>
        <v>116</v>
      </c>
      <c r="G1100" s="4">
        <v>1.81</v>
      </c>
      <c r="H1100" s="6">
        <f t="shared" si="45"/>
        <v>209.96</v>
      </c>
      <c r="I1100" s="15">
        <f t="shared" si="46"/>
        <v>47.766421404682006</v>
      </c>
    </row>
    <row r="1101" spans="1:10" x14ac:dyDescent="0.25">
      <c r="A1101" s="3" t="s">
        <v>27</v>
      </c>
      <c r="B1101" s="3" t="s">
        <v>19</v>
      </c>
      <c r="C1101" s="3">
        <v>605.61672240802704</v>
      </c>
      <c r="D1101" s="3">
        <v>135</v>
      </c>
      <c r="E1101" s="3">
        <v>605.61672240802704</v>
      </c>
      <c r="F1101" s="3">
        <v>135</v>
      </c>
      <c r="G1101" s="4">
        <v>1.81</v>
      </c>
      <c r="H1101" s="6">
        <f t="shared" si="45"/>
        <v>244.35</v>
      </c>
      <c r="I1101" s="15">
        <f t="shared" si="46"/>
        <v>361.26672240802702</v>
      </c>
      <c r="J1101" s="7"/>
    </row>
    <row r="1102" spans="1:10" s="7" customFormat="1" x14ac:dyDescent="0.25">
      <c r="A1102" s="7" t="s">
        <v>27</v>
      </c>
      <c r="B1102" s="7" t="s">
        <v>177</v>
      </c>
      <c r="C1102" s="7">
        <v>13.963210702341099</v>
      </c>
      <c r="D1102" s="7">
        <v>2</v>
      </c>
      <c r="E1102" s="7">
        <v>13.963210702341099</v>
      </c>
      <c r="F1102" s="7">
        <f>D1102*4</f>
        <v>8</v>
      </c>
      <c r="G1102" s="4">
        <v>1.7</v>
      </c>
      <c r="H1102" s="6">
        <f t="shared" si="45"/>
        <v>13.6</v>
      </c>
      <c r="I1102" s="15">
        <f t="shared" si="46"/>
        <v>0.36321070234109953</v>
      </c>
    </row>
    <row r="1103" spans="1:10" s="7" customFormat="1" x14ac:dyDescent="0.25">
      <c r="A1103" s="7" t="s">
        <v>27</v>
      </c>
      <c r="B1103" s="7" t="s">
        <v>178</v>
      </c>
      <c r="C1103" s="7">
        <v>722.53745819398</v>
      </c>
      <c r="D1103" s="7">
        <v>60</v>
      </c>
      <c r="E1103" s="7">
        <v>722.53745819398</v>
      </c>
      <c r="F1103" s="7">
        <f>D1103*7</f>
        <v>420</v>
      </c>
      <c r="G1103" s="4">
        <v>1.7</v>
      </c>
      <c r="H1103" s="6">
        <f t="shared" si="45"/>
        <v>714</v>
      </c>
      <c r="I1103" s="15">
        <f t="shared" si="46"/>
        <v>8.5374581939800009</v>
      </c>
    </row>
    <row r="1104" spans="1:10" x14ac:dyDescent="0.25">
      <c r="A1104" s="3" t="s">
        <v>27</v>
      </c>
      <c r="B1104" s="3" t="s">
        <v>152</v>
      </c>
      <c r="C1104" s="3">
        <v>209.67190635451499</v>
      </c>
      <c r="D1104" s="3">
        <v>46</v>
      </c>
      <c r="E1104" s="3">
        <v>209.67190635451499</v>
      </c>
      <c r="F1104" s="3">
        <v>46</v>
      </c>
      <c r="G1104" s="4">
        <v>1.7</v>
      </c>
      <c r="H1104" s="6">
        <f t="shared" si="45"/>
        <v>78.2</v>
      </c>
      <c r="I1104" s="15">
        <f t="shared" si="46"/>
        <v>131.471906354515</v>
      </c>
      <c r="J1104" s="7"/>
    </row>
    <row r="1105" spans="1:10" x14ac:dyDescent="0.25">
      <c r="E1105" s="10">
        <f>SUM(E1065:E1104)</f>
        <v>24250.591638795988</v>
      </c>
      <c r="G1105" s="26" t="s">
        <v>199</v>
      </c>
      <c r="H1105" s="28">
        <f>SUM(H1065:H1104)</f>
        <v>9425.19</v>
      </c>
      <c r="I1105" s="28">
        <f>SUM(I1065:I1104)</f>
        <v>14825.401638795985</v>
      </c>
      <c r="J1105" s="20">
        <f>E1105-H1105</f>
        <v>14825.401638795987</v>
      </c>
    </row>
    <row r="1106" spans="1:10" x14ac:dyDescent="0.25">
      <c r="G1106" s="11" t="s">
        <v>198</v>
      </c>
      <c r="H1106" s="12">
        <f>SUM(H1105,H1063,H1000)</f>
        <v>23836</v>
      </c>
      <c r="I1106" s="12">
        <f>SUM(I1105,I1063,I1000)</f>
        <v>31144.510702341133</v>
      </c>
      <c r="J1106" s="7"/>
    </row>
    <row r="1107" spans="1:10" ht="23.25" x14ac:dyDescent="0.25">
      <c r="A1107" s="39" t="s">
        <v>184</v>
      </c>
      <c r="B1107" s="39"/>
      <c r="C1107" s="39"/>
      <c r="D1107" s="39"/>
      <c r="E1107" s="39"/>
      <c r="F1107" s="39"/>
      <c r="G1107" s="39"/>
      <c r="H1107" s="39"/>
      <c r="I1107" s="39"/>
      <c r="J1107" s="39"/>
    </row>
    <row r="1108" spans="1:10" s="22" customFormat="1" x14ac:dyDescent="0.25">
      <c r="A1108" s="22" t="s">
        <v>71</v>
      </c>
      <c r="B1108" s="22" t="s">
        <v>155</v>
      </c>
      <c r="C1108" s="22">
        <v>56000</v>
      </c>
      <c r="D1108" s="22">
        <v>80</v>
      </c>
      <c r="E1108" s="22">
        <v>56000</v>
      </c>
      <c r="F1108" s="30">
        <f>(D1108*100)/0.75</f>
        <v>10666.666666666666</v>
      </c>
      <c r="G1108" s="22">
        <v>4.3348000000000004</v>
      </c>
      <c r="H1108" s="31">
        <f>G1108*F1108</f>
        <v>46237.866666666669</v>
      </c>
      <c r="I1108" s="15">
        <f>E1108-H1108</f>
        <v>9762.1333333333314</v>
      </c>
    </row>
    <row r="1109" spans="1:10" s="22" customFormat="1" x14ac:dyDescent="0.25">
      <c r="E1109" s="29">
        <f>SUM(E1108)</f>
        <v>56000</v>
      </c>
      <c r="F1109" s="30"/>
      <c r="G1109" s="29" t="s">
        <v>199</v>
      </c>
      <c r="H1109" s="36">
        <f>SUM(H1108)</f>
        <v>46237.866666666669</v>
      </c>
      <c r="I1109" s="28">
        <f>SUM(I1108)</f>
        <v>9762.1333333333314</v>
      </c>
      <c r="J1109" s="20">
        <f>E1109-H1109</f>
        <v>9762.1333333333314</v>
      </c>
    </row>
    <row r="1110" spans="1:10" ht="23.25" x14ac:dyDescent="0.25">
      <c r="A1110" s="38" t="s">
        <v>82</v>
      </c>
      <c r="B1110" s="38"/>
      <c r="C1110" s="38"/>
      <c r="D1110" s="38"/>
      <c r="E1110" s="38"/>
      <c r="F1110" s="38"/>
      <c r="G1110" s="38"/>
      <c r="H1110" s="38"/>
      <c r="I1110" s="38"/>
      <c r="J1110" s="38"/>
    </row>
    <row r="1111" spans="1:10" s="7" customFormat="1" x14ac:dyDescent="0.25">
      <c r="A1111" s="7" t="s">
        <v>189</v>
      </c>
      <c r="B1111" s="7" t="s">
        <v>190</v>
      </c>
      <c r="C1111" s="7">
        <v>972</v>
      </c>
      <c r="D1111" s="7">
        <v>36</v>
      </c>
      <c r="E1111" s="7">
        <v>972</v>
      </c>
      <c r="F1111" s="7">
        <f>D1111*2</f>
        <v>72</v>
      </c>
      <c r="G1111" s="4">
        <v>3.53</v>
      </c>
      <c r="H1111" s="17">
        <f t="shared" si="45"/>
        <v>254.16</v>
      </c>
      <c r="I1111" s="15">
        <f t="shared" si="46"/>
        <v>717.84</v>
      </c>
    </row>
    <row r="1112" spans="1:10" x14ac:dyDescent="0.25">
      <c r="A1112" s="3" t="s">
        <v>189</v>
      </c>
      <c r="B1112" s="3" t="s">
        <v>107</v>
      </c>
      <c r="C1112" s="3">
        <v>1332</v>
      </c>
      <c r="D1112" s="3">
        <v>360</v>
      </c>
      <c r="E1112" s="3">
        <v>1332</v>
      </c>
      <c r="F1112" s="3">
        <v>360</v>
      </c>
      <c r="G1112" s="4">
        <v>1.81</v>
      </c>
      <c r="H1112" s="6">
        <f t="shared" si="45"/>
        <v>651.6</v>
      </c>
      <c r="I1112" s="15">
        <f t="shared" si="46"/>
        <v>680.4</v>
      </c>
      <c r="J1112" s="7"/>
    </row>
    <row r="1113" spans="1:10" x14ac:dyDescent="0.25">
      <c r="A1113" s="3" t="s">
        <v>112</v>
      </c>
      <c r="B1113" s="3" t="s">
        <v>105</v>
      </c>
      <c r="C1113" s="3">
        <v>2190</v>
      </c>
      <c r="D1113" s="3">
        <v>300</v>
      </c>
      <c r="E1113" s="3">
        <v>2190</v>
      </c>
      <c r="F1113" s="3">
        <v>300</v>
      </c>
      <c r="G1113" s="4">
        <v>4.2300000000000004</v>
      </c>
      <c r="H1113" s="6">
        <f t="shared" si="45"/>
        <v>1269.0000000000002</v>
      </c>
      <c r="I1113" s="15">
        <f t="shared" si="46"/>
        <v>920.99999999999977</v>
      </c>
      <c r="J1113" s="7"/>
    </row>
    <row r="1114" spans="1:10" x14ac:dyDescent="0.25">
      <c r="A1114" s="3" t="s">
        <v>192</v>
      </c>
      <c r="B1114" s="3" t="s">
        <v>13</v>
      </c>
      <c r="C1114" s="3">
        <v>6</v>
      </c>
      <c r="D1114" s="3">
        <v>6</v>
      </c>
      <c r="E1114" s="3">
        <v>6</v>
      </c>
      <c r="F1114" s="3">
        <v>6</v>
      </c>
      <c r="G1114" s="4">
        <v>2.75</v>
      </c>
      <c r="H1114" s="6">
        <f t="shared" si="45"/>
        <v>16.5</v>
      </c>
      <c r="I1114" s="15">
        <f t="shared" si="46"/>
        <v>-10.5</v>
      </c>
      <c r="J1114" s="7"/>
    </row>
    <row r="1115" spans="1:10" x14ac:dyDescent="0.25">
      <c r="A1115" s="3" t="s">
        <v>71</v>
      </c>
      <c r="B1115" s="3" t="s">
        <v>13</v>
      </c>
      <c r="C1115" s="3">
        <v>100.334448160535</v>
      </c>
      <c r="D1115" s="3">
        <v>13</v>
      </c>
      <c r="E1115" s="3">
        <v>100.334448160535</v>
      </c>
      <c r="F1115" s="3">
        <v>13</v>
      </c>
      <c r="G1115" s="4">
        <v>2.75</v>
      </c>
      <c r="H1115" s="6">
        <f t="shared" si="45"/>
        <v>35.75</v>
      </c>
      <c r="I1115" s="15">
        <f t="shared" si="46"/>
        <v>64.584448160535004</v>
      </c>
      <c r="J1115" s="7"/>
    </row>
    <row r="1116" spans="1:10" s="7" customFormat="1" x14ac:dyDescent="0.25">
      <c r="A1116" s="7" t="s">
        <v>71</v>
      </c>
      <c r="B1116" s="7" t="s">
        <v>33</v>
      </c>
      <c r="C1116" s="7">
        <v>150.501672240803</v>
      </c>
      <c r="D1116" s="7">
        <v>3</v>
      </c>
      <c r="E1116" s="7">
        <v>150.501672240803</v>
      </c>
      <c r="F1116" s="7">
        <f>D1116*2</f>
        <v>6</v>
      </c>
      <c r="G1116" s="4">
        <v>3.53</v>
      </c>
      <c r="H1116" s="17">
        <f t="shared" si="45"/>
        <v>21.18</v>
      </c>
      <c r="I1116" s="15">
        <f t="shared" si="46"/>
        <v>129.321672240803</v>
      </c>
    </row>
    <row r="1117" spans="1:10" s="7" customFormat="1" x14ac:dyDescent="0.25">
      <c r="A1117" s="7" t="s">
        <v>71</v>
      </c>
      <c r="B1117" s="7" t="s">
        <v>15</v>
      </c>
      <c r="C1117" s="7">
        <v>145.48494983277601</v>
      </c>
      <c r="D1117" s="7">
        <v>6</v>
      </c>
      <c r="E1117" s="7">
        <v>145.48494983277601</v>
      </c>
      <c r="F1117" s="7">
        <v>6</v>
      </c>
      <c r="G1117" s="4">
        <v>5.23</v>
      </c>
      <c r="H1117" s="17">
        <f t="shared" si="45"/>
        <v>31.380000000000003</v>
      </c>
      <c r="I1117" s="15">
        <f t="shared" si="46"/>
        <v>114.10494983277601</v>
      </c>
    </row>
    <row r="1118" spans="1:10" s="7" customFormat="1" x14ac:dyDescent="0.25">
      <c r="A1118" s="7" t="s">
        <v>71</v>
      </c>
      <c r="B1118" s="7" t="s">
        <v>23</v>
      </c>
      <c r="C1118" s="7">
        <v>97.324414715719101</v>
      </c>
      <c r="D1118" s="7">
        <v>7</v>
      </c>
      <c r="E1118" s="7">
        <v>97.324414715719101</v>
      </c>
      <c r="F1118" s="7">
        <v>7</v>
      </c>
      <c r="G1118" s="4">
        <v>3.53</v>
      </c>
      <c r="H1118" s="17">
        <f t="shared" si="45"/>
        <v>24.709999999999997</v>
      </c>
      <c r="I1118" s="15">
        <f t="shared" si="46"/>
        <v>72.614414715719107</v>
      </c>
    </row>
    <row r="1119" spans="1:10" s="7" customFormat="1" x14ac:dyDescent="0.25">
      <c r="A1119" s="7" t="s">
        <v>71</v>
      </c>
      <c r="B1119" s="7" t="s">
        <v>44</v>
      </c>
      <c r="C1119" s="7">
        <v>200.66889632107001</v>
      </c>
      <c r="D1119" s="7">
        <v>3</v>
      </c>
      <c r="E1119" s="7">
        <v>200.66889632107001</v>
      </c>
      <c r="F1119" s="7">
        <f>D1119*2</f>
        <v>6</v>
      </c>
      <c r="G1119" s="4">
        <v>5.73</v>
      </c>
      <c r="H1119" s="17">
        <f t="shared" si="45"/>
        <v>34.380000000000003</v>
      </c>
      <c r="I1119" s="15">
        <f t="shared" si="46"/>
        <v>166.28889632107001</v>
      </c>
    </row>
    <row r="1120" spans="1:10" s="7" customFormat="1" x14ac:dyDescent="0.25">
      <c r="A1120" s="7" t="s">
        <v>71</v>
      </c>
      <c r="B1120" s="7" t="s">
        <v>45</v>
      </c>
      <c r="C1120" s="7">
        <v>195.65217391304299</v>
      </c>
      <c r="D1120" s="7">
        <v>6</v>
      </c>
      <c r="E1120" s="7">
        <v>195.65217391304299</v>
      </c>
      <c r="F1120" s="7">
        <v>6</v>
      </c>
      <c r="G1120" s="4">
        <v>4.13</v>
      </c>
      <c r="H1120" s="17">
        <f t="shared" si="45"/>
        <v>24.78</v>
      </c>
      <c r="I1120" s="15">
        <f t="shared" si="46"/>
        <v>170.87217391304299</v>
      </c>
    </row>
    <row r="1121" spans="1:10" x14ac:dyDescent="0.25">
      <c r="A1121" s="3" t="s">
        <v>71</v>
      </c>
      <c r="B1121" s="3" t="s">
        <v>52</v>
      </c>
      <c r="C1121" s="3">
        <v>240.80267558528399</v>
      </c>
      <c r="D1121" s="3">
        <v>13</v>
      </c>
      <c r="E1121" s="3">
        <v>240.80267558528399</v>
      </c>
      <c r="F1121" s="3">
        <v>13</v>
      </c>
      <c r="G1121" s="4">
        <v>4.7300000000000004</v>
      </c>
      <c r="H1121" s="6">
        <f t="shared" si="45"/>
        <v>61.490000000000009</v>
      </c>
      <c r="I1121" s="15">
        <f t="shared" si="46"/>
        <v>179.31267558528398</v>
      </c>
      <c r="J1121" s="7"/>
    </row>
    <row r="1122" spans="1:10" x14ac:dyDescent="0.25">
      <c r="A1122" s="3" t="s">
        <v>71</v>
      </c>
      <c r="B1122" s="3" t="s">
        <v>18</v>
      </c>
      <c r="C1122" s="3">
        <v>70.234113712374594</v>
      </c>
      <c r="D1122" s="3">
        <v>6</v>
      </c>
      <c r="E1122" s="3">
        <v>70.234113712374594</v>
      </c>
      <c r="F1122" s="3">
        <v>6</v>
      </c>
      <c r="G1122" s="4">
        <v>4.2300000000000004</v>
      </c>
      <c r="H1122" s="6">
        <f t="shared" si="45"/>
        <v>25.380000000000003</v>
      </c>
      <c r="I1122" s="15">
        <f t="shared" si="46"/>
        <v>44.854113712374591</v>
      </c>
      <c r="J1122" s="7"/>
    </row>
    <row r="1123" spans="1:10" x14ac:dyDescent="0.25">
      <c r="A1123" s="3" t="s">
        <v>80</v>
      </c>
      <c r="B1123" s="3" t="s">
        <v>181</v>
      </c>
      <c r="C1123" s="3">
        <v>5577.6</v>
      </c>
      <c r="D1123" s="3">
        <v>1368</v>
      </c>
      <c r="E1123" s="3">
        <v>5577.6</v>
      </c>
      <c r="F1123" s="3">
        <v>1368</v>
      </c>
      <c r="G1123" s="4">
        <v>2.63</v>
      </c>
      <c r="H1123" s="6">
        <f t="shared" si="45"/>
        <v>3597.8399999999997</v>
      </c>
      <c r="I1123" s="15">
        <f t="shared" si="46"/>
        <v>1979.7600000000007</v>
      </c>
      <c r="J1123" s="7"/>
    </row>
    <row r="1124" spans="1:10" x14ac:dyDescent="0.25">
      <c r="A1124" s="3" t="s">
        <v>80</v>
      </c>
      <c r="B1124" s="3" t="s">
        <v>12</v>
      </c>
      <c r="C1124" s="3">
        <v>11.705685618729101</v>
      </c>
      <c r="D1124" s="3">
        <v>1</v>
      </c>
      <c r="E1124" s="3">
        <v>11.705685618729101</v>
      </c>
      <c r="F1124" s="3">
        <v>1</v>
      </c>
      <c r="G1124" s="4">
        <v>3.73</v>
      </c>
      <c r="H1124" s="6">
        <f t="shared" si="45"/>
        <v>3.73</v>
      </c>
      <c r="I1124" s="15">
        <f t="shared" si="46"/>
        <v>7.9756856187291003</v>
      </c>
      <c r="J1124" s="7"/>
    </row>
    <row r="1125" spans="1:10" x14ac:dyDescent="0.25">
      <c r="A1125" s="3" t="s">
        <v>80</v>
      </c>
      <c r="B1125" s="3" t="s">
        <v>121</v>
      </c>
      <c r="C1125" s="3">
        <v>9882.76</v>
      </c>
      <c r="D1125" s="3">
        <v>2196</v>
      </c>
      <c r="E1125" s="3">
        <v>9882.76</v>
      </c>
      <c r="F1125" s="3">
        <v>2196</v>
      </c>
      <c r="G1125" s="4">
        <v>2.75</v>
      </c>
      <c r="H1125" s="6">
        <f t="shared" si="45"/>
        <v>6039</v>
      </c>
      <c r="I1125" s="15">
        <f t="shared" si="46"/>
        <v>3843.76</v>
      </c>
      <c r="J1125" s="7"/>
    </row>
    <row r="1126" spans="1:10" s="7" customFormat="1" x14ac:dyDescent="0.25">
      <c r="A1126" s="7" t="s">
        <v>80</v>
      </c>
      <c r="B1126" s="7" t="s">
        <v>35</v>
      </c>
      <c r="C1126" s="7">
        <v>73.578595317725799</v>
      </c>
      <c r="D1126" s="7">
        <v>3</v>
      </c>
      <c r="E1126" s="7">
        <v>73.578595317725799</v>
      </c>
      <c r="F1126" s="7">
        <v>3</v>
      </c>
      <c r="G1126" s="4">
        <v>3.53</v>
      </c>
      <c r="H1126" s="17">
        <f t="shared" si="45"/>
        <v>10.59</v>
      </c>
      <c r="I1126" s="15">
        <f t="shared" si="46"/>
        <v>62.988595317725796</v>
      </c>
    </row>
    <row r="1127" spans="1:10" s="7" customFormat="1" x14ac:dyDescent="0.25">
      <c r="A1127" s="7" t="s">
        <v>80</v>
      </c>
      <c r="B1127" s="7" t="s">
        <v>116</v>
      </c>
      <c r="C1127" s="7">
        <v>1218</v>
      </c>
      <c r="D1127" s="7">
        <v>86</v>
      </c>
      <c r="E1127" s="7">
        <v>1218</v>
      </c>
      <c r="F1127" s="7">
        <v>86</v>
      </c>
      <c r="G1127" s="4">
        <v>3.53</v>
      </c>
      <c r="H1127" s="17">
        <f t="shared" si="45"/>
        <v>303.58</v>
      </c>
      <c r="I1127" s="15">
        <f t="shared" si="46"/>
        <v>914.42000000000007</v>
      </c>
    </row>
    <row r="1128" spans="1:10" s="7" customFormat="1" x14ac:dyDescent="0.25">
      <c r="A1128" s="7" t="s">
        <v>80</v>
      </c>
      <c r="B1128" s="7" t="s">
        <v>23</v>
      </c>
      <c r="C1128" s="7">
        <v>17.056856187291</v>
      </c>
      <c r="D1128" s="7">
        <v>1</v>
      </c>
      <c r="E1128" s="7">
        <v>17.056856187291</v>
      </c>
      <c r="F1128" s="7">
        <v>1</v>
      </c>
      <c r="G1128" s="4">
        <v>3.53</v>
      </c>
      <c r="H1128" s="17">
        <f t="shared" si="45"/>
        <v>3.53</v>
      </c>
      <c r="I1128" s="15">
        <f t="shared" si="46"/>
        <v>13.526856187291001</v>
      </c>
    </row>
    <row r="1129" spans="1:10" s="7" customFormat="1" x14ac:dyDescent="0.25">
      <c r="A1129" s="7" t="s">
        <v>80</v>
      </c>
      <c r="B1129" s="7" t="s">
        <v>75</v>
      </c>
      <c r="C1129" s="7">
        <v>2709</v>
      </c>
      <c r="D1129" s="7">
        <v>260</v>
      </c>
      <c r="E1129" s="7">
        <v>2709</v>
      </c>
      <c r="F1129" s="7">
        <v>260</v>
      </c>
      <c r="G1129" s="4">
        <v>3.53</v>
      </c>
      <c r="H1129" s="17">
        <f t="shared" si="45"/>
        <v>917.8</v>
      </c>
      <c r="I1129" s="15">
        <f t="shared" si="46"/>
        <v>1791.2</v>
      </c>
    </row>
    <row r="1130" spans="1:10" s="7" customFormat="1" x14ac:dyDescent="0.25">
      <c r="A1130" s="7" t="s">
        <v>80</v>
      </c>
      <c r="B1130" s="7" t="s">
        <v>24</v>
      </c>
      <c r="C1130" s="7">
        <v>33.444816053511701</v>
      </c>
      <c r="D1130" s="7">
        <v>1</v>
      </c>
      <c r="E1130" s="7">
        <v>33.444816053511701</v>
      </c>
      <c r="F1130" s="7">
        <v>1</v>
      </c>
      <c r="G1130" s="4">
        <v>5.73</v>
      </c>
      <c r="H1130" s="17">
        <f t="shared" si="45"/>
        <v>5.73</v>
      </c>
      <c r="I1130" s="15">
        <f t="shared" si="46"/>
        <v>27.714816053511701</v>
      </c>
    </row>
    <row r="1131" spans="1:10" s="7" customFormat="1" x14ac:dyDescent="0.25">
      <c r="A1131" s="7" t="s">
        <v>80</v>
      </c>
      <c r="B1131" s="7" t="s">
        <v>45</v>
      </c>
      <c r="C1131" s="7">
        <v>32.6086956521739</v>
      </c>
      <c r="D1131" s="7">
        <v>1</v>
      </c>
      <c r="E1131" s="7">
        <v>32.6086956521739</v>
      </c>
      <c r="F1131" s="7">
        <v>1</v>
      </c>
      <c r="G1131" s="4">
        <v>4.13</v>
      </c>
      <c r="H1131" s="17">
        <f t="shared" si="45"/>
        <v>4.13</v>
      </c>
      <c r="I1131" s="15">
        <f t="shared" si="46"/>
        <v>28.478695652173901</v>
      </c>
    </row>
    <row r="1132" spans="1:10" x14ac:dyDescent="0.25">
      <c r="A1132" s="3" t="s">
        <v>80</v>
      </c>
      <c r="B1132" s="3" t="s">
        <v>87</v>
      </c>
      <c r="C1132" s="3">
        <v>2041.2</v>
      </c>
      <c r="D1132" s="3">
        <v>264</v>
      </c>
      <c r="E1132" s="3">
        <v>2041.2</v>
      </c>
      <c r="F1132" s="3">
        <v>264</v>
      </c>
      <c r="G1132" s="4">
        <v>4.96</v>
      </c>
      <c r="H1132" s="6">
        <f t="shared" si="45"/>
        <v>1309.44</v>
      </c>
      <c r="I1132" s="15">
        <f t="shared" si="46"/>
        <v>731.76</v>
      </c>
      <c r="J1132" s="7"/>
    </row>
    <row r="1133" spans="1:10" s="7" customFormat="1" x14ac:dyDescent="0.25">
      <c r="A1133" s="7" t="s">
        <v>80</v>
      </c>
      <c r="B1133" s="7" t="s">
        <v>196</v>
      </c>
      <c r="C1133" s="7">
        <v>645</v>
      </c>
      <c r="D1133" s="7">
        <v>62</v>
      </c>
      <c r="E1133" s="7">
        <v>645</v>
      </c>
      <c r="F1133" s="7">
        <v>62</v>
      </c>
      <c r="G1133" s="4">
        <v>5.18</v>
      </c>
      <c r="H1133" s="6">
        <f t="shared" si="45"/>
        <v>321.15999999999997</v>
      </c>
      <c r="I1133" s="15">
        <f t="shared" si="46"/>
        <v>323.84000000000003</v>
      </c>
    </row>
    <row r="1134" spans="1:10" x14ac:dyDescent="0.25">
      <c r="A1134" s="3" t="s">
        <v>80</v>
      </c>
      <c r="B1134" s="3" t="s">
        <v>160</v>
      </c>
      <c r="C1134" s="3">
        <v>124.581939799331</v>
      </c>
      <c r="D1134" s="3">
        <v>6</v>
      </c>
      <c r="E1134" s="3">
        <v>124.581939799331</v>
      </c>
      <c r="F1134" s="3">
        <v>6</v>
      </c>
      <c r="G1134" s="4">
        <v>5.23</v>
      </c>
      <c r="H1134" s="6">
        <f t="shared" si="45"/>
        <v>31.380000000000003</v>
      </c>
      <c r="I1134" s="15">
        <f t="shared" si="46"/>
        <v>93.201939799331001</v>
      </c>
      <c r="J1134" s="7"/>
    </row>
    <row r="1135" spans="1:10" x14ac:dyDescent="0.25">
      <c r="A1135" s="3" t="s">
        <v>80</v>
      </c>
      <c r="B1135" s="3" t="s">
        <v>171</v>
      </c>
      <c r="C1135" s="3">
        <v>1</v>
      </c>
      <c r="D1135" s="3">
        <v>2</v>
      </c>
      <c r="E1135" s="3">
        <v>1</v>
      </c>
      <c r="F1135" s="3">
        <v>2</v>
      </c>
      <c r="G1135" s="4">
        <v>5.23</v>
      </c>
      <c r="H1135" s="6">
        <f t="shared" si="45"/>
        <v>10.46</v>
      </c>
      <c r="I1135" s="15">
        <f t="shared" si="46"/>
        <v>-9.4600000000000009</v>
      </c>
      <c r="J1135" s="7"/>
    </row>
    <row r="1136" spans="1:10" x14ac:dyDescent="0.25">
      <c r="A1136" s="3" t="s">
        <v>80</v>
      </c>
      <c r="B1136" s="3" t="s">
        <v>70</v>
      </c>
      <c r="C1136" s="3">
        <v>1310.4000000000001</v>
      </c>
      <c r="D1136" s="3">
        <v>174</v>
      </c>
      <c r="E1136" s="3">
        <v>1310.4000000000001</v>
      </c>
      <c r="F1136" s="3">
        <v>174</v>
      </c>
      <c r="G1136" s="4">
        <v>4.2300000000000004</v>
      </c>
      <c r="H1136" s="6">
        <f t="shared" si="45"/>
        <v>736.0200000000001</v>
      </c>
      <c r="I1136" s="15">
        <f t="shared" si="46"/>
        <v>574.38</v>
      </c>
      <c r="J1136" s="7"/>
    </row>
    <row r="1137" spans="1:10" x14ac:dyDescent="0.25">
      <c r="A1137" s="3" t="s">
        <v>80</v>
      </c>
      <c r="B1137" s="3" t="s">
        <v>139</v>
      </c>
      <c r="C1137" s="3">
        <v>29.264214046822701</v>
      </c>
      <c r="D1137" s="3">
        <v>4</v>
      </c>
      <c r="E1137" s="3">
        <v>29.264214046822701</v>
      </c>
      <c r="F1137" s="3">
        <v>4</v>
      </c>
      <c r="G1137" s="4">
        <v>3.13</v>
      </c>
      <c r="H1137" s="6">
        <f t="shared" si="45"/>
        <v>12.52</v>
      </c>
      <c r="I1137" s="15">
        <f t="shared" si="46"/>
        <v>16.744214046822702</v>
      </c>
      <c r="J1137" s="7"/>
    </row>
    <row r="1138" spans="1:10" x14ac:dyDescent="0.25">
      <c r="A1138" s="3" t="s">
        <v>80</v>
      </c>
      <c r="B1138" s="3" t="s">
        <v>107</v>
      </c>
      <c r="C1138" s="3">
        <v>1327.2</v>
      </c>
      <c r="D1138" s="3">
        <v>348</v>
      </c>
      <c r="E1138" s="3">
        <v>1327.2</v>
      </c>
      <c r="F1138" s="3">
        <v>348</v>
      </c>
      <c r="G1138" s="4">
        <v>1.81</v>
      </c>
      <c r="H1138" s="6">
        <f t="shared" ref="H1138:H1202" si="47">G1138*F1138</f>
        <v>629.88</v>
      </c>
      <c r="I1138" s="15">
        <f t="shared" ref="I1138:I1201" si="48">E1138-H1138</f>
        <v>697.32</v>
      </c>
      <c r="J1138" s="7"/>
    </row>
    <row r="1139" spans="1:10" x14ac:dyDescent="0.25">
      <c r="E1139" s="10">
        <f>SUM(E1111:E1138)</f>
        <v>30735.404147157191</v>
      </c>
      <c r="G1139" s="26" t="s">
        <v>199</v>
      </c>
      <c r="H1139" s="28">
        <f>SUM(H1111:H1138)</f>
        <v>16387.099999999999</v>
      </c>
      <c r="I1139" s="28">
        <f>SUM(I1111:I1138)</f>
        <v>14348.304147157192</v>
      </c>
      <c r="J1139" s="20">
        <f>E1139-H1139</f>
        <v>14348.304147157192</v>
      </c>
    </row>
    <row r="1140" spans="1:10" ht="23.25" x14ac:dyDescent="0.25">
      <c r="A1140" s="38" t="s">
        <v>81</v>
      </c>
      <c r="B1140" s="38"/>
      <c r="C1140" s="38"/>
      <c r="D1140" s="38"/>
      <c r="E1140" s="38"/>
      <c r="F1140" s="38"/>
      <c r="G1140" s="38"/>
      <c r="H1140" s="38"/>
      <c r="I1140" s="38"/>
      <c r="J1140" s="38"/>
    </row>
    <row r="1141" spans="1:10" s="7" customFormat="1" x14ac:dyDescent="0.25">
      <c r="A1141" s="7" t="s">
        <v>187</v>
      </c>
      <c r="B1141" s="7" t="s">
        <v>15</v>
      </c>
      <c r="C1141" s="7">
        <v>145.48494983277601</v>
      </c>
      <c r="D1141" s="7">
        <v>6</v>
      </c>
      <c r="E1141" s="7">
        <v>145.48494983277601</v>
      </c>
      <c r="F1141" s="7">
        <v>6</v>
      </c>
      <c r="G1141" s="4">
        <v>5.23</v>
      </c>
      <c r="H1141" s="17">
        <f t="shared" si="47"/>
        <v>31.380000000000003</v>
      </c>
      <c r="I1141" s="15">
        <f t="shared" si="48"/>
        <v>114.10494983277601</v>
      </c>
    </row>
    <row r="1142" spans="1:10" s="7" customFormat="1" x14ac:dyDescent="0.25">
      <c r="A1142" s="7" t="s">
        <v>187</v>
      </c>
      <c r="B1142" s="7" t="s">
        <v>39</v>
      </c>
      <c r="C1142" s="7">
        <v>97.324414715719101</v>
      </c>
      <c r="D1142" s="7">
        <v>6</v>
      </c>
      <c r="E1142" s="7">
        <v>97.324414715719101</v>
      </c>
      <c r="F1142" s="7">
        <v>6</v>
      </c>
      <c r="G1142" s="4">
        <v>4.8099999999999996</v>
      </c>
      <c r="H1142" s="17">
        <f t="shared" si="47"/>
        <v>28.86</v>
      </c>
      <c r="I1142" s="15">
        <f t="shared" si="48"/>
        <v>68.464414715719101</v>
      </c>
    </row>
    <row r="1143" spans="1:10" x14ac:dyDescent="0.25">
      <c r="A1143" s="3" t="s">
        <v>187</v>
      </c>
      <c r="B1143" s="3" t="s">
        <v>160</v>
      </c>
      <c r="C1143" s="3">
        <v>120.401337792642</v>
      </c>
      <c r="D1143" s="3">
        <v>6</v>
      </c>
      <c r="E1143" s="3">
        <v>120.401337792642</v>
      </c>
      <c r="F1143" s="3">
        <v>6</v>
      </c>
      <c r="G1143" s="4">
        <v>5.23</v>
      </c>
      <c r="H1143" s="6">
        <f t="shared" si="47"/>
        <v>31.380000000000003</v>
      </c>
      <c r="I1143" s="15">
        <f t="shared" si="48"/>
        <v>89.021337792641987</v>
      </c>
      <c r="J1143" s="7"/>
    </row>
    <row r="1144" spans="1:10" x14ac:dyDescent="0.25">
      <c r="A1144" s="3" t="s">
        <v>187</v>
      </c>
      <c r="B1144" s="3" t="s">
        <v>18</v>
      </c>
      <c r="C1144" s="3">
        <v>70.234113712374594</v>
      </c>
      <c r="D1144" s="3">
        <v>6</v>
      </c>
      <c r="E1144" s="3">
        <v>70.234113712374594</v>
      </c>
      <c r="F1144" s="3">
        <v>6</v>
      </c>
      <c r="G1144" s="4">
        <v>4.2300000000000004</v>
      </c>
      <c r="H1144" s="6">
        <f t="shared" si="47"/>
        <v>25.380000000000003</v>
      </c>
      <c r="I1144" s="15">
        <f t="shared" si="48"/>
        <v>44.854113712374591</v>
      </c>
      <c r="J1144" s="7"/>
    </row>
    <row r="1145" spans="1:10" x14ac:dyDescent="0.25">
      <c r="A1145" s="3" t="s">
        <v>85</v>
      </c>
      <c r="B1145" s="3" t="s">
        <v>13</v>
      </c>
      <c r="C1145" s="3">
        <v>52.2</v>
      </c>
      <c r="D1145" s="3">
        <v>12</v>
      </c>
      <c r="E1145" s="3">
        <v>52.2</v>
      </c>
      <c r="F1145" s="3">
        <v>12</v>
      </c>
      <c r="G1145" s="4">
        <v>2.75</v>
      </c>
      <c r="H1145" s="6">
        <f t="shared" si="47"/>
        <v>33</v>
      </c>
      <c r="I1145" s="15">
        <f t="shared" si="48"/>
        <v>19.200000000000003</v>
      </c>
      <c r="J1145" s="7"/>
    </row>
    <row r="1146" spans="1:10" s="7" customFormat="1" x14ac:dyDescent="0.25">
      <c r="A1146" s="7" t="s">
        <v>85</v>
      </c>
      <c r="B1146" s="7" t="s">
        <v>35</v>
      </c>
      <c r="C1146" s="7">
        <v>243</v>
      </c>
      <c r="D1146" s="7">
        <v>18</v>
      </c>
      <c r="E1146" s="7">
        <v>243</v>
      </c>
      <c r="F1146" s="7">
        <v>18</v>
      </c>
      <c r="G1146" s="4">
        <v>3.53</v>
      </c>
      <c r="H1146" s="17">
        <f t="shared" si="47"/>
        <v>63.54</v>
      </c>
      <c r="I1146" s="15">
        <f t="shared" si="48"/>
        <v>179.46</v>
      </c>
    </row>
    <row r="1147" spans="1:10" s="7" customFormat="1" x14ac:dyDescent="0.25">
      <c r="A1147" s="7" t="s">
        <v>85</v>
      </c>
      <c r="B1147" s="7" t="s">
        <v>188</v>
      </c>
      <c r="C1147" s="7">
        <v>120</v>
      </c>
      <c r="D1147" s="7">
        <v>12</v>
      </c>
      <c r="E1147" s="7">
        <v>120</v>
      </c>
      <c r="F1147" s="7">
        <v>12</v>
      </c>
      <c r="G1147" s="4">
        <v>4.8099999999999996</v>
      </c>
      <c r="H1147" s="17">
        <f t="shared" si="47"/>
        <v>57.72</v>
      </c>
      <c r="I1147" s="15">
        <f t="shared" si="48"/>
        <v>62.28</v>
      </c>
    </row>
    <row r="1148" spans="1:10" s="7" customFormat="1" x14ac:dyDescent="0.25">
      <c r="A1148" s="7" t="s">
        <v>85</v>
      </c>
      <c r="B1148" s="7" t="s">
        <v>23</v>
      </c>
      <c r="C1148" s="7">
        <v>337.324414715719</v>
      </c>
      <c r="D1148" s="7">
        <v>30</v>
      </c>
      <c r="E1148" s="7">
        <v>337.324414715719</v>
      </c>
      <c r="F1148" s="7">
        <v>30</v>
      </c>
      <c r="G1148" s="4">
        <v>3.53</v>
      </c>
      <c r="H1148" s="17">
        <f t="shared" si="47"/>
        <v>105.89999999999999</v>
      </c>
      <c r="I1148" s="15">
        <f t="shared" si="48"/>
        <v>231.42441471571902</v>
      </c>
    </row>
    <row r="1149" spans="1:10" s="7" customFormat="1" x14ac:dyDescent="0.25">
      <c r="A1149" s="7" t="s">
        <v>85</v>
      </c>
      <c r="B1149" s="7" t="s">
        <v>53</v>
      </c>
      <c r="C1149" s="7">
        <v>70</v>
      </c>
      <c r="D1149" s="7">
        <v>7</v>
      </c>
      <c r="E1149" s="7">
        <v>70</v>
      </c>
      <c r="F1149" s="7">
        <v>7</v>
      </c>
      <c r="G1149" s="4">
        <v>5.18</v>
      </c>
      <c r="H1149" s="6">
        <f t="shared" si="47"/>
        <v>36.26</v>
      </c>
      <c r="I1149" s="15">
        <f t="shared" si="48"/>
        <v>33.74</v>
      </c>
    </row>
    <row r="1150" spans="1:10" x14ac:dyDescent="0.25">
      <c r="A1150" s="3" t="s">
        <v>85</v>
      </c>
      <c r="B1150" s="3" t="s">
        <v>160</v>
      </c>
      <c r="C1150" s="3">
        <v>111</v>
      </c>
      <c r="D1150" s="3">
        <v>12</v>
      </c>
      <c r="E1150" s="3">
        <v>111</v>
      </c>
      <c r="F1150" s="3">
        <v>12</v>
      </c>
      <c r="G1150" s="4">
        <v>5.23</v>
      </c>
      <c r="H1150" s="6">
        <f t="shared" si="47"/>
        <v>62.760000000000005</v>
      </c>
      <c r="I1150" s="15">
        <f t="shared" si="48"/>
        <v>48.239999999999995</v>
      </c>
      <c r="J1150" s="7"/>
    </row>
    <row r="1151" spans="1:10" x14ac:dyDescent="0.25">
      <c r="A1151" s="3" t="s">
        <v>85</v>
      </c>
      <c r="B1151" s="3" t="s">
        <v>18</v>
      </c>
      <c r="C1151" s="3">
        <v>280.93645484949798</v>
      </c>
      <c r="D1151" s="3">
        <v>24</v>
      </c>
      <c r="E1151" s="3">
        <v>280.93645484949798</v>
      </c>
      <c r="F1151" s="3">
        <v>24</v>
      </c>
      <c r="G1151" s="4">
        <v>4.2300000000000004</v>
      </c>
      <c r="H1151" s="6">
        <f t="shared" si="47"/>
        <v>101.52000000000001</v>
      </c>
      <c r="I1151" s="15">
        <f t="shared" si="48"/>
        <v>179.41645484949797</v>
      </c>
      <c r="J1151" s="7"/>
    </row>
    <row r="1152" spans="1:10" x14ac:dyDescent="0.25">
      <c r="A1152" s="3" t="s">
        <v>85</v>
      </c>
      <c r="B1152" s="3" t="s">
        <v>60</v>
      </c>
      <c r="C1152" s="3">
        <v>210.70234113712399</v>
      </c>
      <c r="D1152" s="3">
        <v>18</v>
      </c>
      <c r="E1152" s="3">
        <v>210.70234113712399</v>
      </c>
      <c r="F1152" s="3">
        <v>18</v>
      </c>
      <c r="G1152" s="4">
        <v>4.2300000000000004</v>
      </c>
      <c r="H1152" s="6">
        <f t="shared" si="47"/>
        <v>76.140000000000015</v>
      </c>
      <c r="I1152" s="15">
        <f t="shared" si="48"/>
        <v>134.56234113712398</v>
      </c>
      <c r="J1152" s="7"/>
    </row>
    <row r="1153" spans="1:10" x14ac:dyDescent="0.25">
      <c r="A1153" s="3" t="s">
        <v>85</v>
      </c>
      <c r="B1153" s="3" t="s">
        <v>139</v>
      </c>
      <c r="C1153" s="3">
        <v>5</v>
      </c>
      <c r="D1153" s="3">
        <v>1</v>
      </c>
      <c r="E1153" s="3">
        <v>5</v>
      </c>
      <c r="F1153" s="3">
        <v>1</v>
      </c>
      <c r="G1153" s="4">
        <v>3.13</v>
      </c>
      <c r="H1153" s="6">
        <f t="shared" si="47"/>
        <v>3.13</v>
      </c>
      <c r="I1153" s="15">
        <f t="shared" si="48"/>
        <v>1.87</v>
      </c>
      <c r="J1153" s="7"/>
    </row>
    <row r="1154" spans="1:10" x14ac:dyDescent="0.25">
      <c r="A1154" s="3" t="s">
        <v>85</v>
      </c>
      <c r="B1154" s="3" t="s">
        <v>19</v>
      </c>
      <c r="C1154" s="3">
        <v>11.1</v>
      </c>
      <c r="D1154" s="3">
        <v>3</v>
      </c>
      <c r="E1154" s="3">
        <v>11.1</v>
      </c>
      <c r="F1154" s="3">
        <v>3</v>
      </c>
      <c r="G1154" s="4">
        <v>1.81</v>
      </c>
      <c r="H1154" s="6">
        <f t="shared" si="47"/>
        <v>5.43</v>
      </c>
      <c r="I1154" s="15">
        <f t="shared" si="48"/>
        <v>5.67</v>
      </c>
      <c r="J1154" s="7"/>
    </row>
    <row r="1155" spans="1:10" s="7" customFormat="1" x14ac:dyDescent="0.25">
      <c r="A1155" s="7" t="s">
        <v>85</v>
      </c>
      <c r="B1155" s="7" t="s">
        <v>178</v>
      </c>
      <c r="C1155" s="7">
        <v>63.712374581939798</v>
      </c>
      <c r="D1155" s="7">
        <v>3</v>
      </c>
      <c r="E1155" s="7">
        <v>63.712374581939798</v>
      </c>
      <c r="F1155" s="7">
        <f>D1155*7</f>
        <v>21</v>
      </c>
      <c r="G1155" s="4">
        <v>1.7</v>
      </c>
      <c r="H1155" s="6">
        <f t="shared" si="47"/>
        <v>35.699999999999996</v>
      </c>
      <c r="I1155" s="15">
        <f t="shared" si="48"/>
        <v>28.012374581939802</v>
      </c>
    </row>
    <row r="1156" spans="1:10" x14ac:dyDescent="0.25">
      <c r="A1156" s="3" t="s">
        <v>85</v>
      </c>
      <c r="B1156" s="3" t="s">
        <v>152</v>
      </c>
      <c r="C1156" s="3">
        <v>11.7</v>
      </c>
      <c r="D1156" s="3">
        <v>3</v>
      </c>
      <c r="E1156" s="3">
        <v>11.7</v>
      </c>
      <c r="F1156" s="3">
        <v>3</v>
      </c>
      <c r="G1156" s="4">
        <v>1.7</v>
      </c>
      <c r="H1156" s="6">
        <f t="shared" si="47"/>
        <v>5.0999999999999996</v>
      </c>
      <c r="I1156" s="15">
        <f t="shared" si="48"/>
        <v>6.6</v>
      </c>
      <c r="J1156" s="7"/>
    </row>
    <row r="1157" spans="1:10" x14ac:dyDescent="0.25">
      <c r="A1157" s="3" t="s">
        <v>66</v>
      </c>
      <c r="B1157" s="3" t="s">
        <v>29</v>
      </c>
      <c r="C1157" s="3">
        <v>140.46822742474899</v>
      </c>
      <c r="D1157" s="3">
        <v>12</v>
      </c>
      <c r="E1157" s="3">
        <v>140.46822742474899</v>
      </c>
      <c r="F1157" s="3">
        <v>12</v>
      </c>
      <c r="G1157" s="4">
        <v>2.73</v>
      </c>
      <c r="H1157" s="6">
        <f t="shared" si="47"/>
        <v>32.76</v>
      </c>
      <c r="I1157" s="15">
        <f t="shared" si="48"/>
        <v>107.708227424749</v>
      </c>
      <c r="J1157" s="7"/>
    </row>
    <row r="1158" spans="1:10" x14ac:dyDescent="0.25">
      <c r="A1158" s="3" t="s">
        <v>66</v>
      </c>
      <c r="B1158" s="3" t="s">
        <v>12</v>
      </c>
      <c r="C1158" s="3">
        <v>243</v>
      </c>
      <c r="D1158" s="3">
        <v>36</v>
      </c>
      <c r="E1158" s="3">
        <v>243</v>
      </c>
      <c r="F1158" s="3">
        <v>36</v>
      </c>
      <c r="G1158" s="4">
        <v>3.73</v>
      </c>
      <c r="H1158" s="6">
        <f t="shared" si="47"/>
        <v>134.28</v>
      </c>
      <c r="I1158" s="15">
        <f t="shared" si="48"/>
        <v>108.72</v>
      </c>
      <c r="J1158" s="7"/>
    </row>
    <row r="1159" spans="1:10" x14ac:dyDescent="0.25">
      <c r="A1159" s="3" t="s">
        <v>66</v>
      </c>
      <c r="B1159" s="3" t="s">
        <v>13</v>
      </c>
      <c r="C1159" s="3">
        <v>50.167224080267601</v>
      </c>
      <c r="D1159" s="3">
        <v>7</v>
      </c>
      <c r="E1159" s="3">
        <v>50.167224080267601</v>
      </c>
      <c r="F1159" s="3">
        <v>7</v>
      </c>
      <c r="G1159" s="4">
        <v>2.75</v>
      </c>
      <c r="H1159" s="6">
        <f t="shared" si="47"/>
        <v>19.25</v>
      </c>
      <c r="I1159" s="15">
        <f t="shared" si="48"/>
        <v>30.917224080267601</v>
      </c>
      <c r="J1159" s="7"/>
    </row>
    <row r="1160" spans="1:10" x14ac:dyDescent="0.25">
      <c r="A1160" s="3" t="s">
        <v>66</v>
      </c>
      <c r="B1160" s="3" t="s">
        <v>191</v>
      </c>
      <c r="C1160" s="3">
        <v>358.2</v>
      </c>
      <c r="D1160" s="3">
        <v>90</v>
      </c>
      <c r="E1160" s="3">
        <v>358.2</v>
      </c>
      <c r="F1160" s="3">
        <v>90</v>
      </c>
      <c r="G1160" s="4">
        <v>2.63</v>
      </c>
      <c r="H1160" s="6">
        <f t="shared" si="47"/>
        <v>236.7</v>
      </c>
      <c r="I1160" s="15">
        <f t="shared" si="48"/>
        <v>121.5</v>
      </c>
      <c r="J1160" s="7"/>
    </row>
    <row r="1161" spans="1:10" x14ac:dyDescent="0.25">
      <c r="A1161" s="3" t="s">
        <v>66</v>
      </c>
      <c r="B1161" s="3" t="s">
        <v>14</v>
      </c>
      <c r="C1161" s="3">
        <v>12.5418060200669</v>
      </c>
      <c r="D1161" s="3">
        <v>1</v>
      </c>
      <c r="E1161" s="3">
        <v>12.5418060200669</v>
      </c>
      <c r="F1161" s="3">
        <v>1</v>
      </c>
      <c r="G1161" s="4">
        <v>3.73</v>
      </c>
      <c r="H1161" s="6">
        <f t="shared" si="47"/>
        <v>3.73</v>
      </c>
      <c r="I1161" s="15">
        <f t="shared" si="48"/>
        <v>8.8118060200668999</v>
      </c>
      <c r="J1161" s="7"/>
    </row>
    <row r="1162" spans="1:10" s="7" customFormat="1" x14ac:dyDescent="0.25">
      <c r="A1162" s="7" t="s">
        <v>66</v>
      </c>
      <c r="B1162" s="7" t="s">
        <v>35</v>
      </c>
      <c r="C1162" s="7">
        <v>25.083612040133801</v>
      </c>
      <c r="D1162" s="7">
        <v>1</v>
      </c>
      <c r="E1162" s="7">
        <v>25.083612040133801</v>
      </c>
      <c r="F1162" s="7">
        <v>1</v>
      </c>
      <c r="G1162" s="4">
        <v>3.53</v>
      </c>
      <c r="H1162" s="17">
        <f t="shared" si="47"/>
        <v>3.53</v>
      </c>
      <c r="I1162" s="15">
        <f t="shared" si="48"/>
        <v>21.5536120401338</v>
      </c>
    </row>
    <row r="1163" spans="1:10" s="7" customFormat="1" x14ac:dyDescent="0.25">
      <c r="A1163" s="7" t="s">
        <v>66</v>
      </c>
      <c r="B1163" s="7" t="s">
        <v>94</v>
      </c>
      <c r="C1163" s="7">
        <v>33.444816053511701</v>
      </c>
      <c r="D1163" s="7">
        <v>1</v>
      </c>
      <c r="E1163" s="7">
        <v>33.444816053511701</v>
      </c>
      <c r="F1163" s="7">
        <f>D1163*2</f>
        <v>2</v>
      </c>
      <c r="G1163" s="4">
        <v>4.8099999999999996</v>
      </c>
      <c r="H1163" s="17">
        <f t="shared" si="47"/>
        <v>9.6199999999999992</v>
      </c>
      <c r="I1163" s="15">
        <f t="shared" si="48"/>
        <v>23.824816053511704</v>
      </c>
    </row>
    <row r="1164" spans="1:10" s="7" customFormat="1" x14ac:dyDescent="0.25">
      <c r="A1164" s="7" t="s">
        <v>66</v>
      </c>
      <c r="B1164" s="7" t="s">
        <v>23</v>
      </c>
      <c r="C1164" s="7">
        <v>68.227424749163902</v>
      </c>
      <c r="D1164" s="7">
        <v>4</v>
      </c>
      <c r="E1164" s="7">
        <v>68.227424749163902</v>
      </c>
      <c r="F1164" s="7">
        <v>4</v>
      </c>
      <c r="G1164" s="4">
        <v>3.53</v>
      </c>
      <c r="H1164" s="17">
        <f t="shared" si="47"/>
        <v>14.12</v>
      </c>
      <c r="I1164" s="15">
        <f t="shared" si="48"/>
        <v>54.107424749163904</v>
      </c>
    </row>
    <row r="1165" spans="1:10" s="7" customFormat="1" x14ac:dyDescent="0.25">
      <c r="A1165" s="7" t="s">
        <v>66</v>
      </c>
      <c r="B1165" s="7" t="s">
        <v>75</v>
      </c>
      <c r="C1165" s="7">
        <v>2400</v>
      </c>
      <c r="D1165" s="7">
        <v>240</v>
      </c>
      <c r="E1165" s="7">
        <v>2400</v>
      </c>
      <c r="F1165" s="7">
        <v>240</v>
      </c>
      <c r="G1165" s="4">
        <v>3.53</v>
      </c>
      <c r="H1165" s="17">
        <f t="shared" si="47"/>
        <v>847.19999999999993</v>
      </c>
      <c r="I1165" s="15">
        <f t="shared" si="48"/>
        <v>1552.8000000000002</v>
      </c>
    </row>
    <row r="1166" spans="1:10" s="7" customFormat="1" x14ac:dyDescent="0.25">
      <c r="A1166" s="7" t="s">
        <v>66</v>
      </c>
      <c r="B1166" s="7" t="s">
        <v>24</v>
      </c>
      <c r="C1166" s="7">
        <v>33.444816053511701</v>
      </c>
      <c r="D1166" s="7">
        <v>1</v>
      </c>
      <c r="E1166" s="7">
        <v>33.444816053511701</v>
      </c>
      <c r="F1166" s="7">
        <v>1</v>
      </c>
      <c r="G1166" s="4">
        <v>5.73</v>
      </c>
      <c r="H1166" s="17">
        <f t="shared" si="47"/>
        <v>5.73</v>
      </c>
      <c r="I1166" s="15">
        <f t="shared" si="48"/>
        <v>27.714816053511701</v>
      </c>
    </row>
    <row r="1167" spans="1:10" s="7" customFormat="1" x14ac:dyDescent="0.25">
      <c r="A1167" s="7" t="s">
        <v>66</v>
      </c>
      <c r="B1167" s="7" t="s">
        <v>7</v>
      </c>
      <c r="C1167" s="7">
        <v>450</v>
      </c>
      <c r="D1167" s="7">
        <v>30</v>
      </c>
      <c r="E1167" s="7">
        <v>450</v>
      </c>
      <c r="F1167" s="7">
        <v>30</v>
      </c>
      <c r="G1167" s="4">
        <v>5.73</v>
      </c>
      <c r="H1167" s="17">
        <f t="shared" si="47"/>
        <v>171.9</v>
      </c>
      <c r="I1167" s="15">
        <f t="shared" si="48"/>
        <v>278.10000000000002</v>
      </c>
    </row>
    <row r="1168" spans="1:10" x14ac:dyDescent="0.25">
      <c r="A1168" s="3" t="s">
        <v>66</v>
      </c>
      <c r="B1168" s="3" t="s">
        <v>52</v>
      </c>
      <c r="C1168" s="3">
        <v>20.903010033444801</v>
      </c>
      <c r="D1168" s="3">
        <v>1</v>
      </c>
      <c r="E1168" s="3">
        <v>20.903010033444801</v>
      </c>
      <c r="F1168" s="3">
        <v>1</v>
      </c>
      <c r="G1168" s="4">
        <v>4.7300000000000004</v>
      </c>
      <c r="H1168" s="6">
        <f t="shared" si="47"/>
        <v>4.7300000000000004</v>
      </c>
      <c r="I1168" s="15">
        <f t="shared" si="48"/>
        <v>16.1730100334448</v>
      </c>
      <c r="J1168" s="7"/>
    </row>
    <row r="1169" spans="1:10" x14ac:dyDescent="0.25">
      <c r="A1169" s="3" t="s">
        <v>66</v>
      </c>
      <c r="B1169" s="3" t="s">
        <v>55</v>
      </c>
      <c r="C1169" s="3">
        <v>20.903010033444801</v>
      </c>
      <c r="D1169" s="3">
        <v>1</v>
      </c>
      <c r="E1169" s="3">
        <v>20.903010033444801</v>
      </c>
      <c r="F1169" s="3">
        <v>1</v>
      </c>
      <c r="G1169" s="4">
        <v>5.18</v>
      </c>
      <c r="H1169" s="6">
        <f t="shared" si="47"/>
        <v>5.18</v>
      </c>
      <c r="I1169" s="15">
        <f t="shared" si="48"/>
        <v>15.723010033444801</v>
      </c>
      <c r="J1169" s="7"/>
    </row>
    <row r="1170" spans="1:10" x14ac:dyDescent="0.25">
      <c r="A1170" s="3" t="s">
        <v>66</v>
      </c>
      <c r="B1170" s="3" t="s">
        <v>18</v>
      </c>
      <c r="C1170" s="3">
        <v>37.625418060200701</v>
      </c>
      <c r="D1170" s="3">
        <v>3</v>
      </c>
      <c r="E1170" s="3">
        <v>37.625418060200701</v>
      </c>
      <c r="F1170" s="3">
        <v>3</v>
      </c>
      <c r="G1170" s="4">
        <v>4.2300000000000004</v>
      </c>
      <c r="H1170" s="6">
        <f t="shared" si="47"/>
        <v>12.690000000000001</v>
      </c>
      <c r="I1170" s="15">
        <f t="shared" si="48"/>
        <v>24.9354180602007</v>
      </c>
      <c r="J1170" s="7"/>
    </row>
    <row r="1171" spans="1:10" x14ac:dyDescent="0.25">
      <c r="A1171" s="3" t="s">
        <v>66</v>
      </c>
      <c r="B1171" s="3" t="s">
        <v>70</v>
      </c>
      <c r="C1171" s="3">
        <v>1656</v>
      </c>
      <c r="D1171" s="3">
        <v>240</v>
      </c>
      <c r="E1171" s="3">
        <v>1656</v>
      </c>
      <c r="F1171" s="3">
        <v>240</v>
      </c>
      <c r="G1171" s="4">
        <v>4.2300000000000004</v>
      </c>
      <c r="H1171" s="6">
        <f t="shared" si="47"/>
        <v>1015.2</v>
      </c>
      <c r="I1171" s="15">
        <f t="shared" si="48"/>
        <v>640.79999999999995</v>
      </c>
      <c r="J1171" s="7"/>
    </row>
    <row r="1172" spans="1:10" x14ac:dyDescent="0.25">
      <c r="A1172" s="3" t="s">
        <v>66</v>
      </c>
      <c r="B1172" s="3" t="s">
        <v>139</v>
      </c>
      <c r="C1172" s="3">
        <v>202.34113712374599</v>
      </c>
      <c r="D1172" s="3">
        <v>28</v>
      </c>
      <c r="E1172" s="3">
        <v>202.34113712374599</v>
      </c>
      <c r="F1172" s="3">
        <v>28</v>
      </c>
      <c r="G1172" s="4">
        <v>3.13</v>
      </c>
      <c r="H1172" s="6">
        <f t="shared" si="47"/>
        <v>87.64</v>
      </c>
      <c r="I1172" s="15">
        <f t="shared" si="48"/>
        <v>114.70113712374599</v>
      </c>
      <c r="J1172" s="7"/>
    </row>
    <row r="1173" spans="1:10" x14ac:dyDescent="0.25">
      <c r="A1173" s="3" t="s">
        <v>66</v>
      </c>
      <c r="B1173" s="3" t="s">
        <v>19</v>
      </c>
      <c r="C1173" s="3">
        <v>383.96053511705702</v>
      </c>
      <c r="D1173" s="3">
        <v>95</v>
      </c>
      <c r="E1173" s="3">
        <v>383.96053511705702</v>
      </c>
      <c r="F1173" s="3">
        <v>95</v>
      </c>
      <c r="G1173" s="4">
        <v>1.81</v>
      </c>
      <c r="H1173" s="6">
        <f t="shared" si="47"/>
        <v>171.95000000000002</v>
      </c>
      <c r="I1173" s="15">
        <f t="shared" si="48"/>
        <v>212.010535117057</v>
      </c>
      <c r="J1173" s="7"/>
    </row>
    <row r="1174" spans="1:10" x14ac:dyDescent="0.25">
      <c r="A1174" s="3" t="s">
        <v>66</v>
      </c>
      <c r="B1174" s="3" t="s">
        <v>152</v>
      </c>
      <c r="C1174" s="3">
        <v>28.428093645484999</v>
      </c>
      <c r="D1174" s="3">
        <v>4</v>
      </c>
      <c r="E1174" s="3">
        <v>28.428093645484999</v>
      </c>
      <c r="F1174" s="3">
        <v>4</v>
      </c>
      <c r="G1174" s="4">
        <v>1.7</v>
      </c>
      <c r="H1174" s="6">
        <f t="shared" si="47"/>
        <v>6.8</v>
      </c>
      <c r="I1174" s="15">
        <f t="shared" si="48"/>
        <v>21.628093645484999</v>
      </c>
      <c r="J1174" s="7"/>
    </row>
    <row r="1175" spans="1:10" s="7" customFormat="1" x14ac:dyDescent="0.25">
      <c r="A1175" s="7" t="s">
        <v>141</v>
      </c>
      <c r="B1175" s="7" t="s">
        <v>116</v>
      </c>
      <c r="C1175" s="7">
        <v>600</v>
      </c>
      <c r="D1175" s="7">
        <v>60</v>
      </c>
      <c r="E1175" s="7">
        <v>600</v>
      </c>
      <c r="F1175" s="7">
        <v>60</v>
      </c>
      <c r="G1175" s="4">
        <v>3.53</v>
      </c>
      <c r="H1175" s="17">
        <f t="shared" si="47"/>
        <v>211.79999999999998</v>
      </c>
      <c r="I1175" s="15">
        <f t="shared" si="48"/>
        <v>388.20000000000005</v>
      </c>
    </row>
    <row r="1176" spans="1:10" s="7" customFormat="1" x14ac:dyDescent="0.25">
      <c r="A1176" s="7" t="s">
        <v>141</v>
      </c>
      <c r="B1176" s="7" t="s">
        <v>113</v>
      </c>
      <c r="C1176" s="7">
        <v>860</v>
      </c>
      <c r="D1176" s="7">
        <v>90</v>
      </c>
      <c r="E1176" s="7">
        <v>860</v>
      </c>
      <c r="F1176" s="7">
        <v>90</v>
      </c>
      <c r="G1176" s="4">
        <v>5.23</v>
      </c>
      <c r="H1176" s="17">
        <f t="shared" si="47"/>
        <v>470.70000000000005</v>
      </c>
      <c r="I1176" s="15">
        <f t="shared" si="48"/>
        <v>389.29999999999995</v>
      </c>
    </row>
    <row r="1177" spans="1:10" s="7" customFormat="1" x14ac:dyDescent="0.25">
      <c r="A1177" s="7" t="s">
        <v>141</v>
      </c>
      <c r="B1177" s="7" t="s">
        <v>75</v>
      </c>
      <c r="C1177" s="7">
        <v>3780</v>
      </c>
      <c r="D1177" s="7">
        <v>360</v>
      </c>
      <c r="E1177" s="7">
        <v>3780</v>
      </c>
      <c r="F1177" s="7">
        <v>360</v>
      </c>
      <c r="G1177" s="4">
        <v>3.53</v>
      </c>
      <c r="H1177" s="17">
        <f t="shared" si="47"/>
        <v>1270.8</v>
      </c>
      <c r="I1177" s="15">
        <f t="shared" si="48"/>
        <v>2509.1999999999998</v>
      </c>
    </row>
    <row r="1178" spans="1:10" x14ac:dyDescent="0.25">
      <c r="A1178" s="3" t="s">
        <v>67</v>
      </c>
      <c r="B1178" s="3" t="s">
        <v>12</v>
      </c>
      <c r="C1178" s="3">
        <v>70.234113712374594</v>
      </c>
      <c r="D1178" s="3">
        <v>6</v>
      </c>
      <c r="E1178" s="3">
        <v>70.234113712374594</v>
      </c>
      <c r="F1178" s="3">
        <v>6</v>
      </c>
      <c r="G1178" s="4">
        <v>3.73</v>
      </c>
      <c r="H1178" s="6">
        <f t="shared" si="47"/>
        <v>22.38</v>
      </c>
      <c r="I1178" s="15">
        <f t="shared" si="48"/>
        <v>47.854113712374598</v>
      </c>
      <c r="J1178" s="7"/>
    </row>
    <row r="1179" spans="1:10" x14ac:dyDescent="0.25">
      <c r="A1179" s="3" t="s">
        <v>67</v>
      </c>
      <c r="B1179" s="3" t="s">
        <v>143</v>
      </c>
      <c r="C1179" s="3">
        <v>2322</v>
      </c>
      <c r="D1179" s="3">
        <v>370</v>
      </c>
      <c r="E1179" s="3">
        <v>2322</v>
      </c>
      <c r="F1179" s="3">
        <v>370</v>
      </c>
      <c r="G1179" s="4">
        <v>3.73</v>
      </c>
      <c r="H1179" s="6">
        <f t="shared" si="47"/>
        <v>1380.1</v>
      </c>
      <c r="I1179" s="15">
        <f t="shared" si="48"/>
        <v>941.90000000000009</v>
      </c>
      <c r="J1179" s="7"/>
    </row>
    <row r="1180" spans="1:10" x14ac:dyDescent="0.25">
      <c r="A1180" s="3" t="s">
        <v>67</v>
      </c>
      <c r="B1180" s="3" t="s">
        <v>14</v>
      </c>
      <c r="C1180" s="3">
        <v>70.234113712374594</v>
      </c>
      <c r="D1180" s="3">
        <v>6</v>
      </c>
      <c r="E1180" s="3">
        <v>70.234113712374594</v>
      </c>
      <c r="F1180" s="3">
        <v>6</v>
      </c>
      <c r="G1180" s="4">
        <v>3.73</v>
      </c>
      <c r="H1180" s="6">
        <f t="shared" si="47"/>
        <v>22.38</v>
      </c>
      <c r="I1180" s="15">
        <f t="shared" si="48"/>
        <v>47.854113712374598</v>
      </c>
      <c r="J1180" s="7"/>
    </row>
    <row r="1181" spans="1:10" s="7" customFormat="1" x14ac:dyDescent="0.25">
      <c r="A1181" s="7" t="s">
        <v>67</v>
      </c>
      <c r="B1181" s="7" t="s">
        <v>35</v>
      </c>
      <c r="C1181" s="7">
        <v>145.48494983277601</v>
      </c>
      <c r="D1181" s="7">
        <v>6</v>
      </c>
      <c r="E1181" s="7">
        <v>145.48494983277601</v>
      </c>
      <c r="F1181" s="7">
        <v>6</v>
      </c>
      <c r="G1181" s="4">
        <v>3.53</v>
      </c>
      <c r="H1181" s="17">
        <f t="shared" si="47"/>
        <v>21.18</v>
      </c>
      <c r="I1181" s="15">
        <f t="shared" si="48"/>
        <v>124.304949832776</v>
      </c>
    </row>
    <row r="1182" spans="1:10" s="7" customFormat="1" x14ac:dyDescent="0.25">
      <c r="A1182" s="7" t="s">
        <v>67</v>
      </c>
      <c r="B1182" s="7" t="s">
        <v>113</v>
      </c>
      <c r="C1182" s="7">
        <v>1275</v>
      </c>
      <c r="D1182" s="7">
        <v>154</v>
      </c>
      <c r="E1182" s="7">
        <v>1275</v>
      </c>
      <c r="F1182" s="7">
        <v>154</v>
      </c>
      <c r="G1182" s="4">
        <v>5.23</v>
      </c>
      <c r="H1182" s="17">
        <f t="shared" si="47"/>
        <v>805.42000000000007</v>
      </c>
      <c r="I1182" s="15">
        <f t="shared" si="48"/>
        <v>469.57999999999993</v>
      </c>
    </row>
    <row r="1183" spans="1:10" s="7" customFormat="1" x14ac:dyDescent="0.25">
      <c r="A1183" s="7" t="s">
        <v>67</v>
      </c>
      <c r="B1183" s="7" t="s">
        <v>193</v>
      </c>
      <c r="C1183" s="7">
        <v>630</v>
      </c>
      <c r="D1183" s="7">
        <v>30</v>
      </c>
      <c r="E1183" s="7">
        <v>630</v>
      </c>
      <c r="F1183" s="7">
        <f>D1183*2</f>
        <v>60</v>
      </c>
      <c r="G1183" s="4">
        <v>5.23</v>
      </c>
      <c r="H1183" s="17">
        <f t="shared" si="47"/>
        <v>313.8</v>
      </c>
      <c r="I1183" s="15">
        <f t="shared" si="48"/>
        <v>316.2</v>
      </c>
    </row>
    <row r="1184" spans="1:10" s="7" customFormat="1" x14ac:dyDescent="0.25">
      <c r="A1184" s="7" t="s">
        <v>67</v>
      </c>
      <c r="B1184" s="7" t="s">
        <v>23</v>
      </c>
      <c r="C1184" s="7">
        <v>97.324414715719101</v>
      </c>
      <c r="D1184" s="7">
        <v>6</v>
      </c>
      <c r="E1184" s="7">
        <v>97.324414715719101</v>
      </c>
      <c r="F1184" s="7">
        <v>6</v>
      </c>
      <c r="G1184" s="4">
        <v>3.53</v>
      </c>
      <c r="H1184" s="17">
        <f t="shared" si="47"/>
        <v>21.18</v>
      </c>
      <c r="I1184" s="15">
        <f t="shared" si="48"/>
        <v>76.144414715719108</v>
      </c>
    </row>
    <row r="1185" spans="1:10" s="7" customFormat="1" x14ac:dyDescent="0.25">
      <c r="A1185" s="7" t="s">
        <v>67</v>
      </c>
      <c r="B1185" s="7" t="s">
        <v>75</v>
      </c>
      <c r="C1185" s="7">
        <v>2064</v>
      </c>
      <c r="D1185" s="7">
        <v>240</v>
      </c>
      <c r="E1185" s="7">
        <v>2064</v>
      </c>
      <c r="F1185" s="7">
        <v>240</v>
      </c>
      <c r="G1185" s="4">
        <v>3.53</v>
      </c>
      <c r="H1185" s="17">
        <f t="shared" si="47"/>
        <v>847.19999999999993</v>
      </c>
      <c r="I1185" s="15">
        <f t="shared" si="48"/>
        <v>1216.8000000000002</v>
      </c>
    </row>
    <row r="1186" spans="1:10" x14ac:dyDescent="0.25">
      <c r="A1186" s="3" t="s">
        <v>67</v>
      </c>
      <c r="B1186" s="3" t="s">
        <v>17</v>
      </c>
      <c r="C1186" s="3">
        <v>97.324414715719101</v>
      </c>
      <c r="D1186" s="3">
        <v>6</v>
      </c>
      <c r="E1186" s="3">
        <v>97.324414715719101</v>
      </c>
      <c r="F1186" s="3">
        <v>6</v>
      </c>
      <c r="G1186" s="4">
        <v>5.23</v>
      </c>
      <c r="H1186" s="6">
        <f t="shared" si="47"/>
        <v>31.380000000000003</v>
      </c>
      <c r="I1186" s="15">
        <f t="shared" si="48"/>
        <v>65.944414715719091</v>
      </c>
      <c r="J1186" s="7"/>
    </row>
    <row r="1187" spans="1:10" x14ac:dyDescent="0.25">
      <c r="A1187" s="3" t="s">
        <v>67</v>
      </c>
      <c r="B1187" s="3" t="s">
        <v>98</v>
      </c>
      <c r="C1187" s="3">
        <v>210.70234113712399</v>
      </c>
      <c r="D1187" s="3">
        <v>18</v>
      </c>
      <c r="E1187" s="3">
        <v>210.70234113712399</v>
      </c>
      <c r="F1187" s="3">
        <v>18</v>
      </c>
      <c r="G1187" s="4">
        <v>4.8499999999999996</v>
      </c>
      <c r="H1187" s="6">
        <f t="shared" si="47"/>
        <v>87.3</v>
      </c>
      <c r="I1187" s="15">
        <f t="shared" si="48"/>
        <v>123.402341137124</v>
      </c>
      <c r="J1187" s="7"/>
    </row>
    <row r="1188" spans="1:10" x14ac:dyDescent="0.25">
      <c r="A1188" s="3" t="s">
        <v>67</v>
      </c>
      <c r="B1188" s="3" t="s">
        <v>69</v>
      </c>
      <c r="C1188" s="3">
        <v>6534</v>
      </c>
      <c r="D1188" s="3">
        <v>1188</v>
      </c>
      <c r="E1188" s="3">
        <v>6534</v>
      </c>
      <c r="F1188" s="3">
        <v>1188</v>
      </c>
      <c r="G1188" s="4">
        <v>4.96</v>
      </c>
      <c r="H1188" s="6">
        <f t="shared" si="47"/>
        <v>5892.48</v>
      </c>
      <c r="I1188" s="15">
        <f t="shared" si="48"/>
        <v>641.52000000000044</v>
      </c>
      <c r="J1188" s="7"/>
    </row>
    <row r="1189" spans="1:10" x14ac:dyDescent="0.25">
      <c r="A1189" s="3" t="s">
        <v>67</v>
      </c>
      <c r="B1189" s="3" t="s">
        <v>194</v>
      </c>
      <c r="C1189" s="3">
        <v>546</v>
      </c>
      <c r="D1189" s="3">
        <v>62</v>
      </c>
      <c r="E1189" s="3">
        <v>546</v>
      </c>
      <c r="F1189" s="3">
        <v>62</v>
      </c>
      <c r="G1189" s="4">
        <v>5.18</v>
      </c>
      <c r="H1189" s="6">
        <f t="shared" si="47"/>
        <v>321.15999999999997</v>
      </c>
      <c r="I1189" s="15">
        <f t="shared" si="48"/>
        <v>224.84000000000003</v>
      </c>
      <c r="J1189" s="7"/>
    </row>
    <row r="1190" spans="1:10" x14ac:dyDescent="0.25">
      <c r="A1190" s="3" t="s">
        <v>67</v>
      </c>
      <c r="B1190" s="3" t="s">
        <v>18</v>
      </c>
      <c r="C1190" s="3">
        <v>140.46822742474899</v>
      </c>
      <c r="D1190" s="3">
        <v>12</v>
      </c>
      <c r="E1190" s="3">
        <v>140.46822742474899</v>
      </c>
      <c r="F1190" s="3">
        <v>12</v>
      </c>
      <c r="G1190" s="4">
        <v>4.2300000000000004</v>
      </c>
      <c r="H1190" s="6">
        <f t="shared" si="47"/>
        <v>50.760000000000005</v>
      </c>
      <c r="I1190" s="15">
        <f t="shared" si="48"/>
        <v>89.708227424748983</v>
      </c>
      <c r="J1190" s="7"/>
    </row>
    <row r="1191" spans="1:10" s="7" customFormat="1" x14ac:dyDescent="0.25">
      <c r="A1191" s="7" t="s">
        <v>123</v>
      </c>
      <c r="B1191" s="7" t="s">
        <v>15</v>
      </c>
      <c r="C1191" s="7">
        <v>50.167224080267601</v>
      </c>
      <c r="D1191" s="7">
        <v>2</v>
      </c>
      <c r="E1191" s="7">
        <v>50.167224080267601</v>
      </c>
      <c r="F1191" s="7">
        <v>2</v>
      </c>
      <c r="G1191" s="4">
        <v>5.23</v>
      </c>
      <c r="H1191" s="17">
        <f t="shared" si="47"/>
        <v>10.46</v>
      </c>
      <c r="I1191" s="15">
        <f t="shared" si="48"/>
        <v>39.707224080267601</v>
      </c>
    </row>
    <row r="1192" spans="1:10" s="7" customFormat="1" x14ac:dyDescent="0.25">
      <c r="A1192" s="7" t="s">
        <v>125</v>
      </c>
      <c r="B1192" s="7" t="s">
        <v>31</v>
      </c>
      <c r="C1192" s="7">
        <v>81</v>
      </c>
      <c r="D1192" s="7">
        <v>6</v>
      </c>
      <c r="E1192" s="7">
        <v>81</v>
      </c>
      <c r="F1192" s="7">
        <v>6</v>
      </c>
      <c r="G1192" s="4">
        <v>3.53</v>
      </c>
      <c r="H1192" s="17">
        <f t="shared" si="47"/>
        <v>21.18</v>
      </c>
      <c r="I1192" s="15">
        <f t="shared" si="48"/>
        <v>59.82</v>
      </c>
    </row>
    <row r="1193" spans="1:10" s="7" customFormat="1" x14ac:dyDescent="0.25">
      <c r="A1193" s="7" t="s">
        <v>125</v>
      </c>
      <c r="B1193" s="7" t="s">
        <v>188</v>
      </c>
      <c r="C1193" s="7">
        <v>30</v>
      </c>
      <c r="D1193" s="7">
        <v>3</v>
      </c>
      <c r="E1193" s="7">
        <v>30</v>
      </c>
      <c r="F1193" s="7">
        <v>3</v>
      </c>
      <c r="G1193" s="4">
        <v>4.8099999999999996</v>
      </c>
      <c r="H1193" s="17">
        <f t="shared" si="47"/>
        <v>14.43</v>
      </c>
      <c r="I1193" s="15">
        <f t="shared" si="48"/>
        <v>15.57</v>
      </c>
    </row>
    <row r="1194" spans="1:10" x14ac:dyDescent="0.25">
      <c r="A1194" s="3" t="s">
        <v>125</v>
      </c>
      <c r="B1194" s="3" t="s">
        <v>139</v>
      </c>
      <c r="C1194" s="3">
        <v>60</v>
      </c>
      <c r="D1194" s="3">
        <v>12</v>
      </c>
      <c r="E1194" s="3">
        <v>60</v>
      </c>
      <c r="F1194" s="3">
        <v>12</v>
      </c>
      <c r="G1194" s="4">
        <v>3.13</v>
      </c>
      <c r="H1194" s="6">
        <f t="shared" si="47"/>
        <v>37.56</v>
      </c>
      <c r="I1194" s="15">
        <f t="shared" si="48"/>
        <v>22.439999999999998</v>
      </c>
      <c r="J1194" s="7"/>
    </row>
    <row r="1195" spans="1:10" x14ac:dyDescent="0.25">
      <c r="A1195" s="3" t="s">
        <v>72</v>
      </c>
      <c r="B1195" s="3" t="s">
        <v>12</v>
      </c>
      <c r="C1195" s="3">
        <v>12.5418060200669</v>
      </c>
      <c r="D1195" s="3">
        <v>1</v>
      </c>
      <c r="E1195" s="3">
        <v>12.5418060200669</v>
      </c>
      <c r="F1195" s="3">
        <v>1</v>
      </c>
      <c r="G1195" s="4">
        <v>3.73</v>
      </c>
      <c r="H1195" s="6">
        <f t="shared" si="47"/>
        <v>3.73</v>
      </c>
      <c r="I1195" s="15">
        <f t="shared" si="48"/>
        <v>8.8118060200668999</v>
      </c>
      <c r="J1195" s="7"/>
    </row>
    <row r="1196" spans="1:10" x14ac:dyDescent="0.25">
      <c r="A1196" s="3" t="s">
        <v>72</v>
      </c>
      <c r="B1196" s="3" t="s">
        <v>13</v>
      </c>
      <c r="C1196" s="3">
        <v>316.05351170568599</v>
      </c>
      <c r="D1196" s="3">
        <v>42</v>
      </c>
      <c r="E1196" s="3">
        <v>316.05351170568599</v>
      </c>
      <c r="F1196" s="3">
        <v>42</v>
      </c>
      <c r="G1196" s="4">
        <v>2.75</v>
      </c>
      <c r="H1196" s="6">
        <f t="shared" si="47"/>
        <v>115.5</v>
      </c>
      <c r="I1196" s="15">
        <f t="shared" si="48"/>
        <v>200.55351170568599</v>
      </c>
      <c r="J1196" s="7"/>
    </row>
    <row r="1197" spans="1:10" s="7" customFormat="1" x14ac:dyDescent="0.25">
      <c r="A1197" s="7" t="s">
        <v>72</v>
      </c>
      <c r="B1197" s="7" t="s">
        <v>35</v>
      </c>
      <c r="C1197" s="7">
        <v>195.65217391304299</v>
      </c>
      <c r="D1197" s="7">
        <v>8</v>
      </c>
      <c r="E1197" s="7">
        <v>195.65217391304299</v>
      </c>
      <c r="F1197" s="7">
        <v>8</v>
      </c>
      <c r="G1197" s="4">
        <v>3.53</v>
      </c>
      <c r="H1197" s="17">
        <f t="shared" si="47"/>
        <v>28.24</v>
      </c>
      <c r="I1197" s="15">
        <f t="shared" si="48"/>
        <v>167.41217391304298</v>
      </c>
    </row>
    <row r="1198" spans="1:10" s="7" customFormat="1" x14ac:dyDescent="0.25">
      <c r="A1198" s="7" t="s">
        <v>72</v>
      </c>
      <c r="B1198" s="7" t="s">
        <v>15</v>
      </c>
      <c r="C1198" s="7">
        <v>802.67558528428106</v>
      </c>
      <c r="D1198" s="7">
        <v>34</v>
      </c>
      <c r="E1198" s="7">
        <v>802.67558528428106</v>
      </c>
      <c r="F1198" s="7">
        <v>34</v>
      </c>
      <c r="G1198" s="4">
        <v>5.23</v>
      </c>
      <c r="H1198" s="17">
        <f t="shared" si="47"/>
        <v>177.82000000000002</v>
      </c>
      <c r="I1198" s="15">
        <f t="shared" si="48"/>
        <v>624.85558528428101</v>
      </c>
    </row>
    <row r="1199" spans="1:10" s="7" customFormat="1" x14ac:dyDescent="0.25">
      <c r="A1199" s="7" t="s">
        <v>72</v>
      </c>
      <c r="B1199" s="7" t="s">
        <v>23</v>
      </c>
      <c r="C1199" s="7">
        <v>642.97658862876199</v>
      </c>
      <c r="D1199" s="7">
        <v>40</v>
      </c>
      <c r="E1199" s="7">
        <v>642.97658862876199</v>
      </c>
      <c r="F1199" s="7">
        <v>40</v>
      </c>
      <c r="G1199" s="4">
        <v>3.53</v>
      </c>
      <c r="H1199" s="17">
        <f t="shared" si="47"/>
        <v>141.19999999999999</v>
      </c>
      <c r="I1199" s="15">
        <f t="shared" si="48"/>
        <v>501.776588628762</v>
      </c>
    </row>
    <row r="1200" spans="1:10" s="7" customFormat="1" x14ac:dyDescent="0.25">
      <c r="A1200" s="7" t="s">
        <v>72</v>
      </c>
      <c r="B1200" s="7" t="s">
        <v>42</v>
      </c>
      <c r="C1200" s="7">
        <v>96.989966555183898</v>
      </c>
      <c r="D1200" s="7">
        <v>3</v>
      </c>
      <c r="E1200" s="7">
        <v>96.989966555183898</v>
      </c>
      <c r="F1200" s="7">
        <f>D1200*2</f>
        <v>6</v>
      </c>
      <c r="G1200" s="4">
        <v>3.53</v>
      </c>
      <c r="H1200" s="17">
        <f t="shared" si="47"/>
        <v>21.18</v>
      </c>
      <c r="I1200" s="15">
        <f t="shared" si="48"/>
        <v>75.809966555183905</v>
      </c>
    </row>
    <row r="1201" spans="1:10" s="7" customFormat="1" x14ac:dyDescent="0.25">
      <c r="A1201" s="7" t="s">
        <v>72</v>
      </c>
      <c r="B1201" s="7" t="s">
        <v>45</v>
      </c>
      <c r="C1201" s="7">
        <v>262.54180602006699</v>
      </c>
      <c r="D1201" s="7">
        <v>8</v>
      </c>
      <c r="E1201" s="7">
        <v>262.54180602006699</v>
      </c>
      <c r="F1201" s="7">
        <v>8</v>
      </c>
      <c r="G1201" s="4">
        <v>4.13</v>
      </c>
      <c r="H1201" s="17">
        <f t="shared" si="47"/>
        <v>33.04</v>
      </c>
      <c r="I1201" s="15">
        <f t="shared" si="48"/>
        <v>229.50180602006699</v>
      </c>
    </row>
    <row r="1202" spans="1:10" s="7" customFormat="1" x14ac:dyDescent="0.25">
      <c r="A1202" s="7" t="s">
        <v>72</v>
      </c>
      <c r="B1202" s="7" t="s">
        <v>53</v>
      </c>
      <c r="C1202" s="7">
        <v>20.903010033444801</v>
      </c>
      <c r="D1202" s="7">
        <v>1</v>
      </c>
      <c r="E1202" s="7">
        <v>20.903010033444801</v>
      </c>
      <c r="F1202" s="7">
        <v>1</v>
      </c>
      <c r="G1202" s="4">
        <v>5.18</v>
      </c>
      <c r="H1202" s="6">
        <f t="shared" si="47"/>
        <v>5.18</v>
      </c>
      <c r="I1202" s="15">
        <f t="shared" ref="I1202:I1257" si="49">E1202-H1202</f>
        <v>15.723010033444801</v>
      </c>
    </row>
    <row r="1203" spans="1:10" s="7" customFormat="1" x14ac:dyDescent="0.25">
      <c r="A1203" s="7" t="s">
        <v>72</v>
      </c>
      <c r="B1203" s="7" t="s">
        <v>54</v>
      </c>
      <c r="C1203" s="7">
        <v>125.418060200669</v>
      </c>
      <c r="D1203" s="7">
        <v>3</v>
      </c>
      <c r="E1203" s="7">
        <v>125.418060200669</v>
      </c>
      <c r="F1203" s="7">
        <f>D1203*2</f>
        <v>6</v>
      </c>
      <c r="G1203" s="4">
        <v>5.18</v>
      </c>
      <c r="H1203" s="6">
        <f t="shared" ref="H1203:H1257" si="50">G1203*F1203</f>
        <v>31.08</v>
      </c>
      <c r="I1203" s="15">
        <f t="shared" si="49"/>
        <v>94.338060200669005</v>
      </c>
    </row>
    <row r="1204" spans="1:10" x14ac:dyDescent="0.25">
      <c r="A1204" s="3" t="s">
        <v>72</v>
      </c>
      <c r="B1204" s="3" t="s">
        <v>55</v>
      </c>
      <c r="C1204" s="3">
        <v>41.806020066889602</v>
      </c>
      <c r="D1204" s="3">
        <v>2</v>
      </c>
      <c r="E1204" s="3">
        <v>41.806020066889602</v>
      </c>
      <c r="F1204" s="3">
        <v>2</v>
      </c>
      <c r="G1204" s="4">
        <v>5.18</v>
      </c>
      <c r="H1204" s="6">
        <f t="shared" si="50"/>
        <v>10.36</v>
      </c>
      <c r="I1204" s="15">
        <f t="shared" si="49"/>
        <v>31.446020066889602</v>
      </c>
      <c r="J1204" s="7"/>
    </row>
    <row r="1205" spans="1:10" s="7" customFormat="1" x14ac:dyDescent="0.25">
      <c r="A1205" s="7" t="s">
        <v>72</v>
      </c>
      <c r="B1205" s="7" t="s">
        <v>195</v>
      </c>
      <c r="C1205" s="7">
        <v>41.806020066889602</v>
      </c>
      <c r="D1205" s="7">
        <v>1</v>
      </c>
      <c r="E1205" s="7">
        <v>41.806020066889602</v>
      </c>
      <c r="F1205" s="7">
        <f>D1205*2</f>
        <v>2</v>
      </c>
      <c r="G1205" s="4">
        <v>5.18</v>
      </c>
      <c r="H1205" s="6">
        <f t="shared" si="50"/>
        <v>10.36</v>
      </c>
      <c r="I1205" s="15">
        <f t="shared" si="49"/>
        <v>31.446020066889602</v>
      </c>
    </row>
    <row r="1206" spans="1:10" x14ac:dyDescent="0.25">
      <c r="A1206" s="3" t="s">
        <v>72</v>
      </c>
      <c r="B1206" s="3" t="s">
        <v>160</v>
      </c>
      <c r="C1206" s="3">
        <v>519.23076923076906</v>
      </c>
      <c r="D1206" s="3">
        <v>27</v>
      </c>
      <c r="E1206" s="3">
        <v>519.23076923076906</v>
      </c>
      <c r="F1206" s="3">
        <v>27</v>
      </c>
      <c r="G1206" s="4">
        <v>5.23</v>
      </c>
      <c r="H1206" s="6">
        <f t="shared" si="50"/>
        <v>141.21</v>
      </c>
      <c r="I1206" s="15">
        <f t="shared" si="49"/>
        <v>378.02076923076902</v>
      </c>
      <c r="J1206" s="7"/>
    </row>
    <row r="1207" spans="1:10" x14ac:dyDescent="0.25">
      <c r="A1207" s="3" t="s">
        <v>72</v>
      </c>
      <c r="B1207" s="3" t="s">
        <v>18</v>
      </c>
      <c r="C1207" s="3">
        <v>23.411371237458201</v>
      </c>
      <c r="D1207" s="3">
        <v>2</v>
      </c>
      <c r="E1207" s="3">
        <v>23.411371237458201</v>
      </c>
      <c r="F1207" s="3">
        <v>2</v>
      </c>
      <c r="G1207" s="4">
        <v>4.2300000000000004</v>
      </c>
      <c r="H1207" s="6">
        <f t="shared" si="50"/>
        <v>8.4600000000000009</v>
      </c>
      <c r="I1207" s="15">
        <f t="shared" si="49"/>
        <v>14.951371237458201</v>
      </c>
      <c r="J1207" s="7"/>
    </row>
    <row r="1208" spans="1:10" x14ac:dyDescent="0.25">
      <c r="A1208" s="3" t="s">
        <v>72</v>
      </c>
      <c r="B1208" s="3" t="s">
        <v>60</v>
      </c>
      <c r="C1208" s="3">
        <v>70.234113712374594</v>
      </c>
      <c r="D1208" s="3">
        <v>6</v>
      </c>
      <c r="E1208" s="3">
        <v>70.234113712374594</v>
      </c>
      <c r="F1208" s="3">
        <v>6</v>
      </c>
      <c r="G1208" s="4">
        <v>4.2300000000000004</v>
      </c>
      <c r="H1208" s="6">
        <f t="shared" si="50"/>
        <v>25.380000000000003</v>
      </c>
      <c r="I1208" s="15">
        <f t="shared" si="49"/>
        <v>44.854113712374591</v>
      </c>
      <c r="J1208" s="7"/>
    </row>
    <row r="1209" spans="1:10" x14ac:dyDescent="0.25">
      <c r="A1209" s="3" t="s">
        <v>72</v>
      </c>
      <c r="B1209" s="3" t="s">
        <v>139</v>
      </c>
      <c r="C1209" s="3">
        <v>219.06354515050199</v>
      </c>
      <c r="D1209" s="3">
        <v>32</v>
      </c>
      <c r="E1209" s="3">
        <v>219.06354515050199</v>
      </c>
      <c r="F1209" s="3">
        <v>32</v>
      </c>
      <c r="G1209" s="4">
        <v>3.13</v>
      </c>
      <c r="H1209" s="6">
        <f t="shared" si="50"/>
        <v>100.16</v>
      </c>
      <c r="I1209" s="15">
        <f t="shared" si="49"/>
        <v>118.903545150502</v>
      </c>
      <c r="J1209" s="7"/>
    </row>
    <row r="1210" spans="1:10" x14ac:dyDescent="0.25">
      <c r="A1210" s="3" t="s">
        <v>72</v>
      </c>
      <c r="B1210" s="3" t="s">
        <v>19</v>
      </c>
      <c r="C1210" s="3">
        <v>7.1070234113712401</v>
      </c>
      <c r="D1210" s="3">
        <v>1</v>
      </c>
      <c r="E1210" s="3">
        <v>7.1070234113712401</v>
      </c>
      <c r="F1210" s="3">
        <v>1</v>
      </c>
      <c r="G1210" s="4">
        <v>1.81</v>
      </c>
      <c r="H1210" s="6">
        <f t="shared" si="50"/>
        <v>1.81</v>
      </c>
      <c r="I1210" s="15">
        <f t="shared" si="49"/>
        <v>5.2970234113712404</v>
      </c>
      <c r="J1210" s="7"/>
    </row>
    <row r="1211" spans="1:10" s="7" customFormat="1" x14ac:dyDescent="0.25">
      <c r="A1211" s="7" t="s">
        <v>72</v>
      </c>
      <c r="B1211" s="7" t="s">
        <v>177</v>
      </c>
      <c r="C1211" s="7">
        <v>12.5418060200669</v>
      </c>
      <c r="D1211" s="7">
        <v>1</v>
      </c>
      <c r="E1211" s="7">
        <v>12.5418060200669</v>
      </c>
      <c r="F1211" s="7">
        <f>D1211*4</f>
        <v>4</v>
      </c>
      <c r="G1211" s="4">
        <v>1.7</v>
      </c>
      <c r="H1211" s="6">
        <f t="shared" si="50"/>
        <v>6.8</v>
      </c>
      <c r="I1211" s="15">
        <f t="shared" si="49"/>
        <v>5.7418060200669006</v>
      </c>
    </row>
    <row r="1212" spans="1:10" s="7" customFormat="1" x14ac:dyDescent="0.25">
      <c r="A1212" s="7" t="s">
        <v>72</v>
      </c>
      <c r="B1212" s="7" t="s">
        <v>178</v>
      </c>
      <c r="C1212" s="7">
        <v>63.712374581939798</v>
      </c>
      <c r="D1212" s="7">
        <v>3</v>
      </c>
      <c r="E1212" s="7">
        <v>63.712374581939798</v>
      </c>
      <c r="F1212" s="7">
        <f>D1212*7</f>
        <v>21</v>
      </c>
      <c r="G1212" s="4">
        <v>1.7</v>
      </c>
      <c r="H1212" s="6">
        <f t="shared" si="50"/>
        <v>35.699999999999996</v>
      </c>
      <c r="I1212" s="15">
        <f t="shared" si="49"/>
        <v>28.012374581939802</v>
      </c>
    </row>
    <row r="1213" spans="1:10" x14ac:dyDescent="0.25">
      <c r="A1213" s="3" t="s">
        <v>72</v>
      </c>
      <c r="B1213" s="3" t="s">
        <v>152</v>
      </c>
      <c r="C1213" s="3">
        <v>7.1070234113712401</v>
      </c>
      <c r="D1213" s="3">
        <v>1</v>
      </c>
      <c r="E1213" s="3">
        <v>7.1070234113712401</v>
      </c>
      <c r="F1213" s="3">
        <v>1</v>
      </c>
      <c r="G1213" s="4">
        <v>1.7</v>
      </c>
      <c r="H1213" s="6">
        <f t="shared" si="50"/>
        <v>1.7</v>
      </c>
      <c r="I1213" s="15">
        <f t="shared" si="49"/>
        <v>5.4070234113712399</v>
      </c>
      <c r="J1213" s="7"/>
    </row>
    <row r="1214" spans="1:10" s="7" customFormat="1" x14ac:dyDescent="0.25">
      <c r="A1214" s="7" t="s">
        <v>74</v>
      </c>
      <c r="B1214" s="7" t="s">
        <v>113</v>
      </c>
      <c r="C1214" s="7">
        <v>6105.6</v>
      </c>
      <c r="D1214" s="7">
        <v>780</v>
      </c>
      <c r="E1214" s="7">
        <v>6105.6</v>
      </c>
      <c r="F1214" s="7">
        <v>780</v>
      </c>
      <c r="G1214" s="4">
        <v>5.23</v>
      </c>
      <c r="H1214" s="17">
        <f t="shared" si="50"/>
        <v>4079.4000000000005</v>
      </c>
      <c r="I1214" s="15">
        <f t="shared" si="49"/>
        <v>2026.1999999999998</v>
      </c>
    </row>
    <row r="1215" spans="1:10" s="7" customFormat="1" x14ac:dyDescent="0.25">
      <c r="A1215" s="7" t="s">
        <v>74</v>
      </c>
      <c r="B1215" s="7" t="s">
        <v>23</v>
      </c>
      <c r="C1215" s="7">
        <v>34.113712374581901</v>
      </c>
      <c r="D1215" s="7">
        <v>2</v>
      </c>
      <c r="E1215" s="7">
        <v>34.113712374581901</v>
      </c>
      <c r="F1215" s="7">
        <v>2</v>
      </c>
      <c r="G1215" s="4">
        <v>3.53</v>
      </c>
      <c r="H1215" s="17">
        <f t="shared" si="50"/>
        <v>7.06</v>
      </c>
      <c r="I1215" s="15">
        <f t="shared" si="49"/>
        <v>27.053712374581902</v>
      </c>
    </row>
    <row r="1216" spans="1:10" s="7" customFormat="1" x14ac:dyDescent="0.25">
      <c r="A1216" s="7" t="s">
        <v>74</v>
      </c>
      <c r="B1216" s="7" t="s">
        <v>75</v>
      </c>
      <c r="C1216" s="7">
        <v>7680</v>
      </c>
      <c r="D1216" s="7">
        <v>960</v>
      </c>
      <c r="E1216" s="7">
        <v>7680</v>
      </c>
      <c r="F1216" s="7">
        <v>960</v>
      </c>
      <c r="G1216" s="4">
        <v>3.53</v>
      </c>
      <c r="H1216" s="17">
        <f t="shared" si="50"/>
        <v>3388.7999999999997</v>
      </c>
      <c r="I1216" s="15">
        <f t="shared" si="49"/>
        <v>4291.2000000000007</v>
      </c>
    </row>
    <row r="1217" spans="1:10" s="7" customFormat="1" x14ac:dyDescent="0.25">
      <c r="A1217" s="7" t="s">
        <v>74</v>
      </c>
      <c r="B1217" s="7" t="s">
        <v>24</v>
      </c>
      <c r="C1217" s="7">
        <v>195.65217391304299</v>
      </c>
      <c r="D1217" s="7">
        <v>6</v>
      </c>
      <c r="E1217" s="7">
        <v>195.65217391304299</v>
      </c>
      <c r="F1217" s="7">
        <v>6</v>
      </c>
      <c r="G1217" s="4">
        <v>5.73</v>
      </c>
      <c r="H1217" s="17">
        <f t="shared" si="50"/>
        <v>34.380000000000003</v>
      </c>
      <c r="I1217" s="15">
        <f t="shared" si="49"/>
        <v>161.27217391304299</v>
      </c>
    </row>
    <row r="1218" spans="1:10" x14ac:dyDescent="0.25">
      <c r="A1218" s="3" t="s">
        <v>74</v>
      </c>
      <c r="B1218" s="3" t="s">
        <v>166</v>
      </c>
      <c r="C1218" s="3">
        <v>75</v>
      </c>
      <c r="D1218" s="3">
        <v>12</v>
      </c>
      <c r="E1218" s="3">
        <v>75</v>
      </c>
      <c r="F1218" s="3">
        <v>12</v>
      </c>
      <c r="G1218" s="4">
        <v>4.2300000000000004</v>
      </c>
      <c r="H1218" s="6">
        <f t="shared" si="50"/>
        <v>50.760000000000005</v>
      </c>
      <c r="I1218" s="15">
        <f t="shared" si="49"/>
        <v>24.239999999999995</v>
      </c>
      <c r="J1218" s="7"/>
    </row>
    <row r="1219" spans="1:10" x14ac:dyDescent="0.25">
      <c r="E1219" s="10">
        <f>SUM(E1141:E1218)</f>
        <v>45350.937792642137</v>
      </c>
      <c r="G1219" s="26" t="s">
        <v>199</v>
      </c>
      <c r="H1219" s="28">
        <f>SUM(H1141:H1218)</f>
        <v>23799.17</v>
      </c>
      <c r="I1219" s="28">
        <f>SUM(I1141:I1218)</f>
        <v>21551.767792642142</v>
      </c>
      <c r="J1219" s="20">
        <f>E1219-H1219</f>
        <v>21551.767792642138</v>
      </c>
    </row>
    <row r="1220" spans="1:10" ht="23.25" x14ac:dyDescent="0.25">
      <c r="A1220" s="38" t="s">
        <v>27</v>
      </c>
      <c r="B1220" s="38"/>
      <c r="C1220" s="38"/>
      <c r="D1220" s="38"/>
      <c r="E1220" s="38"/>
      <c r="F1220" s="38"/>
      <c r="G1220" s="38"/>
      <c r="H1220" s="38"/>
      <c r="I1220" s="38"/>
      <c r="J1220" s="38"/>
    </row>
    <row r="1221" spans="1:10" x14ac:dyDescent="0.25">
      <c r="A1221" s="3" t="s">
        <v>27</v>
      </c>
      <c r="B1221" s="3" t="s">
        <v>28</v>
      </c>
      <c r="C1221" s="3">
        <v>51.6</v>
      </c>
      <c r="D1221" s="3">
        <v>12</v>
      </c>
      <c r="E1221" s="3">
        <v>51.6</v>
      </c>
      <c r="F1221" s="3">
        <v>12</v>
      </c>
      <c r="G1221" s="4">
        <v>2.75</v>
      </c>
      <c r="H1221" s="6">
        <f t="shared" si="50"/>
        <v>33</v>
      </c>
      <c r="I1221" s="15">
        <f t="shared" si="49"/>
        <v>18.600000000000001</v>
      </c>
      <c r="J1221" s="7"/>
    </row>
    <row r="1222" spans="1:10" x14ac:dyDescent="0.25">
      <c r="A1222" s="3" t="s">
        <v>27</v>
      </c>
      <c r="B1222" s="3" t="s">
        <v>29</v>
      </c>
      <c r="C1222" s="3">
        <v>718.81545150501699</v>
      </c>
      <c r="D1222" s="3">
        <v>84</v>
      </c>
      <c r="E1222" s="3">
        <v>718.81545150501699</v>
      </c>
      <c r="F1222" s="3">
        <v>84</v>
      </c>
      <c r="G1222" s="4">
        <v>2.73</v>
      </c>
      <c r="H1222" s="6">
        <f t="shared" si="50"/>
        <v>229.32</v>
      </c>
      <c r="I1222" s="15">
        <f t="shared" si="49"/>
        <v>489.495451505017</v>
      </c>
      <c r="J1222" s="7"/>
    </row>
    <row r="1223" spans="1:10" x14ac:dyDescent="0.25">
      <c r="A1223" s="3" t="s">
        <v>27</v>
      </c>
      <c r="B1223" s="3" t="s">
        <v>12</v>
      </c>
      <c r="C1223" s="3">
        <v>81</v>
      </c>
      <c r="D1223" s="3">
        <v>18</v>
      </c>
      <c r="E1223" s="3">
        <v>81</v>
      </c>
      <c r="F1223" s="3">
        <v>18</v>
      </c>
      <c r="G1223" s="4">
        <v>3.73</v>
      </c>
      <c r="H1223" s="6">
        <f t="shared" si="50"/>
        <v>67.14</v>
      </c>
      <c r="I1223" s="15">
        <f t="shared" si="49"/>
        <v>13.86</v>
      </c>
      <c r="J1223" s="7"/>
    </row>
    <row r="1224" spans="1:10" x14ac:dyDescent="0.25">
      <c r="A1224" s="3" t="s">
        <v>27</v>
      </c>
      <c r="B1224" s="3" t="s">
        <v>13</v>
      </c>
      <c r="C1224" s="3">
        <v>1091.3742474916401</v>
      </c>
      <c r="D1224" s="3">
        <v>240</v>
      </c>
      <c r="E1224" s="3">
        <v>1091.3742474916401</v>
      </c>
      <c r="F1224" s="3">
        <v>240</v>
      </c>
      <c r="G1224" s="4">
        <v>2.75</v>
      </c>
      <c r="H1224" s="6">
        <f t="shared" si="50"/>
        <v>660</v>
      </c>
      <c r="I1224" s="15">
        <f t="shared" si="49"/>
        <v>431.37424749164006</v>
      </c>
      <c r="J1224" s="7"/>
    </row>
    <row r="1225" spans="1:10" x14ac:dyDescent="0.25">
      <c r="A1225" s="3" t="s">
        <v>27</v>
      </c>
      <c r="B1225" s="3" t="s">
        <v>14</v>
      </c>
      <c r="C1225" s="3">
        <v>413.684949832776</v>
      </c>
      <c r="D1225" s="3">
        <v>59</v>
      </c>
      <c r="E1225" s="3">
        <v>413.684949832776</v>
      </c>
      <c r="F1225" s="3">
        <v>59</v>
      </c>
      <c r="G1225" s="4">
        <v>3.73</v>
      </c>
      <c r="H1225" s="6">
        <f t="shared" si="50"/>
        <v>220.07</v>
      </c>
      <c r="I1225" s="15">
        <f t="shared" si="49"/>
        <v>193.61494983277601</v>
      </c>
      <c r="J1225" s="7"/>
    </row>
    <row r="1226" spans="1:10" s="7" customFormat="1" x14ac:dyDescent="0.25">
      <c r="A1226" s="7" t="s">
        <v>27</v>
      </c>
      <c r="B1226" s="7" t="s">
        <v>31</v>
      </c>
      <c r="C1226" s="7">
        <v>714</v>
      </c>
      <c r="D1226" s="7">
        <v>66</v>
      </c>
      <c r="E1226" s="7">
        <v>714</v>
      </c>
      <c r="F1226" s="7">
        <v>66</v>
      </c>
      <c r="G1226" s="4">
        <v>3.53</v>
      </c>
      <c r="H1226" s="17">
        <f t="shared" si="50"/>
        <v>232.98</v>
      </c>
      <c r="I1226" s="15">
        <f t="shared" si="49"/>
        <v>481.02</v>
      </c>
    </row>
    <row r="1227" spans="1:10" s="7" customFormat="1" x14ac:dyDescent="0.25">
      <c r="A1227" s="7" t="s">
        <v>27</v>
      </c>
      <c r="B1227" s="7" t="s">
        <v>35</v>
      </c>
      <c r="C1227" s="7">
        <v>1995.8050836120401</v>
      </c>
      <c r="D1227" s="7">
        <v>142</v>
      </c>
      <c r="E1227" s="7">
        <v>1995.8050836120401</v>
      </c>
      <c r="F1227" s="7">
        <v>142</v>
      </c>
      <c r="G1227" s="4">
        <v>3.53</v>
      </c>
      <c r="H1227" s="17">
        <f t="shared" si="50"/>
        <v>501.26</v>
      </c>
      <c r="I1227" s="15">
        <f t="shared" si="49"/>
        <v>1494.5450836120401</v>
      </c>
    </row>
    <row r="1228" spans="1:10" x14ac:dyDescent="0.25">
      <c r="A1228" s="3" t="s">
        <v>27</v>
      </c>
      <c r="B1228" s="3" t="s">
        <v>15</v>
      </c>
      <c r="C1228" s="3">
        <v>114</v>
      </c>
      <c r="D1228" s="3">
        <v>39</v>
      </c>
      <c r="E1228" s="3">
        <v>114</v>
      </c>
      <c r="F1228" s="3">
        <v>39</v>
      </c>
      <c r="G1228" s="4">
        <v>5.23</v>
      </c>
      <c r="H1228" s="6">
        <f t="shared" si="50"/>
        <v>203.97000000000003</v>
      </c>
      <c r="I1228" s="15">
        <f t="shared" si="49"/>
        <v>-89.970000000000027</v>
      </c>
      <c r="J1228" s="7"/>
    </row>
    <row r="1229" spans="1:10" s="7" customFormat="1" x14ac:dyDescent="0.25">
      <c r="A1229" s="7" t="s">
        <v>27</v>
      </c>
      <c r="B1229" s="7" t="s">
        <v>188</v>
      </c>
      <c r="C1229" s="7">
        <v>60</v>
      </c>
      <c r="D1229" s="7">
        <v>8</v>
      </c>
      <c r="E1229" s="7">
        <v>60</v>
      </c>
      <c r="F1229" s="7">
        <v>8</v>
      </c>
      <c r="G1229" s="4">
        <v>4.8099999999999996</v>
      </c>
      <c r="H1229" s="17">
        <f t="shared" si="50"/>
        <v>38.479999999999997</v>
      </c>
      <c r="I1229" s="15">
        <f t="shared" si="49"/>
        <v>21.520000000000003</v>
      </c>
    </row>
    <row r="1230" spans="1:10" s="7" customFormat="1" x14ac:dyDescent="0.25">
      <c r="A1230" s="7" t="s">
        <v>27</v>
      </c>
      <c r="B1230" s="7" t="s">
        <v>38</v>
      </c>
      <c r="C1230" s="7">
        <v>78</v>
      </c>
      <c r="D1230" s="7">
        <v>12</v>
      </c>
      <c r="E1230" s="7">
        <v>78</v>
      </c>
      <c r="F1230" s="7">
        <f>D1230/2</f>
        <v>6</v>
      </c>
      <c r="G1230" s="4">
        <v>4.8099999999999996</v>
      </c>
      <c r="H1230" s="17">
        <f t="shared" si="50"/>
        <v>28.86</v>
      </c>
      <c r="I1230" s="15">
        <f t="shared" si="49"/>
        <v>49.14</v>
      </c>
    </row>
    <row r="1231" spans="1:10" s="7" customFormat="1" x14ac:dyDescent="0.25">
      <c r="A1231" s="7" t="s">
        <v>27</v>
      </c>
      <c r="B1231" s="7" t="s">
        <v>39</v>
      </c>
      <c r="C1231" s="7">
        <v>639.50568561872899</v>
      </c>
      <c r="D1231" s="7">
        <v>58</v>
      </c>
      <c r="E1231" s="7">
        <v>639.50568561872899</v>
      </c>
      <c r="F1231" s="7">
        <v>58</v>
      </c>
      <c r="G1231" s="4">
        <v>4.8099999999999996</v>
      </c>
      <c r="H1231" s="17">
        <f t="shared" si="50"/>
        <v>278.97999999999996</v>
      </c>
      <c r="I1231" s="15">
        <f t="shared" si="49"/>
        <v>360.52568561872903</v>
      </c>
    </row>
    <row r="1232" spans="1:10" s="7" customFormat="1" x14ac:dyDescent="0.25">
      <c r="A1232" s="7" t="s">
        <v>27</v>
      </c>
      <c r="B1232" s="7" t="s">
        <v>23</v>
      </c>
      <c r="C1232" s="7">
        <v>4523.1994648829505</v>
      </c>
      <c r="D1232" s="7">
        <v>420</v>
      </c>
      <c r="E1232" s="7">
        <v>4523.1994648829505</v>
      </c>
      <c r="F1232" s="7">
        <v>420</v>
      </c>
      <c r="G1232" s="4">
        <v>3.53</v>
      </c>
      <c r="H1232" s="17">
        <f t="shared" si="50"/>
        <v>1482.6</v>
      </c>
      <c r="I1232" s="15">
        <f t="shared" si="49"/>
        <v>3040.5994648829505</v>
      </c>
    </row>
    <row r="1233" spans="1:10" s="7" customFormat="1" x14ac:dyDescent="0.25">
      <c r="A1233" s="7" t="s">
        <v>27</v>
      </c>
      <c r="B1233" s="7" t="s">
        <v>42</v>
      </c>
      <c r="C1233" s="7">
        <v>127.2</v>
      </c>
      <c r="D1233" s="7">
        <v>6</v>
      </c>
      <c r="E1233" s="7">
        <v>127.2</v>
      </c>
      <c r="F1233" s="7">
        <f>D1233*2</f>
        <v>12</v>
      </c>
      <c r="G1233" s="4">
        <v>3.53</v>
      </c>
      <c r="H1233" s="6">
        <f t="shared" si="50"/>
        <v>42.36</v>
      </c>
      <c r="I1233" s="15">
        <f t="shared" si="49"/>
        <v>84.84</v>
      </c>
    </row>
    <row r="1234" spans="1:10" s="7" customFormat="1" x14ac:dyDescent="0.25">
      <c r="A1234" s="7" t="s">
        <v>27</v>
      </c>
      <c r="B1234" s="7" t="s">
        <v>44</v>
      </c>
      <c r="C1234" s="7">
        <v>47.5</v>
      </c>
      <c r="D1234" s="7">
        <v>1</v>
      </c>
      <c r="E1234" s="7">
        <v>47.5</v>
      </c>
      <c r="F1234" s="7">
        <f>D1234*2</f>
        <v>2</v>
      </c>
      <c r="G1234" s="4">
        <v>5.73</v>
      </c>
      <c r="H1234" s="17">
        <f t="shared" si="50"/>
        <v>11.46</v>
      </c>
      <c r="I1234" s="15">
        <f t="shared" si="49"/>
        <v>36.04</v>
      </c>
    </row>
    <row r="1235" spans="1:10" s="7" customFormat="1" x14ac:dyDescent="0.25">
      <c r="A1235" s="7" t="s">
        <v>27</v>
      </c>
      <c r="B1235" s="7" t="s">
        <v>24</v>
      </c>
      <c r="C1235" s="7">
        <v>391.304347826087</v>
      </c>
      <c r="D1235" s="7">
        <v>18</v>
      </c>
      <c r="E1235" s="7">
        <v>391.304347826087</v>
      </c>
      <c r="F1235" s="7">
        <v>18</v>
      </c>
      <c r="G1235" s="4">
        <v>5.73</v>
      </c>
      <c r="H1235" s="17">
        <f t="shared" si="50"/>
        <v>103.14000000000001</v>
      </c>
      <c r="I1235" s="15">
        <f t="shared" si="49"/>
        <v>288.16434782608701</v>
      </c>
    </row>
    <row r="1236" spans="1:10" s="7" customFormat="1" x14ac:dyDescent="0.25">
      <c r="A1236" s="7" t="s">
        <v>27</v>
      </c>
      <c r="B1236" s="7" t="s">
        <v>45</v>
      </c>
      <c r="C1236" s="7">
        <v>548.71444816053497</v>
      </c>
      <c r="D1236" s="7">
        <v>33</v>
      </c>
      <c r="E1236" s="7">
        <v>548.71444816053497</v>
      </c>
      <c r="F1236" s="7">
        <v>33</v>
      </c>
      <c r="G1236" s="4">
        <v>4.13</v>
      </c>
      <c r="H1236" s="17">
        <f t="shared" si="50"/>
        <v>136.29</v>
      </c>
      <c r="I1236" s="15">
        <f t="shared" si="49"/>
        <v>412.42444816053501</v>
      </c>
    </row>
    <row r="1237" spans="1:10" x14ac:dyDescent="0.25">
      <c r="A1237" s="3" t="s">
        <v>27</v>
      </c>
      <c r="B1237" s="3" t="s">
        <v>16</v>
      </c>
      <c r="C1237" s="3">
        <v>391.304347826087</v>
      </c>
      <c r="D1237" s="3">
        <v>17</v>
      </c>
      <c r="E1237" s="3">
        <v>391.304347826087</v>
      </c>
      <c r="F1237" s="3">
        <v>17</v>
      </c>
      <c r="G1237" s="4">
        <v>8.73</v>
      </c>
      <c r="H1237" s="6">
        <f t="shared" si="50"/>
        <v>148.41</v>
      </c>
      <c r="I1237" s="15">
        <f t="shared" si="49"/>
        <v>242.894347826087</v>
      </c>
      <c r="J1237" s="7"/>
    </row>
    <row r="1238" spans="1:10" x14ac:dyDescent="0.25">
      <c r="A1238" s="3" t="s">
        <v>27</v>
      </c>
      <c r="B1238" s="3" t="s">
        <v>48</v>
      </c>
      <c r="C1238" s="3">
        <v>7.3</v>
      </c>
      <c r="D1238" s="3">
        <v>1</v>
      </c>
      <c r="E1238" s="3">
        <v>7.3</v>
      </c>
      <c r="F1238" s="3">
        <v>1</v>
      </c>
      <c r="G1238" s="4">
        <v>4.2</v>
      </c>
      <c r="H1238" s="6">
        <f t="shared" si="50"/>
        <v>4.2</v>
      </c>
      <c r="I1238" s="15">
        <f t="shared" si="49"/>
        <v>3.0999999999999996</v>
      </c>
      <c r="J1238" s="7"/>
    </row>
    <row r="1239" spans="1:10" x14ac:dyDescent="0.25">
      <c r="A1239" s="3" t="s">
        <v>27</v>
      </c>
      <c r="B1239" s="3" t="s">
        <v>98</v>
      </c>
      <c r="C1239" s="3">
        <v>130.5</v>
      </c>
      <c r="D1239" s="3">
        <v>18</v>
      </c>
      <c r="E1239" s="3">
        <v>130.5</v>
      </c>
      <c r="F1239" s="3">
        <v>18</v>
      </c>
      <c r="G1239" s="4">
        <v>4.8499999999999996</v>
      </c>
      <c r="H1239" s="6">
        <f t="shared" si="50"/>
        <v>87.3</v>
      </c>
      <c r="I1239" s="15">
        <f t="shared" si="49"/>
        <v>43.2</v>
      </c>
      <c r="J1239" s="7"/>
    </row>
    <row r="1240" spans="1:10" x14ac:dyDescent="0.25">
      <c r="A1240" s="3" t="s">
        <v>27</v>
      </c>
      <c r="B1240" s="3" t="s">
        <v>49</v>
      </c>
      <c r="C1240" s="3">
        <v>984</v>
      </c>
      <c r="D1240" s="3">
        <v>147</v>
      </c>
      <c r="E1240" s="3">
        <v>984</v>
      </c>
      <c r="F1240" s="3">
        <v>147</v>
      </c>
      <c r="G1240" s="4">
        <v>4.96</v>
      </c>
      <c r="H1240" s="6">
        <f t="shared" si="50"/>
        <v>729.12</v>
      </c>
      <c r="I1240" s="15">
        <f t="shared" si="49"/>
        <v>254.88</v>
      </c>
      <c r="J1240" s="7"/>
    </row>
    <row r="1241" spans="1:10" x14ac:dyDescent="0.25">
      <c r="A1241" s="3" t="s">
        <v>27</v>
      </c>
      <c r="B1241" s="3" t="s">
        <v>52</v>
      </c>
      <c r="C1241" s="3">
        <v>120.401337792642</v>
      </c>
      <c r="D1241" s="3">
        <v>10</v>
      </c>
      <c r="E1241" s="3">
        <v>120.401337792642</v>
      </c>
      <c r="F1241" s="3">
        <v>10</v>
      </c>
      <c r="G1241" s="4">
        <v>4.7300000000000004</v>
      </c>
      <c r="H1241" s="6">
        <f t="shared" si="50"/>
        <v>47.300000000000004</v>
      </c>
      <c r="I1241" s="15">
        <f t="shared" si="49"/>
        <v>73.101337792641999</v>
      </c>
      <c r="J1241" s="7"/>
    </row>
    <row r="1242" spans="1:10" x14ac:dyDescent="0.25">
      <c r="A1242" s="3" t="s">
        <v>27</v>
      </c>
      <c r="B1242" s="3" t="s">
        <v>25</v>
      </c>
      <c r="C1242" s="3">
        <v>431.81036789297701</v>
      </c>
      <c r="D1242" s="3">
        <v>29</v>
      </c>
      <c r="E1242" s="3">
        <v>431.81036789297701</v>
      </c>
      <c r="F1242" s="3">
        <v>29</v>
      </c>
      <c r="G1242" s="4">
        <v>4.7300000000000004</v>
      </c>
      <c r="H1242" s="6">
        <f t="shared" si="50"/>
        <v>137.17000000000002</v>
      </c>
      <c r="I1242" s="15">
        <f t="shared" si="49"/>
        <v>294.640367892977</v>
      </c>
      <c r="J1242" s="7"/>
    </row>
    <row r="1243" spans="1:10" s="7" customFormat="1" x14ac:dyDescent="0.25">
      <c r="A1243" s="7" t="s">
        <v>27</v>
      </c>
      <c r="B1243" s="7" t="s">
        <v>53</v>
      </c>
      <c r="C1243" s="7">
        <v>67.5</v>
      </c>
      <c r="D1243" s="7">
        <v>19</v>
      </c>
      <c r="E1243" s="7">
        <v>67.5</v>
      </c>
      <c r="F1243" s="7">
        <v>19</v>
      </c>
      <c r="G1243" s="4">
        <v>5.18</v>
      </c>
      <c r="H1243" s="6">
        <f t="shared" si="50"/>
        <v>98.419999999999987</v>
      </c>
      <c r="I1243" s="15">
        <f t="shared" si="49"/>
        <v>-30.919999999999987</v>
      </c>
    </row>
    <row r="1244" spans="1:10" s="7" customFormat="1" x14ac:dyDescent="0.25">
      <c r="A1244" s="7" t="s">
        <v>27</v>
      </c>
      <c r="B1244" s="7" t="s">
        <v>54</v>
      </c>
      <c r="C1244" s="7">
        <v>54.6</v>
      </c>
      <c r="D1244" s="7">
        <v>3</v>
      </c>
      <c r="E1244" s="7">
        <v>54.6</v>
      </c>
      <c r="F1244" s="7">
        <f>D1244*2</f>
        <v>6</v>
      </c>
      <c r="G1244" s="4">
        <v>5.18</v>
      </c>
      <c r="H1244" s="6">
        <f t="shared" si="50"/>
        <v>31.08</v>
      </c>
      <c r="I1244" s="15">
        <f t="shared" si="49"/>
        <v>23.520000000000003</v>
      </c>
    </row>
    <row r="1245" spans="1:10" x14ac:dyDescent="0.25">
      <c r="A1245" s="3" t="s">
        <v>27</v>
      </c>
      <c r="B1245" s="3" t="s">
        <v>55</v>
      </c>
      <c r="C1245" s="3">
        <v>199.21505016722401</v>
      </c>
      <c r="D1245" s="3">
        <v>22</v>
      </c>
      <c r="E1245" s="3">
        <v>199.21505016722401</v>
      </c>
      <c r="F1245" s="3">
        <v>22</v>
      </c>
      <c r="G1245" s="4">
        <v>5.18</v>
      </c>
      <c r="H1245" s="6">
        <f t="shared" si="50"/>
        <v>113.96</v>
      </c>
      <c r="I1245" s="15">
        <f t="shared" si="49"/>
        <v>85.255050167224013</v>
      </c>
      <c r="J1245" s="7"/>
    </row>
    <row r="1246" spans="1:10" x14ac:dyDescent="0.25">
      <c r="A1246" s="3" t="s">
        <v>27</v>
      </c>
      <c r="B1246" s="3" t="s">
        <v>160</v>
      </c>
      <c r="C1246" s="3">
        <v>532.81003344481599</v>
      </c>
      <c r="D1246" s="3">
        <v>46</v>
      </c>
      <c r="E1246" s="3">
        <v>532.81003344481599</v>
      </c>
      <c r="F1246" s="3">
        <v>46</v>
      </c>
      <c r="G1246" s="4">
        <v>5.23</v>
      </c>
      <c r="H1246" s="6">
        <f t="shared" si="50"/>
        <v>240.58</v>
      </c>
      <c r="I1246" s="15">
        <f t="shared" si="49"/>
        <v>292.23003344481594</v>
      </c>
      <c r="J1246" s="7"/>
    </row>
    <row r="1247" spans="1:10" x14ac:dyDescent="0.25">
      <c r="A1247" s="3" t="s">
        <v>27</v>
      </c>
      <c r="B1247" s="3" t="s">
        <v>58</v>
      </c>
      <c r="C1247" s="3">
        <v>1460.3983277591999</v>
      </c>
      <c r="D1247" s="3">
        <v>243</v>
      </c>
      <c r="E1247" s="3">
        <v>1460.3983277591999</v>
      </c>
      <c r="F1247" s="3">
        <v>243</v>
      </c>
      <c r="G1247" s="4">
        <v>3.91</v>
      </c>
      <c r="H1247" s="6">
        <f t="shared" si="50"/>
        <v>950.13</v>
      </c>
      <c r="I1247" s="15">
        <f t="shared" si="49"/>
        <v>510.26832775919991</v>
      </c>
      <c r="J1247" s="7"/>
    </row>
    <row r="1248" spans="1:10" x14ac:dyDescent="0.25">
      <c r="A1248" s="3" t="s">
        <v>27</v>
      </c>
      <c r="B1248" s="3" t="s">
        <v>18</v>
      </c>
      <c r="C1248" s="3">
        <v>3361.4126421404699</v>
      </c>
      <c r="D1248" s="3">
        <v>442</v>
      </c>
      <c r="E1248" s="3">
        <v>3361.4126421404699</v>
      </c>
      <c r="F1248" s="3">
        <v>442</v>
      </c>
      <c r="G1248" s="4">
        <v>4.2300000000000004</v>
      </c>
      <c r="H1248" s="6">
        <f t="shared" si="50"/>
        <v>1869.66</v>
      </c>
      <c r="I1248" s="15">
        <f t="shared" si="49"/>
        <v>1491.7526421404698</v>
      </c>
      <c r="J1248" s="7"/>
    </row>
    <row r="1249" spans="1:10" s="7" customFormat="1" x14ac:dyDescent="0.25">
      <c r="A1249" s="7" t="s">
        <v>27</v>
      </c>
      <c r="B1249" s="7" t="s">
        <v>176</v>
      </c>
      <c r="C1249" s="7">
        <v>326.16000000000003</v>
      </c>
      <c r="D1249" s="7">
        <v>36</v>
      </c>
      <c r="E1249" s="7">
        <v>326.16000000000003</v>
      </c>
      <c r="F1249" s="7">
        <f>D1249/2</f>
        <v>18</v>
      </c>
      <c r="G1249" s="4">
        <v>4.2300000000000004</v>
      </c>
      <c r="H1249" s="6">
        <f t="shared" si="50"/>
        <v>76.140000000000015</v>
      </c>
      <c r="I1249" s="15">
        <f t="shared" si="49"/>
        <v>250.02</v>
      </c>
    </row>
    <row r="1250" spans="1:10" x14ac:dyDescent="0.25">
      <c r="A1250" s="3" t="s">
        <v>27</v>
      </c>
      <c r="B1250" s="3" t="s">
        <v>60</v>
      </c>
      <c r="C1250" s="3">
        <v>25.0818060200669</v>
      </c>
      <c r="D1250" s="3">
        <v>11</v>
      </c>
      <c r="E1250" s="3">
        <v>25.0818060200669</v>
      </c>
      <c r="F1250" s="3">
        <v>11</v>
      </c>
      <c r="G1250" s="4">
        <v>4.2300000000000004</v>
      </c>
      <c r="H1250" s="6">
        <f t="shared" si="50"/>
        <v>46.53</v>
      </c>
      <c r="I1250" s="15">
        <f t="shared" si="49"/>
        <v>-21.448193979933102</v>
      </c>
      <c r="J1250" s="7"/>
    </row>
    <row r="1251" spans="1:10" x14ac:dyDescent="0.25">
      <c r="A1251" s="3" t="s">
        <v>27</v>
      </c>
      <c r="B1251" s="3" t="s">
        <v>139</v>
      </c>
      <c r="C1251" s="3">
        <v>438.29347826087002</v>
      </c>
      <c r="D1251" s="3">
        <v>90</v>
      </c>
      <c r="E1251" s="3">
        <v>438.29347826087002</v>
      </c>
      <c r="F1251" s="3">
        <v>90</v>
      </c>
      <c r="G1251" s="4">
        <v>3.13</v>
      </c>
      <c r="H1251" s="6">
        <f t="shared" si="50"/>
        <v>281.7</v>
      </c>
      <c r="I1251" s="15">
        <f t="shared" si="49"/>
        <v>156.59347826087003</v>
      </c>
      <c r="J1251" s="7"/>
    </row>
    <row r="1252" spans="1:10" s="7" customFormat="1" x14ac:dyDescent="0.25">
      <c r="A1252" s="7" t="s">
        <v>27</v>
      </c>
      <c r="B1252" s="7" t="s">
        <v>63</v>
      </c>
      <c r="C1252" s="7">
        <v>15.9</v>
      </c>
      <c r="D1252" s="7">
        <v>2</v>
      </c>
      <c r="E1252" s="7">
        <v>15.9</v>
      </c>
      <c r="F1252" s="7">
        <f>D1252*4</f>
        <v>8</v>
      </c>
      <c r="G1252" s="4">
        <v>1.81</v>
      </c>
      <c r="H1252" s="6">
        <f t="shared" si="50"/>
        <v>14.48</v>
      </c>
      <c r="I1252" s="15">
        <f t="shared" si="49"/>
        <v>1.42</v>
      </c>
    </row>
    <row r="1253" spans="1:10" s="7" customFormat="1" x14ac:dyDescent="0.25">
      <c r="A1253" s="7" t="s">
        <v>27</v>
      </c>
      <c r="B1253" s="7" t="s">
        <v>64</v>
      </c>
      <c r="C1253" s="7">
        <v>11.2</v>
      </c>
      <c r="D1253" s="7">
        <v>1</v>
      </c>
      <c r="E1253" s="7">
        <v>11.2</v>
      </c>
      <c r="F1253" s="7">
        <f>D1253*7</f>
        <v>7</v>
      </c>
      <c r="G1253" s="4">
        <v>1.81</v>
      </c>
      <c r="H1253" s="6">
        <f t="shared" si="50"/>
        <v>12.67</v>
      </c>
      <c r="I1253" s="15">
        <f t="shared" si="49"/>
        <v>-1.4700000000000006</v>
      </c>
    </row>
    <row r="1254" spans="1:10" x14ac:dyDescent="0.25">
      <c r="A1254" s="3" t="s">
        <v>27</v>
      </c>
      <c r="B1254" s="3" t="s">
        <v>19</v>
      </c>
      <c r="C1254" s="3">
        <v>430.42809364548498</v>
      </c>
      <c r="D1254" s="3">
        <v>112</v>
      </c>
      <c r="E1254" s="3">
        <v>430.42809364548498</v>
      </c>
      <c r="F1254" s="3">
        <v>112</v>
      </c>
      <c r="G1254" s="4">
        <v>1.81</v>
      </c>
      <c r="H1254" s="6">
        <f t="shared" si="50"/>
        <v>202.72</v>
      </c>
      <c r="I1254" s="15">
        <f t="shared" si="49"/>
        <v>227.70809364548498</v>
      </c>
      <c r="J1254" s="7"/>
    </row>
    <row r="1255" spans="1:10" s="7" customFormat="1" x14ac:dyDescent="0.25">
      <c r="A1255" s="7" t="s">
        <v>27</v>
      </c>
      <c r="B1255" s="7" t="s">
        <v>177</v>
      </c>
      <c r="C1255" s="7">
        <v>119.45284280936499</v>
      </c>
      <c r="D1255" s="7">
        <v>12</v>
      </c>
      <c r="E1255" s="7">
        <v>119.45284280936499</v>
      </c>
      <c r="F1255" s="7">
        <f>D1255*4</f>
        <v>48</v>
      </c>
      <c r="G1255" s="4">
        <v>1.7</v>
      </c>
      <c r="H1255" s="6">
        <f t="shared" si="50"/>
        <v>81.599999999999994</v>
      </c>
      <c r="I1255" s="15">
        <f t="shared" si="49"/>
        <v>37.852842809365001</v>
      </c>
    </row>
    <row r="1256" spans="1:10" s="7" customFormat="1" x14ac:dyDescent="0.25">
      <c r="A1256" s="7" t="s">
        <v>27</v>
      </c>
      <c r="B1256" s="7" t="s">
        <v>178</v>
      </c>
      <c r="C1256" s="7">
        <v>409.14966555183901</v>
      </c>
      <c r="D1256" s="7">
        <v>23</v>
      </c>
      <c r="E1256" s="7">
        <v>409.14966555183901</v>
      </c>
      <c r="F1256" s="7">
        <f>D1256*7</f>
        <v>161</v>
      </c>
      <c r="G1256" s="4">
        <v>1.7</v>
      </c>
      <c r="H1256" s="6">
        <f t="shared" si="50"/>
        <v>273.7</v>
      </c>
      <c r="I1256" s="15">
        <f t="shared" si="49"/>
        <v>135.44966555183902</v>
      </c>
    </row>
    <row r="1257" spans="1:10" x14ac:dyDescent="0.25">
      <c r="A1257" s="3" t="s">
        <v>27</v>
      </c>
      <c r="B1257" s="3" t="s">
        <v>152</v>
      </c>
      <c r="C1257" s="3">
        <v>1308.5999999999999</v>
      </c>
      <c r="D1257" s="3">
        <v>308</v>
      </c>
      <c r="E1257" s="3">
        <v>1308.5999999999999</v>
      </c>
      <c r="F1257" s="3">
        <v>308</v>
      </c>
      <c r="G1257" s="4">
        <v>1.7</v>
      </c>
      <c r="H1257" s="6">
        <f t="shared" si="50"/>
        <v>523.6</v>
      </c>
      <c r="I1257" s="15">
        <f t="shared" si="49"/>
        <v>784.99999999999989</v>
      </c>
      <c r="J1257" s="7"/>
    </row>
    <row r="1258" spans="1:10" x14ac:dyDescent="0.25">
      <c r="E1258" s="10">
        <f>SUM(E1221:E1257)</f>
        <v>22421.221672240819</v>
      </c>
      <c r="G1258" s="26" t="s">
        <v>199</v>
      </c>
      <c r="H1258" s="28">
        <f>SUM(H1221:H1257)</f>
        <v>10240.380000000001</v>
      </c>
      <c r="I1258" s="28">
        <f>SUM(I1221:I1257)</f>
        <v>12180.841672240818</v>
      </c>
      <c r="J1258" s="32">
        <f>E1258-H1258</f>
        <v>12180.841672240818</v>
      </c>
    </row>
    <row r="1259" spans="1:10" x14ac:dyDescent="0.25">
      <c r="G1259" s="11" t="s">
        <v>198</v>
      </c>
      <c r="H1259" s="12">
        <f>SUM(H1258,H1219,H1139)</f>
        <v>50426.65</v>
      </c>
      <c r="I1259" s="12">
        <f>SUM(I1258,I1219,I1139,I1109)</f>
        <v>57843.046945373484</v>
      </c>
      <c r="J1259" s="7"/>
    </row>
    <row r="1260" spans="1:10" x14ac:dyDescent="0.25">
      <c r="I1260" s="7"/>
      <c r="J1260" s="7"/>
    </row>
    <row r="1261" spans="1:10" ht="23.25" x14ac:dyDescent="0.25">
      <c r="A1261" s="39" t="s">
        <v>184</v>
      </c>
      <c r="B1261" s="39"/>
      <c r="C1261" s="39"/>
      <c r="D1261" s="39"/>
      <c r="E1261" s="39"/>
      <c r="F1261" s="39"/>
      <c r="G1261" s="39"/>
      <c r="H1261" s="39"/>
      <c r="I1261" s="39"/>
      <c r="J1261" s="39"/>
    </row>
    <row r="1262" spans="1:10" ht="23.25" x14ac:dyDescent="0.25">
      <c r="A1262" s="38" t="s">
        <v>82</v>
      </c>
      <c r="B1262" s="38"/>
      <c r="C1262" s="38"/>
      <c r="D1262" s="38"/>
      <c r="E1262" s="38"/>
      <c r="F1262" s="38"/>
      <c r="G1262" s="38"/>
      <c r="H1262" s="38"/>
      <c r="I1262" s="38"/>
      <c r="J1262" s="38"/>
    </row>
    <row r="1263" spans="1:10" x14ac:dyDescent="0.25">
      <c r="A1263" s="3" t="s">
        <v>5</v>
      </c>
      <c r="B1263" s="3" t="s">
        <v>24</v>
      </c>
      <c r="C1263" s="3">
        <v>33.444816053511701</v>
      </c>
      <c r="D1263" s="3">
        <v>1</v>
      </c>
      <c r="E1263" s="3">
        <v>33.444816053511701</v>
      </c>
      <c r="F1263" s="3">
        <v>1</v>
      </c>
      <c r="I1263" s="7"/>
      <c r="J1263" s="7"/>
    </row>
    <row r="1264" spans="1:10" x14ac:dyDescent="0.25">
      <c r="A1264" s="3" t="s">
        <v>5</v>
      </c>
      <c r="B1264" s="3" t="s">
        <v>25</v>
      </c>
      <c r="C1264" s="3">
        <v>20.903010033444801</v>
      </c>
      <c r="D1264" s="3">
        <v>1</v>
      </c>
      <c r="E1264" s="3">
        <v>20.903010033444801</v>
      </c>
      <c r="F1264" s="3">
        <v>1</v>
      </c>
      <c r="I1264" s="7"/>
      <c r="J1264" s="7"/>
    </row>
    <row r="1265" spans="1:10" x14ac:dyDescent="0.25">
      <c r="A1265" s="3" t="s">
        <v>5</v>
      </c>
      <c r="B1265" s="3" t="s">
        <v>105</v>
      </c>
      <c r="C1265" s="3">
        <v>20200</v>
      </c>
      <c r="D1265" s="3">
        <v>2400</v>
      </c>
      <c r="E1265" s="3">
        <v>20200</v>
      </c>
      <c r="F1265" s="3">
        <v>2400</v>
      </c>
      <c r="I1265" s="7"/>
      <c r="J1265" s="7"/>
    </row>
    <row r="1266" spans="1:10" x14ac:dyDescent="0.25">
      <c r="A1266" s="3" t="s">
        <v>5</v>
      </c>
      <c r="B1266" s="3" t="s">
        <v>168</v>
      </c>
      <c r="C1266" s="3">
        <v>20118</v>
      </c>
      <c r="D1266" s="3">
        <v>3600</v>
      </c>
      <c r="E1266" s="3">
        <v>20118</v>
      </c>
      <c r="F1266" s="3">
        <v>3600</v>
      </c>
      <c r="I1266" s="7"/>
      <c r="J1266" s="7"/>
    </row>
    <row r="1267" spans="1:10" ht="23.25" x14ac:dyDescent="0.25">
      <c r="A1267" s="38" t="s">
        <v>81</v>
      </c>
      <c r="B1267" s="38"/>
      <c r="C1267" s="38"/>
      <c r="D1267" s="38"/>
      <c r="E1267" s="38"/>
      <c r="F1267" s="38"/>
      <c r="G1267" s="38"/>
      <c r="H1267" s="38"/>
      <c r="I1267" s="38"/>
      <c r="J1267" s="38"/>
    </row>
    <row r="1268" spans="1:10" x14ac:dyDescent="0.25">
      <c r="A1268" s="3" t="s">
        <v>85</v>
      </c>
      <c r="B1268" s="3" t="s">
        <v>12</v>
      </c>
      <c r="C1268" s="3">
        <v>6.6053511705685599</v>
      </c>
      <c r="D1268" s="3">
        <v>1</v>
      </c>
      <c r="E1268" s="3">
        <v>6.6053511705685599</v>
      </c>
      <c r="F1268" s="3">
        <v>1</v>
      </c>
      <c r="I1268" s="7"/>
      <c r="J1268" s="7"/>
    </row>
    <row r="1269" spans="1:10" x14ac:dyDescent="0.25">
      <c r="A1269" s="3" t="s">
        <v>85</v>
      </c>
      <c r="B1269" s="3" t="s">
        <v>13</v>
      </c>
      <c r="C1269" s="3">
        <v>8.6956521739130395</v>
      </c>
      <c r="D1269" s="3">
        <v>2</v>
      </c>
      <c r="E1269" s="3">
        <v>8.6956521739130395</v>
      </c>
      <c r="F1269" s="3">
        <v>2</v>
      </c>
      <c r="I1269" s="7"/>
      <c r="J1269" s="7"/>
    </row>
    <row r="1270" spans="1:10" x14ac:dyDescent="0.25">
      <c r="A1270" s="3" t="s">
        <v>85</v>
      </c>
      <c r="B1270" s="3" t="s">
        <v>15</v>
      </c>
      <c r="C1270" s="3">
        <v>13.503344481605399</v>
      </c>
      <c r="D1270" s="3">
        <v>1</v>
      </c>
      <c r="E1270" s="3">
        <v>13.503344481605399</v>
      </c>
      <c r="F1270" s="3">
        <v>1</v>
      </c>
      <c r="I1270" s="7"/>
      <c r="J1270" s="7"/>
    </row>
    <row r="1271" spans="1:10" x14ac:dyDescent="0.25">
      <c r="A1271" s="3" t="s">
        <v>85</v>
      </c>
      <c r="B1271" s="3" t="s">
        <v>160</v>
      </c>
      <c r="C1271" s="3">
        <v>27.591973244147201</v>
      </c>
      <c r="D1271" s="3">
        <v>3</v>
      </c>
      <c r="E1271" s="3">
        <v>27.591973244147201</v>
      </c>
      <c r="F1271" s="3">
        <v>3</v>
      </c>
      <c r="I1271" s="7"/>
      <c r="J1271" s="7"/>
    </row>
    <row r="1272" spans="1:10" x14ac:dyDescent="0.25">
      <c r="A1272" s="3" t="s">
        <v>85</v>
      </c>
      <c r="B1272" s="3" t="s">
        <v>18</v>
      </c>
      <c r="C1272" s="3">
        <v>7.3</v>
      </c>
      <c r="D1272" s="3">
        <v>1</v>
      </c>
      <c r="E1272" s="3">
        <v>7.3</v>
      </c>
      <c r="F1272" s="3">
        <v>1</v>
      </c>
      <c r="I1272" s="7"/>
      <c r="J1272" s="7"/>
    </row>
    <row r="1273" spans="1:10" x14ac:dyDescent="0.25">
      <c r="A1273" s="3" t="s">
        <v>85</v>
      </c>
      <c r="B1273" s="3" t="s">
        <v>178</v>
      </c>
      <c r="C1273" s="3">
        <v>45.610367892976598</v>
      </c>
      <c r="D1273" s="3">
        <v>4</v>
      </c>
      <c r="E1273" s="3">
        <v>45.610367892976598</v>
      </c>
      <c r="F1273" s="3">
        <v>4</v>
      </c>
      <c r="I1273" s="7"/>
      <c r="J1273" s="7"/>
    </row>
    <row r="1274" spans="1:10" x14ac:dyDescent="0.25">
      <c r="A1274" s="3" t="s">
        <v>11</v>
      </c>
      <c r="B1274" s="3" t="s">
        <v>177</v>
      </c>
      <c r="C1274" s="3">
        <v>13.96</v>
      </c>
      <c r="D1274" s="3">
        <v>1</v>
      </c>
      <c r="E1274" s="3">
        <v>13.96</v>
      </c>
      <c r="F1274" s="3">
        <v>1</v>
      </c>
      <c r="I1274" s="7"/>
      <c r="J1274" s="7"/>
    </row>
    <row r="1275" spans="1:10" x14ac:dyDescent="0.25">
      <c r="A1275" s="3" t="s">
        <v>11</v>
      </c>
      <c r="B1275" s="3" t="s">
        <v>218</v>
      </c>
      <c r="C1275" s="3">
        <v>-1.4</v>
      </c>
      <c r="E1275" s="3">
        <v>-1.4</v>
      </c>
      <c r="F1275" s="3">
        <v>0</v>
      </c>
      <c r="I1275" s="7"/>
      <c r="J1275" s="7"/>
    </row>
    <row r="1276" spans="1:10" x14ac:dyDescent="0.25">
      <c r="A1276" s="3" t="s">
        <v>136</v>
      </c>
      <c r="B1276" s="3" t="s">
        <v>131</v>
      </c>
      <c r="C1276" s="3">
        <v>711</v>
      </c>
      <c r="D1276" s="3">
        <v>180</v>
      </c>
      <c r="E1276" s="3">
        <v>711</v>
      </c>
      <c r="F1276" s="3">
        <v>180</v>
      </c>
      <c r="I1276" s="7"/>
      <c r="J1276" s="7"/>
    </row>
    <row r="1277" spans="1:10" x14ac:dyDescent="0.25">
      <c r="A1277" s="3" t="s">
        <v>136</v>
      </c>
      <c r="B1277" s="3" t="s">
        <v>29</v>
      </c>
      <c r="C1277" s="3">
        <v>774</v>
      </c>
      <c r="D1277" s="3">
        <v>120</v>
      </c>
      <c r="E1277" s="3">
        <v>774</v>
      </c>
      <c r="F1277" s="3">
        <v>120</v>
      </c>
      <c r="I1277" s="7"/>
      <c r="J1277" s="7"/>
    </row>
    <row r="1278" spans="1:10" x14ac:dyDescent="0.25">
      <c r="A1278" s="3" t="s">
        <v>136</v>
      </c>
      <c r="B1278" s="3" t="s">
        <v>191</v>
      </c>
      <c r="C1278" s="3">
        <v>474</v>
      </c>
      <c r="D1278" s="3">
        <v>120</v>
      </c>
      <c r="E1278" s="3">
        <v>474</v>
      </c>
      <c r="F1278" s="3">
        <v>120</v>
      </c>
      <c r="I1278" s="7"/>
      <c r="J1278" s="7"/>
    </row>
    <row r="1279" spans="1:10" x14ac:dyDescent="0.25">
      <c r="A1279" s="3" t="s">
        <v>136</v>
      </c>
      <c r="B1279" s="3" t="s">
        <v>211</v>
      </c>
      <c r="C1279" s="3">
        <v>0</v>
      </c>
      <c r="D1279" s="3">
        <v>0</v>
      </c>
      <c r="E1279" s="3">
        <v>0</v>
      </c>
      <c r="F1279" s="3">
        <v>0</v>
      </c>
      <c r="I1279" s="7"/>
      <c r="J1279" s="7"/>
    </row>
    <row r="1280" spans="1:10" x14ac:dyDescent="0.25">
      <c r="A1280" s="3" t="s">
        <v>136</v>
      </c>
      <c r="B1280" s="3" t="s">
        <v>17</v>
      </c>
      <c r="C1280" s="3">
        <v>540</v>
      </c>
      <c r="D1280" s="3">
        <v>60</v>
      </c>
      <c r="E1280" s="3">
        <v>540</v>
      </c>
      <c r="F1280" s="3">
        <v>60</v>
      </c>
      <c r="I1280" s="7"/>
      <c r="J1280" s="7"/>
    </row>
    <row r="1281" spans="1:10" x14ac:dyDescent="0.25">
      <c r="A1281" s="3" t="s">
        <v>136</v>
      </c>
      <c r="B1281" s="3" t="s">
        <v>157</v>
      </c>
      <c r="C1281" s="3">
        <v>0</v>
      </c>
      <c r="D1281" s="3">
        <v>12</v>
      </c>
      <c r="E1281" s="3">
        <v>0</v>
      </c>
      <c r="F1281" s="3">
        <v>12</v>
      </c>
      <c r="I1281" s="7"/>
      <c r="J1281" s="7"/>
    </row>
    <row r="1282" spans="1:10" ht="23.25" x14ac:dyDescent="0.25">
      <c r="A1282" s="38" t="s">
        <v>27</v>
      </c>
      <c r="B1282" s="38"/>
      <c r="C1282" s="38"/>
      <c r="D1282" s="38"/>
      <c r="E1282" s="38"/>
      <c r="F1282" s="38"/>
      <c r="G1282" s="38"/>
      <c r="H1282" s="38"/>
      <c r="I1282" s="38"/>
      <c r="J1282" s="38"/>
    </row>
    <row r="1283" spans="1:10" x14ac:dyDescent="0.25">
      <c r="A1283" s="3" t="s">
        <v>27</v>
      </c>
      <c r="B1283" s="3" t="s">
        <v>206</v>
      </c>
      <c r="C1283" s="3">
        <v>133.41973244147201</v>
      </c>
      <c r="D1283" s="3">
        <v>27</v>
      </c>
      <c r="E1283" s="3">
        <v>133.41973244147201</v>
      </c>
      <c r="F1283" s="3">
        <v>27</v>
      </c>
      <c r="I1283" s="7"/>
      <c r="J1283" s="7"/>
    </row>
    <row r="1284" spans="1:10" x14ac:dyDescent="0.25">
      <c r="A1284" s="3" t="s">
        <v>27</v>
      </c>
      <c r="B1284" s="3" t="s">
        <v>207</v>
      </c>
      <c r="C1284" s="3">
        <v>0</v>
      </c>
      <c r="D1284" s="3">
        <v>1</v>
      </c>
      <c r="E1284" s="3">
        <v>0</v>
      </c>
      <c r="F1284" s="3">
        <v>1</v>
      </c>
      <c r="I1284" s="7"/>
      <c r="J1284" s="7"/>
    </row>
    <row r="1285" spans="1:10" x14ac:dyDescent="0.25">
      <c r="A1285" s="3" t="s">
        <v>27</v>
      </c>
      <c r="B1285" s="3" t="s">
        <v>208</v>
      </c>
      <c r="C1285" s="3">
        <v>0</v>
      </c>
      <c r="D1285" s="3">
        <v>12</v>
      </c>
      <c r="E1285" s="3">
        <v>0</v>
      </c>
      <c r="F1285" s="3">
        <v>12</v>
      </c>
      <c r="I1285" s="7"/>
      <c r="J1285" s="7"/>
    </row>
    <row r="1286" spans="1:10" x14ac:dyDescent="0.25">
      <c r="A1286" s="3" t="s">
        <v>27</v>
      </c>
      <c r="B1286" s="3" t="s">
        <v>29</v>
      </c>
      <c r="C1286" s="3">
        <v>192.78361204013399</v>
      </c>
      <c r="D1286" s="3">
        <v>29</v>
      </c>
      <c r="E1286" s="3">
        <v>192.78361204013399</v>
      </c>
      <c r="F1286" s="3">
        <v>29</v>
      </c>
      <c r="I1286" s="7"/>
      <c r="J1286" s="7"/>
    </row>
    <row r="1287" spans="1:10" x14ac:dyDescent="0.25">
      <c r="A1287" s="3" t="s">
        <v>27</v>
      </c>
      <c r="B1287" s="3" t="s">
        <v>12</v>
      </c>
      <c r="C1287" s="3">
        <v>253.2</v>
      </c>
      <c r="D1287" s="3">
        <v>47</v>
      </c>
      <c r="E1287" s="3">
        <v>253.2</v>
      </c>
      <c r="F1287" s="3">
        <v>47</v>
      </c>
      <c r="I1287" s="7"/>
      <c r="J1287" s="7"/>
    </row>
    <row r="1288" spans="1:10" x14ac:dyDescent="0.25">
      <c r="A1288" s="3" t="s">
        <v>27</v>
      </c>
      <c r="B1288" s="3" t="s">
        <v>13</v>
      </c>
      <c r="C1288" s="3">
        <v>3648.19515050167</v>
      </c>
      <c r="D1288" s="3">
        <v>810</v>
      </c>
      <c r="E1288" s="3">
        <v>3648.19515050167</v>
      </c>
      <c r="F1288" s="3">
        <v>810</v>
      </c>
      <c r="I1288" s="7"/>
      <c r="J1288" s="7"/>
    </row>
    <row r="1289" spans="1:10" x14ac:dyDescent="0.25">
      <c r="A1289" s="3" t="s">
        <v>27</v>
      </c>
      <c r="B1289" s="3" t="s">
        <v>30</v>
      </c>
      <c r="C1289" s="3">
        <v>44.4</v>
      </c>
      <c r="D1289" s="3">
        <v>6</v>
      </c>
      <c r="E1289" s="3">
        <v>44.4</v>
      </c>
      <c r="F1289" s="3">
        <v>6</v>
      </c>
      <c r="I1289" s="7"/>
      <c r="J1289" s="7"/>
    </row>
    <row r="1290" spans="1:10" x14ac:dyDescent="0.25">
      <c r="A1290" s="3" t="s">
        <v>27</v>
      </c>
      <c r="B1290" s="3" t="s">
        <v>14</v>
      </c>
      <c r="C1290" s="3">
        <v>202.5</v>
      </c>
      <c r="D1290" s="3">
        <v>31</v>
      </c>
      <c r="E1290" s="3">
        <v>202.5</v>
      </c>
      <c r="F1290" s="3">
        <v>31</v>
      </c>
      <c r="I1290" s="7"/>
      <c r="J1290" s="7"/>
    </row>
    <row r="1291" spans="1:10" x14ac:dyDescent="0.25">
      <c r="A1291" s="3" t="s">
        <v>27</v>
      </c>
      <c r="B1291" s="3" t="s">
        <v>32</v>
      </c>
      <c r="C1291" s="3">
        <v>0</v>
      </c>
      <c r="D1291" s="3">
        <v>8</v>
      </c>
      <c r="E1291" s="3">
        <v>0</v>
      </c>
      <c r="F1291" s="3">
        <v>8</v>
      </c>
      <c r="I1291" s="7"/>
      <c r="J1291" s="7"/>
    </row>
    <row r="1292" spans="1:10" x14ac:dyDescent="0.25">
      <c r="A1292" s="3" t="s">
        <v>27</v>
      </c>
      <c r="B1292" s="3" t="s">
        <v>33</v>
      </c>
      <c r="C1292" s="3">
        <v>103.65</v>
      </c>
      <c r="D1292" s="3">
        <v>3</v>
      </c>
      <c r="E1292" s="3">
        <v>103.65</v>
      </c>
      <c r="F1292" s="3">
        <v>3</v>
      </c>
      <c r="I1292" s="7"/>
      <c r="J1292" s="7"/>
    </row>
    <row r="1293" spans="1:10" x14ac:dyDescent="0.25">
      <c r="A1293" s="3" t="s">
        <v>27</v>
      </c>
      <c r="B1293" s="3" t="s">
        <v>209</v>
      </c>
      <c r="C1293" s="3">
        <v>0</v>
      </c>
      <c r="D1293" s="3">
        <v>12</v>
      </c>
      <c r="E1293" s="3">
        <v>0</v>
      </c>
      <c r="F1293" s="3">
        <v>12</v>
      </c>
      <c r="I1293" s="7"/>
      <c r="J1293" s="7"/>
    </row>
    <row r="1294" spans="1:10" x14ac:dyDescent="0.25">
      <c r="A1294" s="3" t="s">
        <v>27</v>
      </c>
      <c r="B1294" s="3" t="s">
        <v>35</v>
      </c>
      <c r="C1294" s="3">
        <v>3082</v>
      </c>
      <c r="D1294" s="3">
        <v>287</v>
      </c>
      <c r="E1294" s="3">
        <v>3082</v>
      </c>
      <c r="F1294" s="3">
        <v>287</v>
      </c>
      <c r="I1294" s="7"/>
      <c r="J1294" s="7"/>
    </row>
    <row r="1295" spans="1:10" x14ac:dyDescent="0.25">
      <c r="A1295" s="3" t="s">
        <v>27</v>
      </c>
      <c r="B1295" s="3" t="s">
        <v>36</v>
      </c>
      <c r="C1295" s="3">
        <v>751.17</v>
      </c>
      <c r="D1295" s="3">
        <v>33</v>
      </c>
      <c r="E1295" s="3">
        <v>751.17</v>
      </c>
      <c r="F1295" s="3">
        <v>33</v>
      </c>
      <c r="I1295" s="7"/>
      <c r="J1295" s="7"/>
    </row>
    <row r="1296" spans="1:10" x14ac:dyDescent="0.25">
      <c r="A1296" s="3" t="s">
        <v>27</v>
      </c>
      <c r="B1296" s="3" t="s">
        <v>15</v>
      </c>
      <c r="C1296" s="3">
        <v>893.50434782608704</v>
      </c>
      <c r="D1296" s="3">
        <v>61</v>
      </c>
      <c r="E1296" s="3">
        <v>893.50434782608704</v>
      </c>
      <c r="F1296" s="3">
        <v>61</v>
      </c>
      <c r="I1296" s="7"/>
      <c r="J1296" s="7"/>
    </row>
    <row r="1297" spans="1:10" x14ac:dyDescent="0.25">
      <c r="A1297" s="3" t="s">
        <v>27</v>
      </c>
      <c r="B1297" s="3" t="s">
        <v>92</v>
      </c>
      <c r="C1297" s="3">
        <v>1074</v>
      </c>
      <c r="D1297" s="3">
        <v>120</v>
      </c>
      <c r="E1297" s="3">
        <v>1074</v>
      </c>
      <c r="F1297" s="3">
        <v>120</v>
      </c>
      <c r="I1297" s="7"/>
      <c r="J1297" s="7"/>
    </row>
    <row r="1298" spans="1:10" x14ac:dyDescent="0.25">
      <c r="A1298" s="3" t="s">
        <v>27</v>
      </c>
      <c r="B1298" s="3" t="s">
        <v>210</v>
      </c>
      <c r="C1298" s="3">
        <v>62.71</v>
      </c>
      <c r="D1298" s="3">
        <v>3</v>
      </c>
      <c r="E1298" s="3">
        <v>62.71</v>
      </c>
      <c r="F1298" s="3">
        <v>3</v>
      </c>
      <c r="I1298" s="7"/>
      <c r="J1298" s="7"/>
    </row>
    <row r="1299" spans="1:10" x14ac:dyDescent="0.25">
      <c r="A1299" s="3" t="s">
        <v>27</v>
      </c>
      <c r="B1299" s="3" t="s">
        <v>211</v>
      </c>
      <c r="C1299" s="3">
        <v>29.7</v>
      </c>
      <c r="D1299" s="3">
        <v>6</v>
      </c>
      <c r="E1299" s="3">
        <v>29.7</v>
      </c>
      <c r="F1299" s="3">
        <v>6</v>
      </c>
      <c r="I1299" s="7"/>
      <c r="J1299" s="7"/>
    </row>
    <row r="1300" spans="1:10" x14ac:dyDescent="0.25">
      <c r="A1300" s="3" t="s">
        <v>27</v>
      </c>
      <c r="B1300" s="3" t="s">
        <v>212</v>
      </c>
      <c r="C1300" s="3">
        <v>0</v>
      </c>
      <c r="D1300" s="3">
        <v>12</v>
      </c>
      <c r="E1300" s="3">
        <v>0</v>
      </c>
      <c r="F1300" s="3">
        <v>12</v>
      </c>
      <c r="I1300" s="7"/>
      <c r="J1300" s="7"/>
    </row>
    <row r="1301" spans="1:10" x14ac:dyDescent="0.25">
      <c r="A1301" s="3" t="s">
        <v>27</v>
      </c>
      <c r="B1301" s="3" t="s">
        <v>93</v>
      </c>
      <c r="C1301" s="3">
        <v>74.42</v>
      </c>
      <c r="D1301" s="3">
        <v>2</v>
      </c>
      <c r="E1301" s="3">
        <v>74.42</v>
      </c>
      <c r="F1301" s="3">
        <v>2</v>
      </c>
      <c r="I1301" s="7"/>
      <c r="J1301" s="7"/>
    </row>
    <row r="1302" spans="1:10" x14ac:dyDescent="0.25">
      <c r="A1302" s="3" t="s">
        <v>27</v>
      </c>
      <c r="B1302" s="3" t="s">
        <v>111</v>
      </c>
      <c r="C1302" s="3">
        <v>0</v>
      </c>
      <c r="D1302" s="3">
        <v>3</v>
      </c>
      <c r="E1302" s="3">
        <v>0</v>
      </c>
      <c r="F1302" s="3">
        <v>3</v>
      </c>
      <c r="I1302" s="7"/>
      <c r="J1302" s="7"/>
    </row>
    <row r="1303" spans="1:10" x14ac:dyDescent="0.25">
      <c r="A1303" s="3" t="s">
        <v>27</v>
      </c>
      <c r="B1303" s="3" t="s">
        <v>188</v>
      </c>
      <c r="C1303" s="3">
        <v>114</v>
      </c>
      <c r="D1303" s="3">
        <v>14</v>
      </c>
      <c r="E1303" s="3">
        <v>114</v>
      </c>
      <c r="F1303" s="3">
        <v>14</v>
      </c>
      <c r="I1303" s="7"/>
      <c r="J1303" s="7"/>
    </row>
    <row r="1304" spans="1:10" x14ac:dyDescent="0.25">
      <c r="A1304" s="3" t="s">
        <v>27</v>
      </c>
      <c r="B1304" s="3" t="s">
        <v>39</v>
      </c>
      <c r="C1304" s="3">
        <v>3538.6844147157199</v>
      </c>
      <c r="D1304" s="3">
        <v>307</v>
      </c>
      <c r="E1304" s="3">
        <v>3538.6844147157199</v>
      </c>
      <c r="F1304" s="3">
        <v>307</v>
      </c>
      <c r="I1304" s="7"/>
      <c r="J1304" s="7"/>
    </row>
    <row r="1305" spans="1:10" x14ac:dyDescent="0.25">
      <c r="A1305" s="3" t="s">
        <v>27</v>
      </c>
      <c r="B1305" s="3" t="s">
        <v>41</v>
      </c>
      <c r="C1305" s="3">
        <v>328.2</v>
      </c>
      <c r="D1305" s="3">
        <v>60</v>
      </c>
      <c r="E1305" s="3">
        <v>328.2</v>
      </c>
      <c r="F1305" s="3">
        <v>60</v>
      </c>
      <c r="I1305" s="7"/>
      <c r="J1305" s="7"/>
    </row>
    <row r="1306" spans="1:10" x14ac:dyDescent="0.25">
      <c r="A1306" s="3" t="s">
        <v>27</v>
      </c>
      <c r="B1306" s="3" t="s">
        <v>23</v>
      </c>
      <c r="C1306" s="3">
        <v>5099.0163879598704</v>
      </c>
      <c r="D1306" s="3">
        <v>499</v>
      </c>
      <c r="E1306" s="3">
        <v>5099.0163879598704</v>
      </c>
      <c r="F1306" s="3">
        <v>499</v>
      </c>
      <c r="I1306" s="7"/>
      <c r="J1306" s="7"/>
    </row>
    <row r="1307" spans="1:10" x14ac:dyDescent="0.25">
      <c r="A1307" s="3" t="s">
        <v>27</v>
      </c>
      <c r="B1307" s="3" t="s">
        <v>42</v>
      </c>
      <c r="C1307" s="3">
        <v>3493.35</v>
      </c>
      <c r="D1307" s="3">
        <v>219</v>
      </c>
      <c r="E1307" s="3">
        <v>3493.35</v>
      </c>
      <c r="F1307" s="3">
        <v>219</v>
      </c>
      <c r="I1307" s="7"/>
      <c r="J1307" s="7"/>
    </row>
    <row r="1308" spans="1:10" x14ac:dyDescent="0.25">
      <c r="A1308" s="3" t="s">
        <v>27</v>
      </c>
      <c r="B1308" s="3" t="s">
        <v>43</v>
      </c>
      <c r="C1308" s="3">
        <v>589.20000000000005</v>
      </c>
      <c r="D1308" s="3">
        <v>62</v>
      </c>
      <c r="E1308" s="3">
        <v>589.20000000000005</v>
      </c>
      <c r="F1308" s="3">
        <v>62</v>
      </c>
      <c r="I1308" s="7"/>
      <c r="J1308" s="7"/>
    </row>
    <row r="1309" spans="1:10" x14ac:dyDescent="0.25">
      <c r="A1309" s="3" t="s">
        <v>27</v>
      </c>
      <c r="B1309" s="3" t="s">
        <v>44</v>
      </c>
      <c r="C1309" s="3">
        <v>66.889632107023402</v>
      </c>
      <c r="D1309" s="3">
        <v>1</v>
      </c>
      <c r="E1309" s="3">
        <v>66.889632107023402</v>
      </c>
      <c r="F1309" s="3">
        <v>1</v>
      </c>
      <c r="I1309" s="7"/>
      <c r="J1309" s="7"/>
    </row>
    <row r="1310" spans="1:10" x14ac:dyDescent="0.25">
      <c r="A1310" s="3" t="s">
        <v>27</v>
      </c>
      <c r="B1310" s="3" t="s">
        <v>24</v>
      </c>
      <c r="C1310" s="3">
        <v>494.91444816053502</v>
      </c>
      <c r="D1310" s="3">
        <v>24</v>
      </c>
      <c r="E1310" s="3">
        <v>494.91444816053502</v>
      </c>
      <c r="F1310" s="3">
        <v>24</v>
      </c>
      <c r="I1310" s="7"/>
      <c r="J1310" s="7"/>
    </row>
    <row r="1311" spans="1:10" x14ac:dyDescent="0.25">
      <c r="A1311" s="3" t="s">
        <v>27</v>
      </c>
      <c r="B1311" s="3" t="s">
        <v>45</v>
      </c>
      <c r="C1311" s="3">
        <v>419.8</v>
      </c>
      <c r="D1311" s="3">
        <v>35</v>
      </c>
      <c r="E1311" s="3">
        <v>419.8</v>
      </c>
      <c r="F1311" s="3">
        <v>35</v>
      </c>
      <c r="I1311" s="7"/>
      <c r="J1311" s="7"/>
    </row>
    <row r="1312" spans="1:10" x14ac:dyDescent="0.25">
      <c r="A1312" s="3" t="s">
        <v>27</v>
      </c>
      <c r="B1312" s="3" t="s">
        <v>46</v>
      </c>
      <c r="C1312" s="3">
        <v>238.65</v>
      </c>
      <c r="D1312" s="3">
        <v>5</v>
      </c>
      <c r="E1312" s="3">
        <v>238.65</v>
      </c>
      <c r="F1312" s="3">
        <v>5</v>
      </c>
      <c r="I1312" s="7"/>
      <c r="J1312" s="7"/>
    </row>
    <row r="1313" spans="1:10" x14ac:dyDescent="0.25">
      <c r="A1313" s="3" t="s">
        <v>27</v>
      </c>
      <c r="B1313" s="3" t="s">
        <v>16</v>
      </c>
      <c r="C1313" s="3">
        <v>648.6</v>
      </c>
      <c r="D1313" s="3">
        <v>33</v>
      </c>
      <c r="E1313" s="3">
        <v>648.6</v>
      </c>
      <c r="F1313" s="3">
        <v>33</v>
      </c>
      <c r="I1313" s="7"/>
      <c r="J1313" s="7"/>
    </row>
    <row r="1314" spans="1:10" x14ac:dyDescent="0.25">
      <c r="A1314" s="3" t="s">
        <v>27</v>
      </c>
      <c r="B1314" s="3" t="s">
        <v>96</v>
      </c>
      <c r="C1314" s="3">
        <v>930</v>
      </c>
      <c r="D1314" s="3">
        <v>60</v>
      </c>
      <c r="E1314" s="3">
        <v>930</v>
      </c>
      <c r="F1314" s="3">
        <v>60</v>
      </c>
      <c r="I1314" s="7"/>
      <c r="J1314" s="7"/>
    </row>
    <row r="1315" spans="1:10" x14ac:dyDescent="0.25">
      <c r="A1315" s="3" t="s">
        <v>27</v>
      </c>
      <c r="B1315" s="3" t="s">
        <v>213</v>
      </c>
      <c r="C1315" s="3">
        <v>0</v>
      </c>
      <c r="D1315" s="3">
        <v>7</v>
      </c>
      <c r="E1315" s="3">
        <v>0</v>
      </c>
      <c r="F1315" s="3">
        <v>7</v>
      </c>
      <c r="I1315" s="7"/>
      <c r="J1315" s="7"/>
    </row>
    <row r="1316" spans="1:10" x14ac:dyDescent="0.25">
      <c r="A1316" s="3" t="s">
        <v>27</v>
      </c>
      <c r="B1316" s="3" t="s">
        <v>146</v>
      </c>
      <c r="C1316" s="3">
        <v>486</v>
      </c>
      <c r="D1316" s="3">
        <v>72</v>
      </c>
      <c r="E1316" s="3">
        <v>486</v>
      </c>
      <c r="F1316" s="3">
        <v>72</v>
      </c>
      <c r="I1316" s="7"/>
      <c r="J1316" s="7"/>
    </row>
    <row r="1317" spans="1:10" x14ac:dyDescent="0.25">
      <c r="A1317" s="3" t="s">
        <v>27</v>
      </c>
      <c r="B1317" s="3" t="s">
        <v>17</v>
      </c>
      <c r="C1317" s="3">
        <v>1411.2</v>
      </c>
      <c r="D1317" s="3">
        <v>131</v>
      </c>
      <c r="E1317" s="3">
        <v>1411.2</v>
      </c>
      <c r="F1317" s="3">
        <v>131</v>
      </c>
      <c r="I1317" s="7"/>
      <c r="J1317" s="7"/>
    </row>
    <row r="1318" spans="1:10" x14ac:dyDescent="0.25">
      <c r="A1318" s="3" t="s">
        <v>27</v>
      </c>
      <c r="B1318" s="3" t="s">
        <v>47</v>
      </c>
      <c r="C1318" s="3">
        <v>593.1</v>
      </c>
      <c r="D1318" s="3">
        <v>30</v>
      </c>
      <c r="E1318" s="3">
        <v>593.1</v>
      </c>
      <c r="F1318" s="3">
        <v>30</v>
      </c>
      <c r="I1318" s="7"/>
      <c r="J1318" s="7"/>
    </row>
    <row r="1319" spans="1:10" x14ac:dyDescent="0.25">
      <c r="A1319" s="3" t="s">
        <v>27</v>
      </c>
      <c r="B1319" s="3" t="s">
        <v>147</v>
      </c>
      <c r="C1319" s="3">
        <v>62.4</v>
      </c>
      <c r="D1319" s="3">
        <v>12</v>
      </c>
      <c r="E1319" s="3">
        <v>62.4</v>
      </c>
      <c r="F1319" s="3">
        <v>12</v>
      </c>
      <c r="I1319" s="7"/>
      <c r="J1319" s="7"/>
    </row>
    <row r="1320" spans="1:10" x14ac:dyDescent="0.25">
      <c r="A1320" s="3" t="s">
        <v>27</v>
      </c>
      <c r="B1320" s="3" t="s">
        <v>97</v>
      </c>
      <c r="C1320" s="3">
        <v>564</v>
      </c>
      <c r="D1320" s="3">
        <v>60</v>
      </c>
      <c r="E1320" s="3">
        <v>564</v>
      </c>
      <c r="F1320" s="3">
        <v>60</v>
      </c>
      <c r="I1320" s="7"/>
      <c r="J1320" s="7"/>
    </row>
    <row r="1321" spans="1:10" x14ac:dyDescent="0.25">
      <c r="A1321" s="3" t="s">
        <v>27</v>
      </c>
      <c r="B1321" s="3" t="s">
        <v>86</v>
      </c>
      <c r="C1321" s="3">
        <v>1009.8</v>
      </c>
      <c r="D1321" s="3">
        <v>108</v>
      </c>
      <c r="E1321" s="3">
        <v>1009.8</v>
      </c>
      <c r="F1321" s="3">
        <v>108</v>
      </c>
      <c r="I1321" s="7"/>
      <c r="J1321" s="7"/>
    </row>
    <row r="1322" spans="1:10" x14ac:dyDescent="0.25">
      <c r="A1322" s="3" t="s">
        <v>27</v>
      </c>
      <c r="B1322" s="3" t="s">
        <v>150</v>
      </c>
      <c r="C1322" s="3">
        <v>226.2</v>
      </c>
      <c r="D1322" s="3">
        <v>12</v>
      </c>
      <c r="E1322" s="3">
        <v>226.2</v>
      </c>
      <c r="F1322" s="3">
        <v>12</v>
      </c>
      <c r="I1322" s="7"/>
      <c r="J1322" s="7"/>
    </row>
    <row r="1323" spans="1:10" x14ac:dyDescent="0.25">
      <c r="A1323" s="3" t="s">
        <v>27</v>
      </c>
      <c r="B1323" s="3" t="s">
        <v>48</v>
      </c>
      <c r="C1323" s="3">
        <v>186.54180602006701</v>
      </c>
      <c r="D1323" s="3">
        <v>25</v>
      </c>
      <c r="E1323" s="3">
        <v>186.54180602006701</v>
      </c>
      <c r="F1323" s="3">
        <v>25</v>
      </c>
      <c r="I1323" s="7"/>
      <c r="J1323" s="7"/>
    </row>
    <row r="1324" spans="1:10" x14ac:dyDescent="0.25">
      <c r="A1324" s="3" t="s">
        <v>27</v>
      </c>
      <c r="B1324" s="3" t="s">
        <v>49</v>
      </c>
      <c r="C1324" s="3">
        <v>3563.15</v>
      </c>
      <c r="D1324" s="3">
        <v>473</v>
      </c>
      <c r="E1324" s="3">
        <v>3563.15</v>
      </c>
      <c r="F1324" s="3">
        <v>473</v>
      </c>
      <c r="I1324" s="7"/>
      <c r="J1324" s="7"/>
    </row>
    <row r="1325" spans="1:10" x14ac:dyDescent="0.25">
      <c r="A1325" s="3" t="s">
        <v>27</v>
      </c>
      <c r="B1325" s="3" t="s">
        <v>214</v>
      </c>
      <c r="C1325" s="3">
        <v>190.183946488294</v>
      </c>
      <c r="D1325" s="3">
        <v>34</v>
      </c>
      <c r="E1325" s="3">
        <v>190.183946488294</v>
      </c>
      <c r="F1325" s="3">
        <v>34</v>
      </c>
      <c r="I1325" s="7"/>
      <c r="J1325" s="7"/>
    </row>
    <row r="1326" spans="1:10" x14ac:dyDescent="0.25">
      <c r="A1326" s="3" t="s">
        <v>27</v>
      </c>
      <c r="B1326" s="3" t="s">
        <v>51</v>
      </c>
      <c r="C1326" s="3">
        <v>240.80267558528399</v>
      </c>
      <c r="D1326" s="3">
        <v>12</v>
      </c>
      <c r="E1326" s="3">
        <v>240.80267558528399</v>
      </c>
      <c r="F1326" s="3">
        <v>12</v>
      </c>
      <c r="I1326" s="7"/>
      <c r="J1326" s="7"/>
    </row>
    <row r="1327" spans="1:10" x14ac:dyDescent="0.25">
      <c r="A1327" s="3" t="s">
        <v>27</v>
      </c>
      <c r="B1327" s="3" t="s">
        <v>52</v>
      </c>
      <c r="C1327" s="3">
        <v>99.653010033444801</v>
      </c>
      <c r="D1327" s="3">
        <v>18</v>
      </c>
      <c r="E1327" s="3">
        <v>99.653010033444801</v>
      </c>
      <c r="F1327" s="3">
        <v>18</v>
      </c>
      <c r="I1327" s="7"/>
      <c r="J1327" s="7"/>
    </row>
    <row r="1328" spans="1:10" x14ac:dyDescent="0.25">
      <c r="A1328" s="3" t="s">
        <v>27</v>
      </c>
      <c r="B1328" s="3" t="s">
        <v>100</v>
      </c>
      <c r="C1328" s="3">
        <v>0</v>
      </c>
      <c r="D1328" s="3">
        <v>2</v>
      </c>
      <c r="E1328" s="3">
        <v>0</v>
      </c>
      <c r="F1328" s="3">
        <v>2</v>
      </c>
      <c r="I1328" s="7"/>
      <c r="J1328" s="7"/>
    </row>
    <row r="1329" spans="1:10" x14ac:dyDescent="0.25">
      <c r="A1329" s="3" t="s">
        <v>27</v>
      </c>
      <c r="B1329" s="3" t="s">
        <v>25</v>
      </c>
      <c r="C1329" s="3">
        <v>915.10367892976603</v>
      </c>
      <c r="D1329" s="3">
        <v>77</v>
      </c>
      <c r="E1329" s="3">
        <v>915.10367892976603</v>
      </c>
      <c r="F1329" s="3">
        <v>77</v>
      </c>
      <c r="I1329" s="7"/>
      <c r="J1329" s="7"/>
    </row>
    <row r="1330" spans="1:10" x14ac:dyDescent="0.25">
      <c r="A1330" s="3" t="s">
        <v>27</v>
      </c>
      <c r="B1330" s="3" t="s">
        <v>53</v>
      </c>
      <c r="C1330" s="3">
        <v>714.8</v>
      </c>
      <c r="D1330" s="3">
        <v>59</v>
      </c>
      <c r="E1330" s="3">
        <v>714.8</v>
      </c>
      <c r="F1330" s="3">
        <v>59</v>
      </c>
      <c r="I1330" s="7"/>
      <c r="J1330" s="7"/>
    </row>
    <row r="1331" spans="1:10" x14ac:dyDescent="0.25">
      <c r="A1331" s="3" t="s">
        <v>27</v>
      </c>
      <c r="B1331" s="3" t="s">
        <v>55</v>
      </c>
      <c r="C1331" s="3">
        <v>823.25133779264195</v>
      </c>
      <c r="D1331" s="3">
        <v>74</v>
      </c>
      <c r="E1331" s="3">
        <v>823.25133779264195</v>
      </c>
      <c r="F1331" s="3">
        <v>74</v>
      </c>
      <c r="I1331" s="7"/>
      <c r="J1331" s="7"/>
    </row>
    <row r="1332" spans="1:10" x14ac:dyDescent="0.25">
      <c r="A1332" s="3" t="s">
        <v>27</v>
      </c>
      <c r="B1332" s="3" t="s">
        <v>160</v>
      </c>
      <c r="C1332" s="3">
        <v>217.05066889632101</v>
      </c>
      <c r="D1332" s="3">
        <v>28</v>
      </c>
      <c r="E1332" s="3">
        <v>217.05066889632101</v>
      </c>
      <c r="F1332" s="3">
        <v>28</v>
      </c>
      <c r="I1332" s="7"/>
      <c r="J1332" s="7"/>
    </row>
    <row r="1333" spans="1:10" x14ac:dyDescent="0.25">
      <c r="A1333" s="3" t="s">
        <v>27</v>
      </c>
      <c r="B1333" s="3" t="s">
        <v>215</v>
      </c>
      <c r="C1333" s="3">
        <v>0</v>
      </c>
      <c r="D1333" s="3">
        <v>9</v>
      </c>
      <c r="E1333" s="3">
        <v>0</v>
      </c>
      <c r="F1333" s="3">
        <v>9</v>
      </c>
      <c r="I1333" s="7"/>
      <c r="J1333" s="7"/>
    </row>
    <row r="1334" spans="1:10" x14ac:dyDescent="0.25">
      <c r="A1334" s="3" t="s">
        <v>27</v>
      </c>
      <c r="B1334" s="3" t="s">
        <v>58</v>
      </c>
      <c r="C1334" s="3">
        <v>1262.3499999999999</v>
      </c>
      <c r="D1334" s="3">
        <v>222</v>
      </c>
      <c r="E1334" s="3">
        <v>1262.3499999999999</v>
      </c>
      <c r="F1334" s="3">
        <v>222</v>
      </c>
      <c r="I1334" s="7"/>
      <c r="J1334" s="7"/>
    </row>
    <row r="1335" spans="1:10" x14ac:dyDescent="0.25">
      <c r="A1335" s="3" t="s">
        <v>27</v>
      </c>
      <c r="B1335" s="3" t="s">
        <v>18</v>
      </c>
      <c r="C1335" s="3">
        <v>4556.3759197324398</v>
      </c>
      <c r="D1335" s="3">
        <v>567</v>
      </c>
      <c r="E1335" s="3">
        <v>4556.3759197324398</v>
      </c>
      <c r="F1335" s="3">
        <v>567</v>
      </c>
      <c r="I1335" s="7"/>
      <c r="J1335" s="7"/>
    </row>
    <row r="1336" spans="1:10" x14ac:dyDescent="0.25">
      <c r="A1336" s="3" t="s">
        <v>27</v>
      </c>
      <c r="B1336" s="3" t="s">
        <v>70</v>
      </c>
      <c r="C1336" s="3">
        <v>828</v>
      </c>
      <c r="D1336" s="3">
        <v>120</v>
      </c>
      <c r="E1336" s="3">
        <v>828</v>
      </c>
      <c r="F1336" s="3">
        <v>120</v>
      </c>
      <c r="I1336" s="7"/>
      <c r="J1336" s="7"/>
    </row>
    <row r="1337" spans="1:10" x14ac:dyDescent="0.25">
      <c r="A1337" s="3" t="s">
        <v>27</v>
      </c>
      <c r="B1337" s="3" t="s">
        <v>176</v>
      </c>
      <c r="C1337" s="3">
        <v>439.2</v>
      </c>
      <c r="D1337" s="3">
        <v>108</v>
      </c>
      <c r="E1337" s="3">
        <v>439.2</v>
      </c>
      <c r="F1337" s="3">
        <v>108</v>
      </c>
      <c r="I1337" s="7"/>
      <c r="J1337" s="7"/>
    </row>
    <row r="1338" spans="1:10" x14ac:dyDescent="0.25">
      <c r="A1338" s="3" t="s">
        <v>27</v>
      </c>
      <c r="B1338" s="3" t="s">
        <v>60</v>
      </c>
      <c r="C1338" s="3">
        <v>471.24581939799299</v>
      </c>
      <c r="D1338" s="3">
        <v>73</v>
      </c>
      <c r="E1338" s="3">
        <v>471.24581939799299</v>
      </c>
      <c r="F1338" s="3">
        <v>73</v>
      </c>
      <c r="I1338" s="7"/>
      <c r="J1338" s="7"/>
    </row>
    <row r="1339" spans="1:10" x14ac:dyDescent="0.25">
      <c r="A1339" s="3" t="s">
        <v>27</v>
      </c>
      <c r="B1339" s="3" t="s">
        <v>61</v>
      </c>
      <c r="C1339" s="3">
        <v>0</v>
      </c>
      <c r="D1339" s="3">
        <v>10</v>
      </c>
      <c r="E1339" s="3">
        <v>0</v>
      </c>
      <c r="F1339" s="3">
        <v>10</v>
      </c>
      <c r="I1339" s="7"/>
      <c r="J1339" s="7"/>
    </row>
    <row r="1340" spans="1:10" x14ac:dyDescent="0.25">
      <c r="A1340" s="3" t="s">
        <v>27</v>
      </c>
      <c r="B1340" s="3" t="s">
        <v>139</v>
      </c>
      <c r="C1340" s="3">
        <v>63.743143812709</v>
      </c>
      <c r="D1340" s="3">
        <v>13</v>
      </c>
      <c r="E1340" s="3">
        <v>63.743143812709</v>
      </c>
      <c r="F1340" s="3">
        <v>13</v>
      </c>
      <c r="I1340" s="7"/>
      <c r="J1340" s="7"/>
    </row>
    <row r="1341" spans="1:10" x14ac:dyDescent="0.25">
      <c r="A1341" s="3" t="s">
        <v>27</v>
      </c>
      <c r="B1341" s="3" t="s">
        <v>63</v>
      </c>
      <c r="C1341" s="3">
        <v>-109.2</v>
      </c>
      <c r="D1341" s="3">
        <v>-12</v>
      </c>
      <c r="E1341" s="3">
        <v>-109.2</v>
      </c>
      <c r="F1341" s="3">
        <v>-12</v>
      </c>
      <c r="I1341" s="7"/>
      <c r="J1341" s="7"/>
    </row>
    <row r="1342" spans="1:10" x14ac:dyDescent="0.25">
      <c r="A1342" s="3" t="s">
        <v>27</v>
      </c>
      <c r="B1342" s="3" t="s">
        <v>19</v>
      </c>
      <c r="C1342" s="3">
        <v>538.832441471572</v>
      </c>
      <c r="D1342" s="3">
        <v>145</v>
      </c>
      <c r="E1342" s="3">
        <v>538.832441471572</v>
      </c>
      <c r="F1342" s="3">
        <v>145</v>
      </c>
      <c r="I1342" s="7"/>
      <c r="J1342" s="7"/>
    </row>
    <row r="1343" spans="1:10" x14ac:dyDescent="0.25">
      <c r="A1343" s="3" t="s">
        <v>27</v>
      </c>
      <c r="B1343" s="3" t="s">
        <v>177</v>
      </c>
      <c r="C1343" s="3">
        <v>4703.1528428093598</v>
      </c>
      <c r="D1343" s="3">
        <v>617</v>
      </c>
      <c r="E1343" s="3">
        <v>4703.1528428093598</v>
      </c>
      <c r="F1343" s="3">
        <v>617</v>
      </c>
      <c r="I1343" s="7"/>
      <c r="J1343" s="7"/>
    </row>
    <row r="1344" spans="1:10" x14ac:dyDescent="0.25">
      <c r="A1344" s="3" t="s">
        <v>27</v>
      </c>
      <c r="B1344" s="3" t="s">
        <v>178</v>
      </c>
      <c r="C1344" s="3">
        <v>1089.6618729096999</v>
      </c>
      <c r="D1344" s="3">
        <v>78</v>
      </c>
      <c r="E1344" s="3">
        <v>1089.6618729096999</v>
      </c>
      <c r="F1344" s="3">
        <v>78</v>
      </c>
      <c r="I1344" s="7"/>
      <c r="J1344" s="7"/>
    </row>
    <row r="1345" spans="1:10" x14ac:dyDescent="0.25">
      <c r="A1345" s="3" t="s">
        <v>27</v>
      </c>
      <c r="B1345" s="3" t="s">
        <v>216</v>
      </c>
      <c r="C1345" s="3">
        <v>450</v>
      </c>
      <c r="D1345" s="3">
        <v>120</v>
      </c>
      <c r="E1345" s="3">
        <v>450</v>
      </c>
      <c r="F1345" s="3">
        <v>120</v>
      </c>
      <c r="I1345" s="7"/>
      <c r="J1345" s="7"/>
    </row>
    <row r="1346" spans="1:10" x14ac:dyDescent="0.25">
      <c r="A1346" s="3" t="s">
        <v>27</v>
      </c>
      <c r="B1346" s="3" t="s">
        <v>217</v>
      </c>
      <c r="C1346" s="3">
        <v>0</v>
      </c>
      <c r="D1346" s="3">
        <v>9</v>
      </c>
      <c r="E1346" s="3">
        <v>0</v>
      </c>
      <c r="F1346" s="3">
        <v>9</v>
      </c>
      <c r="I1346" s="7"/>
      <c r="J1346" s="7"/>
    </row>
    <row r="1347" spans="1:10" x14ac:dyDescent="0.25">
      <c r="A1347" s="3" t="s">
        <v>27</v>
      </c>
      <c r="B1347" s="3" t="s">
        <v>21</v>
      </c>
      <c r="C1347" s="3">
        <v>53.4</v>
      </c>
      <c r="D1347" s="3">
        <v>24</v>
      </c>
      <c r="E1347" s="3">
        <v>53.4</v>
      </c>
      <c r="F1347" s="3">
        <v>24</v>
      </c>
      <c r="I1347" s="7"/>
      <c r="J1347" s="7"/>
    </row>
    <row r="1348" spans="1:10" x14ac:dyDescent="0.25">
      <c r="A1348" s="3" t="s">
        <v>27</v>
      </c>
      <c r="B1348" s="3" t="s">
        <v>152</v>
      </c>
      <c r="C1348" s="3">
        <v>848.4</v>
      </c>
      <c r="D1348" s="3">
        <v>203</v>
      </c>
      <c r="E1348" s="3">
        <v>848.4</v>
      </c>
      <c r="F1348" s="3">
        <v>203</v>
      </c>
      <c r="I1348" s="7"/>
      <c r="J1348" s="7"/>
    </row>
    <row r="1349" spans="1:10" x14ac:dyDescent="0.25">
      <c r="A1349" s="3" t="s">
        <v>27</v>
      </c>
      <c r="B1349" s="3" t="s">
        <v>157</v>
      </c>
      <c r="C1349" s="3">
        <v>20.64</v>
      </c>
      <c r="D1349" s="3">
        <v>12</v>
      </c>
      <c r="E1349" s="3">
        <v>20.64</v>
      </c>
      <c r="F1349" s="3">
        <v>12</v>
      </c>
      <c r="I1349" s="7"/>
      <c r="J1349" s="7"/>
    </row>
    <row r="1350" spans="1:10" x14ac:dyDescent="0.25">
      <c r="A1350" s="3" t="s">
        <v>27</v>
      </c>
      <c r="B1350" s="3" t="s">
        <v>26</v>
      </c>
      <c r="C1350" s="3">
        <v>830.61700668896299</v>
      </c>
      <c r="D1350" s="3">
        <v>2</v>
      </c>
      <c r="E1350" s="3">
        <v>830.61700668896299</v>
      </c>
      <c r="F1350" s="3">
        <v>2</v>
      </c>
      <c r="I1350" s="7"/>
      <c r="J1350" s="7"/>
    </row>
    <row r="1351" spans="1:10" x14ac:dyDescent="0.25">
      <c r="A1351" s="3" t="s">
        <v>123</v>
      </c>
      <c r="B1351" s="3" t="s">
        <v>219</v>
      </c>
      <c r="C1351" s="3">
        <v>-63.7</v>
      </c>
      <c r="D1351" s="3">
        <v>1</v>
      </c>
      <c r="E1351" s="3">
        <v>-63.7</v>
      </c>
      <c r="F1351" s="3">
        <v>1</v>
      </c>
      <c r="I1351" s="7"/>
      <c r="J1351" s="7"/>
    </row>
    <row r="1352" spans="1:10" x14ac:dyDescent="0.25">
      <c r="A1352" s="3" t="s">
        <v>123</v>
      </c>
      <c r="B1352" s="3" t="s">
        <v>191</v>
      </c>
      <c r="C1352" s="3">
        <v>3739.2</v>
      </c>
      <c r="D1352" s="3">
        <v>984</v>
      </c>
      <c r="E1352" s="3">
        <v>3739.2</v>
      </c>
      <c r="F1352" s="3">
        <v>984</v>
      </c>
      <c r="I1352" s="7"/>
      <c r="J1352" s="7"/>
    </row>
    <row r="1353" spans="1:10" x14ac:dyDescent="0.25">
      <c r="A1353" s="3" t="s">
        <v>123</v>
      </c>
      <c r="B1353" s="3" t="s">
        <v>92</v>
      </c>
      <c r="C1353" s="3">
        <v>1771.2</v>
      </c>
      <c r="D1353" s="3">
        <v>216</v>
      </c>
      <c r="E1353" s="3">
        <v>1771.2</v>
      </c>
      <c r="F1353" s="3">
        <v>216</v>
      </c>
      <c r="I1353" s="7"/>
      <c r="J1353" s="7"/>
    </row>
    <row r="1354" spans="1:10" x14ac:dyDescent="0.25">
      <c r="A1354" s="3" t="s">
        <v>71</v>
      </c>
      <c r="B1354" s="3" t="s">
        <v>121</v>
      </c>
      <c r="C1354" s="3">
        <v>1348.2</v>
      </c>
      <c r="D1354" s="3">
        <v>252</v>
      </c>
      <c r="E1354" s="3">
        <v>1348.2</v>
      </c>
      <c r="F1354" s="3">
        <v>252</v>
      </c>
      <c r="I1354" s="7"/>
      <c r="J1354" s="7"/>
    </row>
    <row r="1355" spans="1:10" x14ac:dyDescent="0.25">
      <c r="A1355" s="3" t="s">
        <v>71</v>
      </c>
      <c r="B1355" s="3" t="s">
        <v>35</v>
      </c>
      <c r="C1355" s="3">
        <v>439.08361204013403</v>
      </c>
      <c r="D1355" s="3">
        <v>25</v>
      </c>
      <c r="E1355" s="3">
        <v>439.08361204013403</v>
      </c>
      <c r="F1355" s="3">
        <v>25</v>
      </c>
      <c r="I1355" s="7"/>
      <c r="J1355" s="7"/>
    </row>
    <row r="1356" spans="1:10" x14ac:dyDescent="0.25">
      <c r="A1356" s="3" t="s">
        <v>71</v>
      </c>
      <c r="B1356" s="3" t="s">
        <v>23</v>
      </c>
      <c r="C1356" s="3">
        <v>47.056856187290997</v>
      </c>
      <c r="D1356" s="3">
        <v>10</v>
      </c>
      <c r="E1356" s="3">
        <v>47.056856187290997</v>
      </c>
      <c r="F1356" s="3">
        <v>10</v>
      </c>
      <c r="I1356" s="7"/>
      <c r="J1356" s="7"/>
    </row>
    <row r="1357" spans="1:10" x14ac:dyDescent="0.25">
      <c r="A1357" s="3" t="s">
        <v>71</v>
      </c>
      <c r="B1357" s="3" t="s">
        <v>17</v>
      </c>
      <c r="C1357" s="3">
        <v>423</v>
      </c>
      <c r="D1357" s="3">
        <v>36</v>
      </c>
      <c r="E1357" s="3">
        <v>423</v>
      </c>
      <c r="F1357" s="3">
        <v>36</v>
      </c>
      <c r="I1357" s="7"/>
      <c r="J1357" s="7"/>
    </row>
    <row r="1358" spans="1:10" x14ac:dyDescent="0.25">
      <c r="A1358" s="3" t="s">
        <v>71</v>
      </c>
      <c r="B1358" s="3" t="s">
        <v>25</v>
      </c>
      <c r="C1358" s="3">
        <v>20.903010033444801</v>
      </c>
      <c r="D1358" s="3">
        <v>1</v>
      </c>
      <c r="E1358" s="3">
        <v>20.903010033444801</v>
      </c>
      <c r="F1358" s="3">
        <v>1</v>
      </c>
      <c r="I1358" s="7"/>
      <c r="J1358" s="7"/>
    </row>
    <row r="1359" spans="1:10" x14ac:dyDescent="0.25">
      <c r="A1359" s="3" t="s">
        <v>71</v>
      </c>
      <c r="B1359" s="3" t="s">
        <v>55</v>
      </c>
      <c r="C1359" s="3">
        <v>0</v>
      </c>
      <c r="D1359" s="3">
        <v>6</v>
      </c>
      <c r="E1359" s="3">
        <v>0</v>
      </c>
      <c r="F1359" s="3">
        <v>6</v>
      </c>
      <c r="I1359" s="7"/>
      <c r="J1359" s="7"/>
    </row>
    <row r="1360" spans="1:10" x14ac:dyDescent="0.25">
      <c r="A1360" s="3" t="s">
        <v>71</v>
      </c>
      <c r="B1360" s="3" t="s">
        <v>105</v>
      </c>
      <c r="C1360" s="3">
        <v>8613</v>
      </c>
      <c r="D1360" s="3">
        <v>1188</v>
      </c>
      <c r="E1360" s="3">
        <v>8613</v>
      </c>
      <c r="F1360" s="3">
        <v>1188</v>
      </c>
      <c r="I1360" s="7"/>
      <c r="J1360" s="7"/>
    </row>
    <row r="1361" spans="1:10" x14ac:dyDescent="0.25">
      <c r="A1361" s="3" t="s">
        <v>71</v>
      </c>
      <c r="B1361" s="3" t="s">
        <v>19</v>
      </c>
      <c r="C1361" s="3">
        <v>11.85</v>
      </c>
      <c r="D1361" s="3">
        <v>3</v>
      </c>
      <c r="E1361" s="3">
        <v>11.85</v>
      </c>
      <c r="F1361" s="3">
        <v>3</v>
      </c>
      <c r="I1361" s="7"/>
      <c r="J1361" s="7"/>
    </row>
    <row r="1362" spans="1:10" x14ac:dyDescent="0.25">
      <c r="A1362" s="3" t="s">
        <v>72</v>
      </c>
      <c r="B1362" s="3" t="s">
        <v>219</v>
      </c>
      <c r="C1362" s="3">
        <v>-114</v>
      </c>
      <c r="D1362" s="3">
        <v>2</v>
      </c>
      <c r="E1362" s="3">
        <v>-114</v>
      </c>
      <c r="F1362" s="3">
        <v>2</v>
      </c>
      <c r="I1362" s="7"/>
      <c r="J1362" s="7"/>
    </row>
    <row r="1363" spans="1:10" x14ac:dyDescent="0.25">
      <c r="A1363" s="3" t="s">
        <v>72</v>
      </c>
      <c r="B1363" s="3" t="s">
        <v>191</v>
      </c>
      <c r="C1363" s="3">
        <v>1576.08</v>
      </c>
      <c r="D1363" s="3">
        <v>396</v>
      </c>
      <c r="E1363" s="3">
        <v>1576.08</v>
      </c>
      <c r="F1363" s="3">
        <v>396</v>
      </c>
      <c r="I1363" s="7"/>
      <c r="J1363" s="7"/>
    </row>
    <row r="1364" spans="1:10" x14ac:dyDescent="0.25">
      <c r="A1364" s="3" t="s">
        <v>72</v>
      </c>
      <c r="B1364" s="3" t="s">
        <v>24</v>
      </c>
      <c r="C1364" s="3">
        <v>195.65217391304299</v>
      </c>
      <c r="D1364" s="3">
        <v>6</v>
      </c>
      <c r="E1364" s="3">
        <v>195.65217391304299</v>
      </c>
      <c r="F1364" s="3">
        <v>6</v>
      </c>
      <c r="I1364" s="7"/>
      <c r="J1364" s="7"/>
    </row>
    <row r="1365" spans="1:10" x14ac:dyDescent="0.25">
      <c r="A1365" s="3" t="s">
        <v>72</v>
      </c>
      <c r="B1365" s="3" t="s">
        <v>45</v>
      </c>
      <c r="C1365" s="3">
        <v>0</v>
      </c>
      <c r="D1365" s="3">
        <v>1</v>
      </c>
      <c r="E1365" s="3">
        <v>0</v>
      </c>
      <c r="F1365" s="3">
        <v>1</v>
      </c>
      <c r="I1365" s="7"/>
      <c r="J1365" s="7"/>
    </row>
    <row r="1366" spans="1:10" x14ac:dyDescent="0.25">
      <c r="A1366" s="3" t="s">
        <v>72</v>
      </c>
      <c r="B1366" s="3" t="s">
        <v>17</v>
      </c>
      <c r="C1366" s="3">
        <v>324.41471571906402</v>
      </c>
      <c r="D1366" s="3">
        <v>20</v>
      </c>
      <c r="E1366" s="3">
        <v>324.41471571906402</v>
      </c>
      <c r="F1366" s="3">
        <v>20</v>
      </c>
      <c r="I1366" s="7"/>
      <c r="J1366" s="7"/>
    </row>
    <row r="1367" spans="1:10" x14ac:dyDescent="0.25">
      <c r="A1367" s="3" t="s">
        <v>72</v>
      </c>
      <c r="B1367" s="3" t="s">
        <v>118</v>
      </c>
      <c r="C1367" s="3">
        <v>0</v>
      </c>
      <c r="D1367" s="3">
        <v>6</v>
      </c>
      <c r="E1367" s="3">
        <v>0</v>
      </c>
      <c r="F1367" s="3">
        <v>6</v>
      </c>
      <c r="I1367" s="7"/>
      <c r="J1367" s="7"/>
    </row>
    <row r="1368" spans="1:10" x14ac:dyDescent="0.25">
      <c r="A1368" s="3" t="s">
        <v>72</v>
      </c>
      <c r="B1368" s="3" t="s">
        <v>160</v>
      </c>
      <c r="C1368" s="3">
        <v>162.20735785953201</v>
      </c>
      <c r="D1368" s="3">
        <v>8</v>
      </c>
      <c r="E1368" s="3">
        <v>162.20735785953201</v>
      </c>
      <c r="F1368" s="3">
        <v>8</v>
      </c>
      <c r="I1368" s="7"/>
      <c r="J1368" s="7"/>
    </row>
    <row r="1369" spans="1:10" x14ac:dyDescent="0.25">
      <c r="A1369" s="3" t="s">
        <v>72</v>
      </c>
      <c r="B1369" s="3" t="s">
        <v>26</v>
      </c>
      <c r="C1369" s="3">
        <v>59.364548494983303</v>
      </c>
      <c r="E1369" s="3">
        <v>59.364548494983303</v>
      </c>
      <c r="F1369" s="3">
        <v>0</v>
      </c>
      <c r="I1369" s="7"/>
      <c r="J1369" s="7"/>
    </row>
    <row r="1370" spans="1:10" x14ac:dyDescent="0.25">
      <c r="A1370" s="3" t="s">
        <v>74</v>
      </c>
      <c r="B1370" s="3" t="s">
        <v>13</v>
      </c>
      <c r="C1370" s="3">
        <v>54.8172240802676</v>
      </c>
      <c r="D1370" s="3">
        <v>7</v>
      </c>
      <c r="E1370" s="3">
        <v>54.8172240802676</v>
      </c>
      <c r="F1370" s="3">
        <v>7</v>
      </c>
      <c r="I1370" s="7"/>
      <c r="J1370" s="7"/>
    </row>
    <row r="1371" spans="1:10" x14ac:dyDescent="0.25">
      <c r="A1371" s="3" t="s">
        <v>74</v>
      </c>
      <c r="B1371" s="3" t="s">
        <v>30</v>
      </c>
      <c r="C1371" s="3">
        <v>84</v>
      </c>
      <c r="D1371" s="3">
        <v>12</v>
      </c>
      <c r="E1371" s="3">
        <v>84</v>
      </c>
      <c r="F1371" s="3">
        <v>12</v>
      </c>
      <c r="I1371" s="7"/>
      <c r="J1371" s="7"/>
    </row>
    <row r="1372" spans="1:10" x14ac:dyDescent="0.25">
      <c r="A1372" s="3" t="s">
        <v>74</v>
      </c>
      <c r="B1372" s="3" t="s">
        <v>14</v>
      </c>
      <c r="C1372" s="3">
        <v>168</v>
      </c>
      <c r="D1372" s="3">
        <v>24</v>
      </c>
      <c r="E1372" s="3">
        <v>168</v>
      </c>
      <c r="F1372" s="3">
        <v>24</v>
      </c>
      <c r="I1372" s="7"/>
      <c r="J1372" s="7"/>
    </row>
    <row r="1373" spans="1:10" x14ac:dyDescent="0.25">
      <c r="A1373" s="3" t="s">
        <v>74</v>
      </c>
      <c r="B1373" s="3" t="s">
        <v>88</v>
      </c>
      <c r="C1373" s="3">
        <v>150</v>
      </c>
      <c r="D1373" s="3">
        <v>24</v>
      </c>
      <c r="E1373" s="3">
        <v>150</v>
      </c>
      <c r="F1373" s="3">
        <v>24</v>
      </c>
      <c r="I1373" s="7"/>
      <c r="J1373" s="7"/>
    </row>
    <row r="1374" spans="1:10" x14ac:dyDescent="0.25">
      <c r="A1374" s="3" t="s">
        <v>74</v>
      </c>
      <c r="B1374" s="3" t="s">
        <v>35</v>
      </c>
      <c r="C1374" s="3">
        <v>50.167224080267601</v>
      </c>
      <c r="D1374" s="3">
        <v>2</v>
      </c>
      <c r="E1374" s="3">
        <v>50.167224080267601</v>
      </c>
      <c r="F1374" s="3">
        <v>2</v>
      </c>
      <c r="I1374" s="7"/>
      <c r="J1374" s="7"/>
    </row>
    <row r="1375" spans="1:10" x14ac:dyDescent="0.25">
      <c r="A1375" s="3" t="s">
        <v>74</v>
      </c>
      <c r="B1375" s="3" t="s">
        <v>211</v>
      </c>
      <c r="C1375" s="3">
        <v>5.65</v>
      </c>
      <c r="D1375" s="3">
        <v>1</v>
      </c>
      <c r="E1375" s="3">
        <v>5.65</v>
      </c>
      <c r="F1375" s="3">
        <v>1</v>
      </c>
      <c r="I1375" s="7"/>
      <c r="J1375" s="7"/>
    </row>
    <row r="1376" spans="1:10" x14ac:dyDescent="0.25">
      <c r="A1376" s="3" t="s">
        <v>74</v>
      </c>
      <c r="B1376" s="3" t="s">
        <v>23</v>
      </c>
      <c r="C1376" s="3">
        <v>217.324414715719</v>
      </c>
      <c r="D1376" s="3">
        <v>19</v>
      </c>
      <c r="E1376" s="3">
        <v>217.324414715719</v>
      </c>
      <c r="F1376" s="3">
        <v>19</v>
      </c>
      <c r="I1376" s="7"/>
      <c r="J1376" s="7"/>
    </row>
    <row r="1377" spans="1:10" x14ac:dyDescent="0.25">
      <c r="A1377" s="3" t="s">
        <v>74</v>
      </c>
      <c r="B1377" s="3" t="s">
        <v>76</v>
      </c>
      <c r="C1377" s="3">
        <v>210.24</v>
      </c>
      <c r="D1377" s="3">
        <v>24</v>
      </c>
      <c r="E1377" s="3">
        <v>210.24</v>
      </c>
      <c r="F1377" s="3">
        <v>24</v>
      </c>
      <c r="I1377" s="7"/>
      <c r="J1377" s="7"/>
    </row>
    <row r="1378" spans="1:10" x14ac:dyDescent="0.25">
      <c r="A1378" s="3" t="s">
        <v>74</v>
      </c>
      <c r="B1378" s="3" t="s">
        <v>77</v>
      </c>
      <c r="C1378" s="3">
        <v>211.2</v>
      </c>
      <c r="D1378" s="3">
        <v>24</v>
      </c>
      <c r="E1378" s="3">
        <v>211.2</v>
      </c>
      <c r="F1378" s="3">
        <v>24</v>
      </c>
      <c r="I1378" s="7"/>
      <c r="J1378" s="7"/>
    </row>
    <row r="1379" spans="1:10" x14ac:dyDescent="0.25">
      <c r="A1379" s="3" t="s">
        <v>74</v>
      </c>
      <c r="B1379" s="3" t="s">
        <v>165</v>
      </c>
      <c r="C1379" s="3">
        <v>1296</v>
      </c>
      <c r="D1379" s="3">
        <v>144</v>
      </c>
      <c r="E1379" s="3">
        <v>1296</v>
      </c>
      <c r="F1379" s="3">
        <v>144</v>
      </c>
      <c r="I1379" s="7"/>
      <c r="J1379" s="7"/>
    </row>
    <row r="1380" spans="1:10" x14ac:dyDescent="0.25">
      <c r="A1380" s="3" t="s">
        <v>74</v>
      </c>
      <c r="B1380" s="3" t="s">
        <v>24</v>
      </c>
      <c r="C1380" s="3">
        <v>66.889632107023402</v>
      </c>
      <c r="D1380" s="3">
        <v>2</v>
      </c>
      <c r="E1380" s="3">
        <v>66.889632107023402</v>
      </c>
      <c r="F1380" s="3">
        <v>2</v>
      </c>
      <c r="I1380" s="7"/>
      <c r="J1380" s="7"/>
    </row>
    <row r="1381" spans="1:10" x14ac:dyDescent="0.25">
      <c r="A1381" s="3" t="s">
        <v>74</v>
      </c>
      <c r="B1381" s="3" t="s">
        <v>45</v>
      </c>
      <c r="C1381" s="3">
        <v>66.889632107023402</v>
      </c>
      <c r="D1381" s="3">
        <v>3</v>
      </c>
      <c r="E1381" s="3">
        <v>66.889632107023402</v>
      </c>
      <c r="F1381" s="3">
        <v>3</v>
      </c>
      <c r="I1381" s="7"/>
      <c r="J1381" s="7"/>
    </row>
    <row r="1382" spans="1:10" x14ac:dyDescent="0.25">
      <c r="A1382" s="3" t="s">
        <v>74</v>
      </c>
      <c r="B1382" s="3" t="s">
        <v>17</v>
      </c>
      <c r="C1382" s="3">
        <v>34.113712374581901</v>
      </c>
      <c r="D1382" s="3">
        <v>2</v>
      </c>
      <c r="E1382" s="3">
        <v>34.113712374581901</v>
      </c>
      <c r="F1382" s="3">
        <v>2</v>
      </c>
      <c r="I1382" s="7"/>
      <c r="J1382" s="7"/>
    </row>
    <row r="1383" spans="1:10" x14ac:dyDescent="0.25">
      <c r="A1383" s="3" t="s">
        <v>74</v>
      </c>
      <c r="B1383" s="3" t="s">
        <v>49</v>
      </c>
      <c r="C1383" s="3">
        <v>270.10000000000002</v>
      </c>
      <c r="D1383" s="3">
        <v>37</v>
      </c>
      <c r="E1383" s="3">
        <v>270.10000000000002</v>
      </c>
      <c r="F1383" s="3">
        <v>37</v>
      </c>
      <c r="I1383" s="7"/>
      <c r="J1383" s="7"/>
    </row>
    <row r="1384" spans="1:10" x14ac:dyDescent="0.25">
      <c r="A1384" s="3" t="s">
        <v>74</v>
      </c>
      <c r="B1384" s="3" t="s">
        <v>214</v>
      </c>
      <c r="C1384" s="3">
        <v>7.5250836120401301</v>
      </c>
      <c r="D1384" s="3">
        <v>1</v>
      </c>
      <c r="E1384" s="3">
        <v>7.5250836120401301</v>
      </c>
      <c r="F1384" s="3">
        <v>1</v>
      </c>
      <c r="I1384" s="7"/>
      <c r="J1384" s="7"/>
    </row>
    <row r="1385" spans="1:10" x14ac:dyDescent="0.25">
      <c r="A1385" s="3" t="s">
        <v>74</v>
      </c>
      <c r="B1385" s="3" t="s">
        <v>52</v>
      </c>
      <c r="C1385" s="3">
        <v>41.806020066889602</v>
      </c>
      <c r="D1385" s="3">
        <v>2</v>
      </c>
      <c r="E1385" s="3">
        <v>41.806020066889602</v>
      </c>
      <c r="F1385" s="3">
        <v>2</v>
      </c>
      <c r="I1385" s="7"/>
      <c r="J1385" s="7"/>
    </row>
    <row r="1386" spans="1:10" x14ac:dyDescent="0.25">
      <c r="A1386" s="3" t="s">
        <v>74</v>
      </c>
      <c r="B1386" s="3" t="s">
        <v>55</v>
      </c>
      <c r="C1386" s="3">
        <v>120.401337792642</v>
      </c>
      <c r="D1386" s="3">
        <v>6</v>
      </c>
      <c r="E1386" s="3">
        <v>120.401337792642</v>
      </c>
      <c r="F1386" s="3">
        <v>6</v>
      </c>
      <c r="I1386" s="7"/>
      <c r="J1386" s="7"/>
    </row>
    <row r="1387" spans="1:10" x14ac:dyDescent="0.25">
      <c r="A1387" s="3" t="s">
        <v>74</v>
      </c>
      <c r="B1387" s="3" t="s">
        <v>160</v>
      </c>
      <c r="C1387" s="3">
        <v>41.806020066889602</v>
      </c>
      <c r="D1387" s="3">
        <v>2</v>
      </c>
      <c r="E1387" s="3">
        <v>41.806020066889602</v>
      </c>
      <c r="F1387" s="3">
        <v>2</v>
      </c>
      <c r="I1387" s="7"/>
      <c r="J1387" s="7"/>
    </row>
    <row r="1388" spans="1:10" x14ac:dyDescent="0.25">
      <c r="A1388" s="3" t="s">
        <v>74</v>
      </c>
      <c r="B1388" s="3" t="s">
        <v>78</v>
      </c>
      <c r="C1388" s="3">
        <v>165.6</v>
      </c>
      <c r="D1388" s="3">
        <v>24</v>
      </c>
      <c r="E1388" s="3">
        <v>165.6</v>
      </c>
      <c r="F1388" s="3">
        <v>24</v>
      </c>
      <c r="I1388" s="7"/>
      <c r="J1388" s="7"/>
    </row>
    <row r="1389" spans="1:10" x14ac:dyDescent="0.25">
      <c r="A1389" s="3" t="s">
        <v>74</v>
      </c>
      <c r="B1389" s="3" t="s">
        <v>79</v>
      </c>
      <c r="C1389" s="3">
        <v>496.8</v>
      </c>
      <c r="D1389" s="3">
        <v>72</v>
      </c>
      <c r="E1389" s="3">
        <v>496.8</v>
      </c>
      <c r="F1389" s="3">
        <v>72</v>
      </c>
      <c r="I1389" s="7"/>
      <c r="J1389" s="7"/>
    </row>
    <row r="1390" spans="1:10" x14ac:dyDescent="0.25">
      <c r="A1390" s="3" t="s">
        <v>74</v>
      </c>
      <c r="B1390" s="3" t="s">
        <v>166</v>
      </c>
      <c r="C1390" s="3">
        <v>675</v>
      </c>
      <c r="D1390" s="3">
        <v>108</v>
      </c>
      <c r="E1390" s="3">
        <v>675</v>
      </c>
      <c r="F1390" s="3">
        <v>108</v>
      </c>
      <c r="I1390" s="7"/>
      <c r="J1390" s="7"/>
    </row>
    <row r="1391" spans="1:10" x14ac:dyDescent="0.25">
      <c r="A1391" s="3" t="s">
        <v>74</v>
      </c>
      <c r="B1391" s="3" t="s">
        <v>179</v>
      </c>
      <c r="C1391" s="3">
        <v>1356</v>
      </c>
      <c r="D1391" s="3">
        <v>240</v>
      </c>
      <c r="E1391" s="3">
        <v>1356</v>
      </c>
      <c r="F1391" s="3">
        <v>240</v>
      </c>
      <c r="I1391" s="7"/>
      <c r="J1391" s="7"/>
    </row>
    <row r="1392" spans="1:10" x14ac:dyDescent="0.25">
      <c r="A1392" s="3" t="s">
        <v>74</v>
      </c>
      <c r="B1392" s="3" t="s">
        <v>18</v>
      </c>
      <c r="C1392" s="3">
        <v>210.70234113712399</v>
      </c>
      <c r="D1392" s="3">
        <v>18</v>
      </c>
      <c r="E1392" s="3">
        <v>210.70234113712399</v>
      </c>
      <c r="F1392" s="3">
        <v>18</v>
      </c>
      <c r="I1392" s="7"/>
      <c r="J1392" s="7"/>
    </row>
    <row r="1393" spans="1:10" x14ac:dyDescent="0.25">
      <c r="A1393" s="3" t="s">
        <v>74</v>
      </c>
      <c r="B1393" s="3" t="s">
        <v>70</v>
      </c>
      <c r="C1393" s="3">
        <v>613.20000000000005</v>
      </c>
      <c r="D1393" s="3">
        <v>84</v>
      </c>
      <c r="E1393" s="3">
        <v>613.20000000000005</v>
      </c>
      <c r="F1393" s="3">
        <v>84</v>
      </c>
      <c r="I1393" s="7"/>
      <c r="J1393" s="7"/>
    </row>
    <row r="1394" spans="1:10" x14ac:dyDescent="0.25">
      <c r="A1394" s="3" t="s">
        <v>74</v>
      </c>
      <c r="B1394" s="3" t="s">
        <v>60</v>
      </c>
      <c r="C1394" s="3">
        <v>95.317725752508395</v>
      </c>
      <c r="D1394" s="3">
        <v>8</v>
      </c>
      <c r="E1394" s="3">
        <v>95.317725752508395</v>
      </c>
      <c r="F1394" s="3">
        <v>8</v>
      </c>
      <c r="I1394" s="7"/>
      <c r="J1394" s="7"/>
    </row>
    <row r="1395" spans="1:10" x14ac:dyDescent="0.25">
      <c r="A1395" s="3" t="s">
        <v>74</v>
      </c>
      <c r="B1395" s="3" t="s">
        <v>139</v>
      </c>
      <c r="C1395" s="3">
        <v>12.943143812709</v>
      </c>
      <c r="D1395" s="3">
        <v>2</v>
      </c>
      <c r="E1395" s="3">
        <v>12.943143812709</v>
      </c>
      <c r="F1395" s="3">
        <v>2</v>
      </c>
      <c r="I1395" s="7"/>
      <c r="J1395" s="7"/>
    </row>
    <row r="1396" spans="1:10" x14ac:dyDescent="0.25">
      <c r="A1396" s="3" t="s">
        <v>74</v>
      </c>
      <c r="B1396" s="3" t="s">
        <v>19</v>
      </c>
      <c r="C1396" s="3">
        <v>222</v>
      </c>
      <c r="D1396" s="3">
        <v>60</v>
      </c>
      <c r="E1396" s="3">
        <v>222</v>
      </c>
      <c r="F1396" s="3">
        <v>60</v>
      </c>
      <c r="I1396" s="7"/>
      <c r="J1396" s="7"/>
    </row>
    <row r="1397" spans="1:10" x14ac:dyDescent="0.25">
      <c r="A1397" s="3" t="s">
        <v>74</v>
      </c>
      <c r="B1397" s="3" t="s">
        <v>177</v>
      </c>
      <c r="C1397" s="3">
        <v>13.963210702341099</v>
      </c>
      <c r="D1397" s="3">
        <v>1</v>
      </c>
      <c r="E1397" s="3">
        <v>13.963210702341099</v>
      </c>
      <c r="F1397" s="3">
        <v>1</v>
      </c>
      <c r="I1397" s="7"/>
      <c r="J1397" s="7"/>
    </row>
    <row r="1398" spans="1:10" x14ac:dyDescent="0.25">
      <c r="A1398" s="3" t="s">
        <v>74</v>
      </c>
      <c r="B1398" s="3" t="s">
        <v>26</v>
      </c>
      <c r="C1398" s="3">
        <v>11.67</v>
      </c>
      <c r="E1398" s="3">
        <v>11.67</v>
      </c>
      <c r="F1398" s="3">
        <v>0</v>
      </c>
      <c r="I1398" s="7"/>
      <c r="J1398" s="7"/>
    </row>
    <row r="1399" spans="1:10" x14ac:dyDescent="0.25">
      <c r="A1399" s="3" t="s">
        <v>80</v>
      </c>
      <c r="B1399" s="3" t="s">
        <v>181</v>
      </c>
      <c r="C1399" s="3">
        <v>2788.8</v>
      </c>
      <c r="D1399" s="3">
        <v>696</v>
      </c>
      <c r="E1399" s="3">
        <v>2788.8</v>
      </c>
      <c r="F1399" s="3">
        <v>696</v>
      </c>
      <c r="I1399" s="7"/>
      <c r="J1399" s="7"/>
    </row>
    <row r="1400" spans="1:10" x14ac:dyDescent="0.25">
      <c r="A1400" s="3" t="s">
        <v>80</v>
      </c>
      <c r="B1400" s="3" t="s">
        <v>220</v>
      </c>
      <c r="C1400" s="3">
        <v>349</v>
      </c>
      <c r="D1400" s="3">
        <v>25</v>
      </c>
      <c r="E1400" s="3">
        <v>349</v>
      </c>
      <c r="F1400" s="3">
        <v>25</v>
      </c>
      <c r="I1400" s="7"/>
      <c r="J1400" s="7"/>
    </row>
    <row r="1401" spans="1:10" x14ac:dyDescent="0.25">
      <c r="A1401" s="3" t="s">
        <v>80</v>
      </c>
      <c r="B1401" s="3" t="s">
        <v>116</v>
      </c>
      <c r="C1401" s="3">
        <v>88</v>
      </c>
      <c r="D1401" s="3">
        <v>8</v>
      </c>
      <c r="E1401" s="3">
        <v>88</v>
      </c>
      <c r="F1401" s="3">
        <v>8</v>
      </c>
      <c r="I1401" s="7"/>
      <c r="J1401" s="7"/>
    </row>
    <row r="1402" spans="1:10" x14ac:dyDescent="0.25">
      <c r="A1402" s="3" t="s">
        <v>80</v>
      </c>
      <c r="B1402" s="3" t="s">
        <v>15</v>
      </c>
      <c r="C1402" s="3">
        <v>25.083612040133801</v>
      </c>
      <c r="D1402" s="3">
        <v>1</v>
      </c>
      <c r="E1402" s="3">
        <v>25.083612040133801</v>
      </c>
      <c r="F1402" s="3">
        <v>1</v>
      </c>
      <c r="I1402" s="7"/>
      <c r="J1402" s="7"/>
    </row>
    <row r="1403" spans="1:10" x14ac:dyDescent="0.25">
      <c r="A1403" s="3" t="s">
        <v>80</v>
      </c>
      <c r="B1403" s="3" t="s">
        <v>113</v>
      </c>
      <c r="C1403" s="3">
        <v>261</v>
      </c>
      <c r="D1403" s="3">
        <v>18</v>
      </c>
      <c r="E1403" s="3">
        <v>261</v>
      </c>
      <c r="F1403" s="3">
        <v>18</v>
      </c>
      <c r="I1403" s="7"/>
      <c r="J1403" s="7"/>
    </row>
    <row r="1404" spans="1:10" x14ac:dyDescent="0.25">
      <c r="A1404" s="3" t="s">
        <v>80</v>
      </c>
      <c r="B1404" s="3" t="s">
        <v>92</v>
      </c>
      <c r="C1404" s="3">
        <v>1153</v>
      </c>
      <c r="D1404" s="3">
        <v>124</v>
      </c>
      <c r="E1404" s="3">
        <v>1153</v>
      </c>
      <c r="F1404" s="3">
        <v>124</v>
      </c>
      <c r="I1404" s="7"/>
      <c r="J1404" s="7"/>
    </row>
    <row r="1405" spans="1:10" x14ac:dyDescent="0.25">
      <c r="A1405" s="3" t="s">
        <v>80</v>
      </c>
      <c r="B1405" s="3" t="s">
        <v>68</v>
      </c>
      <c r="C1405" s="3">
        <v>1</v>
      </c>
      <c r="D1405" s="3">
        <v>1</v>
      </c>
      <c r="E1405" s="3">
        <v>1</v>
      </c>
      <c r="F1405" s="3">
        <v>1</v>
      </c>
      <c r="I1405" s="7"/>
      <c r="J1405" s="7"/>
    </row>
    <row r="1406" spans="1:10" x14ac:dyDescent="0.25">
      <c r="A1406" s="3" t="s">
        <v>80</v>
      </c>
      <c r="B1406" s="3" t="s">
        <v>75</v>
      </c>
      <c r="C1406" s="3">
        <v>65.5</v>
      </c>
      <c r="D1406" s="3">
        <v>8</v>
      </c>
      <c r="E1406" s="3">
        <v>65.5</v>
      </c>
      <c r="F1406" s="3">
        <v>8</v>
      </c>
      <c r="I1406" s="7"/>
      <c r="J1406" s="7"/>
    </row>
    <row r="1407" spans="1:10" x14ac:dyDescent="0.25">
      <c r="A1407" s="3" t="s">
        <v>80</v>
      </c>
      <c r="B1407" s="3" t="s">
        <v>24</v>
      </c>
      <c r="C1407" s="3">
        <v>33.444816053511701</v>
      </c>
      <c r="D1407" s="3">
        <v>1</v>
      </c>
      <c r="E1407" s="3">
        <v>33.444816053511701</v>
      </c>
      <c r="F1407" s="3">
        <v>1</v>
      </c>
      <c r="I1407" s="7"/>
      <c r="J1407" s="7"/>
    </row>
    <row r="1408" spans="1:10" x14ac:dyDescent="0.25">
      <c r="A1408" s="3" t="s">
        <v>80</v>
      </c>
      <c r="B1408" s="3" t="s">
        <v>45</v>
      </c>
      <c r="C1408" s="3">
        <v>33.444816053511701</v>
      </c>
      <c r="D1408" s="3">
        <v>1</v>
      </c>
      <c r="E1408" s="3">
        <v>33.444816053511701</v>
      </c>
      <c r="F1408" s="3">
        <v>1</v>
      </c>
      <c r="I1408" s="7"/>
      <c r="J1408" s="7"/>
    </row>
    <row r="1409" spans="1:10" x14ac:dyDescent="0.25">
      <c r="A1409" s="3" t="s">
        <v>80</v>
      </c>
      <c r="B1409" s="3" t="s">
        <v>118</v>
      </c>
      <c r="C1409" s="3">
        <v>183.6</v>
      </c>
      <c r="D1409" s="3">
        <v>18</v>
      </c>
      <c r="E1409" s="3">
        <v>183.6</v>
      </c>
      <c r="F1409" s="3">
        <v>18</v>
      </c>
      <c r="I1409" s="7"/>
      <c r="J1409" s="7"/>
    </row>
    <row r="1410" spans="1:10" x14ac:dyDescent="0.25">
      <c r="A1410" s="3" t="s">
        <v>80</v>
      </c>
      <c r="B1410" s="3" t="s">
        <v>86</v>
      </c>
      <c r="C1410" s="3">
        <v>4535.8</v>
      </c>
      <c r="D1410" s="3">
        <v>472</v>
      </c>
      <c r="E1410" s="3">
        <v>4535.8</v>
      </c>
      <c r="F1410" s="3">
        <v>472</v>
      </c>
      <c r="I1410" s="7"/>
      <c r="J1410" s="7"/>
    </row>
    <row r="1411" spans="1:10" x14ac:dyDescent="0.25">
      <c r="A1411" s="3" t="s">
        <v>80</v>
      </c>
      <c r="B1411" s="3" t="s">
        <v>183</v>
      </c>
      <c r="C1411" s="3">
        <v>183.6</v>
      </c>
      <c r="D1411" s="3">
        <v>9</v>
      </c>
      <c r="E1411" s="3">
        <v>183.6</v>
      </c>
      <c r="F1411" s="3">
        <v>9</v>
      </c>
      <c r="I1411" s="7"/>
      <c r="J1411" s="7"/>
    </row>
    <row r="1412" spans="1:10" x14ac:dyDescent="0.25">
      <c r="A1412" s="3" t="s">
        <v>80</v>
      </c>
      <c r="B1412" s="3" t="s">
        <v>52</v>
      </c>
      <c r="C1412" s="3">
        <v>20.903010033444801</v>
      </c>
      <c r="D1412" s="3">
        <v>1</v>
      </c>
      <c r="E1412" s="3">
        <v>20.903010033444801</v>
      </c>
      <c r="F1412" s="3">
        <v>1</v>
      </c>
      <c r="I1412" s="7"/>
      <c r="J1412" s="7"/>
    </row>
    <row r="1413" spans="1:10" x14ac:dyDescent="0.25">
      <c r="A1413" s="3" t="s">
        <v>80</v>
      </c>
      <c r="B1413" s="3" t="s">
        <v>171</v>
      </c>
      <c r="C1413" s="3">
        <v>223.2</v>
      </c>
      <c r="D1413" s="3">
        <v>24</v>
      </c>
      <c r="E1413" s="3">
        <v>223.2</v>
      </c>
      <c r="F1413" s="3">
        <v>24</v>
      </c>
      <c r="I1413" s="7"/>
      <c r="J1413" s="7"/>
    </row>
    <row r="1414" spans="1:10" x14ac:dyDescent="0.25">
      <c r="A1414" s="3" t="s">
        <v>80</v>
      </c>
      <c r="B1414" s="3" t="s">
        <v>105</v>
      </c>
      <c r="C1414" s="3">
        <v>5107.2</v>
      </c>
      <c r="D1414" s="3">
        <v>696</v>
      </c>
      <c r="E1414" s="3">
        <v>5107.2</v>
      </c>
      <c r="F1414" s="3">
        <v>696</v>
      </c>
      <c r="I1414" s="7"/>
      <c r="J1414" s="7"/>
    </row>
    <row r="1415" spans="1:10" x14ac:dyDescent="0.25">
      <c r="I1415" s="7"/>
      <c r="J1415" s="7"/>
    </row>
    <row r="1416" spans="1:10" ht="23.25" x14ac:dyDescent="0.25">
      <c r="A1416" s="39" t="s">
        <v>224</v>
      </c>
      <c r="B1416" s="39"/>
      <c r="C1416" s="39"/>
      <c r="D1416" s="39"/>
      <c r="E1416" s="39"/>
      <c r="F1416" s="39"/>
      <c r="G1416" s="39"/>
      <c r="H1416" s="39"/>
      <c r="I1416" s="39"/>
      <c r="J1416" s="39"/>
    </row>
    <row r="1417" spans="1:10" ht="23.25" x14ac:dyDescent="0.25">
      <c r="A1417" s="38" t="s">
        <v>82</v>
      </c>
      <c r="B1417" s="38"/>
      <c r="C1417" s="38"/>
      <c r="D1417" s="38"/>
      <c r="E1417" s="38"/>
      <c r="F1417" s="38"/>
      <c r="G1417" s="38"/>
      <c r="H1417" s="38"/>
      <c r="I1417" s="38"/>
      <c r="J1417" s="38"/>
    </row>
    <row r="1418" spans="1:10" ht="23.25" x14ac:dyDescent="0.25">
      <c r="A1418" s="38" t="s">
        <v>81</v>
      </c>
      <c r="B1418" s="38"/>
      <c r="C1418" s="38"/>
      <c r="D1418" s="38"/>
      <c r="E1418" s="38"/>
      <c r="F1418" s="38"/>
      <c r="G1418" s="38"/>
      <c r="H1418" s="38"/>
      <c r="I1418" s="38"/>
      <c r="J1418" s="38"/>
    </row>
    <row r="1419" spans="1:10" ht="23.25" x14ac:dyDescent="0.25">
      <c r="A1419" s="38" t="s">
        <v>27</v>
      </c>
      <c r="B1419" s="38"/>
      <c r="C1419" s="38"/>
      <c r="D1419" s="38"/>
      <c r="E1419" s="38"/>
      <c r="F1419" s="38"/>
      <c r="G1419" s="38"/>
      <c r="H1419" s="38"/>
      <c r="I1419" s="38"/>
      <c r="J1419" s="38"/>
    </row>
    <row r="1420" spans="1:10" x14ac:dyDescent="0.25">
      <c r="I1420" s="7"/>
      <c r="J1420" s="7"/>
    </row>
    <row r="1421" spans="1:10" x14ac:dyDescent="0.25">
      <c r="A1421" s="3" t="s">
        <v>85</v>
      </c>
      <c r="B1421" s="3" t="s">
        <v>12</v>
      </c>
      <c r="C1421" s="3">
        <v>6.6053511705685599</v>
      </c>
      <c r="D1421" s="3">
        <v>1</v>
      </c>
      <c r="E1421" s="3">
        <v>6.6053511705685599</v>
      </c>
      <c r="F1421" s="3">
        <v>1</v>
      </c>
      <c r="I1421" s="7"/>
      <c r="J1421" s="7"/>
    </row>
    <row r="1422" spans="1:10" x14ac:dyDescent="0.25">
      <c r="A1422" s="3" t="s">
        <v>85</v>
      </c>
      <c r="B1422" s="3" t="s">
        <v>13</v>
      </c>
      <c r="C1422" s="3">
        <v>8.6956521739130395</v>
      </c>
      <c r="D1422" s="3">
        <v>2</v>
      </c>
      <c r="E1422" s="3">
        <v>8.6956521739130395</v>
      </c>
      <c r="F1422" s="3">
        <v>2</v>
      </c>
      <c r="I1422" s="7"/>
      <c r="J1422" s="7"/>
    </row>
    <row r="1423" spans="1:10" x14ac:dyDescent="0.25">
      <c r="A1423" s="3" t="s">
        <v>85</v>
      </c>
      <c r="B1423" s="3" t="s">
        <v>15</v>
      </c>
      <c r="C1423" s="3">
        <v>13.503344481605399</v>
      </c>
      <c r="D1423" s="3">
        <v>1</v>
      </c>
      <c r="E1423" s="3">
        <v>13.503344481605399</v>
      </c>
      <c r="F1423" s="3">
        <v>1</v>
      </c>
      <c r="I1423" s="7"/>
      <c r="J1423" s="7"/>
    </row>
    <row r="1424" spans="1:10" x14ac:dyDescent="0.25">
      <c r="A1424" s="3" t="s">
        <v>85</v>
      </c>
      <c r="B1424" s="3" t="s">
        <v>160</v>
      </c>
      <c r="C1424" s="3">
        <v>27.591973244147201</v>
      </c>
      <c r="D1424" s="3">
        <v>3</v>
      </c>
      <c r="E1424" s="3">
        <v>27.591973244147201</v>
      </c>
      <c r="F1424" s="3">
        <v>3</v>
      </c>
      <c r="I1424" s="7"/>
      <c r="J1424" s="7"/>
    </row>
    <row r="1425" spans="1:10" x14ac:dyDescent="0.25">
      <c r="A1425" s="3" t="s">
        <v>85</v>
      </c>
      <c r="B1425" s="3" t="s">
        <v>18</v>
      </c>
      <c r="C1425" s="3">
        <v>7.3</v>
      </c>
      <c r="D1425" s="3">
        <v>1</v>
      </c>
      <c r="E1425" s="3">
        <v>7.3</v>
      </c>
      <c r="F1425" s="3">
        <v>1</v>
      </c>
      <c r="I1425" s="7"/>
      <c r="J1425" s="7"/>
    </row>
    <row r="1426" spans="1:10" x14ac:dyDescent="0.25">
      <c r="A1426" s="3" t="s">
        <v>85</v>
      </c>
      <c r="B1426" s="3" t="s">
        <v>178</v>
      </c>
      <c r="C1426" s="3">
        <v>45.610367892976598</v>
      </c>
      <c r="D1426" s="3">
        <v>4</v>
      </c>
      <c r="E1426" s="3">
        <v>45.610367892976598</v>
      </c>
      <c r="F1426" s="3">
        <v>4</v>
      </c>
      <c r="I1426" s="7"/>
      <c r="J1426" s="7"/>
    </row>
    <row r="1427" spans="1:10" x14ac:dyDescent="0.25">
      <c r="A1427" s="3" t="s">
        <v>5</v>
      </c>
      <c r="B1427" s="3" t="s">
        <v>24</v>
      </c>
      <c r="C1427" s="3">
        <v>33.444816053511701</v>
      </c>
      <c r="D1427" s="3">
        <v>1</v>
      </c>
      <c r="E1427" s="3">
        <v>33.444816053511701</v>
      </c>
      <c r="F1427" s="3">
        <v>1</v>
      </c>
      <c r="I1427" s="7"/>
      <c r="J1427" s="7"/>
    </row>
    <row r="1428" spans="1:10" x14ac:dyDescent="0.25">
      <c r="A1428" s="3" t="s">
        <v>5</v>
      </c>
      <c r="B1428" s="3" t="s">
        <v>25</v>
      </c>
      <c r="C1428" s="3">
        <v>20.903010033444801</v>
      </c>
      <c r="D1428" s="3">
        <v>1</v>
      </c>
      <c r="E1428" s="3">
        <v>20.903010033444801</v>
      </c>
      <c r="F1428" s="3">
        <v>1</v>
      </c>
      <c r="I1428" s="7"/>
      <c r="J1428" s="7"/>
    </row>
    <row r="1429" spans="1:10" x14ac:dyDescent="0.25">
      <c r="A1429" s="3" t="s">
        <v>5</v>
      </c>
      <c r="B1429" s="3" t="s">
        <v>105</v>
      </c>
      <c r="C1429" s="3">
        <v>20200</v>
      </c>
      <c r="D1429" s="3">
        <v>2400</v>
      </c>
      <c r="E1429" s="3">
        <v>20200</v>
      </c>
      <c r="F1429" s="3">
        <v>2400</v>
      </c>
      <c r="I1429" s="7"/>
      <c r="J1429" s="7"/>
    </row>
    <row r="1430" spans="1:10" x14ac:dyDescent="0.25">
      <c r="A1430" s="3" t="s">
        <v>5</v>
      </c>
      <c r="B1430" s="3" t="s">
        <v>168</v>
      </c>
      <c r="C1430" s="3">
        <v>20118</v>
      </c>
      <c r="D1430" s="3">
        <v>3600</v>
      </c>
      <c r="E1430" s="3">
        <v>20118</v>
      </c>
      <c r="F1430" s="3">
        <v>3600</v>
      </c>
      <c r="I1430" s="7"/>
      <c r="J1430" s="7"/>
    </row>
    <row r="1431" spans="1:10" x14ac:dyDescent="0.25">
      <c r="A1431" s="3" t="s">
        <v>11</v>
      </c>
      <c r="B1431" s="3" t="s">
        <v>177</v>
      </c>
      <c r="C1431" s="3">
        <v>13.96</v>
      </c>
      <c r="D1431" s="3">
        <v>1</v>
      </c>
      <c r="E1431" s="3">
        <v>13.96</v>
      </c>
      <c r="F1431" s="3">
        <v>1</v>
      </c>
      <c r="I1431" s="7"/>
      <c r="J1431" s="7"/>
    </row>
    <row r="1432" spans="1:10" x14ac:dyDescent="0.25">
      <c r="A1432" s="3" t="s">
        <v>11</v>
      </c>
      <c r="B1432" s="3" t="s">
        <v>218</v>
      </c>
      <c r="C1432" s="3">
        <v>-1.4</v>
      </c>
      <c r="E1432" s="3">
        <v>-1.4</v>
      </c>
      <c r="F1432" s="3">
        <v>0</v>
      </c>
      <c r="I1432" s="7"/>
      <c r="J1432" s="7"/>
    </row>
    <row r="1433" spans="1:10" x14ac:dyDescent="0.25">
      <c r="A1433" s="3" t="s">
        <v>136</v>
      </c>
      <c r="B1433" s="3" t="s">
        <v>131</v>
      </c>
      <c r="C1433" s="3">
        <v>711</v>
      </c>
      <c r="D1433" s="3">
        <v>180</v>
      </c>
      <c r="E1433" s="3">
        <v>711</v>
      </c>
      <c r="F1433" s="3">
        <v>180</v>
      </c>
      <c r="I1433" s="7"/>
      <c r="J1433" s="7"/>
    </row>
    <row r="1434" spans="1:10" x14ac:dyDescent="0.25">
      <c r="A1434" s="3" t="s">
        <v>136</v>
      </c>
      <c r="B1434" s="3" t="s">
        <v>29</v>
      </c>
      <c r="C1434" s="3">
        <v>774</v>
      </c>
      <c r="D1434" s="3">
        <v>120</v>
      </c>
      <c r="E1434" s="3">
        <v>774</v>
      </c>
      <c r="F1434" s="3">
        <v>120</v>
      </c>
      <c r="I1434" s="7"/>
      <c r="J1434" s="7"/>
    </row>
    <row r="1435" spans="1:10" x14ac:dyDescent="0.25">
      <c r="A1435" s="3" t="s">
        <v>136</v>
      </c>
      <c r="B1435" s="3" t="s">
        <v>191</v>
      </c>
      <c r="C1435" s="3">
        <v>474</v>
      </c>
      <c r="D1435" s="3">
        <v>120</v>
      </c>
      <c r="E1435" s="3">
        <v>474</v>
      </c>
      <c r="F1435" s="3">
        <v>120</v>
      </c>
      <c r="I1435" s="7"/>
      <c r="J1435" s="7"/>
    </row>
    <row r="1436" spans="1:10" x14ac:dyDescent="0.25">
      <c r="A1436" s="3" t="s">
        <v>136</v>
      </c>
      <c r="B1436" s="3" t="s">
        <v>211</v>
      </c>
      <c r="C1436" s="3">
        <v>0</v>
      </c>
      <c r="D1436" s="3">
        <v>0</v>
      </c>
      <c r="E1436" s="3">
        <v>0</v>
      </c>
      <c r="F1436" s="3">
        <v>0</v>
      </c>
      <c r="I1436" s="7"/>
      <c r="J1436" s="7"/>
    </row>
    <row r="1437" spans="1:10" x14ac:dyDescent="0.25">
      <c r="A1437" s="3" t="s">
        <v>136</v>
      </c>
      <c r="B1437" s="3" t="s">
        <v>17</v>
      </c>
      <c r="C1437" s="3">
        <v>540</v>
      </c>
      <c r="D1437" s="3">
        <v>60</v>
      </c>
      <c r="E1437" s="3">
        <v>540</v>
      </c>
      <c r="F1437" s="3">
        <v>60</v>
      </c>
      <c r="I1437" s="7"/>
      <c r="J1437" s="7"/>
    </row>
    <row r="1438" spans="1:10" x14ac:dyDescent="0.25">
      <c r="A1438" s="3" t="s">
        <v>136</v>
      </c>
      <c r="B1438" s="3" t="s">
        <v>157</v>
      </c>
      <c r="C1438" s="3">
        <v>0</v>
      </c>
      <c r="D1438" s="3">
        <v>12</v>
      </c>
      <c r="E1438" s="3">
        <v>0</v>
      </c>
      <c r="F1438" s="3">
        <v>12</v>
      </c>
      <c r="I1438" s="7"/>
      <c r="J1438" s="7"/>
    </row>
    <row r="1439" spans="1:10" x14ac:dyDescent="0.25">
      <c r="A1439" s="3" t="s">
        <v>27</v>
      </c>
      <c r="B1439" s="3" t="s">
        <v>206</v>
      </c>
      <c r="C1439" s="3">
        <v>133.41973244147201</v>
      </c>
      <c r="D1439" s="3">
        <v>27</v>
      </c>
      <c r="E1439" s="3">
        <v>133.41973244147201</v>
      </c>
      <c r="F1439" s="3">
        <v>27</v>
      </c>
      <c r="I1439" s="7"/>
      <c r="J1439" s="7"/>
    </row>
    <row r="1440" spans="1:10" x14ac:dyDescent="0.25">
      <c r="A1440" s="3" t="s">
        <v>27</v>
      </c>
      <c r="B1440" s="3" t="s">
        <v>207</v>
      </c>
      <c r="C1440" s="3">
        <v>0</v>
      </c>
      <c r="D1440" s="3">
        <v>1</v>
      </c>
      <c r="E1440" s="3">
        <v>0</v>
      </c>
      <c r="F1440" s="3">
        <v>1</v>
      </c>
      <c r="I1440" s="7"/>
      <c r="J1440" s="7"/>
    </row>
    <row r="1441" spans="1:10" x14ac:dyDescent="0.25">
      <c r="A1441" s="3" t="s">
        <v>27</v>
      </c>
      <c r="B1441" s="3" t="s">
        <v>208</v>
      </c>
      <c r="C1441" s="3">
        <v>0</v>
      </c>
      <c r="D1441" s="3">
        <v>12</v>
      </c>
      <c r="E1441" s="3">
        <v>0</v>
      </c>
      <c r="F1441" s="3">
        <v>12</v>
      </c>
      <c r="I1441" s="7"/>
      <c r="J1441" s="7"/>
    </row>
    <row r="1442" spans="1:10" x14ac:dyDescent="0.25">
      <c r="A1442" s="3" t="s">
        <v>27</v>
      </c>
      <c r="B1442" s="3" t="s">
        <v>29</v>
      </c>
      <c r="C1442" s="3">
        <v>192.78361204013399</v>
      </c>
      <c r="D1442" s="3">
        <v>29</v>
      </c>
      <c r="E1442" s="3">
        <v>192.78361204013399</v>
      </c>
      <c r="F1442" s="3">
        <v>29</v>
      </c>
      <c r="I1442" s="7"/>
      <c r="J1442" s="7"/>
    </row>
    <row r="1443" spans="1:10" x14ac:dyDescent="0.25">
      <c r="A1443" s="3" t="s">
        <v>27</v>
      </c>
      <c r="B1443" s="3" t="s">
        <v>12</v>
      </c>
      <c r="C1443" s="3">
        <v>253.2</v>
      </c>
      <c r="D1443" s="3">
        <v>47</v>
      </c>
      <c r="E1443" s="3">
        <v>253.2</v>
      </c>
      <c r="F1443" s="3">
        <v>47</v>
      </c>
      <c r="I1443" s="7"/>
      <c r="J1443" s="7"/>
    </row>
    <row r="1444" spans="1:10" x14ac:dyDescent="0.25">
      <c r="A1444" s="3" t="s">
        <v>27</v>
      </c>
      <c r="B1444" s="3" t="s">
        <v>13</v>
      </c>
      <c r="C1444" s="3">
        <v>3648.19515050167</v>
      </c>
      <c r="D1444" s="3">
        <v>810</v>
      </c>
      <c r="E1444" s="3">
        <v>3648.19515050167</v>
      </c>
      <c r="F1444" s="3">
        <v>810</v>
      </c>
      <c r="I1444" s="7"/>
      <c r="J1444" s="7"/>
    </row>
    <row r="1445" spans="1:10" x14ac:dyDescent="0.25">
      <c r="A1445" s="3" t="s">
        <v>27</v>
      </c>
      <c r="B1445" s="3" t="s">
        <v>30</v>
      </c>
      <c r="C1445" s="3">
        <v>44.4</v>
      </c>
      <c r="D1445" s="3">
        <v>6</v>
      </c>
      <c r="E1445" s="3">
        <v>44.4</v>
      </c>
      <c r="F1445" s="3">
        <v>6</v>
      </c>
      <c r="I1445" s="7"/>
      <c r="J1445" s="7"/>
    </row>
    <row r="1446" spans="1:10" x14ac:dyDescent="0.25">
      <c r="A1446" s="3" t="s">
        <v>27</v>
      </c>
      <c r="B1446" s="3" t="s">
        <v>14</v>
      </c>
      <c r="C1446" s="3">
        <v>202.5</v>
      </c>
      <c r="D1446" s="3">
        <v>31</v>
      </c>
      <c r="E1446" s="3">
        <v>202.5</v>
      </c>
      <c r="F1446" s="3">
        <v>31</v>
      </c>
      <c r="I1446" s="7"/>
      <c r="J1446" s="7"/>
    </row>
    <row r="1447" spans="1:10" x14ac:dyDescent="0.25">
      <c r="A1447" s="3" t="s">
        <v>27</v>
      </c>
      <c r="B1447" s="3" t="s">
        <v>32</v>
      </c>
      <c r="C1447" s="3">
        <v>0</v>
      </c>
      <c r="D1447" s="3">
        <v>8</v>
      </c>
      <c r="E1447" s="3">
        <v>0</v>
      </c>
      <c r="F1447" s="3">
        <v>8</v>
      </c>
      <c r="I1447" s="7"/>
      <c r="J1447" s="7"/>
    </row>
    <row r="1448" spans="1:10" x14ac:dyDescent="0.25">
      <c r="A1448" s="3" t="s">
        <v>27</v>
      </c>
      <c r="B1448" s="3" t="s">
        <v>33</v>
      </c>
      <c r="C1448" s="3">
        <v>103.65</v>
      </c>
      <c r="D1448" s="3">
        <v>3</v>
      </c>
      <c r="E1448" s="3">
        <v>103.65</v>
      </c>
      <c r="F1448" s="3">
        <v>3</v>
      </c>
      <c r="I1448" s="7"/>
      <c r="J1448" s="7"/>
    </row>
    <row r="1449" spans="1:10" x14ac:dyDescent="0.25">
      <c r="A1449" s="3" t="s">
        <v>27</v>
      </c>
      <c r="B1449" s="3" t="s">
        <v>209</v>
      </c>
      <c r="C1449" s="3">
        <v>0</v>
      </c>
      <c r="D1449" s="3">
        <v>12</v>
      </c>
      <c r="E1449" s="3">
        <v>0</v>
      </c>
      <c r="F1449" s="3">
        <v>12</v>
      </c>
      <c r="I1449" s="7"/>
      <c r="J1449" s="7"/>
    </row>
    <row r="1450" spans="1:10" x14ac:dyDescent="0.25">
      <c r="A1450" s="3" t="s">
        <v>27</v>
      </c>
      <c r="B1450" s="3" t="s">
        <v>35</v>
      </c>
      <c r="C1450" s="3">
        <v>3082</v>
      </c>
      <c r="D1450" s="3">
        <v>287</v>
      </c>
      <c r="E1450" s="3">
        <v>3082</v>
      </c>
      <c r="F1450" s="3">
        <v>287</v>
      </c>
      <c r="I1450" s="7"/>
      <c r="J1450" s="7"/>
    </row>
    <row r="1451" spans="1:10" x14ac:dyDescent="0.25">
      <c r="A1451" s="3" t="s">
        <v>27</v>
      </c>
      <c r="B1451" s="3" t="s">
        <v>36</v>
      </c>
      <c r="C1451" s="3">
        <v>751.17</v>
      </c>
      <c r="D1451" s="3">
        <v>33</v>
      </c>
      <c r="E1451" s="3">
        <v>751.17</v>
      </c>
      <c r="F1451" s="3">
        <v>33</v>
      </c>
      <c r="I1451" s="7"/>
      <c r="J1451" s="7"/>
    </row>
    <row r="1452" spans="1:10" x14ac:dyDescent="0.25">
      <c r="A1452" s="3" t="s">
        <v>27</v>
      </c>
      <c r="B1452" s="3" t="s">
        <v>15</v>
      </c>
      <c r="C1452" s="3">
        <v>893.50434782608704</v>
      </c>
      <c r="D1452" s="3">
        <v>61</v>
      </c>
      <c r="E1452" s="3">
        <v>893.50434782608704</v>
      </c>
      <c r="F1452" s="3">
        <v>61</v>
      </c>
      <c r="I1452" s="7"/>
      <c r="J1452" s="7"/>
    </row>
    <row r="1453" spans="1:10" x14ac:dyDescent="0.25">
      <c r="A1453" s="3" t="s">
        <v>27</v>
      </c>
      <c r="B1453" s="3" t="s">
        <v>92</v>
      </c>
      <c r="C1453" s="3">
        <v>1074</v>
      </c>
      <c r="D1453" s="3">
        <v>120</v>
      </c>
      <c r="E1453" s="3">
        <v>1074</v>
      </c>
      <c r="F1453" s="3">
        <v>120</v>
      </c>
      <c r="I1453" s="7"/>
      <c r="J1453" s="7"/>
    </row>
    <row r="1454" spans="1:10" x14ac:dyDescent="0.25">
      <c r="A1454" s="3" t="s">
        <v>27</v>
      </c>
      <c r="B1454" s="3" t="s">
        <v>210</v>
      </c>
      <c r="C1454" s="3">
        <v>62.71</v>
      </c>
      <c r="D1454" s="3">
        <v>3</v>
      </c>
      <c r="E1454" s="3">
        <v>62.71</v>
      </c>
      <c r="F1454" s="3">
        <v>3</v>
      </c>
      <c r="I1454" s="7"/>
      <c r="J1454" s="7"/>
    </row>
    <row r="1455" spans="1:10" x14ac:dyDescent="0.25">
      <c r="A1455" s="3" t="s">
        <v>27</v>
      </c>
      <c r="B1455" s="3" t="s">
        <v>211</v>
      </c>
      <c r="C1455" s="3">
        <v>29.7</v>
      </c>
      <c r="D1455" s="3">
        <v>6</v>
      </c>
      <c r="E1455" s="3">
        <v>29.7</v>
      </c>
      <c r="F1455" s="3">
        <v>6</v>
      </c>
      <c r="I1455" s="7"/>
      <c r="J1455" s="7"/>
    </row>
    <row r="1456" spans="1:10" x14ac:dyDescent="0.25">
      <c r="A1456" s="3" t="s">
        <v>27</v>
      </c>
      <c r="B1456" s="3" t="s">
        <v>212</v>
      </c>
      <c r="C1456" s="3">
        <v>0</v>
      </c>
      <c r="D1456" s="3">
        <v>12</v>
      </c>
      <c r="E1456" s="3">
        <v>0</v>
      </c>
      <c r="F1456" s="3">
        <v>12</v>
      </c>
      <c r="I1456" s="7"/>
      <c r="J1456" s="7"/>
    </row>
    <row r="1457" spans="1:10" x14ac:dyDescent="0.25">
      <c r="A1457" s="3" t="s">
        <v>27</v>
      </c>
      <c r="B1457" s="3" t="s">
        <v>93</v>
      </c>
      <c r="C1457" s="3">
        <v>74.42</v>
      </c>
      <c r="D1457" s="3">
        <v>2</v>
      </c>
      <c r="E1457" s="3">
        <v>74.42</v>
      </c>
      <c r="F1457" s="3">
        <v>2</v>
      </c>
      <c r="I1457" s="7"/>
      <c r="J1457" s="7"/>
    </row>
    <row r="1458" spans="1:10" x14ac:dyDescent="0.25">
      <c r="A1458" s="3" t="s">
        <v>27</v>
      </c>
      <c r="B1458" s="3" t="s">
        <v>111</v>
      </c>
      <c r="C1458" s="3">
        <v>0</v>
      </c>
      <c r="D1458" s="3">
        <v>3</v>
      </c>
      <c r="E1458" s="3">
        <v>0</v>
      </c>
      <c r="F1458" s="3">
        <v>3</v>
      </c>
      <c r="I1458" s="7"/>
      <c r="J1458" s="7"/>
    </row>
    <row r="1459" spans="1:10" x14ac:dyDescent="0.25">
      <c r="A1459" s="3" t="s">
        <v>27</v>
      </c>
      <c r="B1459" s="3" t="s">
        <v>188</v>
      </c>
      <c r="C1459" s="3">
        <v>114</v>
      </c>
      <c r="D1459" s="3">
        <v>14</v>
      </c>
      <c r="E1459" s="3">
        <v>114</v>
      </c>
      <c r="F1459" s="3">
        <v>14</v>
      </c>
      <c r="I1459" s="7"/>
      <c r="J1459" s="7"/>
    </row>
    <row r="1460" spans="1:10" x14ac:dyDescent="0.25">
      <c r="A1460" s="3" t="s">
        <v>27</v>
      </c>
      <c r="B1460" s="3" t="s">
        <v>39</v>
      </c>
      <c r="C1460" s="3">
        <v>3538.6844147157199</v>
      </c>
      <c r="D1460" s="3">
        <v>307</v>
      </c>
      <c r="E1460" s="3">
        <v>3538.6844147157199</v>
      </c>
      <c r="F1460" s="3">
        <v>307</v>
      </c>
      <c r="I1460" s="7"/>
      <c r="J1460" s="7"/>
    </row>
    <row r="1461" spans="1:10" x14ac:dyDescent="0.25">
      <c r="A1461" s="3" t="s">
        <v>27</v>
      </c>
      <c r="B1461" s="3" t="s">
        <v>41</v>
      </c>
      <c r="C1461" s="3">
        <v>328.2</v>
      </c>
      <c r="D1461" s="3">
        <v>60</v>
      </c>
      <c r="E1461" s="3">
        <v>328.2</v>
      </c>
      <c r="F1461" s="3">
        <v>60</v>
      </c>
      <c r="I1461" s="7"/>
      <c r="J1461" s="7"/>
    </row>
    <row r="1462" spans="1:10" x14ac:dyDescent="0.25">
      <c r="A1462" s="3" t="s">
        <v>27</v>
      </c>
      <c r="B1462" s="3" t="s">
        <v>23</v>
      </c>
      <c r="C1462" s="3">
        <v>5099.0163879598704</v>
      </c>
      <c r="D1462" s="3">
        <v>499</v>
      </c>
      <c r="E1462" s="3">
        <v>5099.0163879598704</v>
      </c>
      <c r="F1462" s="3">
        <v>499</v>
      </c>
      <c r="I1462" s="7"/>
      <c r="J1462" s="7"/>
    </row>
    <row r="1463" spans="1:10" x14ac:dyDescent="0.25">
      <c r="A1463" s="3" t="s">
        <v>27</v>
      </c>
      <c r="B1463" s="3" t="s">
        <v>42</v>
      </c>
      <c r="C1463" s="3">
        <v>3493.35</v>
      </c>
      <c r="D1463" s="3">
        <v>219</v>
      </c>
      <c r="E1463" s="3">
        <v>3493.35</v>
      </c>
      <c r="F1463" s="3">
        <v>219</v>
      </c>
      <c r="I1463" s="7"/>
      <c r="J1463" s="7"/>
    </row>
    <row r="1464" spans="1:10" x14ac:dyDescent="0.25">
      <c r="A1464" s="3" t="s">
        <v>27</v>
      </c>
      <c r="B1464" s="3" t="s">
        <v>43</v>
      </c>
      <c r="C1464" s="3">
        <v>589.20000000000005</v>
      </c>
      <c r="D1464" s="3">
        <v>62</v>
      </c>
      <c r="E1464" s="3">
        <v>589.20000000000005</v>
      </c>
      <c r="F1464" s="3">
        <v>62</v>
      </c>
      <c r="I1464" s="7"/>
      <c r="J1464" s="7"/>
    </row>
    <row r="1465" spans="1:10" x14ac:dyDescent="0.25">
      <c r="A1465" s="3" t="s">
        <v>27</v>
      </c>
      <c r="B1465" s="3" t="s">
        <v>44</v>
      </c>
      <c r="C1465" s="3">
        <v>66.889632107023402</v>
      </c>
      <c r="D1465" s="3">
        <v>1</v>
      </c>
      <c r="E1465" s="3">
        <v>66.889632107023402</v>
      </c>
      <c r="F1465" s="3">
        <v>1</v>
      </c>
      <c r="I1465" s="7"/>
      <c r="J1465" s="7"/>
    </row>
    <row r="1466" spans="1:10" x14ac:dyDescent="0.25">
      <c r="A1466" s="3" t="s">
        <v>27</v>
      </c>
      <c r="B1466" s="3" t="s">
        <v>24</v>
      </c>
      <c r="C1466" s="3">
        <v>494.91444816053502</v>
      </c>
      <c r="D1466" s="3">
        <v>24</v>
      </c>
      <c r="E1466" s="3">
        <v>494.91444816053502</v>
      </c>
      <c r="F1466" s="3">
        <v>24</v>
      </c>
      <c r="I1466" s="7"/>
      <c r="J1466" s="7"/>
    </row>
    <row r="1467" spans="1:10" x14ac:dyDescent="0.25">
      <c r="A1467" s="3" t="s">
        <v>27</v>
      </c>
      <c r="B1467" s="3" t="s">
        <v>45</v>
      </c>
      <c r="C1467" s="3">
        <v>419.8</v>
      </c>
      <c r="D1467" s="3">
        <v>35</v>
      </c>
      <c r="E1467" s="3">
        <v>419.8</v>
      </c>
      <c r="F1467" s="3">
        <v>35</v>
      </c>
      <c r="I1467" s="7"/>
      <c r="J1467" s="7"/>
    </row>
    <row r="1468" spans="1:10" x14ac:dyDescent="0.25">
      <c r="A1468" s="3" t="s">
        <v>27</v>
      </c>
      <c r="B1468" s="3" t="s">
        <v>46</v>
      </c>
      <c r="C1468" s="3">
        <v>238.65</v>
      </c>
      <c r="D1468" s="3">
        <v>5</v>
      </c>
      <c r="E1468" s="3">
        <v>238.65</v>
      </c>
      <c r="F1468" s="3">
        <v>5</v>
      </c>
      <c r="I1468" s="7"/>
      <c r="J1468" s="7"/>
    </row>
    <row r="1469" spans="1:10" x14ac:dyDescent="0.25">
      <c r="A1469" s="3" t="s">
        <v>27</v>
      </c>
      <c r="B1469" s="3" t="s">
        <v>16</v>
      </c>
      <c r="C1469" s="3">
        <v>648.6</v>
      </c>
      <c r="D1469" s="3">
        <v>33</v>
      </c>
      <c r="E1469" s="3">
        <v>648.6</v>
      </c>
      <c r="F1469" s="3">
        <v>33</v>
      </c>
      <c r="I1469" s="7"/>
      <c r="J1469" s="7"/>
    </row>
    <row r="1470" spans="1:10" x14ac:dyDescent="0.25">
      <c r="A1470" s="3" t="s">
        <v>27</v>
      </c>
      <c r="B1470" s="3" t="s">
        <v>96</v>
      </c>
      <c r="C1470" s="3">
        <v>930</v>
      </c>
      <c r="D1470" s="3">
        <v>60</v>
      </c>
      <c r="E1470" s="3">
        <v>930</v>
      </c>
      <c r="F1470" s="3">
        <v>60</v>
      </c>
      <c r="I1470" s="7"/>
      <c r="J1470" s="7"/>
    </row>
    <row r="1471" spans="1:10" x14ac:dyDescent="0.25">
      <c r="A1471" s="3" t="s">
        <v>27</v>
      </c>
      <c r="B1471" s="3" t="s">
        <v>213</v>
      </c>
      <c r="C1471" s="3">
        <v>0</v>
      </c>
      <c r="D1471" s="3">
        <v>7</v>
      </c>
      <c r="E1471" s="3">
        <v>0</v>
      </c>
      <c r="F1471" s="3">
        <v>7</v>
      </c>
      <c r="I1471" s="7"/>
      <c r="J1471" s="7"/>
    </row>
    <row r="1472" spans="1:10" x14ac:dyDescent="0.25">
      <c r="A1472" s="3" t="s">
        <v>27</v>
      </c>
      <c r="B1472" s="3" t="s">
        <v>146</v>
      </c>
      <c r="C1472" s="3">
        <v>486</v>
      </c>
      <c r="D1472" s="3">
        <v>72</v>
      </c>
      <c r="E1472" s="3">
        <v>486</v>
      </c>
      <c r="F1472" s="3">
        <v>72</v>
      </c>
      <c r="I1472" s="7"/>
      <c r="J1472" s="7"/>
    </row>
    <row r="1473" spans="1:10" x14ac:dyDescent="0.25">
      <c r="A1473" s="3" t="s">
        <v>27</v>
      </c>
      <c r="B1473" s="3" t="s">
        <v>17</v>
      </c>
      <c r="C1473" s="3">
        <v>1411.2</v>
      </c>
      <c r="D1473" s="3">
        <v>131</v>
      </c>
      <c r="E1473" s="3">
        <v>1411.2</v>
      </c>
      <c r="F1473" s="3">
        <v>131</v>
      </c>
      <c r="I1473" s="7"/>
      <c r="J1473" s="7"/>
    </row>
    <row r="1474" spans="1:10" x14ac:dyDescent="0.25">
      <c r="A1474" s="3" t="s">
        <v>27</v>
      </c>
      <c r="B1474" s="3" t="s">
        <v>47</v>
      </c>
      <c r="C1474" s="3">
        <v>593.1</v>
      </c>
      <c r="D1474" s="3">
        <v>30</v>
      </c>
      <c r="E1474" s="3">
        <v>593.1</v>
      </c>
      <c r="F1474" s="3">
        <v>30</v>
      </c>
      <c r="I1474" s="7"/>
      <c r="J1474" s="7"/>
    </row>
    <row r="1475" spans="1:10" x14ac:dyDescent="0.25">
      <c r="A1475" s="3" t="s">
        <v>27</v>
      </c>
      <c r="B1475" s="3" t="s">
        <v>147</v>
      </c>
      <c r="C1475" s="3">
        <v>62.4</v>
      </c>
      <c r="D1475" s="3">
        <v>12</v>
      </c>
      <c r="E1475" s="3">
        <v>62.4</v>
      </c>
      <c r="F1475" s="3">
        <v>12</v>
      </c>
      <c r="I1475" s="7"/>
      <c r="J1475" s="7"/>
    </row>
    <row r="1476" spans="1:10" x14ac:dyDescent="0.25">
      <c r="A1476" s="3" t="s">
        <v>27</v>
      </c>
      <c r="B1476" s="3" t="s">
        <v>97</v>
      </c>
      <c r="C1476" s="3">
        <v>564</v>
      </c>
      <c r="D1476" s="3">
        <v>60</v>
      </c>
      <c r="E1476" s="3">
        <v>564</v>
      </c>
      <c r="F1476" s="3">
        <v>60</v>
      </c>
      <c r="I1476" s="7"/>
      <c r="J1476" s="7"/>
    </row>
    <row r="1477" spans="1:10" x14ac:dyDescent="0.25">
      <c r="A1477" s="3" t="s">
        <v>27</v>
      </c>
      <c r="B1477" s="3" t="s">
        <v>86</v>
      </c>
      <c r="C1477" s="3">
        <v>1009.8</v>
      </c>
      <c r="D1477" s="3">
        <v>108</v>
      </c>
      <c r="E1477" s="3">
        <v>1009.8</v>
      </c>
      <c r="F1477" s="3">
        <v>108</v>
      </c>
      <c r="I1477" s="7"/>
      <c r="J1477" s="7"/>
    </row>
    <row r="1478" spans="1:10" x14ac:dyDescent="0.25">
      <c r="A1478" s="3" t="s">
        <v>27</v>
      </c>
      <c r="B1478" s="3" t="s">
        <v>150</v>
      </c>
      <c r="C1478" s="3">
        <v>226.2</v>
      </c>
      <c r="D1478" s="3">
        <v>12</v>
      </c>
      <c r="E1478" s="3">
        <v>226.2</v>
      </c>
      <c r="F1478" s="3">
        <v>12</v>
      </c>
      <c r="I1478" s="7"/>
      <c r="J1478" s="7"/>
    </row>
    <row r="1479" spans="1:10" x14ac:dyDescent="0.25">
      <c r="A1479" s="3" t="s">
        <v>27</v>
      </c>
      <c r="B1479" s="3" t="s">
        <v>48</v>
      </c>
      <c r="C1479" s="3">
        <v>186.54180602006701</v>
      </c>
      <c r="D1479" s="3">
        <v>25</v>
      </c>
      <c r="E1479" s="3">
        <v>186.54180602006701</v>
      </c>
      <c r="F1479" s="3">
        <v>25</v>
      </c>
      <c r="I1479" s="7"/>
      <c r="J1479" s="7"/>
    </row>
    <row r="1480" spans="1:10" x14ac:dyDescent="0.25">
      <c r="A1480" s="3" t="s">
        <v>27</v>
      </c>
      <c r="B1480" s="3" t="s">
        <v>49</v>
      </c>
      <c r="C1480" s="3">
        <v>3563.15</v>
      </c>
      <c r="D1480" s="3">
        <v>473</v>
      </c>
      <c r="E1480" s="3">
        <v>3563.15</v>
      </c>
      <c r="F1480" s="3">
        <v>473</v>
      </c>
      <c r="I1480" s="7"/>
      <c r="J1480" s="7"/>
    </row>
    <row r="1481" spans="1:10" x14ac:dyDescent="0.25">
      <c r="A1481" s="3" t="s">
        <v>27</v>
      </c>
      <c r="B1481" s="3" t="s">
        <v>214</v>
      </c>
      <c r="C1481" s="3">
        <v>190.183946488294</v>
      </c>
      <c r="D1481" s="3">
        <v>34</v>
      </c>
      <c r="E1481" s="3">
        <v>190.183946488294</v>
      </c>
      <c r="F1481" s="3">
        <v>34</v>
      </c>
      <c r="I1481" s="7"/>
      <c r="J1481" s="7"/>
    </row>
    <row r="1482" spans="1:10" x14ac:dyDescent="0.25">
      <c r="A1482" s="3" t="s">
        <v>27</v>
      </c>
      <c r="B1482" s="3" t="s">
        <v>51</v>
      </c>
      <c r="C1482" s="3">
        <v>240.80267558528399</v>
      </c>
      <c r="D1482" s="3">
        <v>12</v>
      </c>
      <c r="E1482" s="3">
        <v>240.80267558528399</v>
      </c>
      <c r="F1482" s="3">
        <v>12</v>
      </c>
      <c r="I1482" s="7"/>
      <c r="J1482" s="7"/>
    </row>
    <row r="1483" spans="1:10" x14ac:dyDescent="0.25">
      <c r="A1483" s="3" t="s">
        <v>27</v>
      </c>
      <c r="B1483" s="3" t="s">
        <v>52</v>
      </c>
      <c r="C1483" s="3">
        <v>99.653010033444801</v>
      </c>
      <c r="D1483" s="3">
        <v>18</v>
      </c>
      <c r="E1483" s="3">
        <v>99.653010033444801</v>
      </c>
      <c r="F1483" s="3">
        <v>18</v>
      </c>
      <c r="I1483" s="7"/>
      <c r="J1483" s="7"/>
    </row>
    <row r="1484" spans="1:10" x14ac:dyDescent="0.25">
      <c r="A1484" s="3" t="s">
        <v>27</v>
      </c>
      <c r="B1484" s="3" t="s">
        <v>100</v>
      </c>
      <c r="C1484" s="3">
        <v>0</v>
      </c>
      <c r="D1484" s="3">
        <v>2</v>
      </c>
      <c r="E1484" s="3">
        <v>0</v>
      </c>
      <c r="F1484" s="3">
        <v>2</v>
      </c>
      <c r="I1484" s="7"/>
      <c r="J1484" s="7"/>
    </row>
    <row r="1485" spans="1:10" x14ac:dyDescent="0.25">
      <c r="A1485" s="3" t="s">
        <v>27</v>
      </c>
      <c r="B1485" s="3" t="s">
        <v>25</v>
      </c>
      <c r="C1485" s="3">
        <v>915.10367892976603</v>
      </c>
      <c r="D1485" s="3">
        <v>77</v>
      </c>
      <c r="E1485" s="3">
        <v>915.10367892976603</v>
      </c>
      <c r="F1485" s="3">
        <v>77</v>
      </c>
      <c r="I1485" s="7"/>
      <c r="J1485" s="7"/>
    </row>
    <row r="1486" spans="1:10" x14ac:dyDescent="0.25">
      <c r="A1486" s="3" t="s">
        <v>27</v>
      </c>
      <c r="B1486" s="3" t="s">
        <v>53</v>
      </c>
      <c r="C1486" s="3">
        <v>714.8</v>
      </c>
      <c r="D1486" s="3">
        <v>59</v>
      </c>
      <c r="E1486" s="3">
        <v>714.8</v>
      </c>
      <c r="F1486" s="3">
        <v>59</v>
      </c>
      <c r="I1486" s="7"/>
      <c r="J1486" s="7"/>
    </row>
    <row r="1487" spans="1:10" x14ac:dyDescent="0.25">
      <c r="A1487" s="3" t="s">
        <v>27</v>
      </c>
      <c r="B1487" s="3" t="s">
        <v>55</v>
      </c>
      <c r="C1487" s="3">
        <v>823.25133779264195</v>
      </c>
      <c r="D1487" s="3">
        <v>74</v>
      </c>
      <c r="E1487" s="3">
        <v>823.25133779264195</v>
      </c>
      <c r="F1487" s="3">
        <v>74</v>
      </c>
      <c r="I1487" s="7"/>
      <c r="J1487" s="7"/>
    </row>
    <row r="1488" spans="1:10" x14ac:dyDescent="0.25">
      <c r="A1488" s="3" t="s">
        <v>27</v>
      </c>
      <c r="B1488" s="3" t="s">
        <v>160</v>
      </c>
      <c r="C1488" s="3">
        <v>217.05066889632101</v>
      </c>
      <c r="D1488" s="3">
        <v>28</v>
      </c>
      <c r="E1488" s="3">
        <v>217.05066889632101</v>
      </c>
      <c r="F1488" s="3">
        <v>28</v>
      </c>
      <c r="I1488" s="7"/>
      <c r="J1488" s="7"/>
    </row>
    <row r="1489" spans="1:10" x14ac:dyDescent="0.25">
      <c r="A1489" s="3" t="s">
        <v>27</v>
      </c>
      <c r="B1489" s="3" t="s">
        <v>215</v>
      </c>
      <c r="C1489" s="3">
        <v>0</v>
      </c>
      <c r="D1489" s="3">
        <v>9</v>
      </c>
      <c r="E1489" s="3">
        <v>0</v>
      </c>
      <c r="F1489" s="3">
        <v>9</v>
      </c>
      <c r="I1489" s="7"/>
      <c r="J1489" s="7"/>
    </row>
    <row r="1490" spans="1:10" x14ac:dyDescent="0.25">
      <c r="A1490" s="3" t="s">
        <v>27</v>
      </c>
      <c r="B1490" s="3" t="s">
        <v>58</v>
      </c>
      <c r="C1490" s="3">
        <v>1262.3499999999999</v>
      </c>
      <c r="D1490" s="3">
        <v>222</v>
      </c>
      <c r="E1490" s="3">
        <v>1262.3499999999999</v>
      </c>
      <c r="F1490" s="3">
        <v>222</v>
      </c>
      <c r="I1490" s="7"/>
      <c r="J1490" s="7"/>
    </row>
    <row r="1491" spans="1:10" x14ac:dyDescent="0.25">
      <c r="A1491" s="3" t="s">
        <v>27</v>
      </c>
      <c r="B1491" s="3" t="s">
        <v>18</v>
      </c>
      <c r="C1491" s="3">
        <v>4556.3759197324398</v>
      </c>
      <c r="D1491" s="3">
        <v>567</v>
      </c>
      <c r="E1491" s="3">
        <v>4556.3759197324398</v>
      </c>
      <c r="F1491" s="3">
        <v>567</v>
      </c>
      <c r="I1491" s="7"/>
      <c r="J1491" s="7"/>
    </row>
    <row r="1492" spans="1:10" x14ac:dyDescent="0.25">
      <c r="A1492" s="3" t="s">
        <v>27</v>
      </c>
      <c r="B1492" s="3" t="s">
        <v>70</v>
      </c>
      <c r="C1492" s="3">
        <v>828</v>
      </c>
      <c r="D1492" s="3">
        <v>120</v>
      </c>
      <c r="E1492" s="3">
        <v>828</v>
      </c>
      <c r="F1492" s="3">
        <v>120</v>
      </c>
      <c r="I1492" s="7"/>
      <c r="J1492" s="7"/>
    </row>
    <row r="1493" spans="1:10" x14ac:dyDescent="0.25">
      <c r="A1493" s="3" t="s">
        <v>27</v>
      </c>
      <c r="B1493" s="3" t="s">
        <v>176</v>
      </c>
      <c r="C1493" s="3">
        <v>439.2</v>
      </c>
      <c r="D1493" s="3">
        <v>108</v>
      </c>
      <c r="E1493" s="3">
        <v>439.2</v>
      </c>
      <c r="F1493" s="3">
        <v>108</v>
      </c>
      <c r="I1493" s="7"/>
      <c r="J1493" s="7"/>
    </row>
    <row r="1494" spans="1:10" x14ac:dyDescent="0.25">
      <c r="A1494" s="3" t="s">
        <v>27</v>
      </c>
      <c r="B1494" s="3" t="s">
        <v>60</v>
      </c>
      <c r="C1494" s="3">
        <v>471.24581939799299</v>
      </c>
      <c r="D1494" s="3">
        <v>73</v>
      </c>
      <c r="E1494" s="3">
        <v>471.24581939799299</v>
      </c>
      <c r="F1494" s="3">
        <v>73</v>
      </c>
      <c r="I1494" s="7"/>
      <c r="J1494" s="7"/>
    </row>
    <row r="1495" spans="1:10" x14ac:dyDescent="0.25">
      <c r="A1495" s="3" t="s">
        <v>27</v>
      </c>
      <c r="B1495" s="3" t="s">
        <v>61</v>
      </c>
      <c r="C1495" s="3">
        <v>0</v>
      </c>
      <c r="D1495" s="3">
        <v>10</v>
      </c>
      <c r="E1495" s="3">
        <v>0</v>
      </c>
      <c r="F1495" s="3">
        <v>10</v>
      </c>
      <c r="I1495" s="7"/>
      <c r="J1495" s="7"/>
    </row>
    <row r="1496" spans="1:10" x14ac:dyDescent="0.25">
      <c r="A1496" s="3" t="s">
        <v>27</v>
      </c>
      <c r="B1496" s="3" t="s">
        <v>139</v>
      </c>
      <c r="C1496" s="3">
        <v>63.743143812709</v>
      </c>
      <c r="D1496" s="3">
        <v>13</v>
      </c>
      <c r="E1496" s="3">
        <v>63.743143812709</v>
      </c>
      <c r="F1496" s="3">
        <v>13</v>
      </c>
      <c r="I1496" s="7"/>
      <c r="J1496" s="7"/>
    </row>
    <row r="1497" spans="1:10" x14ac:dyDescent="0.25">
      <c r="A1497" s="3" t="s">
        <v>27</v>
      </c>
      <c r="B1497" s="3" t="s">
        <v>63</v>
      </c>
      <c r="C1497" s="3">
        <v>-109.2</v>
      </c>
      <c r="D1497" s="3">
        <v>-12</v>
      </c>
      <c r="E1497" s="3">
        <v>-109.2</v>
      </c>
      <c r="F1497" s="3">
        <v>-12</v>
      </c>
      <c r="I1497" s="7"/>
      <c r="J1497" s="7"/>
    </row>
    <row r="1498" spans="1:10" x14ac:dyDescent="0.25">
      <c r="A1498" s="3" t="s">
        <v>27</v>
      </c>
      <c r="B1498" s="3" t="s">
        <v>19</v>
      </c>
      <c r="C1498" s="3">
        <v>538.832441471572</v>
      </c>
      <c r="D1498" s="3">
        <v>145</v>
      </c>
      <c r="E1498" s="3">
        <v>538.832441471572</v>
      </c>
      <c r="F1498" s="3">
        <v>145</v>
      </c>
      <c r="I1498" s="7"/>
      <c r="J1498" s="7"/>
    </row>
    <row r="1499" spans="1:10" x14ac:dyDescent="0.25">
      <c r="A1499" s="3" t="s">
        <v>27</v>
      </c>
      <c r="B1499" s="3" t="s">
        <v>177</v>
      </c>
      <c r="C1499" s="3">
        <v>4703.1528428093598</v>
      </c>
      <c r="D1499" s="3">
        <v>617</v>
      </c>
      <c r="E1499" s="3">
        <v>4703.1528428093598</v>
      </c>
      <c r="F1499" s="3">
        <v>617</v>
      </c>
      <c r="I1499" s="7"/>
      <c r="J1499" s="7"/>
    </row>
    <row r="1500" spans="1:10" x14ac:dyDescent="0.25">
      <c r="A1500" s="3" t="s">
        <v>27</v>
      </c>
      <c r="B1500" s="3" t="s">
        <v>178</v>
      </c>
      <c r="C1500" s="3">
        <v>1089.6618729096999</v>
      </c>
      <c r="D1500" s="3">
        <v>78</v>
      </c>
      <c r="E1500" s="3">
        <v>1089.6618729096999</v>
      </c>
      <c r="F1500" s="3">
        <v>78</v>
      </c>
      <c r="I1500" s="7"/>
      <c r="J1500" s="7"/>
    </row>
    <row r="1501" spans="1:10" x14ac:dyDescent="0.25">
      <c r="A1501" s="3" t="s">
        <v>27</v>
      </c>
      <c r="B1501" s="3" t="s">
        <v>216</v>
      </c>
      <c r="C1501" s="3">
        <v>450</v>
      </c>
      <c r="D1501" s="3">
        <v>120</v>
      </c>
      <c r="E1501" s="3">
        <v>450</v>
      </c>
      <c r="F1501" s="3">
        <v>120</v>
      </c>
      <c r="I1501" s="7"/>
      <c r="J1501" s="7"/>
    </row>
    <row r="1502" spans="1:10" x14ac:dyDescent="0.25">
      <c r="A1502" s="3" t="s">
        <v>27</v>
      </c>
      <c r="B1502" s="3" t="s">
        <v>217</v>
      </c>
      <c r="C1502" s="3">
        <v>0</v>
      </c>
      <c r="D1502" s="3">
        <v>9</v>
      </c>
      <c r="E1502" s="3">
        <v>0</v>
      </c>
      <c r="F1502" s="3">
        <v>9</v>
      </c>
      <c r="I1502" s="7"/>
      <c r="J1502" s="7"/>
    </row>
    <row r="1503" spans="1:10" x14ac:dyDescent="0.25">
      <c r="A1503" s="3" t="s">
        <v>27</v>
      </c>
      <c r="B1503" s="3" t="s">
        <v>21</v>
      </c>
      <c r="C1503" s="3">
        <v>53.4</v>
      </c>
      <c r="D1503" s="3">
        <v>24</v>
      </c>
      <c r="E1503" s="3">
        <v>53.4</v>
      </c>
      <c r="F1503" s="3">
        <v>24</v>
      </c>
      <c r="I1503" s="7"/>
      <c r="J1503" s="7"/>
    </row>
    <row r="1504" spans="1:10" x14ac:dyDescent="0.25">
      <c r="A1504" s="3" t="s">
        <v>27</v>
      </c>
      <c r="B1504" s="3" t="s">
        <v>152</v>
      </c>
      <c r="C1504" s="3">
        <v>848.4</v>
      </c>
      <c r="D1504" s="3">
        <v>203</v>
      </c>
      <c r="E1504" s="3">
        <v>848.4</v>
      </c>
      <c r="F1504" s="3">
        <v>203</v>
      </c>
      <c r="I1504" s="7"/>
      <c r="J1504" s="7"/>
    </row>
    <row r="1505" spans="1:10" x14ac:dyDescent="0.25">
      <c r="A1505" s="3" t="s">
        <v>27</v>
      </c>
      <c r="B1505" s="3" t="s">
        <v>157</v>
      </c>
      <c r="C1505" s="3">
        <v>20.64</v>
      </c>
      <c r="D1505" s="3">
        <v>12</v>
      </c>
      <c r="E1505" s="3">
        <v>20.64</v>
      </c>
      <c r="F1505" s="3">
        <v>12</v>
      </c>
      <c r="I1505" s="7"/>
      <c r="J1505" s="7"/>
    </row>
    <row r="1506" spans="1:10" x14ac:dyDescent="0.25">
      <c r="A1506" s="3" t="s">
        <v>27</v>
      </c>
      <c r="B1506" s="3" t="s">
        <v>26</v>
      </c>
      <c r="C1506" s="3">
        <v>830.61700668896299</v>
      </c>
      <c r="D1506" s="3">
        <v>2</v>
      </c>
      <c r="E1506" s="3">
        <v>830.61700668896299</v>
      </c>
      <c r="F1506" s="3">
        <v>2</v>
      </c>
      <c r="I1506" s="7"/>
      <c r="J1506" s="7"/>
    </row>
    <row r="1507" spans="1:10" x14ac:dyDescent="0.25">
      <c r="A1507" s="3" t="s">
        <v>66</v>
      </c>
      <c r="B1507" s="3" t="s">
        <v>15</v>
      </c>
      <c r="C1507" s="3">
        <v>0</v>
      </c>
      <c r="D1507" s="3">
        <v>1</v>
      </c>
      <c r="E1507" s="3">
        <v>0</v>
      </c>
      <c r="F1507" s="3">
        <v>1</v>
      </c>
      <c r="I1507" s="7"/>
      <c r="J1507" s="7"/>
    </row>
    <row r="1508" spans="1:10" x14ac:dyDescent="0.25">
      <c r="A1508" s="3" t="s">
        <v>66</v>
      </c>
      <c r="B1508" s="3" t="s">
        <v>113</v>
      </c>
      <c r="C1508" s="3">
        <v>570</v>
      </c>
      <c r="D1508" s="3">
        <v>60</v>
      </c>
      <c r="E1508" s="3">
        <v>570</v>
      </c>
      <c r="F1508" s="3">
        <v>60</v>
      </c>
      <c r="I1508" s="7"/>
      <c r="J1508" s="7"/>
    </row>
    <row r="1509" spans="1:10" x14ac:dyDescent="0.25">
      <c r="A1509" s="3" t="s">
        <v>66</v>
      </c>
      <c r="B1509" s="3" t="s">
        <v>45</v>
      </c>
      <c r="C1509" s="3">
        <v>0</v>
      </c>
      <c r="D1509" s="3">
        <v>1</v>
      </c>
      <c r="E1509" s="3">
        <v>0</v>
      </c>
      <c r="F1509" s="3">
        <v>1</v>
      </c>
      <c r="I1509" s="7"/>
      <c r="J1509" s="7"/>
    </row>
    <row r="1510" spans="1:10" x14ac:dyDescent="0.25">
      <c r="A1510" s="3" t="s">
        <v>66</v>
      </c>
      <c r="B1510" s="3" t="s">
        <v>87</v>
      </c>
      <c r="C1510" s="3">
        <v>876</v>
      </c>
      <c r="D1510" s="3">
        <v>120</v>
      </c>
      <c r="E1510" s="3">
        <v>876</v>
      </c>
      <c r="F1510" s="3">
        <v>120</v>
      </c>
      <c r="I1510" s="7"/>
      <c r="J1510" s="7"/>
    </row>
    <row r="1511" spans="1:10" x14ac:dyDescent="0.25">
      <c r="A1511" s="3" t="s">
        <v>66</v>
      </c>
      <c r="B1511" s="3" t="s">
        <v>19</v>
      </c>
      <c r="C1511" s="3">
        <v>111</v>
      </c>
      <c r="D1511" s="3">
        <v>30</v>
      </c>
      <c r="E1511" s="3">
        <v>111</v>
      </c>
      <c r="F1511" s="3">
        <v>30</v>
      </c>
      <c r="I1511" s="7"/>
      <c r="J1511" s="7"/>
    </row>
    <row r="1512" spans="1:10" x14ac:dyDescent="0.25">
      <c r="A1512" s="3" t="s">
        <v>66</v>
      </c>
      <c r="B1512" s="3" t="s">
        <v>223</v>
      </c>
      <c r="C1512" s="3">
        <v>1170</v>
      </c>
      <c r="D1512" s="3">
        <v>300</v>
      </c>
      <c r="E1512" s="3">
        <v>1170</v>
      </c>
      <c r="F1512" s="3">
        <v>300</v>
      </c>
      <c r="I1512" s="7"/>
      <c r="J1512" s="7"/>
    </row>
    <row r="1513" spans="1:10" x14ac:dyDescent="0.25">
      <c r="A1513" s="3" t="s">
        <v>192</v>
      </c>
      <c r="B1513" s="3" t="s">
        <v>13</v>
      </c>
      <c r="C1513" s="3">
        <v>-6</v>
      </c>
      <c r="D1513" s="3">
        <v>-6</v>
      </c>
      <c r="E1513" s="3">
        <v>-6</v>
      </c>
      <c r="F1513" s="3">
        <v>-6</v>
      </c>
      <c r="I1513" s="7"/>
      <c r="J1513" s="7"/>
    </row>
    <row r="1514" spans="1:10" x14ac:dyDescent="0.25">
      <c r="A1514" s="3" t="s">
        <v>192</v>
      </c>
      <c r="B1514" s="3" t="s">
        <v>26</v>
      </c>
      <c r="C1514" s="3">
        <v>0</v>
      </c>
      <c r="E1514" s="3">
        <v>0</v>
      </c>
      <c r="F1514" s="3">
        <v>0</v>
      </c>
      <c r="I1514" s="7"/>
      <c r="J1514" s="7"/>
    </row>
    <row r="1515" spans="1:10" x14ac:dyDescent="0.25">
      <c r="A1515" s="3" t="s">
        <v>67</v>
      </c>
      <c r="B1515" s="3" t="s">
        <v>69</v>
      </c>
      <c r="C1515" s="3">
        <v>3267</v>
      </c>
      <c r="D1515" s="3">
        <v>594</v>
      </c>
      <c r="E1515" s="3">
        <v>3267</v>
      </c>
      <c r="F1515" s="3">
        <v>594</v>
      </c>
      <c r="I1515" s="7"/>
      <c r="J1515" s="7"/>
    </row>
    <row r="1516" spans="1:10" x14ac:dyDescent="0.25">
      <c r="A1516" s="3" t="s">
        <v>67</v>
      </c>
      <c r="B1516" s="3" t="s">
        <v>18</v>
      </c>
      <c r="C1516" s="3">
        <v>70.234113712374594</v>
      </c>
      <c r="D1516" s="3">
        <v>6</v>
      </c>
      <c r="E1516" s="3">
        <v>70.234113712374594</v>
      </c>
      <c r="F1516" s="3">
        <v>6</v>
      </c>
      <c r="I1516" s="7"/>
      <c r="J1516" s="7"/>
    </row>
    <row r="1517" spans="1:10" x14ac:dyDescent="0.25">
      <c r="A1517" s="3" t="s">
        <v>67</v>
      </c>
      <c r="B1517" s="3" t="s">
        <v>19</v>
      </c>
      <c r="C1517" s="3">
        <v>21.321070234113702</v>
      </c>
      <c r="D1517" s="3">
        <v>3</v>
      </c>
      <c r="E1517" s="3">
        <v>21.321070234113702</v>
      </c>
      <c r="F1517" s="3">
        <v>3</v>
      </c>
      <c r="I1517" s="7"/>
      <c r="J1517" s="7"/>
    </row>
    <row r="1518" spans="1:10" x14ac:dyDescent="0.25">
      <c r="A1518" s="3" t="s">
        <v>67</v>
      </c>
      <c r="B1518" s="3" t="s">
        <v>152</v>
      </c>
      <c r="C1518" s="3">
        <v>21.321070234113702</v>
      </c>
      <c r="D1518" s="3">
        <v>3</v>
      </c>
      <c r="E1518" s="3">
        <v>21.321070234113702</v>
      </c>
      <c r="F1518" s="3">
        <v>3</v>
      </c>
      <c r="I1518" s="7"/>
      <c r="J1518" s="7"/>
    </row>
    <row r="1519" spans="1:10" x14ac:dyDescent="0.25">
      <c r="A1519" s="3" t="s">
        <v>123</v>
      </c>
      <c r="B1519" s="3" t="s">
        <v>219</v>
      </c>
      <c r="C1519" s="3">
        <v>-63.7</v>
      </c>
      <c r="D1519" s="3">
        <v>1</v>
      </c>
      <c r="E1519" s="3">
        <v>-63.7</v>
      </c>
      <c r="F1519" s="3">
        <v>1</v>
      </c>
      <c r="I1519" s="7"/>
      <c r="J1519" s="7"/>
    </row>
    <row r="1520" spans="1:10" x14ac:dyDescent="0.25">
      <c r="A1520" s="3" t="s">
        <v>123</v>
      </c>
      <c r="B1520" s="3" t="s">
        <v>191</v>
      </c>
      <c r="C1520" s="3">
        <v>3739.2</v>
      </c>
      <c r="D1520" s="3">
        <v>984</v>
      </c>
      <c r="E1520" s="3">
        <v>3739.2</v>
      </c>
      <c r="F1520" s="3">
        <v>984</v>
      </c>
      <c r="I1520" s="7"/>
      <c r="J1520" s="7"/>
    </row>
    <row r="1521" spans="1:10" x14ac:dyDescent="0.25">
      <c r="A1521" s="3" t="s">
        <v>123</v>
      </c>
      <c r="B1521" s="3" t="s">
        <v>92</v>
      </c>
      <c r="C1521" s="3">
        <v>1771.2</v>
      </c>
      <c r="D1521" s="3">
        <v>216</v>
      </c>
      <c r="E1521" s="3">
        <v>1771.2</v>
      </c>
      <c r="F1521" s="3">
        <v>216</v>
      </c>
      <c r="I1521" s="7"/>
      <c r="J1521" s="7"/>
    </row>
    <row r="1522" spans="1:10" x14ac:dyDescent="0.25">
      <c r="A1522" s="3" t="s">
        <v>71</v>
      </c>
      <c r="B1522" s="3" t="s">
        <v>121</v>
      </c>
      <c r="C1522" s="3">
        <v>1348.2</v>
      </c>
      <c r="D1522" s="3">
        <v>252</v>
      </c>
      <c r="E1522" s="3">
        <v>1348.2</v>
      </c>
      <c r="F1522" s="3">
        <v>252</v>
      </c>
      <c r="I1522" s="7"/>
      <c r="J1522" s="7"/>
    </row>
    <row r="1523" spans="1:10" x14ac:dyDescent="0.25">
      <c r="A1523" s="3" t="s">
        <v>71</v>
      </c>
      <c r="B1523" s="3" t="s">
        <v>35</v>
      </c>
      <c r="C1523" s="3">
        <v>439.08361204013403</v>
      </c>
      <c r="D1523" s="3">
        <v>25</v>
      </c>
      <c r="E1523" s="3">
        <v>439.08361204013403</v>
      </c>
      <c r="F1523" s="3">
        <v>25</v>
      </c>
      <c r="I1523" s="7"/>
      <c r="J1523" s="7"/>
    </row>
    <row r="1524" spans="1:10" x14ac:dyDescent="0.25">
      <c r="A1524" s="3" t="s">
        <v>71</v>
      </c>
      <c r="B1524" s="3" t="s">
        <v>23</v>
      </c>
      <c r="C1524" s="3">
        <v>47.056856187290997</v>
      </c>
      <c r="D1524" s="3">
        <v>10</v>
      </c>
      <c r="E1524" s="3">
        <v>47.056856187290997</v>
      </c>
      <c r="F1524" s="3">
        <v>10</v>
      </c>
      <c r="I1524" s="7"/>
      <c r="J1524" s="7"/>
    </row>
    <row r="1525" spans="1:10" x14ac:dyDescent="0.25">
      <c r="A1525" s="3" t="s">
        <v>71</v>
      </c>
      <c r="B1525" s="3" t="s">
        <v>17</v>
      </c>
      <c r="C1525" s="3">
        <v>423</v>
      </c>
      <c r="D1525" s="3">
        <v>36</v>
      </c>
      <c r="E1525" s="3">
        <v>423</v>
      </c>
      <c r="F1525" s="3">
        <v>36</v>
      </c>
      <c r="I1525" s="7"/>
      <c r="J1525" s="7"/>
    </row>
    <row r="1526" spans="1:10" x14ac:dyDescent="0.25">
      <c r="A1526" s="3" t="s">
        <v>71</v>
      </c>
      <c r="B1526" s="3" t="s">
        <v>25</v>
      </c>
      <c r="C1526" s="3">
        <v>20.903010033444801</v>
      </c>
      <c r="D1526" s="3">
        <v>1</v>
      </c>
      <c r="E1526" s="3">
        <v>20.903010033444801</v>
      </c>
      <c r="F1526" s="3">
        <v>1</v>
      </c>
      <c r="I1526" s="7"/>
      <c r="J1526" s="7"/>
    </row>
    <row r="1527" spans="1:10" x14ac:dyDescent="0.25">
      <c r="A1527" s="3" t="s">
        <v>71</v>
      </c>
      <c r="B1527" s="3" t="s">
        <v>55</v>
      </c>
      <c r="C1527" s="3">
        <v>0</v>
      </c>
      <c r="D1527" s="3">
        <v>6</v>
      </c>
      <c r="E1527" s="3">
        <v>0</v>
      </c>
      <c r="F1527" s="3">
        <v>6</v>
      </c>
      <c r="I1527" s="7"/>
      <c r="J1527" s="7"/>
    </row>
    <row r="1528" spans="1:10" x14ac:dyDescent="0.25">
      <c r="A1528" s="3" t="s">
        <v>71</v>
      </c>
      <c r="B1528" s="3" t="s">
        <v>105</v>
      </c>
      <c r="C1528" s="3">
        <v>8613</v>
      </c>
      <c r="D1528" s="3">
        <v>1188</v>
      </c>
      <c r="E1528" s="3">
        <v>8613</v>
      </c>
      <c r="F1528" s="3">
        <v>1188</v>
      </c>
      <c r="I1528" s="7"/>
      <c r="J1528" s="7"/>
    </row>
    <row r="1529" spans="1:10" x14ac:dyDescent="0.25">
      <c r="A1529" s="3" t="s">
        <v>71</v>
      </c>
      <c r="B1529" s="3" t="s">
        <v>19</v>
      </c>
      <c r="C1529" s="3">
        <v>11.85</v>
      </c>
      <c r="D1529" s="3">
        <v>3</v>
      </c>
      <c r="E1529" s="3">
        <v>11.85</v>
      </c>
      <c r="F1529" s="3">
        <v>3</v>
      </c>
      <c r="I1529" s="7"/>
      <c r="J1529" s="7"/>
    </row>
    <row r="1530" spans="1:10" x14ac:dyDescent="0.25">
      <c r="A1530" s="3" t="s">
        <v>72</v>
      </c>
      <c r="B1530" s="3" t="s">
        <v>219</v>
      </c>
      <c r="C1530" s="3">
        <v>-114</v>
      </c>
      <c r="D1530" s="3">
        <v>2</v>
      </c>
      <c r="E1530" s="3">
        <v>-114</v>
      </c>
      <c r="F1530" s="3">
        <v>2</v>
      </c>
      <c r="I1530" s="7"/>
      <c r="J1530" s="7"/>
    </row>
    <row r="1531" spans="1:10" x14ac:dyDescent="0.25">
      <c r="A1531" s="3" t="s">
        <v>72</v>
      </c>
      <c r="B1531" s="3" t="s">
        <v>191</v>
      </c>
      <c r="C1531" s="3">
        <v>1576.08</v>
      </c>
      <c r="D1531" s="3">
        <v>396</v>
      </c>
      <c r="E1531" s="3">
        <v>1576.08</v>
      </c>
      <c r="F1531" s="3">
        <v>396</v>
      </c>
      <c r="I1531" s="7"/>
      <c r="J1531" s="7"/>
    </row>
    <row r="1532" spans="1:10" x14ac:dyDescent="0.25">
      <c r="A1532" s="3" t="s">
        <v>72</v>
      </c>
      <c r="B1532" s="3" t="s">
        <v>24</v>
      </c>
      <c r="C1532" s="3">
        <v>195.65217391304299</v>
      </c>
      <c r="D1532" s="3">
        <v>6</v>
      </c>
      <c r="E1532" s="3">
        <v>195.65217391304299</v>
      </c>
      <c r="F1532" s="3">
        <v>6</v>
      </c>
      <c r="I1532" s="7"/>
      <c r="J1532" s="7"/>
    </row>
    <row r="1533" spans="1:10" x14ac:dyDescent="0.25">
      <c r="A1533" s="3" t="s">
        <v>72</v>
      </c>
      <c r="B1533" s="3" t="s">
        <v>45</v>
      </c>
      <c r="C1533" s="3">
        <v>0</v>
      </c>
      <c r="D1533" s="3">
        <v>1</v>
      </c>
      <c r="E1533" s="3">
        <v>0</v>
      </c>
      <c r="F1533" s="3">
        <v>1</v>
      </c>
      <c r="I1533" s="7"/>
      <c r="J1533" s="7"/>
    </row>
    <row r="1534" spans="1:10" x14ac:dyDescent="0.25">
      <c r="A1534" s="3" t="s">
        <v>72</v>
      </c>
      <c r="B1534" s="3" t="s">
        <v>17</v>
      </c>
      <c r="C1534" s="3">
        <v>324.41471571906402</v>
      </c>
      <c r="D1534" s="3">
        <v>20</v>
      </c>
      <c r="E1534" s="3">
        <v>324.41471571906402</v>
      </c>
      <c r="F1534" s="3">
        <v>20</v>
      </c>
      <c r="I1534" s="7"/>
      <c r="J1534" s="7"/>
    </row>
    <row r="1535" spans="1:10" x14ac:dyDescent="0.25">
      <c r="A1535" s="3" t="s">
        <v>72</v>
      </c>
      <c r="B1535" s="3" t="s">
        <v>118</v>
      </c>
      <c r="C1535" s="3">
        <v>0</v>
      </c>
      <c r="D1535" s="3">
        <v>6</v>
      </c>
      <c r="E1535" s="3">
        <v>0</v>
      </c>
      <c r="F1535" s="3">
        <v>6</v>
      </c>
      <c r="I1535" s="7"/>
      <c r="J1535" s="7"/>
    </row>
    <row r="1536" spans="1:10" x14ac:dyDescent="0.25">
      <c r="A1536" s="3" t="s">
        <v>72</v>
      </c>
      <c r="B1536" s="3" t="s">
        <v>160</v>
      </c>
      <c r="C1536" s="3">
        <v>162.20735785953201</v>
      </c>
      <c r="D1536" s="3">
        <v>8</v>
      </c>
      <c r="E1536" s="3">
        <v>162.20735785953201</v>
      </c>
      <c r="F1536" s="3">
        <v>8</v>
      </c>
      <c r="I1536" s="7"/>
      <c r="J1536" s="7"/>
    </row>
    <row r="1537" spans="1:10" x14ac:dyDescent="0.25">
      <c r="A1537" s="3" t="s">
        <v>72</v>
      </c>
      <c r="B1537" s="3" t="s">
        <v>26</v>
      </c>
      <c r="C1537" s="3">
        <v>59.364548494983303</v>
      </c>
      <c r="E1537" s="3">
        <v>59.364548494983303</v>
      </c>
      <c r="F1537" s="3">
        <v>0</v>
      </c>
      <c r="I1537" s="7"/>
      <c r="J1537" s="7"/>
    </row>
    <row r="1538" spans="1:10" x14ac:dyDescent="0.25">
      <c r="A1538" s="3" t="s">
        <v>74</v>
      </c>
      <c r="B1538" s="3" t="s">
        <v>13</v>
      </c>
      <c r="C1538" s="3">
        <v>54.8172240802676</v>
      </c>
      <c r="D1538" s="3">
        <v>7</v>
      </c>
      <c r="E1538" s="3">
        <v>54.8172240802676</v>
      </c>
      <c r="F1538" s="3">
        <v>7</v>
      </c>
      <c r="I1538" s="7"/>
      <c r="J1538" s="7"/>
    </row>
    <row r="1539" spans="1:10" x14ac:dyDescent="0.25">
      <c r="A1539" s="3" t="s">
        <v>74</v>
      </c>
      <c r="B1539" s="3" t="s">
        <v>30</v>
      </c>
      <c r="C1539" s="3">
        <v>84</v>
      </c>
      <c r="D1539" s="3">
        <v>12</v>
      </c>
      <c r="E1539" s="3">
        <v>84</v>
      </c>
      <c r="F1539" s="3">
        <v>12</v>
      </c>
      <c r="I1539" s="7"/>
      <c r="J1539" s="7"/>
    </row>
    <row r="1540" spans="1:10" x14ac:dyDescent="0.25">
      <c r="A1540" s="3" t="s">
        <v>74</v>
      </c>
      <c r="B1540" s="3" t="s">
        <v>14</v>
      </c>
      <c r="C1540" s="3">
        <v>168</v>
      </c>
      <c r="D1540" s="3">
        <v>24</v>
      </c>
      <c r="E1540" s="3">
        <v>168</v>
      </c>
      <c r="F1540" s="3">
        <v>24</v>
      </c>
      <c r="I1540" s="7"/>
      <c r="J1540" s="7"/>
    </row>
    <row r="1541" spans="1:10" x14ac:dyDescent="0.25">
      <c r="A1541" s="3" t="s">
        <v>74</v>
      </c>
      <c r="B1541" s="3" t="s">
        <v>88</v>
      </c>
      <c r="C1541" s="3">
        <v>150</v>
      </c>
      <c r="D1541" s="3">
        <v>24</v>
      </c>
      <c r="E1541" s="3">
        <v>150</v>
      </c>
      <c r="F1541" s="3">
        <v>24</v>
      </c>
      <c r="I1541" s="7"/>
      <c r="J1541" s="7"/>
    </row>
    <row r="1542" spans="1:10" x14ac:dyDescent="0.25">
      <c r="A1542" s="3" t="s">
        <v>74</v>
      </c>
      <c r="B1542" s="3" t="s">
        <v>35</v>
      </c>
      <c r="C1542" s="3">
        <v>50.167224080267601</v>
      </c>
      <c r="D1542" s="3">
        <v>2</v>
      </c>
      <c r="E1542" s="3">
        <v>50.167224080267601</v>
      </c>
      <c r="F1542" s="3">
        <v>2</v>
      </c>
      <c r="I1542" s="7"/>
      <c r="J1542" s="7"/>
    </row>
    <row r="1543" spans="1:10" x14ac:dyDescent="0.25">
      <c r="A1543" s="3" t="s">
        <v>74</v>
      </c>
      <c r="B1543" s="3" t="s">
        <v>211</v>
      </c>
      <c r="C1543" s="3">
        <v>5.65</v>
      </c>
      <c r="D1543" s="3">
        <v>1</v>
      </c>
      <c r="E1543" s="3">
        <v>5.65</v>
      </c>
      <c r="F1543" s="3">
        <v>1</v>
      </c>
      <c r="I1543" s="7"/>
      <c r="J1543" s="7"/>
    </row>
    <row r="1544" spans="1:10" x14ac:dyDescent="0.25">
      <c r="A1544" s="3" t="s">
        <v>74</v>
      </c>
      <c r="B1544" s="3" t="s">
        <v>23</v>
      </c>
      <c r="C1544" s="3">
        <v>217.324414715719</v>
      </c>
      <c r="D1544" s="3">
        <v>19</v>
      </c>
      <c r="E1544" s="3">
        <v>217.324414715719</v>
      </c>
      <c r="F1544" s="3">
        <v>19</v>
      </c>
      <c r="I1544" s="7"/>
      <c r="J1544" s="7"/>
    </row>
    <row r="1545" spans="1:10" x14ac:dyDescent="0.25">
      <c r="A1545" s="3" t="s">
        <v>74</v>
      </c>
      <c r="B1545" s="3" t="s">
        <v>76</v>
      </c>
      <c r="C1545" s="3">
        <v>210.24</v>
      </c>
      <c r="D1545" s="3">
        <v>24</v>
      </c>
      <c r="E1545" s="3">
        <v>210.24</v>
      </c>
      <c r="F1545" s="3">
        <v>24</v>
      </c>
      <c r="I1545" s="7"/>
      <c r="J1545" s="7"/>
    </row>
    <row r="1546" spans="1:10" x14ac:dyDescent="0.25">
      <c r="A1546" s="3" t="s">
        <v>74</v>
      </c>
      <c r="B1546" s="3" t="s">
        <v>77</v>
      </c>
      <c r="C1546" s="3">
        <v>211.2</v>
      </c>
      <c r="D1546" s="3">
        <v>24</v>
      </c>
      <c r="E1546" s="3">
        <v>211.2</v>
      </c>
      <c r="F1546" s="3">
        <v>24</v>
      </c>
      <c r="I1546" s="7"/>
      <c r="J1546" s="7"/>
    </row>
    <row r="1547" spans="1:10" x14ac:dyDescent="0.25">
      <c r="A1547" s="3" t="s">
        <v>74</v>
      </c>
      <c r="B1547" s="3" t="s">
        <v>165</v>
      </c>
      <c r="C1547" s="3">
        <v>1296</v>
      </c>
      <c r="D1547" s="3">
        <v>144</v>
      </c>
      <c r="E1547" s="3">
        <v>1296</v>
      </c>
      <c r="F1547" s="3">
        <v>144</v>
      </c>
      <c r="I1547" s="7"/>
      <c r="J1547" s="7"/>
    </row>
    <row r="1548" spans="1:10" x14ac:dyDescent="0.25">
      <c r="A1548" s="3" t="s">
        <v>74</v>
      </c>
      <c r="B1548" s="3" t="s">
        <v>24</v>
      </c>
      <c r="C1548" s="3">
        <v>66.889632107023402</v>
      </c>
      <c r="D1548" s="3">
        <v>2</v>
      </c>
      <c r="E1548" s="3">
        <v>66.889632107023402</v>
      </c>
      <c r="F1548" s="3">
        <v>2</v>
      </c>
      <c r="I1548" s="7"/>
      <c r="J1548" s="7"/>
    </row>
    <row r="1549" spans="1:10" x14ac:dyDescent="0.25">
      <c r="A1549" s="3" t="s">
        <v>74</v>
      </c>
      <c r="B1549" s="3" t="s">
        <v>45</v>
      </c>
      <c r="C1549" s="3">
        <v>66.889632107023402</v>
      </c>
      <c r="D1549" s="3">
        <v>3</v>
      </c>
      <c r="E1549" s="3">
        <v>66.889632107023402</v>
      </c>
      <c r="F1549" s="3">
        <v>3</v>
      </c>
      <c r="I1549" s="7"/>
      <c r="J1549" s="7"/>
    </row>
    <row r="1550" spans="1:10" x14ac:dyDescent="0.25">
      <c r="A1550" s="3" t="s">
        <v>74</v>
      </c>
      <c r="B1550" s="3" t="s">
        <v>17</v>
      </c>
      <c r="C1550" s="3">
        <v>34.113712374581901</v>
      </c>
      <c r="D1550" s="3">
        <v>2</v>
      </c>
      <c r="E1550" s="3">
        <v>34.113712374581901</v>
      </c>
      <c r="F1550" s="3">
        <v>2</v>
      </c>
      <c r="I1550" s="7"/>
      <c r="J1550" s="7"/>
    </row>
    <row r="1551" spans="1:10" x14ac:dyDescent="0.25">
      <c r="A1551" s="3" t="s">
        <v>74</v>
      </c>
      <c r="B1551" s="3" t="s">
        <v>49</v>
      </c>
      <c r="C1551" s="3">
        <v>270.10000000000002</v>
      </c>
      <c r="D1551" s="3">
        <v>37</v>
      </c>
      <c r="E1551" s="3">
        <v>270.10000000000002</v>
      </c>
      <c r="F1551" s="3">
        <v>37</v>
      </c>
      <c r="I1551" s="7"/>
      <c r="J1551" s="7"/>
    </row>
    <row r="1552" spans="1:10" x14ac:dyDescent="0.25">
      <c r="A1552" s="3" t="s">
        <v>74</v>
      </c>
      <c r="B1552" s="3" t="s">
        <v>214</v>
      </c>
      <c r="C1552" s="3">
        <v>7.5250836120401301</v>
      </c>
      <c r="D1552" s="3">
        <v>1</v>
      </c>
      <c r="E1552" s="3">
        <v>7.5250836120401301</v>
      </c>
      <c r="F1552" s="3">
        <v>1</v>
      </c>
      <c r="I1552" s="7"/>
      <c r="J1552" s="7"/>
    </row>
    <row r="1553" spans="1:10" x14ac:dyDescent="0.25">
      <c r="A1553" s="3" t="s">
        <v>74</v>
      </c>
      <c r="B1553" s="3" t="s">
        <v>52</v>
      </c>
      <c r="C1553" s="3">
        <v>41.806020066889602</v>
      </c>
      <c r="D1553" s="3">
        <v>2</v>
      </c>
      <c r="E1553" s="3">
        <v>41.806020066889602</v>
      </c>
      <c r="F1553" s="3">
        <v>2</v>
      </c>
      <c r="I1553" s="7"/>
      <c r="J1553" s="7"/>
    </row>
    <row r="1554" spans="1:10" x14ac:dyDescent="0.25">
      <c r="A1554" s="3" t="s">
        <v>74</v>
      </c>
      <c r="B1554" s="3" t="s">
        <v>55</v>
      </c>
      <c r="C1554" s="3">
        <v>120.401337792642</v>
      </c>
      <c r="D1554" s="3">
        <v>6</v>
      </c>
      <c r="E1554" s="3">
        <v>120.401337792642</v>
      </c>
      <c r="F1554" s="3">
        <v>6</v>
      </c>
      <c r="I1554" s="7"/>
      <c r="J1554" s="7"/>
    </row>
    <row r="1555" spans="1:10" x14ac:dyDescent="0.25">
      <c r="A1555" s="3" t="s">
        <v>74</v>
      </c>
      <c r="B1555" s="3" t="s">
        <v>160</v>
      </c>
      <c r="C1555" s="3">
        <v>41.806020066889602</v>
      </c>
      <c r="D1555" s="3">
        <v>2</v>
      </c>
      <c r="E1555" s="3">
        <v>41.806020066889602</v>
      </c>
      <c r="F1555" s="3">
        <v>2</v>
      </c>
      <c r="I1555" s="7"/>
      <c r="J1555" s="7"/>
    </row>
    <row r="1556" spans="1:10" x14ac:dyDescent="0.25">
      <c r="A1556" s="3" t="s">
        <v>74</v>
      </c>
      <c r="B1556" s="3" t="s">
        <v>78</v>
      </c>
      <c r="C1556" s="3">
        <v>165.6</v>
      </c>
      <c r="D1556" s="3">
        <v>24</v>
      </c>
      <c r="E1556" s="3">
        <v>165.6</v>
      </c>
      <c r="F1556" s="3">
        <v>24</v>
      </c>
      <c r="I1556" s="7"/>
      <c r="J1556" s="7"/>
    </row>
    <row r="1557" spans="1:10" x14ac:dyDescent="0.25">
      <c r="A1557" s="3" t="s">
        <v>74</v>
      </c>
      <c r="B1557" s="3" t="s">
        <v>79</v>
      </c>
      <c r="C1557" s="3">
        <v>496.8</v>
      </c>
      <c r="D1557" s="3">
        <v>72</v>
      </c>
      <c r="E1557" s="3">
        <v>496.8</v>
      </c>
      <c r="F1557" s="3">
        <v>72</v>
      </c>
      <c r="I1557" s="7"/>
      <c r="J1557" s="7"/>
    </row>
    <row r="1558" spans="1:10" x14ac:dyDescent="0.25">
      <c r="A1558" s="3" t="s">
        <v>74</v>
      </c>
      <c r="B1558" s="3" t="s">
        <v>166</v>
      </c>
      <c r="C1558" s="3">
        <v>675</v>
      </c>
      <c r="D1558" s="3">
        <v>108</v>
      </c>
      <c r="E1558" s="3">
        <v>675</v>
      </c>
      <c r="F1558" s="3">
        <v>108</v>
      </c>
      <c r="I1558" s="7"/>
      <c r="J1558" s="7"/>
    </row>
    <row r="1559" spans="1:10" x14ac:dyDescent="0.25">
      <c r="A1559" s="3" t="s">
        <v>74</v>
      </c>
      <c r="B1559" s="3" t="s">
        <v>179</v>
      </c>
      <c r="C1559" s="3">
        <v>1356</v>
      </c>
      <c r="D1559" s="3">
        <v>240</v>
      </c>
      <c r="E1559" s="3">
        <v>1356</v>
      </c>
      <c r="F1559" s="3">
        <v>240</v>
      </c>
      <c r="I1559" s="7"/>
      <c r="J1559" s="7"/>
    </row>
    <row r="1560" spans="1:10" x14ac:dyDescent="0.25">
      <c r="A1560" s="3" t="s">
        <v>74</v>
      </c>
      <c r="B1560" s="3" t="s">
        <v>18</v>
      </c>
      <c r="C1560" s="3">
        <v>210.70234113712399</v>
      </c>
      <c r="D1560" s="3">
        <v>18</v>
      </c>
      <c r="E1560" s="3">
        <v>210.70234113712399</v>
      </c>
      <c r="F1560" s="3">
        <v>18</v>
      </c>
      <c r="I1560" s="7"/>
      <c r="J1560" s="7"/>
    </row>
    <row r="1561" spans="1:10" x14ac:dyDescent="0.25">
      <c r="A1561" s="3" t="s">
        <v>74</v>
      </c>
      <c r="B1561" s="3" t="s">
        <v>70</v>
      </c>
      <c r="C1561" s="3">
        <v>613.20000000000005</v>
      </c>
      <c r="D1561" s="3">
        <v>84</v>
      </c>
      <c r="E1561" s="3">
        <v>613.20000000000005</v>
      </c>
      <c r="F1561" s="3">
        <v>84</v>
      </c>
      <c r="I1561" s="7"/>
      <c r="J1561" s="7"/>
    </row>
    <row r="1562" spans="1:10" x14ac:dyDescent="0.25">
      <c r="A1562" s="3" t="s">
        <v>74</v>
      </c>
      <c r="B1562" s="3" t="s">
        <v>60</v>
      </c>
      <c r="C1562" s="3">
        <v>95.317725752508395</v>
      </c>
      <c r="D1562" s="3">
        <v>8</v>
      </c>
      <c r="E1562" s="3">
        <v>95.317725752508395</v>
      </c>
      <c r="F1562" s="3">
        <v>8</v>
      </c>
      <c r="I1562" s="7"/>
      <c r="J1562" s="7"/>
    </row>
    <row r="1563" spans="1:10" x14ac:dyDescent="0.25">
      <c r="A1563" s="3" t="s">
        <v>74</v>
      </c>
      <c r="B1563" s="3" t="s">
        <v>139</v>
      </c>
      <c r="C1563" s="3">
        <v>12.943143812709</v>
      </c>
      <c r="D1563" s="3">
        <v>2</v>
      </c>
      <c r="E1563" s="3">
        <v>12.943143812709</v>
      </c>
      <c r="F1563" s="3">
        <v>2</v>
      </c>
      <c r="I1563" s="7"/>
      <c r="J1563" s="7"/>
    </row>
    <row r="1564" spans="1:10" x14ac:dyDescent="0.25">
      <c r="A1564" s="3" t="s">
        <v>74</v>
      </c>
      <c r="B1564" s="3" t="s">
        <v>19</v>
      </c>
      <c r="C1564" s="3">
        <v>222</v>
      </c>
      <c r="D1564" s="3">
        <v>60</v>
      </c>
      <c r="E1564" s="3">
        <v>222</v>
      </c>
      <c r="F1564" s="3">
        <v>60</v>
      </c>
      <c r="I1564" s="7"/>
      <c r="J1564" s="7"/>
    </row>
    <row r="1565" spans="1:10" x14ac:dyDescent="0.25">
      <c r="A1565" s="3" t="s">
        <v>74</v>
      </c>
      <c r="B1565" s="3" t="s">
        <v>177</v>
      </c>
      <c r="C1565" s="3">
        <v>13.963210702341099</v>
      </c>
      <c r="D1565" s="3">
        <v>1</v>
      </c>
      <c r="E1565" s="3">
        <v>13.963210702341099</v>
      </c>
      <c r="F1565" s="3">
        <v>1</v>
      </c>
      <c r="I1565" s="7"/>
      <c r="J1565" s="7"/>
    </row>
    <row r="1566" spans="1:10" x14ac:dyDescent="0.25">
      <c r="A1566" s="3" t="s">
        <v>74</v>
      </c>
      <c r="B1566" s="3" t="s">
        <v>26</v>
      </c>
      <c r="C1566" s="3">
        <v>11.67</v>
      </c>
      <c r="E1566" s="3">
        <v>11.67</v>
      </c>
      <c r="F1566" s="3">
        <v>0</v>
      </c>
      <c r="I1566" s="7"/>
      <c r="J1566" s="7"/>
    </row>
    <row r="1567" spans="1:10" x14ac:dyDescent="0.25">
      <c r="A1567" s="3" t="s">
        <v>80</v>
      </c>
      <c r="B1567" s="3" t="s">
        <v>181</v>
      </c>
      <c r="C1567" s="3">
        <v>2788.8</v>
      </c>
      <c r="D1567" s="3">
        <v>696</v>
      </c>
      <c r="E1567" s="3">
        <v>2788.8</v>
      </c>
      <c r="F1567" s="3">
        <v>696</v>
      </c>
      <c r="I1567" s="7"/>
      <c r="J1567" s="7"/>
    </row>
    <row r="1568" spans="1:10" x14ac:dyDescent="0.25">
      <c r="A1568" s="3" t="s">
        <v>80</v>
      </c>
      <c r="B1568" s="3" t="s">
        <v>220</v>
      </c>
      <c r="C1568" s="3">
        <v>349</v>
      </c>
      <c r="D1568" s="3">
        <v>25</v>
      </c>
      <c r="E1568" s="3">
        <v>349</v>
      </c>
      <c r="F1568" s="3">
        <v>25</v>
      </c>
      <c r="I1568" s="7"/>
      <c r="J1568" s="7"/>
    </row>
    <row r="1569" spans="1:10" x14ac:dyDescent="0.25">
      <c r="A1569" s="3" t="s">
        <v>80</v>
      </c>
      <c r="B1569" s="3" t="s">
        <v>116</v>
      </c>
      <c r="C1569" s="3">
        <v>88</v>
      </c>
      <c r="D1569" s="3">
        <v>8</v>
      </c>
      <c r="E1569" s="3">
        <v>88</v>
      </c>
      <c r="F1569" s="3">
        <v>8</v>
      </c>
      <c r="I1569" s="7"/>
      <c r="J1569" s="7"/>
    </row>
    <row r="1570" spans="1:10" x14ac:dyDescent="0.25">
      <c r="A1570" s="3" t="s">
        <v>80</v>
      </c>
      <c r="B1570" s="3" t="s">
        <v>15</v>
      </c>
      <c r="C1570" s="3">
        <v>25.083612040133801</v>
      </c>
      <c r="D1570" s="3">
        <v>1</v>
      </c>
      <c r="E1570" s="3">
        <v>25.083612040133801</v>
      </c>
      <c r="F1570" s="3">
        <v>1</v>
      </c>
      <c r="I1570" s="7"/>
      <c r="J1570" s="7"/>
    </row>
    <row r="1571" spans="1:10" x14ac:dyDescent="0.25">
      <c r="A1571" s="3" t="s">
        <v>80</v>
      </c>
      <c r="B1571" s="3" t="s">
        <v>113</v>
      </c>
      <c r="C1571" s="3">
        <v>261</v>
      </c>
      <c r="D1571" s="3">
        <v>18</v>
      </c>
      <c r="E1571" s="3">
        <v>261</v>
      </c>
      <c r="F1571" s="3">
        <v>18</v>
      </c>
      <c r="I1571" s="7"/>
      <c r="J1571" s="7"/>
    </row>
    <row r="1572" spans="1:10" x14ac:dyDescent="0.25">
      <c r="A1572" s="3" t="s">
        <v>80</v>
      </c>
      <c r="B1572" s="3" t="s">
        <v>92</v>
      </c>
      <c r="C1572" s="3">
        <v>1153</v>
      </c>
      <c r="D1572" s="3">
        <v>124</v>
      </c>
      <c r="E1572" s="3">
        <v>1153</v>
      </c>
      <c r="F1572" s="3">
        <v>124</v>
      </c>
      <c r="I1572" s="7"/>
      <c r="J1572" s="7"/>
    </row>
    <row r="1573" spans="1:10" x14ac:dyDescent="0.25">
      <c r="A1573" s="3" t="s">
        <v>80</v>
      </c>
      <c r="B1573" s="3" t="s">
        <v>68</v>
      </c>
      <c r="C1573" s="3">
        <v>1</v>
      </c>
      <c r="D1573" s="3">
        <v>1</v>
      </c>
      <c r="E1573" s="3">
        <v>1</v>
      </c>
      <c r="F1573" s="3">
        <v>1</v>
      </c>
      <c r="I1573" s="7"/>
      <c r="J1573" s="7"/>
    </row>
    <row r="1574" spans="1:10" x14ac:dyDescent="0.25">
      <c r="A1574" s="3" t="s">
        <v>80</v>
      </c>
      <c r="B1574" s="3" t="s">
        <v>75</v>
      </c>
      <c r="C1574" s="3">
        <v>65.5</v>
      </c>
      <c r="D1574" s="3">
        <v>8</v>
      </c>
      <c r="E1574" s="3">
        <v>65.5</v>
      </c>
      <c r="F1574" s="3">
        <v>8</v>
      </c>
      <c r="I1574" s="7"/>
      <c r="J1574" s="7"/>
    </row>
    <row r="1575" spans="1:10" x14ac:dyDescent="0.25">
      <c r="A1575" s="3" t="s">
        <v>80</v>
      </c>
      <c r="B1575" s="3" t="s">
        <v>24</v>
      </c>
      <c r="C1575" s="3">
        <v>33.444816053511701</v>
      </c>
      <c r="D1575" s="3">
        <v>1</v>
      </c>
      <c r="E1575" s="3">
        <v>33.444816053511701</v>
      </c>
      <c r="F1575" s="3">
        <v>1</v>
      </c>
      <c r="I1575" s="7"/>
      <c r="J1575" s="7"/>
    </row>
    <row r="1576" spans="1:10" x14ac:dyDescent="0.25">
      <c r="A1576" s="3" t="s">
        <v>80</v>
      </c>
      <c r="B1576" s="3" t="s">
        <v>45</v>
      </c>
      <c r="C1576" s="3">
        <v>33.444816053511701</v>
      </c>
      <c r="D1576" s="3">
        <v>1</v>
      </c>
      <c r="E1576" s="3">
        <v>33.444816053511701</v>
      </c>
      <c r="F1576" s="3">
        <v>1</v>
      </c>
      <c r="I1576" s="7"/>
      <c r="J1576" s="7"/>
    </row>
    <row r="1577" spans="1:10" x14ac:dyDescent="0.25">
      <c r="A1577" s="3" t="s">
        <v>80</v>
      </c>
      <c r="B1577" s="3" t="s">
        <v>118</v>
      </c>
      <c r="C1577" s="3">
        <v>183.6</v>
      </c>
      <c r="D1577" s="3">
        <v>18</v>
      </c>
      <c r="E1577" s="3">
        <v>183.6</v>
      </c>
      <c r="F1577" s="3">
        <v>18</v>
      </c>
      <c r="I1577" s="7"/>
      <c r="J1577" s="7"/>
    </row>
    <row r="1578" spans="1:10" x14ac:dyDescent="0.25">
      <c r="A1578" s="3" t="s">
        <v>80</v>
      </c>
      <c r="B1578" s="3" t="s">
        <v>86</v>
      </c>
      <c r="C1578" s="3">
        <v>4535.8</v>
      </c>
      <c r="D1578" s="3">
        <v>472</v>
      </c>
      <c r="E1578" s="3">
        <v>4535.8</v>
      </c>
      <c r="F1578" s="3">
        <v>472</v>
      </c>
      <c r="I1578" s="7"/>
      <c r="J1578" s="7"/>
    </row>
    <row r="1579" spans="1:10" x14ac:dyDescent="0.25">
      <c r="A1579" s="3" t="s">
        <v>80</v>
      </c>
      <c r="B1579" s="3" t="s">
        <v>183</v>
      </c>
      <c r="C1579" s="3">
        <v>183.6</v>
      </c>
      <c r="D1579" s="3">
        <v>9</v>
      </c>
      <c r="E1579" s="3">
        <v>183.6</v>
      </c>
      <c r="F1579" s="3">
        <v>9</v>
      </c>
      <c r="I1579" s="7"/>
      <c r="J1579" s="7"/>
    </row>
    <row r="1580" spans="1:10" x14ac:dyDescent="0.25">
      <c r="A1580" s="3" t="s">
        <v>80</v>
      </c>
      <c r="B1580" s="3" t="s">
        <v>52</v>
      </c>
      <c r="C1580" s="3">
        <v>20.903010033444801</v>
      </c>
      <c r="D1580" s="3">
        <v>1</v>
      </c>
      <c r="E1580" s="3">
        <v>20.903010033444801</v>
      </c>
      <c r="F1580" s="3">
        <v>1</v>
      </c>
      <c r="I1580" s="7"/>
      <c r="J1580" s="7"/>
    </row>
    <row r="1581" spans="1:10" x14ac:dyDescent="0.25">
      <c r="A1581" s="3" t="s">
        <v>80</v>
      </c>
      <c r="B1581" s="3" t="s">
        <v>171</v>
      </c>
      <c r="C1581" s="3">
        <v>223.2</v>
      </c>
      <c r="D1581" s="3">
        <v>24</v>
      </c>
      <c r="E1581" s="3">
        <v>223.2</v>
      </c>
      <c r="F1581" s="3">
        <v>24</v>
      </c>
      <c r="I1581" s="7"/>
      <c r="J1581" s="7"/>
    </row>
    <row r="1582" spans="1:10" x14ac:dyDescent="0.25">
      <c r="A1582" s="3" t="s">
        <v>80</v>
      </c>
      <c r="B1582" s="3" t="s">
        <v>105</v>
      </c>
      <c r="C1582" s="3">
        <v>5107.2</v>
      </c>
      <c r="D1582" s="3">
        <v>696</v>
      </c>
      <c r="E1582" s="3">
        <v>5107.2</v>
      </c>
      <c r="F1582" s="3">
        <v>696</v>
      </c>
      <c r="I1582" s="7"/>
      <c r="J1582" s="7"/>
    </row>
    <row r="1583" spans="1:10" x14ac:dyDescent="0.25">
      <c r="I1583" s="7"/>
      <c r="J1583" s="7"/>
    </row>
    <row r="1584" spans="1:10" x14ac:dyDescent="0.25">
      <c r="I1584" s="7"/>
      <c r="J1584" s="7"/>
    </row>
    <row r="1585" spans="9:10" x14ac:dyDescent="0.25">
      <c r="I1585" s="7"/>
      <c r="J1585" s="7"/>
    </row>
    <row r="1586" spans="9:10" x14ac:dyDescent="0.25">
      <c r="I1586" s="7"/>
      <c r="J1586" s="7"/>
    </row>
    <row r="1587" spans="9:10" x14ac:dyDescent="0.25">
      <c r="I1587" s="7"/>
      <c r="J1587" s="7"/>
    </row>
    <row r="1588" spans="9:10" x14ac:dyDescent="0.25">
      <c r="I1588" s="7"/>
      <c r="J1588" s="7"/>
    </row>
    <row r="1589" spans="9:10" x14ac:dyDescent="0.25">
      <c r="I1589" s="7"/>
      <c r="J1589" s="7"/>
    </row>
    <row r="1590" spans="9:10" x14ac:dyDescent="0.25">
      <c r="I1590" s="7"/>
      <c r="J1590" s="7"/>
    </row>
    <row r="1591" spans="9:10" x14ac:dyDescent="0.25">
      <c r="I1591" s="7"/>
      <c r="J1591" s="7"/>
    </row>
    <row r="1592" spans="9:10" x14ac:dyDescent="0.25">
      <c r="I1592" s="7"/>
      <c r="J1592" s="7"/>
    </row>
    <row r="1593" spans="9:10" x14ac:dyDescent="0.25">
      <c r="I1593" s="7"/>
      <c r="J1593" s="7"/>
    </row>
    <row r="1594" spans="9:10" x14ac:dyDescent="0.25">
      <c r="I1594" s="7"/>
      <c r="J1594" s="7"/>
    </row>
    <row r="1595" spans="9:10" x14ac:dyDescent="0.25">
      <c r="I1595" s="7"/>
      <c r="J1595" s="7"/>
    </row>
    <row r="1596" spans="9:10" x14ac:dyDescent="0.25">
      <c r="I1596" s="7"/>
      <c r="J1596" s="7"/>
    </row>
    <row r="1597" spans="9:10" x14ac:dyDescent="0.25">
      <c r="I1597" s="7"/>
      <c r="J1597" s="7"/>
    </row>
    <row r="1598" spans="9:10" x14ac:dyDescent="0.25">
      <c r="I1598" s="7"/>
      <c r="J1598" s="7"/>
    </row>
    <row r="1599" spans="9:10" x14ac:dyDescent="0.25">
      <c r="I1599" s="7"/>
      <c r="J1599" s="7"/>
    </row>
    <row r="1600" spans="9:10" x14ac:dyDescent="0.25">
      <c r="I1600" s="7"/>
      <c r="J1600" s="7"/>
    </row>
    <row r="1601" spans="9:10" x14ac:dyDescent="0.25">
      <c r="I1601" s="7"/>
      <c r="J1601" s="7"/>
    </row>
    <row r="1602" spans="9:10" x14ac:dyDescent="0.25">
      <c r="I1602" s="7"/>
      <c r="J1602" s="7"/>
    </row>
    <row r="1603" spans="9:10" x14ac:dyDescent="0.25">
      <c r="I1603" s="7"/>
      <c r="J1603" s="7"/>
    </row>
    <row r="1604" spans="9:10" x14ac:dyDescent="0.25">
      <c r="I1604" s="7"/>
      <c r="J1604" s="7"/>
    </row>
    <row r="1605" spans="9:10" x14ac:dyDescent="0.25">
      <c r="I1605" s="7"/>
      <c r="J1605" s="7"/>
    </row>
    <row r="1606" spans="9:10" x14ac:dyDescent="0.25">
      <c r="I1606" s="7"/>
      <c r="J1606" s="7"/>
    </row>
    <row r="1607" spans="9:10" x14ac:dyDescent="0.25">
      <c r="I1607" s="7"/>
      <c r="J1607" s="7"/>
    </row>
    <row r="1608" spans="9:10" x14ac:dyDescent="0.25">
      <c r="I1608" s="7"/>
      <c r="J1608" s="7"/>
    </row>
    <row r="1609" spans="9:10" x14ac:dyDescent="0.25">
      <c r="I1609" s="7"/>
      <c r="J1609" s="7"/>
    </row>
    <row r="1610" spans="9:10" x14ac:dyDescent="0.25">
      <c r="I1610" s="7"/>
      <c r="J1610" s="7"/>
    </row>
    <row r="1611" spans="9:10" x14ac:dyDescent="0.25">
      <c r="I1611" s="7"/>
      <c r="J1611" s="7"/>
    </row>
    <row r="1612" spans="9:10" x14ac:dyDescent="0.25">
      <c r="I1612" s="7"/>
      <c r="J1612" s="7"/>
    </row>
    <row r="1613" spans="9:10" x14ac:dyDescent="0.25">
      <c r="I1613" s="7"/>
      <c r="J1613" s="7"/>
    </row>
    <row r="1614" spans="9:10" x14ac:dyDescent="0.25">
      <c r="I1614" s="7"/>
      <c r="J1614" s="7"/>
    </row>
    <row r="1615" spans="9:10" x14ac:dyDescent="0.25">
      <c r="I1615" s="7"/>
      <c r="J1615" s="7"/>
    </row>
    <row r="1616" spans="9:10" x14ac:dyDescent="0.25">
      <c r="I1616" s="7"/>
      <c r="J1616" s="7"/>
    </row>
    <row r="1617" spans="9:10" x14ac:dyDescent="0.25">
      <c r="I1617" s="7"/>
      <c r="J1617" s="7"/>
    </row>
    <row r="1618" spans="9:10" x14ac:dyDescent="0.25">
      <c r="I1618" s="7"/>
      <c r="J1618" s="7"/>
    </row>
    <row r="1619" spans="9:10" x14ac:dyDescent="0.25">
      <c r="I1619" s="7"/>
      <c r="J1619" s="7"/>
    </row>
    <row r="1620" spans="9:10" x14ac:dyDescent="0.25">
      <c r="I1620" s="7"/>
      <c r="J1620" s="7"/>
    </row>
    <row r="1621" spans="9:10" x14ac:dyDescent="0.25">
      <c r="I1621" s="7"/>
      <c r="J1621" s="7"/>
    </row>
    <row r="1622" spans="9:10" x14ac:dyDescent="0.25">
      <c r="I1622" s="7"/>
      <c r="J1622" s="7"/>
    </row>
    <row r="1623" spans="9:10" x14ac:dyDescent="0.25">
      <c r="I1623" s="7"/>
      <c r="J1623" s="7"/>
    </row>
    <row r="1624" spans="9:10" x14ac:dyDescent="0.25">
      <c r="I1624" s="7"/>
      <c r="J1624" s="7"/>
    </row>
    <row r="1625" spans="9:10" x14ac:dyDescent="0.25">
      <c r="I1625" s="7"/>
      <c r="J1625" s="7"/>
    </row>
    <row r="1626" spans="9:10" x14ac:dyDescent="0.25">
      <c r="I1626" s="7"/>
      <c r="J1626" s="7"/>
    </row>
    <row r="1627" spans="9:10" x14ac:dyDescent="0.25">
      <c r="I1627" s="7"/>
      <c r="J1627" s="7"/>
    </row>
    <row r="1628" spans="9:10" x14ac:dyDescent="0.25">
      <c r="I1628" s="7"/>
      <c r="J1628" s="7"/>
    </row>
    <row r="1629" spans="9:10" x14ac:dyDescent="0.25">
      <c r="I1629" s="7"/>
      <c r="J1629" s="7"/>
    </row>
    <row r="1630" spans="9:10" x14ac:dyDescent="0.25">
      <c r="I1630" s="7"/>
      <c r="J1630" s="7"/>
    </row>
    <row r="1631" spans="9:10" x14ac:dyDescent="0.25">
      <c r="I1631" s="7"/>
      <c r="J1631" s="7"/>
    </row>
    <row r="1632" spans="9:10" x14ac:dyDescent="0.25">
      <c r="I1632" s="7"/>
      <c r="J1632" s="7"/>
    </row>
    <row r="1633" spans="9:10" x14ac:dyDescent="0.25">
      <c r="I1633" s="7"/>
      <c r="J1633" s="7"/>
    </row>
    <row r="1634" spans="9:10" x14ac:dyDescent="0.25">
      <c r="I1634" s="7"/>
      <c r="J1634" s="7"/>
    </row>
    <row r="1635" spans="9:10" x14ac:dyDescent="0.25">
      <c r="I1635" s="7"/>
      <c r="J1635" s="7"/>
    </row>
    <row r="1636" spans="9:10" x14ac:dyDescent="0.25">
      <c r="I1636" s="7"/>
      <c r="J1636" s="7"/>
    </row>
    <row r="1637" spans="9:10" x14ac:dyDescent="0.25">
      <c r="I1637" s="7"/>
      <c r="J1637" s="7"/>
    </row>
    <row r="1638" spans="9:10" x14ac:dyDescent="0.25">
      <c r="I1638" s="7"/>
      <c r="J1638" s="7"/>
    </row>
    <row r="1639" spans="9:10" x14ac:dyDescent="0.25">
      <c r="I1639" s="7"/>
      <c r="J1639" s="7"/>
    </row>
    <row r="1640" spans="9:10" x14ac:dyDescent="0.25">
      <c r="I1640" s="7"/>
      <c r="J1640" s="7"/>
    </row>
    <row r="1641" spans="9:10" x14ac:dyDescent="0.25">
      <c r="I1641" s="7"/>
      <c r="J1641" s="7"/>
    </row>
    <row r="1642" spans="9:10" x14ac:dyDescent="0.25">
      <c r="I1642" s="7"/>
      <c r="J1642" s="7"/>
    </row>
    <row r="1643" spans="9:10" x14ac:dyDescent="0.25">
      <c r="I1643" s="7"/>
      <c r="J1643" s="7"/>
    </row>
    <row r="1644" spans="9:10" x14ac:dyDescent="0.25">
      <c r="I1644" s="7"/>
      <c r="J1644" s="7"/>
    </row>
    <row r="1645" spans="9:10" x14ac:dyDescent="0.25">
      <c r="I1645" s="7"/>
      <c r="J1645" s="7"/>
    </row>
    <row r="1646" spans="9:10" x14ac:dyDescent="0.25">
      <c r="I1646" s="7"/>
      <c r="J1646" s="7"/>
    </row>
    <row r="1647" spans="9:10" x14ac:dyDescent="0.25">
      <c r="I1647" s="7"/>
      <c r="J1647" s="7"/>
    </row>
    <row r="1648" spans="9:10" x14ac:dyDescent="0.25">
      <c r="I1648" s="7"/>
      <c r="J1648" s="7"/>
    </row>
    <row r="1649" spans="9:10" x14ac:dyDescent="0.25">
      <c r="I1649" s="7"/>
      <c r="J1649" s="7"/>
    </row>
    <row r="1650" spans="9:10" x14ac:dyDescent="0.25">
      <c r="I1650" s="7"/>
      <c r="J1650" s="7"/>
    </row>
    <row r="1651" spans="9:10" x14ac:dyDescent="0.25">
      <c r="I1651" s="7"/>
      <c r="J1651" s="7"/>
    </row>
    <row r="1652" spans="9:10" x14ac:dyDescent="0.25">
      <c r="I1652" s="7"/>
      <c r="J1652" s="7"/>
    </row>
    <row r="1653" spans="9:10" x14ac:dyDescent="0.25">
      <c r="I1653" s="7"/>
      <c r="J1653" s="7"/>
    </row>
    <row r="1654" spans="9:10" x14ac:dyDescent="0.25">
      <c r="I1654" s="7"/>
      <c r="J1654" s="7"/>
    </row>
    <row r="1655" spans="9:10" x14ac:dyDescent="0.25">
      <c r="I1655" s="7"/>
      <c r="J1655" s="7"/>
    </row>
    <row r="1656" spans="9:10" x14ac:dyDescent="0.25">
      <c r="I1656" s="7"/>
      <c r="J1656" s="7"/>
    </row>
    <row r="1657" spans="9:10" x14ac:dyDescent="0.25">
      <c r="I1657" s="7"/>
      <c r="J1657" s="7"/>
    </row>
    <row r="1658" spans="9:10" x14ac:dyDescent="0.25">
      <c r="I1658" s="7"/>
      <c r="J1658" s="7"/>
    </row>
    <row r="1659" spans="9:10" x14ac:dyDescent="0.25">
      <c r="I1659" s="7"/>
      <c r="J1659" s="7"/>
    </row>
    <row r="1660" spans="9:10" x14ac:dyDescent="0.25">
      <c r="I1660" s="7"/>
      <c r="J1660" s="7"/>
    </row>
    <row r="1661" spans="9:10" x14ac:dyDescent="0.25">
      <c r="I1661" s="7"/>
      <c r="J1661" s="7"/>
    </row>
    <row r="1662" spans="9:10" x14ac:dyDescent="0.25">
      <c r="I1662" s="7"/>
      <c r="J1662" s="7"/>
    </row>
    <row r="1663" spans="9:10" x14ac:dyDescent="0.25">
      <c r="I1663" s="7"/>
      <c r="J1663" s="7"/>
    </row>
    <row r="1664" spans="9:10" x14ac:dyDescent="0.25">
      <c r="I1664" s="7"/>
      <c r="J1664" s="7"/>
    </row>
    <row r="1665" spans="9:10" x14ac:dyDescent="0.25">
      <c r="I1665" s="7"/>
      <c r="J1665" s="7"/>
    </row>
    <row r="1666" spans="9:10" x14ac:dyDescent="0.25">
      <c r="I1666" s="7"/>
      <c r="J1666" s="7"/>
    </row>
    <row r="1667" spans="9:10" x14ac:dyDescent="0.25">
      <c r="I1667" s="7"/>
      <c r="J1667" s="7"/>
    </row>
    <row r="1668" spans="9:10" x14ac:dyDescent="0.25">
      <c r="I1668" s="7"/>
      <c r="J1668" s="7"/>
    </row>
    <row r="1669" spans="9:10" x14ac:dyDescent="0.25">
      <c r="I1669" s="7"/>
      <c r="J1669" s="7"/>
    </row>
    <row r="1670" spans="9:10" x14ac:dyDescent="0.25">
      <c r="I1670" s="7"/>
      <c r="J1670" s="7"/>
    </row>
    <row r="1671" spans="9:10" x14ac:dyDescent="0.25">
      <c r="I1671" s="7"/>
      <c r="J1671" s="7"/>
    </row>
    <row r="1672" spans="9:10" x14ac:dyDescent="0.25">
      <c r="I1672" s="7"/>
      <c r="J1672" s="7"/>
    </row>
    <row r="1673" spans="9:10" x14ac:dyDescent="0.25">
      <c r="I1673" s="7"/>
      <c r="J1673" s="7"/>
    </row>
    <row r="1674" spans="9:10" x14ac:dyDescent="0.25">
      <c r="I1674" s="7"/>
      <c r="J1674" s="7"/>
    </row>
    <row r="1675" spans="9:10" x14ac:dyDescent="0.25">
      <c r="I1675" s="7"/>
      <c r="J1675" s="7"/>
    </row>
    <row r="1676" spans="9:10" x14ac:dyDescent="0.25">
      <c r="I1676" s="7"/>
      <c r="J1676" s="7"/>
    </row>
    <row r="1677" spans="9:10" x14ac:dyDescent="0.25">
      <c r="I1677" s="7"/>
      <c r="J1677" s="7"/>
    </row>
    <row r="1678" spans="9:10" x14ac:dyDescent="0.25">
      <c r="I1678" s="7"/>
      <c r="J1678" s="7"/>
    </row>
    <row r="1679" spans="9:10" x14ac:dyDescent="0.25">
      <c r="I1679" s="7"/>
      <c r="J1679" s="7"/>
    </row>
    <row r="1680" spans="9:10" x14ac:dyDescent="0.25">
      <c r="I1680" s="7"/>
      <c r="J1680" s="7"/>
    </row>
    <row r="1681" spans="9:10" x14ac:dyDescent="0.25">
      <c r="I1681" s="7"/>
      <c r="J1681" s="7"/>
    </row>
    <row r="1682" spans="9:10" x14ac:dyDescent="0.25">
      <c r="I1682" s="7"/>
      <c r="J1682" s="7"/>
    </row>
    <row r="1683" spans="9:10" x14ac:dyDescent="0.25">
      <c r="I1683" s="7"/>
      <c r="J1683" s="7"/>
    </row>
    <row r="1684" spans="9:10" x14ac:dyDescent="0.25">
      <c r="I1684" s="7"/>
      <c r="J1684" s="7"/>
    </row>
    <row r="1685" spans="9:10" x14ac:dyDescent="0.25">
      <c r="I1685" s="7"/>
      <c r="J1685" s="7"/>
    </row>
    <row r="1686" spans="9:10" x14ac:dyDescent="0.25">
      <c r="I1686" s="7"/>
      <c r="J1686" s="7"/>
    </row>
    <row r="1687" spans="9:10" x14ac:dyDescent="0.25">
      <c r="I1687" s="7"/>
      <c r="J1687" s="7"/>
    </row>
    <row r="1688" spans="9:10" x14ac:dyDescent="0.25">
      <c r="I1688" s="7"/>
      <c r="J1688" s="7"/>
    </row>
    <row r="1689" spans="9:10" x14ac:dyDescent="0.25">
      <c r="I1689" s="7"/>
      <c r="J1689" s="7"/>
    </row>
    <row r="1690" spans="9:10" x14ac:dyDescent="0.25">
      <c r="I1690" s="7"/>
      <c r="J1690" s="7"/>
    </row>
    <row r="1691" spans="9:10" x14ac:dyDescent="0.25">
      <c r="I1691" s="7"/>
      <c r="J1691" s="7"/>
    </row>
    <row r="1692" spans="9:10" x14ac:dyDescent="0.25">
      <c r="I1692" s="7"/>
      <c r="J1692" s="7"/>
    </row>
    <row r="1693" spans="9:10" x14ac:dyDescent="0.25">
      <c r="I1693" s="7"/>
      <c r="J1693" s="7"/>
    </row>
    <row r="1694" spans="9:10" x14ac:dyDescent="0.25">
      <c r="I1694" s="7"/>
      <c r="J1694" s="7"/>
    </row>
    <row r="1695" spans="9:10" x14ac:dyDescent="0.25">
      <c r="I1695" s="7"/>
      <c r="J1695" s="7"/>
    </row>
    <row r="1696" spans="9:10" x14ac:dyDescent="0.25">
      <c r="I1696" s="7"/>
      <c r="J1696" s="7"/>
    </row>
    <row r="1697" spans="9:10" x14ac:dyDescent="0.25">
      <c r="I1697" s="7"/>
      <c r="J1697" s="7"/>
    </row>
    <row r="1698" spans="9:10" x14ac:dyDescent="0.25">
      <c r="I1698" s="7"/>
      <c r="J1698" s="7"/>
    </row>
    <row r="1699" spans="9:10" x14ac:dyDescent="0.25">
      <c r="I1699" s="7"/>
      <c r="J1699" s="7"/>
    </row>
    <row r="1700" spans="9:10" x14ac:dyDescent="0.25">
      <c r="I1700" s="7"/>
      <c r="J1700" s="7"/>
    </row>
    <row r="1701" spans="9:10" x14ac:dyDescent="0.25">
      <c r="I1701" s="7"/>
      <c r="J1701" s="7"/>
    </row>
    <row r="1702" spans="9:10" x14ac:dyDescent="0.25">
      <c r="I1702" s="7"/>
      <c r="J1702" s="7"/>
    </row>
    <row r="1703" spans="9:10" x14ac:dyDescent="0.25">
      <c r="I1703" s="7"/>
      <c r="J1703" s="7"/>
    </row>
    <row r="1704" spans="9:10" x14ac:dyDescent="0.25">
      <c r="I1704" s="7"/>
      <c r="J1704" s="7"/>
    </row>
    <row r="1705" spans="9:10" x14ac:dyDescent="0.25">
      <c r="I1705" s="7"/>
      <c r="J1705" s="7"/>
    </row>
    <row r="1706" spans="9:10" x14ac:dyDescent="0.25">
      <c r="I1706" s="7"/>
      <c r="J1706" s="7"/>
    </row>
    <row r="1707" spans="9:10" x14ac:dyDescent="0.25">
      <c r="I1707" s="7"/>
      <c r="J1707" s="7"/>
    </row>
    <row r="1708" spans="9:10" x14ac:dyDescent="0.25">
      <c r="I1708" s="7"/>
      <c r="J1708" s="7"/>
    </row>
    <row r="1709" spans="9:10" x14ac:dyDescent="0.25">
      <c r="I1709" s="7"/>
      <c r="J1709" s="7"/>
    </row>
    <row r="1710" spans="9:10" x14ac:dyDescent="0.25">
      <c r="I1710" s="7"/>
      <c r="J1710" s="7"/>
    </row>
    <row r="1711" spans="9:10" x14ac:dyDescent="0.25">
      <c r="I1711" s="7"/>
      <c r="J1711" s="7"/>
    </row>
    <row r="1712" spans="9:10" x14ac:dyDescent="0.25">
      <c r="I1712" s="7"/>
      <c r="J1712" s="7"/>
    </row>
    <row r="1713" spans="9:10" x14ac:dyDescent="0.25">
      <c r="I1713" s="7"/>
      <c r="J1713" s="7"/>
    </row>
    <row r="1714" spans="9:10" x14ac:dyDescent="0.25">
      <c r="I1714" s="7"/>
      <c r="J1714" s="7"/>
    </row>
    <row r="1715" spans="9:10" x14ac:dyDescent="0.25">
      <c r="I1715" s="7"/>
      <c r="J1715" s="7"/>
    </row>
    <row r="1716" spans="9:10" x14ac:dyDescent="0.25">
      <c r="I1716" s="7"/>
      <c r="J1716" s="7"/>
    </row>
    <row r="1717" spans="9:10" x14ac:dyDescent="0.25">
      <c r="I1717" s="7"/>
      <c r="J1717" s="7"/>
    </row>
    <row r="1718" spans="9:10" x14ac:dyDescent="0.25">
      <c r="I1718" s="7"/>
      <c r="J1718" s="7"/>
    </row>
    <row r="1719" spans="9:10" x14ac:dyDescent="0.25">
      <c r="I1719" s="7"/>
      <c r="J1719" s="7"/>
    </row>
    <row r="1720" spans="9:10" x14ac:dyDescent="0.25">
      <c r="I1720" s="7"/>
      <c r="J1720" s="7"/>
    </row>
    <row r="1721" spans="9:10" x14ac:dyDescent="0.25">
      <c r="I1721" s="7"/>
      <c r="J1721" s="7"/>
    </row>
    <row r="1722" spans="9:10" x14ac:dyDescent="0.25">
      <c r="I1722" s="7"/>
      <c r="J1722" s="7"/>
    </row>
    <row r="1723" spans="9:10" x14ac:dyDescent="0.25">
      <c r="I1723" s="7"/>
      <c r="J1723" s="7"/>
    </row>
    <row r="1724" spans="9:10" x14ac:dyDescent="0.25">
      <c r="I1724" s="7"/>
      <c r="J1724" s="7"/>
    </row>
    <row r="1725" spans="9:10" x14ac:dyDescent="0.25">
      <c r="I1725" s="7"/>
      <c r="J1725" s="7"/>
    </row>
    <row r="1726" spans="9:10" x14ac:dyDescent="0.25">
      <c r="I1726" s="7"/>
      <c r="J1726" s="7"/>
    </row>
    <row r="1727" spans="9:10" x14ac:dyDescent="0.25">
      <c r="I1727" s="7"/>
      <c r="J1727" s="7"/>
    </row>
    <row r="1728" spans="9:10" x14ac:dyDescent="0.25">
      <c r="I1728" s="7"/>
      <c r="J1728" s="7"/>
    </row>
    <row r="1729" spans="9:10" x14ac:dyDescent="0.25">
      <c r="I1729" s="7"/>
      <c r="J1729" s="7"/>
    </row>
    <row r="1730" spans="9:10" x14ac:dyDescent="0.25">
      <c r="I1730" s="7"/>
      <c r="J1730" s="7"/>
    </row>
    <row r="1731" spans="9:10" x14ac:dyDescent="0.25">
      <c r="I1731" s="7"/>
      <c r="J1731" s="7"/>
    </row>
    <row r="1732" spans="9:10" x14ac:dyDescent="0.25">
      <c r="I1732" s="7"/>
      <c r="J1732" s="7"/>
    </row>
    <row r="1733" spans="9:10" x14ac:dyDescent="0.25">
      <c r="I1733" s="7"/>
      <c r="J1733" s="7"/>
    </row>
    <row r="1734" spans="9:10" x14ac:dyDescent="0.25">
      <c r="I1734" s="7"/>
      <c r="J1734" s="7"/>
    </row>
    <row r="1735" spans="9:10" x14ac:dyDescent="0.25">
      <c r="I1735" s="7"/>
      <c r="J1735" s="7"/>
    </row>
    <row r="1736" spans="9:10" x14ac:dyDescent="0.25">
      <c r="I1736" s="7"/>
      <c r="J1736" s="7"/>
    </row>
    <row r="1737" spans="9:10" x14ac:dyDescent="0.25">
      <c r="I1737" s="7"/>
      <c r="J1737" s="7"/>
    </row>
    <row r="1738" spans="9:10" x14ac:dyDescent="0.25">
      <c r="I1738" s="7"/>
      <c r="J1738" s="7"/>
    </row>
    <row r="1739" spans="9:10" x14ac:dyDescent="0.25">
      <c r="I1739" s="7"/>
      <c r="J1739" s="7"/>
    </row>
    <row r="1740" spans="9:10" x14ac:dyDescent="0.25">
      <c r="I1740" s="7"/>
      <c r="J1740" s="7"/>
    </row>
    <row r="1741" spans="9:10" x14ac:dyDescent="0.25">
      <c r="I1741" s="7"/>
      <c r="J1741" s="7"/>
    </row>
    <row r="1742" spans="9:10" x14ac:dyDescent="0.25">
      <c r="I1742" s="7"/>
      <c r="J1742" s="7"/>
    </row>
    <row r="1743" spans="9:10" x14ac:dyDescent="0.25">
      <c r="I1743" s="7"/>
      <c r="J1743" s="7"/>
    </row>
    <row r="1744" spans="9:10" x14ac:dyDescent="0.25">
      <c r="I1744" s="7"/>
      <c r="J1744" s="7"/>
    </row>
    <row r="1745" spans="9:10" x14ac:dyDescent="0.25">
      <c r="I1745" s="7"/>
      <c r="J1745" s="7"/>
    </row>
    <row r="1746" spans="9:10" x14ac:dyDescent="0.25">
      <c r="I1746" s="7"/>
      <c r="J1746" s="7"/>
    </row>
    <row r="1747" spans="9:10" x14ac:dyDescent="0.25">
      <c r="I1747" s="7"/>
      <c r="J1747" s="7"/>
    </row>
    <row r="1748" spans="9:10" x14ac:dyDescent="0.25">
      <c r="I1748" s="7"/>
      <c r="J1748" s="7"/>
    </row>
    <row r="1749" spans="9:10" x14ac:dyDescent="0.25">
      <c r="I1749" s="7"/>
      <c r="J1749" s="7"/>
    </row>
    <row r="1750" spans="9:10" x14ac:dyDescent="0.25">
      <c r="I1750" s="7"/>
      <c r="J1750" s="7"/>
    </row>
    <row r="1751" spans="9:10" x14ac:dyDescent="0.25">
      <c r="I1751" s="7"/>
      <c r="J1751" s="7"/>
    </row>
    <row r="1752" spans="9:10" x14ac:dyDescent="0.25">
      <c r="I1752" s="7"/>
      <c r="J1752" s="7"/>
    </row>
    <row r="1753" spans="9:10" x14ac:dyDescent="0.25">
      <c r="I1753" s="7"/>
      <c r="J1753" s="7"/>
    </row>
    <row r="1754" spans="9:10" x14ac:dyDescent="0.25">
      <c r="I1754" s="7"/>
      <c r="J1754" s="7"/>
    </row>
    <row r="1755" spans="9:10" x14ac:dyDescent="0.25">
      <c r="I1755" s="7"/>
      <c r="J1755" s="7"/>
    </row>
    <row r="1756" spans="9:10" x14ac:dyDescent="0.25">
      <c r="I1756" s="7"/>
      <c r="J1756" s="7"/>
    </row>
    <row r="1757" spans="9:10" x14ac:dyDescent="0.25">
      <c r="I1757" s="7"/>
      <c r="J1757" s="7"/>
    </row>
    <row r="1758" spans="9:10" x14ac:dyDescent="0.25">
      <c r="I1758" s="7"/>
      <c r="J1758" s="7"/>
    </row>
    <row r="1759" spans="9:10" x14ac:dyDescent="0.25">
      <c r="I1759" s="7"/>
      <c r="J1759" s="7"/>
    </row>
    <row r="1760" spans="9:10" x14ac:dyDescent="0.25">
      <c r="I1760" s="7"/>
      <c r="J1760" s="7"/>
    </row>
    <row r="1761" spans="9:10" x14ac:dyDescent="0.25">
      <c r="I1761" s="7"/>
      <c r="J1761" s="7"/>
    </row>
    <row r="1762" spans="9:10" x14ac:dyDescent="0.25">
      <c r="I1762" s="7"/>
      <c r="J1762" s="7"/>
    </row>
    <row r="1763" spans="9:10" x14ac:dyDescent="0.25">
      <c r="I1763" s="7"/>
      <c r="J1763" s="7"/>
    </row>
    <row r="1764" spans="9:10" x14ac:dyDescent="0.25">
      <c r="I1764" s="7"/>
      <c r="J1764" s="7"/>
    </row>
    <row r="1765" spans="9:10" x14ac:dyDescent="0.25">
      <c r="I1765" s="7"/>
      <c r="J1765" s="7"/>
    </row>
    <row r="1766" spans="9:10" x14ac:dyDescent="0.25">
      <c r="I1766" s="7"/>
      <c r="J1766" s="7"/>
    </row>
    <row r="1767" spans="9:10" x14ac:dyDescent="0.25">
      <c r="I1767" s="7"/>
      <c r="J1767" s="7"/>
    </row>
    <row r="1768" spans="9:10" x14ac:dyDescent="0.25">
      <c r="I1768" s="7"/>
      <c r="J1768" s="7"/>
    </row>
    <row r="1769" spans="9:10" x14ac:dyDescent="0.25">
      <c r="I1769" s="7"/>
      <c r="J1769" s="7"/>
    </row>
    <row r="1770" spans="9:10" x14ac:dyDescent="0.25">
      <c r="I1770" s="7"/>
      <c r="J1770" s="7"/>
    </row>
    <row r="1771" spans="9:10" x14ac:dyDescent="0.25">
      <c r="I1771" s="7"/>
      <c r="J1771" s="7"/>
    </row>
    <row r="1772" spans="9:10" x14ac:dyDescent="0.25">
      <c r="I1772" s="7"/>
      <c r="J1772" s="7"/>
    </row>
    <row r="1773" spans="9:10" x14ac:dyDescent="0.25">
      <c r="I1773" s="7"/>
      <c r="J1773" s="7"/>
    </row>
    <row r="1774" spans="9:10" x14ac:dyDescent="0.25">
      <c r="I1774" s="7"/>
      <c r="J1774" s="7"/>
    </row>
    <row r="1775" spans="9:10" x14ac:dyDescent="0.25">
      <c r="I1775" s="7"/>
      <c r="J1775" s="7"/>
    </row>
    <row r="1776" spans="9:10" x14ac:dyDescent="0.25">
      <c r="I1776" s="7"/>
      <c r="J1776" s="7"/>
    </row>
    <row r="1777" spans="9:10" x14ac:dyDescent="0.25">
      <c r="I1777" s="7"/>
      <c r="J1777" s="7"/>
    </row>
    <row r="1778" spans="9:10" x14ac:dyDescent="0.25">
      <c r="I1778" s="7"/>
      <c r="J1778" s="7"/>
    </row>
    <row r="1779" spans="9:10" x14ac:dyDescent="0.25">
      <c r="I1779" s="7"/>
      <c r="J1779" s="7"/>
    </row>
    <row r="1780" spans="9:10" x14ac:dyDescent="0.25">
      <c r="I1780" s="7"/>
      <c r="J1780" s="7"/>
    </row>
    <row r="1781" spans="9:10" x14ac:dyDescent="0.25">
      <c r="I1781" s="7"/>
      <c r="J1781" s="7"/>
    </row>
    <row r="1782" spans="9:10" x14ac:dyDescent="0.25">
      <c r="I1782" s="7"/>
      <c r="J1782" s="7"/>
    </row>
    <row r="1783" spans="9:10" x14ac:dyDescent="0.25">
      <c r="I1783" s="7"/>
      <c r="J1783" s="7"/>
    </row>
    <row r="1784" spans="9:10" x14ac:dyDescent="0.25">
      <c r="I1784" s="7"/>
      <c r="J1784" s="7"/>
    </row>
    <row r="1785" spans="9:10" x14ac:dyDescent="0.25">
      <c r="I1785" s="7"/>
      <c r="J1785" s="7"/>
    </row>
    <row r="1786" spans="9:10" x14ac:dyDescent="0.25">
      <c r="I1786" s="7"/>
      <c r="J1786" s="7"/>
    </row>
    <row r="1787" spans="9:10" x14ac:dyDescent="0.25">
      <c r="I1787" s="7"/>
      <c r="J1787" s="7"/>
    </row>
    <row r="1788" spans="9:10" x14ac:dyDescent="0.25">
      <c r="I1788" s="7"/>
      <c r="J1788" s="7"/>
    </row>
    <row r="1789" spans="9:10" x14ac:dyDescent="0.25">
      <c r="I1789" s="7"/>
      <c r="J1789" s="7"/>
    </row>
    <row r="1790" spans="9:10" x14ac:dyDescent="0.25">
      <c r="I1790" s="7"/>
      <c r="J1790" s="7"/>
    </row>
    <row r="1791" spans="9:10" x14ac:dyDescent="0.25">
      <c r="I1791" s="7"/>
      <c r="J1791" s="7"/>
    </row>
    <row r="1792" spans="9:10" x14ac:dyDescent="0.25">
      <c r="I1792" s="7"/>
      <c r="J1792" s="7"/>
    </row>
    <row r="1793" spans="9:10" x14ac:dyDescent="0.25">
      <c r="I1793" s="7"/>
      <c r="J1793" s="7"/>
    </row>
    <row r="1794" spans="9:10" x14ac:dyDescent="0.25">
      <c r="I1794" s="7"/>
      <c r="J1794" s="7"/>
    </row>
    <row r="1795" spans="9:10" x14ac:dyDescent="0.25">
      <c r="I1795" s="7"/>
      <c r="J1795" s="7"/>
    </row>
    <row r="1796" spans="9:10" x14ac:dyDescent="0.25">
      <c r="I1796" s="7"/>
      <c r="J1796" s="7"/>
    </row>
    <row r="1797" spans="9:10" x14ac:dyDescent="0.25">
      <c r="I1797" s="7"/>
      <c r="J1797" s="7"/>
    </row>
    <row r="1798" spans="9:10" x14ac:dyDescent="0.25">
      <c r="I1798" s="7"/>
      <c r="J1798" s="7"/>
    </row>
    <row r="1799" spans="9:10" x14ac:dyDescent="0.25">
      <c r="I1799" s="7"/>
      <c r="J1799" s="7"/>
    </row>
    <row r="1800" spans="9:10" x14ac:dyDescent="0.25">
      <c r="I1800" s="7"/>
      <c r="J1800" s="7"/>
    </row>
    <row r="1801" spans="9:10" x14ac:dyDescent="0.25">
      <c r="I1801" s="7"/>
      <c r="J1801" s="7"/>
    </row>
    <row r="1802" spans="9:10" x14ac:dyDescent="0.25">
      <c r="I1802" s="7"/>
      <c r="J1802" s="7"/>
    </row>
    <row r="1803" spans="9:10" x14ac:dyDescent="0.25">
      <c r="I1803" s="7"/>
      <c r="J1803" s="7"/>
    </row>
    <row r="1804" spans="9:10" x14ac:dyDescent="0.25">
      <c r="I1804" s="7"/>
      <c r="J1804" s="7"/>
    </row>
    <row r="1805" spans="9:10" x14ac:dyDescent="0.25">
      <c r="I1805" s="7"/>
      <c r="J1805" s="7"/>
    </row>
    <row r="1806" spans="9:10" x14ac:dyDescent="0.25">
      <c r="I1806" s="7"/>
      <c r="J1806" s="7"/>
    </row>
    <row r="1807" spans="9:10" x14ac:dyDescent="0.25">
      <c r="I1807" s="7"/>
      <c r="J1807" s="7"/>
    </row>
    <row r="1808" spans="9:10" x14ac:dyDescent="0.25">
      <c r="I1808" s="7"/>
      <c r="J1808" s="7"/>
    </row>
    <row r="1809" spans="9:10" x14ac:dyDescent="0.25">
      <c r="I1809" s="7"/>
      <c r="J1809" s="7"/>
    </row>
    <row r="1810" spans="9:10" x14ac:dyDescent="0.25">
      <c r="I1810" s="7"/>
      <c r="J1810" s="7"/>
    </row>
    <row r="1811" spans="9:10" x14ac:dyDescent="0.25">
      <c r="I1811" s="7"/>
      <c r="J1811" s="7"/>
    </row>
    <row r="1812" spans="9:10" x14ac:dyDescent="0.25">
      <c r="I1812" s="7"/>
      <c r="J1812" s="7"/>
    </row>
    <row r="1813" spans="9:10" x14ac:dyDescent="0.25">
      <c r="I1813" s="7"/>
      <c r="J1813" s="7"/>
    </row>
    <row r="1814" spans="9:10" x14ac:dyDescent="0.25">
      <c r="I1814" s="7"/>
      <c r="J1814" s="7"/>
    </row>
    <row r="1815" spans="9:10" x14ac:dyDescent="0.25">
      <c r="I1815" s="7"/>
      <c r="J1815" s="7"/>
    </row>
    <row r="1816" spans="9:10" x14ac:dyDescent="0.25">
      <c r="I1816" s="7"/>
      <c r="J1816" s="7"/>
    </row>
    <row r="1817" spans="9:10" x14ac:dyDescent="0.25">
      <c r="I1817" s="7"/>
      <c r="J1817" s="7"/>
    </row>
    <row r="1818" spans="9:10" x14ac:dyDescent="0.25">
      <c r="I1818" s="7"/>
      <c r="J1818" s="7"/>
    </row>
    <row r="1819" spans="9:10" x14ac:dyDescent="0.25">
      <c r="I1819" s="7"/>
      <c r="J1819" s="7"/>
    </row>
    <row r="1820" spans="9:10" x14ac:dyDescent="0.25">
      <c r="I1820" s="7"/>
      <c r="J1820" s="7"/>
    </row>
    <row r="1821" spans="9:10" x14ac:dyDescent="0.25">
      <c r="I1821" s="7"/>
      <c r="J1821" s="7"/>
    </row>
    <row r="1822" spans="9:10" x14ac:dyDescent="0.25">
      <c r="I1822" s="7"/>
      <c r="J1822" s="7"/>
    </row>
    <row r="1823" spans="9:10" x14ac:dyDescent="0.25">
      <c r="I1823" s="7"/>
      <c r="J1823" s="7"/>
    </row>
    <row r="1824" spans="9:10" x14ac:dyDescent="0.25">
      <c r="I1824" s="7"/>
      <c r="J1824" s="7"/>
    </row>
    <row r="1825" spans="9:10" x14ac:dyDescent="0.25">
      <c r="I1825" s="7"/>
      <c r="J1825" s="7"/>
    </row>
    <row r="1826" spans="9:10" x14ac:dyDescent="0.25">
      <c r="I1826" s="7"/>
      <c r="J1826" s="7"/>
    </row>
    <row r="1827" spans="9:10" x14ac:dyDescent="0.25">
      <c r="I1827" s="7"/>
      <c r="J1827" s="7"/>
    </row>
    <row r="1828" spans="9:10" x14ac:dyDescent="0.25">
      <c r="I1828" s="7"/>
      <c r="J1828" s="7"/>
    </row>
    <row r="1829" spans="9:10" x14ac:dyDescent="0.25">
      <c r="I1829" s="7"/>
      <c r="J1829" s="7"/>
    </row>
    <row r="1830" spans="9:10" x14ac:dyDescent="0.25">
      <c r="I1830" s="7"/>
      <c r="J1830" s="7"/>
    </row>
    <row r="1831" spans="9:10" x14ac:dyDescent="0.25">
      <c r="I1831" s="7"/>
      <c r="J1831" s="7"/>
    </row>
    <row r="1832" spans="9:10" x14ac:dyDescent="0.25">
      <c r="I1832" s="7"/>
      <c r="J1832" s="7"/>
    </row>
    <row r="1833" spans="9:10" x14ac:dyDescent="0.25">
      <c r="I1833" s="7"/>
      <c r="J1833" s="7"/>
    </row>
    <row r="1834" spans="9:10" x14ac:dyDescent="0.25">
      <c r="I1834" s="7"/>
      <c r="J1834" s="7"/>
    </row>
    <row r="1835" spans="9:10" x14ac:dyDescent="0.25">
      <c r="I1835" s="7"/>
      <c r="J1835" s="7"/>
    </row>
    <row r="1836" spans="9:10" x14ac:dyDescent="0.25">
      <c r="I1836" s="7"/>
      <c r="J1836" s="7"/>
    </row>
    <row r="1837" spans="9:10" x14ac:dyDescent="0.25">
      <c r="I1837" s="7"/>
      <c r="J1837" s="7"/>
    </row>
    <row r="1838" spans="9:10" x14ac:dyDescent="0.25">
      <c r="I1838" s="7"/>
      <c r="J1838" s="7"/>
    </row>
    <row r="1839" spans="9:10" x14ac:dyDescent="0.25">
      <c r="I1839" s="7"/>
      <c r="J1839" s="7"/>
    </row>
    <row r="1840" spans="9:10" x14ac:dyDescent="0.25">
      <c r="I1840" s="7"/>
      <c r="J1840" s="7"/>
    </row>
    <row r="1841" spans="9:10" x14ac:dyDescent="0.25">
      <c r="I1841" s="7"/>
      <c r="J1841" s="7"/>
    </row>
    <row r="1842" spans="9:10" x14ac:dyDescent="0.25">
      <c r="I1842" s="7"/>
      <c r="J1842" s="7"/>
    </row>
    <row r="1843" spans="9:10" x14ac:dyDescent="0.25">
      <c r="I1843" s="7"/>
      <c r="J1843" s="7"/>
    </row>
    <row r="1844" spans="9:10" x14ac:dyDescent="0.25">
      <c r="I1844" s="7"/>
      <c r="J1844" s="7"/>
    </row>
    <row r="1845" spans="9:10" x14ac:dyDescent="0.25">
      <c r="I1845" s="7"/>
      <c r="J1845" s="7"/>
    </row>
    <row r="1846" spans="9:10" x14ac:dyDescent="0.25">
      <c r="I1846" s="7"/>
      <c r="J1846" s="7"/>
    </row>
    <row r="1847" spans="9:10" x14ac:dyDescent="0.25">
      <c r="I1847" s="7"/>
      <c r="J1847" s="7"/>
    </row>
    <row r="1848" spans="9:10" x14ac:dyDescent="0.25">
      <c r="I1848" s="7"/>
      <c r="J1848" s="7"/>
    </row>
    <row r="1849" spans="9:10" x14ac:dyDescent="0.25">
      <c r="I1849" s="7"/>
      <c r="J1849" s="7"/>
    </row>
    <row r="1850" spans="9:10" x14ac:dyDescent="0.25">
      <c r="I1850" s="7"/>
      <c r="J1850" s="7"/>
    </row>
    <row r="1851" spans="9:10" x14ac:dyDescent="0.25">
      <c r="I1851" s="7"/>
      <c r="J1851" s="7"/>
    </row>
    <row r="1852" spans="9:10" x14ac:dyDescent="0.25">
      <c r="I1852" s="7"/>
      <c r="J1852" s="7"/>
    </row>
    <row r="1853" spans="9:10" x14ac:dyDescent="0.25">
      <c r="I1853" s="7"/>
      <c r="J1853" s="7"/>
    </row>
    <row r="1854" spans="9:10" x14ac:dyDescent="0.25">
      <c r="I1854" s="7"/>
      <c r="J1854" s="7"/>
    </row>
    <row r="1855" spans="9:10" x14ac:dyDescent="0.25">
      <c r="I1855" s="7"/>
      <c r="J1855" s="7"/>
    </row>
    <row r="1856" spans="9:10" x14ac:dyDescent="0.25">
      <c r="I1856" s="7"/>
      <c r="J1856" s="7"/>
    </row>
    <row r="1857" spans="9:10" x14ac:dyDescent="0.25">
      <c r="I1857" s="7"/>
      <c r="J1857" s="7"/>
    </row>
    <row r="1858" spans="9:10" x14ac:dyDescent="0.25">
      <c r="I1858" s="7"/>
      <c r="J1858" s="7"/>
    </row>
    <row r="1859" spans="9:10" x14ac:dyDescent="0.25">
      <c r="I1859" s="7"/>
      <c r="J1859" s="7"/>
    </row>
    <row r="1860" spans="9:10" x14ac:dyDescent="0.25">
      <c r="I1860" s="7"/>
      <c r="J1860" s="7"/>
    </row>
    <row r="1861" spans="9:10" x14ac:dyDescent="0.25">
      <c r="I1861" s="7"/>
      <c r="J1861" s="7"/>
    </row>
    <row r="1862" spans="9:10" x14ac:dyDescent="0.25">
      <c r="I1862" s="7"/>
      <c r="J1862" s="7"/>
    </row>
    <row r="1863" spans="9:10" x14ac:dyDescent="0.25">
      <c r="I1863" s="7"/>
      <c r="J1863" s="7"/>
    </row>
    <row r="1864" spans="9:10" x14ac:dyDescent="0.25">
      <c r="I1864" s="7"/>
      <c r="J1864" s="7"/>
    </row>
    <row r="1865" spans="9:10" x14ac:dyDescent="0.25">
      <c r="I1865" s="7"/>
      <c r="J1865" s="7"/>
    </row>
    <row r="1866" spans="9:10" x14ac:dyDescent="0.25">
      <c r="I1866" s="7"/>
      <c r="J1866" s="7"/>
    </row>
    <row r="1867" spans="9:10" x14ac:dyDescent="0.25">
      <c r="I1867" s="7"/>
      <c r="J1867" s="7"/>
    </row>
    <row r="1868" spans="9:10" x14ac:dyDescent="0.25">
      <c r="I1868" s="7"/>
      <c r="J1868" s="7"/>
    </row>
    <row r="1869" spans="9:10" x14ac:dyDescent="0.25">
      <c r="I1869" s="7"/>
      <c r="J1869" s="7"/>
    </row>
    <row r="1870" spans="9:10" x14ac:dyDescent="0.25">
      <c r="I1870" s="7"/>
      <c r="J1870" s="7"/>
    </row>
    <row r="1871" spans="9:10" x14ac:dyDescent="0.25">
      <c r="I1871" s="7"/>
      <c r="J1871" s="7"/>
    </row>
    <row r="1872" spans="9:10" x14ac:dyDescent="0.25">
      <c r="I1872" s="7"/>
      <c r="J1872" s="7"/>
    </row>
    <row r="1873" spans="9:10" x14ac:dyDescent="0.25">
      <c r="I1873" s="7"/>
      <c r="J1873" s="7"/>
    </row>
    <row r="1874" spans="9:10" x14ac:dyDescent="0.25">
      <c r="I1874" s="7"/>
      <c r="J1874" s="7"/>
    </row>
    <row r="1875" spans="9:10" x14ac:dyDescent="0.25">
      <c r="I1875" s="7"/>
      <c r="J1875" s="7"/>
    </row>
    <row r="1876" spans="9:10" x14ac:dyDescent="0.25">
      <c r="I1876" s="7"/>
      <c r="J1876" s="7"/>
    </row>
    <row r="1877" spans="9:10" x14ac:dyDescent="0.25">
      <c r="I1877" s="7"/>
      <c r="J1877" s="7"/>
    </row>
    <row r="1878" spans="9:10" x14ac:dyDescent="0.25">
      <c r="I1878" s="7"/>
      <c r="J1878" s="7"/>
    </row>
    <row r="1879" spans="9:10" x14ac:dyDescent="0.25">
      <c r="I1879" s="7"/>
      <c r="J1879" s="7"/>
    </row>
    <row r="1880" spans="9:10" x14ac:dyDescent="0.25">
      <c r="I1880" s="7"/>
      <c r="J1880" s="7"/>
    </row>
    <row r="1881" spans="9:10" x14ac:dyDescent="0.25">
      <c r="I1881" s="7"/>
      <c r="J1881" s="7"/>
    </row>
    <row r="1882" spans="9:10" x14ac:dyDescent="0.25">
      <c r="I1882" s="7"/>
      <c r="J1882" s="7"/>
    </row>
    <row r="1883" spans="9:10" x14ac:dyDescent="0.25">
      <c r="I1883" s="7"/>
      <c r="J1883" s="7"/>
    </row>
    <row r="1884" spans="9:10" x14ac:dyDescent="0.25">
      <c r="I1884" s="7"/>
      <c r="J1884" s="7"/>
    </row>
    <row r="1885" spans="9:10" x14ac:dyDescent="0.25">
      <c r="I1885" s="7"/>
      <c r="J1885" s="7"/>
    </row>
    <row r="1886" spans="9:10" x14ac:dyDescent="0.25">
      <c r="I1886" s="7"/>
      <c r="J1886" s="7"/>
    </row>
    <row r="1887" spans="9:10" x14ac:dyDescent="0.25">
      <c r="I1887" s="7"/>
      <c r="J1887" s="7"/>
    </row>
    <row r="1888" spans="9:10" x14ac:dyDescent="0.25">
      <c r="I1888" s="7"/>
      <c r="J1888" s="7"/>
    </row>
    <row r="1889" spans="9:10" x14ac:dyDescent="0.25">
      <c r="I1889" s="7"/>
      <c r="J1889" s="7"/>
    </row>
    <row r="1890" spans="9:10" x14ac:dyDescent="0.25">
      <c r="I1890" s="7"/>
      <c r="J1890" s="7"/>
    </row>
    <row r="1891" spans="9:10" x14ac:dyDescent="0.25">
      <c r="I1891" s="7"/>
      <c r="J1891" s="7"/>
    </row>
    <row r="1892" spans="9:10" x14ac:dyDescent="0.25">
      <c r="I1892" s="7"/>
      <c r="J1892" s="7"/>
    </row>
    <row r="1893" spans="9:10" x14ac:dyDescent="0.25">
      <c r="I1893" s="7"/>
      <c r="J1893" s="7"/>
    </row>
    <row r="1894" spans="9:10" x14ac:dyDescent="0.25">
      <c r="I1894" s="7"/>
      <c r="J1894" s="7"/>
    </row>
    <row r="1895" spans="9:10" x14ac:dyDescent="0.25">
      <c r="I1895" s="7"/>
      <c r="J1895" s="7"/>
    </row>
    <row r="1896" spans="9:10" x14ac:dyDescent="0.25">
      <c r="I1896" s="7"/>
      <c r="J1896" s="7"/>
    </row>
    <row r="1897" spans="9:10" x14ac:dyDescent="0.25">
      <c r="I1897" s="7"/>
      <c r="J1897" s="7"/>
    </row>
    <row r="1898" spans="9:10" x14ac:dyDescent="0.25">
      <c r="I1898" s="7"/>
      <c r="J1898" s="7"/>
    </row>
    <row r="1899" spans="9:10" x14ac:dyDescent="0.25">
      <c r="I1899" s="7"/>
      <c r="J1899" s="7"/>
    </row>
    <row r="1900" spans="9:10" x14ac:dyDescent="0.25">
      <c r="I1900" s="7"/>
      <c r="J1900" s="7"/>
    </row>
    <row r="1901" spans="9:10" x14ac:dyDescent="0.25">
      <c r="I1901" s="7"/>
      <c r="J1901" s="7"/>
    </row>
    <row r="1902" spans="9:10" x14ac:dyDescent="0.25">
      <c r="I1902" s="7"/>
      <c r="J1902" s="7"/>
    </row>
    <row r="1903" spans="9:10" x14ac:dyDescent="0.25">
      <c r="I1903" s="7"/>
      <c r="J1903" s="7"/>
    </row>
    <row r="1904" spans="9:10" x14ac:dyDescent="0.25">
      <c r="I1904" s="7"/>
      <c r="J1904" s="7"/>
    </row>
    <row r="1905" spans="9:10" x14ac:dyDescent="0.25">
      <c r="I1905" s="7"/>
      <c r="J1905" s="7"/>
    </row>
    <row r="1906" spans="9:10" x14ac:dyDescent="0.25">
      <c r="I1906" s="7"/>
      <c r="J1906" s="7"/>
    </row>
    <row r="1907" spans="9:10" x14ac:dyDescent="0.25">
      <c r="I1907" s="7"/>
      <c r="J1907" s="7"/>
    </row>
    <row r="1908" spans="9:10" x14ac:dyDescent="0.25">
      <c r="I1908" s="7"/>
      <c r="J1908" s="7"/>
    </row>
    <row r="1909" spans="9:10" x14ac:dyDescent="0.25">
      <c r="I1909" s="7"/>
      <c r="J1909" s="7"/>
    </row>
    <row r="1910" spans="9:10" x14ac:dyDescent="0.25">
      <c r="I1910" s="7"/>
      <c r="J1910" s="7"/>
    </row>
    <row r="1911" spans="9:10" x14ac:dyDescent="0.25">
      <c r="I1911" s="7"/>
      <c r="J1911" s="7"/>
    </row>
    <row r="1912" spans="9:10" x14ac:dyDescent="0.25">
      <c r="I1912" s="7"/>
      <c r="J1912" s="7"/>
    </row>
    <row r="1913" spans="9:10" x14ac:dyDescent="0.25">
      <c r="I1913" s="7"/>
      <c r="J1913" s="7"/>
    </row>
    <row r="1914" spans="9:10" x14ac:dyDescent="0.25">
      <c r="I1914" s="7"/>
      <c r="J1914" s="7"/>
    </row>
    <row r="1915" spans="9:10" x14ac:dyDescent="0.25">
      <c r="I1915" s="7"/>
      <c r="J1915" s="7"/>
    </row>
    <row r="1916" spans="9:10" x14ac:dyDescent="0.25">
      <c r="I1916" s="7"/>
      <c r="J1916" s="7"/>
    </row>
    <row r="1917" spans="9:10" x14ac:dyDescent="0.25">
      <c r="I1917" s="7"/>
      <c r="J1917" s="7"/>
    </row>
    <row r="1918" spans="9:10" x14ac:dyDescent="0.25">
      <c r="I1918" s="7"/>
      <c r="J1918" s="7"/>
    </row>
    <row r="1919" spans="9:10" x14ac:dyDescent="0.25">
      <c r="I1919" s="7"/>
      <c r="J1919" s="7"/>
    </row>
    <row r="1920" spans="9:10" x14ac:dyDescent="0.25">
      <c r="I1920" s="7"/>
      <c r="J1920" s="7"/>
    </row>
    <row r="1921" spans="9:10" x14ac:dyDescent="0.25">
      <c r="I1921" s="7"/>
      <c r="J1921" s="7"/>
    </row>
    <row r="1922" spans="9:10" x14ac:dyDescent="0.25">
      <c r="I1922" s="7"/>
      <c r="J1922" s="7"/>
    </row>
    <row r="1923" spans="9:10" x14ac:dyDescent="0.25">
      <c r="I1923" s="7"/>
      <c r="J1923" s="7"/>
    </row>
    <row r="1924" spans="9:10" x14ac:dyDescent="0.25">
      <c r="I1924" s="7"/>
      <c r="J1924" s="7"/>
    </row>
    <row r="1925" spans="9:10" x14ac:dyDescent="0.25">
      <c r="I1925" s="7"/>
      <c r="J1925" s="7"/>
    </row>
    <row r="1926" spans="9:10" x14ac:dyDescent="0.25">
      <c r="I1926" s="7"/>
      <c r="J1926" s="7"/>
    </row>
    <row r="1927" spans="9:10" x14ac:dyDescent="0.25">
      <c r="I1927" s="7"/>
      <c r="J1927" s="7"/>
    </row>
    <row r="1928" spans="9:10" x14ac:dyDescent="0.25">
      <c r="I1928" s="7"/>
      <c r="J1928" s="7"/>
    </row>
    <row r="1929" spans="9:10" x14ac:dyDescent="0.25">
      <c r="I1929" s="7"/>
      <c r="J1929" s="7"/>
    </row>
    <row r="1930" spans="9:10" x14ac:dyDescent="0.25">
      <c r="I1930" s="7"/>
      <c r="J1930" s="7"/>
    </row>
    <row r="1931" spans="9:10" x14ac:dyDescent="0.25">
      <c r="I1931" s="7"/>
      <c r="J1931" s="7"/>
    </row>
    <row r="1932" spans="9:10" x14ac:dyDescent="0.25">
      <c r="I1932" s="7"/>
      <c r="J1932" s="7"/>
    </row>
    <row r="1933" spans="9:10" x14ac:dyDescent="0.25">
      <c r="I1933" s="7"/>
      <c r="J1933" s="7"/>
    </row>
    <row r="1934" spans="9:10" x14ac:dyDescent="0.25">
      <c r="I1934" s="7"/>
      <c r="J1934" s="7"/>
    </row>
    <row r="1935" spans="9:10" x14ac:dyDescent="0.25">
      <c r="I1935" s="7"/>
      <c r="J1935" s="7"/>
    </row>
    <row r="1936" spans="9:10" x14ac:dyDescent="0.25">
      <c r="I1936" s="7"/>
      <c r="J1936" s="7"/>
    </row>
    <row r="1937" spans="9:10" x14ac:dyDescent="0.25">
      <c r="I1937" s="7"/>
      <c r="J1937" s="7"/>
    </row>
    <row r="1938" spans="9:10" x14ac:dyDescent="0.25">
      <c r="I1938" s="7"/>
      <c r="J1938" s="7"/>
    </row>
    <row r="1939" spans="9:10" x14ac:dyDescent="0.25">
      <c r="I1939" s="7"/>
      <c r="J1939" s="7"/>
    </row>
    <row r="1940" spans="9:10" x14ac:dyDescent="0.25">
      <c r="I1940" s="7"/>
      <c r="J1940" s="7"/>
    </row>
    <row r="1941" spans="9:10" x14ac:dyDescent="0.25">
      <c r="I1941" s="7"/>
      <c r="J1941" s="7"/>
    </row>
    <row r="1942" spans="9:10" x14ac:dyDescent="0.25">
      <c r="I1942" s="7"/>
      <c r="J1942" s="7"/>
    </row>
    <row r="1943" spans="9:10" x14ac:dyDescent="0.25">
      <c r="I1943" s="7"/>
      <c r="J1943" s="7"/>
    </row>
    <row r="1944" spans="9:10" x14ac:dyDescent="0.25">
      <c r="I1944" s="7"/>
      <c r="J1944" s="7"/>
    </row>
    <row r="1945" spans="9:10" x14ac:dyDescent="0.25">
      <c r="I1945" s="7"/>
      <c r="J1945" s="7"/>
    </row>
    <row r="1946" spans="9:10" x14ac:dyDescent="0.25">
      <c r="I1946" s="7"/>
      <c r="J1946" s="7"/>
    </row>
    <row r="1947" spans="9:10" x14ac:dyDescent="0.25">
      <c r="I1947" s="7"/>
      <c r="J1947" s="7"/>
    </row>
    <row r="1948" spans="9:10" x14ac:dyDescent="0.25">
      <c r="I1948" s="7"/>
      <c r="J1948" s="7"/>
    </row>
    <row r="1949" spans="9:10" x14ac:dyDescent="0.25">
      <c r="I1949" s="7"/>
      <c r="J1949" s="7"/>
    </row>
    <row r="1950" spans="9:10" x14ac:dyDescent="0.25">
      <c r="I1950" s="7"/>
      <c r="J1950" s="7"/>
    </row>
    <row r="1951" spans="9:10" x14ac:dyDescent="0.25">
      <c r="I1951" s="7"/>
      <c r="J1951" s="7"/>
    </row>
    <row r="1952" spans="9:10" x14ac:dyDescent="0.25">
      <c r="I1952" s="7"/>
      <c r="J1952" s="7"/>
    </row>
    <row r="1953" spans="9:10" x14ac:dyDescent="0.25">
      <c r="I1953" s="7"/>
      <c r="J1953" s="7"/>
    </row>
    <row r="1954" spans="9:10" x14ac:dyDescent="0.25">
      <c r="I1954" s="7"/>
      <c r="J1954" s="7"/>
    </row>
    <row r="1955" spans="9:10" x14ac:dyDescent="0.25">
      <c r="I1955" s="7"/>
      <c r="J1955" s="7"/>
    </row>
    <row r="1956" spans="9:10" x14ac:dyDescent="0.25">
      <c r="I1956" s="7"/>
      <c r="J1956" s="7"/>
    </row>
    <row r="1957" spans="9:10" x14ac:dyDescent="0.25">
      <c r="I1957" s="7"/>
      <c r="J1957" s="7"/>
    </row>
    <row r="1958" spans="9:10" x14ac:dyDescent="0.25">
      <c r="I1958" s="7"/>
      <c r="J1958" s="7"/>
    </row>
    <row r="1959" spans="9:10" x14ac:dyDescent="0.25">
      <c r="I1959" s="7"/>
      <c r="J1959" s="7"/>
    </row>
    <row r="1960" spans="9:10" x14ac:dyDescent="0.25">
      <c r="I1960" s="7"/>
      <c r="J1960" s="7"/>
    </row>
    <row r="1961" spans="9:10" x14ac:dyDescent="0.25">
      <c r="I1961" s="7"/>
      <c r="J1961" s="7"/>
    </row>
    <row r="1962" spans="9:10" x14ac:dyDescent="0.25">
      <c r="I1962" s="7"/>
      <c r="J1962" s="7"/>
    </row>
    <row r="1963" spans="9:10" x14ac:dyDescent="0.25">
      <c r="I1963" s="7"/>
      <c r="J1963" s="7"/>
    </row>
    <row r="1964" spans="9:10" x14ac:dyDescent="0.25">
      <c r="I1964" s="7"/>
      <c r="J1964" s="7"/>
    </row>
    <row r="1965" spans="9:10" x14ac:dyDescent="0.25">
      <c r="I1965" s="7"/>
      <c r="J1965" s="7"/>
    </row>
    <row r="1966" spans="9:10" x14ac:dyDescent="0.25">
      <c r="I1966" s="7"/>
      <c r="J1966" s="7"/>
    </row>
    <row r="1967" spans="9:10" x14ac:dyDescent="0.25">
      <c r="I1967" s="7"/>
      <c r="J1967" s="7"/>
    </row>
    <row r="1968" spans="9:10" x14ac:dyDescent="0.25">
      <c r="I1968" s="7"/>
      <c r="J1968" s="7"/>
    </row>
    <row r="1969" spans="9:10" x14ac:dyDescent="0.25">
      <c r="I1969" s="7"/>
      <c r="J1969" s="7"/>
    </row>
    <row r="1970" spans="9:10" x14ac:dyDescent="0.25">
      <c r="I1970" s="7"/>
      <c r="J1970" s="7"/>
    </row>
    <row r="1971" spans="9:10" x14ac:dyDescent="0.25">
      <c r="I1971" s="7"/>
      <c r="J1971" s="7"/>
    </row>
    <row r="1972" spans="9:10" x14ac:dyDescent="0.25">
      <c r="I1972" s="7"/>
      <c r="J1972" s="7"/>
    </row>
    <row r="1973" spans="9:10" x14ac:dyDescent="0.25">
      <c r="I1973" s="7"/>
      <c r="J1973" s="7"/>
    </row>
    <row r="1974" spans="9:10" x14ac:dyDescent="0.25">
      <c r="I1974" s="7"/>
      <c r="J1974" s="7"/>
    </row>
    <row r="1975" spans="9:10" x14ac:dyDescent="0.25">
      <c r="I1975" s="7"/>
      <c r="J1975" s="7"/>
    </row>
    <row r="1976" spans="9:10" x14ac:dyDescent="0.25">
      <c r="I1976" s="7"/>
      <c r="J1976" s="7"/>
    </row>
    <row r="1977" spans="9:10" x14ac:dyDescent="0.25">
      <c r="I1977" s="7"/>
      <c r="J1977" s="7"/>
    </row>
    <row r="1978" spans="9:10" x14ac:dyDescent="0.25">
      <c r="I1978" s="7"/>
      <c r="J1978" s="7"/>
    </row>
    <row r="1979" spans="9:10" x14ac:dyDescent="0.25">
      <c r="I1979" s="7"/>
      <c r="J1979" s="7"/>
    </row>
    <row r="1980" spans="9:10" x14ac:dyDescent="0.25">
      <c r="I1980" s="7"/>
      <c r="J1980" s="7"/>
    </row>
    <row r="1981" spans="9:10" x14ac:dyDescent="0.25">
      <c r="I1981" s="7"/>
      <c r="J1981" s="7"/>
    </row>
    <row r="1982" spans="9:10" x14ac:dyDescent="0.25">
      <c r="I1982" s="7"/>
      <c r="J1982" s="7"/>
    </row>
    <row r="1983" spans="9:10" x14ac:dyDescent="0.25">
      <c r="I1983" s="7"/>
      <c r="J1983" s="7"/>
    </row>
    <row r="1984" spans="9:10" x14ac:dyDescent="0.25">
      <c r="I1984" s="7"/>
      <c r="J1984" s="7"/>
    </row>
    <row r="1985" spans="9:10" x14ac:dyDescent="0.25">
      <c r="I1985" s="7"/>
      <c r="J1985" s="7"/>
    </row>
    <row r="1986" spans="9:10" x14ac:dyDescent="0.25">
      <c r="I1986" s="7"/>
      <c r="J1986" s="7"/>
    </row>
    <row r="1987" spans="9:10" x14ac:dyDescent="0.25">
      <c r="I1987" s="7"/>
      <c r="J1987" s="7"/>
    </row>
    <row r="1988" spans="9:10" x14ac:dyDescent="0.25">
      <c r="I1988" s="7"/>
      <c r="J1988" s="7"/>
    </row>
    <row r="1989" spans="9:10" x14ac:dyDescent="0.25">
      <c r="I1989" s="7"/>
      <c r="J1989" s="7"/>
    </row>
    <row r="1990" spans="9:10" x14ac:dyDescent="0.25">
      <c r="I1990" s="7"/>
      <c r="J1990" s="7"/>
    </row>
    <row r="1991" spans="9:10" x14ac:dyDescent="0.25">
      <c r="I1991" s="7"/>
      <c r="J1991" s="7"/>
    </row>
    <row r="1992" spans="9:10" x14ac:dyDescent="0.25">
      <c r="I1992" s="7"/>
      <c r="J1992" s="7"/>
    </row>
    <row r="1993" spans="9:10" x14ac:dyDescent="0.25">
      <c r="I1993" s="7"/>
      <c r="J1993" s="7"/>
    </row>
    <row r="1994" spans="9:10" x14ac:dyDescent="0.25">
      <c r="I1994" s="7"/>
      <c r="J1994" s="7"/>
    </row>
    <row r="1995" spans="9:10" x14ac:dyDescent="0.25">
      <c r="I1995" s="7"/>
      <c r="J1995" s="7"/>
    </row>
    <row r="1996" spans="9:10" x14ac:dyDescent="0.25">
      <c r="I1996" s="7"/>
      <c r="J1996" s="7"/>
    </row>
    <row r="1997" spans="9:10" x14ac:dyDescent="0.25">
      <c r="I1997" s="7"/>
      <c r="J1997" s="7"/>
    </row>
    <row r="1998" spans="9:10" x14ac:dyDescent="0.25">
      <c r="I1998" s="7"/>
      <c r="J1998" s="7"/>
    </row>
    <row r="1999" spans="9:10" x14ac:dyDescent="0.25">
      <c r="I1999" s="7"/>
      <c r="J1999" s="7"/>
    </row>
    <row r="2000" spans="9:10" x14ac:dyDescent="0.25">
      <c r="I2000" s="7"/>
      <c r="J2000" s="7"/>
    </row>
    <row r="2001" spans="9:10" x14ac:dyDescent="0.25">
      <c r="I2001" s="7"/>
      <c r="J2001" s="7"/>
    </row>
    <row r="2002" spans="9:10" x14ac:dyDescent="0.25">
      <c r="I2002" s="7"/>
      <c r="J2002" s="7"/>
    </row>
    <row r="2003" spans="9:10" x14ac:dyDescent="0.25">
      <c r="I2003" s="7"/>
      <c r="J2003" s="7"/>
    </row>
    <row r="2004" spans="9:10" x14ac:dyDescent="0.25">
      <c r="I2004" s="7"/>
      <c r="J2004" s="7"/>
    </row>
    <row r="2005" spans="9:10" x14ac:dyDescent="0.25">
      <c r="I2005" s="7"/>
      <c r="J2005" s="7"/>
    </row>
    <row r="2006" spans="9:10" x14ac:dyDescent="0.25">
      <c r="I2006" s="7"/>
      <c r="J2006" s="7"/>
    </row>
    <row r="2007" spans="9:10" x14ac:dyDescent="0.25">
      <c r="I2007" s="7"/>
      <c r="J2007" s="7"/>
    </row>
    <row r="2008" spans="9:10" x14ac:dyDescent="0.25">
      <c r="I2008" s="7"/>
      <c r="J2008" s="7"/>
    </row>
    <row r="2009" spans="9:10" x14ac:dyDescent="0.25">
      <c r="I2009" s="7"/>
      <c r="J2009" s="7"/>
    </row>
    <row r="2010" spans="9:10" x14ac:dyDescent="0.25">
      <c r="I2010" s="7"/>
      <c r="J2010" s="7"/>
    </row>
    <row r="2011" spans="9:10" x14ac:dyDescent="0.25">
      <c r="I2011" s="7"/>
      <c r="J2011" s="7"/>
    </row>
    <row r="2012" spans="9:10" x14ac:dyDescent="0.25">
      <c r="I2012" s="7"/>
      <c r="J2012" s="7"/>
    </row>
    <row r="2013" spans="9:10" x14ac:dyDescent="0.25">
      <c r="I2013" s="7"/>
      <c r="J2013" s="7"/>
    </row>
    <row r="2014" spans="9:10" x14ac:dyDescent="0.25">
      <c r="I2014" s="7"/>
      <c r="J2014" s="7"/>
    </row>
    <row r="2015" spans="9:10" x14ac:dyDescent="0.25">
      <c r="I2015" s="7"/>
      <c r="J2015" s="7"/>
    </row>
    <row r="2016" spans="9:10" x14ac:dyDescent="0.25">
      <c r="I2016" s="7"/>
      <c r="J2016" s="7"/>
    </row>
    <row r="2017" spans="9:10" x14ac:dyDescent="0.25">
      <c r="I2017" s="7"/>
      <c r="J2017" s="7"/>
    </row>
    <row r="2018" spans="9:10" x14ac:dyDescent="0.25">
      <c r="I2018" s="7"/>
      <c r="J2018" s="7"/>
    </row>
    <row r="2019" spans="9:10" x14ac:dyDescent="0.25">
      <c r="I2019" s="7"/>
      <c r="J2019" s="7"/>
    </row>
    <row r="2020" spans="9:10" x14ac:dyDescent="0.25">
      <c r="I2020" s="7"/>
      <c r="J2020" s="7"/>
    </row>
    <row r="2021" spans="9:10" x14ac:dyDescent="0.25">
      <c r="I2021" s="7"/>
      <c r="J2021" s="7"/>
    </row>
    <row r="2022" spans="9:10" x14ac:dyDescent="0.25">
      <c r="I2022" s="7"/>
      <c r="J2022" s="7"/>
    </row>
    <row r="2023" spans="9:10" x14ac:dyDescent="0.25">
      <c r="I2023" s="7"/>
      <c r="J2023" s="7"/>
    </row>
    <row r="2024" spans="9:10" x14ac:dyDescent="0.25">
      <c r="I2024" s="7"/>
      <c r="J2024" s="7"/>
    </row>
    <row r="2025" spans="9:10" x14ac:dyDescent="0.25">
      <c r="I2025" s="7"/>
      <c r="J2025" s="7"/>
    </row>
    <row r="2026" spans="9:10" x14ac:dyDescent="0.25">
      <c r="I2026" s="7"/>
      <c r="J2026" s="7"/>
    </row>
    <row r="2027" spans="9:10" x14ac:dyDescent="0.25">
      <c r="I2027" s="7"/>
      <c r="J2027" s="7"/>
    </row>
    <row r="2028" spans="9:10" x14ac:dyDescent="0.25">
      <c r="I2028" s="7"/>
      <c r="J2028" s="7"/>
    </row>
    <row r="2029" spans="9:10" x14ac:dyDescent="0.25">
      <c r="I2029" s="7"/>
      <c r="J2029" s="7"/>
    </row>
    <row r="2030" spans="9:10" x14ac:dyDescent="0.25">
      <c r="I2030" s="7"/>
      <c r="J2030" s="7"/>
    </row>
    <row r="2031" spans="9:10" x14ac:dyDescent="0.25">
      <c r="I2031" s="7"/>
      <c r="J2031" s="7"/>
    </row>
    <row r="2032" spans="9:10" x14ac:dyDescent="0.25">
      <c r="I2032" s="7"/>
      <c r="J2032" s="7"/>
    </row>
    <row r="2033" spans="9:10" x14ac:dyDescent="0.25">
      <c r="I2033" s="7"/>
      <c r="J2033" s="7"/>
    </row>
  </sheetData>
  <autoFilter ref="A1:XFD1259"/>
  <mergeCells count="56">
    <mergeCell ref="A1416:J1416"/>
    <mergeCell ref="A1417:J1417"/>
    <mergeCell ref="A1418:J1418"/>
    <mergeCell ref="A1419:J1419"/>
    <mergeCell ref="A1282:J1282"/>
    <mergeCell ref="A1261:J1261"/>
    <mergeCell ref="A1267:J1267"/>
    <mergeCell ref="A1262:J1262"/>
    <mergeCell ref="A507:J507"/>
    <mergeCell ref="A553:J553"/>
    <mergeCell ref="A554:J554"/>
    <mergeCell ref="A575:J575"/>
    <mergeCell ref="A633:J633"/>
    <mergeCell ref="A838:J838"/>
    <mergeCell ref="A839:J839"/>
    <mergeCell ref="A989:J989"/>
    <mergeCell ref="A990:J990"/>
    <mergeCell ref="A1064:J1064"/>
    <mergeCell ref="A942:F942"/>
    <mergeCell ref="A1001:F1001"/>
    <mergeCell ref="A1110:J1110"/>
    <mergeCell ref="A1140:J1140"/>
    <mergeCell ref="A1220:J1220"/>
    <mergeCell ref="A172:J172"/>
    <mergeCell ref="A239:J239"/>
    <mergeCell ref="A428:J428"/>
    <mergeCell ref="A329:J329"/>
    <mergeCell ref="A328:J328"/>
    <mergeCell ref="A296:J296"/>
    <mergeCell ref="A259:J259"/>
    <mergeCell ref="A867:F867"/>
    <mergeCell ref="A794:J794"/>
    <mergeCell ref="A703:J703"/>
    <mergeCell ref="A683:J683"/>
    <mergeCell ref="A682:J682"/>
    <mergeCell ref="A381:J381"/>
    <mergeCell ref="A238:J238"/>
    <mergeCell ref="A195:J195"/>
    <mergeCell ref="A182:J182"/>
    <mergeCell ref="A173:J173"/>
    <mergeCell ref="A1107:J1107"/>
    <mergeCell ref="A427:J427"/>
    <mergeCell ref="A431:J431"/>
    <mergeCell ref="A454:J454"/>
    <mergeCell ref="A340:J340"/>
    <mergeCell ref="L3:W3"/>
    <mergeCell ref="L2:W2"/>
    <mergeCell ref="A112:J112"/>
    <mergeCell ref="A99:J99"/>
    <mergeCell ref="A87:J87"/>
    <mergeCell ref="A90:J90"/>
    <mergeCell ref="A39:J39"/>
    <mergeCell ref="B13:J13"/>
    <mergeCell ref="A4:J4"/>
    <mergeCell ref="A86:J86"/>
    <mergeCell ref="A3:J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SAUREL</dc:creator>
  <cp:lastModifiedBy>Manon SAUREL</cp:lastModifiedBy>
  <dcterms:created xsi:type="dcterms:W3CDTF">2013-10-15T14:51:31Z</dcterms:created>
  <dcterms:modified xsi:type="dcterms:W3CDTF">2013-11-18T15:22:09Z</dcterms:modified>
</cp:coreProperties>
</file>