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itsunz\Excell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8" i="1" l="1"/>
  <c r="K38" i="1" s="1"/>
  <c r="L37" i="1"/>
  <c r="K37" i="1" s="1"/>
  <c r="L36" i="1"/>
  <c r="K36" i="1" s="1"/>
  <c r="L35" i="1"/>
  <c r="K35" i="1" s="1"/>
  <c r="L34" i="1"/>
  <c r="K34" i="1" s="1"/>
  <c r="L33" i="1"/>
  <c r="K33" i="1" s="1"/>
  <c r="L32" i="1"/>
  <c r="K32" i="1" s="1"/>
  <c r="L31" i="1"/>
  <c r="K31" i="1" s="1"/>
  <c r="L30" i="1"/>
  <c r="K30" i="1" s="1"/>
  <c r="L29" i="1"/>
  <c r="K29" i="1" s="1"/>
  <c r="L28" i="1"/>
  <c r="K28" i="1" s="1"/>
  <c r="L27" i="1"/>
  <c r="K27" i="1" s="1"/>
  <c r="L26" i="1"/>
  <c r="K26" i="1" s="1"/>
  <c r="L25" i="1"/>
  <c r="K25" i="1" s="1"/>
  <c r="L24" i="1"/>
  <c r="K24" i="1" s="1"/>
  <c r="L23" i="1"/>
  <c r="K23" i="1" s="1"/>
  <c r="L22" i="1"/>
  <c r="K22" i="1" s="1"/>
  <c r="L21" i="1"/>
  <c r="K21" i="1" s="1"/>
  <c r="L20" i="1"/>
  <c r="K20" i="1" s="1"/>
  <c r="L19" i="1"/>
  <c r="K19" i="1" s="1"/>
  <c r="L18" i="1"/>
  <c r="K18" i="1" s="1"/>
  <c r="L17" i="1"/>
  <c r="K17" i="1" s="1"/>
  <c r="L16" i="1"/>
  <c r="K16" i="1" s="1"/>
  <c r="L15" i="1"/>
  <c r="K15" i="1" s="1"/>
  <c r="L14" i="1"/>
  <c r="K14" i="1" s="1"/>
  <c r="L13" i="1"/>
  <c r="K13" i="1" s="1"/>
  <c r="L12" i="1"/>
  <c r="K12" i="1" s="1"/>
  <c r="L11" i="1"/>
  <c r="K11" i="1" s="1"/>
  <c r="L10" i="1"/>
  <c r="K10" i="1" s="1"/>
  <c r="L9" i="1"/>
  <c r="K9" i="1" s="1"/>
  <c r="L8" i="1"/>
  <c r="K8" i="1" s="1"/>
  <c r="L7" i="1"/>
  <c r="K7" i="1" s="1"/>
  <c r="L5" i="1"/>
  <c r="K5" i="1" s="1"/>
  <c r="L6" i="1"/>
  <c r="K6" i="1" s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<sst xmlns="http://schemas.openxmlformats.org/spreadsheetml/2006/main" count="38" uniqueCount="38">
  <si>
    <t>Bigarré</t>
  </si>
  <si>
    <t>CraKWomeN</t>
  </si>
  <si>
    <t>DFK &amp; CO</t>
  </si>
  <si>
    <t>ElecTroN_80'</t>
  </si>
  <si>
    <t>Lotus +</t>
  </si>
  <si>
    <t>Mémorial</t>
  </si>
  <si>
    <t>Old'HiP &amp; Rap_u$</t>
  </si>
  <si>
    <t>OtheR_EdgE</t>
  </si>
  <si>
    <t>Postérité &amp; Ses Aïeuls</t>
  </si>
  <si>
    <t>QuieT_BreaK</t>
  </si>
  <si>
    <t>RaP_Fr</t>
  </si>
  <si>
    <t>RocK_&amp;_PoP</t>
  </si>
  <si>
    <t>SaD_HearT</t>
  </si>
  <si>
    <t>Souche</t>
  </si>
  <si>
    <t>ZoµZ-AnD_LighT_WaS</t>
  </si>
  <si>
    <t>ZoµZ-BreaK_EarS</t>
  </si>
  <si>
    <t>ZoµZ-CHOC!</t>
  </si>
  <si>
    <t>ZoµZ-DancE</t>
  </si>
  <si>
    <t>ZoµZ-DnB</t>
  </si>
  <si>
    <t>ZoµZ-DuBSteP</t>
  </si>
  <si>
    <t>ZoµZ-ElecTriC</t>
  </si>
  <si>
    <t>ZoµZ-ElseWherE</t>
  </si>
  <si>
    <t>ZoµZ-FrenZy</t>
  </si>
  <si>
    <t>ZoµZ-FrivolitY</t>
  </si>
  <si>
    <t>ZoµZ-GueuZ_n'_SwinG</t>
  </si>
  <si>
    <t>ZoµZ-InflexiblE_lOOPs</t>
  </si>
  <si>
    <t>ZoµZ-PreTTy SorrowS</t>
  </si>
  <si>
    <t>ZoµZ-PsyKo_PacK</t>
  </si>
  <si>
    <t>ZoµZ-RisE_OF_Soul</t>
  </si>
  <si>
    <t>ZoµZ-StaiRCasE</t>
  </si>
  <si>
    <t>ZoµZ-StroLL_RegulateD</t>
  </si>
  <si>
    <t>ZoµZ-UP'</t>
  </si>
  <si>
    <t>Temps (mn)</t>
  </si>
  <si>
    <t>Titres (nbr)</t>
  </si>
  <si>
    <t>Ratio T/T</t>
  </si>
  <si>
    <t>VocaL_ChordS f</t>
  </si>
  <si>
    <t>VocaL_ChordS m</t>
  </si>
  <si>
    <t>Plus grand nbr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</si>
</sst>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1" fontId="0" fillId="0" borderId="0" xfId="0" applyNumberFormat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242"/>
  <sheetViews>
    <sheetView tabSelected="1" workbookViewId="0">
      <selection activeCell="I9" sqref="I9"/>
    </sheetView>
  </sheetViews>
  <sheetFormatPr baseColWidth="10" defaultRowHeight="14.4" x14ac:dyDescent="0.3"/>
  <cols>
    <col min="2" max="2" width="11.109375" customWidth="1"/>
    <col min="3" max="3" width="11.44140625" bestFit="1" customWidth="1"/>
    <col min="4" max="4" width="10.44140625" bestFit="1" customWidth="1"/>
    <col min="5" max="5" width="12.44140625" bestFit="1" customWidth="1"/>
    <col min="6" max="6" width="20.21875" bestFit="1" customWidth="1"/>
    <col min="9" max="9" width="12.33203125" bestFit="1" customWidth="1"/>
    <col min="11" max="11" width="19.88671875" customWidth="1"/>
  </cols>
  <sheetData>
    <row r="2" spans="3:12" ht="21" x14ac:dyDescent="0.4">
      <c r="C2" s="6">
        <v>1</v>
      </c>
      <c r="D2" s="6">
        <v>2</v>
      </c>
      <c r="E2" s="6">
        <v>3</v>
      </c>
      <c r="F2" s="6">
        <v>4</v>
      </c>
      <c r="G2" s="6"/>
      <c r="H2" s="6"/>
      <c r="I2" s="6"/>
      <c r="J2" s="6">
        <v>5</v>
      </c>
      <c r="K2" s="6">
        <v>6</v>
      </c>
      <c r="L2" s="6">
        <v>7</v>
      </c>
    </row>
    <row r="4" spans="3:12" x14ac:dyDescent="0.3">
      <c r="C4" s="2" t="s">
        <v>33</v>
      </c>
      <c r="D4" s="2" t="s">
        <v>32</v>
      </c>
      <c r="E4" s="2" t="s">
        <v>34</v>
      </c>
      <c r="L4" t="s">
        <v>37</v>
      </c>
    </row>
    <row r="5" spans="3:12" x14ac:dyDescent="0.3">
      <c r="C5" s="5">
        <v>135</v>
      </c>
      <c r="D5" s="1">
        <v>562</v>
      </c>
      <c r="E5" s="3">
        <f>D5/C5</f>
        <v>4.162962962962963</v>
      </c>
      <c r="F5" s="1" t="s">
        <v>0</v>
      </c>
      <c r="J5" s="2">
        <v>1</v>
      </c>
      <c r="K5" t="str">
        <f>VLOOKUP(L5,$C$5:$F$38,4,FALSE)</f>
        <v>Bigarré</v>
      </c>
      <c r="L5">
        <f>LARGE($C$5:$C$38,1)</f>
        <v>135</v>
      </c>
    </row>
    <row r="6" spans="3:12" x14ac:dyDescent="0.3">
      <c r="C6" s="1">
        <v>28</v>
      </c>
      <c r="D6" s="1">
        <v>115</v>
      </c>
      <c r="E6" s="3">
        <f t="shared" ref="E6:E38" si="0">D6/C6</f>
        <v>4.1071428571428568</v>
      </c>
      <c r="F6" s="1" t="s">
        <v>1</v>
      </c>
      <c r="J6" s="2">
        <v>2</v>
      </c>
      <c r="K6" t="str">
        <f t="shared" ref="K6:K38" si="1">VLOOKUP(L6,$C$5:$F$38,4,FALSE)</f>
        <v>ZoµZ-RisE_OF_Soul</v>
      </c>
      <c r="L6">
        <f>LARGE($C$5:$C$38,2)</f>
        <v>119</v>
      </c>
    </row>
    <row r="7" spans="3:12" x14ac:dyDescent="0.3">
      <c r="C7" s="1">
        <v>26</v>
      </c>
      <c r="D7" s="1">
        <v>121</v>
      </c>
      <c r="E7" s="3">
        <f t="shared" si="0"/>
        <v>4.6538461538461542</v>
      </c>
      <c r="F7" s="1" t="s">
        <v>2</v>
      </c>
      <c r="J7" s="2">
        <v>3</v>
      </c>
      <c r="K7" t="str">
        <f t="shared" si="1"/>
        <v>ZoµZ-ElecTriC</v>
      </c>
      <c r="L7">
        <f>LARGE($C$5:$C$38,3)</f>
        <v>114</v>
      </c>
    </row>
    <row r="8" spans="3:12" x14ac:dyDescent="0.3">
      <c r="C8" s="1">
        <v>35</v>
      </c>
      <c r="D8" s="1">
        <v>158</v>
      </c>
      <c r="E8" s="3">
        <f t="shared" si="0"/>
        <v>4.5142857142857142</v>
      </c>
      <c r="F8" s="1" t="s">
        <v>3</v>
      </c>
      <c r="J8" s="2">
        <v>4</v>
      </c>
      <c r="K8" t="str">
        <f t="shared" si="1"/>
        <v>Old'HiP &amp; Rap_u$</v>
      </c>
      <c r="L8">
        <f>LARGE($C$5:$C$38,4)</f>
        <v>111</v>
      </c>
    </row>
    <row r="9" spans="3:12" x14ac:dyDescent="0.3">
      <c r="C9" s="1">
        <v>9</v>
      </c>
      <c r="D9" s="1">
        <v>36</v>
      </c>
      <c r="E9" s="3">
        <f t="shared" si="0"/>
        <v>4</v>
      </c>
      <c r="F9" s="1" t="s">
        <v>4</v>
      </c>
      <c r="J9" s="2">
        <v>5</v>
      </c>
      <c r="K9" t="str">
        <f t="shared" si="1"/>
        <v>Postérité &amp; Ses Aïeuls</v>
      </c>
      <c r="L9">
        <f>LARGE($C$5:$C$38,5)</f>
        <v>96</v>
      </c>
    </row>
    <row r="10" spans="3:12" x14ac:dyDescent="0.3">
      <c r="C10" s="1">
        <v>48</v>
      </c>
      <c r="D10" s="1">
        <v>221</v>
      </c>
      <c r="E10" s="3">
        <f t="shared" si="0"/>
        <v>4.604166666666667</v>
      </c>
      <c r="F10" s="1" t="s">
        <v>5</v>
      </c>
      <c r="J10" s="2">
        <v>6</v>
      </c>
      <c r="K10" t="str">
        <f t="shared" si="1"/>
        <v>ZoµZ-UP'</v>
      </c>
      <c r="L10">
        <f>LARGE($C$5:$C$38,6)</f>
        <v>87</v>
      </c>
    </row>
    <row r="11" spans="3:12" x14ac:dyDescent="0.3">
      <c r="C11" s="1">
        <v>111</v>
      </c>
      <c r="D11" s="1">
        <v>442</v>
      </c>
      <c r="E11" s="3">
        <f t="shared" si="0"/>
        <v>3.9819819819819822</v>
      </c>
      <c r="F11" s="1" t="s">
        <v>6</v>
      </c>
      <c r="J11" s="2">
        <v>7</v>
      </c>
      <c r="K11" t="str">
        <f t="shared" si="1"/>
        <v>RocK_&amp;_PoP</v>
      </c>
      <c r="L11">
        <f>LARGE($C$5:$C$38,7)</f>
        <v>80</v>
      </c>
    </row>
    <row r="12" spans="3:12" x14ac:dyDescent="0.3">
      <c r="C12" s="1">
        <v>26</v>
      </c>
      <c r="D12" s="1">
        <v>107</v>
      </c>
      <c r="E12" s="3">
        <f t="shared" si="0"/>
        <v>4.115384615384615</v>
      </c>
      <c r="F12" s="1" t="s">
        <v>7</v>
      </c>
      <c r="J12" s="2">
        <v>8</v>
      </c>
      <c r="K12" t="str">
        <f t="shared" si="1"/>
        <v>ZoµZ-InflexiblE_lOOPs</v>
      </c>
      <c r="L12">
        <f>LARGE($C$5:$C$38,8)</f>
        <v>67</v>
      </c>
    </row>
    <row r="13" spans="3:12" x14ac:dyDescent="0.3">
      <c r="C13" s="1">
        <v>96</v>
      </c>
      <c r="D13" s="1">
        <v>350</v>
      </c>
      <c r="E13" s="3">
        <f t="shared" si="0"/>
        <v>3.6458333333333335</v>
      </c>
      <c r="F13" s="1" t="s">
        <v>8</v>
      </c>
      <c r="J13" s="2">
        <v>9</v>
      </c>
      <c r="K13" t="str">
        <f t="shared" si="1"/>
        <v>ZoµZ-PreTTy SorrowS</v>
      </c>
      <c r="L13">
        <f>LARGE($C$5:$C$38,9)</f>
        <v>58</v>
      </c>
    </row>
    <row r="14" spans="3:12" x14ac:dyDescent="0.3">
      <c r="C14" s="1">
        <v>42</v>
      </c>
      <c r="D14" s="1">
        <v>188</v>
      </c>
      <c r="E14" s="3">
        <f t="shared" si="0"/>
        <v>4.4761904761904763</v>
      </c>
      <c r="F14" s="1" t="s">
        <v>9</v>
      </c>
      <c r="J14" s="2">
        <v>10</v>
      </c>
      <c r="K14" t="str">
        <f t="shared" si="1"/>
        <v>Mémorial</v>
      </c>
      <c r="L14">
        <f>LARGE($C$5:$C$38,10)</f>
        <v>48</v>
      </c>
    </row>
    <row r="15" spans="3:12" x14ac:dyDescent="0.3">
      <c r="C15" s="1">
        <v>41</v>
      </c>
      <c r="D15" s="1">
        <v>164</v>
      </c>
      <c r="E15" s="3">
        <f t="shared" si="0"/>
        <v>4</v>
      </c>
      <c r="F15" s="1" t="s">
        <v>10</v>
      </c>
      <c r="J15" s="2">
        <v>11</v>
      </c>
      <c r="K15" t="str">
        <f t="shared" si="1"/>
        <v>ZoµZ-DuBSteP</v>
      </c>
      <c r="L15">
        <f>LARGE($C$5:$C$38,11)</f>
        <v>43</v>
      </c>
    </row>
    <row r="16" spans="3:12" x14ac:dyDescent="0.3">
      <c r="C16" s="1">
        <v>80</v>
      </c>
      <c r="D16" s="1">
        <v>282</v>
      </c>
      <c r="E16" s="3">
        <f t="shared" si="0"/>
        <v>3.5249999999999999</v>
      </c>
      <c r="F16" s="1" t="s">
        <v>11</v>
      </c>
      <c r="J16" s="2">
        <v>12</v>
      </c>
      <c r="K16" t="str">
        <f t="shared" si="1"/>
        <v>QuieT_BreaK</v>
      </c>
      <c r="L16">
        <f>LARGE($C$5:$C$38,12)</f>
        <v>42</v>
      </c>
    </row>
    <row r="17" spans="3:12" x14ac:dyDescent="0.3">
      <c r="C17" s="1">
        <v>32</v>
      </c>
      <c r="D17" s="1">
        <v>147</v>
      </c>
      <c r="E17" s="3">
        <f t="shared" si="0"/>
        <v>4.59375</v>
      </c>
      <c r="F17" s="1" t="s">
        <v>12</v>
      </c>
      <c r="J17" s="2">
        <v>13</v>
      </c>
      <c r="K17" t="str">
        <f t="shared" si="1"/>
        <v>RaP_Fr</v>
      </c>
      <c r="L17">
        <f>LARGE($C$5:$C$38,13)</f>
        <v>41</v>
      </c>
    </row>
    <row r="18" spans="3:12" x14ac:dyDescent="0.3">
      <c r="C18" s="1">
        <v>13</v>
      </c>
      <c r="D18" s="1">
        <v>49</v>
      </c>
      <c r="E18" s="3">
        <f t="shared" si="0"/>
        <v>3.7692307692307692</v>
      </c>
      <c r="F18" s="1" t="s">
        <v>13</v>
      </c>
      <c r="J18" s="2">
        <v>14</v>
      </c>
      <c r="K18" t="str">
        <f t="shared" si="1"/>
        <v>RaP_Fr</v>
      </c>
      <c r="L18">
        <f>LARGE($C$5:$C$38,14)</f>
        <v>41</v>
      </c>
    </row>
    <row r="19" spans="3:12" x14ac:dyDescent="0.3">
      <c r="C19" s="1">
        <v>26</v>
      </c>
      <c r="D19" s="1">
        <v>107</v>
      </c>
      <c r="E19" s="3">
        <f t="shared" si="0"/>
        <v>4.115384615384615</v>
      </c>
      <c r="F19" s="1" t="s">
        <v>35</v>
      </c>
      <c r="J19" s="2">
        <v>15</v>
      </c>
      <c r="K19" t="str">
        <f t="shared" si="1"/>
        <v>ElecTroN_80'</v>
      </c>
      <c r="L19">
        <f>LARGE($C$5:$C$38,15)</f>
        <v>35</v>
      </c>
    </row>
    <row r="20" spans="3:12" x14ac:dyDescent="0.3">
      <c r="C20" s="1">
        <v>17</v>
      </c>
      <c r="D20" s="1">
        <v>72</v>
      </c>
      <c r="E20" s="3">
        <f t="shared" si="0"/>
        <v>4.2352941176470589</v>
      </c>
      <c r="F20" s="1" t="s">
        <v>36</v>
      </c>
      <c r="J20" s="2">
        <v>16</v>
      </c>
      <c r="K20" t="str">
        <f t="shared" si="1"/>
        <v>ZoµZ-PsyKo_PacK</v>
      </c>
      <c r="L20">
        <f>LARGE($C$5:$C$38,16)</f>
        <v>33</v>
      </c>
    </row>
    <row r="21" spans="3:12" x14ac:dyDescent="0.3">
      <c r="C21" s="1">
        <v>28</v>
      </c>
      <c r="D21" s="1">
        <v>148</v>
      </c>
      <c r="E21" s="3">
        <f t="shared" si="0"/>
        <v>5.2857142857142856</v>
      </c>
      <c r="F21" s="1" t="s">
        <v>14</v>
      </c>
      <c r="J21" s="2">
        <v>17</v>
      </c>
      <c r="K21" t="str">
        <f t="shared" si="1"/>
        <v>SaD_HearT</v>
      </c>
      <c r="L21">
        <f>LARGE($C$5:$C$38,17)</f>
        <v>32</v>
      </c>
    </row>
    <row r="22" spans="3:12" x14ac:dyDescent="0.3">
      <c r="C22" s="1">
        <v>4</v>
      </c>
      <c r="D22" s="1">
        <v>21</v>
      </c>
      <c r="E22" s="3">
        <f t="shared" si="0"/>
        <v>5.25</v>
      </c>
      <c r="F22" s="1" t="s">
        <v>15</v>
      </c>
      <c r="J22" s="2">
        <v>18</v>
      </c>
      <c r="K22" t="str">
        <f t="shared" si="1"/>
        <v>CraKWomeN</v>
      </c>
      <c r="L22">
        <f>LARGE($C$5:$C$38,18)</f>
        <v>28</v>
      </c>
    </row>
    <row r="23" spans="3:12" x14ac:dyDescent="0.3">
      <c r="C23" s="1">
        <v>28</v>
      </c>
      <c r="D23" s="1">
        <v>120</v>
      </c>
      <c r="E23" s="3">
        <f t="shared" si="0"/>
        <v>4.2857142857142856</v>
      </c>
      <c r="F23" s="1" t="s">
        <v>16</v>
      </c>
      <c r="J23" s="2">
        <v>19</v>
      </c>
      <c r="K23" t="str">
        <f t="shared" si="1"/>
        <v>CraKWomeN</v>
      </c>
      <c r="L23">
        <f>LARGE($C$5:$C$38,19)</f>
        <v>28</v>
      </c>
    </row>
    <row r="24" spans="3:12" x14ac:dyDescent="0.3">
      <c r="C24" s="1">
        <v>7</v>
      </c>
      <c r="D24" s="1">
        <v>28</v>
      </c>
      <c r="E24" s="3">
        <f t="shared" si="0"/>
        <v>4</v>
      </c>
      <c r="F24" s="1" t="s">
        <v>17</v>
      </c>
      <c r="J24" s="2">
        <v>20</v>
      </c>
      <c r="K24" t="str">
        <f t="shared" si="1"/>
        <v>CraKWomeN</v>
      </c>
      <c r="L24">
        <f>LARGE($C$5:$C$38,20)</f>
        <v>28</v>
      </c>
    </row>
    <row r="25" spans="3:12" x14ac:dyDescent="0.3">
      <c r="C25" s="1">
        <v>19</v>
      </c>
      <c r="D25" s="1">
        <v>109</v>
      </c>
      <c r="E25" s="3">
        <f t="shared" si="0"/>
        <v>5.7368421052631575</v>
      </c>
      <c r="F25" s="1" t="s">
        <v>18</v>
      </c>
      <c r="J25" s="2">
        <v>21</v>
      </c>
      <c r="K25" t="str">
        <f t="shared" si="1"/>
        <v>DFK &amp; CO</v>
      </c>
      <c r="L25">
        <f>LARGE($C$5:$C$38,21)</f>
        <v>26</v>
      </c>
    </row>
    <row r="26" spans="3:12" x14ac:dyDescent="0.3">
      <c r="C26" s="1">
        <v>43</v>
      </c>
      <c r="D26" s="1">
        <v>232</v>
      </c>
      <c r="E26" s="3">
        <f t="shared" si="0"/>
        <v>5.3953488372093021</v>
      </c>
      <c r="F26" s="1" t="s">
        <v>19</v>
      </c>
      <c r="J26" s="2">
        <v>22</v>
      </c>
      <c r="K26" t="str">
        <f t="shared" si="1"/>
        <v>DFK &amp; CO</v>
      </c>
      <c r="L26">
        <f>LARGE($C$5:$C$38,22)</f>
        <v>26</v>
      </c>
    </row>
    <row r="27" spans="3:12" x14ac:dyDescent="0.3">
      <c r="C27" s="1">
        <v>114</v>
      </c>
      <c r="D27" s="1">
        <v>548</v>
      </c>
      <c r="E27" s="3">
        <f t="shared" si="0"/>
        <v>4.807017543859649</v>
      </c>
      <c r="F27" s="1" t="s">
        <v>20</v>
      </c>
      <c r="J27" s="2">
        <v>23</v>
      </c>
      <c r="K27" t="str">
        <f t="shared" si="1"/>
        <v>DFK &amp; CO</v>
      </c>
      <c r="L27">
        <f>LARGE($C$5:$C$38,23)</f>
        <v>26</v>
      </c>
    </row>
    <row r="28" spans="3:12" x14ac:dyDescent="0.3">
      <c r="C28" s="1">
        <v>26</v>
      </c>
      <c r="D28" s="1">
        <v>149</v>
      </c>
      <c r="E28" s="3">
        <f t="shared" si="0"/>
        <v>5.7307692307692308</v>
      </c>
      <c r="F28" s="1" t="s">
        <v>21</v>
      </c>
      <c r="J28" s="2">
        <v>24</v>
      </c>
      <c r="K28" t="str">
        <f t="shared" si="1"/>
        <v>DFK &amp; CO</v>
      </c>
      <c r="L28">
        <f>LARGE($C$5:$C$38,24)</f>
        <v>26</v>
      </c>
    </row>
    <row r="29" spans="3:12" x14ac:dyDescent="0.3">
      <c r="C29" s="1">
        <v>17</v>
      </c>
      <c r="D29" s="1">
        <v>97</v>
      </c>
      <c r="E29" s="3">
        <f t="shared" si="0"/>
        <v>5.7058823529411766</v>
      </c>
      <c r="F29" s="1" t="s">
        <v>22</v>
      </c>
      <c r="J29" s="2">
        <v>25</v>
      </c>
      <c r="K29" t="str">
        <f t="shared" si="1"/>
        <v>ZoµZ-StroLL_RegulateD</v>
      </c>
      <c r="L29">
        <f>LARGE($C$5:$C$38,25)</f>
        <v>23</v>
      </c>
    </row>
    <row r="30" spans="3:12" x14ac:dyDescent="0.3">
      <c r="C30" s="1">
        <v>6</v>
      </c>
      <c r="D30" s="1">
        <v>29</v>
      </c>
      <c r="E30" s="3">
        <f t="shared" si="0"/>
        <v>4.833333333333333</v>
      </c>
      <c r="F30" s="1" t="s">
        <v>23</v>
      </c>
      <c r="J30" s="2">
        <v>26</v>
      </c>
      <c r="K30" t="str">
        <f t="shared" si="1"/>
        <v>ZoµZ-DnB</v>
      </c>
      <c r="L30">
        <f>LARGE($C$5:$C$38,26)</f>
        <v>19</v>
      </c>
    </row>
    <row r="31" spans="3:12" x14ac:dyDescent="0.3">
      <c r="C31" s="1">
        <v>41</v>
      </c>
      <c r="D31" s="1">
        <v>172</v>
      </c>
      <c r="E31" s="3">
        <f t="shared" si="0"/>
        <v>4.1951219512195124</v>
      </c>
      <c r="F31" s="1" t="s">
        <v>24</v>
      </c>
      <c r="J31" s="2">
        <v>27</v>
      </c>
      <c r="K31" t="str">
        <f t="shared" si="1"/>
        <v>VocaL_ChordS m</v>
      </c>
      <c r="L31">
        <f>LARGE($C$5:$C$38,27)</f>
        <v>17</v>
      </c>
    </row>
    <row r="32" spans="3:12" x14ac:dyDescent="0.3">
      <c r="C32" s="1">
        <v>67</v>
      </c>
      <c r="D32" s="1">
        <v>445</v>
      </c>
      <c r="E32" s="3">
        <f t="shared" si="0"/>
        <v>6.6417910447761193</v>
      </c>
      <c r="F32" s="1" t="s">
        <v>25</v>
      </c>
      <c r="J32" s="2">
        <v>28</v>
      </c>
      <c r="K32" t="str">
        <f t="shared" si="1"/>
        <v>VocaL_ChordS m</v>
      </c>
      <c r="L32">
        <f>LARGE($C$5:$C$38,28)</f>
        <v>17</v>
      </c>
    </row>
    <row r="33" spans="3:12" x14ac:dyDescent="0.3">
      <c r="C33" s="1">
        <v>58</v>
      </c>
      <c r="D33" s="1">
        <v>202</v>
      </c>
      <c r="E33" s="3">
        <f t="shared" si="0"/>
        <v>3.4827586206896552</v>
      </c>
      <c r="F33" s="1" t="s">
        <v>26</v>
      </c>
      <c r="J33" s="2">
        <v>29</v>
      </c>
      <c r="K33" t="str">
        <f t="shared" si="1"/>
        <v>Souche</v>
      </c>
      <c r="L33">
        <f>LARGE($C$5:$C$38,29)</f>
        <v>13</v>
      </c>
    </row>
    <row r="34" spans="3:12" x14ac:dyDescent="0.3">
      <c r="C34" s="1">
        <v>33</v>
      </c>
      <c r="D34" s="1">
        <v>181</v>
      </c>
      <c r="E34" s="3">
        <f t="shared" si="0"/>
        <v>5.4848484848484844</v>
      </c>
      <c r="F34" s="1" t="s">
        <v>27</v>
      </c>
      <c r="J34" s="2">
        <v>30</v>
      </c>
      <c r="K34" t="str">
        <f t="shared" si="1"/>
        <v>ZoµZ-StaiRCasE</v>
      </c>
      <c r="L34">
        <f>LARGE($C$5:$C$38,30)</f>
        <v>12</v>
      </c>
    </row>
    <row r="35" spans="3:12" x14ac:dyDescent="0.3">
      <c r="C35" s="1">
        <v>119</v>
      </c>
      <c r="D35" s="1">
        <v>532</v>
      </c>
      <c r="E35" s="3">
        <f t="shared" si="0"/>
        <v>4.4705882352941178</v>
      </c>
      <c r="F35" s="1" t="s">
        <v>28</v>
      </c>
      <c r="J35" s="2">
        <v>31</v>
      </c>
      <c r="K35" t="str">
        <f t="shared" si="1"/>
        <v>Lotus +</v>
      </c>
      <c r="L35">
        <f>LARGE($C$5:$C$38,31)</f>
        <v>9</v>
      </c>
    </row>
    <row r="36" spans="3:12" x14ac:dyDescent="0.3">
      <c r="C36" s="1">
        <v>12</v>
      </c>
      <c r="D36" s="1">
        <v>71</v>
      </c>
      <c r="E36" s="3">
        <f t="shared" si="0"/>
        <v>5.916666666666667</v>
      </c>
      <c r="F36" s="1" t="s">
        <v>29</v>
      </c>
      <c r="J36" s="2">
        <v>32</v>
      </c>
      <c r="K36" t="str">
        <f t="shared" si="1"/>
        <v>ZoµZ-DancE</v>
      </c>
      <c r="L36">
        <f>LARGE($C$5:$C$38,32)</f>
        <v>7</v>
      </c>
    </row>
    <row r="37" spans="3:12" x14ac:dyDescent="0.3">
      <c r="C37" s="1">
        <v>23</v>
      </c>
      <c r="D37" s="1">
        <v>112</v>
      </c>
      <c r="E37" s="3">
        <f t="shared" si="0"/>
        <v>4.8695652173913047</v>
      </c>
      <c r="F37" s="1" t="s">
        <v>30</v>
      </c>
      <c r="J37" s="2">
        <v>33</v>
      </c>
      <c r="K37" t="str">
        <f t="shared" si="1"/>
        <v>ZoµZ-FrivolitY</v>
      </c>
      <c r="L37">
        <f>LARGE($C$5:$C$38,33)</f>
        <v>6</v>
      </c>
    </row>
    <row r="38" spans="3:12" x14ac:dyDescent="0.3">
      <c r="C38" s="1">
        <v>87</v>
      </c>
      <c r="D38" s="1">
        <v>453</v>
      </c>
      <c r="E38" s="3">
        <f t="shared" si="0"/>
        <v>5.2068965517241379</v>
      </c>
      <c r="F38" s="1" t="s">
        <v>31</v>
      </c>
      <c r="J38" s="2">
        <v>34</v>
      </c>
      <c r="K38" t="str">
        <f t="shared" si="1"/>
        <v>ZoµZ-BreaK_EarS</v>
      </c>
      <c r="L38">
        <f>LARGE($C$5:$C$38,34)</f>
        <v>4</v>
      </c>
    </row>
    <row r="39" spans="3:12" x14ac:dyDescent="0.3">
      <c r="E39" s="4"/>
    </row>
    <row r="40" spans="3:12" x14ac:dyDescent="0.3">
      <c r="E40" s="4"/>
    </row>
    <row r="41" spans="3:12" x14ac:dyDescent="0.3">
      <c r="E41" s="4"/>
    </row>
    <row r="42" spans="3:12" x14ac:dyDescent="0.3">
      <c r="E42" s="4"/>
    </row>
    <row r="43" spans="3:12" x14ac:dyDescent="0.3">
      <c r="E43" s="4"/>
    </row>
    <row r="44" spans="3:12" x14ac:dyDescent="0.3">
      <c r="E44" s="4"/>
    </row>
    <row r="45" spans="3:12" x14ac:dyDescent="0.3">
      <c r="E45" s="4"/>
    </row>
    <row r="46" spans="3:12" x14ac:dyDescent="0.3">
      <c r="E46" s="4"/>
    </row>
    <row r="47" spans="3:12" x14ac:dyDescent="0.3">
      <c r="E47" s="4"/>
    </row>
    <row r="48" spans="3:12" x14ac:dyDescent="0.3">
      <c r="E48" s="4"/>
    </row>
    <row r="49" spans="5:5" x14ac:dyDescent="0.3">
      <c r="E49" s="4"/>
    </row>
    <row r="50" spans="5:5" x14ac:dyDescent="0.3">
      <c r="E50" s="4"/>
    </row>
    <row r="51" spans="5:5" x14ac:dyDescent="0.3">
      <c r="E51" s="4"/>
    </row>
    <row r="52" spans="5:5" x14ac:dyDescent="0.3">
      <c r="E52" s="4"/>
    </row>
    <row r="53" spans="5:5" x14ac:dyDescent="0.3">
      <c r="E53" s="4"/>
    </row>
    <row r="54" spans="5:5" x14ac:dyDescent="0.3">
      <c r="E54" s="4"/>
    </row>
    <row r="55" spans="5:5" x14ac:dyDescent="0.3">
      <c r="E55" s="4"/>
    </row>
    <row r="56" spans="5:5" x14ac:dyDescent="0.3">
      <c r="E56" s="4"/>
    </row>
    <row r="57" spans="5:5" x14ac:dyDescent="0.3">
      <c r="E57" s="4"/>
    </row>
    <row r="58" spans="5:5" x14ac:dyDescent="0.3">
      <c r="E58" s="4"/>
    </row>
    <row r="59" spans="5:5" x14ac:dyDescent="0.3">
      <c r="E59" s="4"/>
    </row>
    <row r="60" spans="5:5" x14ac:dyDescent="0.3">
      <c r="E60" s="4"/>
    </row>
    <row r="61" spans="5:5" x14ac:dyDescent="0.3">
      <c r="E61" s="4"/>
    </row>
    <row r="62" spans="5:5" x14ac:dyDescent="0.3">
      <c r="E62" s="4"/>
    </row>
    <row r="63" spans="5:5" x14ac:dyDescent="0.3">
      <c r="E63" s="4"/>
    </row>
    <row r="64" spans="5:5" x14ac:dyDescent="0.3">
      <c r="E64" s="4"/>
    </row>
    <row r="65" spans="5:5" x14ac:dyDescent="0.3">
      <c r="E65" s="4"/>
    </row>
    <row r="66" spans="5:5" x14ac:dyDescent="0.3">
      <c r="E66" s="4"/>
    </row>
    <row r="67" spans="5:5" x14ac:dyDescent="0.3">
      <c r="E67" s="4"/>
    </row>
    <row r="68" spans="5:5" x14ac:dyDescent="0.3">
      <c r="E68" s="4"/>
    </row>
    <row r="69" spans="5:5" x14ac:dyDescent="0.3">
      <c r="E69" s="4"/>
    </row>
    <row r="70" spans="5:5" x14ac:dyDescent="0.3">
      <c r="E70" s="4"/>
    </row>
    <row r="71" spans="5:5" x14ac:dyDescent="0.3">
      <c r="E71" s="4"/>
    </row>
    <row r="72" spans="5:5" x14ac:dyDescent="0.3">
      <c r="E72" s="4"/>
    </row>
    <row r="73" spans="5:5" x14ac:dyDescent="0.3">
      <c r="E73" s="4"/>
    </row>
    <row r="74" spans="5:5" x14ac:dyDescent="0.3">
      <c r="E74" s="4"/>
    </row>
    <row r="75" spans="5:5" x14ac:dyDescent="0.3">
      <c r="E75" s="4"/>
    </row>
    <row r="76" spans="5:5" x14ac:dyDescent="0.3">
      <c r="E76" s="4"/>
    </row>
    <row r="77" spans="5:5" x14ac:dyDescent="0.3">
      <c r="E77" s="4"/>
    </row>
    <row r="78" spans="5:5" x14ac:dyDescent="0.3">
      <c r="E78" s="4"/>
    </row>
    <row r="79" spans="5:5" x14ac:dyDescent="0.3">
      <c r="E79" s="4"/>
    </row>
    <row r="80" spans="5:5" x14ac:dyDescent="0.3">
      <c r="E80" s="4"/>
    </row>
    <row r="81" spans="5:5" x14ac:dyDescent="0.3">
      <c r="E81" s="4"/>
    </row>
    <row r="82" spans="5:5" x14ac:dyDescent="0.3">
      <c r="E82" s="4"/>
    </row>
    <row r="83" spans="5:5" x14ac:dyDescent="0.3">
      <c r="E83" s="4"/>
    </row>
    <row r="84" spans="5:5" x14ac:dyDescent="0.3">
      <c r="E84" s="4"/>
    </row>
    <row r="85" spans="5:5" x14ac:dyDescent="0.3">
      <c r="E85" s="4"/>
    </row>
    <row r="86" spans="5:5" x14ac:dyDescent="0.3">
      <c r="E86" s="4"/>
    </row>
    <row r="87" spans="5:5" x14ac:dyDescent="0.3">
      <c r="E87" s="4"/>
    </row>
    <row r="88" spans="5:5" x14ac:dyDescent="0.3">
      <c r="E88" s="4"/>
    </row>
    <row r="89" spans="5:5" x14ac:dyDescent="0.3">
      <c r="E89" s="4"/>
    </row>
    <row r="90" spans="5:5" x14ac:dyDescent="0.3">
      <c r="E90" s="4"/>
    </row>
    <row r="91" spans="5:5" x14ac:dyDescent="0.3">
      <c r="E91" s="4"/>
    </row>
    <row r="92" spans="5:5" x14ac:dyDescent="0.3">
      <c r="E92" s="4"/>
    </row>
    <row r="93" spans="5:5" x14ac:dyDescent="0.3">
      <c r="E93" s="4"/>
    </row>
    <row r="94" spans="5:5" x14ac:dyDescent="0.3">
      <c r="E94" s="4"/>
    </row>
    <row r="95" spans="5:5" x14ac:dyDescent="0.3">
      <c r="E95" s="4"/>
    </row>
    <row r="96" spans="5:5" x14ac:dyDescent="0.3">
      <c r="E96" s="4"/>
    </row>
    <row r="97" spans="5:5" x14ac:dyDescent="0.3">
      <c r="E97" s="4"/>
    </row>
    <row r="98" spans="5:5" x14ac:dyDescent="0.3">
      <c r="E98" s="4"/>
    </row>
    <row r="99" spans="5:5" x14ac:dyDescent="0.3">
      <c r="E99" s="4"/>
    </row>
    <row r="100" spans="5:5" x14ac:dyDescent="0.3">
      <c r="E100" s="4"/>
    </row>
    <row r="101" spans="5:5" x14ac:dyDescent="0.3">
      <c r="E101" s="4"/>
    </row>
    <row r="102" spans="5:5" x14ac:dyDescent="0.3">
      <c r="E102" s="4"/>
    </row>
    <row r="103" spans="5:5" x14ac:dyDescent="0.3">
      <c r="E103" s="4"/>
    </row>
    <row r="104" spans="5:5" x14ac:dyDescent="0.3">
      <c r="E104" s="4"/>
    </row>
    <row r="105" spans="5:5" x14ac:dyDescent="0.3">
      <c r="E105" s="4"/>
    </row>
    <row r="106" spans="5:5" x14ac:dyDescent="0.3">
      <c r="E106" s="4"/>
    </row>
    <row r="107" spans="5:5" x14ac:dyDescent="0.3">
      <c r="E107" s="4"/>
    </row>
    <row r="108" spans="5:5" x14ac:dyDescent="0.3">
      <c r="E108" s="4"/>
    </row>
    <row r="109" spans="5:5" x14ac:dyDescent="0.3">
      <c r="E109" s="4"/>
    </row>
    <row r="110" spans="5:5" x14ac:dyDescent="0.3">
      <c r="E110" s="4"/>
    </row>
    <row r="111" spans="5:5" x14ac:dyDescent="0.3">
      <c r="E111" s="4"/>
    </row>
    <row r="112" spans="5:5" x14ac:dyDescent="0.3">
      <c r="E112" s="4"/>
    </row>
    <row r="113" spans="5:5" x14ac:dyDescent="0.3">
      <c r="E113" s="4"/>
    </row>
    <row r="114" spans="5:5" x14ac:dyDescent="0.3">
      <c r="E114" s="4"/>
    </row>
    <row r="115" spans="5:5" x14ac:dyDescent="0.3">
      <c r="E115" s="4"/>
    </row>
    <row r="116" spans="5:5" x14ac:dyDescent="0.3">
      <c r="E116" s="4"/>
    </row>
    <row r="117" spans="5:5" x14ac:dyDescent="0.3">
      <c r="E117" s="4"/>
    </row>
    <row r="118" spans="5:5" x14ac:dyDescent="0.3">
      <c r="E118" s="4"/>
    </row>
    <row r="119" spans="5:5" x14ac:dyDescent="0.3">
      <c r="E119" s="4"/>
    </row>
    <row r="120" spans="5:5" x14ac:dyDescent="0.3">
      <c r="E120" s="4"/>
    </row>
    <row r="121" spans="5:5" x14ac:dyDescent="0.3">
      <c r="E121" s="4"/>
    </row>
    <row r="122" spans="5:5" x14ac:dyDescent="0.3">
      <c r="E122" s="4"/>
    </row>
    <row r="123" spans="5:5" x14ac:dyDescent="0.3">
      <c r="E123" s="4"/>
    </row>
    <row r="124" spans="5:5" x14ac:dyDescent="0.3">
      <c r="E124" s="4"/>
    </row>
    <row r="125" spans="5:5" x14ac:dyDescent="0.3">
      <c r="E125" s="4"/>
    </row>
    <row r="126" spans="5:5" x14ac:dyDescent="0.3">
      <c r="E126" s="4"/>
    </row>
    <row r="127" spans="5:5" x14ac:dyDescent="0.3">
      <c r="E127" s="4"/>
    </row>
    <row r="128" spans="5:5" x14ac:dyDescent="0.3">
      <c r="E128" s="4"/>
    </row>
    <row r="129" spans="5:5" x14ac:dyDescent="0.3">
      <c r="E129" s="4"/>
    </row>
    <row r="130" spans="5:5" x14ac:dyDescent="0.3">
      <c r="E130" s="4"/>
    </row>
    <row r="131" spans="5:5" x14ac:dyDescent="0.3">
      <c r="E131" s="4"/>
    </row>
    <row r="132" spans="5:5" x14ac:dyDescent="0.3">
      <c r="E132" s="4"/>
    </row>
    <row r="133" spans="5:5" x14ac:dyDescent="0.3">
      <c r="E133" s="4"/>
    </row>
    <row r="134" spans="5:5" x14ac:dyDescent="0.3">
      <c r="E134" s="4"/>
    </row>
    <row r="135" spans="5:5" x14ac:dyDescent="0.3">
      <c r="E135" s="4"/>
    </row>
    <row r="136" spans="5:5" x14ac:dyDescent="0.3">
      <c r="E136" s="4"/>
    </row>
    <row r="137" spans="5:5" x14ac:dyDescent="0.3">
      <c r="E137" s="4"/>
    </row>
    <row r="138" spans="5:5" x14ac:dyDescent="0.3">
      <c r="E138" s="4"/>
    </row>
    <row r="139" spans="5:5" x14ac:dyDescent="0.3">
      <c r="E139" s="4"/>
    </row>
    <row r="140" spans="5:5" x14ac:dyDescent="0.3">
      <c r="E140" s="4"/>
    </row>
    <row r="141" spans="5:5" x14ac:dyDescent="0.3">
      <c r="E141" s="4"/>
    </row>
    <row r="142" spans="5:5" x14ac:dyDescent="0.3">
      <c r="E142" s="4"/>
    </row>
    <row r="143" spans="5:5" x14ac:dyDescent="0.3">
      <c r="E143" s="4"/>
    </row>
    <row r="144" spans="5:5" x14ac:dyDescent="0.3">
      <c r="E144" s="4"/>
    </row>
    <row r="145" spans="5:5" x14ac:dyDescent="0.3">
      <c r="E145" s="4"/>
    </row>
    <row r="146" spans="5:5" x14ac:dyDescent="0.3">
      <c r="E146" s="4"/>
    </row>
    <row r="147" spans="5:5" x14ac:dyDescent="0.3">
      <c r="E147" s="4"/>
    </row>
    <row r="148" spans="5:5" x14ac:dyDescent="0.3">
      <c r="E148" s="4"/>
    </row>
    <row r="149" spans="5:5" x14ac:dyDescent="0.3">
      <c r="E149" s="4"/>
    </row>
    <row r="150" spans="5:5" x14ac:dyDescent="0.3">
      <c r="E150" s="4"/>
    </row>
    <row r="151" spans="5:5" x14ac:dyDescent="0.3">
      <c r="E151" s="4"/>
    </row>
    <row r="152" spans="5:5" x14ac:dyDescent="0.3">
      <c r="E152" s="4"/>
    </row>
    <row r="153" spans="5:5" x14ac:dyDescent="0.3">
      <c r="E153" s="4"/>
    </row>
    <row r="154" spans="5:5" x14ac:dyDescent="0.3">
      <c r="E154" s="4"/>
    </row>
    <row r="155" spans="5:5" x14ac:dyDescent="0.3">
      <c r="E155" s="4"/>
    </row>
    <row r="156" spans="5:5" x14ac:dyDescent="0.3">
      <c r="E156" s="4"/>
    </row>
    <row r="157" spans="5:5" x14ac:dyDescent="0.3">
      <c r="E157" s="4"/>
    </row>
    <row r="158" spans="5:5" x14ac:dyDescent="0.3">
      <c r="E158" s="4"/>
    </row>
    <row r="159" spans="5:5" x14ac:dyDescent="0.3">
      <c r="E159" s="4"/>
    </row>
    <row r="160" spans="5:5" x14ac:dyDescent="0.3">
      <c r="E160" s="4"/>
    </row>
    <row r="161" spans="5:5" x14ac:dyDescent="0.3">
      <c r="E161" s="4"/>
    </row>
    <row r="162" spans="5:5" x14ac:dyDescent="0.3">
      <c r="E162" s="4"/>
    </row>
    <row r="163" spans="5:5" x14ac:dyDescent="0.3">
      <c r="E163" s="4"/>
    </row>
    <row r="164" spans="5:5" x14ac:dyDescent="0.3">
      <c r="E164" s="4"/>
    </row>
    <row r="165" spans="5:5" x14ac:dyDescent="0.3">
      <c r="E165" s="4"/>
    </row>
    <row r="166" spans="5:5" x14ac:dyDescent="0.3">
      <c r="E166" s="4"/>
    </row>
    <row r="167" spans="5:5" x14ac:dyDescent="0.3">
      <c r="E167" s="4"/>
    </row>
    <row r="168" spans="5:5" x14ac:dyDescent="0.3">
      <c r="E168" s="4"/>
    </row>
    <row r="169" spans="5:5" x14ac:dyDescent="0.3">
      <c r="E169" s="4"/>
    </row>
    <row r="170" spans="5:5" x14ac:dyDescent="0.3">
      <c r="E170" s="4"/>
    </row>
    <row r="171" spans="5:5" x14ac:dyDescent="0.3">
      <c r="E171" s="4"/>
    </row>
    <row r="172" spans="5:5" x14ac:dyDescent="0.3">
      <c r="E172" s="4"/>
    </row>
    <row r="173" spans="5:5" x14ac:dyDescent="0.3">
      <c r="E173" s="4"/>
    </row>
    <row r="174" spans="5:5" x14ac:dyDescent="0.3">
      <c r="E174" s="4"/>
    </row>
    <row r="175" spans="5:5" x14ac:dyDescent="0.3">
      <c r="E175" s="4"/>
    </row>
    <row r="176" spans="5:5" x14ac:dyDescent="0.3">
      <c r="E176" s="4"/>
    </row>
    <row r="177" spans="5:5" x14ac:dyDescent="0.3">
      <c r="E177" s="4"/>
    </row>
    <row r="178" spans="5:5" x14ac:dyDescent="0.3">
      <c r="E178" s="4"/>
    </row>
    <row r="179" spans="5:5" x14ac:dyDescent="0.3">
      <c r="E179" s="4"/>
    </row>
    <row r="180" spans="5:5" x14ac:dyDescent="0.3">
      <c r="E180" s="4"/>
    </row>
    <row r="181" spans="5:5" x14ac:dyDescent="0.3">
      <c r="E181" s="4"/>
    </row>
    <row r="182" spans="5:5" x14ac:dyDescent="0.3">
      <c r="E182" s="4"/>
    </row>
    <row r="183" spans="5:5" x14ac:dyDescent="0.3">
      <c r="E183" s="4"/>
    </row>
    <row r="184" spans="5:5" x14ac:dyDescent="0.3">
      <c r="E184" s="4"/>
    </row>
    <row r="185" spans="5:5" x14ac:dyDescent="0.3">
      <c r="E185" s="4"/>
    </row>
    <row r="186" spans="5:5" x14ac:dyDescent="0.3">
      <c r="E186" s="4"/>
    </row>
    <row r="187" spans="5:5" x14ac:dyDescent="0.3">
      <c r="E187" s="4"/>
    </row>
    <row r="188" spans="5:5" x14ac:dyDescent="0.3">
      <c r="E188" s="4"/>
    </row>
    <row r="189" spans="5:5" x14ac:dyDescent="0.3">
      <c r="E189" s="4"/>
    </row>
    <row r="190" spans="5:5" x14ac:dyDescent="0.3">
      <c r="E190" s="4"/>
    </row>
    <row r="191" spans="5:5" x14ac:dyDescent="0.3">
      <c r="E191" s="4"/>
    </row>
    <row r="192" spans="5:5" x14ac:dyDescent="0.3">
      <c r="E192" s="4"/>
    </row>
    <row r="193" spans="5:5" x14ac:dyDescent="0.3">
      <c r="E193" s="4"/>
    </row>
    <row r="194" spans="5:5" x14ac:dyDescent="0.3">
      <c r="E194" s="4"/>
    </row>
    <row r="195" spans="5:5" x14ac:dyDescent="0.3">
      <c r="E195" s="4"/>
    </row>
    <row r="196" spans="5:5" x14ac:dyDescent="0.3">
      <c r="E196" s="1"/>
    </row>
    <row r="197" spans="5:5" x14ac:dyDescent="0.3">
      <c r="E197" s="1"/>
    </row>
    <row r="198" spans="5:5" x14ac:dyDescent="0.3">
      <c r="E198" s="1"/>
    </row>
    <row r="199" spans="5:5" x14ac:dyDescent="0.3">
      <c r="E199" s="1"/>
    </row>
    <row r="200" spans="5:5" x14ac:dyDescent="0.3">
      <c r="E200" s="1"/>
    </row>
    <row r="201" spans="5:5" x14ac:dyDescent="0.3">
      <c r="E201" s="1"/>
    </row>
    <row r="202" spans="5:5" x14ac:dyDescent="0.3">
      <c r="E202" s="1"/>
    </row>
    <row r="203" spans="5:5" x14ac:dyDescent="0.3">
      <c r="E203" s="1"/>
    </row>
    <row r="204" spans="5:5" x14ac:dyDescent="0.3">
      <c r="E204" s="1"/>
    </row>
    <row r="205" spans="5:5" x14ac:dyDescent="0.3">
      <c r="E205" s="1"/>
    </row>
    <row r="206" spans="5:5" x14ac:dyDescent="0.3">
      <c r="E206" s="1"/>
    </row>
    <row r="207" spans="5:5" x14ac:dyDescent="0.3">
      <c r="E207" s="1"/>
    </row>
    <row r="208" spans="5:5" x14ac:dyDescent="0.3">
      <c r="E208" s="1"/>
    </row>
    <row r="209" spans="5:5" x14ac:dyDescent="0.3">
      <c r="E209" s="1"/>
    </row>
    <row r="210" spans="5:5" x14ac:dyDescent="0.3">
      <c r="E210" s="1"/>
    </row>
    <row r="211" spans="5:5" x14ac:dyDescent="0.3">
      <c r="E211" s="1"/>
    </row>
    <row r="212" spans="5:5" x14ac:dyDescent="0.3">
      <c r="E212" s="1"/>
    </row>
    <row r="213" spans="5:5" x14ac:dyDescent="0.3">
      <c r="E213" s="1"/>
    </row>
    <row r="214" spans="5:5" x14ac:dyDescent="0.3">
      <c r="E214" s="1"/>
    </row>
    <row r="215" spans="5:5" x14ac:dyDescent="0.3">
      <c r="E215" s="1"/>
    </row>
    <row r="216" spans="5:5" x14ac:dyDescent="0.3">
      <c r="E216" s="1"/>
    </row>
    <row r="217" spans="5:5" x14ac:dyDescent="0.3">
      <c r="E217" s="1"/>
    </row>
    <row r="218" spans="5:5" x14ac:dyDescent="0.3">
      <c r="E218" s="1"/>
    </row>
    <row r="219" spans="5:5" x14ac:dyDescent="0.3">
      <c r="E219" s="1"/>
    </row>
    <row r="220" spans="5:5" x14ac:dyDescent="0.3">
      <c r="E220" s="1"/>
    </row>
    <row r="221" spans="5:5" x14ac:dyDescent="0.3">
      <c r="E221" s="1"/>
    </row>
    <row r="222" spans="5:5" x14ac:dyDescent="0.3">
      <c r="E222" s="1"/>
    </row>
    <row r="223" spans="5:5" x14ac:dyDescent="0.3">
      <c r="E223" s="1"/>
    </row>
    <row r="224" spans="5:5" x14ac:dyDescent="0.3">
      <c r="E224" s="1"/>
    </row>
    <row r="225" spans="5:5" x14ac:dyDescent="0.3">
      <c r="E225" s="1"/>
    </row>
    <row r="226" spans="5:5" x14ac:dyDescent="0.3">
      <c r="E226" s="1"/>
    </row>
    <row r="227" spans="5:5" x14ac:dyDescent="0.3">
      <c r="E227" s="1"/>
    </row>
    <row r="228" spans="5:5" x14ac:dyDescent="0.3">
      <c r="E228" s="1"/>
    </row>
    <row r="229" spans="5:5" x14ac:dyDescent="0.3">
      <c r="E229" s="1"/>
    </row>
    <row r="230" spans="5:5" x14ac:dyDescent="0.3">
      <c r="E230" s="1"/>
    </row>
    <row r="231" spans="5:5" x14ac:dyDescent="0.3">
      <c r="E231" s="1"/>
    </row>
    <row r="232" spans="5:5" x14ac:dyDescent="0.3">
      <c r="E232" s="1"/>
    </row>
    <row r="233" spans="5:5" x14ac:dyDescent="0.3">
      <c r="E233" s="1"/>
    </row>
    <row r="234" spans="5:5" x14ac:dyDescent="0.3">
      <c r="E234" s="1"/>
    </row>
    <row r="235" spans="5:5" x14ac:dyDescent="0.3">
      <c r="E235" s="1"/>
    </row>
    <row r="236" spans="5:5" x14ac:dyDescent="0.3">
      <c r="E236" s="1"/>
    </row>
    <row r="237" spans="5:5" x14ac:dyDescent="0.3">
      <c r="E237" s="1"/>
    </row>
    <row r="238" spans="5:5" x14ac:dyDescent="0.3">
      <c r="E238" s="1"/>
    </row>
    <row r="239" spans="5:5" x14ac:dyDescent="0.3">
      <c r="E239" s="1"/>
    </row>
    <row r="240" spans="5:5" x14ac:dyDescent="0.3">
      <c r="E240" s="1"/>
    </row>
    <row r="241" spans="5:5" x14ac:dyDescent="0.3">
      <c r="E241" s="1"/>
    </row>
    <row r="242" spans="5:5" x14ac:dyDescent="0.3">
      <c r="E24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Kitsunz</dc:creator>
  <cp:lastModifiedBy>Kitsunz</cp:lastModifiedBy>
  <dcterms:created xsi:type="dcterms:W3CDTF">2014-05-01T00:53:39Z</dcterms:created>
  <dcterms:modified xsi:type="dcterms:W3CDTF">2014-05-04T00:19:28Z</dcterms:modified>
</cp:coreProperties>
</file>