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am\Downloads\"/>
    </mc:Choice>
  </mc:AlternateContent>
  <bookViews>
    <workbookView xWindow="0" yWindow="0" windowWidth="19368" windowHeight="9408" activeTab="1"/>
  </bookViews>
  <sheets>
    <sheet name="Parametres NE PAS TOUCHER" sheetId="3" r:id="rId1"/>
    <sheet name="Feuil1 (2)" sheetId="4" r:id="rId2"/>
  </sheets>
  <definedNames>
    <definedName name="An" localSheetId="1">'Feuil1 (2)'!$L$2</definedName>
    <definedName name="An">#REF!</definedName>
    <definedName name="choixmois" localSheetId="1">'Feuil1 (2)'!$K$2</definedName>
    <definedName name="choixmois">#REF!</definedName>
    <definedName name="creneaux">'Parametres NE PAS TOUCHER'!$A$1:$A$69</definedName>
    <definedName name="moi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4" l="1"/>
  <c r="H7" i="4"/>
  <c r="I7" i="4"/>
  <c r="D31" i="4"/>
  <c r="D33" i="4" s="1"/>
  <c r="D35" i="4" s="1"/>
  <c r="D37" i="4" s="1"/>
  <c r="D39" i="4" s="1"/>
  <c r="D41" i="4" s="1"/>
  <c r="D43" i="4" s="1"/>
  <c r="D45" i="4" s="1"/>
  <c r="D47" i="4" s="1"/>
  <c r="D49" i="4" s="1"/>
  <c r="D51" i="4" s="1"/>
  <c r="D53" i="4" s="1"/>
  <c r="D55" i="4" s="1"/>
  <c r="D57" i="4" s="1"/>
  <c r="D59" i="4" s="1"/>
  <c r="D61" i="4" s="1"/>
  <c r="D63" i="4" s="1"/>
  <c r="D65" i="4" s="1"/>
  <c r="D67" i="4" s="1"/>
  <c r="D69" i="4" s="1"/>
  <c r="D71" i="4" s="1"/>
  <c r="D73" i="4" s="1"/>
  <c r="D75" i="4" s="1"/>
  <c r="D77" i="4" s="1"/>
  <c r="D79" i="4" s="1"/>
  <c r="H4" i="4" s="1"/>
  <c r="D29" i="4"/>
  <c r="J23" i="4"/>
  <c r="J25" i="4" s="1"/>
  <c r="J27" i="4" s="1"/>
  <c r="J29" i="4" s="1"/>
  <c r="J31" i="4" s="1"/>
  <c r="J33" i="4" s="1"/>
  <c r="J35" i="4" s="1"/>
  <c r="J37" i="4" s="1"/>
  <c r="J39" i="4" s="1"/>
  <c r="J41" i="4" s="1"/>
  <c r="J43" i="4" s="1"/>
  <c r="J45" i="4" s="1"/>
  <c r="J47" i="4" s="1"/>
  <c r="J49" i="4" s="1"/>
  <c r="J51" i="4" s="1"/>
  <c r="J53" i="4" s="1"/>
  <c r="J55" i="4" s="1"/>
  <c r="J57" i="4" s="1"/>
  <c r="J59" i="4" s="1"/>
  <c r="J61" i="4" s="1"/>
  <c r="J63" i="4" s="1"/>
  <c r="J65" i="4" s="1"/>
  <c r="J67" i="4" s="1"/>
  <c r="J69" i="4" s="1"/>
  <c r="J71" i="4" s="1"/>
  <c r="J73" i="4" s="1"/>
  <c r="J75" i="4" s="1"/>
  <c r="J77" i="4" s="1"/>
  <c r="J79" i="4" s="1"/>
  <c r="A23" i="4"/>
  <c r="A25" i="4" s="1"/>
  <c r="A27" i="4" s="1"/>
  <c r="A29" i="4" s="1"/>
  <c r="A31" i="4" s="1"/>
  <c r="A33" i="4" s="1"/>
  <c r="A35" i="4" s="1"/>
  <c r="A37" i="4" s="1"/>
  <c r="A39" i="4" s="1"/>
  <c r="A41" i="4" s="1"/>
  <c r="A43" i="4" s="1"/>
  <c r="A45" i="4" s="1"/>
  <c r="A47" i="4" s="1"/>
  <c r="A49" i="4" s="1"/>
  <c r="A51" i="4" s="1"/>
  <c r="A53" i="4" s="1"/>
  <c r="A55" i="4" s="1"/>
  <c r="A57" i="4" s="1"/>
  <c r="A59" i="4" s="1"/>
  <c r="A61" i="4" s="1"/>
  <c r="A63" i="4" s="1"/>
  <c r="A65" i="4" s="1"/>
  <c r="A67" i="4" s="1"/>
  <c r="A69" i="4" s="1"/>
  <c r="A71" i="4" s="1"/>
  <c r="A73" i="4" s="1"/>
  <c r="J21" i="4"/>
  <c r="H21" i="4"/>
  <c r="H23" i="4" s="1"/>
  <c r="H25" i="4" s="1"/>
  <c r="H27" i="4" s="1"/>
  <c r="H29" i="4" s="1"/>
  <c r="H31" i="4" s="1"/>
  <c r="H33" i="4" s="1"/>
  <c r="H35" i="4" s="1"/>
  <c r="H37" i="4" s="1"/>
  <c r="H39" i="4" s="1"/>
  <c r="H41" i="4" s="1"/>
  <c r="H43" i="4" s="1"/>
  <c r="H45" i="4" s="1"/>
  <c r="H47" i="4" s="1"/>
  <c r="H49" i="4" s="1"/>
  <c r="H51" i="4" s="1"/>
  <c r="H53" i="4" s="1"/>
  <c r="H55" i="4" s="1"/>
  <c r="H57" i="4" s="1"/>
  <c r="H59" i="4" s="1"/>
  <c r="H61" i="4" s="1"/>
  <c r="H63" i="4" s="1"/>
  <c r="H65" i="4" s="1"/>
  <c r="H67" i="4" s="1"/>
  <c r="H69" i="4" s="1"/>
  <c r="H71" i="4" s="1"/>
  <c r="H73" i="4" s="1"/>
  <c r="H75" i="4" s="1"/>
  <c r="H77" i="4" s="1"/>
  <c r="H79" i="4" s="1"/>
  <c r="H6" i="4" s="1"/>
  <c r="A21" i="4"/>
  <c r="N19" i="4"/>
  <c r="N21" i="4" s="1"/>
  <c r="N23" i="4" s="1"/>
  <c r="N25" i="4" s="1"/>
  <c r="N27" i="4" s="1"/>
  <c r="N29" i="4" s="1"/>
  <c r="N31" i="4" s="1"/>
  <c r="N33" i="4" s="1"/>
  <c r="N35" i="4" s="1"/>
  <c r="N37" i="4" s="1"/>
  <c r="N39" i="4" s="1"/>
  <c r="N41" i="4" s="1"/>
  <c r="N43" i="4" s="1"/>
  <c r="N45" i="4" s="1"/>
  <c r="N47" i="4" s="1"/>
  <c r="N49" i="4" s="1"/>
  <c r="N51" i="4" s="1"/>
  <c r="N53" i="4" s="1"/>
  <c r="N55" i="4" s="1"/>
  <c r="N57" i="4" s="1"/>
  <c r="N59" i="4" s="1"/>
  <c r="N61" i="4" s="1"/>
  <c r="N63" i="4" s="1"/>
  <c r="N65" i="4" s="1"/>
  <c r="N67" i="4" s="1"/>
  <c r="N69" i="4" s="1"/>
  <c r="N71" i="4" s="1"/>
  <c r="N73" i="4" s="1"/>
  <c r="N75" i="4" s="1"/>
  <c r="N77" i="4" s="1"/>
  <c r="N79" i="4" s="1"/>
  <c r="L19" i="4"/>
  <c r="L21" i="4" s="1"/>
  <c r="L23" i="4" s="1"/>
  <c r="L25" i="4" s="1"/>
  <c r="L27" i="4" s="1"/>
  <c r="L29" i="4" s="1"/>
  <c r="L31" i="4" s="1"/>
  <c r="L33" i="4" s="1"/>
  <c r="L35" i="4" s="1"/>
  <c r="L37" i="4" s="1"/>
  <c r="L39" i="4" s="1"/>
  <c r="L41" i="4" s="1"/>
  <c r="L43" i="4" s="1"/>
  <c r="L45" i="4" s="1"/>
  <c r="L47" i="4" s="1"/>
  <c r="L49" i="4" s="1"/>
  <c r="L51" i="4" s="1"/>
  <c r="L53" i="4" s="1"/>
  <c r="L55" i="4" s="1"/>
  <c r="L57" i="4" s="1"/>
  <c r="L59" i="4" s="1"/>
  <c r="L61" i="4" s="1"/>
  <c r="L63" i="4" s="1"/>
  <c r="L65" i="4" s="1"/>
  <c r="L67" i="4" s="1"/>
  <c r="L69" i="4" s="1"/>
  <c r="L71" i="4" s="1"/>
  <c r="L73" i="4" s="1"/>
  <c r="L75" i="4" s="1"/>
  <c r="L77" i="4" s="1"/>
  <c r="L79" i="4" s="1"/>
  <c r="J19" i="4"/>
  <c r="H19" i="4"/>
  <c r="F19" i="4"/>
  <c r="F21" i="4" s="1"/>
  <c r="F23" i="4" s="1"/>
  <c r="F25" i="4" s="1"/>
  <c r="F27" i="4" s="1"/>
  <c r="F29" i="4" s="1"/>
  <c r="F31" i="4" s="1"/>
  <c r="F33" i="4" s="1"/>
  <c r="F35" i="4" s="1"/>
  <c r="F37" i="4" s="1"/>
  <c r="F39" i="4" s="1"/>
  <c r="F41" i="4" s="1"/>
  <c r="F43" i="4" s="1"/>
  <c r="F45" i="4" s="1"/>
  <c r="F47" i="4" s="1"/>
  <c r="F49" i="4" s="1"/>
  <c r="F51" i="4" s="1"/>
  <c r="F53" i="4" s="1"/>
  <c r="F55" i="4" s="1"/>
  <c r="F57" i="4" s="1"/>
  <c r="F59" i="4" s="1"/>
  <c r="F61" i="4" s="1"/>
  <c r="F63" i="4" s="1"/>
  <c r="F65" i="4" s="1"/>
  <c r="F67" i="4" s="1"/>
  <c r="F69" i="4" s="1"/>
  <c r="F71" i="4" s="1"/>
  <c r="F73" i="4" s="1"/>
  <c r="F75" i="4" s="1"/>
  <c r="F77" i="4" s="1"/>
  <c r="F79" i="4" s="1"/>
  <c r="H5" i="4" s="1"/>
  <c r="D19" i="4"/>
  <c r="D21" i="4" s="1"/>
  <c r="D23" i="4" s="1"/>
  <c r="D25" i="4" s="1"/>
  <c r="D27" i="4" s="1"/>
  <c r="A19" i="4"/>
  <c r="I13" i="4"/>
  <c r="I12" i="4"/>
  <c r="I11" i="4"/>
  <c r="H11" i="4"/>
  <c r="I10" i="4"/>
  <c r="H10" i="4"/>
  <c r="I9" i="4"/>
  <c r="H9" i="4"/>
  <c r="I8" i="4"/>
  <c r="H8" i="4"/>
  <c r="I6" i="4"/>
  <c r="J6" i="4" s="1"/>
  <c r="I5" i="4"/>
  <c r="A75" i="4" l="1"/>
  <c r="A77" i="4"/>
  <c r="A79" i="4"/>
  <c r="J5" i="4"/>
</calcChain>
</file>

<file path=xl/sharedStrings.xml><?xml version="1.0" encoding="utf-8"?>
<sst xmlns="http://schemas.openxmlformats.org/spreadsheetml/2006/main" count="114" uniqueCount="27">
  <si>
    <t>Fonction</t>
  </si>
  <si>
    <t>Nom</t>
  </si>
  <si>
    <t>Prénom</t>
  </si>
  <si>
    <t>Manager</t>
  </si>
  <si>
    <t>E. Polyvalent</t>
  </si>
  <si>
    <t>Brajtman</t>
  </si>
  <si>
    <t>Laura</t>
  </si>
  <si>
    <t>Fillon</t>
  </si>
  <si>
    <t>Romain</t>
  </si>
  <si>
    <t>emp3</t>
  </si>
  <si>
    <t>emp4</t>
  </si>
  <si>
    <t>emp6</t>
  </si>
  <si>
    <t>emp7</t>
  </si>
  <si>
    <t>emp8</t>
  </si>
  <si>
    <t>emp9</t>
  </si>
  <si>
    <t>emp10</t>
  </si>
  <si>
    <t>debut</t>
  </si>
  <si>
    <t>fin</t>
  </si>
  <si>
    <t>novembre</t>
  </si>
  <si>
    <t>planning</t>
  </si>
  <si>
    <t>cumul mois</t>
  </si>
  <si>
    <t>heures contrat</t>
  </si>
  <si>
    <t>Situation</t>
  </si>
  <si>
    <t>emp5</t>
  </si>
  <si>
    <t>Date</t>
  </si>
  <si>
    <t>Heures
 hebdo</t>
  </si>
  <si>
    <t>St Honoré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</si>
</sst>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71" formatCode="mmmm"/>
    <numFmt numFmtId="174" formatCode="dddd\ dd"/>
    <numFmt numFmtId="176" formatCode="h:mm;@"/>
    <numFmt numFmtId="179" formatCode="[hh]:mm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medium">
        <color theme="1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theme="1"/>
      </right>
      <top style="thin">
        <color theme="0"/>
      </top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2" fillId="3" borderId="3" xfId="0" applyFont="1" applyFill="1" applyBorder="1" applyAlignment="1">
      <alignment horizontal="center"/>
    </xf>
    <xf numFmtId="0" fontId="0" fillId="0" borderId="4" xfId="0" applyBorder="1"/>
    <xf numFmtId="0" fontId="1" fillId="2" borderId="2" xfId="0" applyFont="1" applyFill="1" applyBorder="1"/>
    <xf numFmtId="14" fontId="0" fillId="0" borderId="0" xfId="0" applyNumberFormat="1"/>
    <xf numFmtId="0" fontId="0" fillId="0" borderId="5" xfId="0" applyBorder="1"/>
    <xf numFmtId="171" fontId="0" fillId="0" borderId="0" xfId="0" applyNumberFormat="1"/>
    <xf numFmtId="20" fontId="0" fillId="0" borderId="0" xfId="0" applyNumberFormat="1"/>
    <xf numFmtId="176" fontId="0" fillId="0" borderId="5" xfId="0" applyNumberFormat="1" applyBorder="1"/>
    <xf numFmtId="0" fontId="1" fillId="2" borderId="6" xfId="0" applyFont="1" applyFill="1" applyBorder="1"/>
    <xf numFmtId="176" fontId="0" fillId="0" borderId="0" xfId="0" applyNumberFormat="1"/>
    <xf numFmtId="0" fontId="1" fillId="2" borderId="7" xfId="0" applyFont="1" applyFill="1" applyBorder="1" applyAlignment="1">
      <alignment horizontal="center"/>
    </xf>
    <xf numFmtId="176" fontId="0" fillId="0" borderId="0" xfId="0" applyNumberFormat="1" applyBorder="1" applyAlignment="1">
      <alignment horizontal="center" vertical="center"/>
    </xf>
    <xf numFmtId="0" fontId="1" fillId="2" borderId="16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176" fontId="0" fillId="0" borderId="8" xfId="0" applyNumberFormat="1" applyBorder="1" applyAlignment="1">
      <alignment horizontal="center" vertical="center"/>
    </xf>
    <xf numFmtId="176" fontId="0" fillId="0" borderId="10" xfId="0" applyNumberFormat="1" applyBorder="1" applyAlignment="1">
      <alignment horizontal="center" vertical="center"/>
    </xf>
    <xf numFmtId="176" fontId="0" fillId="0" borderId="12" xfId="0" applyNumberFormat="1" applyBorder="1" applyAlignment="1">
      <alignment horizontal="center" vertical="center"/>
    </xf>
    <xf numFmtId="176" fontId="0" fillId="0" borderId="13" xfId="0" applyNumberFormat="1" applyBorder="1" applyAlignment="1">
      <alignment horizontal="center" vertical="center"/>
    </xf>
    <xf numFmtId="0" fontId="0" fillId="0" borderId="0" xfId="0" applyBorder="1"/>
    <xf numFmtId="174" fontId="0" fillId="5" borderId="8" xfId="0" applyNumberFormat="1" applyFill="1" applyBorder="1" applyAlignment="1">
      <alignment horizontal="center" vertical="center"/>
    </xf>
    <xf numFmtId="174" fontId="0" fillId="5" borderId="10" xfId="0" applyNumberFormat="1" applyFill="1" applyBorder="1" applyAlignment="1">
      <alignment horizontal="center" vertical="center"/>
    </xf>
    <xf numFmtId="174" fontId="0" fillId="5" borderId="8" xfId="0" applyNumberFormat="1" applyFill="1" applyBorder="1" applyAlignment="1">
      <alignment horizontal="center"/>
    </xf>
    <xf numFmtId="174" fontId="0" fillId="5" borderId="12" xfId="0" applyNumberFormat="1" applyFill="1" applyBorder="1" applyAlignment="1">
      <alignment horizontal="center"/>
    </xf>
    <xf numFmtId="174" fontId="0" fillId="5" borderId="10" xfId="0" applyNumberFormat="1" applyFill="1" applyBorder="1" applyAlignment="1">
      <alignment horizontal="center"/>
    </xf>
    <xf numFmtId="174" fontId="0" fillId="5" borderId="13" xfId="0" applyNumberFormat="1" applyFill="1" applyBorder="1" applyAlignment="1">
      <alignment horizont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176" fontId="0" fillId="3" borderId="9" xfId="0" applyNumberForma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74" fontId="0" fillId="5" borderId="23" xfId="0" applyNumberFormat="1" applyFill="1" applyBorder="1" applyAlignment="1">
      <alignment horizontal="center"/>
    </xf>
    <xf numFmtId="174" fontId="0" fillId="5" borderId="24" xfId="0" applyNumberFormat="1" applyFill="1" applyBorder="1" applyAlignment="1">
      <alignment horizontal="center"/>
    </xf>
    <xf numFmtId="0" fontId="1" fillId="2" borderId="7" xfId="0" applyFont="1" applyFill="1" applyBorder="1"/>
    <xf numFmtId="0" fontId="0" fillId="0" borderId="4" xfId="0" applyNumberFormat="1" applyBorder="1"/>
    <xf numFmtId="179" fontId="0" fillId="0" borderId="5" xfId="0" applyNumberFormat="1" applyBorder="1"/>
    <xf numFmtId="0" fontId="1" fillId="2" borderId="2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9"/>
  <sheetViews>
    <sheetView workbookViewId="0">
      <selection activeCell="D31" sqref="D31"/>
    </sheetView>
  </sheetViews>
  <sheetFormatPr baseColWidth="10" defaultRowHeight="14.4" x14ac:dyDescent="0.3"/>
  <sheetData>
    <row r="1" spans="1:1" x14ac:dyDescent="0.3">
      <c r="A1" s="8">
        <v>0.29166666666666669</v>
      </c>
    </row>
    <row r="2" spans="1:1" x14ac:dyDescent="0.3">
      <c r="A2" s="8">
        <v>0.30208333333333331</v>
      </c>
    </row>
    <row r="3" spans="1:1" x14ac:dyDescent="0.3">
      <c r="A3" s="8">
        <v>0.3125</v>
      </c>
    </row>
    <row r="4" spans="1:1" x14ac:dyDescent="0.3">
      <c r="A4" s="8">
        <v>0.32291666666666702</v>
      </c>
    </row>
    <row r="5" spans="1:1" x14ac:dyDescent="0.3">
      <c r="A5" s="8">
        <v>0.33333333333333298</v>
      </c>
    </row>
    <row r="6" spans="1:1" x14ac:dyDescent="0.3">
      <c r="A6" s="8">
        <v>0.34375</v>
      </c>
    </row>
    <row r="7" spans="1:1" x14ac:dyDescent="0.3">
      <c r="A7" s="8">
        <v>0.35416666666666602</v>
      </c>
    </row>
    <row r="8" spans="1:1" x14ac:dyDescent="0.3">
      <c r="A8" s="8">
        <v>0.36458333333333298</v>
      </c>
    </row>
    <row r="9" spans="1:1" x14ac:dyDescent="0.3">
      <c r="A9" s="8">
        <v>0.375</v>
      </c>
    </row>
    <row r="10" spans="1:1" x14ac:dyDescent="0.3">
      <c r="A10" s="8">
        <v>0.38541666666666602</v>
      </c>
    </row>
    <row r="11" spans="1:1" x14ac:dyDescent="0.3">
      <c r="A11" s="8">
        <v>0.39583333333333298</v>
      </c>
    </row>
    <row r="12" spans="1:1" x14ac:dyDescent="0.3">
      <c r="A12" s="8">
        <v>0.40625</v>
      </c>
    </row>
    <row r="13" spans="1:1" x14ac:dyDescent="0.3">
      <c r="A13" s="8">
        <v>0.41666666666666702</v>
      </c>
    </row>
    <row r="14" spans="1:1" x14ac:dyDescent="0.3">
      <c r="A14" s="8">
        <v>0.42708333333333298</v>
      </c>
    </row>
    <row r="15" spans="1:1" x14ac:dyDescent="0.3">
      <c r="A15" s="8">
        <v>0.4375</v>
      </c>
    </row>
    <row r="16" spans="1:1" x14ac:dyDescent="0.3">
      <c r="A16" s="8">
        <v>0.44791666666666602</v>
      </c>
    </row>
    <row r="17" spans="1:1" x14ac:dyDescent="0.3">
      <c r="A17" s="8">
        <v>0.45833333333333298</v>
      </c>
    </row>
    <row r="18" spans="1:1" x14ac:dyDescent="0.3">
      <c r="A18" s="8">
        <v>0.46875</v>
      </c>
    </row>
    <row r="19" spans="1:1" x14ac:dyDescent="0.3">
      <c r="A19" s="8">
        <v>0.47916666666666602</v>
      </c>
    </row>
    <row r="20" spans="1:1" x14ac:dyDescent="0.3">
      <c r="A20" s="8">
        <v>0.48958333333333298</v>
      </c>
    </row>
    <row r="21" spans="1:1" x14ac:dyDescent="0.3">
      <c r="A21" s="8">
        <v>0.5</v>
      </c>
    </row>
    <row r="22" spans="1:1" x14ac:dyDescent="0.3">
      <c r="A22" s="8">
        <v>0.51041666666666596</v>
      </c>
    </row>
    <row r="23" spans="1:1" x14ac:dyDescent="0.3">
      <c r="A23" s="8">
        <v>0.52083333333333304</v>
      </c>
    </row>
    <row r="24" spans="1:1" x14ac:dyDescent="0.3">
      <c r="A24" s="8">
        <v>0.531249999999999</v>
      </c>
    </row>
    <row r="25" spans="1:1" x14ac:dyDescent="0.3">
      <c r="A25" s="8">
        <v>0.54166666666666596</v>
      </c>
    </row>
    <row r="26" spans="1:1" x14ac:dyDescent="0.3">
      <c r="A26" s="8">
        <v>0.55208333333333304</v>
      </c>
    </row>
    <row r="27" spans="1:1" x14ac:dyDescent="0.3">
      <c r="A27" s="8">
        <v>0.562499999999999</v>
      </c>
    </row>
    <row r="28" spans="1:1" x14ac:dyDescent="0.3">
      <c r="A28" s="8">
        <v>0.57291666666666596</v>
      </c>
    </row>
    <row r="29" spans="1:1" x14ac:dyDescent="0.3">
      <c r="A29" s="8">
        <v>0.58333333333333304</v>
      </c>
    </row>
    <row r="30" spans="1:1" x14ac:dyDescent="0.3">
      <c r="A30" s="8">
        <v>0.593749999999999</v>
      </c>
    </row>
    <row r="31" spans="1:1" x14ac:dyDescent="0.3">
      <c r="A31" s="8">
        <v>0.60416666666666596</v>
      </c>
    </row>
    <row r="32" spans="1:1" x14ac:dyDescent="0.3">
      <c r="A32" s="8">
        <v>0.61458333333333304</v>
      </c>
    </row>
    <row r="33" spans="1:1" x14ac:dyDescent="0.3">
      <c r="A33" s="8">
        <v>0.624999999999999</v>
      </c>
    </row>
    <row r="34" spans="1:1" x14ac:dyDescent="0.3">
      <c r="A34" s="8">
        <v>0.63541666666666596</v>
      </c>
    </row>
    <row r="35" spans="1:1" x14ac:dyDescent="0.3">
      <c r="A35" s="8">
        <v>0.64583333333333204</v>
      </c>
    </row>
    <row r="36" spans="1:1" x14ac:dyDescent="0.3">
      <c r="A36" s="8">
        <v>0.656249999999999</v>
      </c>
    </row>
    <row r="37" spans="1:1" x14ac:dyDescent="0.3">
      <c r="A37" s="8">
        <v>0.66666666666666596</v>
      </c>
    </row>
    <row r="38" spans="1:1" x14ac:dyDescent="0.3">
      <c r="A38" s="8">
        <v>0.67708333333333204</v>
      </c>
    </row>
    <row r="39" spans="1:1" x14ac:dyDescent="0.3">
      <c r="A39" s="8">
        <v>0.687499999999999</v>
      </c>
    </row>
    <row r="40" spans="1:1" x14ac:dyDescent="0.3">
      <c r="A40" s="8">
        <v>0.69791666666666596</v>
      </c>
    </row>
    <row r="41" spans="1:1" x14ac:dyDescent="0.3">
      <c r="A41" s="8">
        <v>0.70833333333333204</v>
      </c>
    </row>
    <row r="42" spans="1:1" x14ac:dyDescent="0.3">
      <c r="A42" s="8">
        <v>0.718749999999999</v>
      </c>
    </row>
    <row r="43" spans="1:1" x14ac:dyDescent="0.3">
      <c r="A43" s="8">
        <v>0.72916666666666496</v>
      </c>
    </row>
    <row r="44" spans="1:1" x14ac:dyDescent="0.3">
      <c r="A44" s="8">
        <v>0.73958333333333204</v>
      </c>
    </row>
    <row r="45" spans="1:1" x14ac:dyDescent="0.3">
      <c r="A45" s="8">
        <v>0.749999999999999</v>
      </c>
    </row>
    <row r="46" spans="1:1" x14ac:dyDescent="0.3">
      <c r="A46" s="8">
        <v>0.76041666666666496</v>
      </c>
    </row>
    <row r="47" spans="1:1" x14ac:dyDescent="0.3">
      <c r="A47" s="8">
        <v>0.77083333333333204</v>
      </c>
    </row>
    <row r="48" spans="1:1" x14ac:dyDescent="0.3">
      <c r="A48" s="8">
        <v>0.781249999999999</v>
      </c>
    </row>
    <row r="49" spans="1:1" x14ac:dyDescent="0.3">
      <c r="A49" s="8">
        <v>0.79166666666666496</v>
      </c>
    </row>
    <row r="50" spans="1:1" x14ac:dyDescent="0.3">
      <c r="A50" s="8">
        <v>0.80208333333333204</v>
      </c>
    </row>
    <row r="51" spans="1:1" x14ac:dyDescent="0.3">
      <c r="A51" s="8">
        <v>0.812499999999998</v>
      </c>
    </row>
    <row r="52" spans="1:1" x14ac:dyDescent="0.3">
      <c r="A52" s="8">
        <v>0.82291666666666496</v>
      </c>
    </row>
    <row r="53" spans="1:1" x14ac:dyDescent="0.3">
      <c r="A53" s="8">
        <v>0.83333333333333204</v>
      </c>
    </row>
    <row r="54" spans="1:1" x14ac:dyDescent="0.3">
      <c r="A54" s="8">
        <v>0.843749999999998</v>
      </c>
    </row>
    <row r="55" spans="1:1" x14ac:dyDescent="0.3">
      <c r="A55" s="8">
        <v>0.85416666666666496</v>
      </c>
    </row>
    <row r="56" spans="1:1" x14ac:dyDescent="0.3">
      <c r="A56" s="8">
        <v>0.86458333333333204</v>
      </c>
    </row>
    <row r="57" spans="1:1" x14ac:dyDescent="0.3">
      <c r="A57" s="8">
        <v>0.874999999999998</v>
      </c>
    </row>
    <row r="58" spans="1:1" x14ac:dyDescent="0.3">
      <c r="A58" s="8">
        <v>0.88541666666666496</v>
      </c>
    </row>
    <row r="59" spans="1:1" x14ac:dyDescent="0.3">
      <c r="A59" s="8">
        <v>0.89583333333333204</v>
      </c>
    </row>
    <row r="60" spans="1:1" x14ac:dyDescent="0.3">
      <c r="A60" s="8">
        <v>0.906249999999998</v>
      </c>
    </row>
    <row r="61" spans="1:1" x14ac:dyDescent="0.3">
      <c r="A61" s="8">
        <v>0.91666666666666496</v>
      </c>
    </row>
    <row r="62" spans="1:1" x14ac:dyDescent="0.3">
      <c r="A62" s="8">
        <v>0.92708333333333104</v>
      </c>
    </row>
    <row r="63" spans="1:1" x14ac:dyDescent="0.3">
      <c r="A63" s="8">
        <v>0.937499999999998</v>
      </c>
    </row>
    <row r="64" spans="1:1" x14ac:dyDescent="0.3">
      <c r="A64" s="8">
        <v>0.94791666666666496</v>
      </c>
    </row>
    <row r="65" spans="1:1" x14ac:dyDescent="0.3">
      <c r="A65" s="8">
        <v>0.95833333333333104</v>
      </c>
    </row>
    <row r="66" spans="1:1" x14ac:dyDescent="0.3">
      <c r="A66" s="8">
        <v>0.968749999999998</v>
      </c>
    </row>
    <row r="67" spans="1:1" x14ac:dyDescent="0.3">
      <c r="A67" s="8">
        <v>0.97916666666666496</v>
      </c>
    </row>
    <row r="68" spans="1:1" x14ac:dyDescent="0.3">
      <c r="A68" s="8">
        <v>0.98958333333333104</v>
      </c>
    </row>
    <row r="69" spans="1:1" x14ac:dyDescent="0.3">
      <c r="A69" s="8">
        <v>0.999999999999998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81"/>
  <sheetViews>
    <sheetView tabSelected="1" workbookViewId="0">
      <selection activeCell="M8" sqref="M8"/>
    </sheetView>
  </sheetViews>
  <sheetFormatPr baseColWidth="10" defaultRowHeight="14.4" x14ac:dyDescent="0.3"/>
  <cols>
    <col min="3" max="3" width="9.5546875" customWidth="1"/>
    <col min="4" max="4" width="10.5546875" customWidth="1"/>
    <col min="9" max="9" width="14.5546875" customWidth="1"/>
    <col min="10" max="10" width="10" customWidth="1"/>
    <col min="11" max="11" width="11.88671875" bestFit="1" customWidth="1"/>
  </cols>
  <sheetData>
    <row r="2" spans="1:12" x14ac:dyDescent="0.3">
      <c r="A2" s="2" t="s">
        <v>26</v>
      </c>
      <c r="B2" s="2"/>
      <c r="C2" s="2"/>
      <c r="D2" s="2"/>
      <c r="K2" s="7" t="s">
        <v>18</v>
      </c>
      <c r="L2">
        <v>2013</v>
      </c>
    </row>
    <row r="3" spans="1:12" ht="28.8" x14ac:dyDescent="0.3">
      <c r="A3" s="4" t="s">
        <v>0</v>
      </c>
      <c r="B3" s="4" t="s">
        <v>1</v>
      </c>
      <c r="C3" s="4" t="s">
        <v>2</v>
      </c>
      <c r="D3" s="41" t="s">
        <v>25</v>
      </c>
      <c r="F3" s="38" t="s">
        <v>1</v>
      </c>
      <c r="G3" s="38" t="s">
        <v>2</v>
      </c>
      <c r="H3" s="38" t="s">
        <v>20</v>
      </c>
      <c r="I3" s="10" t="s">
        <v>21</v>
      </c>
      <c r="J3" s="10" t="s">
        <v>22</v>
      </c>
      <c r="K3" s="5"/>
    </row>
    <row r="4" spans="1:12" x14ac:dyDescent="0.3">
      <c r="A4" s="3" t="s">
        <v>3</v>
      </c>
      <c r="B4" s="3" t="s">
        <v>5</v>
      </c>
      <c r="C4" s="3" t="s">
        <v>6</v>
      </c>
      <c r="D4" s="39">
        <v>39</v>
      </c>
      <c r="F4" s="6" t="s">
        <v>5</v>
      </c>
      <c r="G4" s="6" t="s">
        <v>6</v>
      </c>
      <c r="H4" s="9">
        <f>D79</f>
        <v>13.645833333333332</v>
      </c>
      <c r="I4" s="40">
        <v>6.3194444444444438</v>
      </c>
      <c r="J4" s="40">
        <f>I4-H4</f>
        <v>-7.3263888888888884</v>
      </c>
      <c r="K4" s="5"/>
    </row>
    <row r="5" spans="1:12" x14ac:dyDescent="0.3">
      <c r="A5" s="1" t="s">
        <v>4</v>
      </c>
      <c r="B5" s="1" t="s">
        <v>7</v>
      </c>
      <c r="C5" s="1" t="s">
        <v>8</v>
      </c>
      <c r="D5" s="1">
        <v>39</v>
      </c>
      <c r="F5" s="6" t="s">
        <v>7</v>
      </c>
      <c r="G5" s="6" t="s">
        <v>8</v>
      </c>
      <c r="H5" s="9">
        <f>F79</f>
        <v>0.83333333333332837</v>
      </c>
      <c r="I5" s="40">
        <f t="shared" ref="I5:I13" si="0">(D5*4.33333)/24</f>
        <v>7.0416612500000006</v>
      </c>
      <c r="J5" s="40">
        <f>I5-H5</f>
        <v>6.2083279166666721</v>
      </c>
      <c r="K5" s="5"/>
    </row>
    <row r="6" spans="1:12" x14ac:dyDescent="0.3">
      <c r="A6" s="1"/>
      <c r="B6" s="1"/>
      <c r="C6" s="1" t="s">
        <v>9</v>
      </c>
      <c r="D6" s="1">
        <v>20</v>
      </c>
      <c r="F6" s="6"/>
      <c r="G6" s="1" t="s">
        <v>9</v>
      </c>
      <c r="H6" s="9">
        <f>H79</f>
        <v>0.1979166666666643</v>
      </c>
      <c r="I6" s="40">
        <f t="shared" si="0"/>
        <v>3.6111083333333336</v>
      </c>
      <c r="J6" s="40">
        <f>I6-H6</f>
        <v>3.4131916666666693</v>
      </c>
      <c r="K6" s="5"/>
    </row>
    <row r="7" spans="1:12" x14ac:dyDescent="0.3">
      <c r="A7" s="1"/>
      <c r="B7" s="1"/>
      <c r="C7" s="1" t="s">
        <v>10</v>
      </c>
      <c r="D7" s="1"/>
      <c r="F7" s="6"/>
      <c r="G7" s="1" t="s">
        <v>10</v>
      </c>
      <c r="H7" s="9">
        <f>D79</f>
        <v>13.645833333333332</v>
      </c>
      <c r="I7" s="40">
        <f>(D4*4.33333)/24</f>
        <v>7.0416612500000006</v>
      </c>
      <c r="J7" s="40"/>
      <c r="K7" s="5"/>
    </row>
    <row r="8" spans="1:12" x14ac:dyDescent="0.3">
      <c r="A8" s="1"/>
      <c r="B8" s="1"/>
      <c r="C8" s="1" t="s">
        <v>10</v>
      </c>
      <c r="D8" s="1"/>
      <c r="F8" s="6"/>
      <c r="G8" s="1" t="s">
        <v>10</v>
      </c>
      <c r="H8" s="9">
        <f t="shared" ref="H8" si="1">F82</f>
        <v>0</v>
      </c>
      <c r="I8" s="40">
        <f t="shared" si="0"/>
        <v>0</v>
      </c>
      <c r="J8" s="6"/>
      <c r="K8" s="5"/>
    </row>
    <row r="9" spans="1:12" x14ac:dyDescent="0.3">
      <c r="A9" s="1"/>
      <c r="B9" s="1"/>
      <c r="C9" s="1" t="s">
        <v>11</v>
      </c>
      <c r="D9" s="1"/>
      <c r="F9" s="6"/>
      <c r="G9" s="1" t="s">
        <v>11</v>
      </c>
      <c r="H9" s="9">
        <f t="shared" ref="H9" si="2">H82</f>
        <v>0</v>
      </c>
      <c r="I9" s="40">
        <f t="shared" si="0"/>
        <v>0</v>
      </c>
      <c r="J9" s="6"/>
      <c r="K9" s="5"/>
    </row>
    <row r="10" spans="1:12" x14ac:dyDescent="0.3">
      <c r="A10" s="1"/>
      <c r="B10" s="1"/>
      <c r="C10" s="1" t="s">
        <v>12</v>
      </c>
      <c r="D10" s="1"/>
      <c r="F10" s="6"/>
      <c r="G10" s="6"/>
      <c r="H10" s="9">
        <f t="shared" ref="H10" si="3">D85</f>
        <v>0</v>
      </c>
      <c r="I10" s="40">
        <f t="shared" si="0"/>
        <v>0</v>
      </c>
      <c r="J10" s="6"/>
      <c r="K10" s="5"/>
    </row>
    <row r="11" spans="1:12" x14ac:dyDescent="0.3">
      <c r="A11" s="1"/>
      <c r="B11" s="1"/>
      <c r="C11" s="1" t="s">
        <v>13</v>
      </c>
      <c r="D11" s="1"/>
      <c r="F11" s="6"/>
      <c r="G11" s="6"/>
      <c r="H11" s="9">
        <f t="shared" ref="H11" si="4">F85</f>
        <v>0</v>
      </c>
      <c r="I11" s="40">
        <f t="shared" si="0"/>
        <v>0</v>
      </c>
      <c r="J11" s="6"/>
      <c r="K11" s="5"/>
    </row>
    <row r="12" spans="1:12" x14ac:dyDescent="0.3">
      <c r="A12" s="1"/>
      <c r="B12" s="1"/>
      <c r="C12" s="1" t="s">
        <v>14</v>
      </c>
      <c r="D12" s="1"/>
      <c r="F12" s="6"/>
      <c r="G12" s="6"/>
      <c r="H12" s="6"/>
      <c r="I12" s="40">
        <f t="shared" si="0"/>
        <v>0</v>
      </c>
      <c r="J12" s="6"/>
      <c r="K12" s="5"/>
    </row>
    <row r="13" spans="1:12" x14ac:dyDescent="0.3">
      <c r="A13" s="1"/>
      <c r="B13" s="1"/>
      <c r="C13" s="1" t="s">
        <v>15</v>
      </c>
      <c r="D13" s="1"/>
      <c r="F13" s="6"/>
      <c r="G13" s="6"/>
      <c r="H13" s="6"/>
      <c r="I13" s="40">
        <f t="shared" si="0"/>
        <v>0</v>
      </c>
      <c r="J13" s="6"/>
      <c r="K13" s="5"/>
    </row>
    <row r="14" spans="1:12" x14ac:dyDescent="0.3">
      <c r="K14" s="5"/>
    </row>
    <row r="15" spans="1:12" x14ac:dyDescent="0.3">
      <c r="K15" s="5"/>
    </row>
    <row r="16" spans="1:12" ht="15" thickBot="1" x14ac:dyDescent="0.35">
      <c r="K16" s="5"/>
    </row>
    <row r="17" spans="1:15" x14ac:dyDescent="0.3">
      <c r="C17" s="32" t="s">
        <v>6</v>
      </c>
      <c r="D17" s="33"/>
      <c r="E17" s="32" t="s">
        <v>8</v>
      </c>
      <c r="F17" s="33"/>
      <c r="G17" s="32" t="s">
        <v>9</v>
      </c>
      <c r="H17" s="33"/>
      <c r="I17" s="32" t="s">
        <v>10</v>
      </c>
      <c r="J17" s="33"/>
      <c r="K17" s="32" t="s">
        <v>23</v>
      </c>
      <c r="L17" s="33"/>
      <c r="M17" s="32" t="s">
        <v>11</v>
      </c>
      <c r="N17" s="33"/>
    </row>
    <row r="18" spans="1:15" ht="15" thickBot="1" x14ac:dyDescent="0.35">
      <c r="A18" s="12" t="s">
        <v>24</v>
      </c>
      <c r="B18" s="14"/>
      <c r="C18" s="15" t="s">
        <v>19</v>
      </c>
      <c r="D18" s="16" t="s">
        <v>20</v>
      </c>
      <c r="E18" s="15" t="s">
        <v>19</v>
      </c>
      <c r="F18" s="16" t="s">
        <v>20</v>
      </c>
      <c r="G18" s="15" t="s">
        <v>19</v>
      </c>
      <c r="H18" s="16" t="s">
        <v>20</v>
      </c>
      <c r="I18" s="15" t="s">
        <v>19</v>
      </c>
      <c r="J18" s="16" t="s">
        <v>20</v>
      </c>
      <c r="K18" s="15" t="s">
        <v>19</v>
      </c>
      <c r="L18" s="16" t="s">
        <v>20</v>
      </c>
      <c r="M18" s="15" t="s">
        <v>19</v>
      </c>
      <c r="N18" s="16" t="s">
        <v>20</v>
      </c>
    </row>
    <row r="19" spans="1:15" x14ac:dyDescent="0.3">
      <c r="A19" s="22">
        <f>DATE(An,MONTH("1/"&amp;choixmois),1)</f>
        <v>41579</v>
      </c>
      <c r="B19" s="28" t="s">
        <v>16</v>
      </c>
      <c r="C19" s="17">
        <v>0.29166666666666669</v>
      </c>
      <c r="D19" s="34">
        <f>IF(C20&gt;C19,C20-C19,"ERREUR")</f>
        <v>6.2499999999999334E-2</v>
      </c>
      <c r="E19" s="17">
        <v>0.3125</v>
      </c>
      <c r="F19" s="34">
        <f>IF(E20&gt;E19,E20-E19,0)</f>
        <v>5.2083333333332982E-2</v>
      </c>
      <c r="G19" s="17">
        <v>0.3125</v>
      </c>
      <c r="H19" s="34">
        <f>IF(G20&gt;G19,G20-G19,0)</f>
        <v>5.2083333333332982E-2</v>
      </c>
      <c r="I19" s="17">
        <v>0.3125</v>
      </c>
      <c r="J19" s="34">
        <f>IF(I20&gt;I19,I20-I19,0)</f>
        <v>5.2083333333332982E-2</v>
      </c>
      <c r="K19" s="17">
        <v>0.3125</v>
      </c>
      <c r="L19" s="34">
        <f>IF(K20&gt;K19,K20-K19,0)</f>
        <v>5.2083333333332982E-2</v>
      </c>
      <c r="M19" s="17">
        <v>0.3125</v>
      </c>
      <c r="N19" s="34">
        <f>IF(M20&gt;M19,M20-M19,0)</f>
        <v>5.2083333333332982E-2</v>
      </c>
    </row>
    <row r="20" spans="1:15" ht="15" thickBot="1" x14ac:dyDescent="0.35">
      <c r="A20" s="23"/>
      <c r="B20" s="29" t="s">
        <v>17</v>
      </c>
      <c r="C20" s="18">
        <v>0.35416666666666602</v>
      </c>
      <c r="D20" s="35"/>
      <c r="E20" s="18">
        <v>0.36458333333333298</v>
      </c>
      <c r="F20" s="35"/>
      <c r="G20" s="18">
        <v>0.36458333333333298</v>
      </c>
      <c r="H20" s="35"/>
      <c r="I20" s="18">
        <v>0.36458333333333298</v>
      </c>
      <c r="J20" s="35"/>
      <c r="K20" s="18">
        <v>0.36458333333333298</v>
      </c>
      <c r="L20" s="35"/>
      <c r="M20" s="18">
        <v>0.36458333333333298</v>
      </c>
      <c r="N20" s="35"/>
    </row>
    <row r="21" spans="1:15" x14ac:dyDescent="0.3">
      <c r="A21" s="24">
        <f>A19+1</f>
        <v>41580</v>
      </c>
      <c r="B21" s="28" t="s">
        <v>16</v>
      </c>
      <c r="C21" s="17">
        <v>0.32291666666666702</v>
      </c>
      <c r="D21" s="34">
        <f>D19+IF(C22&gt;C21,C22-C21,0)</f>
        <v>0.1041666666666653</v>
      </c>
      <c r="E21" s="17">
        <v>0.32291666666666702</v>
      </c>
      <c r="F21" s="34">
        <f>F19+IF(E22&gt;E21,E22-E21,0)</f>
        <v>8.3333333333331983E-2</v>
      </c>
      <c r="G21" s="17">
        <v>0.32291666666666702</v>
      </c>
      <c r="H21" s="34">
        <f>H19+IF(G22&gt;G21,G22-G21,0)</f>
        <v>8.3333333333331983E-2</v>
      </c>
      <c r="I21" s="17">
        <v>0.32291666666666702</v>
      </c>
      <c r="J21" s="34">
        <f>J19+IF(I22&gt;I21,I22-I21,0)</f>
        <v>8.3333333333331983E-2</v>
      </c>
      <c r="K21" s="17">
        <v>0.32291666666666702</v>
      </c>
      <c r="L21" s="34">
        <f>L19+IF(K22&gt;K21,K22-K21,0)</f>
        <v>8.3333333333331983E-2</v>
      </c>
      <c r="M21" s="17">
        <v>0.32291666666666702</v>
      </c>
      <c r="N21" s="34">
        <f>N19+IF(M22&gt;M21,M22-M21,0)</f>
        <v>8.3333333333331983E-2</v>
      </c>
    </row>
    <row r="22" spans="1:15" ht="15" thickBot="1" x14ac:dyDescent="0.35">
      <c r="A22" s="25"/>
      <c r="B22" s="30" t="s">
        <v>17</v>
      </c>
      <c r="C22" s="19">
        <v>0.36458333333333298</v>
      </c>
      <c r="D22" s="35"/>
      <c r="E22" s="19">
        <v>0.35416666666666602</v>
      </c>
      <c r="F22" s="35"/>
      <c r="G22" s="19">
        <v>0.35416666666666602</v>
      </c>
      <c r="H22" s="35"/>
      <c r="I22" s="19">
        <v>0.35416666666666602</v>
      </c>
      <c r="J22" s="35"/>
      <c r="K22" s="19">
        <v>0.35416666666666602</v>
      </c>
      <c r="L22" s="35"/>
      <c r="M22" s="19">
        <v>0.35416666666666602</v>
      </c>
      <c r="N22" s="35"/>
    </row>
    <row r="23" spans="1:15" x14ac:dyDescent="0.3">
      <c r="A23" s="24">
        <f t="shared" ref="A23" si="5">A21+1</f>
        <v>41581</v>
      </c>
      <c r="B23" s="28" t="s">
        <v>16</v>
      </c>
      <c r="C23" s="17">
        <v>0.29166666666666669</v>
      </c>
      <c r="D23" s="34">
        <f t="shared" ref="D23:F23" si="6">D21+IF(C24&gt;C23,C24-C23,0)</f>
        <v>0.81249999999999656</v>
      </c>
      <c r="E23" s="17">
        <v>0.3125</v>
      </c>
      <c r="F23" s="34">
        <f t="shared" si="6"/>
        <v>0.124999999999998</v>
      </c>
      <c r="G23" s="17"/>
      <c r="H23" s="34">
        <f t="shared" ref="H23" si="7">H21+IF(G24&gt;G23,G24-G23,0)</f>
        <v>8.3333333333331983E-2</v>
      </c>
      <c r="I23" s="17"/>
      <c r="J23" s="34">
        <f t="shared" ref="J23" si="8">J21+IF(I24&gt;I23,I24-I23,0)</f>
        <v>8.3333333333331983E-2</v>
      </c>
      <c r="K23" s="17"/>
      <c r="L23" s="34">
        <f t="shared" ref="L23" si="9">L21+IF(K24&gt;K23,K24-K23,0)</f>
        <v>8.3333333333331983E-2</v>
      </c>
      <c r="M23" s="17"/>
      <c r="N23" s="34">
        <f t="shared" ref="N23" si="10">N21+IF(M24&gt;M23,M24-M23,0)</f>
        <v>8.3333333333331983E-2</v>
      </c>
    </row>
    <row r="24" spans="1:15" ht="15" thickBot="1" x14ac:dyDescent="0.35">
      <c r="A24" s="26"/>
      <c r="B24" s="29" t="s">
        <v>17</v>
      </c>
      <c r="C24" s="18">
        <v>0.999999999999998</v>
      </c>
      <c r="D24" s="35"/>
      <c r="E24" s="18">
        <v>0.35416666666666602</v>
      </c>
      <c r="F24" s="35"/>
      <c r="G24" s="18"/>
      <c r="H24" s="35"/>
      <c r="I24" s="18"/>
      <c r="J24" s="35"/>
      <c r="K24" s="18"/>
      <c r="L24" s="35"/>
      <c r="M24" s="18"/>
      <c r="N24" s="35"/>
    </row>
    <row r="25" spans="1:15" x14ac:dyDescent="0.3">
      <c r="A25" s="27">
        <f t="shared" ref="A25" si="11">A23+1</f>
        <v>41582</v>
      </c>
      <c r="B25" s="31" t="s">
        <v>16</v>
      </c>
      <c r="C25" s="20">
        <v>0.29166666666666669</v>
      </c>
      <c r="D25" s="34">
        <f t="shared" ref="D25:F25" si="12">D23+IF(C26&gt;C25,C26-C25,0)</f>
        <v>0.85416666666666285</v>
      </c>
      <c r="E25" s="20">
        <v>0.32291666666666702</v>
      </c>
      <c r="F25" s="34">
        <f t="shared" si="12"/>
        <v>0.718749999999996</v>
      </c>
      <c r="G25" s="20"/>
      <c r="H25" s="34">
        <f t="shared" ref="H25" si="13">H23+IF(G26&gt;G25,G26-G25,0)</f>
        <v>8.3333333333331983E-2</v>
      </c>
      <c r="I25" s="20"/>
      <c r="J25" s="34">
        <f t="shared" ref="J25" si="14">J23+IF(I26&gt;I25,I26-I25,0)</f>
        <v>8.3333333333331983E-2</v>
      </c>
      <c r="K25" s="20"/>
      <c r="L25" s="34">
        <f t="shared" ref="L25" si="15">L23+IF(K26&gt;K25,K26-K25,0)</f>
        <v>8.3333333333331983E-2</v>
      </c>
      <c r="M25" s="17"/>
      <c r="N25" s="34">
        <f t="shared" ref="N25" si="16">N23+IF(M26&gt;M25,M26-M25,0)</f>
        <v>8.3333333333331983E-2</v>
      </c>
    </row>
    <row r="26" spans="1:15" ht="15" thickBot="1" x14ac:dyDescent="0.35">
      <c r="A26" s="26"/>
      <c r="B26" s="29" t="s">
        <v>17</v>
      </c>
      <c r="C26" s="18">
        <v>0.33333333333333298</v>
      </c>
      <c r="D26" s="35"/>
      <c r="E26" s="18">
        <v>0.91666666666666496</v>
      </c>
      <c r="F26" s="35"/>
      <c r="G26" s="18"/>
      <c r="H26" s="35"/>
      <c r="I26" s="18"/>
      <c r="J26" s="35"/>
      <c r="K26" s="18"/>
      <c r="L26" s="35"/>
      <c r="M26" s="18"/>
      <c r="N26" s="35"/>
      <c r="O26" s="21"/>
    </row>
    <row r="27" spans="1:15" x14ac:dyDescent="0.3">
      <c r="A27" s="24">
        <f>A25+1</f>
        <v>41583</v>
      </c>
      <c r="B27" s="28" t="s">
        <v>16</v>
      </c>
      <c r="C27" s="17">
        <v>0.29166666666666669</v>
      </c>
      <c r="D27" s="34">
        <f t="shared" ref="D27" si="17">D25+IF(C28&gt;C27,C28-C27,0)</f>
        <v>0.89583333333332915</v>
      </c>
      <c r="E27" s="17">
        <v>0.32291666666666702</v>
      </c>
      <c r="F27" s="34">
        <f t="shared" ref="F27:H27" si="18">F25+IF(E28&gt;E27,E28-E27,0)</f>
        <v>0.749999999999995</v>
      </c>
      <c r="G27" s="17">
        <v>0.32291666666666702</v>
      </c>
      <c r="H27" s="34">
        <f t="shared" ref="H27" si="19">H25+IF(G28&gt;G27,G28-G27,0)</f>
        <v>0.11458333333333098</v>
      </c>
      <c r="I27" s="17">
        <v>0.32291666666666702</v>
      </c>
      <c r="J27" s="34">
        <f t="shared" ref="J27" si="20">J25+IF(I28&gt;I27,I28-I27,0)</f>
        <v>0.11458333333333098</v>
      </c>
      <c r="K27" s="17">
        <v>0.32291666666666702</v>
      </c>
      <c r="L27" s="34">
        <f t="shared" ref="L27" si="21">L25+IF(K28&gt;K27,K28-K27,0)</f>
        <v>0.11458333333333098</v>
      </c>
      <c r="M27" s="17">
        <v>0.32291666666666702</v>
      </c>
      <c r="N27" s="34">
        <f t="shared" ref="N27" si="22">N25+IF(M28&gt;M27,M28-M27,0)</f>
        <v>0.11458333333333098</v>
      </c>
      <c r="O27" s="13"/>
    </row>
    <row r="28" spans="1:15" ht="15" thickBot="1" x14ac:dyDescent="0.35">
      <c r="A28" s="25"/>
      <c r="B28" s="30" t="s">
        <v>17</v>
      </c>
      <c r="C28" s="19">
        <v>0.33333333333333298</v>
      </c>
      <c r="D28" s="35"/>
      <c r="E28" s="19">
        <v>0.35416666666666602</v>
      </c>
      <c r="F28" s="35"/>
      <c r="G28" s="19">
        <v>0.35416666666666602</v>
      </c>
      <c r="H28" s="35"/>
      <c r="I28" s="19">
        <v>0.35416666666666602</v>
      </c>
      <c r="J28" s="35"/>
      <c r="K28" s="19">
        <v>0.35416666666666602</v>
      </c>
      <c r="L28" s="35"/>
      <c r="M28" s="18">
        <v>0.35416666666666602</v>
      </c>
      <c r="N28" s="35"/>
    </row>
    <row r="29" spans="1:15" x14ac:dyDescent="0.3">
      <c r="A29" s="24">
        <f t="shared" ref="A29" si="23">A27+1</f>
        <v>41584</v>
      </c>
      <c r="B29" s="28" t="s">
        <v>16</v>
      </c>
      <c r="C29" s="17">
        <v>0.29166666666666669</v>
      </c>
      <c r="D29" s="34">
        <f>C30-C29</f>
        <v>0.64583333333333126</v>
      </c>
      <c r="E29" s="17"/>
      <c r="F29" s="34">
        <f t="shared" ref="F29:H29" si="24">F27+IF(E30&gt;E29,E30-E29,0)</f>
        <v>0.749999999999995</v>
      </c>
      <c r="G29" s="17"/>
      <c r="H29" s="34">
        <f t="shared" ref="H29" si="25">H27+IF(G30&gt;G29,G30-G29,0)</f>
        <v>0.11458333333333098</v>
      </c>
      <c r="I29" s="17"/>
      <c r="J29" s="34">
        <f t="shared" ref="J29" si="26">J27+IF(I30&gt;I29,I30-I29,0)</f>
        <v>0.11458333333333098</v>
      </c>
      <c r="K29" s="17"/>
      <c r="L29" s="34">
        <f t="shared" ref="L29" si="27">L27+IF(K30&gt;K29,K30-K29,0)</f>
        <v>0.11458333333333098</v>
      </c>
      <c r="M29" s="17"/>
      <c r="N29" s="34">
        <f t="shared" ref="N29" si="28">N27+IF(M30&gt;M29,M30-M29,0)</f>
        <v>0.11458333333333098</v>
      </c>
    </row>
    <row r="30" spans="1:15" ht="15" thickBot="1" x14ac:dyDescent="0.35">
      <c r="A30" s="26"/>
      <c r="B30" s="29" t="s">
        <v>17</v>
      </c>
      <c r="C30" s="18">
        <v>0.937499999999998</v>
      </c>
      <c r="D30" s="35"/>
      <c r="E30" s="18"/>
      <c r="F30" s="35"/>
      <c r="G30" s="18"/>
      <c r="H30" s="35"/>
      <c r="I30" s="18"/>
      <c r="J30" s="35"/>
      <c r="K30" s="18"/>
      <c r="L30" s="35"/>
      <c r="M30" s="18"/>
      <c r="N30" s="35"/>
    </row>
    <row r="31" spans="1:15" x14ac:dyDescent="0.3">
      <c r="A31" s="27">
        <f t="shared" ref="A31" si="29">A29+1</f>
        <v>41585</v>
      </c>
      <c r="B31" s="31" t="s">
        <v>16</v>
      </c>
      <c r="C31" s="20"/>
      <c r="D31" s="34">
        <f t="shared" ref="D31" si="30">D29+IF(C32&gt;C31,HOUR(C32-C31),0)</f>
        <v>0.64583333333333126</v>
      </c>
      <c r="E31" s="20"/>
      <c r="F31" s="34">
        <f t="shared" ref="F31:H31" si="31">F29+IF(E32&gt;E31,E32-E31,0)</f>
        <v>0.749999999999995</v>
      </c>
      <c r="G31" s="20"/>
      <c r="H31" s="34">
        <f t="shared" ref="H31" si="32">H29+IF(G32&gt;G31,G32-G31,0)</f>
        <v>0.11458333333333098</v>
      </c>
      <c r="I31" s="20"/>
      <c r="J31" s="34">
        <f t="shared" ref="J31" si="33">J29+IF(I32&gt;I31,I32-I31,0)</f>
        <v>0.11458333333333098</v>
      </c>
      <c r="K31" s="20"/>
      <c r="L31" s="34">
        <f t="shared" ref="L31" si="34">L29+IF(K32&gt;K31,K32-K31,0)</f>
        <v>0.11458333333333098</v>
      </c>
      <c r="M31" s="20"/>
      <c r="N31" s="34">
        <f t="shared" ref="N31" si="35">N29+IF(M32&gt;M31,M32-M31,0)</f>
        <v>0.11458333333333098</v>
      </c>
    </row>
    <row r="32" spans="1:15" ht="15" thickBot="1" x14ac:dyDescent="0.35">
      <c r="A32" s="26"/>
      <c r="B32" s="29" t="s">
        <v>17</v>
      </c>
      <c r="C32" s="18"/>
      <c r="D32" s="35"/>
      <c r="E32" s="18"/>
      <c r="F32" s="35"/>
      <c r="G32" s="18"/>
      <c r="H32" s="35"/>
      <c r="I32" s="18"/>
      <c r="J32" s="35"/>
      <c r="K32" s="18"/>
      <c r="L32" s="35"/>
      <c r="M32" s="18"/>
      <c r="N32" s="35"/>
    </row>
    <row r="33" spans="1:14" x14ac:dyDescent="0.3">
      <c r="A33" s="27">
        <f t="shared" ref="A33:A49" si="36">A31+1</f>
        <v>41586</v>
      </c>
      <c r="B33" s="31" t="s">
        <v>16</v>
      </c>
      <c r="C33" s="20"/>
      <c r="D33" s="34">
        <f t="shared" ref="D33" si="37">D31+IF(C34&gt;C33,HOUR(C34-C33),0)</f>
        <v>0.64583333333333126</v>
      </c>
      <c r="E33" s="20"/>
      <c r="F33" s="34">
        <f t="shared" ref="F33:H43" si="38">F31+IF(E34&gt;E33,E34-E33,0)</f>
        <v>0.749999999999995</v>
      </c>
      <c r="G33" s="20"/>
      <c r="H33" s="34">
        <f t="shared" ref="H33" si="39">H31+IF(G34&gt;G33,G34-G33,0)</f>
        <v>0.11458333333333098</v>
      </c>
      <c r="I33" s="20"/>
      <c r="J33" s="34">
        <f t="shared" ref="J33" si="40">J31+IF(I34&gt;I33,I34-I33,0)</f>
        <v>0.11458333333333098</v>
      </c>
      <c r="K33" s="20"/>
      <c r="L33" s="34">
        <f t="shared" ref="L33" si="41">L31+IF(K34&gt;K33,K34-K33,0)</f>
        <v>0.11458333333333098</v>
      </c>
      <c r="M33" s="20"/>
      <c r="N33" s="34">
        <f t="shared" ref="N33" si="42">N31+IF(M34&gt;M33,M34-M33,0)</f>
        <v>0.11458333333333098</v>
      </c>
    </row>
    <row r="34" spans="1:14" ht="15" thickBot="1" x14ac:dyDescent="0.35">
      <c r="A34" s="26"/>
      <c r="B34" s="29" t="s">
        <v>17</v>
      </c>
      <c r="C34" s="18"/>
      <c r="D34" s="35"/>
      <c r="E34" s="18"/>
      <c r="F34" s="35"/>
      <c r="G34" s="18"/>
      <c r="H34" s="35"/>
      <c r="I34" s="18"/>
      <c r="J34" s="35"/>
      <c r="K34" s="18"/>
      <c r="L34" s="35"/>
      <c r="M34" s="18"/>
      <c r="N34" s="35"/>
    </row>
    <row r="35" spans="1:14" x14ac:dyDescent="0.3">
      <c r="A35" s="27">
        <f t="shared" ref="A35:A47" si="43">A33+1</f>
        <v>41587</v>
      </c>
      <c r="B35" s="31" t="s">
        <v>16</v>
      </c>
      <c r="C35" s="20"/>
      <c r="D35" s="34">
        <f t="shared" ref="D35" si="44">D33+IF(C36&gt;C35,HOUR(C36-C35),0)</f>
        <v>0.64583333333333126</v>
      </c>
      <c r="E35" s="20">
        <v>0.36458333333333298</v>
      </c>
      <c r="F35" s="34">
        <f t="shared" ref="F35:H45" si="45">F33+IF(E36&gt;E35,E36-E35,0)</f>
        <v>0.749999999999995</v>
      </c>
      <c r="G35" s="20"/>
      <c r="H35" s="34">
        <f t="shared" ref="H35" si="46">H33+IF(G36&gt;G35,G36-G35,0)</f>
        <v>0.11458333333333098</v>
      </c>
      <c r="I35" s="20"/>
      <c r="J35" s="34">
        <f t="shared" ref="J35" si="47">J33+IF(I36&gt;I35,I36-I35,0)</f>
        <v>0.11458333333333098</v>
      </c>
      <c r="K35" s="20"/>
      <c r="L35" s="34">
        <f t="shared" ref="L35" si="48">L33+IF(K36&gt;K35,K36-K35,0)</f>
        <v>0.11458333333333098</v>
      </c>
      <c r="M35" s="20"/>
      <c r="N35" s="34">
        <f t="shared" ref="N35" si="49">N33+IF(M36&gt;M35,M36-M35,0)</f>
        <v>0.11458333333333098</v>
      </c>
    </row>
    <row r="36" spans="1:14" ht="15" thickBot="1" x14ac:dyDescent="0.35">
      <c r="A36" s="26"/>
      <c r="B36" s="29" t="s">
        <v>17</v>
      </c>
      <c r="C36" s="18"/>
      <c r="D36" s="35"/>
      <c r="E36" s="18">
        <v>0.32291666666666702</v>
      </c>
      <c r="F36" s="35"/>
      <c r="G36" s="18"/>
      <c r="H36" s="35"/>
      <c r="I36" s="18"/>
      <c r="J36" s="35"/>
      <c r="K36" s="18"/>
      <c r="L36" s="35"/>
      <c r="M36" s="18"/>
      <c r="N36" s="35"/>
    </row>
    <row r="37" spans="1:14" x14ac:dyDescent="0.3">
      <c r="A37" s="27">
        <f t="shared" si="36"/>
        <v>41588</v>
      </c>
      <c r="B37" s="31" t="s">
        <v>16</v>
      </c>
      <c r="C37" s="20"/>
      <c r="D37" s="34">
        <f t="shared" ref="D37" si="50">D35+IF(C38&gt;C37,HOUR(C38-C37),0)</f>
        <v>0.64583333333333126</v>
      </c>
      <c r="E37" s="20"/>
      <c r="F37" s="34">
        <f t="shared" ref="F37:H47" si="51">F35+IF(E38&gt;E37,E38-E37,0)</f>
        <v>0.749999999999995</v>
      </c>
      <c r="G37" s="20"/>
      <c r="H37" s="34">
        <f t="shared" ref="H37" si="52">H35+IF(G38&gt;G37,G38-G37,0)</f>
        <v>0.11458333333333098</v>
      </c>
      <c r="I37" s="20"/>
      <c r="J37" s="34">
        <f t="shared" ref="J37" si="53">J35+IF(I38&gt;I37,I38-I37,0)</f>
        <v>0.11458333333333098</v>
      </c>
      <c r="K37" s="20"/>
      <c r="L37" s="34">
        <f t="shared" ref="L37" si="54">L35+IF(K38&gt;K37,K38-K37,0)</f>
        <v>0.11458333333333098</v>
      </c>
      <c r="M37" s="20"/>
      <c r="N37" s="34">
        <f t="shared" ref="N37" si="55">N35+IF(M38&gt;M37,M38-M37,0)</f>
        <v>0.11458333333333098</v>
      </c>
    </row>
    <row r="38" spans="1:14" ht="15" thickBot="1" x14ac:dyDescent="0.35">
      <c r="A38" s="26"/>
      <c r="B38" s="29" t="s">
        <v>17</v>
      </c>
      <c r="C38" s="18"/>
      <c r="D38" s="35"/>
      <c r="E38" s="18"/>
      <c r="F38" s="35"/>
      <c r="G38" s="18"/>
      <c r="H38" s="35"/>
      <c r="I38" s="18"/>
      <c r="J38" s="35"/>
      <c r="K38" s="18"/>
      <c r="L38" s="35"/>
      <c r="M38" s="18"/>
      <c r="N38" s="35"/>
    </row>
    <row r="39" spans="1:14" x14ac:dyDescent="0.3">
      <c r="A39" s="24">
        <f t="shared" si="43"/>
        <v>41589</v>
      </c>
      <c r="B39" s="28" t="s">
        <v>16</v>
      </c>
      <c r="C39" s="17">
        <v>0.33333333333333298</v>
      </c>
      <c r="D39" s="34">
        <f t="shared" ref="D39" si="56">D37+IF(C40&gt;C39,HOUR(C40-C39),0)</f>
        <v>0.64583333333333126</v>
      </c>
      <c r="E39" s="17">
        <v>0.29166666666666669</v>
      </c>
      <c r="F39" s="34">
        <f t="shared" ref="F39:H49" si="57">F37+IF(E40&gt;E39,E40-E39,0)</f>
        <v>0.83333333333332837</v>
      </c>
      <c r="G39" s="17">
        <v>0.29166666666666669</v>
      </c>
      <c r="H39" s="34">
        <f t="shared" ref="H39" si="58">H37+IF(G40&gt;G39,G40-G39,0)</f>
        <v>0.1979166666666643</v>
      </c>
      <c r="I39" s="17">
        <v>0.29166666666666669</v>
      </c>
      <c r="J39" s="34">
        <f t="shared" ref="J39" si="59">J37+IF(I40&gt;I39,I40-I39,0)</f>
        <v>0.1979166666666643</v>
      </c>
      <c r="K39" s="17">
        <v>0.29166666666666669</v>
      </c>
      <c r="L39" s="34">
        <f t="shared" ref="L39" si="60">L37+IF(K40&gt;K39,K40-K39,0)</f>
        <v>0.1979166666666643</v>
      </c>
      <c r="M39" s="17">
        <v>0.29166666666666669</v>
      </c>
      <c r="N39" s="34">
        <f t="shared" ref="N39" si="61">N37+IF(M40&gt;M39,M40-M39,0)</f>
        <v>0.1979166666666643</v>
      </c>
    </row>
    <row r="40" spans="1:14" ht="15" thickBot="1" x14ac:dyDescent="0.35">
      <c r="A40" s="26"/>
      <c r="B40" s="29" t="s">
        <v>17</v>
      </c>
      <c r="C40" s="18">
        <v>0.36458333333333298</v>
      </c>
      <c r="D40" s="35"/>
      <c r="E40" s="18">
        <v>0.375</v>
      </c>
      <c r="F40" s="35"/>
      <c r="G40" s="18">
        <v>0.375</v>
      </c>
      <c r="H40" s="35"/>
      <c r="I40" s="18">
        <v>0.375</v>
      </c>
      <c r="J40" s="35"/>
      <c r="K40" s="18">
        <v>0.375</v>
      </c>
      <c r="L40" s="35"/>
      <c r="M40" s="18">
        <v>0.375</v>
      </c>
      <c r="N40" s="35"/>
    </row>
    <row r="41" spans="1:14" x14ac:dyDescent="0.3">
      <c r="A41" s="24">
        <f t="shared" si="36"/>
        <v>41590</v>
      </c>
      <c r="B41" s="28" t="s">
        <v>16</v>
      </c>
      <c r="C41" s="17">
        <v>0.3125</v>
      </c>
      <c r="D41" s="34">
        <f t="shared" ref="D41" si="62">D39+IF(C42&gt;C41,HOUR(C42-C41),0)</f>
        <v>13.645833333333332</v>
      </c>
      <c r="E41" s="17"/>
      <c r="F41" s="34">
        <f t="shared" ref="F41:H41" si="63">F39+IF(E42&gt;E41,E42-E41,0)</f>
        <v>0.83333333333332837</v>
      </c>
      <c r="G41" s="17"/>
      <c r="H41" s="34">
        <f t="shared" ref="H41" si="64">H39+IF(G42&gt;G41,G42-G41,0)</f>
        <v>0.1979166666666643</v>
      </c>
      <c r="I41" s="17"/>
      <c r="J41" s="34">
        <f t="shared" ref="J41" si="65">J39+IF(I42&gt;I41,I42-I41,0)</f>
        <v>0.1979166666666643</v>
      </c>
      <c r="K41" s="17"/>
      <c r="L41" s="34">
        <f t="shared" ref="L41" si="66">L39+IF(K42&gt;K41,K42-K41,0)</f>
        <v>0.1979166666666643</v>
      </c>
      <c r="M41" s="17"/>
      <c r="N41" s="34">
        <f t="shared" ref="N41" si="67">N39+IF(M42&gt;M41,M42-M41,0)</f>
        <v>0.1979166666666643</v>
      </c>
    </row>
    <row r="42" spans="1:14" ht="15" thickBot="1" x14ac:dyDescent="0.35">
      <c r="A42" s="26"/>
      <c r="B42" s="29" t="s">
        <v>17</v>
      </c>
      <c r="C42" s="18">
        <v>0.88541666666666496</v>
      </c>
      <c r="D42" s="35"/>
      <c r="E42" s="18"/>
      <c r="F42" s="35"/>
      <c r="G42" s="18"/>
      <c r="H42" s="35"/>
      <c r="I42" s="18"/>
      <c r="J42" s="35"/>
      <c r="K42" s="18"/>
      <c r="L42" s="35"/>
      <c r="M42" s="18"/>
      <c r="N42" s="35"/>
    </row>
    <row r="43" spans="1:14" x14ac:dyDescent="0.3">
      <c r="A43" s="24">
        <f t="shared" si="43"/>
        <v>41591</v>
      </c>
      <c r="B43" s="28" t="s">
        <v>16</v>
      </c>
      <c r="C43" s="17"/>
      <c r="D43" s="34">
        <f t="shared" ref="D43" si="68">D41+IF(C44&gt;C43,HOUR(C44-C43),0)</f>
        <v>13.645833333333332</v>
      </c>
      <c r="E43" s="17"/>
      <c r="F43" s="34">
        <f t="shared" si="38"/>
        <v>0.83333333333332837</v>
      </c>
      <c r="G43" s="17"/>
      <c r="H43" s="34">
        <f t="shared" ref="H43" si="69">H41+IF(G44&gt;G43,G44-G43,0)</f>
        <v>0.1979166666666643</v>
      </c>
      <c r="I43" s="17"/>
      <c r="J43" s="34">
        <f t="shared" ref="J43" si="70">J41+IF(I44&gt;I43,I44-I43,0)</f>
        <v>0.1979166666666643</v>
      </c>
      <c r="K43" s="17"/>
      <c r="L43" s="34">
        <f t="shared" ref="L43" si="71">L41+IF(K44&gt;K43,K44-K43,0)</f>
        <v>0.1979166666666643</v>
      </c>
      <c r="M43" s="17"/>
      <c r="N43" s="34">
        <f t="shared" ref="N43" si="72">N41+IF(M44&gt;M43,M44-M43,0)</f>
        <v>0.1979166666666643</v>
      </c>
    </row>
    <row r="44" spans="1:14" ht="15" thickBot="1" x14ac:dyDescent="0.35">
      <c r="A44" s="26"/>
      <c r="B44" s="29" t="s">
        <v>17</v>
      </c>
      <c r="C44" s="18"/>
      <c r="D44" s="35"/>
      <c r="E44" s="18"/>
      <c r="F44" s="35"/>
      <c r="G44" s="18"/>
      <c r="H44" s="35"/>
      <c r="I44" s="18"/>
      <c r="J44" s="35"/>
      <c r="K44" s="18"/>
      <c r="L44" s="35"/>
      <c r="M44" s="18"/>
      <c r="N44" s="35"/>
    </row>
    <row r="45" spans="1:14" x14ac:dyDescent="0.3">
      <c r="A45" s="24">
        <f t="shared" si="36"/>
        <v>41592</v>
      </c>
      <c r="B45" s="28" t="s">
        <v>16</v>
      </c>
      <c r="C45" s="17"/>
      <c r="D45" s="34">
        <f t="shared" ref="D45" si="73">D43+IF(C46&gt;C45,HOUR(C46-C45),0)</f>
        <v>13.645833333333332</v>
      </c>
      <c r="E45" s="17"/>
      <c r="F45" s="34">
        <f t="shared" si="45"/>
        <v>0.83333333333332837</v>
      </c>
      <c r="G45" s="17"/>
      <c r="H45" s="34">
        <f t="shared" ref="H45" si="74">H43+IF(G46&gt;G45,G46-G45,0)</f>
        <v>0.1979166666666643</v>
      </c>
      <c r="I45" s="17"/>
      <c r="J45" s="34">
        <f t="shared" ref="J45" si="75">J43+IF(I46&gt;I45,I46-I45,0)</f>
        <v>0.1979166666666643</v>
      </c>
      <c r="K45" s="17"/>
      <c r="L45" s="34">
        <f t="shared" ref="L45" si="76">L43+IF(K46&gt;K45,K46-K45,0)</f>
        <v>0.1979166666666643</v>
      </c>
      <c r="M45" s="17"/>
      <c r="N45" s="34">
        <f t="shared" ref="N45" si="77">N43+IF(M46&gt;M45,M46-M45,0)</f>
        <v>0.1979166666666643</v>
      </c>
    </row>
    <row r="46" spans="1:14" ht="15" thickBot="1" x14ac:dyDescent="0.35">
      <c r="A46" s="26"/>
      <c r="B46" s="29" t="s">
        <v>17</v>
      </c>
      <c r="C46" s="18"/>
      <c r="D46" s="35"/>
      <c r="E46" s="18"/>
      <c r="F46" s="35"/>
      <c r="G46" s="18"/>
      <c r="H46" s="35"/>
      <c r="I46" s="18"/>
      <c r="J46" s="35"/>
      <c r="K46" s="18"/>
      <c r="L46" s="35"/>
      <c r="M46" s="18"/>
      <c r="N46" s="35"/>
    </row>
    <row r="47" spans="1:14" x14ac:dyDescent="0.3">
      <c r="A47" s="24">
        <f t="shared" si="43"/>
        <v>41593</v>
      </c>
      <c r="B47" s="28" t="s">
        <v>16</v>
      </c>
      <c r="C47" s="17"/>
      <c r="D47" s="34">
        <f t="shared" ref="D47" si="78">D45+IF(C48&gt;C47,C48-C47,0)</f>
        <v>13.645833333333332</v>
      </c>
      <c r="E47" s="17"/>
      <c r="F47" s="34">
        <f t="shared" si="51"/>
        <v>0.83333333333332837</v>
      </c>
      <c r="G47" s="17"/>
      <c r="H47" s="34">
        <f t="shared" ref="H47" si="79">H45+IF(G48&gt;G47,G48-G47,0)</f>
        <v>0.1979166666666643</v>
      </c>
      <c r="I47" s="17"/>
      <c r="J47" s="34">
        <f t="shared" ref="J47" si="80">J45+IF(I48&gt;I47,I48-I47,0)</f>
        <v>0.1979166666666643</v>
      </c>
      <c r="K47" s="17"/>
      <c r="L47" s="34">
        <f t="shared" ref="L47" si="81">L45+IF(K48&gt;K47,K48-K47,0)</f>
        <v>0.1979166666666643</v>
      </c>
      <c r="M47" s="17"/>
      <c r="N47" s="34">
        <f t="shared" ref="N47" si="82">N45+IF(M48&gt;M47,M48-M47,0)</f>
        <v>0.1979166666666643</v>
      </c>
    </row>
    <row r="48" spans="1:14" ht="15" thickBot="1" x14ac:dyDescent="0.35">
      <c r="A48" s="26"/>
      <c r="B48" s="29" t="s">
        <v>17</v>
      </c>
      <c r="C48" s="18"/>
      <c r="D48" s="35"/>
      <c r="E48" s="18"/>
      <c r="F48" s="35"/>
      <c r="G48" s="18"/>
      <c r="H48" s="35"/>
      <c r="I48" s="18"/>
      <c r="J48" s="35"/>
      <c r="K48" s="18"/>
      <c r="L48" s="35"/>
      <c r="M48" s="18"/>
      <c r="N48" s="35"/>
    </row>
    <row r="49" spans="1:14" x14ac:dyDescent="0.3">
      <c r="A49" s="24">
        <f t="shared" si="36"/>
        <v>41594</v>
      </c>
      <c r="B49" s="28" t="s">
        <v>16</v>
      </c>
      <c r="C49" s="17"/>
      <c r="D49" s="34">
        <f t="shared" ref="D49" si="83">D47+IF(C50&gt;C49,C50-C49,0)</f>
        <v>13.645833333333332</v>
      </c>
      <c r="E49" s="17"/>
      <c r="F49" s="34">
        <f t="shared" si="57"/>
        <v>0.83333333333332837</v>
      </c>
      <c r="G49" s="17"/>
      <c r="H49" s="34">
        <f t="shared" ref="H49" si="84">H47+IF(G50&gt;G49,G50-G49,0)</f>
        <v>0.1979166666666643</v>
      </c>
      <c r="I49" s="17"/>
      <c r="J49" s="34">
        <f t="shared" ref="J49" si="85">J47+IF(I50&gt;I49,I50-I49,0)</f>
        <v>0.1979166666666643</v>
      </c>
      <c r="K49" s="17"/>
      <c r="L49" s="34">
        <f t="shared" ref="L49" si="86">L47+IF(K50&gt;K49,K50-K49,0)</f>
        <v>0.1979166666666643</v>
      </c>
      <c r="M49" s="17"/>
      <c r="N49" s="34">
        <f t="shared" ref="N49" si="87">N47+IF(M50&gt;M49,M50-M49,0)</f>
        <v>0.1979166666666643</v>
      </c>
    </row>
    <row r="50" spans="1:14" ht="15" thickBot="1" x14ac:dyDescent="0.35">
      <c r="A50" s="26"/>
      <c r="B50" s="29" t="s">
        <v>17</v>
      </c>
      <c r="C50" s="18"/>
      <c r="D50" s="35"/>
      <c r="E50" s="18"/>
      <c r="F50" s="35"/>
      <c r="G50" s="18"/>
      <c r="H50" s="35"/>
      <c r="I50" s="18"/>
      <c r="J50" s="35"/>
      <c r="K50" s="18"/>
      <c r="L50" s="35"/>
      <c r="M50" s="18"/>
      <c r="N50" s="35"/>
    </row>
    <row r="51" spans="1:14" x14ac:dyDescent="0.3">
      <c r="A51" s="24">
        <f t="shared" ref="A51" si="88">A49+1</f>
        <v>41595</v>
      </c>
      <c r="B51" s="28" t="s">
        <v>16</v>
      </c>
      <c r="C51" s="17"/>
      <c r="D51" s="34">
        <f t="shared" ref="D51" si="89">D49+IF(C52&gt;C51,C52-C51,0)</f>
        <v>13.645833333333332</v>
      </c>
      <c r="E51" s="17"/>
      <c r="F51" s="34">
        <f t="shared" ref="F51:H51" si="90">F49+IF(E52&gt;E51,E52-E51,0)</f>
        <v>0.83333333333332837</v>
      </c>
      <c r="G51" s="17"/>
      <c r="H51" s="34">
        <f t="shared" ref="H51" si="91">H49+IF(G52&gt;G51,G52-G51,0)</f>
        <v>0.1979166666666643</v>
      </c>
      <c r="I51" s="17"/>
      <c r="J51" s="34">
        <f t="shared" ref="J51" si="92">J49+IF(I52&gt;I51,I52-I51,0)</f>
        <v>0.1979166666666643</v>
      </c>
      <c r="K51" s="17"/>
      <c r="L51" s="34">
        <f t="shared" ref="L51" si="93">L49+IF(K52&gt;K51,K52-K51,0)</f>
        <v>0.1979166666666643</v>
      </c>
      <c r="M51" s="17"/>
      <c r="N51" s="34">
        <f t="shared" ref="N51" si="94">N49+IF(M52&gt;M51,M52-M51,0)</f>
        <v>0.1979166666666643</v>
      </c>
    </row>
    <row r="52" spans="1:14" ht="15" thickBot="1" x14ac:dyDescent="0.35">
      <c r="A52" s="26"/>
      <c r="B52" s="29" t="s">
        <v>17</v>
      </c>
      <c r="C52" s="18"/>
      <c r="D52" s="35"/>
      <c r="E52" s="18"/>
      <c r="F52" s="35"/>
      <c r="G52" s="18"/>
      <c r="H52" s="35"/>
      <c r="I52" s="18"/>
      <c r="J52" s="35"/>
      <c r="K52" s="18"/>
      <c r="L52" s="35"/>
      <c r="M52" s="18"/>
      <c r="N52" s="35"/>
    </row>
    <row r="53" spans="1:14" x14ac:dyDescent="0.3">
      <c r="A53" s="24">
        <f t="shared" ref="A53" si="95">A51+1</f>
        <v>41596</v>
      </c>
      <c r="B53" s="28" t="s">
        <v>16</v>
      </c>
      <c r="C53" s="17"/>
      <c r="D53" s="34">
        <f t="shared" ref="D53" si="96">D51+IF(C54&gt;C53,C54-C53,0)</f>
        <v>13.645833333333332</v>
      </c>
      <c r="E53" s="17"/>
      <c r="F53" s="34">
        <f t="shared" ref="F53:H63" si="97">F51+IF(E54&gt;E53,E54-E53,0)</f>
        <v>0.83333333333332837</v>
      </c>
      <c r="G53" s="17"/>
      <c r="H53" s="34">
        <f t="shared" ref="H53" si="98">H51+IF(G54&gt;G53,G54-G53,0)</f>
        <v>0.1979166666666643</v>
      </c>
      <c r="I53" s="17"/>
      <c r="J53" s="34">
        <f t="shared" ref="J53" si="99">J51+IF(I54&gt;I53,I54-I53,0)</f>
        <v>0.1979166666666643</v>
      </c>
      <c r="K53" s="17"/>
      <c r="L53" s="34">
        <f t="shared" ref="L53" si="100">L51+IF(K54&gt;K53,K54-K53,0)</f>
        <v>0.1979166666666643</v>
      </c>
      <c r="M53" s="17"/>
      <c r="N53" s="34">
        <f t="shared" ref="N53" si="101">N51+IF(M54&gt;M53,M54-M53,0)</f>
        <v>0.1979166666666643</v>
      </c>
    </row>
    <row r="54" spans="1:14" ht="15" thickBot="1" x14ac:dyDescent="0.35">
      <c r="A54" s="26"/>
      <c r="B54" s="29" t="s">
        <v>17</v>
      </c>
      <c r="C54" s="18"/>
      <c r="D54" s="35"/>
      <c r="E54" s="18"/>
      <c r="F54" s="35"/>
      <c r="G54" s="18"/>
      <c r="H54" s="35"/>
      <c r="I54" s="18"/>
      <c r="J54" s="35"/>
      <c r="K54" s="18"/>
      <c r="L54" s="35"/>
      <c r="M54" s="18"/>
      <c r="N54" s="35"/>
    </row>
    <row r="55" spans="1:14" x14ac:dyDescent="0.3">
      <c r="A55" s="24">
        <f t="shared" ref="A55:A59" si="102">A53+1</f>
        <v>41597</v>
      </c>
      <c r="B55" s="28" t="s">
        <v>16</v>
      </c>
      <c r="C55" s="17"/>
      <c r="D55" s="34">
        <f t="shared" ref="D55" si="103">D53+IF(C56&gt;C55,C56-C55,0)</f>
        <v>13.645833333333332</v>
      </c>
      <c r="E55" s="17"/>
      <c r="F55" s="34">
        <f t="shared" ref="F55:H65" si="104">F53+IF(E56&gt;E55,E56-E55,0)</f>
        <v>0.83333333333332837</v>
      </c>
      <c r="G55" s="17"/>
      <c r="H55" s="34">
        <f t="shared" ref="H55" si="105">H53+IF(G56&gt;G55,G56-G55,0)</f>
        <v>0.1979166666666643</v>
      </c>
      <c r="I55" s="17"/>
      <c r="J55" s="34">
        <f t="shared" ref="J55" si="106">J53+IF(I56&gt;I55,I56-I55,0)</f>
        <v>0.1979166666666643</v>
      </c>
      <c r="K55" s="17"/>
      <c r="L55" s="34">
        <f t="shared" ref="L55" si="107">L53+IF(K56&gt;K55,K56-K55,0)</f>
        <v>0.1979166666666643</v>
      </c>
      <c r="M55" s="17"/>
      <c r="N55" s="34">
        <f t="shared" ref="N55" si="108">N53+IF(M56&gt;M55,M56-M55,0)</f>
        <v>0.1979166666666643</v>
      </c>
    </row>
    <row r="56" spans="1:14" ht="15" thickBot="1" x14ac:dyDescent="0.35">
      <c r="A56" s="26"/>
      <c r="B56" s="29" t="s">
        <v>17</v>
      </c>
      <c r="C56" s="18"/>
      <c r="D56" s="35"/>
      <c r="E56" s="18"/>
      <c r="F56" s="35"/>
      <c r="G56" s="18"/>
      <c r="H56" s="35"/>
      <c r="I56" s="18"/>
      <c r="J56" s="35"/>
      <c r="K56" s="18"/>
      <c r="L56" s="35"/>
      <c r="M56" s="18"/>
      <c r="N56" s="35"/>
    </row>
    <row r="57" spans="1:14" x14ac:dyDescent="0.3">
      <c r="A57" s="24">
        <f t="shared" ref="A57" si="109">A55+1</f>
        <v>41598</v>
      </c>
      <c r="B57" s="28" t="s">
        <v>16</v>
      </c>
      <c r="C57" s="17"/>
      <c r="D57" s="34">
        <f t="shared" ref="D57" si="110">D55+IF(C58&gt;C57,C58-C57,0)</f>
        <v>13.645833333333332</v>
      </c>
      <c r="E57" s="17"/>
      <c r="F57" s="34">
        <f t="shared" ref="F57:H67" si="111">F55+IF(E58&gt;E57,E58-E57,0)</f>
        <v>0.83333333333332837</v>
      </c>
      <c r="G57" s="17"/>
      <c r="H57" s="34">
        <f t="shared" ref="H57" si="112">H55+IF(G58&gt;G57,G58-G57,0)</f>
        <v>0.1979166666666643</v>
      </c>
      <c r="I57" s="17"/>
      <c r="J57" s="34">
        <f t="shared" ref="J57" si="113">J55+IF(I58&gt;I57,I58-I57,0)</f>
        <v>0.1979166666666643</v>
      </c>
      <c r="K57" s="17"/>
      <c r="L57" s="34">
        <f t="shared" ref="L57" si="114">L55+IF(K58&gt;K57,K58-K57,0)</f>
        <v>0.1979166666666643</v>
      </c>
      <c r="M57" s="17"/>
      <c r="N57" s="34">
        <f t="shared" ref="N57" si="115">N55+IF(M58&gt;M57,M58-M57,0)</f>
        <v>0.1979166666666643</v>
      </c>
    </row>
    <row r="58" spans="1:14" ht="15" thickBot="1" x14ac:dyDescent="0.35">
      <c r="A58" s="26"/>
      <c r="B58" s="29" t="s">
        <v>17</v>
      </c>
      <c r="C58" s="18"/>
      <c r="D58" s="35"/>
      <c r="E58" s="18"/>
      <c r="F58" s="35"/>
      <c r="G58" s="18"/>
      <c r="H58" s="35"/>
      <c r="I58" s="18"/>
      <c r="J58" s="35"/>
      <c r="K58" s="18"/>
      <c r="L58" s="35"/>
      <c r="M58" s="18"/>
      <c r="N58" s="35"/>
    </row>
    <row r="59" spans="1:14" x14ac:dyDescent="0.3">
      <c r="A59" s="24">
        <f t="shared" si="102"/>
        <v>41599</v>
      </c>
      <c r="B59" s="28" t="s">
        <v>16</v>
      </c>
      <c r="C59" s="17"/>
      <c r="D59" s="34">
        <f t="shared" ref="D59" si="116">D57+IF(C60&gt;C59,C60-C59,0)</f>
        <v>13.645833333333332</v>
      </c>
      <c r="E59" s="17"/>
      <c r="F59" s="34">
        <f t="shared" ref="F59:H69" si="117">F57+IF(E60&gt;E59,E60-E59,0)</f>
        <v>0.83333333333332837</v>
      </c>
      <c r="G59" s="17"/>
      <c r="H59" s="34">
        <f t="shared" ref="H59" si="118">H57+IF(G60&gt;G59,G60-G59,0)</f>
        <v>0.1979166666666643</v>
      </c>
      <c r="I59" s="17"/>
      <c r="J59" s="34">
        <f t="shared" ref="J59" si="119">J57+IF(I60&gt;I59,I60-I59,0)</f>
        <v>0.1979166666666643</v>
      </c>
      <c r="K59" s="17"/>
      <c r="L59" s="34">
        <f t="shared" ref="L59" si="120">L57+IF(K60&gt;K59,K60-K59,0)</f>
        <v>0.1979166666666643</v>
      </c>
      <c r="M59" s="17"/>
      <c r="N59" s="34">
        <f t="shared" ref="N59" si="121">N57+IF(M60&gt;M59,M60-M59,0)</f>
        <v>0.1979166666666643</v>
      </c>
    </row>
    <row r="60" spans="1:14" ht="15" thickBot="1" x14ac:dyDescent="0.35">
      <c r="A60" s="26"/>
      <c r="B60" s="29" t="s">
        <v>17</v>
      </c>
      <c r="C60" s="18"/>
      <c r="D60" s="35"/>
      <c r="E60" s="18"/>
      <c r="F60" s="35"/>
      <c r="G60" s="18"/>
      <c r="H60" s="35"/>
      <c r="I60" s="18"/>
      <c r="J60" s="35"/>
      <c r="K60" s="18"/>
      <c r="L60" s="35"/>
      <c r="M60" s="18"/>
      <c r="N60" s="35"/>
    </row>
    <row r="61" spans="1:14" x14ac:dyDescent="0.3">
      <c r="A61" s="24">
        <f t="shared" ref="A61" si="122">A59+1</f>
        <v>41600</v>
      </c>
      <c r="B61" s="28" t="s">
        <v>16</v>
      </c>
      <c r="C61" s="17"/>
      <c r="D61" s="34">
        <f t="shared" ref="D61" si="123">D59+IF(C62&gt;C61,C62-C61,0)</f>
        <v>13.645833333333332</v>
      </c>
      <c r="E61" s="17"/>
      <c r="F61" s="34">
        <f t="shared" ref="F61:H61" si="124">F59+IF(E62&gt;E61,E62-E61,0)</f>
        <v>0.83333333333332837</v>
      </c>
      <c r="G61" s="17"/>
      <c r="H61" s="34">
        <f t="shared" ref="H61" si="125">H59+IF(G62&gt;G61,G62-G61,0)</f>
        <v>0.1979166666666643</v>
      </c>
      <c r="I61" s="17"/>
      <c r="J61" s="34">
        <f t="shared" ref="J61" si="126">J59+IF(I62&gt;I61,I62-I61,0)</f>
        <v>0.1979166666666643</v>
      </c>
      <c r="K61" s="17"/>
      <c r="L61" s="34">
        <f t="shared" ref="L61" si="127">L59+IF(K62&gt;K61,K62-K61,0)</f>
        <v>0.1979166666666643</v>
      </c>
      <c r="M61" s="17"/>
      <c r="N61" s="34">
        <f t="shared" ref="N61" si="128">N59+IF(M62&gt;M61,M62-M61,0)</f>
        <v>0.1979166666666643</v>
      </c>
    </row>
    <row r="62" spans="1:14" ht="15" thickBot="1" x14ac:dyDescent="0.35">
      <c r="A62" s="26"/>
      <c r="B62" s="29" t="s">
        <v>17</v>
      </c>
      <c r="C62" s="18"/>
      <c r="D62" s="35"/>
      <c r="E62" s="18"/>
      <c r="F62" s="35"/>
      <c r="G62" s="18"/>
      <c r="H62" s="35"/>
      <c r="I62" s="18"/>
      <c r="J62" s="35"/>
      <c r="K62" s="18"/>
      <c r="L62" s="35"/>
      <c r="M62" s="18"/>
      <c r="N62" s="35"/>
    </row>
    <row r="63" spans="1:14" x14ac:dyDescent="0.3">
      <c r="A63" s="24">
        <f t="shared" ref="A63" si="129">A61+1</f>
        <v>41601</v>
      </c>
      <c r="B63" s="28" t="s">
        <v>16</v>
      </c>
      <c r="C63" s="17"/>
      <c r="D63" s="34">
        <f t="shared" ref="D63" si="130">D61+IF(C64&gt;C63,C64-C63,0)</f>
        <v>13.645833333333332</v>
      </c>
      <c r="E63" s="17"/>
      <c r="F63" s="34">
        <f t="shared" si="97"/>
        <v>0.83333333333332837</v>
      </c>
      <c r="G63" s="17"/>
      <c r="H63" s="34">
        <f t="shared" ref="H63" si="131">H61+IF(G64&gt;G63,G64-G63,0)</f>
        <v>0.1979166666666643</v>
      </c>
      <c r="I63" s="17"/>
      <c r="J63" s="34">
        <f t="shared" ref="J63" si="132">J61+IF(I64&gt;I63,I64-I63,0)</f>
        <v>0.1979166666666643</v>
      </c>
      <c r="K63" s="17"/>
      <c r="L63" s="34">
        <f t="shared" ref="L63" si="133">L61+IF(K64&gt;K63,K64-K63,0)</f>
        <v>0.1979166666666643</v>
      </c>
      <c r="M63" s="17"/>
      <c r="N63" s="34">
        <f t="shared" ref="N63" si="134">N61+IF(M64&gt;M63,M64-M63,0)</f>
        <v>0.1979166666666643</v>
      </c>
    </row>
    <row r="64" spans="1:14" ht="15" thickBot="1" x14ac:dyDescent="0.35">
      <c r="A64" s="26"/>
      <c r="B64" s="29" t="s">
        <v>17</v>
      </c>
      <c r="C64" s="18"/>
      <c r="D64" s="35"/>
      <c r="E64" s="18"/>
      <c r="F64" s="35"/>
      <c r="G64" s="18"/>
      <c r="H64" s="35"/>
      <c r="I64" s="18"/>
      <c r="J64" s="35"/>
      <c r="K64" s="18"/>
      <c r="L64" s="35"/>
      <c r="M64" s="18"/>
      <c r="N64" s="35"/>
    </row>
    <row r="65" spans="1:14" x14ac:dyDescent="0.3">
      <c r="A65" s="24">
        <f t="shared" ref="A65:A69" si="135">A63+1</f>
        <v>41602</v>
      </c>
      <c r="B65" s="28" t="s">
        <v>16</v>
      </c>
      <c r="C65" s="17"/>
      <c r="D65" s="34">
        <f t="shared" ref="D65" si="136">D63+IF(C66&gt;C65,C66-C65,0)</f>
        <v>13.645833333333332</v>
      </c>
      <c r="E65" s="17"/>
      <c r="F65" s="34">
        <f t="shared" si="104"/>
        <v>0.83333333333332837</v>
      </c>
      <c r="G65" s="17"/>
      <c r="H65" s="34">
        <f t="shared" ref="H65" si="137">H63+IF(G66&gt;G65,G66-G65,0)</f>
        <v>0.1979166666666643</v>
      </c>
      <c r="I65" s="17"/>
      <c r="J65" s="34">
        <f t="shared" ref="J65" si="138">J63+IF(I66&gt;I65,I66-I65,0)</f>
        <v>0.1979166666666643</v>
      </c>
      <c r="K65" s="17"/>
      <c r="L65" s="34">
        <f t="shared" ref="L65" si="139">L63+IF(K66&gt;K65,K66-K65,0)</f>
        <v>0.1979166666666643</v>
      </c>
      <c r="M65" s="17"/>
      <c r="N65" s="34">
        <f t="shared" ref="N65" si="140">N63+IF(M66&gt;M65,M66-M65,0)</f>
        <v>0.1979166666666643</v>
      </c>
    </row>
    <row r="66" spans="1:14" ht="15" thickBot="1" x14ac:dyDescent="0.35">
      <c r="A66" s="26"/>
      <c r="B66" s="29" t="s">
        <v>17</v>
      </c>
      <c r="C66" s="18"/>
      <c r="D66" s="35"/>
      <c r="E66" s="18"/>
      <c r="F66" s="35"/>
      <c r="G66" s="18"/>
      <c r="H66" s="35"/>
      <c r="I66" s="18"/>
      <c r="J66" s="35"/>
      <c r="K66" s="18"/>
      <c r="L66" s="35"/>
      <c r="M66" s="18"/>
      <c r="N66" s="35"/>
    </row>
    <row r="67" spans="1:14" x14ac:dyDescent="0.3">
      <c r="A67" s="24">
        <f t="shared" ref="A67" si="141">A65+1</f>
        <v>41603</v>
      </c>
      <c r="B67" s="28" t="s">
        <v>16</v>
      </c>
      <c r="C67" s="17"/>
      <c r="D67" s="34">
        <f t="shared" ref="D67" si="142">D65+IF(C68&gt;C67,C68-C67,0)</f>
        <v>13.645833333333332</v>
      </c>
      <c r="E67" s="17"/>
      <c r="F67" s="34">
        <f t="shared" si="111"/>
        <v>0.83333333333332837</v>
      </c>
      <c r="G67" s="17"/>
      <c r="H67" s="34">
        <f t="shared" ref="H67" si="143">H65+IF(G68&gt;G67,G68-G67,0)</f>
        <v>0.1979166666666643</v>
      </c>
      <c r="I67" s="17"/>
      <c r="J67" s="34">
        <f t="shared" ref="J67" si="144">J65+IF(I68&gt;I67,I68-I67,0)</f>
        <v>0.1979166666666643</v>
      </c>
      <c r="K67" s="17"/>
      <c r="L67" s="34">
        <f t="shared" ref="L67" si="145">L65+IF(K68&gt;K67,K68-K67,0)</f>
        <v>0.1979166666666643</v>
      </c>
      <c r="M67" s="17"/>
      <c r="N67" s="34">
        <f t="shared" ref="N67" si="146">N65+IF(M68&gt;M67,M68-M67,0)</f>
        <v>0.1979166666666643</v>
      </c>
    </row>
    <row r="68" spans="1:14" ht="15" thickBot="1" x14ac:dyDescent="0.35">
      <c r="A68" s="26"/>
      <c r="B68" s="29" t="s">
        <v>17</v>
      </c>
      <c r="C68" s="18"/>
      <c r="D68" s="35"/>
      <c r="E68" s="18"/>
      <c r="F68" s="35"/>
      <c r="G68" s="18"/>
      <c r="H68" s="35"/>
      <c r="I68" s="18"/>
      <c r="J68" s="35"/>
      <c r="K68" s="18"/>
      <c r="L68" s="35"/>
      <c r="M68" s="18"/>
      <c r="N68" s="35"/>
    </row>
    <row r="69" spans="1:14" x14ac:dyDescent="0.3">
      <c r="A69" s="24">
        <f t="shared" si="135"/>
        <v>41604</v>
      </c>
      <c r="B69" s="28" t="s">
        <v>16</v>
      </c>
      <c r="C69" s="17"/>
      <c r="D69" s="34">
        <f t="shared" ref="D69" si="147">D67+IF(C70&gt;C69,C70-C69,0)</f>
        <v>13.645833333333332</v>
      </c>
      <c r="E69" s="17"/>
      <c r="F69" s="34">
        <f t="shared" si="117"/>
        <v>0.83333333333332837</v>
      </c>
      <c r="G69" s="17"/>
      <c r="H69" s="34">
        <f t="shared" ref="H69" si="148">H67+IF(G70&gt;G69,G70-G69,0)</f>
        <v>0.1979166666666643</v>
      </c>
      <c r="I69" s="17"/>
      <c r="J69" s="34">
        <f t="shared" ref="J69" si="149">J67+IF(I70&gt;I69,I70-I69,0)</f>
        <v>0.1979166666666643</v>
      </c>
      <c r="K69" s="17"/>
      <c r="L69" s="34">
        <f t="shared" ref="L69" si="150">L67+IF(K70&gt;K69,K70-K69,0)</f>
        <v>0.1979166666666643</v>
      </c>
      <c r="M69" s="17"/>
      <c r="N69" s="34">
        <f t="shared" ref="N69" si="151">N67+IF(M70&gt;M69,M70-M69,0)</f>
        <v>0.1979166666666643</v>
      </c>
    </row>
    <row r="70" spans="1:14" ht="15" thickBot="1" x14ac:dyDescent="0.35">
      <c r="A70" s="26"/>
      <c r="B70" s="29" t="s">
        <v>17</v>
      </c>
      <c r="C70" s="18"/>
      <c r="D70" s="35"/>
      <c r="E70" s="18"/>
      <c r="F70" s="35"/>
      <c r="G70" s="18"/>
      <c r="H70" s="35"/>
      <c r="I70" s="18"/>
      <c r="J70" s="35"/>
      <c r="K70" s="18"/>
      <c r="L70" s="35"/>
      <c r="M70" s="18"/>
      <c r="N70" s="35"/>
    </row>
    <row r="71" spans="1:14" x14ac:dyDescent="0.3">
      <c r="A71" s="24">
        <f t="shared" ref="A71" si="152">A69+1</f>
        <v>41605</v>
      </c>
      <c r="B71" s="28" t="s">
        <v>16</v>
      </c>
      <c r="C71" s="17"/>
      <c r="D71" s="34">
        <f t="shared" ref="D71" si="153">D69+IF(C72&gt;C71,C72-C71,0)</f>
        <v>13.645833333333332</v>
      </c>
      <c r="E71" s="17"/>
      <c r="F71" s="34">
        <f t="shared" ref="F71:H71" si="154">F69+IF(E72&gt;E71,E72-E71,0)</f>
        <v>0.83333333333332837</v>
      </c>
      <c r="G71" s="17"/>
      <c r="H71" s="34">
        <f t="shared" ref="H71" si="155">H69+IF(G72&gt;G71,G72-G71,0)</f>
        <v>0.1979166666666643</v>
      </c>
      <c r="I71" s="17"/>
      <c r="J71" s="34">
        <f t="shared" ref="J71" si="156">J69+IF(I72&gt;I71,I72-I71,0)</f>
        <v>0.1979166666666643</v>
      </c>
      <c r="K71" s="17"/>
      <c r="L71" s="34">
        <f t="shared" ref="L71" si="157">L69+IF(K72&gt;K71,K72-K71,0)</f>
        <v>0.1979166666666643</v>
      </c>
      <c r="M71" s="17"/>
      <c r="N71" s="34">
        <f t="shared" ref="N71" si="158">N69+IF(M72&gt;M71,M72-M71,0)</f>
        <v>0.1979166666666643</v>
      </c>
    </row>
    <row r="72" spans="1:14" ht="15" thickBot="1" x14ac:dyDescent="0.35">
      <c r="A72" s="26"/>
      <c r="B72" s="29" t="s">
        <v>17</v>
      </c>
      <c r="C72" s="18"/>
      <c r="D72" s="35"/>
      <c r="E72" s="18"/>
      <c r="F72" s="35"/>
      <c r="G72" s="18"/>
      <c r="H72" s="35"/>
      <c r="I72" s="18"/>
      <c r="J72" s="35"/>
      <c r="K72" s="18"/>
      <c r="L72" s="35"/>
      <c r="M72" s="18"/>
      <c r="N72" s="35"/>
    </row>
    <row r="73" spans="1:14" x14ac:dyDescent="0.3">
      <c r="A73" s="24">
        <f t="shared" ref="A73" si="159">A71+1</f>
        <v>41606</v>
      </c>
      <c r="B73" s="28" t="s">
        <v>16</v>
      </c>
      <c r="C73" s="17"/>
      <c r="D73" s="34">
        <f t="shared" ref="D73" si="160">D71+IF(C74&gt;C73,C74-C73,0)</f>
        <v>13.645833333333332</v>
      </c>
      <c r="E73" s="17"/>
      <c r="F73" s="34">
        <f t="shared" ref="F73:H73" si="161">F71+IF(E74&gt;E73,E74-E73,0)</f>
        <v>0.83333333333332837</v>
      </c>
      <c r="G73" s="17"/>
      <c r="H73" s="34">
        <f t="shared" ref="H73" si="162">H71+IF(G74&gt;G73,G74-G73,0)</f>
        <v>0.1979166666666643</v>
      </c>
      <c r="I73" s="17"/>
      <c r="J73" s="34">
        <f t="shared" ref="J73" si="163">J71+IF(I74&gt;I73,I74-I73,0)</f>
        <v>0.1979166666666643</v>
      </c>
      <c r="K73" s="17"/>
      <c r="L73" s="34">
        <f t="shared" ref="L73" si="164">L71+IF(K74&gt;K73,K74-K73,0)</f>
        <v>0.1979166666666643</v>
      </c>
      <c r="M73" s="17"/>
      <c r="N73" s="34">
        <f t="shared" ref="N73" si="165">N71+IF(M74&gt;M73,M74-M73,0)</f>
        <v>0.1979166666666643</v>
      </c>
    </row>
    <row r="74" spans="1:14" ht="15" thickBot="1" x14ac:dyDescent="0.35">
      <c r="A74" s="26"/>
      <c r="B74" s="29" t="s">
        <v>17</v>
      </c>
      <c r="C74" s="18"/>
      <c r="D74" s="35"/>
      <c r="E74" s="18"/>
      <c r="F74" s="35"/>
      <c r="G74" s="18"/>
      <c r="H74" s="35"/>
      <c r="I74" s="18"/>
      <c r="J74" s="35"/>
      <c r="K74" s="18"/>
      <c r="L74" s="35"/>
      <c r="M74" s="18"/>
      <c r="N74" s="35"/>
    </row>
    <row r="75" spans="1:14" x14ac:dyDescent="0.3">
      <c r="A75" s="24">
        <f>IF(MONTH($A$73+1)=MONTH($A$73),$A$73+1,"")</f>
        <v>41607</v>
      </c>
      <c r="B75" s="28" t="s">
        <v>16</v>
      </c>
      <c r="C75" s="17"/>
      <c r="D75" s="34">
        <f t="shared" ref="D75" si="166">D73+IF(C76&gt;C75,C76-C75,0)</f>
        <v>13.645833333333332</v>
      </c>
      <c r="E75" s="17"/>
      <c r="F75" s="34">
        <f t="shared" ref="F75:H75" si="167">F73+IF(E76&gt;E75,E76-E75,0)</f>
        <v>0.83333333333332837</v>
      </c>
      <c r="G75" s="17"/>
      <c r="H75" s="34">
        <f t="shared" ref="H75" si="168">H73+IF(G76&gt;G75,G76-G75,0)</f>
        <v>0.1979166666666643</v>
      </c>
      <c r="I75" s="17"/>
      <c r="J75" s="34">
        <f t="shared" ref="J75" si="169">J73+IF(I76&gt;I75,I76-I75,0)</f>
        <v>0.1979166666666643</v>
      </c>
      <c r="K75" s="17"/>
      <c r="L75" s="34">
        <f t="shared" ref="L75" si="170">L73+IF(K76&gt;K75,K76-K75,0)</f>
        <v>0.1979166666666643</v>
      </c>
      <c r="M75" s="17"/>
      <c r="N75" s="34">
        <f t="shared" ref="N75" si="171">N73+IF(M76&gt;M75,M76-M75,0)</f>
        <v>0.1979166666666643</v>
      </c>
    </row>
    <row r="76" spans="1:14" ht="15" thickBot="1" x14ac:dyDescent="0.35">
      <c r="A76" s="26"/>
      <c r="B76" s="29" t="s">
        <v>17</v>
      </c>
      <c r="C76" s="18"/>
      <c r="D76" s="35"/>
      <c r="E76" s="18"/>
      <c r="F76" s="35"/>
      <c r="G76" s="18"/>
      <c r="H76" s="35"/>
      <c r="I76" s="18"/>
      <c r="J76" s="35"/>
      <c r="K76" s="18"/>
      <c r="L76" s="35"/>
      <c r="M76" s="18"/>
      <c r="N76" s="35"/>
    </row>
    <row r="77" spans="1:14" x14ac:dyDescent="0.3">
      <c r="A77" s="36">
        <f>IF(MONTH($A$73+2)=MONTH($A$73),$A$73+2,"")</f>
        <v>41608</v>
      </c>
      <c r="B77" s="28" t="s">
        <v>16</v>
      </c>
      <c r="C77" s="17"/>
      <c r="D77" s="34">
        <f t="shared" ref="D77" si="172">D75+IF(C78&gt;C77,C78-C77,0)</f>
        <v>13.645833333333332</v>
      </c>
      <c r="E77" s="17"/>
      <c r="F77" s="34">
        <f t="shared" ref="F77:H77" si="173">F75+IF(E78&gt;E77,E78-E77,0)</f>
        <v>0.83333333333332837</v>
      </c>
      <c r="G77" s="17"/>
      <c r="H77" s="34">
        <f t="shared" ref="H77" si="174">H75+IF(G78&gt;G77,G78-G77,0)</f>
        <v>0.1979166666666643</v>
      </c>
      <c r="I77" s="17"/>
      <c r="J77" s="34">
        <f t="shared" ref="J77" si="175">J75+IF(I78&gt;I77,I78-I77,0)</f>
        <v>0.1979166666666643</v>
      </c>
      <c r="K77" s="17"/>
      <c r="L77" s="34">
        <f t="shared" ref="L77" si="176">L75+IF(K78&gt;K77,K78-K77,0)</f>
        <v>0.1979166666666643</v>
      </c>
      <c r="M77" s="17"/>
      <c r="N77" s="34">
        <f t="shared" ref="N77" si="177">N75+IF(M78&gt;M77,M78-M77,0)</f>
        <v>0.1979166666666643</v>
      </c>
    </row>
    <row r="78" spans="1:14" ht="15" thickBot="1" x14ac:dyDescent="0.35">
      <c r="A78" s="37"/>
      <c r="B78" s="29" t="s">
        <v>17</v>
      </c>
      <c r="C78" s="18"/>
      <c r="D78" s="35"/>
      <c r="E78" s="18"/>
      <c r="F78" s="35"/>
      <c r="G78" s="18"/>
      <c r="H78" s="35"/>
      <c r="I78" s="18"/>
      <c r="J78" s="35"/>
      <c r="K78" s="18"/>
      <c r="L78" s="35"/>
      <c r="M78" s="18"/>
      <c r="N78" s="35"/>
    </row>
    <row r="79" spans="1:14" x14ac:dyDescent="0.3">
      <c r="A79" s="24" t="str">
        <f>IF(MONTH($A$73+3)=MONTH($A$73),$A$73+3,"")</f>
        <v/>
      </c>
      <c r="B79" s="28" t="s">
        <v>16</v>
      </c>
      <c r="C79" s="17"/>
      <c r="D79" s="34">
        <f t="shared" ref="D79" si="178">D77+IF(C80&gt;C79,C80-C79,0)</f>
        <v>13.645833333333332</v>
      </c>
      <c r="E79" s="17"/>
      <c r="F79" s="34">
        <f t="shared" ref="F79:H79" si="179">F77+IF(E80&gt;E79,E80-E79,0)</f>
        <v>0.83333333333332837</v>
      </c>
      <c r="G79" s="17"/>
      <c r="H79" s="34">
        <f t="shared" ref="H79" si="180">H77+IF(G80&gt;G79,G80-G79,0)</f>
        <v>0.1979166666666643</v>
      </c>
      <c r="I79" s="17"/>
      <c r="J79" s="34">
        <f t="shared" ref="J79" si="181">J77+IF(I80&gt;I79,I80-I79,0)</f>
        <v>0.1979166666666643</v>
      </c>
      <c r="K79" s="17"/>
      <c r="L79" s="34">
        <f t="shared" ref="L79" si="182">L77+IF(K80&gt;K79,K80-K79,0)</f>
        <v>0.1979166666666643</v>
      </c>
      <c r="M79" s="17"/>
      <c r="N79" s="34">
        <f t="shared" ref="N79" si="183">N77+IF(M80&gt;M79,M80-M79,0)</f>
        <v>0.1979166666666643</v>
      </c>
    </row>
    <row r="80" spans="1:14" ht="15" thickBot="1" x14ac:dyDescent="0.35">
      <c r="A80" s="26"/>
      <c r="B80" s="29" t="s">
        <v>17</v>
      </c>
      <c r="C80" s="18"/>
      <c r="D80" s="35"/>
      <c r="E80" s="18"/>
      <c r="F80" s="35"/>
      <c r="G80" s="18"/>
      <c r="H80" s="35"/>
      <c r="I80" s="18"/>
      <c r="J80" s="35"/>
      <c r="K80" s="18"/>
      <c r="L80" s="35"/>
      <c r="M80" s="18"/>
      <c r="N80" s="35"/>
    </row>
    <row r="81" spans="4:4" x14ac:dyDescent="0.3">
      <c r="D81" s="11"/>
    </row>
  </sheetData>
  <mergeCells count="224">
    <mergeCell ref="N77:N78"/>
    <mergeCell ref="A79:A80"/>
    <mergeCell ref="D79:D80"/>
    <mergeCell ref="F79:F80"/>
    <mergeCell ref="H79:H80"/>
    <mergeCell ref="J79:J80"/>
    <mergeCell ref="L79:L80"/>
    <mergeCell ref="N79:N80"/>
    <mergeCell ref="A77:A78"/>
    <mergeCell ref="D77:D78"/>
    <mergeCell ref="F77:F78"/>
    <mergeCell ref="H77:H78"/>
    <mergeCell ref="J77:J78"/>
    <mergeCell ref="L77:L78"/>
    <mergeCell ref="N73:N74"/>
    <mergeCell ref="A75:A76"/>
    <mergeCell ref="D75:D76"/>
    <mergeCell ref="F75:F76"/>
    <mergeCell ref="H75:H76"/>
    <mergeCell ref="J75:J76"/>
    <mergeCell ref="L75:L76"/>
    <mergeCell ref="N75:N76"/>
    <mergeCell ref="A73:A74"/>
    <mergeCell ref="D73:D74"/>
    <mergeCell ref="F73:F74"/>
    <mergeCell ref="H73:H74"/>
    <mergeCell ref="J73:J74"/>
    <mergeCell ref="L73:L74"/>
    <mergeCell ref="N69:N70"/>
    <mergeCell ref="A71:A72"/>
    <mergeCell ref="D71:D72"/>
    <mergeCell ref="F71:F72"/>
    <mergeCell ref="H71:H72"/>
    <mergeCell ref="J71:J72"/>
    <mergeCell ref="L71:L72"/>
    <mergeCell ref="N71:N72"/>
    <mergeCell ref="A69:A70"/>
    <mergeCell ref="D69:D70"/>
    <mergeCell ref="F69:F70"/>
    <mergeCell ref="H69:H70"/>
    <mergeCell ref="J69:J70"/>
    <mergeCell ref="L69:L70"/>
    <mergeCell ref="N65:N66"/>
    <mergeCell ref="A67:A68"/>
    <mergeCell ref="D67:D68"/>
    <mergeCell ref="F67:F68"/>
    <mergeCell ref="H67:H68"/>
    <mergeCell ref="J67:J68"/>
    <mergeCell ref="L67:L68"/>
    <mergeCell ref="N67:N68"/>
    <mergeCell ref="A65:A66"/>
    <mergeCell ref="D65:D66"/>
    <mergeCell ref="F65:F66"/>
    <mergeCell ref="H65:H66"/>
    <mergeCell ref="J65:J66"/>
    <mergeCell ref="L65:L66"/>
    <mergeCell ref="N61:N62"/>
    <mergeCell ref="A63:A64"/>
    <mergeCell ref="D63:D64"/>
    <mergeCell ref="F63:F64"/>
    <mergeCell ref="H63:H64"/>
    <mergeCell ref="J63:J64"/>
    <mergeCell ref="L63:L64"/>
    <mergeCell ref="N63:N64"/>
    <mergeCell ref="A61:A62"/>
    <mergeCell ref="D61:D62"/>
    <mergeCell ref="F61:F62"/>
    <mergeCell ref="H61:H62"/>
    <mergeCell ref="J61:J62"/>
    <mergeCell ref="L61:L62"/>
    <mergeCell ref="N57:N58"/>
    <mergeCell ref="A59:A60"/>
    <mergeCell ref="D59:D60"/>
    <mergeCell ref="F59:F60"/>
    <mergeCell ref="H59:H60"/>
    <mergeCell ref="J59:J60"/>
    <mergeCell ref="L59:L60"/>
    <mergeCell ref="N59:N60"/>
    <mergeCell ref="A57:A58"/>
    <mergeCell ref="D57:D58"/>
    <mergeCell ref="F57:F58"/>
    <mergeCell ref="H57:H58"/>
    <mergeCell ref="J57:J58"/>
    <mergeCell ref="L57:L58"/>
    <mergeCell ref="N53:N54"/>
    <mergeCell ref="A55:A56"/>
    <mergeCell ref="D55:D56"/>
    <mergeCell ref="F55:F56"/>
    <mergeCell ref="H55:H56"/>
    <mergeCell ref="J55:J56"/>
    <mergeCell ref="L55:L56"/>
    <mergeCell ref="N55:N56"/>
    <mergeCell ref="A53:A54"/>
    <mergeCell ref="D53:D54"/>
    <mergeCell ref="F53:F54"/>
    <mergeCell ref="H53:H54"/>
    <mergeCell ref="J53:J54"/>
    <mergeCell ref="L53:L54"/>
    <mergeCell ref="N49:N50"/>
    <mergeCell ref="A51:A52"/>
    <mergeCell ref="D51:D52"/>
    <mergeCell ref="F51:F52"/>
    <mergeCell ref="H51:H52"/>
    <mergeCell ref="J51:J52"/>
    <mergeCell ref="L51:L52"/>
    <mergeCell ref="N51:N52"/>
    <mergeCell ref="A49:A50"/>
    <mergeCell ref="D49:D50"/>
    <mergeCell ref="F49:F50"/>
    <mergeCell ref="H49:H50"/>
    <mergeCell ref="J49:J50"/>
    <mergeCell ref="L49:L50"/>
    <mergeCell ref="N45:N46"/>
    <mergeCell ref="A47:A48"/>
    <mergeCell ref="D47:D48"/>
    <mergeCell ref="F47:F48"/>
    <mergeCell ref="H47:H48"/>
    <mergeCell ref="J47:J48"/>
    <mergeCell ref="L47:L48"/>
    <mergeCell ref="N47:N48"/>
    <mergeCell ref="A45:A46"/>
    <mergeCell ref="D45:D46"/>
    <mergeCell ref="F45:F46"/>
    <mergeCell ref="H45:H46"/>
    <mergeCell ref="J45:J46"/>
    <mergeCell ref="L45:L46"/>
    <mergeCell ref="N41:N42"/>
    <mergeCell ref="A43:A44"/>
    <mergeCell ref="D43:D44"/>
    <mergeCell ref="F43:F44"/>
    <mergeCell ref="H43:H44"/>
    <mergeCell ref="J43:J44"/>
    <mergeCell ref="L43:L44"/>
    <mergeCell ref="N43:N44"/>
    <mergeCell ref="A41:A42"/>
    <mergeCell ref="D41:D42"/>
    <mergeCell ref="F41:F42"/>
    <mergeCell ref="H41:H42"/>
    <mergeCell ref="J41:J42"/>
    <mergeCell ref="L41:L42"/>
    <mergeCell ref="N37:N38"/>
    <mergeCell ref="A39:A40"/>
    <mergeCell ref="D39:D40"/>
    <mergeCell ref="F39:F40"/>
    <mergeCell ref="H39:H40"/>
    <mergeCell ref="J39:J40"/>
    <mergeCell ref="L39:L40"/>
    <mergeCell ref="N39:N40"/>
    <mergeCell ref="A37:A38"/>
    <mergeCell ref="D37:D38"/>
    <mergeCell ref="F37:F38"/>
    <mergeCell ref="H37:H38"/>
    <mergeCell ref="J37:J38"/>
    <mergeCell ref="L37:L38"/>
    <mergeCell ref="N33:N34"/>
    <mergeCell ref="A35:A36"/>
    <mergeCell ref="D35:D36"/>
    <mergeCell ref="F35:F36"/>
    <mergeCell ref="H35:H36"/>
    <mergeCell ref="J35:J36"/>
    <mergeCell ref="L35:L36"/>
    <mergeCell ref="N35:N36"/>
    <mergeCell ref="A33:A34"/>
    <mergeCell ref="D33:D34"/>
    <mergeCell ref="F33:F34"/>
    <mergeCell ref="H33:H34"/>
    <mergeCell ref="J33:J34"/>
    <mergeCell ref="L33:L34"/>
    <mergeCell ref="N29:N30"/>
    <mergeCell ref="A31:A32"/>
    <mergeCell ref="D31:D32"/>
    <mergeCell ref="F31:F32"/>
    <mergeCell ref="H31:H32"/>
    <mergeCell ref="J31:J32"/>
    <mergeCell ref="L31:L32"/>
    <mergeCell ref="N31:N32"/>
    <mergeCell ref="A29:A30"/>
    <mergeCell ref="D29:D30"/>
    <mergeCell ref="F29:F30"/>
    <mergeCell ref="H29:H30"/>
    <mergeCell ref="J29:J30"/>
    <mergeCell ref="L29:L30"/>
    <mergeCell ref="N25:N26"/>
    <mergeCell ref="A27:A28"/>
    <mergeCell ref="D27:D28"/>
    <mergeCell ref="F27:F28"/>
    <mergeCell ref="H27:H28"/>
    <mergeCell ref="J27:J28"/>
    <mergeCell ref="L27:L28"/>
    <mergeCell ref="N27:N28"/>
    <mergeCell ref="A25:A26"/>
    <mergeCell ref="D25:D26"/>
    <mergeCell ref="F25:F26"/>
    <mergeCell ref="H25:H26"/>
    <mergeCell ref="J25:J26"/>
    <mergeCell ref="L25:L26"/>
    <mergeCell ref="N21:N22"/>
    <mergeCell ref="A23:A24"/>
    <mergeCell ref="D23:D24"/>
    <mergeCell ref="F23:F24"/>
    <mergeCell ref="H23:H24"/>
    <mergeCell ref="J23:J24"/>
    <mergeCell ref="L23:L24"/>
    <mergeCell ref="N23:N24"/>
    <mergeCell ref="A21:A22"/>
    <mergeCell ref="D21:D22"/>
    <mergeCell ref="F21:F22"/>
    <mergeCell ref="H21:H22"/>
    <mergeCell ref="J21:J22"/>
    <mergeCell ref="L21:L22"/>
    <mergeCell ref="M17:N17"/>
    <mergeCell ref="A19:A20"/>
    <mergeCell ref="D19:D20"/>
    <mergeCell ref="F19:F20"/>
    <mergeCell ref="H19:H20"/>
    <mergeCell ref="J19:J20"/>
    <mergeCell ref="L19:L20"/>
    <mergeCell ref="N19:N20"/>
    <mergeCell ref="A2:D2"/>
    <mergeCell ref="C17:D17"/>
    <mergeCell ref="E17:F17"/>
    <mergeCell ref="G17:H17"/>
    <mergeCell ref="I17:J17"/>
    <mergeCell ref="K17:L17"/>
  </mergeCells>
  <dataValidations count="3">
    <dataValidation type="list" allowBlank="1" showInputMessage="1" showErrorMessage="1" sqref="M19:M80 K19:K80 I19:I80 G19:G80 E19:E80 C19:C80">
      <formula1>creneaux</formula1>
    </dataValidation>
    <dataValidation type="list" allowBlank="1" showInputMessage="1" showErrorMessage="1" sqref="L2">
      <formula1>"2010,2011,2012,2013,2014,2015"</formula1>
    </dataValidation>
    <dataValidation type="list" allowBlank="1" showInputMessage="1" showErrorMessage="1" sqref="K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Parametres NE PAS TOUCHER</vt:lpstr>
      <vt:lpstr>Feuil1 (2)</vt:lpstr>
      <vt:lpstr>'Feuil1 (2)'!An</vt:lpstr>
      <vt:lpstr>'Feuil1 (2)'!choixmois</vt:lpstr>
      <vt:lpstr>creneaux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noam dahan</dc:creator>
  <cp:lastModifiedBy>noam dahan</cp:lastModifiedBy>
  <dcterms:created xsi:type="dcterms:W3CDTF">2013-11-13T19:56:46Z</dcterms:created>
  <dcterms:modified xsi:type="dcterms:W3CDTF">2013-11-15T11:09:40Z</dcterms:modified>
</cp:coreProperties>
</file>