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0640" windowHeight="9975"/>
  </bookViews>
  <sheets>
    <sheet name="Tableau de pertes" sheetId="1" r:id="rId1"/>
    <sheet name="Liste du personnel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2" i="1"/>
  <c r="J2"/>
  <c r="E2"/>
  <c r="D2"/>
  <c r="C2"/>
</calcChain>
</file>

<file path=xl/sharedStrings.xml><?xml version="1.0" encoding="utf-8"?>
<sst xmlns="http://schemas.openxmlformats.org/spreadsheetml/2006/main" count="72" uniqueCount="72">
  <si>
    <t>N° Registre infirmerie</t>
  </si>
  <si>
    <t>noms</t>
  </si>
  <si>
    <t>Matricule</t>
  </si>
  <si>
    <t>Condition</t>
  </si>
  <si>
    <t>Age</t>
  </si>
  <si>
    <t>Tranche âge</t>
  </si>
  <si>
    <t>Bâtiment</t>
  </si>
  <si>
    <t>Type d'Avion</t>
  </si>
  <si>
    <t>SIGLES</t>
  </si>
  <si>
    <t>Catégorie professionnelle</t>
  </si>
  <si>
    <t>Appartenance du personnem</t>
  </si>
  <si>
    <t>Date de l’évènement</t>
  </si>
  <si>
    <t>Heure accident</t>
  </si>
  <si>
    <t>Mois</t>
  </si>
  <si>
    <t>Année</t>
  </si>
  <si>
    <t>Date du passage à l'infirmerie</t>
  </si>
  <si>
    <t>Poste de travail</t>
  </si>
  <si>
    <t>Classification SS</t>
  </si>
  <si>
    <t>Brève description de l’évènement</t>
  </si>
  <si>
    <t>SIEGE DES BLESSURES</t>
  </si>
  <si>
    <t>NATURE DES BLESSURES</t>
  </si>
  <si>
    <t>Typologie</t>
  </si>
  <si>
    <t>Alerte</t>
  </si>
  <si>
    <t>Contestation</t>
  </si>
  <si>
    <t>Traitemetement par SS</t>
  </si>
  <si>
    <t>Gravité potentielle</t>
  </si>
  <si>
    <t>Date du dernier jour de travail</t>
  </si>
  <si>
    <t>Date de reprisedu travail</t>
  </si>
  <si>
    <t>Nombre de jours perdus en fin de mois</t>
  </si>
  <si>
    <t>Gravité SS</t>
  </si>
  <si>
    <t>Personnel SST</t>
  </si>
  <si>
    <t>Monsieur</t>
  </si>
  <si>
    <t>&lt;20 ans</t>
  </si>
  <si>
    <t xml:space="preserve">OMP </t>
  </si>
  <si>
    <t>Janvier</t>
  </si>
  <si>
    <t>Périmètre de l'usine</t>
  </si>
  <si>
    <t>PS</t>
  </si>
  <si>
    <t>heurte une aggrafe</t>
  </si>
  <si>
    <t>Tête</t>
  </si>
  <si>
    <t>tuméfaction</t>
  </si>
  <si>
    <t xml:space="preserve">Heurts </t>
  </si>
  <si>
    <t>Catégorie salariés</t>
  </si>
  <si>
    <t>Nom Prénom</t>
  </si>
  <si>
    <t>matricule</t>
  </si>
  <si>
    <t>Clé qualité</t>
  </si>
  <si>
    <t>Nationalité</t>
  </si>
  <si>
    <t>Unité structurelle (Abr.)</t>
  </si>
  <si>
    <t>Nº rue</t>
  </si>
  <si>
    <t>N° de rue et nom de la rue</t>
  </si>
  <si>
    <t>Complément d'adresse</t>
  </si>
  <si>
    <t>Code postal</t>
  </si>
  <si>
    <t>Localité</t>
  </si>
  <si>
    <t>Né(e) le</t>
  </si>
  <si>
    <t>DNI</t>
  </si>
  <si>
    <t>Age du salarié</t>
  </si>
  <si>
    <t>Entrée Société (02)</t>
  </si>
  <si>
    <t>Date Ancienneté (90)</t>
  </si>
  <si>
    <t>Age ancienneté</t>
  </si>
  <si>
    <t>Poste</t>
  </si>
  <si>
    <t>Statut de salariés</t>
  </si>
  <si>
    <t>Libellé de l'agence</t>
  </si>
  <si>
    <t>Permanent</t>
  </si>
  <si>
    <t>française</t>
  </si>
  <si>
    <t>1SOMMN_ME</t>
  </si>
  <si>
    <t>19.01.1988</t>
  </si>
  <si>
    <t>28.01.2013</t>
  </si>
  <si>
    <t>23.07.2012</t>
  </si>
  <si>
    <t>CHARGEE DE DOSSIERS ENVIRONNEMENT</t>
  </si>
  <si>
    <t>Cadre</t>
  </si>
  <si>
    <t>Monsieur A</t>
  </si>
  <si>
    <t>RUE ESSAI</t>
  </si>
  <si>
    <t>LYON</t>
  </si>
</sst>
</file>

<file path=xl/styles.xml><?xml version="1.0" encoding="utf-8"?>
<styleSheet xmlns="http://schemas.openxmlformats.org/spreadsheetml/2006/main">
  <numFmts count="3">
    <numFmt numFmtId="164" formatCode="d/m/yy\ h:mm"/>
    <numFmt numFmtId="166" formatCode="h:mm;@"/>
    <numFmt numFmtId="167" formatCode="[$-40C]dd\-mmm\-yy;@"/>
  </numFmts>
  <fonts count="8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Helv"/>
    </font>
    <font>
      <b/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23">
    <xf numFmtId="0" fontId="0" fillId="0" borderId="0" xfId="0"/>
    <xf numFmtId="0" fontId="3" fillId="0" borderId="2" xfId="3" applyBorder="1" applyAlignment="1">
      <alignment horizontal="center" vertical="center" wrapText="1" shrinkToFit="1"/>
    </xf>
    <xf numFmtId="0" fontId="6" fillId="2" borderId="2" xfId="1" applyFont="1" applyFill="1" applyBorder="1" applyAlignment="1">
      <alignment horizontal="center" vertical="center" wrapText="1" shrinkToFit="1"/>
    </xf>
    <xf numFmtId="0" fontId="3" fillId="0" borderId="2" xfId="3" applyFont="1" applyBorder="1" applyAlignment="1">
      <alignment horizontal="center" vertical="center" wrapText="1" shrinkToFit="1"/>
    </xf>
    <xf numFmtId="0" fontId="5" fillId="0" borderId="3" xfId="3" applyFont="1" applyBorder="1" applyAlignment="1">
      <alignment horizontal="center" vertical="center" wrapText="1" shrinkToFit="1"/>
    </xf>
    <xf numFmtId="0" fontId="5" fillId="0" borderId="4" xfId="3" applyFont="1" applyBorder="1" applyAlignment="1">
      <alignment horizontal="center" vertical="center" wrapText="1" shrinkToFit="1"/>
    </xf>
    <xf numFmtId="164" fontId="5" fillId="0" borderId="4" xfId="3" applyNumberFormat="1" applyFont="1" applyBorder="1" applyAlignment="1">
      <alignment horizontal="center" vertical="center" wrapText="1" shrinkToFit="1"/>
    </xf>
    <xf numFmtId="0" fontId="5" fillId="0" borderId="4" xfId="3" applyFont="1" applyFill="1" applyBorder="1" applyAlignment="1">
      <alignment horizontal="center" vertical="center" wrapText="1" shrinkToFit="1"/>
    </xf>
    <xf numFmtId="0" fontId="5" fillId="0" borderId="5" xfId="3" applyFont="1" applyBorder="1" applyAlignment="1">
      <alignment horizontal="center" vertical="center" wrapText="1" shrinkToFit="1"/>
    </xf>
    <xf numFmtId="0" fontId="3" fillId="2" borderId="2" xfId="3" applyFill="1" applyBorder="1" applyAlignment="1">
      <alignment horizontal="center" vertical="center" wrapText="1" shrinkToFit="1"/>
    </xf>
    <xf numFmtId="0" fontId="3" fillId="2" borderId="2" xfId="3" applyFont="1" applyFill="1" applyBorder="1" applyAlignment="1">
      <alignment horizontal="center" vertical="center" wrapText="1" shrinkToFit="1"/>
    </xf>
    <xf numFmtId="0" fontId="7" fillId="0" borderId="4" xfId="3" applyFont="1" applyBorder="1" applyAlignment="1">
      <alignment horizontal="center" vertical="center" wrapText="1" shrinkToFit="1"/>
    </xf>
    <xf numFmtId="0" fontId="3" fillId="0" borderId="1" xfId="3" applyFont="1" applyBorder="1" applyAlignment="1">
      <alignment horizontal="center" vertical="center" wrapText="1" shrinkToFit="1"/>
    </xf>
    <xf numFmtId="166" fontId="3" fillId="2" borderId="2" xfId="3" applyNumberFormat="1" applyFill="1" applyBorder="1" applyAlignment="1">
      <alignment horizontal="center" vertical="center" wrapText="1" shrinkToFit="1"/>
    </xf>
    <xf numFmtId="167" fontId="3" fillId="0" borderId="2" xfId="3" applyNumberFormat="1" applyFont="1" applyBorder="1" applyAlignment="1">
      <alignment horizontal="center" vertical="center" wrapText="1" shrinkToFit="1"/>
    </xf>
    <xf numFmtId="167" fontId="3" fillId="2" borderId="2" xfId="3" applyNumberFormat="1" applyFill="1" applyBorder="1" applyAlignment="1">
      <alignment horizontal="center" vertical="center" wrapText="1" shrinkToFit="1"/>
    </xf>
    <xf numFmtId="1" fontId="3" fillId="0" borderId="2" xfId="3" applyNumberFormat="1" applyFont="1" applyBorder="1" applyAlignment="1">
      <alignment horizontal="center" vertical="center" wrapText="1" shrinkToFit="1"/>
    </xf>
    <xf numFmtId="0" fontId="5" fillId="0" borderId="4" xfId="3" applyFont="1" applyBorder="1" applyAlignment="1" applyProtection="1">
      <alignment horizontal="center" vertical="center" wrapText="1" shrinkToFit="1"/>
      <protection locked="0"/>
    </xf>
    <xf numFmtId="0" fontId="3" fillId="0" borderId="1" xfId="3" applyBorder="1" applyAlignment="1">
      <alignment horizontal="center" vertical="center" wrapText="1" shrinkToFit="1"/>
    </xf>
    <xf numFmtId="0" fontId="2" fillId="0" borderId="0" xfId="1"/>
    <xf numFmtId="0" fontId="3" fillId="0" borderId="1" xfId="3" applyBorder="1" applyAlignment="1">
      <alignment horizontal="center" vertical="center" wrapText="1" shrinkToFit="1"/>
    </xf>
    <xf numFmtId="0" fontId="6" fillId="2" borderId="2" xfId="1" applyFont="1" applyFill="1" applyBorder="1" applyAlignment="1">
      <alignment horizontal="center" vertical="center" wrapText="1" shrinkToFit="1"/>
    </xf>
    <xf numFmtId="0" fontId="2" fillId="0" borderId="0" xfId="1" applyAlignment="1">
      <alignment horizontal="center" vertical="center" wrapText="1" shrinkToFit="1"/>
    </xf>
  </cellXfs>
  <cellStyles count="6">
    <cellStyle name="Normal" xfId="0" builtinId="0"/>
    <cellStyle name="Normal 2" xfId="2"/>
    <cellStyle name="Normal 3" xfId="3"/>
    <cellStyle name="Normal 3 2" xfId="4"/>
    <cellStyle name="Normal 4" xfId="5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2"/>
  <sheetViews>
    <sheetView tabSelected="1" workbookViewId="0">
      <selection activeCell="B2" sqref="B2"/>
    </sheetView>
  </sheetViews>
  <sheetFormatPr baseColWidth="10" defaultRowHeight="14.25"/>
  <sheetData>
    <row r="1" spans="1:33" ht="51.75" thickBot="1">
      <c r="A1" s="4" t="s">
        <v>0</v>
      </c>
      <c r="B1" s="5" t="s">
        <v>1</v>
      </c>
      <c r="C1" s="5" t="s">
        <v>2</v>
      </c>
      <c r="D1" s="11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>
        <v>45</v>
      </c>
      <c r="J1" s="5" t="s">
        <v>8</v>
      </c>
      <c r="K1" s="5" t="s">
        <v>9</v>
      </c>
      <c r="L1" s="5" t="s">
        <v>10</v>
      </c>
      <c r="M1" s="6" t="s">
        <v>11</v>
      </c>
      <c r="N1" s="6" t="s">
        <v>12</v>
      </c>
      <c r="O1" s="5" t="s">
        <v>13</v>
      </c>
      <c r="P1" s="5" t="s">
        <v>14</v>
      </c>
      <c r="Q1" s="6" t="s">
        <v>15</v>
      </c>
      <c r="R1" s="6" t="s">
        <v>16</v>
      </c>
      <c r="S1" s="5" t="s">
        <v>17</v>
      </c>
      <c r="T1" s="5" t="s">
        <v>18</v>
      </c>
      <c r="U1" s="7" t="s">
        <v>19</v>
      </c>
      <c r="V1" s="7" t="s">
        <v>20</v>
      </c>
      <c r="W1" s="5" t="s">
        <v>21</v>
      </c>
      <c r="X1" s="17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8"/>
    </row>
    <row r="2" spans="1:33" ht="25.5">
      <c r="A2" s="1">
        <v>1</v>
      </c>
      <c r="B2" s="21"/>
      <c r="C2" s="18">
        <f>VLOOKUP($B2,'Liste du personnel'!$B$1:$T$2000,2,FALSE)</f>
        <v>0</v>
      </c>
      <c r="D2" s="20">
        <f>VLOOKUP($B2,'Liste du personnel'!$B$1:$T$2000,3,FALSE)</f>
        <v>0</v>
      </c>
      <c r="E2" s="20">
        <f>VLOOKUP($B2,'Liste du personnel'!$B$1:$T$2000,13,FALSE)</f>
        <v>0</v>
      </c>
      <c r="F2" s="2" t="s">
        <v>32</v>
      </c>
      <c r="G2" s="1"/>
      <c r="H2" s="1"/>
      <c r="I2" s="9" t="s">
        <v>33</v>
      </c>
      <c r="J2" s="20">
        <f>VLOOKUP($B2,'Liste du personnel'!$B$1:$T$2000,5,FALSE)</f>
        <v>0</v>
      </c>
      <c r="K2" s="20">
        <f>VLOOKUP($B2,'Liste du personnel'!$B$1:$T$2000,18,FALSE)</f>
        <v>0</v>
      </c>
      <c r="L2" s="10"/>
      <c r="M2" s="15">
        <v>41276</v>
      </c>
      <c r="N2" s="13"/>
      <c r="O2" s="9" t="s">
        <v>34</v>
      </c>
      <c r="P2" s="9">
        <v>2013</v>
      </c>
      <c r="Q2" s="15">
        <v>41276</v>
      </c>
      <c r="R2" s="9" t="s">
        <v>35</v>
      </c>
      <c r="S2" s="9" t="s">
        <v>36</v>
      </c>
      <c r="T2" s="3" t="s">
        <v>37</v>
      </c>
      <c r="U2" s="3" t="s">
        <v>38</v>
      </c>
      <c r="V2" s="3" t="s">
        <v>39</v>
      </c>
      <c r="W2" s="1" t="s">
        <v>40</v>
      </c>
      <c r="X2" s="1"/>
      <c r="Y2" s="12"/>
      <c r="Z2" s="12"/>
      <c r="AA2" s="1"/>
      <c r="AB2" s="14"/>
      <c r="AC2" s="14"/>
      <c r="AD2" s="16">
        <v>0</v>
      </c>
      <c r="AE2" s="16"/>
      <c r="AF2" s="3">
        <v>0</v>
      </c>
      <c r="AG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3"/>
  <sheetViews>
    <sheetView topLeftCell="A2" workbookViewId="0">
      <selection activeCell="E9" sqref="E9"/>
    </sheetView>
  </sheetViews>
  <sheetFormatPr baseColWidth="10" defaultRowHeight="14.25"/>
  <sheetData>
    <row r="1" spans="1:20" ht="15" hidden="1">
      <c r="A1" s="19"/>
      <c r="B1" s="22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0" ht="45">
      <c r="A2" s="22" t="s">
        <v>41</v>
      </c>
      <c r="B2" s="22" t="s">
        <v>42</v>
      </c>
      <c r="C2" s="22" t="s">
        <v>43</v>
      </c>
      <c r="D2" s="22" t="s">
        <v>44</v>
      </c>
      <c r="E2" s="22" t="s">
        <v>45</v>
      </c>
      <c r="F2" s="22" t="s">
        <v>46</v>
      </c>
      <c r="G2" s="22" t="s">
        <v>47</v>
      </c>
      <c r="H2" s="22" t="s">
        <v>48</v>
      </c>
      <c r="I2" s="22" t="s">
        <v>49</v>
      </c>
      <c r="J2" s="22" t="s">
        <v>50</v>
      </c>
      <c r="K2" s="22" t="s">
        <v>51</v>
      </c>
      <c r="L2" s="22" t="s">
        <v>52</v>
      </c>
      <c r="M2" s="22" t="s">
        <v>53</v>
      </c>
      <c r="N2" s="22" t="s">
        <v>54</v>
      </c>
      <c r="O2" s="22" t="s">
        <v>55</v>
      </c>
      <c r="P2" s="22" t="s">
        <v>56</v>
      </c>
      <c r="Q2" s="22" t="s">
        <v>57</v>
      </c>
      <c r="R2" s="22" t="s">
        <v>58</v>
      </c>
      <c r="S2" s="22" t="s">
        <v>59</v>
      </c>
      <c r="T2" s="22" t="s">
        <v>60</v>
      </c>
    </row>
    <row r="3" spans="1:20" ht="60">
      <c r="A3" s="22" t="s">
        <v>61</v>
      </c>
      <c r="B3" s="22" t="s">
        <v>69</v>
      </c>
      <c r="C3" s="22">
        <v>211121</v>
      </c>
      <c r="D3" s="22" t="s">
        <v>31</v>
      </c>
      <c r="E3" s="22" t="s">
        <v>62</v>
      </c>
      <c r="F3" s="22" t="s">
        <v>63</v>
      </c>
      <c r="G3" s="22">
        <v>99</v>
      </c>
      <c r="H3" s="22" t="s">
        <v>70</v>
      </c>
      <c r="I3" s="19"/>
      <c r="J3" s="22">
        <v>69000</v>
      </c>
      <c r="K3" s="22" t="s">
        <v>71</v>
      </c>
      <c r="L3" s="22" t="s">
        <v>64</v>
      </c>
      <c r="M3" s="22"/>
      <c r="N3" s="22">
        <v>25</v>
      </c>
      <c r="O3" s="22" t="s">
        <v>65</v>
      </c>
      <c r="P3" s="22" t="s">
        <v>66</v>
      </c>
      <c r="Q3" s="22">
        <v>1</v>
      </c>
      <c r="R3" s="22" t="s">
        <v>67</v>
      </c>
      <c r="S3" s="22" t="s">
        <v>68</v>
      </c>
      <c r="T3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pertes</vt:lpstr>
      <vt:lpstr>Liste du personnel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2014-02-07T08:04:59Z</dcterms:created>
  <dcterms:modified xsi:type="dcterms:W3CDTF">2014-02-07T08:11:12Z</dcterms:modified>
</cp:coreProperties>
</file>