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135" windowWidth="15315" windowHeight="7965"/>
  </bookViews>
  <sheets>
    <sheet name="Feuil1" sheetId="1" r:id="rId1"/>
    <sheet name="BDD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4" i="1" l="1"/>
  <c r="H4" i="1"/>
  <c r="F4" i="1"/>
  <c r="B4" i="1"/>
  <c r="D4" i="1"/>
  <c r="D10" i="3"/>
  <c r="R8" i="1" l="1"/>
  <c r="R7" i="1"/>
  <c r="R6" i="1"/>
  <c r="R5" i="1"/>
  <c r="R4" i="1"/>
  <c r="R9" i="1" l="1"/>
</calcChain>
</file>

<file path=xl/comments1.xml><?xml version="1.0" encoding="utf-8"?>
<comments xmlns="http://schemas.openxmlformats.org/spreadsheetml/2006/main">
  <authors>
    <author>Auteur</author>
  </authors>
  <commentList>
    <comment ref="K3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uniquement dans le cadre des forfaits PREMIUM et GOLD</t>
        </r>
      </text>
    </comment>
    <comment ref="L3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formation d'une demi-journée sur site</t>
        </r>
      </text>
    </comment>
  </commentList>
</comments>
</file>

<file path=xl/sharedStrings.xml><?xml version="1.0" encoding="utf-8"?>
<sst xmlns="http://schemas.openxmlformats.org/spreadsheetml/2006/main" count="36" uniqueCount="31">
  <si>
    <t>BESOIN DE MAINTENANCE</t>
  </si>
  <si>
    <t>RECAPITULATIF PRIX MAINTENANCE</t>
  </si>
  <si>
    <t>ECHELLE DE PUISSANCE (en KVA)</t>
  </si>
  <si>
    <t>QUANTITE SUR SITE</t>
  </si>
  <si>
    <t>Nombre de visites annuelles (visite électrique et mécanique/vidange incluses aux contrats)</t>
  </si>
  <si>
    <r>
      <rPr>
        <b/>
        <sz val="11"/>
        <color rgb="FFFF0000"/>
        <rFont val="Calibri"/>
        <family val="2"/>
        <scheme val="minor"/>
      </rPr>
      <t>CHOIX CONTRAT 2014</t>
    </r>
    <r>
      <rPr>
        <sz val="11"/>
        <color rgb="FFFF0000"/>
        <rFont val="Calibri"/>
        <family val="2"/>
        <scheme val="minor"/>
      </rPr>
      <t xml:space="preserve"> (voir schemas au dessus)</t>
    </r>
  </si>
  <si>
    <t xml:space="preserve">ESSAI(S) Supplémentaires heures et jours ouvrées </t>
  </si>
  <si>
    <t xml:space="preserve">ESSAI(S) Supplémentaires  hors heures et jours ouvrées </t>
  </si>
  <si>
    <t>FORFAIT DEPANNAGE 24h/24, 7j/7 (interventions techniciens)</t>
  </si>
  <si>
    <t>FORMATION Maintenance Groupe Electrogene par technicien prestataire</t>
  </si>
  <si>
    <t>Location Groupe Electrogène de Secours (journalière et hors transport/ installation)</t>
  </si>
  <si>
    <t>Location Banc de charge pour essais (journalière et hors transport/ raccordement)</t>
  </si>
  <si>
    <t>P.U. Prestations (en  euros HT)</t>
  </si>
  <si>
    <t>Total Prestations (en  euros HT)</t>
  </si>
  <si>
    <t>Total Options (en  euros HT)</t>
  </si>
  <si>
    <t>TOTAL GENERAL (en euros HT)</t>
  </si>
  <si>
    <t>oui</t>
  </si>
  <si>
    <t xml:space="preserve">OPTIONS </t>
  </si>
  <si>
    <t>250-401</t>
  </si>
  <si>
    <t>701-1000</t>
  </si>
  <si>
    <t>premium</t>
  </si>
  <si>
    <t>gold</t>
  </si>
  <si>
    <t>inf 25 kva</t>
  </si>
  <si>
    <t>25-80</t>
  </si>
  <si>
    <t>80-250</t>
  </si>
  <si>
    <t>401-700</t>
  </si>
  <si>
    <t>Prix</t>
  </si>
  <si>
    <t>Quantite</t>
  </si>
  <si>
    <t>visite</t>
  </si>
  <si>
    <t>standard 1 vis</t>
  </si>
  <si>
    <t>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</si>
</sst>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name val="Arial"/>
      <family val="2"/>
    </font>
    <font>
      <b/>
      <sz val="16"/>
      <color indexed="8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00B0F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7" fillId="0" borderId="11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164" fontId="8" fillId="2" borderId="16" xfId="0" applyNumberFormat="1" applyFont="1" applyFill="1" applyBorder="1" applyAlignment="1" applyProtection="1">
      <alignment horizontal="center" vertical="center" wrapText="1"/>
      <protection locked="0"/>
    </xf>
    <xf numFmtId="164" fontId="8" fillId="2" borderId="11" xfId="0" applyNumberFormat="1" applyFont="1" applyFill="1" applyBorder="1" applyAlignment="1" applyProtection="1">
      <alignment horizontal="center" vertical="center" wrapText="1"/>
      <protection locked="0"/>
    </xf>
    <xf numFmtId="164" fontId="0" fillId="3" borderId="15" xfId="0" applyNumberFormat="1" applyFill="1" applyBorder="1"/>
    <xf numFmtId="164" fontId="6" fillId="0" borderId="17" xfId="0" applyNumberFormat="1" applyFont="1" applyFill="1" applyBorder="1" applyAlignment="1">
      <alignment horizontal="left" indent="2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7" fillId="0" borderId="18" xfId="0" applyFon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164" fontId="8" fillId="2" borderId="24" xfId="0" applyNumberFormat="1" applyFont="1" applyFill="1" applyBorder="1" applyAlignment="1" applyProtection="1">
      <alignment horizontal="center" vertical="center" wrapText="1"/>
      <protection locked="0"/>
    </xf>
    <xf numFmtId="164" fontId="8" fillId="2" borderId="18" xfId="0" applyNumberFormat="1" applyFont="1" applyFill="1" applyBorder="1" applyAlignment="1" applyProtection="1">
      <alignment horizontal="center" vertical="center" wrapText="1"/>
      <protection locked="0"/>
    </xf>
    <xf numFmtId="164" fontId="0" fillId="3" borderId="23" xfId="0" applyNumberFormat="1" applyFill="1" applyBorder="1"/>
    <xf numFmtId="164" fontId="6" fillId="0" borderId="25" xfId="0" applyNumberFormat="1" applyFont="1" applyFill="1" applyBorder="1" applyAlignment="1">
      <alignment horizontal="left" indent="2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7" fillId="0" borderId="26" xfId="0" applyFont="1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vertical="center"/>
    </xf>
    <xf numFmtId="164" fontId="8" fillId="2" borderId="32" xfId="0" applyNumberFormat="1" applyFont="1" applyFill="1" applyBorder="1" applyAlignment="1" applyProtection="1">
      <alignment horizontal="center" vertical="center" wrapText="1"/>
      <protection locked="0"/>
    </xf>
    <xf numFmtId="164" fontId="8" fillId="2" borderId="26" xfId="0" applyNumberFormat="1" applyFont="1" applyFill="1" applyBorder="1" applyAlignment="1" applyProtection="1">
      <alignment horizontal="center" vertical="center" wrapText="1"/>
      <protection locked="0"/>
    </xf>
    <xf numFmtId="164" fontId="0" fillId="3" borderId="31" xfId="0" applyNumberFormat="1" applyFill="1" applyBorder="1"/>
    <xf numFmtId="164" fontId="6" fillId="0" borderId="33" xfId="0" applyNumberFormat="1" applyFont="1" applyFill="1" applyBorder="1" applyAlignment="1">
      <alignment horizontal="left" indent="2"/>
    </xf>
    <xf numFmtId="0" fontId="0" fillId="0" borderId="0" xfId="0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164" fontId="9" fillId="0" borderId="34" xfId="0" applyNumberFormat="1" applyFont="1" applyFill="1" applyBorder="1" applyAlignment="1">
      <alignment horizontal="left" indent="2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0" fontId="5" fillId="2" borderId="37" xfId="0" applyFont="1" applyFill="1" applyBorder="1" applyAlignment="1" applyProtection="1">
      <alignment horizontal="center" vertical="center" wrapText="1"/>
      <protection locked="0"/>
    </xf>
    <xf numFmtId="0" fontId="7" fillId="0" borderId="38" xfId="0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vertical="center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9"/>
  <sheetViews>
    <sheetView tabSelected="1" topLeftCell="C1" workbookViewId="0">
      <selection activeCell="O5" sqref="O5"/>
    </sheetView>
  </sheetViews>
  <sheetFormatPr baseColWidth="10" defaultRowHeight="15" x14ac:dyDescent="0.25"/>
  <cols>
    <col min="7" max="8" width="20.140625" customWidth="1"/>
  </cols>
  <sheetData>
    <row r="1" spans="1:18" ht="24" thickBot="1" x14ac:dyDescent="0.3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7"/>
    </row>
    <row r="2" spans="1:18" ht="21.75" thickBot="1" x14ac:dyDescent="0.3">
      <c r="A2" s="48"/>
      <c r="B2" s="48"/>
      <c r="C2" s="49"/>
      <c r="D2" s="1"/>
      <c r="E2" s="50" t="s">
        <v>0</v>
      </c>
      <c r="F2" s="48"/>
      <c r="G2" s="48"/>
      <c r="H2" s="1"/>
      <c r="I2" s="51" t="s">
        <v>17</v>
      </c>
      <c r="J2" s="52"/>
      <c r="K2" s="52"/>
      <c r="L2" s="52"/>
      <c r="M2" s="52"/>
      <c r="N2" s="53"/>
      <c r="O2" s="54" t="s">
        <v>1</v>
      </c>
      <c r="P2" s="55"/>
      <c r="Q2" s="55"/>
      <c r="R2" s="56"/>
    </row>
    <row r="3" spans="1:18" ht="165.75" thickBot="1" x14ac:dyDescent="0.3">
      <c r="A3" s="2" t="s">
        <v>2</v>
      </c>
      <c r="B3" s="2"/>
      <c r="C3" s="2" t="s">
        <v>3</v>
      </c>
      <c r="D3" s="2"/>
      <c r="E3" s="2" t="s">
        <v>4</v>
      </c>
      <c r="F3" s="59"/>
      <c r="G3" s="3" t="s">
        <v>5</v>
      </c>
      <c r="H3" s="62"/>
      <c r="I3" s="4" t="s">
        <v>6</v>
      </c>
      <c r="J3" s="5" t="s">
        <v>7</v>
      </c>
      <c r="K3" s="5" t="s">
        <v>8</v>
      </c>
      <c r="L3" s="5" t="s">
        <v>9</v>
      </c>
      <c r="M3" s="5" t="s">
        <v>10</v>
      </c>
      <c r="N3" s="6" t="s">
        <v>11</v>
      </c>
      <c r="O3" s="7" t="s">
        <v>12</v>
      </c>
      <c r="P3" s="2" t="s">
        <v>13</v>
      </c>
      <c r="Q3" s="5" t="s">
        <v>14</v>
      </c>
      <c r="R3" s="8" t="s">
        <v>15</v>
      </c>
    </row>
    <row r="4" spans="1:18" x14ac:dyDescent="0.25">
      <c r="A4" s="9" t="s">
        <v>23</v>
      </c>
      <c r="B4" s="10">
        <f>VLOOKUP(A4,BDD!A4:B8,2,0)</f>
        <v>10</v>
      </c>
      <c r="C4" s="10">
        <v>3</v>
      </c>
      <c r="D4" s="10">
        <f>VLOOKUP(C4,BDD!A11:B15,2)</f>
        <v>40</v>
      </c>
      <c r="E4" s="11">
        <v>3</v>
      </c>
      <c r="F4" s="10">
        <f>VLOOKUP(E4,BDD!A18:B23,2)</f>
        <v>300</v>
      </c>
      <c r="G4" s="12" t="s">
        <v>21</v>
      </c>
      <c r="H4" s="10">
        <f>VLOOKUP(G4,BDD!A26:B29,2,0)</f>
        <v>3000</v>
      </c>
      <c r="I4" s="13">
        <v>4</v>
      </c>
      <c r="J4" s="9">
        <v>3</v>
      </c>
      <c r="K4" s="9" t="s">
        <v>16</v>
      </c>
      <c r="L4" s="9" t="s">
        <v>16</v>
      </c>
      <c r="M4" s="9" t="s">
        <v>18</v>
      </c>
      <c r="N4" s="14" t="s">
        <v>19</v>
      </c>
      <c r="O4" s="15">
        <f>B4+D4+F4+H4</f>
        <v>3350</v>
      </c>
      <c r="P4" s="16">
        <v>0</v>
      </c>
      <c r="Q4" s="17">
        <v>0</v>
      </c>
      <c r="R4" s="18">
        <f>SUM(P4:Q4)</f>
        <v>0</v>
      </c>
    </row>
    <row r="5" spans="1:18" x14ac:dyDescent="0.25">
      <c r="A5" s="20"/>
      <c r="B5" s="57"/>
      <c r="C5" s="21"/>
      <c r="D5" s="21"/>
      <c r="E5" s="22"/>
      <c r="F5" s="60"/>
      <c r="G5" s="23"/>
      <c r="H5" s="63"/>
      <c r="I5" s="24"/>
      <c r="J5" s="19"/>
      <c r="K5" s="19"/>
      <c r="L5" s="19"/>
      <c r="M5" s="19"/>
      <c r="N5" s="25"/>
      <c r="O5" s="26"/>
      <c r="P5" s="27"/>
      <c r="Q5" s="28"/>
      <c r="R5" s="29">
        <f t="shared" ref="R5:R8" si="0">SUM(P5:Q5)</f>
        <v>0</v>
      </c>
    </row>
    <row r="6" spans="1:18" x14ac:dyDescent="0.25">
      <c r="A6" s="20"/>
      <c r="B6" s="57"/>
      <c r="C6" s="21"/>
      <c r="D6" s="21"/>
      <c r="E6" s="22"/>
      <c r="F6" s="60"/>
      <c r="G6" s="23"/>
      <c r="H6" s="63"/>
      <c r="I6" s="24"/>
      <c r="J6" s="19"/>
      <c r="K6" s="19"/>
      <c r="L6" s="19"/>
      <c r="M6" s="19"/>
      <c r="N6" s="25"/>
      <c r="O6" s="26"/>
      <c r="P6" s="27"/>
      <c r="Q6" s="28"/>
      <c r="R6" s="29">
        <f t="shared" si="0"/>
        <v>0</v>
      </c>
    </row>
    <row r="7" spans="1:18" x14ac:dyDescent="0.25">
      <c r="A7" s="20"/>
      <c r="B7" s="57"/>
      <c r="C7" s="21"/>
      <c r="D7" s="21"/>
      <c r="E7" s="22"/>
      <c r="F7" s="60"/>
      <c r="G7" s="23"/>
      <c r="H7" s="63"/>
      <c r="I7" s="24"/>
      <c r="J7" s="19"/>
      <c r="K7" s="19"/>
      <c r="L7" s="19"/>
      <c r="M7" s="19"/>
      <c r="N7" s="25"/>
      <c r="O7" s="26"/>
      <c r="P7" s="27"/>
      <c r="Q7" s="28"/>
      <c r="R7" s="29">
        <f t="shared" si="0"/>
        <v>0</v>
      </c>
    </row>
    <row r="8" spans="1:18" ht="15.75" thickBot="1" x14ac:dyDescent="0.3">
      <c r="A8" s="31"/>
      <c r="B8" s="58"/>
      <c r="C8" s="32"/>
      <c r="D8" s="32"/>
      <c r="E8" s="33"/>
      <c r="F8" s="61"/>
      <c r="G8" s="34"/>
      <c r="H8" s="64"/>
      <c r="I8" s="35"/>
      <c r="J8" s="30"/>
      <c r="K8" s="30"/>
      <c r="L8" s="30"/>
      <c r="M8" s="30"/>
      <c r="N8" s="36"/>
      <c r="O8" s="37"/>
      <c r="P8" s="38"/>
      <c r="Q8" s="39"/>
      <c r="R8" s="40">
        <f t="shared" si="0"/>
        <v>0</v>
      </c>
    </row>
    <row r="9" spans="1:18" ht="16.5" thickBot="1" x14ac:dyDescent="0.3">
      <c r="A9" s="41"/>
      <c r="B9" s="41"/>
      <c r="C9" s="41"/>
      <c r="D9" s="41"/>
      <c r="E9" s="42"/>
      <c r="F9" s="42"/>
      <c r="G9" s="41"/>
      <c r="H9" s="41"/>
      <c r="I9" s="41"/>
      <c r="J9" s="41"/>
      <c r="K9" s="41"/>
      <c r="L9" s="41"/>
      <c r="M9" s="41"/>
      <c r="N9" s="41"/>
      <c r="O9" s="43"/>
      <c r="P9" s="43"/>
      <c r="Q9" s="44"/>
      <c r="R9" s="45">
        <f>SUM(R4:R8)</f>
        <v>0</v>
      </c>
    </row>
  </sheetData>
  <mergeCells count="5">
    <mergeCell ref="A1:R1"/>
    <mergeCell ref="A2:C2"/>
    <mergeCell ref="E2:G2"/>
    <mergeCell ref="I2:N2"/>
    <mergeCell ref="O2:R2"/>
  </mergeCells>
  <dataValidations count="17">
    <dataValidation type="list" allowBlank="1" showInputMessage="1" showErrorMessage="1" sqref="E5:F8">
      <formula1>$C$100:$C$112</formula1>
    </dataValidation>
    <dataValidation type="list" allowBlank="1" showInputMessage="1" showErrorMessage="1" sqref="E9:F9">
      <formula1>$E$100:$E$109</formula1>
    </dataValidation>
    <dataValidation type="list" allowBlank="1" showInputMessage="1" showErrorMessage="1" sqref="C5:D9">
      <formula1>$C$101:$C$120</formula1>
    </dataValidation>
    <dataValidation type="list" allowBlank="1" showInputMessage="1" showErrorMessage="1" sqref="A5:B8 M5:N9">
      <formula1>$A$100:$A$111</formula1>
    </dataValidation>
    <dataValidation type="list" allowBlank="1" showInputMessage="1" showErrorMessage="1" sqref="G5:H8">
      <formula1>$G$100:$G$107</formula1>
    </dataValidation>
    <dataValidation type="list" allowBlank="1" showInputMessage="1" showErrorMessage="1" sqref="J5:J9">
      <formula1>$J$100:$J$110</formula1>
    </dataValidation>
    <dataValidation type="list" allowBlank="1" showInputMessage="1" showErrorMessage="1" sqref="I5:I9">
      <formula1>$I$100:$I$110</formula1>
    </dataValidation>
    <dataValidation type="list" allowBlank="1" showInputMessage="1" showErrorMessage="1" sqref="G9:H9">
      <formula1>$G$100:$G$104</formula1>
    </dataValidation>
    <dataValidation type="list" allowBlank="1" showInputMessage="1" showErrorMessage="1" sqref="L5:L9">
      <formula1>$L$100:$L$102</formula1>
    </dataValidation>
    <dataValidation type="list" allowBlank="1" showInputMessage="1" showErrorMessage="1" sqref="K5:K9">
      <formula1>$K$100:$K$102</formula1>
    </dataValidation>
    <dataValidation type="list" allowBlank="1" showInputMessage="1" showErrorMessage="1" sqref="M4:N4">
      <formula1>"inf,25 kva , 25-80,80-250,250-401,401-700,701-1000,1001-1400,1401-1800,1801-2200,2200 +"</formula1>
    </dataValidation>
    <dataValidation type="list" allowBlank="1" showInputMessage="1" showErrorMessage="1" sqref="C4">
      <formula1>"1,2,3,4,5,6,7,8,9,10,11,12,13,14,15,16,17,18,19,20"</formula1>
    </dataValidation>
    <dataValidation type="list" allowBlank="1" showInputMessage="1" showErrorMessage="1" sqref="E4">
      <formula1>"1,2,3,4,5,6,7,8,9,10,11,12"</formula1>
    </dataValidation>
    <dataValidation type="list" allowBlank="1" showInputMessage="1" showErrorMessage="1" sqref="G4">
      <formula1>"standard,standard 1 visite, premium,gold"</formula1>
    </dataValidation>
    <dataValidation type="list" allowBlank="1" showInputMessage="1" showErrorMessage="1" sqref="I4">
      <formula1>"1,2,3,4,5,6,7,8,9,forfait mensuel"</formula1>
    </dataValidation>
    <dataValidation type="list" allowBlank="1" showInputMessage="1" showErrorMessage="1" sqref="J4">
      <formula1>"1,2,3,4,5,6,7,8,9,10"</formula1>
    </dataValidation>
    <dataValidation type="list" allowBlank="1" showInputMessage="1" showErrorMessage="1" sqref="K4:L4">
      <formula1>"oui,non"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BDD!$A$4:$A$8</xm:f>
          </x14:formula1>
          <xm:sqref>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29"/>
  <sheetViews>
    <sheetView workbookViewId="0">
      <selection activeCell="B9" sqref="B9"/>
    </sheetView>
  </sheetViews>
  <sheetFormatPr baseColWidth="10" defaultRowHeight="15" x14ac:dyDescent="0.25"/>
  <sheetData>
    <row r="3" spans="1:2" x14ac:dyDescent="0.25">
      <c r="B3" t="s">
        <v>26</v>
      </c>
    </row>
    <row r="4" spans="1:2" x14ac:dyDescent="0.25">
      <c r="A4" t="s">
        <v>22</v>
      </c>
      <c r="B4">
        <v>5</v>
      </c>
    </row>
    <row r="5" spans="1:2" x14ac:dyDescent="0.25">
      <c r="A5" t="s">
        <v>23</v>
      </c>
      <c r="B5">
        <v>10</v>
      </c>
    </row>
    <row r="6" spans="1:2" x14ac:dyDescent="0.25">
      <c r="A6" t="s">
        <v>24</v>
      </c>
      <c r="B6">
        <v>15</v>
      </c>
    </row>
    <row r="7" spans="1:2" x14ac:dyDescent="0.25">
      <c r="A7" t="s">
        <v>18</v>
      </c>
      <c r="B7">
        <v>20</v>
      </c>
    </row>
    <row r="8" spans="1:2" x14ac:dyDescent="0.25">
      <c r="A8" t="s">
        <v>25</v>
      </c>
      <c r="B8">
        <v>25</v>
      </c>
    </row>
    <row r="10" spans="1:2" x14ac:dyDescent="0.25">
      <c r="A10" t="s">
        <v>27</v>
      </c>
      <c r="B10" t="s">
        <v>26</v>
      </c>
    </row>
    <row r="11" spans="1:2" x14ac:dyDescent="0.25">
      <c r="A11">
        <v>1</v>
      </c>
      <c r="B11">
        <v>15</v>
      </c>
    </row>
    <row r="12" spans="1:2" x14ac:dyDescent="0.25">
      <c r="A12">
        <v>2</v>
      </c>
      <c r="B12">
        <v>28</v>
      </c>
    </row>
    <row r="13" spans="1:2" x14ac:dyDescent="0.25">
      <c r="A13">
        <v>3</v>
      </c>
      <c r="B13">
        <v>40</v>
      </c>
    </row>
    <row r="14" spans="1:2" x14ac:dyDescent="0.25">
      <c r="A14">
        <v>4</v>
      </c>
      <c r="B14">
        <v>55</v>
      </c>
    </row>
    <row r="15" spans="1:2" x14ac:dyDescent="0.25">
      <c r="A15">
        <v>5</v>
      </c>
      <c r="B15">
        <v>70</v>
      </c>
    </row>
    <row r="17" spans="1:2" x14ac:dyDescent="0.25">
      <c r="A17" t="s">
        <v>28</v>
      </c>
    </row>
    <row r="18" spans="1:2" x14ac:dyDescent="0.25">
      <c r="A18">
        <v>1</v>
      </c>
      <c r="B18">
        <v>100</v>
      </c>
    </row>
    <row r="19" spans="1:2" x14ac:dyDescent="0.25">
      <c r="A19">
        <v>2</v>
      </c>
      <c r="B19">
        <v>200</v>
      </c>
    </row>
    <row r="20" spans="1:2" x14ac:dyDescent="0.25">
      <c r="A20">
        <v>3</v>
      </c>
      <c r="B20">
        <v>300</v>
      </c>
    </row>
    <row r="21" spans="1:2" x14ac:dyDescent="0.25">
      <c r="A21">
        <v>4</v>
      </c>
      <c r="B21">
        <v>400</v>
      </c>
    </row>
    <row r="22" spans="1:2" x14ac:dyDescent="0.25">
      <c r="A22">
        <v>5</v>
      </c>
      <c r="B22">
        <v>450</v>
      </c>
    </row>
    <row r="23" spans="1:2" x14ac:dyDescent="0.25">
      <c r="A23">
        <v>6</v>
      </c>
      <c r="B23">
        <v>500</v>
      </c>
    </row>
    <row r="26" spans="1:2" x14ac:dyDescent="0.25">
      <c r="A26" t="s">
        <v>30</v>
      </c>
      <c r="B26">
        <v>1000</v>
      </c>
    </row>
    <row r="27" spans="1:2" x14ac:dyDescent="0.25">
      <c r="A27" t="s">
        <v>29</v>
      </c>
      <c r="B27">
        <v>1500</v>
      </c>
    </row>
    <row r="28" spans="1:2" x14ac:dyDescent="0.25">
      <c r="A28" t="s">
        <v>20</v>
      </c>
      <c r="B28">
        <v>2000</v>
      </c>
    </row>
    <row r="29" spans="1:2" x14ac:dyDescent="0.25">
      <c r="A29" t="s">
        <v>21</v>
      </c>
      <c r="B29">
        <v>3000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G13"/>
  <sheetViews>
    <sheetView workbookViewId="0">
      <selection activeCell="D10" sqref="D10"/>
    </sheetView>
  </sheetViews>
  <sheetFormatPr baseColWidth="10" defaultRowHeight="15" x14ac:dyDescent="0.25"/>
  <sheetData>
    <row r="3" spans="2:7" x14ac:dyDescent="0.25">
      <c r="C3" s="65">
        <v>41579</v>
      </c>
      <c r="D3" s="65">
        <v>41580</v>
      </c>
      <c r="E3" s="65">
        <v>41581</v>
      </c>
      <c r="F3" s="65">
        <v>41582</v>
      </c>
      <c r="G3" s="65">
        <v>41583</v>
      </c>
    </row>
    <row r="4" spans="2:7" x14ac:dyDescent="0.25">
      <c r="C4">
        <v>1</v>
      </c>
      <c r="D4">
        <v>2</v>
      </c>
      <c r="E4">
        <v>3</v>
      </c>
      <c r="F4">
        <v>4</v>
      </c>
      <c r="G4">
        <v>5</v>
      </c>
    </row>
    <row r="10" spans="2:7" x14ac:dyDescent="0.25">
      <c r="D10">
        <f>HLOOKUP(B13,C3:G4,2)</f>
        <v>4</v>
      </c>
    </row>
    <row r="13" spans="2:7" x14ac:dyDescent="0.25">
      <c r="B13" s="65">
        <v>41582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BDD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Portable HP</dc:creator>
  <cp:lastModifiedBy>CAILLAUD Steve</cp:lastModifiedBy>
  <dcterms:created xsi:type="dcterms:W3CDTF">2013-11-14T08:36:22Z</dcterms:created>
  <dcterms:modified xsi:type="dcterms:W3CDTF">2013-11-14T12:05:28Z</dcterms:modified>
</cp:coreProperties>
</file>