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5790" windowWidth="19230" windowHeight="5610" activeTab="1"/>
  </bookViews>
  <sheets>
    <sheet name="Instruction" sheetId="9" r:id="rId1"/>
    <sheet name="Neuf" sheetId="4" r:id="rId2"/>
    <sheet name="Existant" sheetId="5" r:id="rId3"/>
    <sheet name="Sommaire" sheetId="6" r:id="rId4"/>
    <sheet name="Sélection" sheetId="1" r:id="rId5"/>
    <sheet name="Valeur-SAP" sheetId="2" r:id="rId6"/>
    <sheet name="Valeur-Existant" sheetId="7" r:id="rId7"/>
    <sheet name="Listes" sheetId="10" state="hidden" r:id="rId8"/>
  </sheets>
  <definedNames>
    <definedName name="_xlnm._FilterDatabase" localSheetId="4" hidden="1">Sélection!$A$5:$C$600</definedName>
    <definedName name="Lancer_la_requête_à_partir_de_BD_Prive" localSheetId="2" hidden="1">Existant!$B$1:$R$1099</definedName>
    <definedName name="Lancer_la_requête_à_partir_de_BD_Prive" localSheetId="1" hidden="1">Neuf!$B$1:$R$171</definedName>
  </definedNames>
  <calcPr calcId="145621"/>
</workbook>
</file>

<file path=xl/calcChain.xml><?xml version="1.0" encoding="utf-8"?>
<calcChain xmlns="http://schemas.openxmlformats.org/spreadsheetml/2006/main">
  <c r="C6" i="1" l="1"/>
  <c r="C7" i="1"/>
  <c r="C42" i="1"/>
  <c r="C56" i="1"/>
  <c r="C90" i="1"/>
  <c r="C97" i="1"/>
  <c r="C99" i="1"/>
  <c r="C114" i="1"/>
  <c r="C128" i="1"/>
  <c r="C130" i="1"/>
  <c r="C134" i="1"/>
  <c r="C138" i="1"/>
  <c r="C161" i="1"/>
  <c r="C165" i="1"/>
  <c r="C174" i="1"/>
  <c r="C182" i="1"/>
  <c r="C188" i="1"/>
  <c r="C200" i="1"/>
  <c r="C201" i="1"/>
  <c r="C207" i="1"/>
  <c r="C209" i="1"/>
  <c r="C211" i="1"/>
  <c r="C225" i="1"/>
  <c r="C233" i="1"/>
  <c r="C237" i="1"/>
  <c r="C243" i="1"/>
  <c r="C260" i="1"/>
  <c r="C265" i="1"/>
  <c r="C270" i="1"/>
  <c r="C272" i="1"/>
  <c r="C273" i="1"/>
  <c r="C274" i="1"/>
  <c r="C275" i="1"/>
  <c r="C282" i="1"/>
  <c r="C285" i="1"/>
  <c r="C304" i="1"/>
  <c r="C307" i="1"/>
  <c r="C309" i="1"/>
  <c r="C311" i="1"/>
  <c r="C312" i="1"/>
  <c r="C322" i="1"/>
  <c r="C323" i="1"/>
  <c r="C340" i="1"/>
  <c r="C343" i="1"/>
  <c r="C344" i="1"/>
  <c r="C345" i="1"/>
  <c r="C348" i="1"/>
  <c r="C351" i="1"/>
  <c r="C352" i="1"/>
  <c r="C353" i="1"/>
  <c r="C355" i="1"/>
  <c r="C356" i="1"/>
  <c r="C362" i="1"/>
  <c r="C363" i="1"/>
  <c r="C371" i="1"/>
  <c r="C373" i="1"/>
  <c r="C382" i="1"/>
  <c r="C383" i="1"/>
  <c r="C385" i="1"/>
  <c r="C393" i="1"/>
  <c r="C397" i="1"/>
  <c r="C400" i="1"/>
  <c r="C402" i="1"/>
  <c r="C405" i="1"/>
  <c r="C413" i="1"/>
  <c r="C417" i="1"/>
  <c r="C426" i="1"/>
  <c r="C427" i="1"/>
  <c r="C429" i="1"/>
  <c r="C432" i="1"/>
  <c r="C433" i="1"/>
  <c r="C435" i="1"/>
  <c r="C444" i="1"/>
  <c r="C445" i="1"/>
  <c r="C450" i="1"/>
  <c r="C451" i="1"/>
  <c r="C452" i="1"/>
  <c r="C455" i="1"/>
  <c r="C458" i="1"/>
  <c r="C463" i="1"/>
  <c r="C465" i="1"/>
  <c r="C468" i="1"/>
  <c r="C470" i="1"/>
  <c r="C471" i="1"/>
  <c r="C472" i="1"/>
  <c r="C476" i="1"/>
  <c r="C477" i="1"/>
  <c r="C478" i="1"/>
  <c r="C481" i="1"/>
  <c r="C483" i="1"/>
  <c r="C486" i="1"/>
  <c r="C490" i="1"/>
  <c r="C492" i="1"/>
  <c r="C493" i="1"/>
  <c r="C494" i="1"/>
  <c r="C496" i="1"/>
  <c r="C500" i="1"/>
  <c r="C503" i="1"/>
  <c r="C505" i="1"/>
  <c r="C509" i="1"/>
  <c r="C511" i="1"/>
  <c r="C512" i="1"/>
  <c r="C514" i="1"/>
  <c r="C517" i="1"/>
  <c r="C518" i="1"/>
  <c r="C522" i="1"/>
  <c r="C523" i="1"/>
  <c r="C531" i="1"/>
  <c r="C533" i="1"/>
  <c r="C535" i="1"/>
  <c r="C541" i="1"/>
  <c r="C542" i="1"/>
  <c r="C543" i="1"/>
  <c r="C544" i="1"/>
  <c r="C545" i="1"/>
  <c r="C548" i="1"/>
  <c r="C549" i="1"/>
  <c r="C550" i="1"/>
  <c r="C552" i="1"/>
  <c r="C556" i="1"/>
  <c r="C557" i="1"/>
  <c r="C558" i="1"/>
  <c r="C561" i="1"/>
  <c r="C567" i="1"/>
  <c r="C568" i="1"/>
  <c r="C573" i="1"/>
  <c r="C574" i="1"/>
  <c r="C575" i="1"/>
  <c r="C580" i="1"/>
  <c r="C582" i="1"/>
  <c r="C584" i="1"/>
  <c r="C590" i="1"/>
  <c r="C596" i="1"/>
  <c r="C599" i="1"/>
  <c r="C600" i="1"/>
  <c r="C8" i="1" l="1"/>
  <c r="B4" i="6"/>
  <c r="C9" i="1" l="1"/>
  <c r="C10" i="1"/>
  <c r="B3" i="6"/>
  <c r="C11" i="1" l="1"/>
  <c r="G1" i="1"/>
  <c r="A8" i="1" s="1"/>
  <c r="B5" i="6"/>
  <c r="C5" i="1"/>
  <c r="C12" i="1" l="1"/>
  <c r="C13" i="1" s="1"/>
  <c r="A5" i="1"/>
  <c r="A589" i="1"/>
  <c r="A581" i="1"/>
  <c r="A542" i="1"/>
  <c r="A596" i="1"/>
  <c r="A588" i="1"/>
  <c r="A580" i="1"/>
  <c r="A558" i="1"/>
  <c r="A515" i="1"/>
  <c r="A494" i="1"/>
  <c r="A472" i="1"/>
  <c r="A444" i="1"/>
  <c r="A344" i="1"/>
  <c r="A599" i="1"/>
  <c r="A591" i="1"/>
  <c r="A587" i="1"/>
  <c r="A583" i="1"/>
  <c r="A579" i="1"/>
  <c r="A571" i="1"/>
  <c r="A552" i="1"/>
  <c r="A531" i="1"/>
  <c r="A510" i="1"/>
  <c r="A488" i="1"/>
  <c r="A467" i="1"/>
  <c r="A598" i="1"/>
  <c r="A594" i="1"/>
  <c r="A590" i="1"/>
  <c r="A586" i="1"/>
  <c r="A582" i="1"/>
  <c r="A578" i="1"/>
  <c r="A568" i="1"/>
  <c r="A547" i="1"/>
  <c r="A526" i="1"/>
  <c r="A504" i="1"/>
  <c r="A483" i="1"/>
  <c r="A462" i="1"/>
  <c r="A422" i="1"/>
  <c r="A593" i="1"/>
  <c r="A563" i="1"/>
  <c r="A520" i="1"/>
  <c r="A499" i="1"/>
  <c r="A478" i="1"/>
  <c r="A454" i="1"/>
  <c r="A403" i="1"/>
  <c r="A597" i="1"/>
  <c r="A585" i="1"/>
  <c r="A576" i="1"/>
  <c r="A600" i="1"/>
  <c r="A592" i="1"/>
  <c r="A584" i="1"/>
  <c r="A574" i="1"/>
  <c r="A536" i="1"/>
  <c r="A595" i="1"/>
  <c r="A433" i="1"/>
  <c r="A577" i="1"/>
  <c r="A572" i="1"/>
  <c r="A567" i="1"/>
  <c r="A562" i="1"/>
  <c r="A556" i="1"/>
  <c r="A551" i="1"/>
  <c r="A546" i="1"/>
  <c r="A540" i="1"/>
  <c r="A535" i="1"/>
  <c r="A530" i="1"/>
  <c r="A524" i="1"/>
  <c r="A519" i="1"/>
  <c r="A514" i="1"/>
  <c r="A508" i="1"/>
  <c r="A503" i="1"/>
  <c r="A498" i="1"/>
  <c r="A492" i="1"/>
  <c r="A487" i="1"/>
  <c r="A482" i="1"/>
  <c r="A476" i="1"/>
  <c r="A471" i="1"/>
  <c r="A466" i="1"/>
  <c r="A460" i="1"/>
  <c r="A453" i="1"/>
  <c r="A442" i="1"/>
  <c r="A432" i="1"/>
  <c r="A421" i="1"/>
  <c r="A402" i="1"/>
  <c r="A566" i="1"/>
  <c r="A560" i="1"/>
  <c r="A555" i="1"/>
  <c r="A550" i="1"/>
  <c r="A544" i="1"/>
  <c r="A539" i="1"/>
  <c r="A534" i="1"/>
  <c r="A528" i="1"/>
  <c r="A523" i="1"/>
  <c r="A518" i="1"/>
  <c r="A512" i="1"/>
  <c r="A507" i="1"/>
  <c r="A502" i="1"/>
  <c r="A496" i="1"/>
  <c r="A491" i="1"/>
  <c r="A486" i="1"/>
  <c r="A480" i="1"/>
  <c r="A475" i="1"/>
  <c r="A470" i="1"/>
  <c r="A464" i="1"/>
  <c r="A458" i="1"/>
  <c r="A449" i="1"/>
  <c r="A438" i="1"/>
  <c r="A428" i="1"/>
  <c r="A414" i="1"/>
  <c r="A391" i="1"/>
  <c r="A575" i="1"/>
  <c r="A570" i="1"/>
  <c r="A564" i="1"/>
  <c r="A559" i="1"/>
  <c r="A554" i="1"/>
  <c r="A548" i="1"/>
  <c r="A543" i="1"/>
  <c r="A538" i="1"/>
  <c r="A532" i="1"/>
  <c r="A527" i="1"/>
  <c r="A522" i="1"/>
  <c r="A516" i="1"/>
  <c r="A511" i="1"/>
  <c r="A506" i="1"/>
  <c r="A500" i="1"/>
  <c r="A495" i="1"/>
  <c r="A490" i="1"/>
  <c r="A484" i="1"/>
  <c r="A479" i="1"/>
  <c r="A474" i="1"/>
  <c r="A468" i="1"/>
  <c r="A463" i="1"/>
  <c r="A457" i="1"/>
  <c r="A448" i="1"/>
  <c r="A437" i="1"/>
  <c r="A426" i="1"/>
  <c r="A412" i="1"/>
  <c r="A370" i="1"/>
  <c r="A573" i="1"/>
  <c r="A569" i="1"/>
  <c r="A565" i="1"/>
  <c r="A561" i="1"/>
  <c r="A557" i="1"/>
  <c r="A553" i="1"/>
  <c r="A549" i="1"/>
  <c r="A545" i="1"/>
  <c r="A541" i="1"/>
  <c r="A537" i="1"/>
  <c r="A533" i="1"/>
  <c r="A529" i="1"/>
  <c r="A525" i="1"/>
  <c r="A521" i="1"/>
  <c r="A517" i="1"/>
  <c r="A513" i="1"/>
  <c r="A509" i="1"/>
  <c r="A505" i="1"/>
  <c r="A501" i="1"/>
  <c r="A497" i="1"/>
  <c r="A493" i="1"/>
  <c r="A489" i="1"/>
  <c r="A485" i="1"/>
  <c r="A481" i="1"/>
  <c r="A477" i="1"/>
  <c r="A473" i="1"/>
  <c r="A469" i="1"/>
  <c r="A465" i="1"/>
  <c r="A461" i="1"/>
  <c r="A456" i="1"/>
  <c r="A450" i="1"/>
  <c r="A445" i="1"/>
  <c r="A440" i="1"/>
  <c r="A434" i="1"/>
  <c r="A429" i="1"/>
  <c r="A424" i="1"/>
  <c r="A417" i="1"/>
  <c r="A407" i="1"/>
  <c r="A396" i="1"/>
  <c r="A375" i="1"/>
  <c r="A352" i="1"/>
  <c r="A386" i="1"/>
  <c r="A364" i="1"/>
  <c r="A325" i="1"/>
  <c r="A452" i="1"/>
  <c r="A446" i="1"/>
  <c r="A441" i="1"/>
  <c r="A436" i="1"/>
  <c r="A430" i="1"/>
  <c r="A425" i="1"/>
  <c r="A418" i="1"/>
  <c r="A408" i="1"/>
  <c r="A398" i="1"/>
  <c r="A380" i="1"/>
  <c r="A359" i="1"/>
  <c r="A288" i="1"/>
  <c r="A459" i="1"/>
  <c r="A455" i="1"/>
  <c r="A451" i="1"/>
  <c r="A447" i="1"/>
  <c r="A443" i="1"/>
  <c r="A439" i="1"/>
  <c r="A435" i="1"/>
  <c r="A431" i="1"/>
  <c r="A427" i="1"/>
  <c r="A423" i="1"/>
  <c r="A419" i="1"/>
  <c r="A415" i="1"/>
  <c r="A410" i="1"/>
  <c r="A404" i="1"/>
  <c r="A399" i="1"/>
  <c r="A394" i="1"/>
  <c r="A388" i="1"/>
  <c r="A383" i="1"/>
  <c r="A378" i="1"/>
  <c r="A372" i="1"/>
  <c r="A367" i="1"/>
  <c r="A362" i="1"/>
  <c r="A356" i="1"/>
  <c r="A348" i="1"/>
  <c r="A338" i="1"/>
  <c r="A310" i="1"/>
  <c r="A204" i="1"/>
  <c r="A392" i="1"/>
  <c r="A387" i="1"/>
  <c r="A382" i="1"/>
  <c r="A376" i="1"/>
  <c r="A371" i="1"/>
  <c r="A366" i="1"/>
  <c r="A360" i="1"/>
  <c r="A355" i="1"/>
  <c r="A347" i="1"/>
  <c r="A332" i="1"/>
  <c r="A302" i="1"/>
  <c r="A420" i="1"/>
  <c r="A416" i="1"/>
  <c r="A411" i="1"/>
  <c r="A406" i="1"/>
  <c r="A400" i="1"/>
  <c r="A395" i="1"/>
  <c r="A390" i="1"/>
  <c r="A384" i="1"/>
  <c r="A379" i="1"/>
  <c r="A374" i="1"/>
  <c r="A368" i="1"/>
  <c r="A363" i="1"/>
  <c r="A358" i="1"/>
  <c r="A351" i="1"/>
  <c r="A343" i="1"/>
  <c r="A318" i="1"/>
  <c r="A268" i="1"/>
  <c r="A413" i="1"/>
  <c r="A409" i="1"/>
  <c r="A405" i="1"/>
  <c r="A401" i="1"/>
  <c r="A397" i="1"/>
  <c r="A393" i="1"/>
  <c r="A389" i="1"/>
  <c r="A385" i="1"/>
  <c r="A381" i="1"/>
  <c r="A377" i="1"/>
  <c r="A373" i="1"/>
  <c r="A369" i="1"/>
  <c r="A365" i="1"/>
  <c r="A361" i="1"/>
  <c r="A357" i="1"/>
  <c r="A353" i="1"/>
  <c r="A349" i="1"/>
  <c r="A345" i="1"/>
  <c r="A340" i="1"/>
  <c r="A335" i="1"/>
  <c r="A329" i="1"/>
  <c r="A321" i="1"/>
  <c r="A314" i="1"/>
  <c r="A308" i="1"/>
  <c r="A294" i="1"/>
  <c r="A280" i="1"/>
  <c r="A257" i="1"/>
  <c r="A6" i="1"/>
  <c r="A339" i="1"/>
  <c r="A334" i="1"/>
  <c r="A326" i="1"/>
  <c r="A320" i="1"/>
  <c r="A313" i="1"/>
  <c r="A304" i="1"/>
  <c r="A289" i="1"/>
  <c r="A273" i="1"/>
  <c r="A239" i="1"/>
  <c r="A354" i="1"/>
  <c r="A350" i="1"/>
  <c r="A346" i="1"/>
  <c r="A342" i="1"/>
  <c r="A336" i="1"/>
  <c r="A330" i="1"/>
  <c r="A324" i="1"/>
  <c r="A316" i="1"/>
  <c r="A309" i="1"/>
  <c r="A297" i="1"/>
  <c r="A282" i="1"/>
  <c r="A258" i="1"/>
  <c r="A147" i="1"/>
  <c r="A341" i="1"/>
  <c r="A337" i="1"/>
  <c r="A333" i="1"/>
  <c r="A328" i="1"/>
  <c r="A322" i="1"/>
  <c r="A317" i="1"/>
  <c r="A312" i="1"/>
  <c r="A306" i="1"/>
  <c r="A300" i="1"/>
  <c r="A293" i="1"/>
  <c r="A286" i="1"/>
  <c r="A277" i="1"/>
  <c r="A266" i="1"/>
  <c r="A253" i="1"/>
  <c r="A231" i="1"/>
  <c r="A200" i="1"/>
  <c r="A140" i="1"/>
  <c r="A305" i="1"/>
  <c r="A298" i="1"/>
  <c r="A292" i="1"/>
  <c r="A284" i="1"/>
  <c r="A274" i="1"/>
  <c r="A264" i="1"/>
  <c r="A248" i="1"/>
  <c r="A225" i="1"/>
  <c r="A187" i="1"/>
  <c r="A10" i="1"/>
  <c r="A241" i="1"/>
  <c r="A221" i="1"/>
  <c r="A167" i="1"/>
  <c r="A7" i="1"/>
  <c r="A301" i="1"/>
  <c r="A296" i="1"/>
  <c r="A290" i="1"/>
  <c r="A285" i="1"/>
  <c r="A278" i="1"/>
  <c r="A272" i="1"/>
  <c r="A261" i="1"/>
  <c r="A252" i="1"/>
  <c r="A233" i="1"/>
  <c r="A211" i="1"/>
  <c r="A180" i="1"/>
  <c r="A119" i="1"/>
  <c r="A281" i="1"/>
  <c r="A276" i="1"/>
  <c r="A269" i="1"/>
  <c r="A262" i="1"/>
  <c r="A256" i="1"/>
  <c r="A244" i="1"/>
  <c r="A232" i="1"/>
  <c r="A219" i="1"/>
  <c r="A191" i="1"/>
  <c r="A160" i="1"/>
  <c r="A102" i="1"/>
  <c r="A331" i="1"/>
  <c r="A327" i="1"/>
  <c r="A323" i="1"/>
  <c r="A319" i="1"/>
  <c r="A315" i="1"/>
  <c r="A311" i="1"/>
  <c r="A307" i="1"/>
  <c r="A303" i="1"/>
  <c r="A299" i="1"/>
  <c r="A295" i="1"/>
  <c r="A291" i="1"/>
  <c r="A287" i="1"/>
  <c r="A283" i="1"/>
  <c r="A279" i="1"/>
  <c r="A275" i="1"/>
  <c r="A270" i="1"/>
  <c r="A265" i="1"/>
  <c r="A260" i="1"/>
  <c r="A254" i="1"/>
  <c r="A247" i="1"/>
  <c r="A237" i="1"/>
  <c r="A227" i="1"/>
  <c r="A213" i="1"/>
  <c r="A199" i="1"/>
  <c r="A171" i="1"/>
  <c r="A141" i="1"/>
  <c r="A85" i="1"/>
  <c r="A271" i="1"/>
  <c r="A267" i="1"/>
  <c r="A263" i="1"/>
  <c r="A259" i="1"/>
  <c r="A255" i="1"/>
  <c r="A249" i="1"/>
  <c r="A243" i="1"/>
  <c r="A236" i="1"/>
  <c r="A228" i="1"/>
  <c r="A220" i="1"/>
  <c r="A208" i="1"/>
  <c r="A192" i="1"/>
  <c r="A177" i="1"/>
  <c r="A156" i="1"/>
  <c r="A120" i="1"/>
  <c r="A69" i="1"/>
  <c r="A57" i="1"/>
  <c r="A215" i="1"/>
  <c r="A205" i="1"/>
  <c r="A197" i="1"/>
  <c r="A183" i="1"/>
  <c r="A168" i="1"/>
  <c r="A152" i="1"/>
  <c r="A128" i="1"/>
  <c r="A101" i="1"/>
  <c r="A47" i="1"/>
  <c r="A251" i="1"/>
  <c r="A245" i="1"/>
  <c r="A240" i="1"/>
  <c r="A235" i="1"/>
  <c r="A229" i="1"/>
  <c r="A224" i="1"/>
  <c r="A216" i="1"/>
  <c r="A209" i="1"/>
  <c r="A203" i="1"/>
  <c r="A193" i="1"/>
  <c r="A185" i="1"/>
  <c r="A176" i="1"/>
  <c r="A161" i="1"/>
  <c r="A149" i="1"/>
  <c r="A134" i="1"/>
  <c r="A110" i="1"/>
  <c r="A84" i="1"/>
  <c r="A37" i="1"/>
  <c r="A223" i="1"/>
  <c r="A217" i="1"/>
  <c r="A212" i="1"/>
  <c r="A207" i="1"/>
  <c r="A201" i="1"/>
  <c r="A196" i="1"/>
  <c r="A188" i="1"/>
  <c r="A181" i="1"/>
  <c r="A173" i="1"/>
  <c r="A163" i="1"/>
  <c r="A155" i="1"/>
  <c r="A145" i="1"/>
  <c r="A131" i="1"/>
  <c r="A114" i="1"/>
  <c r="A92" i="1"/>
  <c r="A68" i="1"/>
  <c r="A31" i="1"/>
  <c r="A139" i="1"/>
  <c r="A124" i="1"/>
  <c r="A112" i="1"/>
  <c r="A96" i="1"/>
  <c r="A75" i="1"/>
  <c r="A56" i="1"/>
  <c r="A25" i="1"/>
  <c r="A195" i="1"/>
  <c r="A189" i="1"/>
  <c r="A184" i="1"/>
  <c r="A179" i="1"/>
  <c r="A172" i="1"/>
  <c r="A165" i="1"/>
  <c r="A157" i="1"/>
  <c r="A151" i="1"/>
  <c r="A144" i="1"/>
  <c r="A135" i="1"/>
  <c r="A126" i="1"/>
  <c r="A118" i="1"/>
  <c r="A106" i="1"/>
  <c r="A94" i="1"/>
  <c r="A79" i="1"/>
  <c r="A61" i="1"/>
  <c r="A45" i="1"/>
  <c r="A21" i="1"/>
  <c r="A175" i="1"/>
  <c r="A169" i="1"/>
  <c r="A164" i="1"/>
  <c r="A159" i="1"/>
  <c r="A153" i="1"/>
  <c r="A148" i="1"/>
  <c r="A143" i="1"/>
  <c r="A136" i="1"/>
  <c r="A130" i="1"/>
  <c r="A123" i="1"/>
  <c r="A115" i="1"/>
  <c r="A108" i="1"/>
  <c r="A100" i="1"/>
  <c r="A89" i="1"/>
  <c r="A77" i="1"/>
  <c r="A64" i="1"/>
  <c r="A51" i="1"/>
  <c r="A36" i="1"/>
  <c r="A19" i="1"/>
  <c r="A250" i="1"/>
  <c r="A246" i="1"/>
  <c r="A242" i="1"/>
  <c r="A238" i="1"/>
  <c r="A234" i="1"/>
  <c r="A230" i="1"/>
  <c r="A226" i="1"/>
  <c r="A222" i="1"/>
  <c r="A218" i="1"/>
  <c r="A214" i="1"/>
  <c r="A210" i="1"/>
  <c r="A206" i="1"/>
  <c r="A202" i="1"/>
  <c r="A198" i="1"/>
  <c r="A194" i="1"/>
  <c r="A190" i="1"/>
  <c r="A186" i="1"/>
  <c r="A182" i="1"/>
  <c r="A178" i="1"/>
  <c r="A174" i="1"/>
  <c r="A170" i="1"/>
  <c r="A166" i="1"/>
  <c r="A162" i="1"/>
  <c r="A158" i="1"/>
  <c r="A154" i="1"/>
  <c r="A150" i="1"/>
  <c r="A146" i="1"/>
  <c r="A142" i="1"/>
  <c r="A138" i="1"/>
  <c r="A132" i="1"/>
  <c r="A127" i="1"/>
  <c r="A122" i="1"/>
  <c r="A116" i="1"/>
  <c r="A111" i="1"/>
  <c r="A105" i="1"/>
  <c r="A97" i="1"/>
  <c r="A90" i="1"/>
  <c r="A83" i="1"/>
  <c r="A72" i="1"/>
  <c r="A63" i="1"/>
  <c r="A53" i="1"/>
  <c r="A40" i="1"/>
  <c r="A29" i="1"/>
  <c r="A16" i="1"/>
  <c r="A137" i="1"/>
  <c r="A133" i="1"/>
  <c r="A129" i="1"/>
  <c r="A125" i="1"/>
  <c r="A121" i="1"/>
  <c r="A117" i="1"/>
  <c r="A113" i="1"/>
  <c r="A109" i="1"/>
  <c r="A104" i="1"/>
  <c r="A98" i="1"/>
  <c r="A93" i="1"/>
  <c r="A88" i="1"/>
  <c r="A80" i="1"/>
  <c r="A73" i="1"/>
  <c r="A67" i="1"/>
  <c r="A59" i="1"/>
  <c r="A52" i="1"/>
  <c r="A43" i="1"/>
  <c r="A32" i="1"/>
  <c r="A24" i="1"/>
  <c r="A15" i="1"/>
  <c r="A107" i="1"/>
  <c r="A103" i="1"/>
  <c r="A99" i="1"/>
  <c r="A95" i="1"/>
  <c r="A91" i="1"/>
  <c r="A87" i="1"/>
  <c r="A81" i="1"/>
  <c r="A76" i="1"/>
  <c r="A71" i="1"/>
  <c r="A65" i="1"/>
  <c r="A60" i="1"/>
  <c r="A55" i="1"/>
  <c r="A48" i="1"/>
  <c r="A41" i="1"/>
  <c r="A35" i="1"/>
  <c r="A27" i="1"/>
  <c r="A20" i="1"/>
  <c r="A13" i="1"/>
  <c r="A86" i="1"/>
  <c r="A82" i="1"/>
  <c r="A78" i="1"/>
  <c r="A74" i="1"/>
  <c r="A70" i="1"/>
  <c r="A66" i="1"/>
  <c r="A62" i="1"/>
  <c r="A58" i="1"/>
  <c r="A54" i="1"/>
  <c r="A49" i="1"/>
  <c r="A44" i="1"/>
  <c r="A39" i="1"/>
  <c r="A33" i="1"/>
  <c r="A28" i="1"/>
  <c r="A23" i="1"/>
  <c r="A17" i="1"/>
  <c r="A11" i="1"/>
  <c r="A50" i="1"/>
  <c r="A46" i="1"/>
  <c r="A42" i="1"/>
  <c r="A38" i="1"/>
  <c r="A34" i="1"/>
  <c r="A30" i="1"/>
  <c r="A26" i="1"/>
  <c r="A22" i="1"/>
  <c r="A18" i="1"/>
  <c r="A14" i="1"/>
  <c r="A9" i="1"/>
  <c r="B7" i="6"/>
  <c r="A12" i="1"/>
  <c r="C14" i="1" l="1"/>
  <c r="C15" i="1"/>
  <c r="E5" i="6"/>
  <c r="D5" i="6"/>
  <c r="G2" i="1" s="1"/>
  <c r="C16" i="1" l="1"/>
  <c r="H477" i="1"/>
  <c r="D5" i="1"/>
  <c r="E6" i="1"/>
  <c r="G5" i="1"/>
  <c r="G477" i="1"/>
  <c r="D6" i="1"/>
  <c r="F6" i="1"/>
  <c r="H5" i="1"/>
  <c r="F5" i="1"/>
  <c r="F477" i="1"/>
  <c r="H6" i="1"/>
  <c r="E477" i="1"/>
  <c r="G6" i="1"/>
  <c r="D477" i="1"/>
  <c r="E5" i="1"/>
  <c r="D7" i="1"/>
  <c r="F7" i="1"/>
  <c r="G7" i="1"/>
  <c r="H7" i="1"/>
  <c r="E7" i="1"/>
  <c r="C17" i="1" l="1"/>
  <c r="F8" i="1"/>
  <c r="D8" i="1"/>
  <c r="G8" i="1"/>
  <c r="H8" i="1"/>
  <c r="E8" i="1"/>
  <c r="C18" i="1" l="1"/>
  <c r="F9" i="1"/>
  <c r="D9" i="1"/>
  <c r="H10" i="1"/>
  <c r="G10" i="1"/>
  <c r="G9" i="1"/>
  <c r="H9" i="1"/>
  <c r="E9" i="1"/>
  <c r="D10" i="1"/>
  <c r="F10" i="1"/>
  <c r="C19" i="1" l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1" i="1" s="1"/>
  <c r="C92" i="1" s="1"/>
  <c r="C93" i="1" s="1"/>
  <c r="C94" i="1" s="1"/>
  <c r="C95" i="1" s="1"/>
  <c r="C96" i="1" s="1"/>
  <c r="C98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9" i="1" s="1"/>
  <c r="C131" i="1" s="1"/>
  <c r="C132" i="1" s="1"/>
  <c r="C133" i="1" s="1"/>
  <c r="C135" i="1" s="1"/>
  <c r="C136" i="1" s="1"/>
  <c r="C137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2" i="1" s="1"/>
  <c r="C163" i="1" s="1"/>
  <c r="C164" i="1" s="1"/>
  <c r="C166" i="1" s="1"/>
  <c r="C167" i="1" s="1"/>
  <c r="C168" i="1" s="1"/>
  <c r="C169" i="1" s="1"/>
  <c r="C170" i="1" s="1"/>
  <c r="C171" i="1" s="1"/>
  <c r="C172" i="1" s="1"/>
  <c r="C173" i="1" s="1"/>
  <c r="C175" i="1" s="1"/>
  <c r="C176" i="1" s="1"/>
  <c r="C177" i="1" s="1"/>
  <c r="C178" i="1" s="1"/>
  <c r="C179" i="1" s="1"/>
  <c r="C180" i="1" s="1"/>
  <c r="C181" i="1" s="1"/>
  <c r="C183" i="1" s="1"/>
  <c r="C184" i="1" s="1"/>
  <c r="C185" i="1" s="1"/>
  <c r="C186" i="1" s="1"/>
  <c r="C187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2" i="1" s="1"/>
  <c r="C203" i="1" s="1"/>
  <c r="C204" i="1" s="1"/>
  <c r="C205" i="1" s="1"/>
  <c r="C206" i="1" s="1"/>
  <c r="C208" i="1" s="1"/>
  <c r="C210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6" i="1" s="1"/>
  <c r="C227" i="1" s="1"/>
  <c r="C228" i="1" s="1"/>
  <c r="C229" i="1" s="1"/>
  <c r="C230" i="1" s="1"/>
  <c r="C231" i="1" s="1"/>
  <c r="C232" i="1" s="1"/>
  <c r="C234" i="1" s="1"/>
  <c r="C235" i="1" s="1"/>
  <c r="C236" i="1" s="1"/>
  <c r="C238" i="1" s="1"/>
  <c r="C239" i="1" s="1"/>
  <c r="C240" i="1" s="1"/>
  <c r="C241" i="1" s="1"/>
  <c r="C242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1" i="1" s="1"/>
  <c r="C262" i="1" s="1"/>
  <c r="C263" i="1" s="1"/>
  <c r="C264" i="1" s="1"/>
  <c r="C266" i="1" s="1"/>
  <c r="C267" i="1" s="1"/>
  <c r="C268" i="1" s="1"/>
  <c r="C269" i="1" s="1"/>
  <c r="C271" i="1" s="1"/>
  <c r="C276" i="1" s="1"/>
  <c r="C277" i="1" s="1"/>
  <c r="C278" i="1" s="1"/>
  <c r="C279" i="1" s="1"/>
  <c r="C280" i="1" s="1"/>
  <c r="C281" i="1" s="1"/>
  <c r="C283" i="1" s="1"/>
  <c r="C284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5" i="1" s="1"/>
  <c r="C306" i="1" s="1"/>
  <c r="C308" i="1" s="1"/>
  <c r="C310" i="1" s="1"/>
  <c r="C313" i="1" s="1"/>
  <c r="C314" i="1" s="1"/>
  <c r="C315" i="1" s="1"/>
  <c r="C316" i="1" s="1"/>
  <c r="C317" i="1" s="1"/>
  <c r="C318" i="1" s="1"/>
  <c r="C319" i="1" s="1"/>
  <c r="C320" i="1" s="1"/>
  <c r="C321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1" i="1" s="1"/>
  <c r="C342" i="1" s="1"/>
  <c r="C346" i="1" s="1"/>
  <c r="C347" i="1" s="1"/>
  <c r="C349" i="1" s="1"/>
  <c r="C350" i="1" s="1"/>
  <c r="C354" i="1" s="1"/>
  <c r="C357" i="1" s="1"/>
  <c r="C358" i="1" s="1"/>
  <c r="C359" i="1" s="1"/>
  <c r="C360" i="1" s="1"/>
  <c r="C361" i="1" s="1"/>
  <c r="C364" i="1" s="1"/>
  <c r="C365" i="1" s="1"/>
  <c r="C366" i="1" s="1"/>
  <c r="C367" i="1" s="1"/>
  <c r="C368" i="1" s="1"/>
  <c r="C369" i="1" s="1"/>
  <c r="C370" i="1" s="1"/>
  <c r="C372" i="1" s="1"/>
  <c r="C374" i="1" s="1"/>
  <c r="C375" i="1" s="1"/>
  <c r="C376" i="1" s="1"/>
  <c r="C377" i="1" s="1"/>
  <c r="C378" i="1" s="1"/>
  <c r="C379" i="1" s="1"/>
  <c r="C380" i="1" s="1"/>
  <c r="C381" i="1" s="1"/>
  <c r="C384" i="1" s="1"/>
  <c r="C386" i="1" s="1"/>
  <c r="C387" i="1" s="1"/>
  <c r="C388" i="1" s="1"/>
  <c r="C389" i="1" s="1"/>
  <c r="C390" i="1" s="1"/>
  <c r="C391" i="1" s="1"/>
  <c r="C392" i="1" s="1"/>
  <c r="C394" i="1" s="1"/>
  <c r="C395" i="1" s="1"/>
  <c r="C396" i="1" s="1"/>
  <c r="C398" i="1" s="1"/>
  <c r="C399" i="1" s="1"/>
  <c r="C401" i="1" s="1"/>
  <c r="C403" i="1" s="1"/>
  <c r="C404" i="1" s="1"/>
  <c r="C406" i="1" s="1"/>
  <c r="C407" i="1" s="1"/>
  <c r="C408" i="1" s="1"/>
  <c r="C409" i="1" s="1"/>
  <c r="C410" i="1" s="1"/>
  <c r="C411" i="1" s="1"/>
  <c r="C412" i="1" s="1"/>
  <c r="C414" i="1" s="1"/>
  <c r="C415" i="1" s="1"/>
  <c r="C416" i="1" s="1"/>
  <c r="C418" i="1" s="1"/>
  <c r="C419" i="1" s="1"/>
  <c r="C420" i="1" s="1"/>
  <c r="C421" i="1" s="1"/>
  <c r="C422" i="1" s="1"/>
  <c r="C423" i="1" s="1"/>
  <c r="C424" i="1" s="1"/>
  <c r="C425" i="1" s="1"/>
  <c r="C428" i="1" s="1"/>
  <c r="C430" i="1" s="1"/>
  <c r="C431" i="1" s="1"/>
  <c r="C434" i="1" s="1"/>
  <c r="C436" i="1" s="1"/>
  <c r="C437" i="1" s="1"/>
  <c r="C438" i="1" s="1"/>
  <c r="C439" i="1" s="1"/>
  <c r="C440" i="1" s="1"/>
  <c r="C441" i="1" s="1"/>
  <c r="C442" i="1" s="1"/>
  <c r="C443" i="1" s="1"/>
  <c r="C446" i="1" s="1"/>
  <c r="C447" i="1" s="1"/>
  <c r="C448" i="1" s="1"/>
  <c r="C449" i="1" s="1"/>
  <c r="C453" i="1" s="1"/>
  <c r="C454" i="1" s="1"/>
  <c r="C456" i="1" s="1"/>
  <c r="C457" i="1" s="1"/>
  <c r="C459" i="1" s="1"/>
  <c r="C460" i="1" s="1"/>
  <c r="C461" i="1" s="1"/>
  <c r="C462" i="1" s="1"/>
  <c r="C464" i="1" s="1"/>
  <c r="C466" i="1" s="1"/>
  <c r="C467" i="1" s="1"/>
  <c r="C469" i="1" s="1"/>
  <c r="C473" i="1" s="1"/>
  <c r="C474" i="1" s="1"/>
  <c r="C475" i="1" s="1"/>
  <c r="C479" i="1" s="1"/>
  <c r="C480" i="1" s="1"/>
  <c r="C482" i="1" s="1"/>
  <c r="C484" i="1" s="1"/>
  <c r="C485" i="1" s="1"/>
  <c r="C487" i="1" s="1"/>
  <c r="C488" i="1" s="1"/>
  <c r="C489" i="1" s="1"/>
  <c r="C491" i="1" s="1"/>
  <c r="C495" i="1" s="1"/>
  <c r="C497" i="1" s="1"/>
  <c r="C498" i="1" s="1"/>
  <c r="C499" i="1" s="1"/>
  <c r="C501" i="1" s="1"/>
  <c r="C502" i="1" s="1"/>
  <c r="C504" i="1" s="1"/>
  <c r="C506" i="1" s="1"/>
  <c r="C507" i="1" s="1"/>
  <c r="C508" i="1" s="1"/>
  <c r="C510" i="1" s="1"/>
  <c r="C513" i="1" s="1"/>
  <c r="C515" i="1" s="1"/>
  <c r="C516" i="1" s="1"/>
  <c r="C519" i="1" s="1"/>
  <c r="C520" i="1" s="1"/>
  <c r="C521" i="1" s="1"/>
  <c r="C524" i="1" s="1"/>
  <c r="C525" i="1" s="1"/>
  <c r="C526" i="1" s="1"/>
  <c r="C527" i="1" s="1"/>
  <c r="C528" i="1" s="1"/>
  <c r="C529" i="1" s="1"/>
  <c r="C530" i="1" s="1"/>
  <c r="C532" i="1" s="1"/>
  <c r="C534" i="1" s="1"/>
  <c r="C536" i="1" s="1"/>
  <c r="C537" i="1" s="1"/>
  <c r="C538" i="1" s="1"/>
  <c r="C539" i="1" s="1"/>
  <c r="C540" i="1" s="1"/>
  <c r="C546" i="1" s="1"/>
  <c r="C547" i="1" s="1"/>
  <c r="C551" i="1" s="1"/>
  <c r="C553" i="1" s="1"/>
  <c r="C554" i="1" s="1"/>
  <c r="C555" i="1" s="1"/>
  <c r="C559" i="1" s="1"/>
  <c r="C560" i="1" s="1"/>
  <c r="C562" i="1" s="1"/>
  <c r="C563" i="1" s="1"/>
  <c r="C564" i="1" s="1"/>
  <c r="C565" i="1" s="1"/>
  <c r="C566" i="1" s="1"/>
  <c r="C569" i="1" s="1"/>
  <c r="C570" i="1" s="1"/>
  <c r="C571" i="1" s="1"/>
  <c r="C572" i="1" s="1"/>
  <c r="C576" i="1" s="1"/>
  <c r="C577" i="1" s="1"/>
  <c r="C578" i="1" s="1"/>
  <c r="C579" i="1" s="1"/>
  <c r="C581" i="1" s="1"/>
  <c r="C583" i="1" s="1"/>
  <c r="C585" i="1" s="1"/>
  <c r="C586" i="1" s="1"/>
  <c r="C587" i="1" s="1"/>
  <c r="C588" i="1" s="1"/>
  <c r="C589" i="1" s="1"/>
  <c r="C591" i="1" s="1"/>
  <c r="C592" i="1" s="1"/>
  <c r="C593" i="1" s="1"/>
  <c r="C594" i="1" s="1"/>
  <c r="C595" i="1" s="1"/>
  <c r="C597" i="1" s="1"/>
  <c r="C598" i="1" s="1"/>
  <c r="E11" i="1"/>
  <c r="G11" i="1"/>
  <c r="F11" i="1"/>
  <c r="D11" i="1"/>
  <c r="H11" i="1"/>
  <c r="E10" i="1"/>
  <c r="G12" i="1" l="1"/>
  <c r="D12" i="1"/>
  <c r="E12" i="1"/>
  <c r="H12" i="1"/>
  <c r="F12" i="1"/>
  <c r="G13" i="1" l="1"/>
  <c r="D13" i="1"/>
  <c r="E13" i="1"/>
  <c r="H13" i="1"/>
  <c r="F13" i="1"/>
  <c r="F14" i="1" l="1"/>
  <c r="D14" i="1"/>
  <c r="G14" i="1"/>
  <c r="H14" i="1"/>
  <c r="E14" i="1"/>
  <c r="H15" i="1" l="1"/>
  <c r="G15" i="1"/>
  <c r="F15" i="1"/>
  <c r="E15" i="1"/>
  <c r="D15" i="1"/>
  <c r="G16" i="1" l="1"/>
  <c r="E16" i="1"/>
  <c r="D16" i="1"/>
  <c r="F16" i="1"/>
  <c r="H16" i="1"/>
  <c r="E17" i="1" l="1"/>
  <c r="F17" i="1"/>
  <c r="G17" i="1"/>
  <c r="H17" i="1"/>
  <c r="D17" i="1"/>
  <c r="H18" i="1" l="1"/>
  <c r="G18" i="1"/>
  <c r="D18" i="1"/>
  <c r="F18" i="1"/>
  <c r="E18" i="1"/>
  <c r="F19" i="1" l="1"/>
  <c r="D19" i="1"/>
  <c r="G19" i="1"/>
  <c r="H19" i="1"/>
  <c r="E19" i="1"/>
  <c r="E21" i="1" l="1"/>
  <c r="G21" i="1"/>
  <c r="F21" i="1"/>
  <c r="D21" i="1"/>
  <c r="H21" i="1"/>
  <c r="F20" i="1"/>
  <c r="H20" i="1"/>
  <c r="G20" i="1"/>
  <c r="D20" i="1"/>
  <c r="E20" i="1"/>
  <c r="D22" i="1"/>
  <c r="E22" i="1"/>
  <c r="F22" i="1"/>
  <c r="H22" i="1"/>
  <c r="G22" i="1"/>
  <c r="F23" i="1" l="1"/>
  <c r="G23" i="1"/>
  <c r="D23" i="1"/>
  <c r="H23" i="1"/>
  <c r="E23" i="1"/>
  <c r="D24" i="1" l="1"/>
  <c r="F24" i="1"/>
  <c r="E24" i="1"/>
  <c r="H24" i="1"/>
  <c r="G24" i="1"/>
  <c r="H25" i="1" l="1"/>
  <c r="E25" i="1"/>
  <c r="F25" i="1"/>
  <c r="G25" i="1"/>
  <c r="D25" i="1"/>
  <c r="G26" i="1" l="1"/>
  <c r="D26" i="1"/>
  <c r="E26" i="1"/>
  <c r="H26" i="1"/>
  <c r="F26" i="1"/>
  <c r="G27" i="1" l="1"/>
  <c r="H27" i="1"/>
  <c r="E27" i="1"/>
  <c r="F27" i="1"/>
  <c r="D27" i="1"/>
  <c r="H28" i="1" l="1"/>
  <c r="D28" i="1"/>
  <c r="E28" i="1"/>
  <c r="G28" i="1"/>
  <c r="F28" i="1"/>
  <c r="F29" i="1" l="1"/>
  <c r="D29" i="1"/>
  <c r="H29" i="1"/>
  <c r="G29" i="1"/>
  <c r="E29" i="1"/>
  <c r="F30" i="1" l="1"/>
  <c r="G30" i="1"/>
  <c r="D30" i="1"/>
  <c r="H30" i="1"/>
  <c r="E30" i="1"/>
  <c r="F32" i="1" l="1"/>
  <c r="H32" i="1"/>
  <c r="E32" i="1"/>
  <c r="G32" i="1"/>
  <c r="D32" i="1"/>
  <c r="D31" i="1"/>
  <c r="H31" i="1"/>
  <c r="E31" i="1"/>
  <c r="F31" i="1"/>
  <c r="G31" i="1"/>
  <c r="F33" i="1" l="1"/>
  <c r="H33" i="1"/>
  <c r="G33" i="1"/>
  <c r="D33" i="1"/>
  <c r="E33" i="1"/>
  <c r="G35" i="1" l="1"/>
  <c r="H35" i="1"/>
  <c r="E35" i="1"/>
  <c r="F35" i="1"/>
  <c r="D35" i="1"/>
  <c r="E34" i="1"/>
  <c r="F34" i="1"/>
  <c r="D34" i="1"/>
  <c r="G34" i="1"/>
  <c r="H34" i="1"/>
  <c r="G36" i="1" l="1"/>
  <c r="H36" i="1"/>
  <c r="F36" i="1"/>
  <c r="E36" i="1"/>
  <c r="D36" i="1"/>
  <c r="D37" i="1" l="1"/>
  <c r="G37" i="1"/>
  <c r="H37" i="1"/>
  <c r="E37" i="1"/>
  <c r="F37" i="1"/>
  <c r="D38" i="1" l="1"/>
  <c r="G38" i="1"/>
  <c r="H38" i="1"/>
  <c r="E38" i="1"/>
  <c r="F38" i="1"/>
  <c r="E39" i="1" l="1"/>
  <c r="F39" i="1"/>
  <c r="G39" i="1"/>
  <c r="D39" i="1"/>
  <c r="H39" i="1"/>
  <c r="H40" i="1" l="1"/>
  <c r="G40" i="1"/>
  <c r="D40" i="1"/>
  <c r="F40" i="1"/>
  <c r="E40" i="1"/>
  <c r="G41" i="1" l="1"/>
  <c r="D41" i="1"/>
  <c r="H41" i="1"/>
  <c r="E41" i="1"/>
  <c r="F41" i="1"/>
  <c r="D42" i="1" l="1"/>
  <c r="E42" i="1"/>
  <c r="H42" i="1"/>
  <c r="F42" i="1"/>
  <c r="G42" i="1"/>
  <c r="F43" i="1" l="1"/>
  <c r="D43" i="1"/>
  <c r="G43" i="1"/>
  <c r="H43" i="1"/>
  <c r="E43" i="1"/>
  <c r="H44" i="1" l="1"/>
  <c r="D44" i="1"/>
  <c r="F44" i="1"/>
  <c r="E44" i="1"/>
  <c r="G44" i="1"/>
  <c r="H45" i="1" l="1"/>
  <c r="E45" i="1"/>
  <c r="F45" i="1"/>
  <c r="G45" i="1"/>
  <c r="D45" i="1"/>
  <c r="E46" i="1" l="1"/>
  <c r="F46" i="1"/>
  <c r="G46" i="1"/>
  <c r="D46" i="1"/>
  <c r="H46" i="1"/>
  <c r="H385" i="1" l="1"/>
  <c r="F385" i="1"/>
  <c r="E385" i="1"/>
  <c r="D385" i="1"/>
  <c r="G385" i="1"/>
  <c r="G47" i="1"/>
  <c r="D47" i="1"/>
  <c r="E47" i="1"/>
  <c r="H47" i="1"/>
  <c r="F47" i="1"/>
  <c r="F48" i="1" l="1"/>
  <c r="D48" i="1"/>
  <c r="G48" i="1"/>
  <c r="H48" i="1"/>
  <c r="E48" i="1"/>
  <c r="F49" i="1" l="1"/>
  <c r="G49" i="1"/>
  <c r="D49" i="1"/>
  <c r="H49" i="1"/>
  <c r="E49" i="1"/>
  <c r="G136" i="1" l="1"/>
  <c r="F136" i="1"/>
  <c r="D136" i="1"/>
  <c r="E136" i="1"/>
  <c r="H136" i="1"/>
  <c r="H50" i="1"/>
  <c r="E50" i="1"/>
  <c r="F50" i="1"/>
  <c r="G50" i="1"/>
  <c r="D50" i="1"/>
  <c r="F52" i="1" l="1"/>
  <c r="G52" i="1"/>
  <c r="D52" i="1"/>
  <c r="H52" i="1"/>
  <c r="E52" i="1"/>
  <c r="G51" i="1"/>
  <c r="D51" i="1"/>
  <c r="E51" i="1"/>
  <c r="H51" i="1"/>
  <c r="F51" i="1"/>
  <c r="G53" i="1" l="1"/>
  <c r="D53" i="1"/>
  <c r="E53" i="1"/>
  <c r="H53" i="1"/>
  <c r="F53" i="1"/>
  <c r="G429" i="1" l="1"/>
  <c r="F429" i="1"/>
  <c r="H429" i="1"/>
  <c r="D429" i="1"/>
  <c r="E429" i="1"/>
  <c r="F54" i="1"/>
  <c r="G54" i="1"/>
  <c r="D54" i="1"/>
  <c r="H54" i="1"/>
  <c r="E54" i="1"/>
  <c r="D55" i="1" l="1"/>
  <c r="H55" i="1"/>
  <c r="E55" i="1"/>
  <c r="F55" i="1"/>
  <c r="G55" i="1"/>
  <c r="H56" i="1" l="1"/>
  <c r="F56" i="1"/>
  <c r="G56" i="1"/>
  <c r="D56" i="1"/>
  <c r="E56" i="1"/>
  <c r="D57" i="1" l="1"/>
  <c r="G57" i="1"/>
  <c r="H57" i="1"/>
  <c r="E57" i="1"/>
  <c r="F57" i="1"/>
  <c r="E171" i="1" l="1"/>
  <c r="H171" i="1"/>
  <c r="F171" i="1"/>
  <c r="D171" i="1"/>
  <c r="G171" i="1"/>
  <c r="E58" i="1"/>
  <c r="F58" i="1"/>
  <c r="G58" i="1"/>
  <c r="D58" i="1"/>
  <c r="H58" i="1"/>
  <c r="H172" i="1" l="1"/>
  <c r="D172" i="1"/>
  <c r="G172" i="1"/>
  <c r="E172" i="1"/>
  <c r="F172" i="1"/>
  <c r="H59" i="1"/>
  <c r="E59" i="1"/>
  <c r="G59" i="1"/>
  <c r="F59" i="1"/>
  <c r="D59" i="1"/>
  <c r="F60" i="1" l="1"/>
  <c r="E60" i="1"/>
  <c r="D60" i="1"/>
  <c r="G60" i="1"/>
  <c r="H60" i="1"/>
  <c r="F61" i="1" l="1"/>
  <c r="G61" i="1"/>
  <c r="E61" i="1"/>
  <c r="H61" i="1"/>
  <c r="D61" i="1"/>
  <c r="G62" i="1" l="1"/>
  <c r="D62" i="1"/>
  <c r="H62" i="1"/>
  <c r="E62" i="1"/>
  <c r="F62" i="1"/>
  <c r="D63" i="1" l="1"/>
  <c r="E63" i="1"/>
  <c r="H63" i="1"/>
  <c r="F63" i="1"/>
  <c r="G63" i="1"/>
  <c r="D65" i="1" l="1"/>
  <c r="H65" i="1"/>
  <c r="E65" i="1"/>
  <c r="F65" i="1"/>
  <c r="G65" i="1"/>
  <c r="F64" i="1"/>
  <c r="D64" i="1"/>
  <c r="G64" i="1"/>
  <c r="H64" i="1"/>
  <c r="E64" i="1"/>
  <c r="E66" i="1" l="1"/>
  <c r="F66" i="1"/>
  <c r="G66" i="1"/>
  <c r="D66" i="1"/>
  <c r="H66" i="1"/>
  <c r="G67" i="1" l="1"/>
  <c r="D67" i="1"/>
  <c r="E67" i="1"/>
  <c r="H67" i="1"/>
  <c r="F67" i="1"/>
  <c r="D68" i="1" l="1"/>
  <c r="H68" i="1"/>
  <c r="E68" i="1"/>
  <c r="G68" i="1"/>
  <c r="F68" i="1"/>
  <c r="E70" i="1" l="1"/>
  <c r="D70" i="1"/>
  <c r="G70" i="1"/>
  <c r="H70" i="1"/>
  <c r="F70" i="1"/>
  <c r="H69" i="1"/>
  <c r="E69" i="1"/>
  <c r="G69" i="1"/>
  <c r="D69" i="1"/>
  <c r="F69" i="1"/>
  <c r="F71" i="1" l="1"/>
  <c r="D71" i="1"/>
  <c r="G71" i="1"/>
  <c r="H71" i="1"/>
  <c r="E71" i="1"/>
  <c r="H72" i="1" l="1"/>
  <c r="F72" i="1"/>
  <c r="E72" i="1"/>
  <c r="G72" i="1"/>
  <c r="D72" i="1"/>
  <c r="F73" i="1" l="1"/>
  <c r="G73" i="1"/>
  <c r="D73" i="1"/>
  <c r="H73" i="1"/>
  <c r="E73" i="1"/>
  <c r="D74" i="1" l="1"/>
  <c r="G74" i="1"/>
  <c r="H74" i="1"/>
  <c r="E74" i="1"/>
  <c r="F74" i="1"/>
  <c r="H75" i="1" l="1"/>
  <c r="E75" i="1"/>
  <c r="F75" i="1"/>
  <c r="G75" i="1"/>
  <c r="D75" i="1"/>
  <c r="G76" i="1" l="1"/>
  <c r="D76" i="1"/>
  <c r="E76" i="1"/>
  <c r="H76" i="1"/>
  <c r="F76" i="1"/>
  <c r="F307" i="1" l="1"/>
  <c r="D307" i="1"/>
  <c r="H307" i="1"/>
  <c r="E307" i="1"/>
  <c r="G307" i="1"/>
  <c r="G77" i="1"/>
  <c r="H77" i="1"/>
  <c r="E77" i="1"/>
  <c r="F77" i="1"/>
  <c r="D77" i="1"/>
  <c r="F78" i="1" l="1"/>
  <c r="G78" i="1"/>
  <c r="D78" i="1"/>
  <c r="H78" i="1"/>
  <c r="E78" i="1"/>
  <c r="D79" i="1" l="1"/>
  <c r="H79" i="1"/>
  <c r="E79" i="1"/>
  <c r="F79" i="1"/>
  <c r="G79" i="1"/>
  <c r="D81" i="1" l="1"/>
  <c r="H81" i="1"/>
  <c r="E81" i="1"/>
  <c r="F81" i="1"/>
  <c r="G81" i="1"/>
  <c r="H80" i="1"/>
  <c r="F80" i="1"/>
  <c r="G80" i="1"/>
  <c r="D80" i="1"/>
  <c r="E80" i="1"/>
  <c r="E82" i="1" l="1"/>
  <c r="F82" i="1"/>
  <c r="G82" i="1"/>
  <c r="D82" i="1"/>
  <c r="H82" i="1"/>
  <c r="G225" i="1" l="1"/>
  <c r="H225" i="1"/>
  <c r="D225" i="1"/>
  <c r="E225" i="1"/>
  <c r="F225" i="1"/>
  <c r="G83" i="1"/>
  <c r="D83" i="1"/>
  <c r="H83" i="1"/>
  <c r="E83" i="1"/>
  <c r="F83" i="1"/>
  <c r="E227" i="1" l="1"/>
  <c r="H227" i="1"/>
  <c r="D227" i="1"/>
  <c r="F227" i="1"/>
  <c r="G227" i="1"/>
  <c r="D84" i="1"/>
  <c r="E84" i="1"/>
  <c r="H84" i="1"/>
  <c r="F84" i="1"/>
  <c r="G84" i="1"/>
  <c r="F85" i="1" l="1"/>
  <c r="D85" i="1"/>
  <c r="G85" i="1"/>
  <c r="H85" i="1"/>
  <c r="E85" i="1"/>
  <c r="E87" i="1" l="1"/>
  <c r="F87" i="1"/>
  <c r="H87" i="1"/>
  <c r="G87" i="1"/>
  <c r="D87" i="1"/>
  <c r="E86" i="1"/>
  <c r="F86" i="1"/>
  <c r="D86" i="1"/>
  <c r="G86" i="1"/>
  <c r="H86" i="1"/>
  <c r="G89" i="1" l="1"/>
  <c r="D89" i="1"/>
  <c r="F89" i="1"/>
  <c r="H89" i="1"/>
  <c r="E89" i="1"/>
  <c r="E88" i="1"/>
  <c r="F88" i="1"/>
  <c r="G88" i="1"/>
  <c r="D88" i="1"/>
  <c r="H88" i="1"/>
  <c r="F90" i="1" l="1"/>
  <c r="D90" i="1"/>
  <c r="G90" i="1"/>
  <c r="H90" i="1"/>
  <c r="E90" i="1"/>
  <c r="F91" i="1" l="1"/>
  <c r="G91" i="1"/>
  <c r="D91" i="1"/>
  <c r="H91" i="1"/>
  <c r="E91" i="1"/>
  <c r="E458" i="1" l="1"/>
  <c r="F458" i="1"/>
  <c r="D458" i="1"/>
  <c r="H458" i="1"/>
  <c r="G458" i="1"/>
  <c r="G92" i="1"/>
  <c r="D92" i="1"/>
  <c r="H92" i="1"/>
  <c r="F92" i="1"/>
  <c r="E92" i="1"/>
  <c r="D472" i="1" l="1"/>
  <c r="E472" i="1"/>
  <c r="F472" i="1"/>
  <c r="G472" i="1"/>
  <c r="H472" i="1"/>
  <c r="H93" i="1"/>
  <c r="E93" i="1"/>
  <c r="F93" i="1"/>
  <c r="G93" i="1"/>
  <c r="D93" i="1"/>
  <c r="E432" i="1" l="1"/>
  <c r="G432" i="1"/>
  <c r="H432" i="1"/>
  <c r="D432" i="1"/>
  <c r="F432" i="1"/>
  <c r="D95" i="1"/>
  <c r="H95" i="1"/>
  <c r="F95" i="1"/>
  <c r="E95" i="1"/>
  <c r="G95" i="1"/>
  <c r="G94" i="1"/>
  <c r="D94" i="1"/>
  <c r="E94" i="1"/>
  <c r="H94" i="1"/>
  <c r="F94" i="1"/>
  <c r="G98" i="1" l="1"/>
  <c r="D98" i="1"/>
  <c r="F98" i="1"/>
  <c r="H98" i="1"/>
  <c r="E98" i="1"/>
  <c r="F96" i="1"/>
  <c r="H96" i="1"/>
  <c r="G96" i="1"/>
  <c r="E96" i="1"/>
  <c r="D96" i="1"/>
  <c r="D97" i="1"/>
  <c r="H97" i="1"/>
  <c r="E97" i="1"/>
  <c r="F97" i="1"/>
  <c r="G97" i="1"/>
  <c r="D99" i="1" l="1"/>
  <c r="F99" i="1"/>
  <c r="H99" i="1"/>
  <c r="E99" i="1"/>
  <c r="G99" i="1"/>
  <c r="E100" i="1"/>
  <c r="F100" i="1"/>
  <c r="D100" i="1"/>
  <c r="H100" i="1"/>
  <c r="G100" i="1"/>
  <c r="D452" i="1" l="1"/>
  <c r="F452" i="1"/>
  <c r="G452" i="1"/>
  <c r="E452" i="1"/>
  <c r="H452" i="1"/>
  <c r="D544" i="1"/>
  <c r="F544" i="1"/>
  <c r="E544" i="1"/>
  <c r="G544" i="1"/>
  <c r="H544" i="1"/>
  <c r="D101" i="1"/>
  <c r="E101" i="1"/>
  <c r="H101" i="1"/>
  <c r="F101" i="1"/>
  <c r="G101" i="1"/>
  <c r="D568" i="1" l="1"/>
  <c r="H568" i="1"/>
  <c r="F568" i="1"/>
  <c r="E568" i="1"/>
  <c r="G568" i="1"/>
  <c r="D102" i="1"/>
  <c r="H102" i="1"/>
  <c r="E102" i="1"/>
  <c r="F102" i="1"/>
  <c r="G102" i="1"/>
  <c r="D574" i="1" l="1"/>
  <c r="E574" i="1"/>
  <c r="H574" i="1"/>
  <c r="G574" i="1"/>
  <c r="F574" i="1"/>
  <c r="E265" i="1"/>
  <c r="D265" i="1"/>
  <c r="G265" i="1"/>
  <c r="H265" i="1"/>
  <c r="F265" i="1"/>
  <c r="D103" i="1"/>
  <c r="G103" i="1"/>
  <c r="H103" i="1"/>
  <c r="F103" i="1"/>
  <c r="E103" i="1"/>
  <c r="D105" i="1" l="1"/>
  <c r="H105" i="1"/>
  <c r="F105" i="1"/>
  <c r="E105" i="1"/>
  <c r="G105" i="1"/>
  <c r="H104" i="1"/>
  <c r="D104" i="1"/>
  <c r="F104" i="1"/>
  <c r="E104" i="1"/>
  <c r="G104" i="1"/>
  <c r="D272" i="1" l="1"/>
  <c r="H272" i="1"/>
  <c r="E272" i="1"/>
  <c r="F272" i="1"/>
  <c r="G272" i="1"/>
  <c r="E106" i="1"/>
  <c r="F106" i="1"/>
  <c r="D106" i="1"/>
  <c r="G106" i="1"/>
  <c r="H106" i="1"/>
  <c r="F277" i="1" l="1"/>
  <c r="G277" i="1"/>
  <c r="D277" i="1"/>
  <c r="H277" i="1"/>
  <c r="E277" i="1"/>
  <c r="D107" i="1"/>
  <c r="H107" i="1"/>
  <c r="F107" i="1"/>
  <c r="E107" i="1"/>
  <c r="G107" i="1"/>
  <c r="G108" i="1" l="1"/>
  <c r="E108" i="1"/>
  <c r="H108" i="1"/>
  <c r="D108" i="1"/>
  <c r="F108" i="1"/>
  <c r="F109" i="1" l="1"/>
  <c r="E109" i="1"/>
  <c r="G109" i="1"/>
  <c r="H109" i="1"/>
  <c r="D109" i="1"/>
  <c r="H359" i="1" l="1"/>
  <c r="F359" i="1"/>
  <c r="D359" i="1"/>
  <c r="E359" i="1"/>
  <c r="G359" i="1"/>
  <c r="E110" i="1"/>
  <c r="F110" i="1"/>
  <c r="G110" i="1"/>
  <c r="H110" i="1"/>
  <c r="D110" i="1"/>
  <c r="F500" i="1" l="1"/>
  <c r="D500" i="1"/>
  <c r="E500" i="1"/>
  <c r="G500" i="1"/>
  <c r="H500" i="1"/>
  <c r="F112" i="1"/>
  <c r="G112" i="1"/>
  <c r="D112" i="1"/>
  <c r="H112" i="1"/>
  <c r="E112" i="1"/>
  <c r="H111" i="1"/>
  <c r="D111" i="1"/>
  <c r="F111" i="1"/>
  <c r="G111" i="1"/>
  <c r="E111" i="1"/>
  <c r="G113" i="1" l="1"/>
  <c r="D113" i="1"/>
  <c r="E113" i="1"/>
  <c r="H113" i="1"/>
  <c r="F113" i="1"/>
  <c r="D114" i="1"/>
  <c r="H114" i="1"/>
  <c r="E114" i="1"/>
  <c r="F114" i="1"/>
  <c r="G114" i="1"/>
  <c r="H370" i="1" l="1"/>
  <c r="D370" i="1"/>
  <c r="E370" i="1"/>
  <c r="G370" i="1"/>
  <c r="F370" i="1"/>
  <c r="G505" i="1"/>
  <c r="D505" i="1"/>
  <c r="F505" i="1"/>
  <c r="H505" i="1"/>
  <c r="E505" i="1"/>
  <c r="H115" i="1"/>
  <c r="G115" i="1"/>
  <c r="F115" i="1"/>
  <c r="D115" i="1"/>
  <c r="E115" i="1"/>
  <c r="G116" i="1" l="1"/>
  <c r="F116" i="1"/>
  <c r="D116" i="1"/>
  <c r="H116" i="1"/>
  <c r="E116" i="1"/>
  <c r="F377" i="1" l="1"/>
  <c r="H377" i="1"/>
  <c r="E377" i="1"/>
  <c r="G377" i="1"/>
  <c r="D377" i="1"/>
  <c r="F117" i="1"/>
  <c r="G117" i="1"/>
  <c r="D117" i="1"/>
  <c r="H117" i="1"/>
  <c r="E117" i="1"/>
  <c r="F118" i="1" l="1"/>
  <c r="E118" i="1"/>
  <c r="G118" i="1"/>
  <c r="D118" i="1"/>
  <c r="H118" i="1"/>
  <c r="H119" i="1" l="1"/>
  <c r="G119" i="1"/>
  <c r="E119" i="1"/>
  <c r="D119" i="1"/>
  <c r="F119" i="1"/>
  <c r="F386" i="1" l="1"/>
  <c r="H386" i="1"/>
  <c r="E386" i="1"/>
  <c r="D386" i="1"/>
  <c r="G386" i="1"/>
  <c r="E531" i="1"/>
  <c r="F531" i="1"/>
  <c r="D531" i="1"/>
  <c r="H531" i="1"/>
  <c r="G531" i="1"/>
  <c r="F319" i="1"/>
  <c r="H319" i="1"/>
  <c r="E319" i="1"/>
  <c r="G319" i="1"/>
  <c r="D319" i="1"/>
  <c r="G120" i="1"/>
  <c r="H120" i="1"/>
  <c r="E120" i="1"/>
  <c r="F120" i="1"/>
  <c r="D120" i="1"/>
  <c r="E533" i="1" l="1"/>
  <c r="D533" i="1"/>
  <c r="G533" i="1"/>
  <c r="H533" i="1"/>
  <c r="F533" i="1"/>
  <c r="E332" i="1"/>
  <c r="D332" i="1"/>
  <c r="H332" i="1"/>
  <c r="F332" i="1"/>
  <c r="G332" i="1"/>
  <c r="F121" i="1"/>
  <c r="G121" i="1"/>
  <c r="D121" i="1"/>
  <c r="H121" i="1"/>
  <c r="E121" i="1"/>
  <c r="H122" i="1" l="1"/>
  <c r="E122" i="1"/>
  <c r="F122" i="1"/>
  <c r="G122" i="1"/>
  <c r="D122" i="1"/>
  <c r="H344" i="1" l="1"/>
  <c r="D344" i="1"/>
  <c r="F344" i="1"/>
  <c r="E344" i="1"/>
  <c r="G344" i="1"/>
  <c r="H123" i="1"/>
  <c r="F123" i="1"/>
  <c r="G123" i="1"/>
  <c r="D123" i="1"/>
  <c r="E123" i="1"/>
  <c r="F556" i="1" l="1"/>
  <c r="H556" i="1"/>
  <c r="E556" i="1"/>
  <c r="D556" i="1"/>
  <c r="G556" i="1"/>
  <c r="H348" i="1"/>
  <c r="G348" i="1"/>
  <c r="D348" i="1"/>
  <c r="F348" i="1"/>
  <c r="E348" i="1"/>
  <c r="G124" i="1"/>
  <c r="D124" i="1"/>
  <c r="H124" i="1"/>
  <c r="E124" i="1"/>
  <c r="F124" i="1"/>
  <c r="F125" i="1" l="1"/>
  <c r="G125" i="1"/>
  <c r="D125" i="1"/>
  <c r="H125" i="1"/>
  <c r="E125" i="1"/>
  <c r="H573" i="1" l="1"/>
  <c r="E573" i="1"/>
  <c r="D573" i="1"/>
  <c r="G573" i="1"/>
  <c r="F573" i="1"/>
  <c r="H351" i="1"/>
  <c r="D351" i="1"/>
  <c r="G351" i="1"/>
  <c r="F351" i="1"/>
  <c r="E351" i="1"/>
  <c r="E354" i="1"/>
  <c r="H354" i="1"/>
  <c r="G354" i="1"/>
  <c r="D354" i="1"/>
  <c r="F354" i="1"/>
  <c r="G126" i="1"/>
  <c r="D126" i="1"/>
  <c r="H126" i="1"/>
  <c r="E126" i="1"/>
  <c r="F126" i="1"/>
  <c r="G401" i="1" l="1"/>
  <c r="H401" i="1"/>
  <c r="E401" i="1"/>
  <c r="F401" i="1"/>
  <c r="D401" i="1"/>
  <c r="D127" i="1"/>
  <c r="E127" i="1"/>
  <c r="F127" i="1"/>
  <c r="G127" i="1"/>
  <c r="H127" i="1"/>
  <c r="D406" i="1" l="1"/>
  <c r="H406" i="1"/>
  <c r="E406" i="1"/>
  <c r="F406" i="1"/>
  <c r="G406" i="1"/>
  <c r="G128" i="1"/>
  <c r="D128" i="1"/>
  <c r="H128" i="1"/>
  <c r="E128" i="1"/>
  <c r="F128" i="1"/>
  <c r="H129" i="1" l="1"/>
  <c r="E129" i="1"/>
  <c r="F129" i="1"/>
  <c r="G129" i="1"/>
  <c r="D129" i="1"/>
  <c r="F131" i="1" l="1"/>
  <c r="D131" i="1"/>
  <c r="G131" i="1"/>
  <c r="H131" i="1"/>
  <c r="E131" i="1"/>
  <c r="E130" i="1"/>
  <c r="F130" i="1"/>
  <c r="G130" i="1"/>
  <c r="D130" i="1"/>
  <c r="H130" i="1"/>
  <c r="G415" i="1" l="1"/>
  <c r="H415" i="1"/>
  <c r="F415" i="1"/>
  <c r="D415" i="1"/>
  <c r="E415" i="1"/>
  <c r="G388" i="1"/>
  <c r="E388" i="1"/>
  <c r="D388" i="1"/>
  <c r="F388" i="1"/>
  <c r="H388" i="1"/>
  <c r="H392" i="1"/>
  <c r="D392" i="1"/>
  <c r="E392" i="1"/>
  <c r="G392" i="1"/>
  <c r="F392" i="1"/>
  <c r="G132" i="1"/>
  <c r="F132" i="1"/>
  <c r="D132" i="1"/>
  <c r="H132" i="1"/>
  <c r="E132" i="1"/>
  <c r="G418" i="1" l="1"/>
  <c r="H418" i="1"/>
  <c r="F418" i="1"/>
  <c r="E418" i="1"/>
  <c r="D418" i="1"/>
  <c r="F133" i="1"/>
  <c r="G133" i="1"/>
  <c r="D133" i="1"/>
  <c r="H133" i="1"/>
  <c r="E133" i="1"/>
  <c r="D395" i="1" l="1"/>
  <c r="F395" i="1"/>
  <c r="H395" i="1"/>
  <c r="E395" i="1"/>
  <c r="G395" i="1"/>
  <c r="E134" i="1"/>
  <c r="F134" i="1"/>
  <c r="G134" i="1"/>
  <c r="D134" i="1"/>
  <c r="H134" i="1"/>
  <c r="G405" i="1" l="1"/>
  <c r="D405" i="1"/>
  <c r="E405" i="1"/>
  <c r="F405" i="1"/>
  <c r="H405" i="1"/>
  <c r="G135" i="1"/>
  <c r="D135" i="1"/>
  <c r="E135" i="1"/>
  <c r="H135" i="1"/>
  <c r="F135" i="1"/>
  <c r="H138" i="1" l="1"/>
  <c r="E138" i="1"/>
  <c r="F138" i="1"/>
  <c r="D138" i="1"/>
  <c r="G138" i="1"/>
  <c r="F137" i="1"/>
  <c r="G137" i="1"/>
  <c r="E137" i="1"/>
  <c r="H137" i="1"/>
  <c r="D137" i="1"/>
  <c r="D411" i="1" l="1"/>
  <c r="E411" i="1"/>
  <c r="G411" i="1"/>
  <c r="F411" i="1"/>
  <c r="H411" i="1"/>
  <c r="H139" i="1"/>
  <c r="G139" i="1"/>
  <c r="F139" i="1"/>
  <c r="D139" i="1"/>
  <c r="E139" i="1"/>
  <c r="H431" i="1" l="1"/>
  <c r="D431" i="1"/>
  <c r="F431" i="1"/>
  <c r="G431" i="1"/>
  <c r="E431" i="1"/>
  <c r="E427" i="1"/>
  <c r="G427" i="1"/>
  <c r="F427" i="1"/>
  <c r="H427" i="1"/>
  <c r="D427" i="1"/>
  <c r="G140" i="1"/>
  <c r="F140" i="1"/>
  <c r="E140" i="1"/>
  <c r="H140" i="1"/>
  <c r="D140" i="1"/>
  <c r="D433" i="1" l="1"/>
  <c r="F433" i="1"/>
  <c r="E433" i="1"/>
  <c r="G433" i="1"/>
  <c r="H433" i="1"/>
  <c r="D141" i="1"/>
  <c r="F141" i="1"/>
  <c r="G141" i="1"/>
  <c r="E141" i="1"/>
  <c r="H141" i="1"/>
  <c r="F142" i="1" l="1"/>
  <c r="E142" i="1"/>
  <c r="D142" i="1"/>
  <c r="G142" i="1"/>
  <c r="H142" i="1"/>
  <c r="G144" i="1" l="1"/>
  <c r="D144" i="1"/>
  <c r="H144" i="1"/>
  <c r="F144" i="1"/>
  <c r="E144" i="1"/>
  <c r="D143" i="1"/>
  <c r="G143" i="1"/>
  <c r="H143" i="1"/>
  <c r="E143" i="1"/>
  <c r="F143" i="1"/>
  <c r="F443" i="1" l="1"/>
  <c r="H443" i="1"/>
  <c r="D443" i="1"/>
  <c r="G443" i="1"/>
  <c r="E443" i="1"/>
  <c r="F147" i="1"/>
  <c r="E147" i="1"/>
  <c r="H147" i="1"/>
  <c r="G147" i="1"/>
  <c r="D147" i="1"/>
  <c r="G145" i="1"/>
  <c r="E145" i="1"/>
  <c r="D145" i="1"/>
  <c r="F145" i="1"/>
  <c r="H145" i="1"/>
  <c r="E146" i="1"/>
  <c r="G146" i="1"/>
  <c r="F146" i="1"/>
  <c r="D146" i="1"/>
  <c r="H146" i="1"/>
  <c r="H447" i="1" l="1"/>
  <c r="F447" i="1"/>
  <c r="E447" i="1"/>
  <c r="G447" i="1"/>
  <c r="D447" i="1"/>
  <c r="D148" i="1"/>
  <c r="H148" i="1"/>
  <c r="G148" i="1"/>
  <c r="E148" i="1"/>
  <c r="F148" i="1"/>
  <c r="D454" i="1" l="1"/>
  <c r="F454" i="1"/>
  <c r="E454" i="1"/>
  <c r="G454" i="1"/>
  <c r="H454" i="1"/>
  <c r="E451" i="1"/>
  <c r="F451" i="1"/>
  <c r="D451" i="1"/>
  <c r="H451" i="1"/>
  <c r="G451" i="1"/>
  <c r="H149" i="1"/>
  <c r="G149" i="1"/>
  <c r="D149" i="1"/>
  <c r="E149" i="1"/>
  <c r="F149" i="1"/>
  <c r="F456" i="1" l="1"/>
  <c r="H456" i="1"/>
  <c r="D456" i="1"/>
  <c r="G456" i="1"/>
  <c r="E456" i="1"/>
  <c r="F150" i="1"/>
  <c r="H150" i="1"/>
  <c r="D150" i="1"/>
  <c r="G150" i="1"/>
  <c r="E150" i="1"/>
  <c r="E151" i="1" l="1"/>
  <c r="H151" i="1"/>
  <c r="F151" i="1"/>
  <c r="D151" i="1"/>
  <c r="G151" i="1"/>
  <c r="D460" i="1" l="1"/>
  <c r="E460" i="1"/>
  <c r="G460" i="1"/>
  <c r="F460" i="1"/>
  <c r="H460" i="1"/>
  <c r="D152" i="1"/>
  <c r="H152" i="1"/>
  <c r="F152" i="1"/>
  <c r="G152" i="1"/>
  <c r="E152" i="1"/>
  <c r="H466" i="1" l="1"/>
  <c r="D466" i="1"/>
  <c r="E466" i="1"/>
  <c r="F466" i="1"/>
  <c r="G466" i="1"/>
  <c r="F462" i="1"/>
  <c r="E462" i="1"/>
  <c r="G462" i="1"/>
  <c r="H462" i="1"/>
  <c r="D462" i="1"/>
  <c r="G153" i="1"/>
  <c r="D153" i="1"/>
  <c r="E153" i="1"/>
  <c r="F153" i="1"/>
  <c r="H153" i="1"/>
  <c r="D154" i="1" l="1"/>
  <c r="F154" i="1"/>
  <c r="G154" i="1"/>
  <c r="E154" i="1"/>
  <c r="H154" i="1"/>
  <c r="G473" i="1" l="1"/>
  <c r="E473" i="1"/>
  <c r="F473" i="1"/>
  <c r="D473" i="1"/>
  <c r="H473" i="1"/>
  <c r="H156" i="1"/>
  <c r="E156" i="1"/>
  <c r="G156" i="1"/>
  <c r="D156" i="1"/>
  <c r="F156" i="1"/>
  <c r="D155" i="1"/>
  <c r="E155" i="1"/>
  <c r="F155" i="1"/>
  <c r="H155" i="1"/>
  <c r="G155" i="1"/>
  <c r="G158" i="1" l="1"/>
  <c r="F158" i="1"/>
  <c r="E158" i="1"/>
  <c r="H158" i="1"/>
  <c r="D158" i="1"/>
  <c r="G157" i="1"/>
  <c r="E157" i="1"/>
  <c r="F157" i="1"/>
  <c r="D157" i="1"/>
  <c r="H157" i="1"/>
  <c r="F159" i="1" l="1"/>
  <c r="E159" i="1"/>
  <c r="D159" i="1"/>
  <c r="G159" i="1"/>
  <c r="H159" i="1"/>
  <c r="D160" i="1" l="1"/>
  <c r="H160" i="1"/>
  <c r="F160" i="1"/>
  <c r="G160" i="1"/>
  <c r="E160" i="1"/>
  <c r="H162" i="1" l="1"/>
  <c r="F162" i="1"/>
  <c r="G162" i="1"/>
  <c r="D162" i="1"/>
  <c r="E162" i="1"/>
  <c r="G161" i="1"/>
  <c r="F161" i="1"/>
  <c r="H161" i="1"/>
  <c r="D161" i="1"/>
  <c r="E161" i="1"/>
  <c r="F484" i="1" l="1"/>
  <c r="G484" i="1"/>
  <c r="D484" i="1"/>
  <c r="E484" i="1"/>
  <c r="H484" i="1"/>
  <c r="E163" i="1"/>
  <c r="G163" i="1"/>
  <c r="D163" i="1"/>
  <c r="F163" i="1"/>
  <c r="H163" i="1"/>
  <c r="D165" i="1" l="1"/>
  <c r="G165" i="1"/>
  <c r="H165" i="1"/>
  <c r="E165" i="1"/>
  <c r="F165" i="1"/>
  <c r="D164" i="1"/>
  <c r="H164" i="1"/>
  <c r="G164" i="1"/>
  <c r="E164" i="1"/>
  <c r="F164" i="1"/>
  <c r="H488" i="1" l="1"/>
  <c r="D488" i="1"/>
  <c r="G488" i="1"/>
  <c r="F488" i="1"/>
  <c r="E488" i="1"/>
  <c r="F166" i="1"/>
  <c r="H166" i="1"/>
  <c r="E166" i="1"/>
  <c r="G166" i="1"/>
  <c r="D166" i="1"/>
  <c r="G491" i="1" l="1"/>
  <c r="D491" i="1"/>
  <c r="H491" i="1"/>
  <c r="F491" i="1"/>
  <c r="E491" i="1"/>
  <c r="D167" i="1"/>
  <c r="E167" i="1"/>
  <c r="H167" i="1"/>
  <c r="F167" i="1"/>
  <c r="G167" i="1"/>
  <c r="H495" i="1" l="1"/>
  <c r="F495" i="1"/>
  <c r="G495" i="1"/>
  <c r="E495" i="1"/>
  <c r="D495" i="1"/>
  <c r="H517" i="1"/>
  <c r="F517" i="1"/>
  <c r="D517" i="1"/>
  <c r="G517" i="1"/>
  <c r="E517" i="1"/>
  <c r="E168" i="1"/>
  <c r="F168" i="1"/>
  <c r="H168" i="1"/>
  <c r="D168" i="1"/>
  <c r="G168" i="1"/>
  <c r="D498" i="1" l="1"/>
  <c r="G498" i="1"/>
  <c r="H498" i="1"/>
  <c r="F498" i="1"/>
  <c r="E498" i="1"/>
  <c r="F170" i="1"/>
  <c r="H170" i="1"/>
  <c r="D170" i="1"/>
  <c r="E170" i="1"/>
  <c r="G170" i="1"/>
  <c r="E169" i="1"/>
  <c r="G169" i="1"/>
  <c r="D169" i="1"/>
  <c r="F169" i="1"/>
  <c r="H169" i="1"/>
  <c r="F175" i="1"/>
  <c r="E175" i="1"/>
  <c r="G175" i="1"/>
  <c r="H175" i="1"/>
  <c r="D175" i="1"/>
  <c r="E501" i="1" l="1"/>
  <c r="G501" i="1"/>
  <c r="F501" i="1"/>
  <c r="H501" i="1"/>
  <c r="D501" i="1"/>
  <c r="F535" i="1"/>
  <c r="H535" i="1"/>
  <c r="D535" i="1"/>
  <c r="E535" i="1"/>
  <c r="G535" i="1"/>
  <c r="G174" i="1"/>
  <c r="E174" i="1"/>
  <c r="D174" i="1"/>
  <c r="F174" i="1"/>
  <c r="H174" i="1"/>
  <c r="F177" i="1"/>
  <c r="H173" i="1"/>
  <c r="F173" i="1"/>
  <c r="G173" i="1"/>
  <c r="D173" i="1"/>
  <c r="E173" i="1"/>
  <c r="E177" i="1" l="1"/>
  <c r="G176" i="1"/>
  <c r="F176" i="1"/>
  <c r="H177" i="1"/>
  <c r="G177" i="1"/>
  <c r="H176" i="1"/>
  <c r="D177" i="1"/>
  <c r="E176" i="1"/>
  <c r="D176" i="1"/>
  <c r="F178" i="1" l="1"/>
  <c r="H178" i="1"/>
  <c r="H179" i="1"/>
  <c r="F179" i="1"/>
  <c r="E179" i="1"/>
  <c r="D179" i="1"/>
  <c r="G179" i="1"/>
  <c r="E178" i="1"/>
  <c r="G178" i="1"/>
  <c r="D178" i="1"/>
  <c r="G180" i="1"/>
  <c r="D180" i="1"/>
  <c r="H180" i="1"/>
  <c r="E180" i="1"/>
  <c r="F180" i="1"/>
  <c r="G558" i="1" l="1"/>
  <c r="F558" i="1"/>
  <c r="H558" i="1"/>
  <c r="D558" i="1"/>
  <c r="E558" i="1"/>
  <c r="F181" i="1"/>
  <c r="G181" i="1"/>
  <c r="D181" i="1"/>
  <c r="E181" i="1"/>
  <c r="H181" i="1"/>
  <c r="H513" i="1" l="1"/>
  <c r="D513" i="1"/>
  <c r="G513" i="1"/>
  <c r="E513" i="1"/>
  <c r="F513" i="1"/>
  <c r="F514" i="1"/>
  <c r="G514" i="1"/>
  <c r="H514" i="1"/>
  <c r="D514" i="1"/>
  <c r="E514" i="1"/>
  <c r="E182" i="1"/>
  <c r="F182" i="1"/>
  <c r="D182" i="1"/>
  <c r="G182" i="1"/>
  <c r="H182" i="1"/>
  <c r="F515" i="1" l="1"/>
  <c r="D515" i="1"/>
  <c r="G515" i="1"/>
  <c r="H515" i="1"/>
  <c r="E515" i="1"/>
  <c r="D183" i="1"/>
  <c r="H183" i="1"/>
  <c r="F183" i="1"/>
  <c r="G183" i="1"/>
  <c r="E183" i="1"/>
  <c r="F520" i="1" l="1"/>
  <c r="H520" i="1"/>
  <c r="D520" i="1"/>
  <c r="E520" i="1"/>
  <c r="G520" i="1"/>
  <c r="F185" i="1"/>
  <c r="D185" i="1"/>
  <c r="H185" i="1"/>
  <c r="G185" i="1"/>
  <c r="E185" i="1"/>
  <c r="G184" i="1"/>
  <c r="H184" i="1"/>
  <c r="E184" i="1"/>
  <c r="F184" i="1"/>
  <c r="D184" i="1"/>
  <c r="F524" i="1" l="1"/>
  <c r="E524" i="1"/>
  <c r="G524" i="1"/>
  <c r="D524" i="1"/>
  <c r="H524" i="1"/>
  <c r="F521" i="1"/>
  <c r="H521" i="1"/>
  <c r="G521" i="1"/>
  <c r="E521" i="1"/>
  <c r="D521" i="1"/>
  <c r="F186" i="1"/>
  <c r="D186" i="1"/>
  <c r="H186" i="1"/>
  <c r="E186" i="1"/>
  <c r="G186" i="1"/>
  <c r="D187" i="1"/>
  <c r="H187" i="1"/>
  <c r="G187" i="1"/>
  <c r="F187" i="1"/>
  <c r="E187" i="1"/>
  <c r="E529" i="1" l="1"/>
  <c r="D529" i="1"/>
  <c r="G529" i="1"/>
  <c r="F529" i="1"/>
  <c r="H529" i="1"/>
  <c r="G188" i="1"/>
  <c r="D188" i="1"/>
  <c r="H188" i="1"/>
  <c r="F188" i="1"/>
  <c r="E188" i="1"/>
  <c r="E530" i="1" l="1"/>
  <c r="D530" i="1"/>
  <c r="H530" i="1"/>
  <c r="G530" i="1"/>
  <c r="F530" i="1"/>
  <c r="G575" i="1"/>
  <c r="H575" i="1"/>
  <c r="F575" i="1"/>
  <c r="E575" i="1"/>
  <c r="D575" i="1"/>
  <c r="E189" i="1"/>
  <c r="D189" i="1"/>
  <c r="F189" i="1"/>
  <c r="H189" i="1"/>
  <c r="G189" i="1"/>
  <c r="G192" i="1"/>
  <c r="D192" i="1"/>
  <c r="H192" i="1"/>
  <c r="F192" i="1"/>
  <c r="E192" i="1"/>
  <c r="F190" i="1" l="1"/>
  <c r="G190" i="1"/>
  <c r="E190" i="1"/>
  <c r="D190" i="1"/>
  <c r="H190" i="1"/>
  <c r="F191" i="1" l="1"/>
  <c r="D191" i="1"/>
  <c r="E191" i="1"/>
  <c r="H191" i="1"/>
  <c r="G191" i="1"/>
  <c r="D195" i="1"/>
  <c r="H195" i="1"/>
  <c r="E195" i="1"/>
  <c r="F195" i="1"/>
  <c r="G195" i="1"/>
  <c r="G584" i="1" l="1"/>
  <c r="F584" i="1"/>
  <c r="D584" i="1"/>
  <c r="E584" i="1"/>
  <c r="H584" i="1"/>
  <c r="D193" i="1"/>
  <c r="H193" i="1"/>
  <c r="E193" i="1"/>
  <c r="G193" i="1"/>
  <c r="F193" i="1"/>
  <c r="G194" i="1" l="1"/>
  <c r="F194" i="1"/>
  <c r="H194" i="1"/>
  <c r="D194" i="1"/>
  <c r="E194" i="1"/>
  <c r="H196" i="1" l="1"/>
  <c r="E196" i="1"/>
  <c r="G196" i="1"/>
  <c r="F196" i="1"/>
  <c r="D196" i="1"/>
  <c r="E554" i="1" l="1"/>
  <c r="F554" i="1"/>
  <c r="H554" i="1"/>
  <c r="D554" i="1"/>
  <c r="G554" i="1"/>
  <c r="F197" i="1"/>
  <c r="D197" i="1"/>
  <c r="G197" i="1"/>
  <c r="E197" i="1"/>
  <c r="H197" i="1"/>
  <c r="D199" i="1"/>
  <c r="H199" i="1"/>
  <c r="E199" i="1"/>
  <c r="F199" i="1"/>
  <c r="G199" i="1"/>
  <c r="D198" i="1" l="1"/>
  <c r="G198" i="1"/>
  <c r="H198" i="1"/>
  <c r="E198" i="1"/>
  <c r="F198" i="1"/>
  <c r="G200" i="1"/>
  <c r="H200" i="1"/>
  <c r="F200" i="1"/>
  <c r="E200" i="1"/>
  <c r="D200" i="1"/>
  <c r="H561" i="1" l="1"/>
  <c r="G561" i="1"/>
  <c r="D561" i="1"/>
  <c r="F561" i="1"/>
  <c r="E561" i="1"/>
  <c r="E559" i="1"/>
  <c r="H559" i="1"/>
  <c r="F559" i="1"/>
  <c r="G559" i="1"/>
  <c r="D559" i="1"/>
  <c r="E202" i="1"/>
  <c r="D202" i="1"/>
  <c r="G202" i="1"/>
  <c r="F202" i="1"/>
  <c r="H202" i="1"/>
  <c r="F201" i="1"/>
  <c r="E201" i="1"/>
  <c r="D201" i="1"/>
  <c r="G201" i="1"/>
  <c r="H201" i="1"/>
  <c r="H566" i="1" l="1"/>
  <c r="D566" i="1"/>
  <c r="F566" i="1"/>
  <c r="E566" i="1"/>
  <c r="G566" i="1"/>
  <c r="D567" i="1"/>
  <c r="H567" i="1"/>
  <c r="E567" i="1"/>
  <c r="F567" i="1"/>
  <c r="G567" i="1"/>
  <c r="D203" i="1"/>
  <c r="H203" i="1"/>
  <c r="E203" i="1"/>
  <c r="G203" i="1"/>
  <c r="F203" i="1"/>
  <c r="E569" i="1" l="1"/>
  <c r="G569" i="1"/>
  <c r="F569" i="1"/>
  <c r="D569" i="1"/>
  <c r="H569" i="1"/>
  <c r="D204" i="1"/>
  <c r="H204" i="1"/>
  <c r="F204" i="1"/>
  <c r="G204" i="1"/>
  <c r="E204" i="1"/>
  <c r="D206" i="1"/>
  <c r="F206" i="1"/>
  <c r="H206" i="1"/>
  <c r="E206" i="1"/>
  <c r="G206" i="1"/>
  <c r="E571" i="1" l="1"/>
  <c r="D571" i="1"/>
  <c r="G571" i="1"/>
  <c r="F571" i="1"/>
  <c r="H571" i="1"/>
  <c r="G205" i="1"/>
  <c r="E205" i="1"/>
  <c r="H205" i="1"/>
  <c r="F205" i="1"/>
  <c r="D205" i="1"/>
  <c r="D572" i="1" l="1"/>
  <c r="H572" i="1"/>
  <c r="G572" i="1"/>
  <c r="E572" i="1"/>
  <c r="F572" i="1"/>
  <c r="G207" i="1"/>
  <c r="H207" i="1"/>
  <c r="F207" i="1"/>
  <c r="E207" i="1"/>
  <c r="D207" i="1"/>
  <c r="G212" i="1"/>
  <c r="D212" i="1"/>
  <c r="E212" i="1"/>
  <c r="H212" i="1"/>
  <c r="F212" i="1"/>
  <c r="G576" i="1" l="1"/>
  <c r="F576" i="1"/>
  <c r="H576" i="1"/>
  <c r="E576" i="1"/>
  <c r="D576" i="1"/>
  <c r="E208" i="1"/>
  <c r="D208" i="1"/>
  <c r="F208" i="1"/>
  <c r="G208" i="1"/>
  <c r="H208" i="1"/>
  <c r="G578" i="1" l="1"/>
  <c r="E578" i="1"/>
  <c r="F578" i="1"/>
  <c r="H578" i="1"/>
  <c r="D578" i="1"/>
  <c r="F209" i="1"/>
  <c r="D209" i="1"/>
  <c r="G209" i="1"/>
  <c r="E209" i="1"/>
  <c r="H209" i="1"/>
  <c r="D215" i="1"/>
  <c r="H215" i="1"/>
  <c r="E215" i="1"/>
  <c r="F215" i="1"/>
  <c r="G215" i="1"/>
  <c r="E579" i="1" l="1"/>
  <c r="H579" i="1"/>
  <c r="F579" i="1"/>
  <c r="G579" i="1"/>
  <c r="D579" i="1"/>
  <c r="F213" i="1"/>
  <c r="H213" i="1"/>
  <c r="G213" i="1"/>
  <c r="E213" i="1"/>
  <c r="D213" i="1"/>
  <c r="D211" i="1"/>
  <c r="G211" i="1"/>
  <c r="H211" i="1"/>
  <c r="E211" i="1"/>
  <c r="F211" i="1"/>
  <c r="G210" i="1"/>
  <c r="F210" i="1"/>
  <c r="H210" i="1"/>
  <c r="D210" i="1"/>
  <c r="E210" i="1"/>
  <c r="H217" i="1"/>
  <c r="F217" i="1"/>
  <c r="G217" i="1"/>
  <c r="D217" i="1"/>
  <c r="E217" i="1"/>
  <c r="H581" i="1" l="1"/>
  <c r="F581" i="1"/>
  <c r="G581" i="1"/>
  <c r="D581" i="1"/>
  <c r="E581" i="1"/>
  <c r="H218" i="1"/>
  <c r="F218" i="1"/>
  <c r="D218" i="1"/>
  <c r="E218" i="1"/>
  <c r="G218" i="1"/>
  <c r="G220" i="1"/>
  <c r="G216" i="1"/>
  <c r="E216" i="1"/>
  <c r="H216" i="1"/>
  <c r="D216" i="1"/>
  <c r="F216" i="1"/>
  <c r="E214" i="1"/>
  <c r="F214" i="1"/>
  <c r="G214" i="1"/>
  <c r="D214" i="1"/>
  <c r="H214" i="1"/>
  <c r="H220" i="1"/>
  <c r="E220" i="1"/>
  <c r="F585" i="1" l="1"/>
  <c r="E585" i="1"/>
  <c r="H585" i="1"/>
  <c r="D585" i="1"/>
  <c r="G585" i="1"/>
  <c r="D220" i="1"/>
  <c r="F222" i="1"/>
  <c r="D222" i="1"/>
  <c r="G222" i="1"/>
  <c r="H222" i="1"/>
  <c r="E222" i="1"/>
  <c r="F220" i="1"/>
  <c r="F219" i="1"/>
  <c r="D219" i="1"/>
  <c r="G219" i="1"/>
  <c r="H219" i="1"/>
  <c r="E219" i="1"/>
  <c r="F221" i="1"/>
  <c r="G221" i="1"/>
  <c r="H221" i="1"/>
  <c r="D221" i="1"/>
  <c r="E221" i="1"/>
  <c r="H589" i="1" l="1"/>
  <c r="E589" i="1"/>
  <c r="D589" i="1"/>
  <c r="F589" i="1"/>
  <c r="G589" i="1"/>
  <c r="D226" i="1"/>
  <c r="E226" i="1"/>
  <c r="G226" i="1"/>
  <c r="F226" i="1"/>
  <c r="H226" i="1"/>
  <c r="D224" i="1"/>
  <c r="G224" i="1"/>
  <c r="F224" i="1"/>
  <c r="H224" i="1"/>
  <c r="E224" i="1"/>
  <c r="D223" i="1"/>
  <c r="E223" i="1"/>
  <c r="F223" i="1"/>
  <c r="H223" i="1"/>
  <c r="G223" i="1"/>
  <c r="H591" i="1" l="1"/>
  <c r="F591" i="1"/>
  <c r="G591" i="1"/>
  <c r="E591" i="1"/>
  <c r="D591" i="1"/>
  <c r="F228" i="1"/>
  <c r="E228" i="1"/>
  <c r="G228" i="1"/>
  <c r="D228" i="1"/>
  <c r="H228" i="1"/>
  <c r="H595" i="1" l="1"/>
  <c r="F595" i="1"/>
  <c r="G595" i="1"/>
  <c r="D595" i="1"/>
  <c r="E595" i="1"/>
  <c r="G229" i="1"/>
  <c r="E229" i="1"/>
  <c r="D229" i="1"/>
  <c r="F229" i="1"/>
  <c r="H229" i="1"/>
  <c r="E232" i="1"/>
  <c r="H598" i="1" l="1"/>
  <c r="G598" i="1"/>
  <c r="F598" i="1"/>
  <c r="E598" i="1"/>
  <c r="D598" i="1"/>
  <c r="F231" i="1"/>
  <c r="G232" i="1"/>
  <c r="H231" i="1"/>
  <c r="E231" i="1"/>
  <c r="F232" i="1"/>
  <c r="D231" i="1"/>
  <c r="D232" i="1"/>
  <c r="H232" i="1"/>
  <c r="G230" i="1"/>
  <c r="H230" i="1"/>
  <c r="E230" i="1"/>
  <c r="D230" i="1"/>
  <c r="F230" i="1"/>
  <c r="G231" i="1"/>
  <c r="E233" i="1"/>
  <c r="H233" i="1"/>
  <c r="F233" i="1"/>
  <c r="G233" i="1"/>
  <c r="D233" i="1"/>
  <c r="E235" i="1" l="1"/>
  <c r="G235" i="1"/>
  <c r="D235" i="1"/>
  <c r="H235" i="1"/>
  <c r="F235" i="1"/>
  <c r="F234" i="1"/>
  <c r="D234" i="1"/>
  <c r="G234" i="1"/>
  <c r="H234" i="1"/>
  <c r="E234" i="1"/>
  <c r="F237" i="1" l="1"/>
  <c r="D237" i="1"/>
  <c r="H237" i="1"/>
  <c r="G237" i="1"/>
  <c r="E237" i="1"/>
  <c r="F236" i="1"/>
  <c r="G236" i="1"/>
  <c r="D236" i="1"/>
  <c r="H236" i="1"/>
  <c r="E236" i="1"/>
  <c r="F238" i="1" l="1"/>
  <c r="D238" i="1"/>
  <c r="H238" i="1"/>
  <c r="E238" i="1"/>
  <c r="G238" i="1"/>
  <c r="G239" i="1" l="1"/>
  <c r="D239" i="1"/>
  <c r="H239" i="1"/>
  <c r="E239" i="1"/>
  <c r="F239" i="1"/>
  <c r="E241" i="1" l="1"/>
  <c r="F241" i="1"/>
  <c r="D241" i="1"/>
  <c r="G241" i="1"/>
  <c r="H241" i="1"/>
  <c r="H240" i="1"/>
  <c r="E240" i="1"/>
  <c r="F240" i="1"/>
  <c r="G240" i="1"/>
  <c r="D240" i="1"/>
  <c r="H242" i="1" l="1"/>
  <c r="E242" i="1"/>
  <c r="F242" i="1"/>
  <c r="D242" i="1"/>
  <c r="G242" i="1"/>
  <c r="F243" i="1" l="1"/>
  <c r="G243" i="1"/>
  <c r="D243" i="1"/>
  <c r="H243" i="1"/>
  <c r="E243" i="1"/>
  <c r="H245" i="1" l="1"/>
  <c r="G245" i="1"/>
  <c r="E245" i="1"/>
  <c r="F245" i="1"/>
  <c r="D245" i="1"/>
  <c r="D244" i="1"/>
  <c r="H244" i="1"/>
  <c r="E244" i="1"/>
  <c r="F244" i="1"/>
  <c r="G244" i="1"/>
  <c r="G248" i="1" l="1"/>
  <c r="E248" i="1"/>
  <c r="D248" i="1"/>
  <c r="F248" i="1"/>
  <c r="H248" i="1"/>
  <c r="H247" i="1"/>
  <c r="E247" i="1"/>
  <c r="G247" i="1"/>
  <c r="F247" i="1"/>
  <c r="D247" i="1"/>
  <c r="D246" i="1"/>
  <c r="G246" i="1"/>
  <c r="H246" i="1"/>
  <c r="E246" i="1"/>
  <c r="F246" i="1"/>
  <c r="E249" i="1" l="1"/>
  <c r="H249" i="1"/>
  <c r="F249" i="1"/>
  <c r="G249" i="1"/>
  <c r="D249" i="1"/>
  <c r="G251" i="1" l="1"/>
  <c r="E251" i="1"/>
  <c r="F251" i="1"/>
  <c r="D251" i="1"/>
  <c r="H251" i="1"/>
  <c r="F250" i="1"/>
  <c r="D250" i="1"/>
  <c r="G250" i="1"/>
  <c r="H250" i="1"/>
  <c r="E250" i="1"/>
  <c r="F253" i="1" l="1"/>
  <c r="E253" i="1"/>
  <c r="G253" i="1"/>
  <c r="D253" i="1"/>
  <c r="H253" i="1"/>
  <c r="F252" i="1"/>
  <c r="G252" i="1"/>
  <c r="D252" i="1"/>
  <c r="H252" i="1"/>
  <c r="E252" i="1"/>
  <c r="F254" i="1" l="1"/>
  <c r="D254" i="1"/>
  <c r="H254" i="1"/>
  <c r="E254" i="1"/>
  <c r="G254" i="1"/>
  <c r="G255" i="1" l="1"/>
  <c r="D255" i="1"/>
  <c r="H255" i="1"/>
  <c r="E255" i="1"/>
  <c r="F255" i="1"/>
  <c r="H256" i="1" l="1"/>
  <c r="E256" i="1"/>
  <c r="F256" i="1"/>
  <c r="G256" i="1"/>
  <c r="D256" i="1"/>
  <c r="G257" i="1" l="1"/>
  <c r="E257" i="1"/>
  <c r="F257" i="1"/>
  <c r="D257" i="1"/>
  <c r="H257" i="1"/>
  <c r="H258" i="1" l="1"/>
  <c r="E258" i="1"/>
  <c r="F258" i="1"/>
  <c r="D258" i="1"/>
  <c r="G258" i="1"/>
  <c r="G260" i="1" l="1"/>
  <c r="F260" i="1"/>
  <c r="D260" i="1"/>
  <c r="H260" i="1"/>
  <c r="E260" i="1"/>
  <c r="F259" i="1"/>
  <c r="G259" i="1"/>
  <c r="D259" i="1"/>
  <c r="H259" i="1"/>
  <c r="E259" i="1"/>
  <c r="D262" i="1" l="1"/>
  <c r="F262" i="1"/>
  <c r="H262" i="1"/>
  <c r="E262" i="1"/>
  <c r="G262" i="1"/>
  <c r="G261" i="1"/>
  <c r="D261" i="1"/>
  <c r="H261" i="1"/>
  <c r="F261" i="1"/>
  <c r="E261" i="1"/>
  <c r="E263" i="1" l="1"/>
  <c r="G263" i="1"/>
  <c r="D263" i="1"/>
  <c r="H263" i="1"/>
  <c r="F263" i="1"/>
  <c r="D264" i="1" l="1"/>
  <c r="F264" i="1"/>
  <c r="G264" i="1"/>
  <c r="E264" i="1"/>
  <c r="H264" i="1"/>
  <c r="F266" i="1" l="1"/>
  <c r="G266" i="1"/>
  <c r="H266" i="1"/>
  <c r="E266" i="1"/>
  <c r="D266" i="1"/>
  <c r="G269" i="1"/>
  <c r="D269" i="1"/>
  <c r="E269" i="1"/>
  <c r="F269" i="1"/>
  <c r="H269" i="1"/>
  <c r="E267" i="1" l="1"/>
  <c r="D267" i="1"/>
  <c r="H267" i="1"/>
  <c r="F267" i="1"/>
  <c r="G267" i="1"/>
  <c r="D271" i="1"/>
  <c r="G271" i="1"/>
  <c r="H271" i="1"/>
  <c r="E271" i="1"/>
  <c r="F271" i="1"/>
  <c r="F270" i="1"/>
  <c r="D270" i="1"/>
  <c r="H270" i="1"/>
  <c r="E270" i="1"/>
  <c r="G270" i="1"/>
  <c r="H268" i="1" l="1"/>
  <c r="F268" i="1"/>
  <c r="G268" i="1"/>
  <c r="D268" i="1"/>
  <c r="E268" i="1"/>
  <c r="H274" i="1"/>
  <c r="E274" i="1"/>
  <c r="F274" i="1"/>
  <c r="D274" i="1"/>
  <c r="G274" i="1"/>
  <c r="H273" i="1" l="1"/>
  <c r="E273" i="1"/>
  <c r="G273" i="1"/>
  <c r="F273" i="1"/>
  <c r="D273" i="1"/>
  <c r="H275" i="1" l="1"/>
  <c r="G275" i="1"/>
  <c r="F275" i="1"/>
  <c r="D275" i="1"/>
  <c r="E275" i="1"/>
  <c r="D278" i="1"/>
  <c r="G278" i="1"/>
  <c r="H278" i="1"/>
  <c r="E278" i="1"/>
  <c r="F278" i="1"/>
  <c r="D276" i="1" l="1"/>
  <c r="E276" i="1"/>
  <c r="H276" i="1"/>
  <c r="F276" i="1"/>
  <c r="G276" i="1"/>
  <c r="G280" i="1"/>
  <c r="F280" i="1"/>
  <c r="D280" i="1"/>
  <c r="E280" i="1"/>
  <c r="H280" i="1"/>
  <c r="D279" i="1" l="1"/>
  <c r="G279" i="1"/>
  <c r="H279" i="1"/>
  <c r="F279" i="1"/>
  <c r="E279" i="1"/>
  <c r="H282" i="1"/>
  <c r="F282" i="1"/>
  <c r="E282" i="1"/>
  <c r="D282" i="1"/>
  <c r="G282" i="1"/>
  <c r="E281" i="1"/>
  <c r="H281" i="1"/>
  <c r="F281" i="1"/>
  <c r="D281" i="1"/>
  <c r="G281" i="1"/>
  <c r="G284" i="1" l="1"/>
  <c r="D284" i="1"/>
  <c r="H284" i="1"/>
  <c r="F284" i="1"/>
  <c r="E284" i="1"/>
  <c r="F283" i="1"/>
  <c r="G283" i="1"/>
  <c r="D283" i="1"/>
  <c r="H283" i="1"/>
  <c r="E283" i="1"/>
  <c r="F285" i="1" l="1"/>
  <c r="G285" i="1"/>
  <c r="E285" i="1"/>
  <c r="H285" i="1"/>
  <c r="D285" i="1"/>
  <c r="G287" i="1" l="1"/>
  <c r="F287" i="1"/>
  <c r="D287" i="1"/>
  <c r="H287" i="1"/>
  <c r="E287" i="1"/>
  <c r="E286" i="1"/>
  <c r="F286" i="1"/>
  <c r="H286" i="1"/>
  <c r="D286" i="1"/>
  <c r="G286" i="1"/>
  <c r="F289" i="1" l="1"/>
  <c r="E289" i="1"/>
  <c r="D289" i="1"/>
  <c r="G289" i="1"/>
  <c r="H289" i="1"/>
  <c r="G288" i="1"/>
  <c r="E288" i="1"/>
  <c r="D288" i="1"/>
  <c r="H288" i="1"/>
  <c r="F288" i="1"/>
  <c r="F290" i="1" l="1"/>
  <c r="D290" i="1"/>
  <c r="H290" i="1"/>
  <c r="G290" i="1"/>
  <c r="E290" i="1"/>
  <c r="D291" i="1"/>
  <c r="E291" i="1"/>
  <c r="F291" i="1"/>
  <c r="H291" i="1"/>
  <c r="G291" i="1"/>
  <c r="F292" i="1" l="1"/>
  <c r="E292" i="1"/>
  <c r="G292" i="1"/>
  <c r="D292" i="1"/>
  <c r="H292" i="1"/>
  <c r="E293" i="1" l="1"/>
  <c r="D293" i="1"/>
  <c r="G293" i="1"/>
  <c r="H293" i="1"/>
  <c r="F293" i="1"/>
  <c r="H294" i="1" l="1"/>
  <c r="D294" i="1"/>
  <c r="F294" i="1"/>
  <c r="E294" i="1"/>
  <c r="G294" i="1"/>
  <c r="H295" i="1" l="1"/>
  <c r="G295" i="1"/>
  <c r="F295" i="1"/>
  <c r="D295" i="1"/>
  <c r="E295" i="1"/>
  <c r="F300" i="1"/>
  <c r="E300" i="1"/>
  <c r="D300" i="1"/>
  <c r="G300" i="1"/>
  <c r="H300" i="1"/>
  <c r="F296" i="1" l="1"/>
  <c r="H296" i="1"/>
  <c r="D296" i="1"/>
  <c r="G296" i="1"/>
  <c r="E296" i="1"/>
  <c r="E301" i="1"/>
  <c r="D301" i="1"/>
  <c r="H301" i="1"/>
  <c r="F301" i="1"/>
  <c r="G301" i="1"/>
  <c r="H297" i="1" l="1"/>
  <c r="D297" i="1"/>
  <c r="F297" i="1"/>
  <c r="E297" i="1"/>
  <c r="G297" i="1"/>
  <c r="G298" i="1" l="1"/>
  <c r="E298" i="1"/>
  <c r="D298" i="1"/>
  <c r="F298" i="1"/>
  <c r="H298" i="1"/>
  <c r="D302" i="1" l="1"/>
  <c r="G302" i="1"/>
  <c r="H302" i="1"/>
  <c r="E302" i="1"/>
  <c r="F302" i="1"/>
  <c r="D299" i="1"/>
  <c r="E299" i="1"/>
  <c r="G299" i="1"/>
  <c r="F299" i="1"/>
  <c r="H299" i="1"/>
  <c r="H303" i="1" l="1"/>
  <c r="G303" i="1"/>
  <c r="E303" i="1"/>
  <c r="D303" i="1"/>
  <c r="F303" i="1"/>
  <c r="F308" i="1"/>
  <c r="G308" i="1"/>
  <c r="D308" i="1"/>
  <c r="E308" i="1"/>
  <c r="H308" i="1"/>
  <c r="D304" i="1" l="1"/>
  <c r="E304" i="1"/>
  <c r="F304" i="1"/>
  <c r="H304" i="1"/>
  <c r="G304" i="1"/>
  <c r="D305" i="1" l="1"/>
  <c r="F305" i="1"/>
  <c r="G305" i="1"/>
  <c r="H305" i="1"/>
  <c r="E305" i="1"/>
  <c r="G306" i="1" l="1"/>
  <c r="F306" i="1"/>
  <c r="H306" i="1"/>
  <c r="E306" i="1"/>
  <c r="D306" i="1"/>
  <c r="H309" i="1" l="1"/>
  <c r="E309" i="1"/>
  <c r="F309" i="1"/>
  <c r="G309" i="1"/>
  <c r="D309" i="1"/>
  <c r="E316" i="1"/>
  <c r="D316" i="1"/>
  <c r="H316" i="1"/>
  <c r="F316" i="1"/>
  <c r="G316" i="1"/>
  <c r="E310" i="1" l="1"/>
  <c r="G310" i="1"/>
  <c r="F310" i="1"/>
  <c r="D310" i="1"/>
  <c r="H310" i="1"/>
  <c r="D317" i="1"/>
  <c r="E317" i="1"/>
  <c r="H317" i="1"/>
  <c r="F317" i="1"/>
  <c r="G317" i="1"/>
  <c r="E312" i="1" l="1"/>
  <c r="F312" i="1"/>
  <c r="G312" i="1"/>
  <c r="D312" i="1"/>
  <c r="H312" i="1"/>
  <c r="H311" i="1"/>
  <c r="D311" i="1"/>
  <c r="F311" i="1"/>
  <c r="E311" i="1"/>
  <c r="G311" i="1"/>
  <c r="G322" i="1"/>
  <c r="E322" i="1"/>
  <c r="D322" i="1"/>
  <c r="H322" i="1"/>
  <c r="F322" i="1"/>
  <c r="E321" i="1"/>
  <c r="F321" i="1"/>
  <c r="D321" i="1"/>
  <c r="H321" i="1"/>
  <c r="G321" i="1"/>
  <c r="G313" i="1" l="1"/>
  <c r="E313" i="1"/>
  <c r="H313" i="1"/>
  <c r="F313" i="1"/>
  <c r="D313" i="1"/>
  <c r="D323" i="1"/>
  <c r="F323" i="1"/>
  <c r="H323" i="1"/>
  <c r="E323" i="1"/>
  <c r="G323" i="1"/>
  <c r="D314" i="1" l="1"/>
  <c r="G314" i="1"/>
  <c r="E314" i="1"/>
  <c r="H314" i="1"/>
  <c r="F314" i="1"/>
  <c r="F318" i="1" l="1"/>
  <c r="D318" i="1"/>
  <c r="H318" i="1"/>
  <c r="E318" i="1"/>
  <c r="G318" i="1"/>
  <c r="H315" i="1"/>
  <c r="D315" i="1"/>
  <c r="E315" i="1"/>
  <c r="F315" i="1"/>
  <c r="G315" i="1"/>
  <c r="H328" i="1"/>
  <c r="D328" i="1"/>
  <c r="F328" i="1"/>
  <c r="G328" i="1"/>
  <c r="E328" i="1"/>
  <c r="E333" i="1"/>
  <c r="F333" i="1"/>
  <c r="D333" i="1"/>
  <c r="G333" i="1"/>
  <c r="H333" i="1"/>
  <c r="E324" i="1" l="1"/>
  <c r="G324" i="1"/>
  <c r="D324" i="1"/>
  <c r="H324" i="1"/>
  <c r="F324" i="1"/>
  <c r="D320" i="1"/>
  <c r="E320" i="1"/>
  <c r="H320" i="1"/>
  <c r="G320" i="1"/>
  <c r="F320" i="1"/>
  <c r="G330" i="1"/>
  <c r="D330" i="1"/>
  <c r="F330" i="1"/>
  <c r="H330" i="1"/>
  <c r="E330" i="1"/>
  <c r="F334" i="1"/>
  <c r="G334" i="1"/>
  <c r="D334" i="1"/>
  <c r="E334" i="1"/>
  <c r="H334" i="1"/>
  <c r="G326" i="1" l="1"/>
  <c r="D326" i="1"/>
  <c r="H326" i="1"/>
  <c r="E326" i="1"/>
  <c r="F326" i="1"/>
  <c r="D325" i="1"/>
  <c r="E325" i="1"/>
  <c r="H325" i="1"/>
  <c r="F325" i="1"/>
  <c r="G325" i="1"/>
  <c r="F335" i="1" l="1"/>
  <c r="D335" i="1"/>
  <c r="E335" i="1"/>
  <c r="G335" i="1"/>
  <c r="H335" i="1"/>
  <c r="E331" i="1"/>
  <c r="H331" i="1"/>
  <c r="G331" i="1"/>
  <c r="F331" i="1"/>
  <c r="D331" i="1"/>
  <c r="H327" i="1"/>
  <c r="D327" i="1"/>
  <c r="E327" i="1"/>
  <c r="F327" i="1"/>
  <c r="G327" i="1"/>
  <c r="D329" i="1"/>
  <c r="E329" i="1"/>
  <c r="H329" i="1"/>
  <c r="F329" i="1"/>
  <c r="G329" i="1"/>
  <c r="F338" i="1"/>
  <c r="G338" i="1"/>
  <c r="D338" i="1"/>
  <c r="E338" i="1"/>
  <c r="H338" i="1"/>
  <c r="F336" i="1" l="1"/>
  <c r="E336" i="1"/>
  <c r="D336" i="1"/>
  <c r="G336" i="1"/>
  <c r="H336" i="1"/>
  <c r="F337" i="1" l="1"/>
  <c r="H337" i="1"/>
  <c r="D337" i="1"/>
  <c r="G337" i="1"/>
  <c r="E337" i="1"/>
  <c r="G341" i="1"/>
  <c r="D341" i="1"/>
  <c r="H341" i="1"/>
  <c r="E341" i="1"/>
  <c r="F341" i="1"/>
  <c r="E339" i="1" l="1"/>
  <c r="F339" i="1"/>
  <c r="G339" i="1"/>
  <c r="D339" i="1"/>
  <c r="H339" i="1"/>
  <c r="F340" i="1" l="1"/>
  <c r="D340" i="1"/>
  <c r="G340" i="1"/>
  <c r="H340" i="1"/>
  <c r="E340" i="1"/>
  <c r="G345" i="1"/>
  <c r="D345" i="1"/>
  <c r="H345" i="1"/>
  <c r="E345" i="1"/>
  <c r="F345" i="1"/>
  <c r="H342" i="1" l="1"/>
  <c r="E342" i="1"/>
  <c r="G342" i="1"/>
  <c r="D342" i="1"/>
  <c r="F342" i="1"/>
  <c r="F347" i="1"/>
  <c r="D347" i="1"/>
  <c r="G347" i="1"/>
  <c r="H347" i="1"/>
  <c r="E347" i="1"/>
  <c r="D346" i="1" l="1"/>
  <c r="F346" i="1"/>
  <c r="G346" i="1"/>
  <c r="H346" i="1"/>
  <c r="E346" i="1"/>
  <c r="E343" i="1"/>
  <c r="G343" i="1"/>
  <c r="D343" i="1"/>
  <c r="F343" i="1"/>
  <c r="H343" i="1"/>
  <c r="G350" i="1"/>
  <c r="D350" i="1"/>
  <c r="E350" i="1"/>
  <c r="H350" i="1"/>
  <c r="F350" i="1"/>
  <c r="D349" i="1" l="1"/>
  <c r="H349" i="1"/>
  <c r="F349" i="1"/>
  <c r="E349" i="1"/>
  <c r="G349" i="1"/>
  <c r="H353" i="1"/>
  <c r="E353" i="1"/>
  <c r="F353" i="1"/>
  <c r="G353" i="1"/>
  <c r="D353" i="1"/>
  <c r="H352" i="1" l="1"/>
  <c r="E352" i="1"/>
  <c r="F352" i="1"/>
  <c r="D352" i="1"/>
  <c r="G352" i="1"/>
  <c r="F355" i="1"/>
  <c r="G355" i="1"/>
  <c r="D355" i="1"/>
  <c r="E355" i="1"/>
  <c r="H355" i="1"/>
  <c r="F356" i="1"/>
  <c r="G356" i="1"/>
  <c r="D356" i="1"/>
  <c r="H356" i="1"/>
  <c r="E356" i="1"/>
  <c r="G357" i="1" l="1"/>
  <c r="D357" i="1"/>
  <c r="H357" i="1"/>
  <c r="E357" i="1"/>
  <c r="F357" i="1"/>
  <c r="E364" i="1" l="1"/>
  <c r="D364" i="1"/>
  <c r="F364" i="1"/>
  <c r="H364" i="1"/>
  <c r="G364" i="1"/>
  <c r="F360" i="1"/>
  <c r="H360" i="1"/>
  <c r="D360" i="1"/>
  <c r="G360" i="1"/>
  <c r="E360" i="1"/>
  <c r="G358" i="1"/>
  <c r="D358" i="1"/>
  <c r="F358" i="1"/>
  <c r="H358" i="1"/>
  <c r="E358" i="1"/>
  <c r="H361" i="1"/>
  <c r="G361" i="1"/>
  <c r="E361" i="1"/>
  <c r="F361" i="1"/>
  <c r="D361" i="1"/>
  <c r="F363" i="1"/>
  <c r="D363" i="1"/>
  <c r="E363" i="1"/>
  <c r="G363" i="1"/>
  <c r="H363" i="1"/>
  <c r="D362" i="1"/>
  <c r="E362" i="1"/>
  <c r="H362" i="1"/>
  <c r="F362" i="1"/>
  <c r="G362" i="1"/>
  <c r="G365" i="1" l="1"/>
  <c r="F365" i="1"/>
  <c r="D365" i="1"/>
  <c r="H365" i="1"/>
  <c r="E365" i="1"/>
  <c r="G366" i="1"/>
  <c r="D366" i="1"/>
  <c r="E366" i="1"/>
  <c r="H366" i="1"/>
  <c r="F366" i="1"/>
  <c r="E368" i="1" l="1"/>
  <c r="F368" i="1"/>
  <c r="G368" i="1"/>
  <c r="D368" i="1"/>
  <c r="H368" i="1"/>
  <c r="E367" i="1"/>
  <c r="F367" i="1"/>
  <c r="D367" i="1"/>
  <c r="G367" i="1"/>
  <c r="H367" i="1"/>
  <c r="H369" i="1" l="1"/>
  <c r="E369" i="1"/>
  <c r="F369" i="1"/>
  <c r="G369" i="1"/>
  <c r="D369" i="1"/>
  <c r="D372" i="1" l="1"/>
  <c r="E372" i="1"/>
  <c r="H372" i="1"/>
  <c r="F372" i="1"/>
  <c r="G372" i="1"/>
  <c r="G371" i="1"/>
  <c r="H371" i="1"/>
  <c r="E371" i="1"/>
  <c r="F371" i="1"/>
  <c r="D371" i="1"/>
  <c r="D374" i="1" l="1"/>
  <c r="H374" i="1"/>
  <c r="F374" i="1"/>
  <c r="G374" i="1"/>
  <c r="E374" i="1"/>
  <c r="G373" i="1"/>
  <c r="D373" i="1"/>
  <c r="H373" i="1"/>
  <c r="E373" i="1"/>
  <c r="F373" i="1"/>
  <c r="D375" i="1" l="1"/>
  <c r="G375" i="1"/>
  <c r="H375" i="1"/>
  <c r="E375" i="1"/>
  <c r="F375" i="1"/>
  <c r="H376" i="1" l="1"/>
  <c r="E376" i="1"/>
  <c r="F376" i="1"/>
  <c r="G376" i="1"/>
  <c r="D376" i="1"/>
  <c r="D378" i="1" l="1"/>
  <c r="E378" i="1"/>
  <c r="H378" i="1"/>
  <c r="F378" i="1"/>
  <c r="G378" i="1"/>
  <c r="H380" i="1" l="1"/>
  <c r="D380" i="1"/>
  <c r="E380" i="1"/>
  <c r="F380" i="1"/>
  <c r="G380" i="1"/>
  <c r="F379" i="1"/>
  <c r="D379" i="1"/>
  <c r="G379" i="1"/>
  <c r="H379" i="1"/>
  <c r="E379" i="1"/>
  <c r="E381" i="1" l="1"/>
  <c r="F381" i="1"/>
  <c r="G381" i="1"/>
  <c r="D381" i="1"/>
  <c r="H381" i="1"/>
  <c r="G383" i="1" l="1"/>
  <c r="E383" i="1"/>
  <c r="D383" i="1"/>
  <c r="F383" i="1"/>
  <c r="H383" i="1"/>
  <c r="G382" i="1"/>
  <c r="D382" i="1"/>
  <c r="E382" i="1"/>
  <c r="H382" i="1"/>
  <c r="F382" i="1"/>
  <c r="G387" i="1" l="1"/>
  <c r="E387" i="1"/>
  <c r="F387" i="1"/>
  <c r="H387" i="1"/>
  <c r="D387" i="1"/>
  <c r="F384" i="1"/>
  <c r="G384" i="1"/>
  <c r="D384" i="1"/>
  <c r="H384" i="1"/>
  <c r="E384" i="1"/>
  <c r="G391" i="1" l="1"/>
  <c r="G389" i="1"/>
  <c r="D389" i="1"/>
  <c r="H389" i="1"/>
  <c r="E389" i="1"/>
  <c r="F389" i="1"/>
  <c r="E391" i="1" l="1"/>
  <c r="D391" i="1"/>
  <c r="F391" i="1"/>
  <c r="H391" i="1"/>
  <c r="G390" i="1"/>
  <c r="D390" i="1"/>
  <c r="F390" i="1"/>
  <c r="H390" i="1"/>
  <c r="E390" i="1"/>
  <c r="G396" i="1"/>
  <c r="F396" i="1"/>
  <c r="D396" i="1"/>
  <c r="H396" i="1"/>
  <c r="E396" i="1"/>
  <c r="G393" i="1"/>
  <c r="D393" i="1"/>
  <c r="E393" i="1"/>
  <c r="H393" i="1"/>
  <c r="F393" i="1"/>
  <c r="E394" i="1"/>
  <c r="H394" i="1"/>
  <c r="F394" i="1"/>
  <c r="G394" i="1"/>
  <c r="D394" i="1"/>
  <c r="G397" i="1" l="1"/>
  <c r="D397" i="1"/>
  <c r="H397" i="1"/>
  <c r="F397" i="1"/>
  <c r="E397" i="1"/>
  <c r="G398" i="1"/>
  <c r="H398" i="1"/>
  <c r="E398" i="1"/>
  <c r="D398" i="1"/>
  <c r="F398" i="1"/>
  <c r="E399" i="1" l="1"/>
  <c r="F399" i="1"/>
  <c r="D399" i="1"/>
  <c r="H399" i="1"/>
  <c r="G399" i="1"/>
  <c r="G400" i="1" l="1"/>
  <c r="D400" i="1"/>
  <c r="H400" i="1"/>
  <c r="E400" i="1"/>
  <c r="F400" i="1"/>
  <c r="H403" i="1" l="1"/>
  <c r="E403" i="1"/>
  <c r="D403" i="1"/>
  <c r="G403" i="1"/>
  <c r="F403" i="1"/>
  <c r="F402" i="1"/>
  <c r="G402" i="1"/>
  <c r="D402" i="1"/>
  <c r="E402" i="1"/>
  <c r="H402" i="1"/>
  <c r="E407" i="1" l="1"/>
  <c r="D407" i="1"/>
  <c r="H407" i="1"/>
  <c r="G407" i="1"/>
  <c r="F407" i="1"/>
  <c r="G404" i="1"/>
  <c r="D404" i="1"/>
  <c r="E404" i="1"/>
  <c r="H404" i="1"/>
  <c r="F404" i="1"/>
  <c r="E409" i="1" l="1"/>
  <c r="F409" i="1"/>
  <c r="D409" i="1"/>
  <c r="H409" i="1"/>
  <c r="G409" i="1"/>
  <c r="H408" i="1"/>
  <c r="G408" i="1"/>
  <c r="F408" i="1"/>
  <c r="D408" i="1"/>
  <c r="E408" i="1"/>
  <c r="D410" i="1" l="1"/>
  <c r="H410" i="1"/>
  <c r="F410" i="1"/>
  <c r="E410" i="1"/>
  <c r="G410" i="1"/>
  <c r="D412" i="1" l="1"/>
  <c r="G412" i="1"/>
  <c r="H412" i="1"/>
  <c r="E412" i="1"/>
  <c r="F412" i="1"/>
  <c r="E413" i="1" l="1"/>
  <c r="H413" i="1"/>
  <c r="G413" i="1"/>
  <c r="D413" i="1"/>
  <c r="F413" i="1"/>
  <c r="F414" i="1" l="1"/>
  <c r="G414" i="1"/>
  <c r="H414" i="1"/>
  <c r="E414" i="1"/>
  <c r="D414" i="1"/>
  <c r="G416" i="1" l="1"/>
  <c r="E416" i="1"/>
  <c r="H416" i="1"/>
  <c r="F416" i="1"/>
  <c r="D416" i="1"/>
  <c r="H424" i="1"/>
  <c r="F424" i="1"/>
  <c r="G424" i="1"/>
  <c r="D424" i="1"/>
  <c r="E424" i="1"/>
  <c r="E420" i="1" l="1"/>
  <c r="F420" i="1"/>
  <c r="D420" i="1"/>
  <c r="H420" i="1"/>
  <c r="G420" i="1"/>
  <c r="G419" i="1"/>
  <c r="D419" i="1"/>
  <c r="H419" i="1"/>
  <c r="F419" i="1"/>
  <c r="E419" i="1"/>
  <c r="E417" i="1"/>
  <c r="H417" i="1"/>
  <c r="G417" i="1"/>
  <c r="F417" i="1"/>
  <c r="D417" i="1"/>
  <c r="G421" i="1" l="1"/>
  <c r="D421" i="1"/>
  <c r="H421" i="1"/>
  <c r="F421" i="1"/>
  <c r="E421" i="1"/>
  <c r="F434" i="1"/>
  <c r="E434" i="1"/>
  <c r="D434" i="1"/>
  <c r="G434" i="1"/>
  <c r="H434" i="1"/>
  <c r="F422" i="1" l="1"/>
  <c r="E422" i="1"/>
  <c r="H422" i="1"/>
  <c r="D422" i="1"/>
  <c r="G422" i="1"/>
  <c r="E440" i="1"/>
  <c r="D440" i="1"/>
  <c r="H440" i="1"/>
  <c r="F440" i="1"/>
  <c r="G440" i="1"/>
  <c r="G425" i="1" l="1"/>
  <c r="F425" i="1"/>
  <c r="E425" i="1"/>
  <c r="H425" i="1"/>
  <c r="D425" i="1"/>
  <c r="E423" i="1"/>
  <c r="D423" i="1"/>
  <c r="H423" i="1"/>
  <c r="F423" i="1"/>
  <c r="G423" i="1"/>
  <c r="G428" i="1"/>
  <c r="D428" i="1"/>
  <c r="F428" i="1"/>
  <c r="E428" i="1"/>
  <c r="H428" i="1"/>
  <c r="G441" i="1"/>
  <c r="E441" i="1"/>
  <c r="F441" i="1"/>
  <c r="D441" i="1"/>
  <c r="H441" i="1"/>
  <c r="E426" i="1" l="1"/>
  <c r="D426" i="1"/>
  <c r="F426" i="1"/>
  <c r="G426" i="1"/>
  <c r="H426" i="1"/>
  <c r="E430" i="1"/>
  <c r="F430" i="1"/>
  <c r="H430" i="1"/>
  <c r="D430" i="1"/>
  <c r="G430" i="1"/>
  <c r="D436" i="1" l="1"/>
  <c r="H436" i="1"/>
  <c r="E436" i="1"/>
  <c r="F436" i="1"/>
  <c r="G436" i="1"/>
  <c r="D435" i="1"/>
  <c r="E435" i="1"/>
  <c r="H435" i="1"/>
  <c r="F435" i="1"/>
  <c r="G435" i="1"/>
  <c r="F442" i="1" l="1"/>
  <c r="G437" i="1"/>
  <c r="H437" i="1"/>
  <c r="D437" i="1"/>
  <c r="E437" i="1"/>
  <c r="F437" i="1"/>
  <c r="E438" i="1"/>
  <c r="F438" i="1"/>
  <c r="D438" i="1"/>
  <c r="H438" i="1"/>
  <c r="G438" i="1"/>
  <c r="G445" i="1" l="1"/>
  <c r="H445" i="1"/>
  <c r="E445" i="1"/>
  <c r="D445" i="1"/>
  <c r="F445" i="1"/>
  <c r="H442" i="1"/>
  <c r="G442" i="1"/>
  <c r="D442" i="1"/>
  <c r="E442" i="1"/>
  <c r="E439" i="1"/>
  <c r="G439" i="1"/>
  <c r="H439" i="1"/>
  <c r="F439" i="1"/>
  <c r="D439" i="1"/>
  <c r="E448" i="1"/>
  <c r="F448" i="1"/>
  <c r="H448" i="1"/>
  <c r="G448" i="1"/>
  <c r="D448" i="1"/>
  <c r="D444" i="1"/>
  <c r="H444" i="1"/>
  <c r="E444" i="1"/>
  <c r="F444" i="1"/>
  <c r="G444" i="1"/>
  <c r="H464" i="1"/>
  <c r="D464" i="1"/>
  <c r="E464" i="1"/>
  <c r="F464" i="1"/>
  <c r="G464" i="1"/>
  <c r="F450" i="1" l="1"/>
  <c r="D450" i="1"/>
  <c r="G450" i="1"/>
  <c r="H450" i="1"/>
  <c r="E450" i="1"/>
  <c r="F446" i="1"/>
  <c r="H446" i="1"/>
  <c r="G446" i="1"/>
  <c r="D446" i="1"/>
  <c r="E446" i="1"/>
  <c r="F455" i="1"/>
  <c r="D455" i="1"/>
  <c r="G455" i="1"/>
  <c r="H455" i="1"/>
  <c r="E455" i="1"/>
  <c r="G449" i="1"/>
  <c r="H449" i="1"/>
  <c r="F449" i="1"/>
  <c r="E449" i="1"/>
  <c r="D449" i="1"/>
  <c r="H453" i="1" l="1"/>
  <c r="E453" i="1"/>
  <c r="D453" i="1"/>
  <c r="F453" i="1"/>
  <c r="G453" i="1"/>
  <c r="G457" i="1"/>
  <c r="H457" i="1"/>
  <c r="E457" i="1"/>
  <c r="F457" i="1"/>
  <c r="D457" i="1"/>
  <c r="G461" i="1" l="1"/>
  <c r="D461" i="1"/>
  <c r="E461" i="1"/>
  <c r="H461" i="1"/>
  <c r="F461" i="1"/>
  <c r="E459" i="1"/>
  <c r="F459" i="1"/>
  <c r="D459" i="1"/>
  <c r="H459" i="1"/>
  <c r="G459" i="1"/>
  <c r="F474" i="1"/>
  <c r="G474" i="1"/>
  <c r="D474" i="1"/>
  <c r="E474" i="1"/>
  <c r="H474" i="1"/>
  <c r="G465" i="1" l="1"/>
  <c r="H465" i="1"/>
  <c r="D465" i="1"/>
  <c r="F465" i="1"/>
  <c r="E465" i="1"/>
  <c r="E463" i="1"/>
  <c r="G463" i="1"/>
  <c r="H463" i="1"/>
  <c r="D463" i="1"/>
  <c r="F463" i="1"/>
  <c r="H481" i="1"/>
  <c r="G481" i="1"/>
  <c r="D481" i="1"/>
  <c r="E481" i="1"/>
  <c r="F481" i="1"/>
  <c r="H468" i="1" l="1"/>
  <c r="D468" i="1"/>
  <c r="E468" i="1"/>
  <c r="F468" i="1"/>
  <c r="G468" i="1"/>
  <c r="G469" i="1"/>
  <c r="H469" i="1"/>
  <c r="D469" i="1"/>
  <c r="F469" i="1"/>
  <c r="E469" i="1"/>
  <c r="E467" i="1"/>
  <c r="G467" i="1"/>
  <c r="H467" i="1"/>
  <c r="F467" i="1"/>
  <c r="D467" i="1"/>
  <c r="G470" i="1" l="1"/>
  <c r="D470" i="1"/>
  <c r="E470" i="1"/>
  <c r="F470" i="1"/>
  <c r="H470" i="1"/>
  <c r="F486" i="1"/>
  <c r="G486" i="1"/>
  <c r="D486" i="1"/>
  <c r="E486" i="1"/>
  <c r="H486" i="1"/>
  <c r="D471" i="1" l="1"/>
  <c r="G471" i="1"/>
  <c r="E471" i="1"/>
  <c r="H471" i="1"/>
  <c r="F471" i="1"/>
  <c r="F475" i="1" l="1"/>
  <c r="D475" i="1"/>
  <c r="G475" i="1"/>
  <c r="H475" i="1"/>
  <c r="E475" i="1"/>
  <c r="D476" i="1" l="1"/>
  <c r="H476" i="1"/>
  <c r="E476" i="1"/>
  <c r="F476" i="1"/>
  <c r="G476" i="1"/>
  <c r="G478" i="1" l="1"/>
  <c r="D478" i="1"/>
  <c r="E478" i="1"/>
  <c r="H478" i="1"/>
  <c r="F478" i="1"/>
  <c r="H496" i="1"/>
  <c r="D496" i="1"/>
  <c r="F496" i="1"/>
  <c r="G496" i="1"/>
  <c r="E496" i="1"/>
  <c r="E483" i="1" l="1"/>
  <c r="D480" i="1"/>
  <c r="H480" i="1"/>
  <c r="E480" i="1"/>
  <c r="F480" i="1"/>
  <c r="G480" i="1"/>
  <c r="E479" i="1"/>
  <c r="F479" i="1"/>
  <c r="D479" i="1"/>
  <c r="H479" i="1"/>
  <c r="G479" i="1"/>
  <c r="G483" i="1" l="1"/>
  <c r="F482" i="1"/>
  <c r="G482" i="1"/>
  <c r="E482" i="1"/>
  <c r="D482" i="1"/>
  <c r="H482" i="1"/>
  <c r="D483" i="1"/>
  <c r="H483" i="1"/>
  <c r="F483" i="1"/>
  <c r="F502" i="1"/>
  <c r="D502" i="1"/>
  <c r="E502" i="1"/>
  <c r="H502" i="1"/>
  <c r="G502" i="1"/>
  <c r="G485" i="1" l="1"/>
  <c r="H485" i="1"/>
  <c r="D485" i="1"/>
  <c r="E485" i="1"/>
  <c r="F485" i="1"/>
  <c r="G487" i="1"/>
  <c r="E487" i="1"/>
  <c r="H487" i="1"/>
  <c r="D487" i="1"/>
  <c r="F487" i="1"/>
  <c r="G490" i="1"/>
  <c r="E490" i="1"/>
  <c r="F490" i="1"/>
  <c r="D490" i="1"/>
  <c r="H490" i="1"/>
  <c r="D504" i="1"/>
  <c r="H504" i="1"/>
  <c r="F504" i="1"/>
  <c r="G504" i="1"/>
  <c r="E504" i="1"/>
  <c r="E489" i="1" l="1"/>
  <c r="D489" i="1"/>
  <c r="F489" i="1"/>
  <c r="G489" i="1"/>
  <c r="H489" i="1"/>
  <c r="H492" i="1"/>
  <c r="F492" i="1"/>
  <c r="D492" i="1"/>
  <c r="G492" i="1"/>
  <c r="E492" i="1"/>
  <c r="H493" i="1" l="1"/>
  <c r="F493" i="1"/>
  <c r="G493" i="1"/>
  <c r="E493" i="1"/>
  <c r="D493" i="1"/>
  <c r="H494" i="1" l="1"/>
  <c r="G494" i="1"/>
  <c r="D494" i="1"/>
  <c r="F494" i="1"/>
  <c r="E494" i="1"/>
  <c r="G497" i="1" l="1"/>
  <c r="D497" i="1"/>
  <c r="F497" i="1"/>
  <c r="H497" i="1"/>
  <c r="E497" i="1"/>
  <c r="G499" i="1"/>
  <c r="F499" i="1"/>
  <c r="H499" i="1"/>
  <c r="E499" i="1"/>
  <c r="D499" i="1"/>
  <c r="G506" i="1" l="1"/>
  <c r="D506" i="1"/>
  <c r="E506" i="1"/>
  <c r="F506" i="1"/>
  <c r="H506" i="1"/>
  <c r="E507" i="1"/>
  <c r="E503" i="1"/>
  <c r="F503" i="1"/>
  <c r="G503" i="1"/>
  <c r="H503" i="1"/>
  <c r="D503" i="1"/>
  <c r="H507" i="1" l="1"/>
  <c r="D507" i="1"/>
  <c r="F507" i="1"/>
  <c r="G507" i="1"/>
  <c r="H508" i="1"/>
  <c r="E508" i="1"/>
  <c r="G508" i="1"/>
  <c r="D508" i="1"/>
  <c r="F508" i="1"/>
  <c r="E527" i="1"/>
  <c r="F527" i="1"/>
  <c r="G527" i="1"/>
  <c r="H527" i="1"/>
  <c r="D527" i="1"/>
  <c r="H510" i="1" l="1"/>
  <c r="D510" i="1"/>
  <c r="E510" i="1"/>
  <c r="G510" i="1"/>
  <c r="F510" i="1"/>
  <c r="G511" i="1"/>
  <c r="F511" i="1"/>
  <c r="H511" i="1"/>
  <c r="E511" i="1"/>
  <c r="D511" i="1"/>
  <c r="E512" i="1"/>
  <c r="F512" i="1"/>
  <c r="H512" i="1"/>
  <c r="G512" i="1"/>
  <c r="D512" i="1"/>
  <c r="E509" i="1"/>
  <c r="G509" i="1"/>
  <c r="D509" i="1"/>
  <c r="F509" i="1"/>
  <c r="H509" i="1"/>
  <c r="F528" i="1"/>
  <c r="H528" i="1"/>
  <c r="D528" i="1"/>
  <c r="E528" i="1"/>
  <c r="G528" i="1"/>
  <c r="E519" i="1" l="1"/>
  <c r="H519" i="1"/>
  <c r="F519" i="1"/>
  <c r="G519" i="1"/>
  <c r="D519" i="1"/>
  <c r="E516" i="1"/>
  <c r="G516" i="1"/>
  <c r="D516" i="1"/>
  <c r="H516" i="1"/>
  <c r="F516" i="1"/>
  <c r="G518" i="1"/>
  <c r="F518" i="1"/>
  <c r="H518" i="1"/>
  <c r="D518" i="1"/>
  <c r="E518" i="1"/>
  <c r="F532" i="1"/>
  <c r="D532" i="1"/>
  <c r="H532" i="1"/>
  <c r="E532" i="1"/>
  <c r="G532" i="1"/>
  <c r="F522" i="1" l="1"/>
  <c r="E522" i="1"/>
  <c r="H522" i="1"/>
  <c r="D522" i="1"/>
  <c r="G522" i="1"/>
  <c r="D534" i="1"/>
  <c r="H534" i="1"/>
  <c r="F534" i="1"/>
  <c r="G534" i="1"/>
  <c r="E534" i="1"/>
  <c r="G523" i="1" l="1"/>
  <c r="E523" i="1"/>
  <c r="D523" i="1"/>
  <c r="F523" i="1"/>
  <c r="H523" i="1"/>
  <c r="G539" i="1"/>
  <c r="E539" i="1"/>
  <c r="H539" i="1"/>
  <c r="F539" i="1"/>
  <c r="D539" i="1"/>
  <c r="G525" i="1" l="1"/>
  <c r="F525" i="1"/>
  <c r="D525" i="1"/>
  <c r="H525" i="1"/>
  <c r="E525" i="1"/>
  <c r="F526" i="1" l="1"/>
  <c r="H526" i="1"/>
  <c r="G526" i="1"/>
  <c r="D526" i="1"/>
  <c r="E526" i="1"/>
  <c r="F536" i="1" l="1"/>
  <c r="E536" i="1"/>
  <c r="G536" i="1"/>
  <c r="D536" i="1"/>
  <c r="H536" i="1"/>
  <c r="D538" i="1"/>
  <c r="H538" i="1"/>
  <c r="E538" i="1"/>
  <c r="G538" i="1"/>
  <c r="F538" i="1"/>
  <c r="E537" i="1" l="1"/>
  <c r="D537" i="1"/>
  <c r="F537" i="1"/>
  <c r="G537" i="1"/>
  <c r="H537" i="1"/>
  <c r="H540" i="1" l="1"/>
  <c r="F540" i="1"/>
  <c r="D540" i="1"/>
  <c r="G540" i="1"/>
  <c r="E540" i="1"/>
  <c r="E545" i="1"/>
  <c r="H545" i="1"/>
  <c r="G545" i="1"/>
  <c r="F545" i="1"/>
  <c r="D545" i="1"/>
  <c r="H542" i="1"/>
  <c r="D542" i="1"/>
  <c r="F542" i="1"/>
  <c r="E542" i="1"/>
  <c r="G542" i="1"/>
  <c r="F552" i="1"/>
  <c r="H552" i="1"/>
  <c r="E552" i="1"/>
  <c r="D552" i="1"/>
  <c r="G552" i="1"/>
  <c r="F541" i="1" l="1"/>
  <c r="E541" i="1"/>
  <c r="D541" i="1"/>
  <c r="H541" i="1"/>
  <c r="G541" i="1"/>
  <c r="F547" i="1"/>
  <c r="G547" i="1"/>
  <c r="H547" i="1"/>
  <c r="D547" i="1"/>
  <c r="E547" i="1"/>
  <c r="G543" i="1" l="1"/>
  <c r="F543" i="1"/>
  <c r="H543" i="1"/>
  <c r="E543" i="1"/>
  <c r="D543" i="1"/>
  <c r="H549" i="1"/>
  <c r="D549" i="1"/>
  <c r="G549" i="1"/>
  <c r="F549" i="1"/>
  <c r="E549" i="1"/>
  <c r="D546" i="1" l="1"/>
  <c r="H546" i="1"/>
  <c r="G546" i="1"/>
  <c r="F546" i="1"/>
  <c r="E546" i="1"/>
  <c r="D550" i="1"/>
  <c r="G550" i="1"/>
  <c r="H550" i="1"/>
  <c r="E550" i="1"/>
  <c r="F550" i="1"/>
  <c r="G551" i="1" l="1"/>
  <c r="F551" i="1"/>
  <c r="E551" i="1"/>
  <c r="D551" i="1"/>
  <c r="H551" i="1"/>
  <c r="G548" i="1"/>
  <c r="D548" i="1"/>
  <c r="H548" i="1"/>
  <c r="F548" i="1"/>
  <c r="E548" i="1"/>
  <c r="F553" i="1"/>
  <c r="H553" i="1"/>
  <c r="D553" i="1"/>
  <c r="G553" i="1"/>
  <c r="E553" i="1"/>
  <c r="D555" i="1"/>
  <c r="G555" i="1"/>
  <c r="E555" i="1"/>
  <c r="H555" i="1"/>
  <c r="F555" i="1"/>
  <c r="E557" i="1" l="1"/>
  <c r="H557" i="1"/>
  <c r="G557" i="1"/>
  <c r="D557" i="1"/>
  <c r="F557" i="1"/>
  <c r="F562" i="1"/>
  <c r="H562" i="1"/>
  <c r="G562" i="1"/>
  <c r="E562" i="1"/>
  <c r="D562" i="1"/>
  <c r="H560" i="1" l="1"/>
  <c r="E560" i="1"/>
  <c r="D560" i="1"/>
  <c r="G560" i="1"/>
  <c r="F560" i="1"/>
  <c r="F564" i="1"/>
  <c r="G564" i="1"/>
  <c r="H564" i="1"/>
  <c r="E564" i="1"/>
  <c r="D564" i="1"/>
  <c r="E563" i="1"/>
  <c r="H563" i="1"/>
  <c r="F563" i="1"/>
  <c r="D563" i="1"/>
  <c r="G563" i="1"/>
  <c r="H590" i="1"/>
  <c r="G590" i="1"/>
  <c r="E590" i="1"/>
  <c r="F590" i="1"/>
  <c r="D590" i="1"/>
  <c r="G565" i="1" l="1"/>
  <c r="H565" i="1"/>
  <c r="E565" i="1"/>
  <c r="F565" i="1"/>
  <c r="D565" i="1"/>
  <c r="E592" i="1"/>
  <c r="H592" i="1"/>
  <c r="G592" i="1"/>
  <c r="F592" i="1"/>
  <c r="D592" i="1"/>
  <c r="F570" i="1" l="1"/>
  <c r="H570" i="1"/>
  <c r="E570" i="1"/>
  <c r="G570" i="1"/>
  <c r="D570" i="1"/>
  <c r="G580" i="1" l="1"/>
  <c r="E580" i="1"/>
  <c r="H580" i="1"/>
  <c r="D580" i="1"/>
  <c r="F580" i="1"/>
  <c r="F577" i="1"/>
  <c r="H577" i="1"/>
  <c r="D577" i="1"/>
  <c r="G577" i="1"/>
  <c r="E577" i="1"/>
  <c r="G599" i="1"/>
  <c r="E599" i="1"/>
  <c r="D599" i="1"/>
  <c r="F599" i="1"/>
  <c r="H599" i="1"/>
  <c r="F582" i="1" l="1"/>
  <c r="H582" i="1"/>
  <c r="G582" i="1"/>
  <c r="D582" i="1"/>
  <c r="E582" i="1"/>
  <c r="E583" i="1" l="1"/>
  <c r="H583" i="1"/>
  <c r="F583" i="1"/>
  <c r="D583" i="1"/>
  <c r="G583" i="1"/>
  <c r="G596" i="1"/>
  <c r="E596" i="1"/>
  <c r="D596" i="1"/>
  <c r="F596" i="1"/>
  <c r="H596" i="1"/>
  <c r="D586" i="1" l="1"/>
  <c r="F586" i="1"/>
  <c r="G586" i="1"/>
  <c r="E586" i="1"/>
  <c r="H586" i="1"/>
  <c r="D600" i="1"/>
  <c r="F600" i="1"/>
  <c r="E600" i="1"/>
  <c r="G600" i="1"/>
  <c r="H600" i="1"/>
  <c r="E587" i="1" l="1"/>
  <c r="H587" i="1"/>
  <c r="F587" i="1"/>
  <c r="D587" i="1"/>
  <c r="G587" i="1"/>
  <c r="H588" i="1" l="1"/>
  <c r="D588" i="1"/>
  <c r="G588" i="1"/>
  <c r="F588" i="1"/>
  <c r="E588" i="1"/>
  <c r="D594" i="1" l="1"/>
  <c r="H594" i="1"/>
  <c r="F594" i="1"/>
  <c r="G594" i="1"/>
  <c r="E594" i="1"/>
  <c r="H593" i="1"/>
  <c r="G593" i="1"/>
  <c r="D593" i="1"/>
  <c r="F593" i="1"/>
  <c r="E593" i="1"/>
  <c r="G597" i="1" l="1"/>
  <c r="H597" i="1"/>
  <c r="D597" i="1"/>
  <c r="E597" i="1"/>
  <c r="F597" i="1"/>
</calcChain>
</file>

<file path=xl/connections.xml><?xml version="1.0" encoding="utf-8"?>
<connections xmlns="http://schemas.openxmlformats.org/spreadsheetml/2006/main">
  <connection id="1" name="Lancer la requête à partir de BD Prive" type="1" refreshedVersion="4" background="1" saveData="1">
    <dbPr connection="DSN=BD Prive;DBQ=L:\Access_prod\SDSR-IBM\data\SDSR-BILAN.mdb;DriverId=25;FIL=MS Access;MaxBufferSize=2048;PageTimeout=5;" command="SELECT `DJ - Projets recommandés - Acquisition 2018 -Prérequête`.CODACTIVBUDG, `DJ - Projets recommandés - Acquisition 2018 -Prérequête`.CODTYPESUBV_PR, `DJ - Projets recommandés - Acquisition 2018 -Prérequête`.NODOSSUBV, `DJ - Projets recommandés - Acquisition 2018 -Prérequête`.ADRLIBEL, `DJ - Projets recommandés - Acquisition 2018 -Prérequête`.PAAR, `DJ - Projets recommandés - Acquisition 2018 -Prérequête`.Clientèle, `DJ - Projets recommandés - Acquisition 2018 -Prérequête`.`Acheteur Expérimenté`, `DJ - Projets recommandés - Acquisition 2018 -Prérequête`.`Centre-Ville`, `DJ - Projets recommandés - Acquisition 2018 -Prérequête`.`Type batiment`, `DJ - Projets recommandés - Acquisition 2018 -Prérequête`.Abordable, `DJ - Projets recommandés - Acquisition 2018 -Prérequête`.DATACHATBATIM, `DJ - Projets recommandés - Acquisition 2018 -Prérequête`.DATRECO, `DJ - Projets recommandés - Acquisition 2018 -Prérequête`.DATFERM, `DJ - Projets recommandés - Acquisition 2018 -Prérequête`.MNTTOTTRAVRECO, `DJ - Projets recommandés - Acquisition 2018 -Prérequête`.SUBV, `DJ - Projets recommandés - Acquisition 2018 -Prérequête`.CODNATUREPROJ, `DJ - Projets recommandés - Acquisition 2018 -Prérequête`.NOIDENTUEV_x000d__x000a_FROM `L:\Access_prod\SDSR-IBM\data\SDSR-BILAN`.`DJ - Projets recommandés - Acquisition 2018 -Prérequête` `DJ - Projets recommandés - Acquisition 2018 -Prérequête`_x000d__x000a_WHERE (`DJ - Projets recommandés - Acquisition 2018 -Prérequête`.PAAR='PAAR') AND (`DJ - Projets recommandés - Acquisition 2018 -Prérequête`.DATFERM&gt;{ts '2018-05-01 00:00:00'}) AND (`DJ - Projets recommandés - Acquisition 2018 -Prérequête`.CODNATUREPROJ='E')"/>
  </connection>
  <connection id="2" name="Lancer la requête à partir de BD Prive1" type="1" refreshedVersion="4" background="1" saveData="1">
    <dbPr connection="DSN=BD Prive;DBQ=L:\Access_prod\SDSR-IBM\data\SDSR-BILAN.mdb;DriverId=25;FIL=MS Access;MaxBufferSize=2048;PageTimeout=5;" command="SELECT `DJ - Projets recommandés - Acquisition 2018 -Prérequête`.CODACTIVBUDG, `DJ - Projets recommandés - Acquisition 2018 -Prérequête`.CODTYPESUBV_PR, `DJ - Projets recommandés - Acquisition 2018 -Prérequête`.NODOSSUBV, `DJ - Projets recommandés - Acquisition 2018 -Prérequête`.ADRLIBEL, `DJ - Projets recommandés - Acquisition 2018 -Prérequête`.PAAR, `DJ - Projets recommandés - Acquisition 2018 -Prérequête`.Clientèle, `DJ - Projets recommandés - Acquisition 2018 -Prérequête`.`Acheteur Expérimenté`, `DJ - Projets recommandés - Acquisition 2018 -Prérequête`.`Centre-Ville`, `DJ - Projets recommandés - Acquisition 2018 -Prérequête`.`Type batiment`, `DJ - Projets recommandés - Acquisition 2018 -Prérequête`.Abordable, `DJ - Projets recommandés - Acquisition 2018 -Prérequête`.DATACHATBATIM, `DJ - Projets recommandés - Acquisition 2018 -Prérequête`.DATRECO, `DJ - Projets recommandés - Acquisition 2018 -Prérequête`.DATFERM, `DJ - Projets recommandés - Acquisition 2018 -Prérequête`.MNTTOTTRAVRECO, `DJ - Projets recommandés - Acquisition 2018 -Prérequête`.SUBV, `DJ - Projets recommandés - Acquisition 2018 -Prérequête`.CODNATUREPROJ, `DJ - Projets recommandés - Acquisition 2018 -Prérequête`.NOIDENTUEV_x000d__x000a_FROM `L:\Access_prod\SDSR-IBM\data\SDSR-BILAN`.`DJ - Projets recommandés - Acquisition 2018 -Prérequête` `DJ - Projets recommandés - Acquisition 2018 -Prérequête`_x000d__x000a_WHERE (`DJ - Projets recommandés - Acquisition 2018 -Prérequête`.PAAR='PAAR') AND (`DJ - Projets recommandés - Acquisition 2018 -Prérequête`.DATFERM&gt;{ts '2018-05-01 00:00:00'}) AND (`DJ - Projets recommandés - Acquisition 2018 -Prérequête`.CODNATUREPROJ='N')"/>
  </connection>
</connections>
</file>

<file path=xl/sharedStrings.xml><?xml version="1.0" encoding="utf-8"?>
<sst xmlns="http://schemas.openxmlformats.org/spreadsheetml/2006/main" count="649" uniqueCount="285">
  <si>
    <t>Aleatoire</t>
  </si>
  <si>
    <t>Fixe</t>
  </si>
  <si>
    <t>no</t>
  </si>
  <si>
    <t>N</t>
  </si>
  <si>
    <t>Abordable</t>
  </si>
  <si>
    <t/>
  </si>
  <si>
    <t>Accédant</t>
  </si>
  <si>
    <t>Achat conjoint</t>
  </si>
  <si>
    <t>PAAR</t>
  </si>
  <si>
    <t>SAP</t>
  </si>
  <si>
    <t>V25A</t>
  </si>
  <si>
    <t>Achat seul</t>
  </si>
  <si>
    <t>5200 rue De Contrecoeur (MTL) # 316</t>
  </si>
  <si>
    <t>960115053</t>
  </si>
  <si>
    <t>5200 rue De Contrecoeur (MTL) # 311</t>
  </si>
  <si>
    <t>960115941</t>
  </si>
  <si>
    <t>9990 avenue de Cobourg (MTN) # 201</t>
  </si>
  <si>
    <t>960123507</t>
  </si>
  <si>
    <t>NOIDENTUEV</t>
  </si>
  <si>
    <t>CODNATUREPROJ</t>
  </si>
  <si>
    <t>SUBV</t>
  </si>
  <si>
    <t>MNTTOTTRAVRECO</t>
  </si>
  <si>
    <t>DATFERM</t>
  </si>
  <si>
    <t>DATRECO</t>
  </si>
  <si>
    <t>DATACHATBATIM</t>
  </si>
  <si>
    <t>Type batiment</t>
  </si>
  <si>
    <t>Centre-Ville</t>
  </si>
  <si>
    <t>Acheteur Expérimenté</t>
  </si>
  <si>
    <t>Clientèle</t>
  </si>
  <si>
    <t>ADRLIBEL</t>
  </si>
  <si>
    <t>NODOSSUBV</t>
  </si>
  <si>
    <t>CODTYPESUBV_PR</t>
  </si>
  <si>
    <t>CODACTIVBUDG</t>
  </si>
  <si>
    <t>Familles</t>
  </si>
  <si>
    <t>9992 avenue de Cobourg (MTN) # 105</t>
  </si>
  <si>
    <t>960111013</t>
  </si>
  <si>
    <t xml:space="preserve"> Expérimenté</t>
  </si>
  <si>
    <t>7700 rue Bouvier (LSL) # A105</t>
  </si>
  <si>
    <t>960115113</t>
  </si>
  <si>
    <t>5200 rue De Contrecoeur (MTL) # 615</t>
  </si>
  <si>
    <t>960115785</t>
  </si>
  <si>
    <t>5200 rue De Contrecoeur (MTL) # 306</t>
  </si>
  <si>
    <t>960116319</t>
  </si>
  <si>
    <t>4959 rue Jean-Talon Ouest  # 201</t>
  </si>
  <si>
    <t>960115801</t>
  </si>
  <si>
    <t>5200 rue De Contrecoeur (MTL) # 111</t>
  </si>
  <si>
    <t>960104633</t>
  </si>
  <si>
    <t>5200 rue De Contrecoeur (MTL) # 106</t>
  </si>
  <si>
    <t>960116204</t>
  </si>
  <si>
    <t>E</t>
  </si>
  <si>
    <t>Autre que SAP</t>
  </si>
  <si>
    <t>MUTA</t>
  </si>
  <si>
    <t>R925</t>
  </si>
  <si>
    <t>Non Abordable</t>
  </si>
  <si>
    <t>4377 rue Graham (PFD)</t>
  </si>
  <si>
    <t>960114418</t>
  </si>
  <si>
    <t>12153 38e Avenue (RDP)</t>
  </si>
  <si>
    <t>960115694</t>
  </si>
  <si>
    <t>13600 terrasse Bellerive (MTL)</t>
  </si>
  <si>
    <t>960113495</t>
  </si>
  <si>
    <t>11650 avenue Pierre-Baillargeon (MTL)</t>
  </si>
  <si>
    <t>960113494</t>
  </si>
  <si>
    <t>411 rue Jacques-David (IBZ)</t>
  </si>
  <si>
    <t>960117033</t>
  </si>
  <si>
    <t>255 7e Avenue (LCH)</t>
  </si>
  <si>
    <t>960117817</t>
  </si>
  <si>
    <t>10555 avenue Hamel (MTL)</t>
  </si>
  <si>
    <t>960117578</t>
  </si>
  <si>
    <t>7749 place Arundel (ANJ)</t>
  </si>
  <si>
    <t>960117576</t>
  </si>
  <si>
    <t>1085 rue du Poitou (MTL)</t>
  </si>
  <si>
    <t>960114799</t>
  </si>
  <si>
    <t>2945 rue Liébert (MTL)</t>
  </si>
  <si>
    <t>960117075</t>
  </si>
  <si>
    <t>5795 rue Fadette (SLN)</t>
  </si>
  <si>
    <t>960114796</t>
  </si>
  <si>
    <t>7539 rue Saint-André (MTL)</t>
  </si>
  <si>
    <t>960117864</t>
  </si>
  <si>
    <t>14842 rue Gratton (PFD)</t>
  </si>
  <si>
    <t>960116744</t>
  </si>
  <si>
    <t>1081 45e Avenue (PAT)</t>
  </si>
  <si>
    <t>960114475</t>
  </si>
  <si>
    <t xml:space="preserve">150 rue Prieur Ouest </t>
  </si>
  <si>
    <t>960113953</t>
  </si>
  <si>
    <t>508 rue Triolet (IBZ)</t>
  </si>
  <si>
    <t>960117396</t>
  </si>
  <si>
    <t>12539 51e Avenue (RDP)</t>
  </si>
  <si>
    <t>960118433</t>
  </si>
  <si>
    <t>3475 rue Fabien-Laberge (MTL)</t>
  </si>
  <si>
    <t>960113943</t>
  </si>
  <si>
    <t>7802 rue De Marillac (MTL)</t>
  </si>
  <si>
    <t>960116283</t>
  </si>
  <si>
    <t>1529 28e Avenue (PAT)</t>
  </si>
  <si>
    <t>960117460</t>
  </si>
  <si>
    <t>5751-5753 boulevard Roi-René (ANJ)</t>
  </si>
  <si>
    <t>960114655</t>
  </si>
  <si>
    <t>8789-8791 12e Avenue (MTL)</t>
  </si>
  <si>
    <t>960116318</t>
  </si>
  <si>
    <t>10820-10822 avenue de l' Esplanade (MTL)</t>
  </si>
  <si>
    <t>960115813</t>
  </si>
  <si>
    <t>7296-7298 15e Avenue (MTL)</t>
  </si>
  <si>
    <t>960113942</t>
  </si>
  <si>
    <t xml:space="preserve">12156-12158 rue Forsyth </t>
  </si>
  <si>
    <t>960115993</t>
  </si>
  <si>
    <t>Copropriété</t>
  </si>
  <si>
    <t>8582 rue René-Labelle (MTL)</t>
  </si>
  <si>
    <t>960120113</t>
  </si>
  <si>
    <t>323 rue De La Noue (VRD)</t>
  </si>
  <si>
    <t>960118514</t>
  </si>
  <si>
    <t>8580 boulevard Perras (MTL) # 7</t>
  </si>
  <si>
    <t>960122534</t>
  </si>
  <si>
    <t>4395 avenue Old Orchard (MTL)</t>
  </si>
  <si>
    <t>960116687</t>
  </si>
  <si>
    <t>930 rue White (SLR)</t>
  </si>
  <si>
    <t>960114775</t>
  </si>
  <si>
    <t xml:space="preserve">3471 rue Sainte-Catherine Est </t>
  </si>
  <si>
    <t>960114554</t>
  </si>
  <si>
    <t>3854 rue de Rouen (MTL) # 4</t>
  </si>
  <si>
    <t>960117774</t>
  </si>
  <si>
    <t>7050 27e Avenue  # 205</t>
  </si>
  <si>
    <t>960115434</t>
  </si>
  <si>
    <t>15120 rue Camille-Laurin (MTL)</t>
  </si>
  <si>
    <t>960117855</t>
  </si>
  <si>
    <t>1490 rue Antoine-Déat (MTL) # 2</t>
  </si>
  <si>
    <t>960114757</t>
  </si>
  <si>
    <t>3033 rue Gilford (MTL)</t>
  </si>
  <si>
    <t>960118267</t>
  </si>
  <si>
    <t>1199 rue Joseph-Janot (MTL) # 1</t>
  </si>
  <si>
    <t>960114415</t>
  </si>
  <si>
    <t>5466 rue de Mentana (MTL)</t>
  </si>
  <si>
    <t>960115897</t>
  </si>
  <si>
    <t>Neuf</t>
  </si>
  <si>
    <t>Existant</t>
  </si>
  <si>
    <t>No SDSR</t>
  </si>
  <si>
    <t>Adresse</t>
  </si>
  <si>
    <t>960117913</t>
  </si>
  <si>
    <t>2202 rue Théodore (MTL) # 2</t>
  </si>
  <si>
    <t>Population</t>
  </si>
  <si>
    <t>Total</t>
  </si>
  <si>
    <t>% à tester</t>
  </si>
  <si>
    <t>Liste  pour sélection</t>
  </si>
  <si>
    <t>Sélection (E2)</t>
  </si>
  <si>
    <t>Tableau 1</t>
  </si>
  <si>
    <t>Tableau 2</t>
  </si>
  <si>
    <t>Étapes:</t>
  </si>
  <si>
    <t>1) Se positionner dans une feuille DATA</t>
  </si>
  <si>
    <t xml:space="preserve">2) Menu: Données  - Actualiser tout - Propriétés de connexion - Définition (aller à la fin de la boîte "Texte de la commande "avec ascenseur) </t>
  </si>
  <si>
    <t>Voir Tableau 1 &amp; 2</t>
  </si>
  <si>
    <t>3) Modifier la date (on veut les dossiers qui ont été fermés depuis le dernier audits)</t>
  </si>
  <si>
    <t>5) Répéter pour chacun des onglets data (Neuf - non famille, Neuf  - Familles &amp; Existant)</t>
  </si>
  <si>
    <t>6) Feuille sommaire: Valider que la ligne 3 s'est mise à jour automatiquement</t>
  </si>
  <si>
    <t xml:space="preserve"> 7) Feuille Sélection:</t>
  </si>
  <si>
    <t xml:space="preserve">    7.b) Générer tirages</t>
  </si>
  <si>
    <t xml:space="preserve">    7.c )Filtrer_selection</t>
  </si>
  <si>
    <t xml:space="preserve">    7e) enlever le filtre du NO (C5)</t>
  </si>
  <si>
    <t xml:space="preserve">    7.f) Répéter l'opération pour chacune des clientèles</t>
  </si>
  <si>
    <t>Date réception documents</t>
  </si>
  <si>
    <t>En traitement</t>
  </si>
  <si>
    <t>Conforme</t>
  </si>
  <si>
    <t>Non-conforme</t>
  </si>
  <si>
    <t>Etats</t>
  </si>
  <si>
    <t>=Tableau12[[#Tout];[Changement_usage]]</t>
  </si>
  <si>
    <t>Menu déroulant</t>
  </si>
  <si>
    <t>Délai</t>
  </si>
  <si>
    <t>Montant subvention</t>
  </si>
  <si>
    <t>Date de fermeture</t>
  </si>
  <si>
    <t>Echantillon à valider</t>
  </si>
  <si>
    <t>Population totale</t>
  </si>
  <si>
    <t>Date réclamation</t>
  </si>
  <si>
    <t>Montant réclamés</t>
  </si>
  <si>
    <t>Date récupération</t>
  </si>
  <si>
    <t>État au 31 janvier 2019</t>
  </si>
  <si>
    <t>État au 28 février 2019</t>
  </si>
  <si>
    <t>État au 31 mars 2019</t>
  </si>
  <si>
    <t>Date envoi demande de preuves</t>
  </si>
  <si>
    <t>Montant récupérés</t>
  </si>
  <si>
    <t>Audits particulier</t>
  </si>
  <si>
    <t>960116209</t>
  </si>
  <si>
    <t>7735-7737 rue Anita (LSL)</t>
  </si>
  <si>
    <t>960117554</t>
  </si>
  <si>
    <t>10008-10012 rue Rancourt (MTL)</t>
  </si>
  <si>
    <t>960118513</t>
  </si>
  <si>
    <t>600 rue Joffre (MTL)</t>
  </si>
  <si>
    <t>960115840</t>
  </si>
  <si>
    <t>115 rue D'Argenson (PAT)</t>
  </si>
  <si>
    <t>960118213</t>
  </si>
  <si>
    <t>554 rue Simonet (IBZ)</t>
  </si>
  <si>
    <t>Nb dossiers totaux  à tester</t>
  </si>
  <si>
    <t xml:space="preserve">Répartition </t>
  </si>
  <si>
    <t xml:space="preserve">    7 d) Copier la valeur dans un fichier Excel 2003</t>
  </si>
  <si>
    <t>Fichier Excel 2003</t>
  </si>
  <si>
    <t>Sélectionner les cellule modifiables</t>
  </si>
  <si>
    <t>Souris droite Format de cellule - Onglet protection</t>
  </si>
  <si>
    <t>Décocher Verrouiller</t>
  </si>
  <si>
    <t>Remettre la protection de la feuille</t>
  </si>
  <si>
    <t>Ôter la protection</t>
  </si>
  <si>
    <r>
      <t xml:space="preserve">Protéger la feuille - Mot de passe : </t>
    </r>
    <r>
      <rPr>
        <b/>
        <sz val="11"/>
        <color rgb="FFFF0000"/>
        <rFont val="Calibri"/>
        <family val="2"/>
      </rPr>
      <t>PAAR2019</t>
    </r>
  </si>
  <si>
    <t>960125322</t>
  </si>
  <si>
    <t>14601 rue Bernard-Geoffrion (MTL) # d100</t>
  </si>
  <si>
    <t>960116493</t>
  </si>
  <si>
    <t>1820 rue Victoria (LCH) # 501</t>
  </si>
  <si>
    <t>960117661</t>
  </si>
  <si>
    <t>1450 boulevard René-Lévesque Ouest (MTL)</t>
  </si>
  <si>
    <t>05261005</t>
  </si>
  <si>
    <t>960116424</t>
  </si>
  <si>
    <t>198 rue Ann (MTL) # 601</t>
  </si>
  <si>
    <t>05264212</t>
  </si>
  <si>
    <t>960117790</t>
  </si>
  <si>
    <t>4821 rue Saint-Ambroise (MTL) # 002</t>
  </si>
  <si>
    <t>05261209</t>
  </si>
  <si>
    <t>960118393</t>
  </si>
  <si>
    <t>5200 rue De Contrecoeur (MTL) # 515</t>
  </si>
  <si>
    <t>05264984</t>
  </si>
  <si>
    <t>960115855</t>
  </si>
  <si>
    <t>14517 rue Bernard-Geoffrion (MTL) # 201</t>
  </si>
  <si>
    <t>05261660</t>
  </si>
  <si>
    <t>960121712</t>
  </si>
  <si>
    <t>2169 rue Cartier (MTL) # 1</t>
  </si>
  <si>
    <t>960119053</t>
  </si>
  <si>
    <t>2480 rue Marie-Anne Est (MTL) # 3</t>
  </si>
  <si>
    <t>960121713</t>
  </si>
  <si>
    <t>7710 18e Avenue (MTL) # 2</t>
  </si>
  <si>
    <t>05243575</t>
  </si>
  <si>
    <t>960118245</t>
  </si>
  <si>
    <t>2551 avenue du Mont-Royal Est (MTL) # 21</t>
  </si>
  <si>
    <t>05238291</t>
  </si>
  <si>
    <t>960116438</t>
  </si>
  <si>
    <t>2125 rue Remembrance (LCH) # 104</t>
  </si>
  <si>
    <t>05207781</t>
  </si>
  <si>
    <t>960126213</t>
  </si>
  <si>
    <t>2121 rue de la Visitation (MTL)</t>
  </si>
  <si>
    <t>05002752</t>
  </si>
  <si>
    <t>960125116</t>
  </si>
  <si>
    <t>2100 rue Chomedey (MTL) # 102</t>
  </si>
  <si>
    <t>01037621</t>
  </si>
  <si>
    <t>960117319</t>
  </si>
  <si>
    <t>11111 boulevard Cavendish (SLR) # 407</t>
  </si>
  <si>
    <t>04139220</t>
  </si>
  <si>
    <t>960121473</t>
  </si>
  <si>
    <t>7228 rue Chambord (MTL)</t>
  </si>
  <si>
    <t>05130253</t>
  </si>
  <si>
    <t>960124054</t>
  </si>
  <si>
    <t>160 rue Khalil-Gibran (SLR) # 507</t>
  </si>
  <si>
    <t>05192131</t>
  </si>
  <si>
    <t>960121561</t>
  </si>
  <si>
    <t xml:space="preserve">16155 rue Forsyth </t>
  </si>
  <si>
    <t>05091951</t>
  </si>
  <si>
    <t>960116755</t>
  </si>
  <si>
    <t>2158 rue Amherst (MTL)</t>
  </si>
  <si>
    <t>05260485</t>
  </si>
  <si>
    <t>960118517</t>
  </si>
  <si>
    <t>9260 boulevard Perras (MTL) # 6</t>
  </si>
  <si>
    <t>02145780</t>
  </si>
  <si>
    <t>960118313</t>
  </si>
  <si>
    <t>3990 rue Jarry Est  # 104</t>
  </si>
  <si>
    <t>05207238</t>
  </si>
  <si>
    <t>960119633</t>
  </si>
  <si>
    <t>4220 rue De Chambly (MTL) # A01</t>
  </si>
  <si>
    <t>02015655</t>
  </si>
  <si>
    <t>960125938</t>
  </si>
  <si>
    <t>3680 rue Edmond-Hamelin (MTL) # 201</t>
  </si>
  <si>
    <t>02141594</t>
  </si>
  <si>
    <t>960125917</t>
  </si>
  <si>
    <t>3476 place Joseph-N.-Drapeau (MTL)</t>
  </si>
  <si>
    <t>02140271</t>
  </si>
  <si>
    <t>960117818</t>
  </si>
  <si>
    <t>2526 rue Lacordaire (MTL)</t>
  </si>
  <si>
    <t>05238370</t>
  </si>
  <si>
    <t>960116718</t>
  </si>
  <si>
    <t xml:space="preserve">1666 boulevard Pie-IX </t>
  </si>
  <si>
    <t>02154854</t>
  </si>
  <si>
    <t>960121475</t>
  </si>
  <si>
    <t>5300 avenue des Érables (MTL)</t>
  </si>
  <si>
    <t>05190423</t>
  </si>
  <si>
    <t>960128673</t>
  </si>
  <si>
    <t>3506 avenue du Mont-Royal Est (MTL)</t>
  </si>
  <si>
    <t>02145346</t>
  </si>
  <si>
    <t>960126294</t>
  </si>
  <si>
    <t>2040 avenue Aird (MTL) # 301</t>
  </si>
  <si>
    <t>05089349</t>
  </si>
  <si>
    <t>960125254</t>
  </si>
  <si>
    <t xml:space="preserve">4872 rue Ontario Est </t>
  </si>
  <si>
    <t>05081119</t>
  </si>
  <si>
    <t xml:space="preserve">    7.a) Sélectionner une clientèle     (cellule E2)</t>
  </si>
  <si>
    <t>Étape 4) éliminée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</si>
</sst>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 * #,##0_)\ _$_ ;_ * \(#,##0\)\ _$_ ;_ * &quot;-&quot;??_)\ _$_ ;_ @_ "/>
  </numFmts>
  <fonts count="1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141414"/>
      <name val="Arial"/>
      <family val="2"/>
    </font>
    <font>
      <sz val="10"/>
      <color rgb="FF0070C0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u/>
      <sz val="10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0" fillId="0" borderId="0" xfId="0" applyAlignment="1">
      <alignment horizontal="left"/>
    </xf>
    <xf numFmtId="22" fontId="0" fillId="0" borderId="0" xfId="0" applyNumberFormat="1"/>
    <xf numFmtId="0" fontId="0" fillId="0" borderId="0" xfId="0" applyAlignment="1">
      <alignment horizontal="right"/>
    </xf>
    <xf numFmtId="0" fontId="0" fillId="0" borderId="0" xfId="0" quotePrefix="1"/>
    <xf numFmtId="0" fontId="5" fillId="0" borderId="0" xfId="0" applyFont="1"/>
    <xf numFmtId="0" fontId="5" fillId="0" borderId="0" xfId="0" applyFont="1" applyBorder="1"/>
    <xf numFmtId="9" fontId="5" fillId="0" borderId="0" xfId="1" applyFont="1" applyBorder="1"/>
    <xf numFmtId="0" fontId="5" fillId="0" borderId="0" xfId="0" applyFont="1" applyBorder="1" applyAlignment="1">
      <alignment horizontal="left"/>
    </xf>
    <xf numFmtId="0" fontId="8" fillId="0" borderId="0" xfId="0" applyFont="1"/>
    <xf numFmtId="0" fontId="0" fillId="0" borderId="5" xfId="0" applyBorder="1"/>
    <xf numFmtId="0" fontId="0" fillId="0" borderId="4" xfId="0" applyBorder="1"/>
    <xf numFmtId="0" fontId="0" fillId="0" borderId="7" xfId="0" applyBorder="1"/>
    <xf numFmtId="0" fontId="0" fillId="0" borderId="6" xfId="0" applyBorder="1"/>
    <xf numFmtId="0" fontId="0" fillId="0" borderId="3" xfId="0" applyBorder="1"/>
    <xf numFmtId="0" fontId="6" fillId="4" borderId="0" xfId="0" applyFont="1" applyFill="1" applyAlignment="1">
      <alignment horizontal="right"/>
    </xf>
    <xf numFmtId="0" fontId="9" fillId="0" borderId="0" xfId="0" applyFont="1" applyBorder="1"/>
    <xf numFmtId="0" fontId="4" fillId="0" borderId="0" xfId="0" applyFont="1" applyAlignment="1">
      <alignment horizontal="right"/>
    </xf>
    <xf numFmtId="0" fontId="0" fillId="0" borderId="0" xfId="0" applyBorder="1"/>
    <xf numFmtId="0" fontId="0" fillId="0" borderId="0" xfId="0" quotePrefix="1" applyBorder="1"/>
    <xf numFmtId="0" fontId="8" fillId="0" borderId="0" xfId="0" applyFont="1" applyBorder="1"/>
    <xf numFmtId="0" fontId="0" fillId="0" borderId="0" xfId="0" applyFont="1"/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left" vertical="center"/>
    </xf>
    <xf numFmtId="0" fontId="12" fillId="0" borderId="0" xfId="0" applyFont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9" xfId="0" applyBorder="1"/>
    <xf numFmtId="0" fontId="0" fillId="4" borderId="9" xfId="0" applyFill="1" applyBorder="1"/>
    <xf numFmtId="0" fontId="0" fillId="0" borderId="10" xfId="0" applyBorder="1"/>
    <xf numFmtId="0" fontId="0" fillId="4" borderId="10" xfId="0" applyFill="1" applyBorder="1"/>
    <xf numFmtId="14" fontId="0" fillId="0" borderId="0" xfId="0" applyNumberFormat="1"/>
    <xf numFmtId="165" fontId="0" fillId="0" borderId="0" xfId="2" applyNumberFormat="1" applyFont="1"/>
    <xf numFmtId="0" fontId="13" fillId="0" borderId="0" xfId="0" applyFont="1" applyAlignment="1">
      <alignment horizontal="center" vertical="center" wrapText="1"/>
    </xf>
    <xf numFmtId="165" fontId="13" fillId="0" borderId="0" xfId="2" applyNumberFormat="1" applyFont="1" applyAlignment="1">
      <alignment horizontal="center" vertical="center" wrapText="1"/>
    </xf>
    <xf numFmtId="14" fontId="13" fillId="0" borderId="0" xfId="0" applyNumberFormat="1" applyFont="1" applyAlignment="1">
      <alignment horizontal="center" vertical="center" wrapText="1"/>
    </xf>
    <xf numFmtId="14" fontId="0" fillId="0" borderId="10" xfId="0" applyNumberFormat="1" applyBorder="1"/>
    <xf numFmtId="165" fontId="0" fillId="0" borderId="10" xfId="2" applyNumberFormat="1" applyFont="1" applyBorder="1"/>
    <xf numFmtId="0" fontId="0" fillId="0" borderId="8" xfId="0" applyBorder="1" applyAlignment="1">
      <alignment vertical="top"/>
    </xf>
    <xf numFmtId="0" fontId="14" fillId="0" borderId="0" xfId="0" applyFont="1"/>
    <xf numFmtId="0" fontId="5" fillId="0" borderId="0" xfId="0" applyFont="1" applyBorder="1" applyAlignment="1">
      <alignment horizontal="center"/>
    </xf>
    <xf numFmtId="0" fontId="5" fillId="3" borderId="0" xfId="0" applyFont="1" applyFill="1" applyBorder="1"/>
    <xf numFmtId="0" fontId="5" fillId="0" borderId="0" xfId="0" applyFont="1" applyBorder="1" applyAlignment="1">
      <alignment horizontal="right"/>
    </xf>
    <xf numFmtId="0" fontId="5" fillId="0" borderId="0" xfId="0" applyFont="1" applyFill="1" applyBorder="1" applyAlignment="1">
      <alignment horizontal="center"/>
    </xf>
    <xf numFmtId="0" fontId="5" fillId="0" borderId="0" xfId="0" quotePrefix="1" applyFont="1" applyBorder="1" applyAlignment="1">
      <alignment horizontal="left"/>
    </xf>
    <xf numFmtId="9" fontId="5" fillId="0" borderId="0" xfId="1" applyFont="1" applyBorder="1" applyAlignment="1">
      <alignment horizontal="right"/>
    </xf>
    <xf numFmtId="0" fontId="5" fillId="0" borderId="2" xfId="0" applyFont="1" applyBorder="1"/>
    <xf numFmtId="0" fontId="5" fillId="0" borderId="1" xfId="0" quotePrefix="1" applyFont="1" applyBorder="1" applyAlignment="1">
      <alignment horizontal="left"/>
    </xf>
    <xf numFmtId="0" fontId="5" fillId="0" borderId="1" xfId="0" applyFont="1" applyBorder="1"/>
    <xf numFmtId="0" fontId="7" fillId="2" borderId="1" xfId="0" applyFont="1" applyFill="1" applyBorder="1"/>
    <xf numFmtId="0" fontId="5" fillId="0" borderId="2" xfId="0" applyFont="1" applyBorder="1" applyAlignment="1">
      <alignment horizontal="right"/>
    </xf>
    <xf numFmtId="0" fontId="15" fillId="0" borderId="0" xfId="0" applyFont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165" fontId="0" fillId="0" borderId="1" xfId="2" applyNumberFormat="1" applyFont="1" applyBorder="1" applyAlignment="1">
      <alignment horizontal="center" vertical="center" wrapText="1"/>
    </xf>
    <xf numFmtId="14" fontId="0" fillId="0" borderId="10" xfId="2" applyNumberFormat="1" applyFont="1" applyBorder="1"/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0" fillId="0" borderId="0" xfId="0" applyBorder="1" applyAlignment="1">
      <alignment horizontal="center" wrapText="1"/>
    </xf>
    <xf numFmtId="0" fontId="0" fillId="0" borderId="11" xfId="0" applyBorder="1" applyAlignment="1">
      <alignment horizontal="center"/>
    </xf>
  </cellXfs>
  <cellStyles count="3">
    <cellStyle name="Milliers" xfId="2" builtinId="3"/>
    <cellStyle name="Normal" xfId="0" builtinId="0"/>
    <cellStyle name="Pourcentage" xfId="1" builtinId="5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166" formatCode="m/d/yyyy\ h:mm"/>
    </dxf>
    <dxf>
      <numFmt numFmtId="166" formatCode="m/d/yyyy\ h:mm"/>
    </dxf>
    <dxf>
      <numFmt numFmtId="166" formatCode="m/d/yyyy\ h:mm"/>
    </dxf>
    <dxf>
      <numFmt numFmtId="166" formatCode="m/d/yyyy\ h:mm"/>
    </dxf>
    <dxf>
      <numFmt numFmtId="166" formatCode="m/d/yyyy\ h:mm"/>
    </dxf>
    <dxf>
      <numFmt numFmtId="166" formatCode="m/d/yyyy\ 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28</xdr:row>
      <xdr:rowOff>57150</xdr:rowOff>
    </xdr:from>
    <xdr:to>
      <xdr:col>6</xdr:col>
      <xdr:colOff>514350</xdr:colOff>
      <xdr:row>57</xdr:row>
      <xdr:rowOff>104775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0" y="3752850"/>
          <a:ext cx="4210050" cy="4743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28</xdr:row>
      <xdr:rowOff>57150</xdr:rowOff>
    </xdr:from>
    <xdr:to>
      <xdr:col>2</xdr:col>
      <xdr:colOff>114300</xdr:colOff>
      <xdr:row>42</xdr:row>
      <xdr:rowOff>19050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52850"/>
          <a:ext cx="5267325" cy="2228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0</xdr:row>
          <xdr:rowOff>28575</xdr:rowOff>
        </xdr:from>
        <xdr:to>
          <xdr:col>2</xdr:col>
          <xdr:colOff>723900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Genere 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38100</xdr:rowOff>
        </xdr:from>
        <xdr:to>
          <xdr:col>4</xdr:col>
          <xdr:colOff>666750</xdr:colOff>
          <xdr:row>2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Filtrer_selection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800100</xdr:colOff>
      <xdr:row>0</xdr:row>
      <xdr:rowOff>66675</xdr:rowOff>
    </xdr:from>
    <xdr:to>
      <xdr:col>5</xdr:col>
      <xdr:colOff>9525</xdr:colOff>
      <xdr:row>2</xdr:row>
      <xdr:rowOff>133350</xdr:rowOff>
    </xdr:to>
    <xdr:sp macro="" textlink="">
      <xdr:nvSpPr>
        <xdr:cNvPr id="3" name="Rectangle 2"/>
        <xdr:cNvSpPr/>
      </xdr:nvSpPr>
      <xdr:spPr>
        <a:xfrm>
          <a:off x="3848100" y="66675"/>
          <a:ext cx="1828800" cy="628650"/>
        </a:xfrm>
        <a:prstGeom prst="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Lancer la requête à partir de BD Prive" connectionId="2" autoFormatId="16" applyNumberFormats="0" applyBorderFormats="0" applyFontFormats="0" applyPatternFormats="0" applyAlignmentFormats="0" applyWidthHeightFormats="0">
  <queryTableRefresh nextId="18">
    <queryTableFields count="17">
      <queryTableField id="1" name="CODACTIVBUDG" tableColumnId="1"/>
      <queryTableField id="2" name="CODTYPESUBV_PR" tableColumnId="2"/>
      <queryTableField id="3" name="NODOSSUBV" tableColumnId="3"/>
      <queryTableField id="4" name="ADRLIBEL" tableColumnId="4"/>
      <queryTableField id="5" name="PAAR" tableColumnId="5"/>
      <queryTableField id="6" name="Clientèle" tableColumnId="6"/>
      <queryTableField id="7" name="Acheteur Expérimenté" tableColumnId="7"/>
      <queryTableField id="8" name="Centre-Ville" tableColumnId="8"/>
      <queryTableField id="9" name="Type batiment" tableColumnId="9"/>
      <queryTableField id="10" name="Abordable" tableColumnId="10"/>
      <queryTableField id="11" name="DATACHATBATIM" tableColumnId="11"/>
      <queryTableField id="12" name="DATRECO" tableColumnId="12"/>
      <queryTableField id="13" name="DATFERM" tableColumnId="13"/>
      <queryTableField id="14" name="MNTTOTTRAVRECO" tableColumnId="14"/>
      <queryTableField id="15" name="SUBV" tableColumnId="15"/>
      <queryTableField id="16" name="CODNATUREPROJ" tableColumnId="16"/>
      <queryTableField id="17" name="NOIDENTUEV" tableColumnId="17"/>
    </queryTableFields>
  </queryTableRefresh>
</queryTable>
</file>

<file path=xl/queryTables/queryTable2.xml><?xml version="1.0" encoding="utf-8"?>
<queryTable xmlns="http://schemas.openxmlformats.org/spreadsheetml/2006/main" name="Lancer la requête à partir de BD Prive" connectionId="1" autoFormatId="16" applyNumberFormats="0" applyBorderFormats="0" applyFontFormats="0" applyPatternFormats="0" applyAlignmentFormats="0" applyWidthHeightFormats="0">
  <queryTableRefresh nextId="18">
    <queryTableFields count="17">
      <queryTableField id="1" name="CODACTIVBUDG" tableColumnId="1"/>
      <queryTableField id="2" name="CODTYPESUBV_PR" tableColumnId="2"/>
      <queryTableField id="3" name="NODOSSUBV" tableColumnId="3"/>
      <queryTableField id="4" name="ADRLIBEL" tableColumnId="4"/>
      <queryTableField id="5" name="PAAR" tableColumnId="5"/>
      <queryTableField id="6" name="Clientèle" tableColumnId="6"/>
      <queryTableField id="7" name="Acheteur Expérimenté" tableColumnId="7"/>
      <queryTableField id="8" name="Centre-Ville" tableColumnId="8"/>
      <queryTableField id="9" name="Type batiment" tableColumnId="9"/>
      <queryTableField id="10" name="Abordable" tableColumnId="10"/>
      <queryTableField id="11" name="DATACHATBATIM" tableColumnId="11"/>
      <queryTableField id="12" name="DATRECO" tableColumnId="12"/>
      <queryTableField id="13" name="DATFERM" tableColumnId="13"/>
      <queryTableField id="14" name="MNTTOTTRAVRECO" tableColumnId="14"/>
      <queryTableField id="15" name="SUBV" tableColumnId="15"/>
      <queryTableField id="16" name="CODNATUREPROJ" tableColumnId="16"/>
      <queryTableField id="17" name="NOIDENTUEV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2" name="Data_SAP" displayName="Data_SAP" ref="B1:R171" tableType="queryTable" totalsRowShown="0">
  <autoFilter ref="B1:R171"/>
  <tableColumns count="17">
    <tableColumn id="1" uniqueName="1" name="CODACTIVBUDG" queryTableFieldId="1"/>
    <tableColumn id="2" uniqueName="2" name="CODTYPESUBV_PR" queryTableFieldId="2"/>
    <tableColumn id="3" uniqueName="3" name="NODOSSUBV" queryTableFieldId="3"/>
    <tableColumn id="4" uniqueName="4" name="ADRLIBEL" queryTableFieldId="4"/>
    <tableColumn id="5" uniqueName="5" name="PAAR" queryTableFieldId="5"/>
    <tableColumn id="6" uniqueName="6" name="Clientèle" queryTableFieldId="6"/>
    <tableColumn id="7" uniqueName="7" name="Acheteur Expérimenté" queryTableFieldId="7"/>
    <tableColumn id="8" uniqueName="8" name="Centre-Ville" queryTableFieldId="8"/>
    <tableColumn id="9" uniqueName="9" name="Type batiment" queryTableFieldId="9"/>
    <tableColumn id="10" uniqueName="10" name="Abordable" queryTableFieldId="10"/>
    <tableColumn id="11" uniqueName="11" name="DATACHATBATIM" queryTableFieldId="11" dataDxfId="8"/>
    <tableColumn id="12" uniqueName="12" name="DATRECO" queryTableFieldId="12" dataDxfId="7"/>
    <tableColumn id="13" uniqueName="13" name="DATFERM" queryTableFieldId="13" dataDxfId="6"/>
    <tableColumn id="14" uniqueName="14" name="MNTTOTTRAVRECO" queryTableFieldId="14"/>
    <tableColumn id="15" uniqueName="15" name="SUBV" queryTableFieldId="15"/>
    <tableColumn id="16" uniqueName="16" name="CODNATUREPROJ" queryTableFieldId="16"/>
    <tableColumn id="17" uniqueName="17" name="NOIDENTUEV" queryTableField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Data_Muta" displayName="Data_Muta" ref="B1:R1099" tableType="queryTable" totalsRowShown="0">
  <autoFilter ref="B1:R1099"/>
  <tableColumns count="17">
    <tableColumn id="1" uniqueName="1" name="CODACTIVBUDG" queryTableFieldId="1"/>
    <tableColumn id="2" uniqueName="2" name="CODTYPESUBV_PR" queryTableFieldId="2"/>
    <tableColumn id="3" uniqueName="3" name="NODOSSUBV" queryTableFieldId="3"/>
    <tableColumn id="4" uniqueName="4" name="ADRLIBEL" queryTableFieldId="4"/>
    <tableColumn id="5" uniqueName="5" name="PAAR" queryTableFieldId="5"/>
    <tableColumn id="6" uniqueName="6" name="Clientèle" queryTableFieldId="6"/>
    <tableColumn id="7" uniqueName="7" name="Acheteur Expérimenté" queryTableFieldId="7"/>
    <tableColumn id="8" uniqueName="8" name="Centre-Ville" queryTableFieldId="8"/>
    <tableColumn id="9" uniqueName="9" name="Type batiment" queryTableFieldId="9"/>
    <tableColumn id="10" uniqueName="10" name="Abordable" queryTableFieldId="10"/>
    <tableColumn id="11" uniqueName="11" name="DATACHATBATIM" queryTableFieldId="11" dataDxfId="5"/>
    <tableColumn id="12" uniqueName="12" name="DATRECO" queryTableFieldId="12" dataDxfId="4"/>
    <tableColumn id="13" uniqueName="13" name="DATFERM" queryTableFieldId="13" dataDxfId="3"/>
    <tableColumn id="14" uniqueName="14" name="MNTTOTTRAVRECO" queryTableFieldId="14"/>
    <tableColumn id="15" uniqueName="15" name="SUBV" queryTableFieldId="15"/>
    <tableColumn id="16" uniqueName="16" name="CODNATUREPROJ" queryTableFieldId="16"/>
    <tableColumn id="17" uniqueName="17" name="NOIDENTUEV" queryTableFieldId="1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D2:D6" totalsRowShown="0" headerRowDxfId="2" dataDxfId="1">
  <autoFilter ref="D2:D6"/>
  <tableColumns count="1">
    <tableColumn id="1" name="Eta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8"/>
  <sheetViews>
    <sheetView workbookViewId="0">
      <selection activeCell="E19" sqref="E19"/>
    </sheetView>
  </sheetViews>
  <sheetFormatPr baseColWidth="10" defaultRowHeight="12.75" x14ac:dyDescent="0.2"/>
  <cols>
    <col min="1" max="1" width="65.85546875" customWidth="1"/>
    <col min="3" max="3" width="23.5703125" customWidth="1"/>
    <col min="13" max="13" width="11.42578125" style="22"/>
  </cols>
  <sheetData>
    <row r="1" spans="1:3" x14ac:dyDescent="0.2">
      <c r="A1" s="19"/>
      <c r="B1" s="19"/>
      <c r="C1" s="19"/>
    </row>
    <row r="2" spans="1:3" x14ac:dyDescent="0.2">
      <c r="A2" s="19"/>
      <c r="B2" s="19"/>
      <c r="C2" s="20"/>
    </row>
    <row r="3" spans="1:3" ht="18.75" x14ac:dyDescent="0.2">
      <c r="A3" s="25" t="s">
        <v>144</v>
      </c>
      <c r="B3" s="19"/>
      <c r="C3" s="20"/>
    </row>
    <row r="4" spans="1:3" ht="15" x14ac:dyDescent="0.2">
      <c r="A4" s="23" t="s">
        <v>145</v>
      </c>
      <c r="B4" s="19"/>
      <c r="C4" s="20"/>
    </row>
    <row r="5" spans="1:3" ht="15" x14ac:dyDescent="0.2">
      <c r="A5" s="23" t="s">
        <v>146</v>
      </c>
      <c r="B5" s="19"/>
      <c r="C5" s="19"/>
    </row>
    <row r="6" spans="1:3" ht="15" x14ac:dyDescent="0.2">
      <c r="A6" s="23" t="s">
        <v>147</v>
      </c>
      <c r="B6" s="19"/>
      <c r="C6" s="19"/>
    </row>
    <row r="7" spans="1:3" ht="15" x14ac:dyDescent="0.2">
      <c r="A7" s="23" t="s">
        <v>148</v>
      </c>
      <c r="B7" s="19"/>
      <c r="C7" s="19"/>
    </row>
    <row r="8" spans="1:3" ht="15" x14ac:dyDescent="0.2">
      <c r="A8" s="63" t="s">
        <v>284</v>
      </c>
      <c r="B8" s="19"/>
      <c r="C8" s="19"/>
    </row>
    <row r="9" spans="1:3" ht="15" x14ac:dyDescent="0.2">
      <c r="A9" s="23" t="s">
        <v>149</v>
      </c>
      <c r="B9" s="19"/>
      <c r="C9" s="19"/>
    </row>
    <row r="10" spans="1:3" ht="15" x14ac:dyDescent="0.2">
      <c r="A10" s="23" t="s">
        <v>150</v>
      </c>
      <c r="B10" s="21"/>
      <c r="C10" s="19"/>
    </row>
    <row r="11" spans="1:3" ht="15" x14ac:dyDescent="0.2">
      <c r="A11" s="23" t="s">
        <v>151</v>
      </c>
      <c r="B11" s="21"/>
      <c r="C11" s="19"/>
    </row>
    <row r="12" spans="1:3" ht="15" x14ac:dyDescent="0.2">
      <c r="A12" s="23" t="s">
        <v>283</v>
      </c>
      <c r="B12" s="19"/>
      <c r="C12" s="19"/>
    </row>
    <row r="13" spans="1:3" ht="15" x14ac:dyDescent="0.2">
      <c r="A13" s="23" t="s">
        <v>152</v>
      </c>
    </row>
    <row r="14" spans="1:3" ht="15" x14ac:dyDescent="0.2">
      <c r="A14" s="23" t="s">
        <v>153</v>
      </c>
    </row>
    <row r="15" spans="1:3" ht="15" x14ac:dyDescent="0.2">
      <c r="A15" s="23" t="s">
        <v>189</v>
      </c>
    </row>
    <row r="16" spans="1:3" ht="15" x14ac:dyDescent="0.2">
      <c r="A16" s="23" t="s">
        <v>154</v>
      </c>
    </row>
    <row r="17" spans="1:3" ht="15" x14ac:dyDescent="0.2">
      <c r="A17" s="23" t="s">
        <v>155</v>
      </c>
    </row>
    <row r="18" spans="1:3" ht="15" x14ac:dyDescent="0.2">
      <c r="A18" s="23"/>
    </row>
    <row r="19" spans="1:3" ht="15" x14ac:dyDescent="0.2">
      <c r="A19" s="62" t="s">
        <v>190</v>
      </c>
    </row>
    <row r="20" spans="1:3" ht="15" x14ac:dyDescent="0.2">
      <c r="A20" s="23" t="s">
        <v>196</v>
      </c>
    </row>
    <row r="21" spans="1:3" ht="15" x14ac:dyDescent="0.2">
      <c r="A21" s="23" t="s">
        <v>195</v>
      </c>
    </row>
    <row r="22" spans="1:3" ht="15" x14ac:dyDescent="0.2">
      <c r="A22" s="23" t="s">
        <v>191</v>
      </c>
    </row>
    <row r="23" spans="1:3" ht="15" x14ac:dyDescent="0.2">
      <c r="A23" s="23" t="s">
        <v>192</v>
      </c>
    </row>
    <row r="24" spans="1:3" ht="15" x14ac:dyDescent="0.2">
      <c r="A24" s="23" t="s">
        <v>193</v>
      </c>
    </row>
    <row r="25" spans="1:3" ht="15" x14ac:dyDescent="0.2">
      <c r="A25" s="23" t="s">
        <v>194</v>
      </c>
    </row>
    <row r="26" spans="1:3" ht="15" x14ac:dyDescent="0.2">
      <c r="A26" s="23"/>
    </row>
    <row r="28" spans="1:3" x14ac:dyDescent="0.2">
      <c r="A28" s="24" t="s">
        <v>142</v>
      </c>
      <c r="C28" s="18" t="s">
        <v>143</v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71"/>
  <sheetViews>
    <sheetView tabSelected="1" workbookViewId="0">
      <selection activeCell="A12" sqref="A12"/>
    </sheetView>
  </sheetViews>
  <sheetFormatPr baseColWidth="10" defaultRowHeight="12.75" x14ac:dyDescent="0.2"/>
  <cols>
    <col min="2" max="2" width="18.140625" bestFit="1" customWidth="1"/>
    <col min="3" max="3" width="20.85546875" bestFit="1" customWidth="1"/>
    <col min="4" max="4" width="15.140625" bestFit="1" customWidth="1"/>
    <col min="5" max="5" width="38" bestFit="1" customWidth="1"/>
    <col min="6" max="6" width="8.42578125" bestFit="1" customWidth="1"/>
    <col min="7" max="7" width="12.85546875" bestFit="1" customWidth="1"/>
    <col min="8" max="8" width="23.85546875" bestFit="1" customWidth="1"/>
    <col min="9" max="9" width="15" bestFit="1" customWidth="1"/>
    <col min="10" max="10" width="16.28515625" bestFit="1" customWidth="1"/>
    <col min="11" max="11" width="12.7109375" customWidth="1"/>
    <col min="12" max="12" width="19.28515625" bestFit="1" customWidth="1"/>
    <col min="13" max="14" width="15.28515625" bestFit="1" customWidth="1"/>
    <col min="15" max="15" width="21.28515625" bestFit="1" customWidth="1"/>
    <col min="16" max="16" width="8.42578125" bestFit="1" customWidth="1"/>
    <col min="17" max="17" width="19.85546875" bestFit="1" customWidth="1"/>
    <col min="18" max="18" width="15.140625" bestFit="1" customWidth="1"/>
  </cols>
  <sheetData>
    <row r="1" spans="1:18" x14ac:dyDescent="0.2">
      <c r="B1" t="s">
        <v>32</v>
      </c>
      <c r="C1" t="s">
        <v>31</v>
      </c>
      <c r="D1" t="s">
        <v>30</v>
      </c>
      <c r="E1" t="s">
        <v>29</v>
      </c>
      <c r="F1" t="s">
        <v>8</v>
      </c>
      <c r="G1" t="s">
        <v>28</v>
      </c>
      <c r="H1" t="s">
        <v>27</v>
      </c>
      <c r="I1" t="s">
        <v>26</v>
      </c>
      <c r="J1" t="s">
        <v>25</v>
      </c>
      <c r="K1" t="s">
        <v>4</v>
      </c>
      <c r="L1" t="s">
        <v>24</v>
      </c>
      <c r="M1" t="s">
        <v>23</v>
      </c>
      <c r="N1" t="s">
        <v>22</v>
      </c>
      <c r="O1" t="s">
        <v>21</v>
      </c>
      <c r="P1" t="s">
        <v>20</v>
      </c>
      <c r="Q1" t="s">
        <v>19</v>
      </c>
      <c r="R1" t="s">
        <v>18</v>
      </c>
    </row>
    <row r="2" spans="1:18" x14ac:dyDescent="0.2">
      <c r="A2">
        <v>1</v>
      </c>
      <c r="B2" t="s">
        <v>10</v>
      </c>
      <c r="C2" t="s">
        <v>9</v>
      </c>
      <c r="D2" t="s">
        <v>197</v>
      </c>
      <c r="E2" t="s">
        <v>198</v>
      </c>
      <c r="F2" t="s">
        <v>8</v>
      </c>
      <c r="G2" t="s">
        <v>11</v>
      </c>
      <c r="H2" t="s">
        <v>6</v>
      </c>
      <c r="I2" t="s">
        <v>5</v>
      </c>
      <c r="J2" t="s">
        <v>5</v>
      </c>
      <c r="K2" t="s">
        <v>4</v>
      </c>
      <c r="L2" s="3">
        <v>43424</v>
      </c>
      <c r="M2" s="3">
        <v>43615</v>
      </c>
      <c r="N2" s="3">
        <v>43616</v>
      </c>
      <c r="O2">
        <v>225000</v>
      </c>
      <c r="P2">
        <v>5000</v>
      </c>
      <c r="Q2" t="s">
        <v>3</v>
      </c>
    </row>
    <row r="3" spans="1:18" x14ac:dyDescent="0.2">
      <c r="A3">
        <v>2</v>
      </c>
      <c r="B3" t="s">
        <v>10</v>
      </c>
      <c r="C3" t="s">
        <v>9</v>
      </c>
      <c r="D3" t="s">
        <v>199</v>
      </c>
      <c r="E3" t="s">
        <v>200</v>
      </c>
      <c r="F3" t="s">
        <v>8</v>
      </c>
      <c r="G3" t="s">
        <v>11</v>
      </c>
      <c r="H3" t="s">
        <v>6</v>
      </c>
      <c r="I3" t="s">
        <v>5</v>
      </c>
      <c r="J3" t="s">
        <v>5</v>
      </c>
      <c r="K3" t="s">
        <v>4</v>
      </c>
      <c r="L3" s="3">
        <v>43249</v>
      </c>
      <c r="M3" s="3">
        <v>43517</v>
      </c>
      <c r="N3" s="3">
        <v>43517</v>
      </c>
      <c r="O3">
        <v>178325</v>
      </c>
      <c r="P3">
        <v>5000</v>
      </c>
      <c r="Q3" t="s">
        <v>3</v>
      </c>
    </row>
    <row r="4" spans="1:18" x14ac:dyDescent="0.2">
      <c r="A4">
        <v>3</v>
      </c>
      <c r="B4" t="s">
        <v>10</v>
      </c>
      <c r="C4" t="s">
        <v>9</v>
      </c>
      <c r="D4" t="s">
        <v>201</v>
      </c>
      <c r="E4" t="s">
        <v>202</v>
      </c>
      <c r="F4" t="s">
        <v>8</v>
      </c>
      <c r="G4" t="s">
        <v>11</v>
      </c>
      <c r="H4" t="s">
        <v>6</v>
      </c>
      <c r="I4" t="s">
        <v>5</v>
      </c>
      <c r="J4" t="s">
        <v>5</v>
      </c>
      <c r="K4" t="s">
        <v>4</v>
      </c>
      <c r="L4" s="3">
        <v>43236</v>
      </c>
      <c r="M4" s="3">
        <v>43490</v>
      </c>
      <c r="N4" s="3">
        <v>43490</v>
      </c>
      <c r="O4">
        <v>199995</v>
      </c>
      <c r="P4">
        <v>5000</v>
      </c>
      <c r="Q4" t="s">
        <v>3</v>
      </c>
      <c r="R4" t="s">
        <v>203</v>
      </c>
    </row>
    <row r="5" spans="1:18" x14ac:dyDescent="0.2">
      <c r="A5">
        <v>4</v>
      </c>
      <c r="B5" t="s">
        <v>10</v>
      </c>
      <c r="C5" t="s">
        <v>9</v>
      </c>
      <c r="D5" t="s">
        <v>204</v>
      </c>
      <c r="E5" t="s">
        <v>205</v>
      </c>
      <c r="F5" t="s">
        <v>8</v>
      </c>
      <c r="G5" t="s">
        <v>11</v>
      </c>
      <c r="H5" t="s">
        <v>6</v>
      </c>
      <c r="I5" t="s">
        <v>5</v>
      </c>
      <c r="J5" t="s">
        <v>5</v>
      </c>
      <c r="K5" t="s">
        <v>4</v>
      </c>
      <c r="L5" s="3">
        <v>43277</v>
      </c>
      <c r="M5" s="3">
        <v>43480</v>
      </c>
      <c r="N5" s="3">
        <v>43480</v>
      </c>
      <c r="O5">
        <v>214926</v>
      </c>
      <c r="P5">
        <v>5000</v>
      </c>
      <c r="Q5" t="s">
        <v>3</v>
      </c>
      <c r="R5" t="s">
        <v>206</v>
      </c>
    </row>
    <row r="6" spans="1:18" x14ac:dyDescent="0.2">
      <c r="A6">
        <v>5</v>
      </c>
      <c r="B6" t="s">
        <v>10</v>
      </c>
      <c r="C6" t="s">
        <v>9</v>
      </c>
      <c r="D6" t="s">
        <v>207</v>
      </c>
      <c r="E6" t="s">
        <v>208</v>
      </c>
      <c r="F6" t="s">
        <v>8</v>
      </c>
      <c r="G6" t="s">
        <v>7</v>
      </c>
      <c r="H6" t="s">
        <v>6</v>
      </c>
      <c r="I6" t="s">
        <v>5</v>
      </c>
      <c r="J6" t="s">
        <v>5</v>
      </c>
      <c r="K6" t="s">
        <v>4</v>
      </c>
      <c r="L6" s="3">
        <v>43297</v>
      </c>
      <c r="M6" s="3">
        <v>43532</v>
      </c>
      <c r="N6" s="3">
        <v>43532</v>
      </c>
      <c r="O6">
        <v>238419</v>
      </c>
      <c r="P6">
        <v>5000</v>
      </c>
      <c r="Q6" t="s">
        <v>3</v>
      </c>
      <c r="R6" t="s">
        <v>209</v>
      </c>
    </row>
    <row r="7" spans="1:18" x14ac:dyDescent="0.2">
      <c r="A7">
        <v>6</v>
      </c>
      <c r="B7" t="s">
        <v>10</v>
      </c>
      <c r="C7" t="s">
        <v>9</v>
      </c>
      <c r="D7" t="s">
        <v>210</v>
      </c>
      <c r="E7" t="s">
        <v>211</v>
      </c>
      <c r="F7" t="s">
        <v>8</v>
      </c>
      <c r="G7" t="s">
        <v>7</v>
      </c>
      <c r="H7" t="s">
        <v>6</v>
      </c>
      <c r="I7" t="s">
        <v>5</v>
      </c>
      <c r="J7" t="s">
        <v>5</v>
      </c>
      <c r="K7" t="s">
        <v>4</v>
      </c>
      <c r="L7" s="3">
        <v>43314</v>
      </c>
      <c r="M7" s="3">
        <v>43523</v>
      </c>
      <c r="N7" s="3">
        <v>43523</v>
      </c>
      <c r="O7">
        <v>232500</v>
      </c>
      <c r="P7">
        <v>5000</v>
      </c>
      <c r="Q7" t="s">
        <v>3</v>
      </c>
      <c r="R7" t="s">
        <v>212</v>
      </c>
    </row>
    <row r="8" spans="1:18" x14ac:dyDescent="0.2">
      <c r="A8">
        <v>7</v>
      </c>
      <c r="B8" t="s">
        <v>10</v>
      </c>
      <c r="C8" t="s">
        <v>9</v>
      </c>
      <c r="D8" t="s">
        <v>213</v>
      </c>
      <c r="E8" t="s">
        <v>214</v>
      </c>
      <c r="F8" t="s">
        <v>8</v>
      </c>
      <c r="G8" t="s">
        <v>7</v>
      </c>
      <c r="H8" t="s">
        <v>6</v>
      </c>
      <c r="I8" t="s">
        <v>5</v>
      </c>
      <c r="J8" t="s">
        <v>5</v>
      </c>
      <c r="K8" t="s">
        <v>4</v>
      </c>
      <c r="L8" s="3">
        <v>43304</v>
      </c>
      <c r="M8" s="3">
        <v>43532</v>
      </c>
      <c r="N8" s="3">
        <v>43532</v>
      </c>
      <c r="O8">
        <v>218000</v>
      </c>
      <c r="P8">
        <v>5000</v>
      </c>
      <c r="Q8" t="s">
        <v>3</v>
      </c>
      <c r="R8" t="s">
        <v>215</v>
      </c>
    </row>
    <row r="9" spans="1:18" x14ac:dyDescent="0.2">
      <c r="A9">
        <v>8</v>
      </c>
      <c r="B9" t="s">
        <v>10</v>
      </c>
      <c r="C9" t="s">
        <v>9</v>
      </c>
      <c r="D9" t="s">
        <v>216</v>
      </c>
      <c r="E9" t="s">
        <v>217</v>
      </c>
      <c r="F9" t="s">
        <v>8</v>
      </c>
      <c r="G9" t="s">
        <v>7</v>
      </c>
      <c r="H9" t="s">
        <v>6</v>
      </c>
      <c r="I9" t="s">
        <v>5</v>
      </c>
      <c r="J9" t="s">
        <v>5</v>
      </c>
      <c r="K9" t="s">
        <v>4</v>
      </c>
      <c r="L9" s="3">
        <v>43390</v>
      </c>
      <c r="M9" s="3">
        <v>43552</v>
      </c>
      <c r="N9" s="3">
        <v>43552</v>
      </c>
      <c r="O9">
        <v>279900</v>
      </c>
      <c r="P9">
        <v>5000</v>
      </c>
      <c r="Q9" t="s">
        <v>3</v>
      </c>
    </row>
    <row r="10" spans="1:18" x14ac:dyDescent="0.2">
      <c r="A10">
        <v>9</v>
      </c>
      <c r="B10" t="s">
        <v>10</v>
      </c>
      <c r="C10" t="s">
        <v>9</v>
      </c>
      <c r="D10" t="s">
        <v>218</v>
      </c>
      <c r="E10" t="s">
        <v>219</v>
      </c>
      <c r="F10" t="s">
        <v>8</v>
      </c>
      <c r="G10" t="s">
        <v>7</v>
      </c>
      <c r="H10" t="s">
        <v>6</v>
      </c>
      <c r="I10" t="s">
        <v>5</v>
      </c>
      <c r="J10" t="s">
        <v>5</v>
      </c>
      <c r="K10" t="s">
        <v>4</v>
      </c>
      <c r="L10" s="3">
        <v>43284</v>
      </c>
      <c r="M10" s="3">
        <v>43480</v>
      </c>
      <c r="N10" s="3">
        <v>43480</v>
      </c>
      <c r="O10">
        <v>259900</v>
      </c>
      <c r="P10">
        <v>5000</v>
      </c>
      <c r="Q10" t="s">
        <v>3</v>
      </c>
    </row>
    <row r="11" spans="1:18" x14ac:dyDescent="0.2">
      <c r="A11">
        <v>10</v>
      </c>
      <c r="B11" t="s">
        <v>10</v>
      </c>
      <c r="C11" t="s">
        <v>9</v>
      </c>
      <c r="D11" t="s">
        <v>220</v>
      </c>
      <c r="E11" t="s">
        <v>221</v>
      </c>
      <c r="F11" t="s">
        <v>8</v>
      </c>
      <c r="G11" t="s">
        <v>11</v>
      </c>
      <c r="H11" t="s">
        <v>6</v>
      </c>
      <c r="I11" t="s">
        <v>5</v>
      </c>
      <c r="J11" t="s">
        <v>5</v>
      </c>
      <c r="K11" t="s">
        <v>4</v>
      </c>
      <c r="L11" s="3">
        <v>43343</v>
      </c>
      <c r="M11" s="3">
        <v>43552</v>
      </c>
      <c r="N11" s="3">
        <v>43564</v>
      </c>
      <c r="O11">
        <v>149000</v>
      </c>
      <c r="P11">
        <v>5000</v>
      </c>
      <c r="Q11" t="s">
        <v>3</v>
      </c>
      <c r="R11" t="s">
        <v>222</v>
      </c>
    </row>
    <row r="12" spans="1:18" x14ac:dyDescent="0.2">
      <c r="L12" s="3"/>
      <c r="M12" s="3"/>
      <c r="N12" s="3"/>
    </row>
    <row r="13" spans="1:18" x14ac:dyDescent="0.2">
      <c r="L13" s="3"/>
      <c r="M13" s="3"/>
      <c r="N13" s="3"/>
    </row>
    <row r="14" spans="1:18" x14ac:dyDescent="0.2">
      <c r="L14" s="3"/>
      <c r="M14" s="3"/>
      <c r="N14" s="3"/>
    </row>
    <row r="15" spans="1:18" x14ac:dyDescent="0.2">
      <c r="L15" s="3"/>
      <c r="M15" s="3"/>
      <c r="N15" s="3"/>
    </row>
    <row r="16" spans="1:18" x14ac:dyDescent="0.2">
      <c r="L16" s="3"/>
      <c r="M16" s="3"/>
      <c r="N16" s="3"/>
    </row>
    <row r="17" spans="12:14" x14ac:dyDescent="0.2">
      <c r="L17" s="3"/>
      <c r="M17" s="3"/>
      <c r="N17" s="3"/>
    </row>
    <row r="18" spans="12:14" x14ac:dyDescent="0.2">
      <c r="L18" s="3"/>
      <c r="M18" s="3"/>
      <c r="N18" s="3"/>
    </row>
    <row r="19" spans="12:14" x14ac:dyDescent="0.2">
      <c r="L19" s="3"/>
      <c r="M19" s="3"/>
      <c r="N19" s="3"/>
    </row>
    <row r="20" spans="12:14" x14ac:dyDescent="0.2">
      <c r="L20" s="3"/>
      <c r="M20" s="3"/>
      <c r="N20" s="3"/>
    </row>
    <row r="21" spans="12:14" x14ac:dyDescent="0.2">
      <c r="L21" s="3"/>
      <c r="M21" s="3"/>
      <c r="N21" s="3"/>
    </row>
    <row r="22" spans="12:14" x14ac:dyDescent="0.2">
      <c r="L22" s="3"/>
      <c r="M22" s="3"/>
      <c r="N22" s="3"/>
    </row>
    <row r="23" spans="12:14" x14ac:dyDescent="0.2">
      <c r="L23" s="3"/>
      <c r="M23" s="3"/>
      <c r="N23" s="3"/>
    </row>
    <row r="24" spans="12:14" x14ac:dyDescent="0.2">
      <c r="L24" s="3"/>
      <c r="M24" s="3"/>
      <c r="N24" s="3"/>
    </row>
    <row r="25" spans="12:14" x14ac:dyDescent="0.2">
      <c r="L25" s="3"/>
      <c r="M25" s="3"/>
      <c r="N25" s="3"/>
    </row>
    <row r="26" spans="12:14" x14ac:dyDescent="0.2">
      <c r="L26" s="3"/>
      <c r="M26" s="3"/>
      <c r="N26" s="3"/>
    </row>
    <row r="27" spans="12:14" x14ac:dyDescent="0.2">
      <c r="L27" s="3"/>
      <c r="M27" s="3"/>
      <c r="N27" s="3"/>
    </row>
    <row r="28" spans="12:14" x14ac:dyDescent="0.2">
      <c r="L28" s="3"/>
      <c r="M28" s="3"/>
      <c r="N28" s="3"/>
    </row>
    <row r="29" spans="12:14" x14ac:dyDescent="0.2">
      <c r="L29" s="3"/>
      <c r="M29" s="3"/>
      <c r="N29" s="3"/>
    </row>
    <row r="30" spans="12:14" x14ac:dyDescent="0.2">
      <c r="L30" s="3"/>
      <c r="M30" s="3"/>
      <c r="N30" s="3"/>
    </row>
    <row r="31" spans="12:14" x14ac:dyDescent="0.2">
      <c r="L31" s="3"/>
      <c r="M31" s="3"/>
      <c r="N31" s="3"/>
    </row>
    <row r="32" spans="12:14" x14ac:dyDescent="0.2">
      <c r="L32" s="3"/>
      <c r="M32" s="3"/>
      <c r="N32" s="3"/>
    </row>
    <row r="33" spans="12:14" x14ac:dyDescent="0.2">
      <c r="L33" s="3"/>
      <c r="M33" s="3"/>
      <c r="N33" s="3"/>
    </row>
    <row r="34" spans="12:14" x14ac:dyDescent="0.2">
      <c r="L34" s="3"/>
      <c r="M34" s="3"/>
      <c r="N34" s="3"/>
    </row>
    <row r="35" spans="12:14" x14ac:dyDescent="0.2">
      <c r="L35" s="3"/>
      <c r="M35" s="3"/>
      <c r="N35" s="3"/>
    </row>
    <row r="36" spans="12:14" x14ac:dyDescent="0.2">
      <c r="L36" s="3"/>
      <c r="M36" s="3"/>
      <c r="N36" s="3"/>
    </row>
    <row r="37" spans="12:14" x14ac:dyDescent="0.2">
      <c r="L37" s="3"/>
      <c r="M37" s="3"/>
      <c r="N37" s="3"/>
    </row>
    <row r="38" spans="12:14" x14ac:dyDescent="0.2">
      <c r="L38" s="3"/>
      <c r="M38" s="3"/>
      <c r="N38" s="3"/>
    </row>
    <row r="39" spans="12:14" x14ac:dyDescent="0.2">
      <c r="L39" s="3"/>
      <c r="M39" s="3"/>
      <c r="N39" s="3"/>
    </row>
    <row r="40" spans="12:14" x14ac:dyDescent="0.2">
      <c r="L40" s="3"/>
      <c r="M40" s="3"/>
      <c r="N40" s="3"/>
    </row>
    <row r="41" spans="12:14" x14ac:dyDescent="0.2">
      <c r="L41" s="3"/>
      <c r="M41" s="3"/>
      <c r="N41" s="3"/>
    </row>
    <row r="42" spans="12:14" x14ac:dyDescent="0.2">
      <c r="L42" s="3"/>
      <c r="M42" s="3"/>
      <c r="N42" s="3"/>
    </row>
    <row r="43" spans="12:14" x14ac:dyDescent="0.2">
      <c r="L43" s="3"/>
      <c r="M43" s="3"/>
      <c r="N43" s="3"/>
    </row>
    <row r="44" spans="12:14" x14ac:dyDescent="0.2">
      <c r="L44" s="3"/>
      <c r="M44" s="3"/>
      <c r="N44" s="3"/>
    </row>
    <row r="45" spans="12:14" x14ac:dyDescent="0.2">
      <c r="L45" s="3"/>
      <c r="M45" s="3"/>
      <c r="N45" s="3"/>
    </row>
    <row r="46" spans="12:14" x14ac:dyDescent="0.2">
      <c r="L46" s="3"/>
      <c r="M46" s="3"/>
      <c r="N46" s="3"/>
    </row>
    <row r="47" spans="12:14" x14ac:dyDescent="0.2">
      <c r="L47" s="3"/>
      <c r="M47" s="3"/>
      <c r="N47" s="3"/>
    </row>
    <row r="48" spans="12:14" x14ac:dyDescent="0.2">
      <c r="L48" s="3"/>
      <c r="M48" s="3"/>
      <c r="N48" s="3"/>
    </row>
    <row r="49" spans="12:14" x14ac:dyDescent="0.2">
      <c r="L49" s="3"/>
      <c r="M49" s="3"/>
      <c r="N49" s="3"/>
    </row>
    <row r="50" spans="12:14" x14ac:dyDescent="0.2">
      <c r="L50" s="3"/>
      <c r="M50" s="3"/>
      <c r="N50" s="3"/>
    </row>
    <row r="51" spans="12:14" x14ac:dyDescent="0.2">
      <c r="L51" s="3"/>
      <c r="M51" s="3"/>
      <c r="N51" s="3"/>
    </row>
    <row r="52" spans="12:14" x14ac:dyDescent="0.2">
      <c r="L52" s="3"/>
      <c r="M52" s="3"/>
      <c r="N52" s="3"/>
    </row>
    <row r="53" spans="12:14" x14ac:dyDescent="0.2">
      <c r="L53" s="3"/>
      <c r="M53" s="3"/>
      <c r="N53" s="3"/>
    </row>
    <row r="54" spans="12:14" x14ac:dyDescent="0.2">
      <c r="L54" s="3"/>
      <c r="M54" s="3"/>
      <c r="N54" s="3"/>
    </row>
    <row r="55" spans="12:14" x14ac:dyDescent="0.2">
      <c r="L55" s="3"/>
      <c r="M55" s="3"/>
      <c r="N55" s="3"/>
    </row>
    <row r="56" spans="12:14" x14ac:dyDescent="0.2">
      <c r="L56" s="3"/>
      <c r="M56" s="3"/>
      <c r="N56" s="3"/>
    </row>
    <row r="57" spans="12:14" x14ac:dyDescent="0.2">
      <c r="L57" s="3"/>
      <c r="M57" s="3"/>
      <c r="N57" s="3"/>
    </row>
    <row r="58" spans="12:14" x14ac:dyDescent="0.2">
      <c r="L58" s="3"/>
      <c r="M58" s="3"/>
      <c r="N58" s="3"/>
    </row>
    <row r="59" spans="12:14" x14ac:dyDescent="0.2">
      <c r="L59" s="3"/>
      <c r="M59" s="3"/>
      <c r="N59" s="3"/>
    </row>
    <row r="60" spans="12:14" x14ac:dyDescent="0.2">
      <c r="L60" s="3"/>
      <c r="M60" s="3"/>
      <c r="N60" s="3"/>
    </row>
    <row r="61" spans="12:14" x14ac:dyDescent="0.2">
      <c r="L61" s="3"/>
      <c r="M61" s="3"/>
      <c r="N61" s="3"/>
    </row>
    <row r="62" spans="12:14" x14ac:dyDescent="0.2">
      <c r="L62" s="3"/>
      <c r="M62" s="3"/>
      <c r="N62" s="3"/>
    </row>
    <row r="63" spans="12:14" x14ac:dyDescent="0.2">
      <c r="L63" s="3"/>
      <c r="M63" s="3"/>
      <c r="N63" s="3"/>
    </row>
    <row r="64" spans="12:14" x14ac:dyDescent="0.2">
      <c r="L64" s="3"/>
      <c r="M64" s="3"/>
      <c r="N64" s="3"/>
    </row>
    <row r="65" spans="12:14" x14ac:dyDescent="0.2">
      <c r="L65" s="3"/>
      <c r="M65" s="3"/>
      <c r="N65" s="3"/>
    </row>
    <row r="66" spans="12:14" x14ac:dyDescent="0.2">
      <c r="L66" s="3"/>
      <c r="M66" s="3"/>
      <c r="N66" s="3"/>
    </row>
    <row r="67" spans="12:14" x14ac:dyDescent="0.2">
      <c r="L67" s="3"/>
      <c r="M67" s="3"/>
      <c r="N67" s="3"/>
    </row>
    <row r="68" spans="12:14" x14ac:dyDescent="0.2">
      <c r="L68" s="3"/>
      <c r="M68" s="3"/>
      <c r="N68" s="3"/>
    </row>
    <row r="69" spans="12:14" x14ac:dyDescent="0.2">
      <c r="L69" s="3"/>
      <c r="M69" s="3"/>
      <c r="N69" s="3"/>
    </row>
    <row r="70" spans="12:14" x14ac:dyDescent="0.2">
      <c r="L70" s="3"/>
      <c r="M70" s="3"/>
      <c r="N70" s="3"/>
    </row>
    <row r="71" spans="12:14" x14ac:dyDescent="0.2">
      <c r="L71" s="3"/>
      <c r="M71" s="3"/>
      <c r="N71" s="3"/>
    </row>
    <row r="72" spans="12:14" x14ac:dyDescent="0.2">
      <c r="L72" s="3"/>
      <c r="M72" s="3"/>
      <c r="N72" s="3"/>
    </row>
    <row r="73" spans="12:14" x14ac:dyDescent="0.2">
      <c r="L73" s="3"/>
      <c r="M73" s="3"/>
      <c r="N73" s="3"/>
    </row>
    <row r="74" spans="12:14" x14ac:dyDescent="0.2">
      <c r="L74" s="3"/>
      <c r="M74" s="3"/>
      <c r="N74" s="3"/>
    </row>
    <row r="75" spans="12:14" x14ac:dyDescent="0.2">
      <c r="L75" s="3"/>
      <c r="M75" s="3"/>
      <c r="N75" s="3"/>
    </row>
    <row r="76" spans="12:14" x14ac:dyDescent="0.2">
      <c r="L76" s="3"/>
      <c r="M76" s="3"/>
      <c r="N76" s="3"/>
    </row>
    <row r="77" spans="12:14" x14ac:dyDescent="0.2">
      <c r="L77" s="3"/>
      <c r="M77" s="3"/>
      <c r="N77" s="3"/>
    </row>
    <row r="78" spans="12:14" x14ac:dyDescent="0.2">
      <c r="L78" s="3"/>
      <c r="M78" s="3"/>
      <c r="N78" s="3"/>
    </row>
    <row r="79" spans="12:14" x14ac:dyDescent="0.2">
      <c r="L79" s="3"/>
      <c r="M79" s="3"/>
      <c r="N79" s="3"/>
    </row>
    <row r="80" spans="12:14" x14ac:dyDescent="0.2">
      <c r="L80" s="3"/>
      <c r="M80" s="3"/>
      <c r="N80" s="3"/>
    </row>
    <row r="81" spans="12:14" x14ac:dyDescent="0.2">
      <c r="L81" s="3"/>
      <c r="M81" s="3"/>
      <c r="N81" s="3"/>
    </row>
    <row r="82" spans="12:14" x14ac:dyDescent="0.2">
      <c r="L82" s="3"/>
      <c r="M82" s="3"/>
      <c r="N82" s="3"/>
    </row>
    <row r="83" spans="12:14" x14ac:dyDescent="0.2">
      <c r="L83" s="3"/>
      <c r="M83" s="3"/>
      <c r="N83" s="3"/>
    </row>
    <row r="84" spans="12:14" x14ac:dyDescent="0.2">
      <c r="L84" s="3"/>
      <c r="M84" s="3"/>
      <c r="N84" s="3"/>
    </row>
    <row r="85" spans="12:14" x14ac:dyDescent="0.2">
      <c r="L85" s="3"/>
      <c r="M85" s="3"/>
      <c r="N85" s="3"/>
    </row>
    <row r="86" spans="12:14" x14ac:dyDescent="0.2">
      <c r="L86" s="3"/>
      <c r="M86" s="3"/>
      <c r="N86" s="3"/>
    </row>
    <row r="87" spans="12:14" x14ac:dyDescent="0.2">
      <c r="L87" s="3"/>
      <c r="M87" s="3"/>
      <c r="N87" s="3"/>
    </row>
    <row r="88" spans="12:14" x14ac:dyDescent="0.2">
      <c r="L88" s="3"/>
      <c r="M88" s="3"/>
      <c r="N88" s="3"/>
    </row>
    <row r="89" spans="12:14" x14ac:dyDescent="0.2">
      <c r="L89" s="3"/>
      <c r="M89" s="3"/>
      <c r="N89" s="3"/>
    </row>
    <row r="90" spans="12:14" x14ac:dyDescent="0.2">
      <c r="L90" s="3"/>
      <c r="M90" s="3"/>
      <c r="N90" s="3"/>
    </row>
    <row r="91" spans="12:14" x14ac:dyDescent="0.2">
      <c r="L91" s="3"/>
      <c r="M91" s="3"/>
      <c r="N91" s="3"/>
    </row>
    <row r="92" spans="12:14" x14ac:dyDescent="0.2">
      <c r="L92" s="3"/>
      <c r="M92" s="3"/>
      <c r="N92" s="3"/>
    </row>
    <row r="93" spans="12:14" x14ac:dyDescent="0.2">
      <c r="L93" s="3"/>
      <c r="M93" s="3"/>
      <c r="N93" s="3"/>
    </row>
    <row r="94" spans="12:14" x14ac:dyDescent="0.2">
      <c r="L94" s="3"/>
      <c r="M94" s="3"/>
      <c r="N94" s="3"/>
    </row>
    <row r="95" spans="12:14" x14ac:dyDescent="0.2">
      <c r="L95" s="3"/>
      <c r="M95" s="3"/>
      <c r="N95" s="3"/>
    </row>
    <row r="96" spans="12:14" x14ac:dyDescent="0.2">
      <c r="L96" s="3"/>
      <c r="M96" s="3"/>
      <c r="N96" s="3"/>
    </row>
    <row r="97" spans="12:14" x14ac:dyDescent="0.2">
      <c r="L97" s="3"/>
      <c r="M97" s="3"/>
      <c r="N97" s="3"/>
    </row>
    <row r="98" spans="12:14" x14ac:dyDescent="0.2">
      <c r="L98" s="3"/>
      <c r="M98" s="3"/>
      <c r="N98" s="3"/>
    </row>
    <row r="99" spans="12:14" x14ac:dyDescent="0.2">
      <c r="L99" s="3"/>
      <c r="M99" s="3"/>
      <c r="N99" s="3"/>
    </row>
    <row r="100" spans="12:14" x14ac:dyDescent="0.2">
      <c r="L100" s="3"/>
      <c r="M100" s="3"/>
      <c r="N100" s="3"/>
    </row>
    <row r="101" spans="12:14" x14ac:dyDescent="0.2">
      <c r="L101" s="3"/>
      <c r="M101" s="3"/>
      <c r="N101" s="3"/>
    </row>
    <row r="102" spans="12:14" x14ac:dyDescent="0.2">
      <c r="L102" s="3"/>
      <c r="M102" s="3"/>
      <c r="N102" s="3"/>
    </row>
    <row r="103" spans="12:14" x14ac:dyDescent="0.2">
      <c r="L103" s="3"/>
      <c r="M103" s="3"/>
      <c r="N103" s="3"/>
    </row>
    <row r="104" spans="12:14" x14ac:dyDescent="0.2">
      <c r="L104" s="3"/>
      <c r="M104" s="3"/>
      <c r="N104" s="3"/>
    </row>
    <row r="105" spans="12:14" x14ac:dyDescent="0.2">
      <c r="L105" s="3"/>
      <c r="M105" s="3"/>
      <c r="N105" s="3"/>
    </row>
    <row r="106" spans="12:14" x14ac:dyDescent="0.2">
      <c r="L106" s="3"/>
      <c r="M106" s="3"/>
      <c r="N106" s="3"/>
    </row>
    <row r="107" spans="12:14" x14ac:dyDescent="0.2">
      <c r="L107" s="3"/>
      <c r="M107" s="3"/>
      <c r="N107" s="3"/>
    </row>
    <row r="108" spans="12:14" x14ac:dyDescent="0.2">
      <c r="L108" s="3"/>
      <c r="M108" s="3"/>
      <c r="N108" s="3"/>
    </row>
    <row r="109" spans="12:14" x14ac:dyDescent="0.2">
      <c r="L109" s="3"/>
      <c r="M109" s="3"/>
      <c r="N109" s="3"/>
    </row>
    <row r="110" spans="12:14" x14ac:dyDescent="0.2">
      <c r="L110" s="3"/>
      <c r="M110" s="3"/>
      <c r="N110" s="3"/>
    </row>
    <row r="111" spans="12:14" x14ac:dyDescent="0.2">
      <c r="L111" s="3"/>
      <c r="M111" s="3"/>
      <c r="N111" s="3"/>
    </row>
    <row r="112" spans="12:14" x14ac:dyDescent="0.2">
      <c r="L112" s="3"/>
      <c r="M112" s="3"/>
      <c r="N112" s="3"/>
    </row>
    <row r="113" spans="12:14" x14ac:dyDescent="0.2">
      <c r="L113" s="3"/>
      <c r="M113" s="3"/>
      <c r="N113" s="3"/>
    </row>
    <row r="114" spans="12:14" x14ac:dyDescent="0.2">
      <c r="L114" s="3"/>
      <c r="M114" s="3"/>
      <c r="N114" s="3"/>
    </row>
    <row r="115" spans="12:14" x14ac:dyDescent="0.2">
      <c r="L115" s="3"/>
      <c r="M115" s="3"/>
      <c r="N115" s="3"/>
    </row>
    <row r="116" spans="12:14" x14ac:dyDescent="0.2">
      <c r="L116" s="3"/>
      <c r="M116" s="3"/>
      <c r="N116" s="3"/>
    </row>
    <row r="117" spans="12:14" x14ac:dyDescent="0.2">
      <c r="L117" s="3"/>
      <c r="M117" s="3"/>
      <c r="N117" s="3"/>
    </row>
    <row r="118" spans="12:14" x14ac:dyDescent="0.2">
      <c r="L118" s="3"/>
      <c r="M118" s="3"/>
      <c r="N118" s="3"/>
    </row>
    <row r="119" spans="12:14" x14ac:dyDescent="0.2">
      <c r="L119" s="3"/>
      <c r="M119" s="3"/>
      <c r="N119" s="3"/>
    </row>
    <row r="120" spans="12:14" x14ac:dyDescent="0.2">
      <c r="L120" s="3"/>
      <c r="M120" s="3"/>
      <c r="N120" s="3"/>
    </row>
    <row r="121" spans="12:14" x14ac:dyDescent="0.2">
      <c r="L121" s="3"/>
      <c r="M121" s="3"/>
      <c r="N121" s="3"/>
    </row>
    <row r="122" spans="12:14" x14ac:dyDescent="0.2">
      <c r="L122" s="3"/>
      <c r="M122" s="3"/>
      <c r="N122" s="3"/>
    </row>
    <row r="123" spans="12:14" x14ac:dyDescent="0.2">
      <c r="L123" s="3"/>
      <c r="M123" s="3"/>
      <c r="N123" s="3"/>
    </row>
    <row r="124" spans="12:14" x14ac:dyDescent="0.2">
      <c r="L124" s="3"/>
      <c r="M124" s="3"/>
      <c r="N124" s="3"/>
    </row>
    <row r="125" spans="12:14" x14ac:dyDescent="0.2">
      <c r="L125" s="3"/>
      <c r="M125" s="3"/>
      <c r="N125" s="3"/>
    </row>
    <row r="126" spans="12:14" x14ac:dyDescent="0.2">
      <c r="L126" s="3"/>
      <c r="M126" s="3"/>
      <c r="N126" s="3"/>
    </row>
    <row r="127" spans="12:14" x14ac:dyDescent="0.2">
      <c r="L127" s="3"/>
      <c r="M127" s="3"/>
      <c r="N127" s="3"/>
    </row>
    <row r="128" spans="12:14" x14ac:dyDescent="0.2">
      <c r="L128" s="3"/>
      <c r="M128" s="3"/>
      <c r="N128" s="3"/>
    </row>
    <row r="129" spans="12:14" x14ac:dyDescent="0.2">
      <c r="L129" s="3"/>
      <c r="M129" s="3"/>
      <c r="N129" s="3"/>
    </row>
    <row r="130" spans="12:14" x14ac:dyDescent="0.2">
      <c r="L130" s="3"/>
      <c r="M130" s="3"/>
      <c r="N130" s="3"/>
    </row>
    <row r="131" spans="12:14" x14ac:dyDescent="0.2">
      <c r="L131" s="3"/>
      <c r="M131" s="3"/>
      <c r="N131" s="3"/>
    </row>
    <row r="132" spans="12:14" x14ac:dyDescent="0.2">
      <c r="L132" s="3"/>
      <c r="M132" s="3"/>
      <c r="N132" s="3"/>
    </row>
    <row r="133" spans="12:14" x14ac:dyDescent="0.2">
      <c r="L133" s="3"/>
      <c r="M133" s="3"/>
      <c r="N133" s="3"/>
    </row>
    <row r="134" spans="12:14" x14ac:dyDescent="0.2">
      <c r="L134" s="3"/>
      <c r="M134" s="3"/>
      <c r="N134" s="3"/>
    </row>
    <row r="135" spans="12:14" x14ac:dyDescent="0.2">
      <c r="L135" s="3"/>
      <c r="M135" s="3"/>
      <c r="N135" s="3"/>
    </row>
    <row r="136" spans="12:14" x14ac:dyDescent="0.2">
      <c r="L136" s="3"/>
      <c r="M136" s="3"/>
      <c r="N136" s="3"/>
    </row>
    <row r="137" spans="12:14" x14ac:dyDescent="0.2">
      <c r="L137" s="3"/>
      <c r="M137" s="3"/>
      <c r="N137" s="3"/>
    </row>
    <row r="138" spans="12:14" x14ac:dyDescent="0.2">
      <c r="L138" s="3"/>
      <c r="M138" s="3"/>
      <c r="N138" s="3"/>
    </row>
    <row r="139" spans="12:14" x14ac:dyDescent="0.2">
      <c r="L139" s="3"/>
      <c r="M139" s="3"/>
      <c r="N139" s="3"/>
    </row>
    <row r="140" spans="12:14" x14ac:dyDescent="0.2">
      <c r="L140" s="3"/>
      <c r="M140" s="3"/>
      <c r="N140" s="3"/>
    </row>
    <row r="141" spans="12:14" x14ac:dyDescent="0.2">
      <c r="L141" s="3"/>
      <c r="M141" s="3"/>
      <c r="N141" s="3"/>
    </row>
    <row r="142" spans="12:14" x14ac:dyDescent="0.2">
      <c r="L142" s="3"/>
      <c r="M142" s="3"/>
      <c r="N142" s="3"/>
    </row>
    <row r="143" spans="12:14" x14ac:dyDescent="0.2">
      <c r="L143" s="3"/>
      <c r="M143" s="3"/>
      <c r="N143" s="3"/>
    </row>
    <row r="144" spans="12:14" x14ac:dyDescent="0.2">
      <c r="L144" s="3"/>
      <c r="M144" s="3"/>
      <c r="N144" s="3"/>
    </row>
    <row r="145" spans="12:14" x14ac:dyDescent="0.2">
      <c r="L145" s="3"/>
      <c r="M145" s="3"/>
      <c r="N145" s="3"/>
    </row>
    <row r="146" spans="12:14" x14ac:dyDescent="0.2">
      <c r="L146" s="3"/>
      <c r="M146" s="3"/>
      <c r="N146" s="3"/>
    </row>
    <row r="147" spans="12:14" x14ac:dyDescent="0.2">
      <c r="L147" s="3"/>
      <c r="M147" s="3"/>
      <c r="N147" s="3"/>
    </row>
    <row r="148" spans="12:14" x14ac:dyDescent="0.2">
      <c r="L148" s="3"/>
      <c r="M148" s="3"/>
      <c r="N148" s="3"/>
    </row>
    <row r="149" spans="12:14" x14ac:dyDescent="0.2">
      <c r="L149" s="3"/>
      <c r="M149" s="3"/>
      <c r="N149" s="3"/>
    </row>
    <row r="150" spans="12:14" x14ac:dyDescent="0.2">
      <c r="L150" s="3"/>
      <c r="M150" s="3"/>
      <c r="N150" s="3"/>
    </row>
    <row r="151" spans="12:14" x14ac:dyDescent="0.2">
      <c r="L151" s="3"/>
      <c r="M151" s="3"/>
      <c r="N151" s="3"/>
    </row>
    <row r="152" spans="12:14" x14ac:dyDescent="0.2">
      <c r="L152" s="3"/>
      <c r="M152" s="3"/>
      <c r="N152" s="3"/>
    </row>
    <row r="153" spans="12:14" x14ac:dyDescent="0.2">
      <c r="L153" s="3"/>
      <c r="M153" s="3"/>
      <c r="N153" s="3"/>
    </row>
    <row r="154" spans="12:14" x14ac:dyDescent="0.2">
      <c r="L154" s="3"/>
      <c r="M154" s="3"/>
      <c r="N154" s="3"/>
    </row>
    <row r="155" spans="12:14" x14ac:dyDescent="0.2">
      <c r="L155" s="3"/>
      <c r="M155" s="3"/>
      <c r="N155" s="3"/>
    </row>
    <row r="156" spans="12:14" x14ac:dyDescent="0.2">
      <c r="L156" s="3"/>
      <c r="M156" s="3"/>
      <c r="N156" s="3"/>
    </row>
    <row r="157" spans="12:14" x14ac:dyDescent="0.2">
      <c r="L157" s="3"/>
      <c r="M157" s="3"/>
      <c r="N157" s="3"/>
    </row>
    <row r="158" spans="12:14" x14ac:dyDescent="0.2">
      <c r="L158" s="3"/>
      <c r="M158" s="3"/>
      <c r="N158" s="3"/>
    </row>
    <row r="159" spans="12:14" x14ac:dyDescent="0.2">
      <c r="L159" s="3"/>
      <c r="M159" s="3"/>
      <c r="N159" s="3"/>
    </row>
    <row r="160" spans="12:14" x14ac:dyDescent="0.2">
      <c r="L160" s="3"/>
      <c r="M160" s="3"/>
      <c r="N160" s="3"/>
    </row>
    <row r="161" spans="12:14" x14ac:dyDescent="0.2">
      <c r="L161" s="3"/>
      <c r="M161" s="3"/>
      <c r="N161" s="3"/>
    </row>
    <row r="162" spans="12:14" x14ac:dyDescent="0.2">
      <c r="L162" s="3"/>
      <c r="M162" s="3"/>
      <c r="N162" s="3"/>
    </row>
    <row r="163" spans="12:14" x14ac:dyDescent="0.2">
      <c r="L163" s="3"/>
      <c r="M163" s="3"/>
      <c r="N163" s="3"/>
    </row>
    <row r="164" spans="12:14" x14ac:dyDescent="0.2">
      <c r="L164" s="3"/>
      <c r="M164" s="3"/>
      <c r="N164" s="3"/>
    </row>
    <row r="165" spans="12:14" x14ac:dyDescent="0.2">
      <c r="L165" s="3"/>
      <c r="M165" s="3"/>
      <c r="N165" s="3"/>
    </row>
    <row r="166" spans="12:14" x14ac:dyDescent="0.2">
      <c r="L166" s="3"/>
      <c r="M166" s="3"/>
      <c r="N166" s="3"/>
    </row>
    <row r="167" spans="12:14" x14ac:dyDescent="0.2">
      <c r="L167" s="3"/>
      <c r="M167" s="3"/>
      <c r="N167" s="3"/>
    </row>
    <row r="168" spans="12:14" x14ac:dyDescent="0.2">
      <c r="L168" s="3"/>
      <c r="M168" s="3"/>
      <c r="N168" s="3"/>
    </row>
    <row r="169" spans="12:14" x14ac:dyDescent="0.2">
      <c r="L169" s="3"/>
      <c r="M169" s="3"/>
      <c r="N169" s="3"/>
    </row>
    <row r="170" spans="12:14" x14ac:dyDescent="0.2">
      <c r="L170" s="3"/>
      <c r="M170" s="3"/>
      <c r="N170" s="3"/>
    </row>
    <row r="171" spans="12:14" x14ac:dyDescent="0.2">
      <c r="L171" s="3"/>
      <c r="M171" s="3"/>
      <c r="N171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1099"/>
  <sheetViews>
    <sheetView workbookViewId="0">
      <selection activeCell="A21" sqref="A21"/>
    </sheetView>
  </sheetViews>
  <sheetFormatPr baseColWidth="10" defaultRowHeight="12.75" x14ac:dyDescent="0.2"/>
  <cols>
    <col min="2" max="2" width="18.140625" bestFit="1" customWidth="1"/>
    <col min="3" max="3" width="20.85546875" bestFit="1" customWidth="1"/>
    <col min="4" max="4" width="15.140625" bestFit="1" customWidth="1"/>
    <col min="5" max="5" width="39" bestFit="1" customWidth="1"/>
    <col min="6" max="6" width="8.42578125" bestFit="1" customWidth="1"/>
    <col min="8" max="8" width="23.85546875" bestFit="1" customWidth="1"/>
    <col min="9" max="9" width="14" bestFit="1" customWidth="1"/>
    <col min="10" max="10" width="16.28515625" bestFit="1" customWidth="1"/>
    <col min="11" max="11" width="13.140625" bestFit="1" customWidth="1"/>
    <col min="12" max="12" width="19.28515625" bestFit="1" customWidth="1"/>
    <col min="13" max="14" width="15.28515625" bestFit="1" customWidth="1"/>
    <col min="15" max="15" width="21.28515625" bestFit="1" customWidth="1"/>
    <col min="16" max="16" width="8.42578125" bestFit="1" customWidth="1"/>
    <col min="17" max="17" width="19.85546875" bestFit="1" customWidth="1"/>
    <col min="18" max="18" width="15.140625" bestFit="1" customWidth="1"/>
  </cols>
  <sheetData>
    <row r="1" spans="1:18" x14ac:dyDescent="0.2">
      <c r="B1" t="s">
        <v>32</v>
      </c>
      <c r="C1" t="s">
        <v>31</v>
      </c>
      <c r="D1" t="s">
        <v>30</v>
      </c>
      <c r="E1" t="s">
        <v>29</v>
      </c>
      <c r="F1" t="s">
        <v>8</v>
      </c>
      <c r="G1" t="s">
        <v>28</v>
      </c>
      <c r="H1" t="s">
        <v>27</v>
      </c>
      <c r="I1" t="s">
        <v>26</v>
      </c>
      <c r="J1" t="s">
        <v>25</v>
      </c>
      <c r="K1" t="s">
        <v>4</v>
      </c>
      <c r="L1" t="s">
        <v>24</v>
      </c>
      <c r="M1" t="s">
        <v>23</v>
      </c>
      <c r="N1" t="s">
        <v>22</v>
      </c>
      <c r="O1" t="s">
        <v>21</v>
      </c>
      <c r="P1" t="s">
        <v>20</v>
      </c>
      <c r="Q1" t="s">
        <v>19</v>
      </c>
      <c r="R1" t="s">
        <v>18</v>
      </c>
    </row>
    <row r="2" spans="1:18" x14ac:dyDescent="0.2">
      <c r="A2">
        <v>1</v>
      </c>
      <c r="B2" t="s">
        <v>52</v>
      </c>
      <c r="C2" t="s">
        <v>51</v>
      </c>
      <c r="D2" t="s">
        <v>223</v>
      </c>
      <c r="E2" t="s">
        <v>224</v>
      </c>
      <c r="F2" t="s">
        <v>8</v>
      </c>
      <c r="G2" t="s">
        <v>33</v>
      </c>
      <c r="H2" t="s">
        <v>36</v>
      </c>
      <c r="I2" t="s">
        <v>50</v>
      </c>
      <c r="J2" t="s">
        <v>104</v>
      </c>
      <c r="K2" t="s">
        <v>53</v>
      </c>
      <c r="L2" s="3">
        <v>43297</v>
      </c>
      <c r="M2" s="3">
        <v>43494</v>
      </c>
      <c r="N2" s="3">
        <v>43494</v>
      </c>
      <c r="O2">
        <v>415000</v>
      </c>
      <c r="P2">
        <v>5000</v>
      </c>
      <c r="Q2" t="s">
        <v>49</v>
      </c>
      <c r="R2" t="s">
        <v>225</v>
      </c>
    </row>
    <row r="3" spans="1:18" x14ac:dyDescent="0.2">
      <c r="A3">
        <v>2</v>
      </c>
      <c r="B3" t="s">
        <v>52</v>
      </c>
      <c r="C3" t="s">
        <v>51</v>
      </c>
      <c r="D3" t="s">
        <v>226</v>
      </c>
      <c r="E3" t="s">
        <v>227</v>
      </c>
      <c r="F3" t="s">
        <v>8</v>
      </c>
      <c r="G3" t="s">
        <v>33</v>
      </c>
      <c r="H3" t="s">
        <v>6</v>
      </c>
      <c r="I3" t="s">
        <v>50</v>
      </c>
      <c r="J3" t="s">
        <v>104</v>
      </c>
      <c r="K3" t="s">
        <v>4</v>
      </c>
      <c r="L3" s="3">
        <v>43271</v>
      </c>
      <c r="M3" s="3">
        <v>43529</v>
      </c>
      <c r="N3" s="3">
        <v>43529</v>
      </c>
      <c r="O3">
        <v>285000</v>
      </c>
      <c r="P3">
        <v>5000</v>
      </c>
      <c r="Q3" t="s">
        <v>49</v>
      </c>
      <c r="R3" t="s">
        <v>228</v>
      </c>
    </row>
    <row r="4" spans="1:18" x14ac:dyDescent="0.2">
      <c r="A4">
        <v>3</v>
      </c>
      <c r="B4" t="s">
        <v>52</v>
      </c>
      <c r="C4" t="s">
        <v>51</v>
      </c>
      <c r="D4" t="s">
        <v>229</v>
      </c>
      <c r="E4" t="s">
        <v>230</v>
      </c>
      <c r="F4" t="s">
        <v>8</v>
      </c>
      <c r="G4" t="s">
        <v>33</v>
      </c>
      <c r="H4" t="s">
        <v>6</v>
      </c>
      <c r="I4" t="s">
        <v>50</v>
      </c>
      <c r="J4" t="s">
        <v>104</v>
      </c>
      <c r="K4" t="s">
        <v>4</v>
      </c>
      <c r="L4" s="3">
        <v>43518</v>
      </c>
      <c r="M4" s="3">
        <v>43641</v>
      </c>
      <c r="N4" s="3">
        <v>43642</v>
      </c>
      <c r="O4">
        <v>275000</v>
      </c>
      <c r="P4">
        <v>5000</v>
      </c>
      <c r="Q4" t="s">
        <v>49</v>
      </c>
      <c r="R4" t="s">
        <v>231</v>
      </c>
    </row>
    <row r="5" spans="1:18" x14ac:dyDescent="0.2">
      <c r="A5">
        <v>4</v>
      </c>
      <c r="B5" t="s">
        <v>52</v>
      </c>
      <c r="C5" t="s">
        <v>51</v>
      </c>
      <c r="D5" t="s">
        <v>232</v>
      </c>
      <c r="E5" t="s">
        <v>233</v>
      </c>
      <c r="F5" t="s">
        <v>8</v>
      </c>
      <c r="G5" t="s">
        <v>33</v>
      </c>
      <c r="H5" t="s">
        <v>6</v>
      </c>
      <c r="I5" t="s">
        <v>50</v>
      </c>
      <c r="J5" t="s">
        <v>104</v>
      </c>
      <c r="K5" t="s">
        <v>53</v>
      </c>
      <c r="L5" s="3">
        <v>43342</v>
      </c>
      <c r="M5" s="3">
        <v>43615</v>
      </c>
      <c r="N5" s="3">
        <v>43616</v>
      </c>
      <c r="O5">
        <v>470000</v>
      </c>
      <c r="P5">
        <v>5640</v>
      </c>
      <c r="Q5" t="s">
        <v>49</v>
      </c>
      <c r="R5" t="s">
        <v>234</v>
      </c>
    </row>
    <row r="6" spans="1:18" x14ac:dyDescent="0.2">
      <c r="A6">
        <v>5</v>
      </c>
      <c r="B6" t="s">
        <v>52</v>
      </c>
      <c r="C6" t="s">
        <v>51</v>
      </c>
      <c r="D6" t="s">
        <v>235</v>
      </c>
      <c r="E6" t="s">
        <v>236</v>
      </c>
      <c r="F6" t="s">
        <v>8</v>
      </c>
      <c r="G6" t="s">
        <v>33</v>
      </c>
      <c r="H6" t="s">
        <v>6</v>
      </c>
      <c r="I6" t="s">
        <v>50</v>
      </c>
      <c r="J6" t="s">
        <v>104</v>
      </c>
      <c r="K6" t="s">
        <v>4</v>
      </c>
      <c r="L6" s="3">
        <v>43242</v>
      </c>
      <c r="M6" s="3">
        <v>43483</v>
      </c>
      <c r="N6" s="3">
        <v>43483</v>
      </c>
      <c r="O6">
        <v>374500</v>
      </c>
      <c r="P6">
        <v>5000</v>
      </c>
      <c r="Q6" t="s">
        <v>49</v>
      </c>
      <c r="R6" t="s">
        <v>237</v>
      </c>
    </row>
    <row r="7" spans="1:18" x14ac:dyDescent="0.2">
      <c r="A7">
        <v>6</v>
      </c>
      <c r="B7" t="s">
        <v>52</v>
      </c>
      <c r="C7" t="s">
        <v>51</v>
      </c>
      <c r="D7" t="s">
        <v>238</v>
      </c>
      <c r="E7" t="s">
        <v>239</v>
      </c>
      <c r="F7" t="s">
        <v>8</v>
      </c>
      <c r="G7" t="s">
        <v>33</v>
      </c>
      <c r="H7" t="s">
        <v>6</v>
      </c>
      <c r="I7" t="s">
        <v>50</v>
      </c>
      <c r="J7" t="s">
        <v>104</v>
      </c>
      <c r="K7" t="s">
        <v>4</v>
      </c>
      <c r="L7" s="3">
        <v>43360</v>
      </c>
      <c r="M7" s="3">
        <v>43542</v>
      </c>
      <c r="N7" s="3">
        <v>43542</v>
      </c>
      <c r="O7">
        <v>280000</v>
      </c>
      <c r="P7">
        <v>5000</v>
      </c>
      <c r="Q7" t="s">
        <v>49</v>
      </c>
      <c r="R7" t="s">
        <v>240</v>
      </c>
    </row>
    <row r="8" spans="1:18" x14ac:dyDescent="0.2">
      <c r="A8">
        <v>7</v>
      </c>
      <c r="B8" t="s">
        <v>52</v>
      </c>
      <c r="C8" t="s">
        <v>51</v>
      </c>
      <c r="D8" t="s">
        <v>241</v>
      </c>
      <c r="E8" t="s">
        <v>242</v>
      </c>
      <c r="F8" t="s">
        <v>8</v>
      </c>
      <c r="G8" t="s">
        <v>33</v>
      </c>
      <c r="H8" t="s">
        <v>6</v>
      </c>
      <c r="I8" t="s">
        <v>50</v>
      </c>
      <c r="J8" t="s">
        <v>104</v>
      </c>
      <c r="K8" t="s">
        <v>53</v>
      </c>
      <c r="L8" s="3">
        <v>43313</v>
      </c>
      <c r="M8" s="3">
        <v>43629</v>
      </c>
      <c r="N8" s="3">
        <v>43629</v>
      </c>
      <c r="O8">
        <v>430000</v>
      </c>
      <c r="P8">
        <v>5000</v>
      </c>
      <c r="Q8" t="s">
        <v>49</v>
      </c>
      <c r="R8" t="s">
        <v>243</v>
      </c>
    </row>
    <row r="9" spans="1:18" x14ac:dyDescent="0.2">
      <c r="A9">
        <v>8</v>
      </c>
      <c r="B9" t="s">
        <v>52</v>
      </c>
      <c r="C9" t="s">
        <v>51</v>
      </c>
      <c r="D9" t="s">
        <v>244</v>
      </c>
      <c r="E9" t="s">
        <v>245</v>
      </c>
      <c r="F9" t="s">
        <v>8</v>
      </c>
      <c r="G9" t="s">
        <v>33</v>
      </c>
      <c r="H9" t="s">
        <v>6</v>
      </c>
      <c r="I9" t="s">
        <v>50</v>
      </c>
      <c r="J9" t="s">
        <v>104</v>
      </c>
      <c r="K9" t="s">
        <v>4</v>
      </c>
      <c r="L9" s="3">
        <v>43237</v>
      </c>
      <c r="M9" s="3">
        <v>43564</v>
      </c>
      <c r="N9" s="3">
        <v>43564</v>
      </c>
      <c r="O9">
        <v>194900</v>
      </c>
      <c r="P9">
        <v>5000</v>
      </c>
      <c r="Q9" t="s">
        <v>49</v>
      </c>
      <c r="R9" t="s">
        <v>246</v>
      </c>
    </row>
    <row r="10" spans="1:18" x14ac:dyDescent="0.2">
      <c r="A10">
        <v>9</v>
      </c>
      <c r="B10" t="s">
        <v>52</v>
      </c>
      <c r="C10" t="s">
        <v>51</v>
      </c>
      <c r="D10" t="s">
        <v>247</v>
      </c>
      <c r="E10" t="s">
        <v>248</v>
      </c>
      <c r="F10" t="s">
        <v>8</v>
      </c>
      <c r="G10" t="s">
        <v>33</v>
      </c>
      <c r="H10" t="s">
        <v>6</v>
      </c>
      <c r="I10" t="s">
        <v>50</v>
      </c>
      <c r="J10" t="s">
        <v>104</v>
      </c>
      <c r="K10" t="s">
        <v>4</v>
      </c>
      <c r="L10" s="3">
        <v>43235</v>
      </c>
      <c r="M10" s="3">
        <v>43480</v>
      </c>
      <c r="N10" s="3">
        <v>43480</v>
      </c>
      <c r="O10">
        <v>387500</v>
      </c>
      <c r="P10">
        <v>5000</v>
      </c>
      <c r="Q10" t="s">
        <v>49</v>
      </c>
      <c r="R10" t="s">
        <v>249</v>
      </c>
    </row>
    <row r="11" spans="1:18" x14ac:dyDescent="0.2">
      <c r="A11">
        <v>10</v>
      </c>
      <c r="B11" t="s">
        <v>52</v>
      </c>
      <c r="C11" t="s">
        <v>51</v>
      </c>
      <c r="D11" t="s">
        <v>250</v>
      </c>
      <c r="E11" t="s">
        <v>251</v>
      </c>
      <c r="F11" t="s">
        <v>8</v>
      </c>
      <c r="G11" t="s">
        <v>33</v>
      </c>
      <c r="H11" t="s">
        <v>6</v>
      </c>
      <c r="I11" t="s">
        <v>50</v>
      </c>
      <c r="J11" t="s">
        <v>104</v>
      </c>
      <c r="K11" t="s">
        <v>4</v>
      </c>
      <c r="L11" s="3">
        <v>43229</v>
      </c>
      <c r="M11" s="3">
        <v>43504</v>
      </c>
      <c r="N11" s="3">
        <v>43504</v>
      </c>
      <c r="O11">
        <v>141000</v>
      </c>
      <c r="P11">
        <v>5000</v>
      </c>
      <c r="Q11" t="s">
        <v>49</v>
      </c>
      <c r="R11" t="s">
        <v>252</v>
      </c>
    </row>
    <row r="12" spans="1:18" x14ac:dyDescent="0.2">
      <c r="A12">
        <v>11</v>
      </c>
      <c r="B12" t="s">
        <v>52</v>
      </c>
      <c r="C12" t="s">
        <v>51</v>
      </c>
      <c r="D12" t="s">
        <v>253</v>
      </c>
      <c r="E12" t="s">
        <v>254</v>
      </c>
      <c r="F12" t="s">
        <v>8</v>
      </c>
      <c r="G12" t="s">
        <v>33</v>
      </c>
      <c r="H12" t="s">
        <v>6</v>
      </c>
      <c r="I12" t="s">
        <v>50</v>
      </c>
      <c r="J12" t="s">
        <v>104</v>
      </c>
      <c r="K12" t="s">
        <v>4</v>
      </c>
      <c r="L12" s="3">
        <v>43270</v>
      </c>
      <c r="M12" s="3">
        <v>43535</v>
      </c>
      <c r="N12" s="3">
        <v>43535</v>
      </c>
      <c r="O12">
        <v>225000</v>
      </c>
      <c r="P12">
        <v>5000</v>
      </c>
      <c r="Q12" t="s">
        <v>49</v>
      </c>
      <c r="R12" t="s">
        <v>255</v>
      </c>
    </row>
    <row r="13" spans="1:18" x14ac:dyDescent="0.2">
      <c r="A13">
        <v>12</v>
      </c>
      <c r="B13" t="s">
        <v>52</v>
      </c>
      <c r="C13" t="s">
        <v>51</v>
      </c>
      <c r="D13" t="s">
        <v>256</v>
      </c>
      <c r="E13" t="s">
        <v>257</v>
      </c>
      <c r="F13" t="s">
        <v>8</v>
      </c>
      <c r="G13" t="s">
        <v>33</v>
      </c>
      <c r="H13" t="s">
        <v>36</v>
      </c>
      <c r="I13" t="s">
        <v>50</v>
      </c>
      <c r="J13" t="s">
        <v>104</v>
      </c>
      <c r="K13" t="s">
        <v>4</v>
      </c>
      <c r="L13" s="3">
        <v>43224</v>
      </c>
      <c r="M13" s="3">
        <v>43531</v>
      </c>
      <c r="N13" s="3">
        <v>43531</v>
      </c>
      <c r="O13">
        <v>325000</v>
      </c>
      <c r="P13">
        <v>5000</v>
      </c>
      <c r="Q13" t="s">
        <v>49</v>
      </c>
      <c r="R13" t="s">
        <v>258</v>
      </c>
    </row>
    <row r="14" spans="1:18" x14ac:dyDescent="0.2">
      <c r="A14">
        <v>13</v>
      </c>
      <c r="B14" t="s">
        <v>52</v>
      </c>
      <c r="C14" t="s">
        <v>51</v>
      </c>
      <c r="D14" t="s">
        <v>259</v>
      </c>
      <c r="E14" t="s">
        <v>260</v>
      </c>
      <c r="F14" t="s">
        <v>8</v>
      </c>
      <c r="G14" t="s">
        <v>33</v>
      </c>
      <c r="H14" t="s">
        <v>36</v>
      </c>
      <c r="I14" t="s">
        <v>50</v>
      </c>
      <c r="J14" t="s">
        <v>104</v>
      </c>
      <c r="K14" t="s">
        <v>4</v>
      </c>
      <c r="L14" s="3">
        <v>43395</v>
      </c>
      <c r="M14" s="3">
        <v>43641</v>
      </c>
      <c r="N14" s="3">
        <v>43642</v>
      </c>
      <c r="O14">
        <v>287000</v>
      </c>
      <c r="P14">
        <v>5000</v>
      </c>
      <c r="Q14" t="s">
        <v>49</v>
      </c>
      <c r="R14" t="s">
        <v>261</v>
      </c>
    </row>
    <row r="15" spans="1:18" x14ac:dyDescent="0.2">
      <c r="A15">
        <v>14</v>
      </c>
      <c r="B15" t="s">
        <v>52</v>
      </c>
      <c r="C15" t="s">
        <v>51</v>
      </c>
      <c r="D15" t="s">
        <v>262</v>
      </c>
      <c r="E15" t="s">
        <v>263</v>
      </c>
      <c r="F15" t="s">
        <v>8</v>
      </c>
      <c r="G15" t="s">
        <v>33</v>
      </c>
      <c r="H15" t="s">
        <v>36</v>
      </c>
      <c r="I15" t="s">
        <v>50</v>
      </c>
      <c r="J15" t="s">
        <v>104</v>
      </c>
      <c r="K15" t="s">
        <v>53</v>
      </c>
      <c r="L15" s="3">
        <v>43454</v>
      </c>
      <c r="M15" s="3">
        <v>43641</v>
      </c>
      <c r="N15" s="3">
        <v>43642</v>
      </c>
      <c r="O15">
        <v>541000</v>
      </c>
      <c r="P15">
        <v>6792</v>
      </c>
      <c r="Q15" t="s">
        <v>49</v>
      </c>
      <c r="R15" t="s">
        <v>264</v>
      </c>
    </row>
    <row r="16" spans="1:18" x14ac:dyDescent="0.2">
      <c r="A16">
        <v>15</v>
      </c>
      <c r="B16" t="s">
        <v>52</v>
      </c>
      <c r="C16" t="s">
        <v>51</v>
      </c>
      <c r="D16" t="s">
        <v>265</v>
      </c>
      <c r="E16" t="s">
        <v>266</v>
      </c>
      <c r="F16" t="s">
        <v>8</v>
      </c>
      <c r="G16" t="s">
        <v>33</v>
      </c>
      <c r="H16" t="s">
        <v>6</v>
      </c>
      <c r="I16" t="s">
        <v>50</v>
      </c>
      <c r="J16" t="s">
        <v>104</v>
      </c>
      <c r="K16" t="s">
        <v>4</v>
      </c>
      <c r="L16" s="3">
        <v>43311</v>
      </c>
      <c r="M16" s="3">
        <v>43525</v>
      </c>
      <c r="N16" s="3">
        <v>43525</v>
      </c>
      <c r="O16">
        <v>300000</v>
      </c>
      <c r="P16">
        <v>5000</v>
      </c>
      <c r="Q16" t="s">
        <v>49</v>
      </c>
      <c r="R16" t="s">
        <v>267</v>
      </c>
    </row>
    <row r="17" spans="1:18" x14ac:dyDescent="0.2">
      <c r="A17">
        <v>16</v>
      </c>
      <c r="B17" t="s">
        <v>52</v>
      </c>
      <c r="C17" t="s">
        <v>51</v>
      </c>
      <c r="D17" t="s">
        <v>268</v>
      </c>
      <c r="E17" t="s">
        <v>269</v>
      </c>
      <c r="F17" t="s">
        <v>8</v>
      </c>
      <c r="G17" t="s">
        <v>33</v>
      </c>
      <c r="H17" t="s">
        <v>36</v>
      </c>
      <c r="I17" t="s">
        <v>50</v>
      </c>
      <c r="J17" t="s">
        <v>104</v>
      </c>
      <c r="K17" t="s">
        <v>4</v>
      </c>
      <c r="L17" s="3">
        <v>43273</v>
      </c>
      <c r="M17" s="3">
        <v>43480</v>
      </c>
      <c r="N17" s="3">
        <v>43480</v>
      </c>
      <c r="O17">
        <v>399000</v>
      </c>
      <c r="P17">
        <v>5000</v>
      </c>
      <c r="Q17" t="s">
        <v>49</v>
      </c>
      <c r="R17" t="s">
        <v>270</v>
      </c>
    </row>
    <row r="18" spans="1:18" x14ac:dyDescent="0.2">
      <c r="A18">
        <v>17</v>
      </c>
      <c r="B18" t="s">
        <v>52</v>
      </c>
      <c r="C18" t="s">
        <v>51</v>
      </c>
      <c r="D18" t="s">
        <v>271</v>
      </c>
      <c r="E18" t="s">
        <v>272</v>
      </c>
      <c r="F18" t="s">
        <v>8</v>
      </c>
      <c r="G18" t="s">
        <v>33</v>
      </c>
      <c r="H18" t="s">
        <v>36</v>
      </c>
      <c r="I18" t="s">
        <v>50</v>
      </c>
      <c r="J18" t="s">
        <v>104</v>
      </c>
      <c r="K18" t="s">
        <v>4</v>
      </c>
      <c r="L18" s="3">
        <v>43222</v>
      </c>
      <c r="M18" s="3">
        <v>43585</v>
      </c>
      <c r="N18" s="3">
        <v>43655</v>
      </c>
      <c r="O18">
        <v>295000</v>
      </c>
      <c r="P18">
        <v>5000</v>
      </c>
      <c r="Q18" t="s">
        <v>49</v>
      </c>
      <c r="R18" t="s">
        <v>273</v>
      </c>
    </row>
    <row r="19" spans="1:18" x14ac:dyDescent="0.2">
      <c r="A19">
        <v>18</v>
      </c>
      <c r="B19" t="s">
        <v>52</v>
      </c>
      <c r="C19" t="s">
        <v>51</v>
      </c>
      <c r="D19" t="s">
        <v>274</v>
      </c>
      <c r="E19" t="s">
        <v>275</v>
      </c>
      <c r="F19" t="s">
        <v>8</v>
      </c>
      <c r="G19" t="s">
        <v>33</v>
      </c>
      <c r="H19" t="s">
        <v>6</v>
      </c>
      <c r="I19" t="s">
        <v>50</v>
      </c>
      <c r="J19" t="s">
        <v>104</v>
      </c>
      <c r="K19" t="s">
        <v>53</v>
      </c>
      <c r="L19" s="3">
        <v>43385</v>
      </c>
      <c r="M19" s="3">
        <v>43677</v>
      </c>
      <c r="N19" s="3">
        <v>43677</v>
      </c>
      <c r="O19">
        <v>460000</v>
      </c>
      <c r="P19">
        <v>5389</v>
      </c>
      <c r="Q19" t="s">
        <v>49</v>
      </c>
      <c r="R19" t="s">
        <v>276</v>
      </c>
    </row>
    <row r="20" spans="1:18" x14ac:dyDescent="0.2">
      <c r="A20">
        <v>19</v>
      </c>
      <c r="B20" t="s">
        <v>52</v>
      </c>
      <c r="C20" t="s">
        <v>51</v>
      </c>
      <c r="D20" t="s">
        <v>277</v>
      </c>
      <c r="E20" t="s">
        <v>278</v>
      </c>
      <c r="F20" t="s">
        <v>8</v>
      </c>
      <c r="G20" t="s">
        <v>33</v>
      </c>
      <c r="H20" t="s">
        <v>36</v>
      </c>
      <c r="I20" t="s">
        <v>50</v>
      </c>
      <c r="J20" t="s">
        <v>104</v>
      </c>
      <c r="K20" t="s">
        <v>4</v>
      </c>
      <c r="L20" s="3">
        <v>43405</v>
      </c>
      <c r="M20" s="3">
        <v>43629</v>
      </c>
      <c r="N20" s="3">
        <v>43629</v>
      </c>
      <c r="O20">
        <v>327358</v>
      </c>
      <c r="P20">
        <v>5000</v>
      </c>
      <c r="Q20" t="s">
        <v>49</v>
      </c>
      <c r="R20" t="s">
        <v>279</v>
      </c>
    </row>
    <row r="21" spans="1:18" x14ac:dyDescent="0.2">
      <c r="A21">
        <v>20</v>
      </c>
      <c r="B21" t="s">
        <v>52</v>
      </c>
      <c r="C21" t="s">
        <v>51</v>
      </c>
      <c r="D21" t="s">
        <v>280</v>
      </c>
      <c r="E21" t="s">
        <v>281</v>
      </c>
      <c r="F21" t="s">
        <v>8</v>
      </c>
      <c r="G21" t="s">
        <v>33</v>
      </c>
      <c r="H21" t="s">
        <v>6</v>
      </c>
      <c r="I21" t="s">
        <v>50</v>
      </c>
      <c r="J21" t="s">
        <v>104</v>
      </c>
      <c r="K21" t="s">
        <v>4</v>
      </c>
      <c r="L21" s="3">
        <v>43389</v>
      </c>
      <c r="M21" s="3">
        <v>43629</v>
      </c>
      <c r="N21" s="3">
        <v>43629</v>
      </c>
      <c r="O21">
        <v>290000</v>
      </c>
      <c r="P21">
        <v>5000</v>
      </c>
      <c r="Q21" t="s">
        <v>49</v>
      </c>
      <c r="R21" t="s">
        <v>282</v>
      </c>
    </row>
    <row r="22" spans="1:18" x14ac:dyDescent="0.2">
      <c r="L22" s="3"/>
      <c r="M22" s="3"/>
      <c r="N22" s="3"/>
    </row>
    <row r="23" spans="1:18" x14ac:dyDescent="0.2">
      <c r="L23" s="3"/>
      <c r="M23" s="3"/>
      <c r="N23" s="3"/>
    </row>
    <row r="24" spans="1:18" x14ac:dyDescent="0.2">
      <c r="L24" s="3"/>
      <c r="M24" s="3"/>
      <c r="N24" s="3"/>
    </row>
    <row r="25" spans="1:18" x14ac:dyDescent="0.2">
      <c r="L25" s="3"/>
      <c r="M25" s="3"/>
      <c r="N25" s="3"/>
    </row>
    <row r="26" spans="1:18" x14ac:dyDescent="0.2">
      <c r="L26" s="3"/>
      <c r="M26" s="3"/>
      <c r="N26" s="3"/>
    </row>
    <row r="27" spans="1:18" x14ac:dyDescent="0.2">
      <c r="L27" s="3"/>
      <c r="M27" s="3"/>
      <c r="N27" s="3"/>
    </row>
    <row r="28" spans="1:18" x14ac:dyDescent="0.2">
      <c r="L28" s="3"/>
      <c r="M28" s="3"/>
      <c r="N28" s="3"/>
    </row>
    <row r="29" spans="1:18" x14ac:dyDescent="0.2">
      <c r="L29" s="3"/>
      <c r="M29" s="3"/>
      <c r="N29" s="3"/>
    </row>
    <row r="30" spans="1:18" x14ac:dyDescent="0.2">
      <c r="L30" s="3"/>
      <c r="M30" s="3"/>
      <c r="N30" s="3"/>
    </row>
    <row r="31" spans="1:18" x14ac:dyDescent="0.2">
      <c r="L31" s="3"/>
      <c r="M31" s="3"/>
      <c r="N31" s="3"/>
    </row>
    <row r="32" spans="1:18" x14ac:dyDescent="0.2">
      <c r="L32" s="3"/>
      <c r="M32" s="3"/>
      <c r="N32" s="3"/>
    </row>
    <row r="33" spans="12:14" x14ac:dyDescent="0.2">
      <c r="L33" s="3"/>
      <c r="M33" s="3"/>
      <c r="N33" s="3"/>
    </row>
    <row r="34" spans="12:14" x14ac:dyDescent="0.2">
      <c r="L34" s="3"/>
      <c r="M34" s="3"/>
      <c r="N34" s="3"/>
    </row>
    <row r="35" spans="12:14" x14ac:dyDescent="0.2">
      <c r="L35" s="3"/>
      <c r="M35" s="3"/>
      <c r="N35" s="3"/>
    </row>
    <row r="36" spans="12:14" x14ac:dyDescent="0.2">
      <c r="L36" s="3"/>
      <c r="M36" s="3"/>
      <c r="N36" s="3"/>
    </row>
    <row r="37" spans="12:14" x14ac:dyDescent="0.2">
      <c r="L37" s="3"/>
      <c r="M37" s="3"/>
      <c r="N37" s="3"/>
    </row>
    <row r="38" spans="12:14" x14ac:dyDescent="0.2">
      <c r="L38" s="3"/>
      <c r="M38" s="3"/>
      <c r="N38" s="3"/>
    </row>
    <row r="39" spans="12:14" x14ac:dyDescent="0.2">
      <c r="L39" s="3"/>
      <c r="M39" s="3"/>
      <c r="N39" s="3"/>
    </row>
    <row r="40" spans="12:14" x14ac:dyDescent="0.2">
      <c r="L40" s="3"/>
      <c r="M40" s="3"/>
      <c r="N40" s="3"/>
    </row>
    <row r="41" spans="12:14" x14ac:dyDescent="0.2">
      <c r="L41" s="3"/>
      <c r="M41" s="3"/>
      <c r="N41" s="3"/>
    </row>
    <row r="42" spans="12:14" x14ac:dyDescent="0.2">
      <c r="L42" s="3"/>
      <c r="M42" s="3"/>
      <c r="N42" s="3"/>
    </row>
    <row r="43" spans="12:14" x14ac:dyDescent="0.2">
      <c r="L43" s="3"/>
      <c r="M43" s="3"/>
      <c r="N43" s="3"/>
    </row>
    <row r="44" spans="12:14" x14ac:dyDescent="0.2">
      <c r="L44" s="3"/>
      <c r="M44" s="3"/>
      <c r="N44" s="3"/>
    </row>
    <row r="45" spans="12:14" x14ac:dyDescent="0.2">
      <c r="L45" s="3"/>
      <c r="M45" s="3"/>
      <c r="N45" s="3"/>
    </row>
    <row r="46" spans="12:14" x14ac:dyDescent="0.2">
      <c r="L46" s="3"/>
      <c r="M46" s="3"/>
      <c r="N46" s="3"/>
    </row>
    <row r="47" spans="12:14" x14ac:dyDescent="0.2">
      <c r="L47" s="3"/>
      <c r="M47" s="3"/>
      <c r="N47" s="3"/>
    </row>
    <row r="48" spans="12:14" x14ac:dyDescent="0.2">
      <c r="L48" s="3"/>
      <c r="M48" s="3"/>
      <c r="N48" s="3"/>
    </row>
    <row r="49" spans="12:14" x14ac:dyDescent="0.2">
      <c r="L49" s="3"/>
      <c r="M49" s="3"/>
      <c r="N49" s="3"/>
    </row>
    <row r="50" spans="12:14" x14ac:dyDescent="0.2">
      <c r="L50" s="3"/>
      <c r="M50" s="3"/>
      <c r="N50" s="3"/>
    </row>
    <row r="51" spans="12:14" x14ac:dyDescent="0.2">
      <c r="L51" s="3"/>
      <c r="M51" s="3"/>
      <c r="N51" s="3"/>
    </row>
    <row r="52" spans="12:14" x14ac:dyDescent="0.2">
      <c r="L52" s="3"/>
      <c r="M52" s="3"/>
      <c r="N52" s="3"/>
    </row>
    <row r="53" spans="12:14" x14ac:dyDescent="0.2">
      <c r="L53" s="3"/>
      <c r="M53" s="3"/>
      <c r="N53" s="3"/>
    </row>
    <row r="54" spans="12:14" x14ac:dyDescent="0.2">
      <c r="L54" s="3"/>
      <c r="M54" s="3"/>
      <c r="N54" s="3"/>
    </row>
    <row r="55" spans="12:14" x14ac:dyDescent="0.2">
      <c r="L55" s="3"/>
      <c r="M55" s="3"/>
      <c r="N55" s="3"/>
    </row>
    <row r="56" spans="12:14" x14ac:dyDescent="0.2">
      <c r="L56" s="3"/>
      <c r="M56" s="3"/>
      <c r="N56" s="3"/>
    </row>
    <row r="57" spans="12:14" x14ac:dyDescent="0.2">
      <c r="L57" s="3"/>
      <c r="M57" s="3"/>
      <c r="N57" s="3"/>
    </row>
    <row r="58" spans="12:14" x14ac:dyDescent="0.2">
      <c r="L58" s="3"/>
      <c r="M58" s="3"/>
      <c r="N58" s="3"/>
    </row>
    <row r="59" spans="12:14" x14ac:dyDescent="0.2">
      <c r="L59" s="3"/>
      <c r="M59" s="3"/>
      <c r="N59" s="3"/>
    </row>
    <row r="60" spans="12:14" x14ac:dyDescent="0.2">
      <c r="L60" s="3"/>
      <c r="M60" s="3"/>
      <c r="N60" s="3"/>
    </row>
    <row r="61" spans="12:14" x14ac:dyDescent="0.2">
      <c r="L61" s="3"/>
      <c r="M61" s="3"/>
      <c r="N61" s="3"/>
    </row>
    <row r="62" spans="12:14" x14ac:dyDescent="0.2">
      <c r="L62" s="3"/>
      <c r="M62" s="3"/>
      <c r="N62" s="3"/>
    </row>
    <row r="63" spans="12:14" x14ac:dyDescent="0.2">
      <c r="L63" s="3"/>
      <c r="M63" s="3"/>
      <c r="N63" s="3"/>
    </row>
    <row r="64" spans="12:14" x14ac:dyDescent="0.2">
      <c r="L64" s="3"/>
      <c r="M64" s="3"/>
      <c r="N64" s="3"/>
    </row>
    <row r="65" spans="12:14" x14ac:dyDescent="0.2">
      <c r="L65" s="3"/>
      <c r="M65" s="3"/>
      <c r="N65" s="3"/>
    </row>
    <row r="66" spans="12:14" x14ac:dyDescent="0.2">
      <c r="L66" s="3"/>
      <c r="M66" s="3"/>
      <c r="N66" s="3"/>
    </row>
    <row r="67" spans="12:14" x14ac:dyDescent="0.2">
      <c r="L67" s="3"/>
      <c r="M67" s="3"/>
      <c r="N67" s="3"/>
    </row>
    <row r="68" spans="12:14" x14ac:dyDescent="0.2">
      <c r="L68" s="3"/>
      <c r="M68" s="3"/>
      <c r="N68" s="3"/>
    </row>
    <row r="69" spans="12:14" x14ac:dyDescent="0.2">
      <c r="L69" s="3"/>
      <c r="M69" s="3"/>
      <c r="N69" s="3"/>
    </row>
    <row r="70" spans="12:14" x14ac:dyDescent="0.2">
      <c r="L70" s="3"/>
      <c r="M70" s="3"/>
      <c r="N70" s="3"/>
    </row>
    <row r="71" spans="12:14" x14ac:dyDescent="0.2">
      <c r="L71" s="3"/>
      <c r="M71" s="3"/>
      <c r="N71" s="3"/>
    </row>
    <row r="72" spans="12:14" x14ac:dyDescent="0.2">
      <c r="L72" s="3"/>
      <c r="M72" s="3"/>
      <c r="N72" s="3"/>
    </row>
    <row r="73" spans="12:14" x14ac:dyDescent="0.2">
      <c r="L73" s="3"/>
      <c r="M73" s="3"/>
      <c r="N73" s="3"/>
    </row>
    <row r="74" spans="12:14" x14ac:dyDescent="0.2">
      <c r="L74" s="3"/>
      <c r="M74" s="3"/>
      <c r="N74" s="3"/>
    </row>
    <row r="75" spans="12:14" x14ac:dyDescent="0.2">
      <c r="L75" s="3"/>
      <c r="M75" s="3"/>
      <c r="N75" s="3"/>
    </row>
    <row r="76" spans="12:14" x14ac:dyDescent="0.2">
      <c r="L76" s="3"/>
      <c r="M76" s="3"/>
      <c r="N76" s="3"/>
    </row>
    <row r="77" spans="12:14" x14ac:dyDescent="0.2">
      <c r="L77" s="3"/>
      <c r="M77" s="3"/>
      <c r="N77" s="3"/>
    </row>
    <row r="78" spans="12:14" x14ac:dyDescent="0.2">
      <c r="L78" s="3"/>
      <c r="M78" s="3"/>
      <c r="N78" s="3"/>
    </row>
    <row r="79" spans="12:14" x14ac:dyDescent="0.2">
      <c r="L79" s="3"/>
      <c r="M79" s="3"/>
      <c r="N79" s="3"/>
    </row>
    <row r="80" spans="12:14" x14ac:dyDescent="0.2">
      <c r="L80" s="3"/>
      <c r="M80" s="3"/>
      <c r="N80" s="3"/>
    </row>
    <row r="81" spans="12:14" x14ac:dyDescent="0.2">
      <c r="L81" s="3"/>
      <c r="M81" s="3"/>
      <c r="N81" s="3"/>
    </row>
    <row r="82" spans="12:14" x14ac:dyDescent="0.2">
      <c r="L82" s="3"/>
      <c r="M82" s="3"/>
      <c r="N82" s="3"/>
    </row>
    <row r="83" spans="12:14" x14ac:dyDescent="0.2">
      <c r="L83" s="3"/>
      <c r="M83" s="3"/>
      <c r="N83" s="3"/>
    </row>
    <row r="84" spans="12:14" x14ac:dyDescent="0.2">
      <c r="L84" s="3"/>
      <c r="M84" s="3"/>
      <c r="N84" s="3"/>
    </row>
    <row r="85" spans="12:14" x14ac:dyDescent="0.2">
      <c r="L85" s="3"/>
      <c r="M85" s="3"/>
      <c r="N85" s="3"/>
    </row>
    <row r="86" spans="12:14" x14ac:dyDescent="0.2">
      <c r="L86" s="3"/>
      <c r="M86" s="3"/>
      <c r="N86" s="3"/>
    </row>
    <row r="87" spans="12:14" x14ac:dyDescent="0.2">
      <c r="L87" s="3"/>
      <c r="M87" s="3"/>
      <c r="N87" s="3"/>
    </row>
    <row r="88" spans="12:14" x14ac:dyDescent="0.2">
      <c r="L88" s="3"/>
      <c r="M88" s="3"/>
      <c r="N88" s="3"/>
    </row>
    <row r="89" spans="12:14" x14ac:dyDescent="0.2">
      <c r="L89" s="3"/>
      <c r="M89" s="3"/>
      <c r="N89" s="3"/>
    </row>
    <row r="90" spans="12:14" x14ac:dyDescent="0.2">
      <c r="L90" s="3"/>
      <c r="M90" s="3"/>
      <c r="N90" s="3"/>
    </row>
    <row r="91" spans="12:14" x14ac:dyDescent="0.2">
      <c r="L91" s="3"/>
      <c r="M91" s="3"/>
      <c r="N91" s="3"/>
    </row>
    <row r="92" spans="12:14" x14ac:dyDescent="0.2">
      <c r="L92" s="3"/>
      <c r="M92" s="3"/>
      <c r="N92" s="3"/>
    </row>
    <row r="93" spans="12:14" x14ac:dyDescent="0.2">
      <c r="L93" s="3"/>
      <c r="M93" s="3"/>
      <c r="N93" s="3"/>
    </row>
    <row r="94" spans="12:14" x14ac:dyDescent="0.2">
      <c r="L94" s="3"/>
      <c r="M94" s="3"/>
      <c r="N94" s="3"/>
    </row>
    <row r="95" spans="12:14" x14ac:dyDescent="0.2">
      <c r="L95" s="3"/>
      <c r="M95" s="3"/>
      <c r="N95" s="3"/>
    </row>
    <row r="96" spans="12:14" x14ac:dyDescent="0.2">
      <c r="L96" s="3"/>
      <c r="M96" s="3"/>
      <c r="N96" s="3"/>
    </row>
    <row r="97" spans="12:14" x14ac:dyDescent="0.2">
      <c r="L97" s="3"/>
      <c r="M97" s="3"/>
      <c r="N97" s="3"/>
    </row>
    <row r="98" spans="12:14" x14ac:dyDescent="0.2">
      <c r="L98" s="3"/>
      <c r="M98" s="3"/>
      <c r="N98" s="3"/>
    </row>
    <row r="99" spans="12:14" x14ac:dyDescent="0.2">
      <c r="L99" s="3"/>
      <c r="M99" s="3"/>
      <c r="N99" s="3"/>
    </row>
    <row r="100" spans="12:14" x14ac:dyDescent="0.2">
      <c r="L100" s="3"/>
      <c r="M100" s="3"/>
      <c r="N100" s="3"/>
    </row>
    <row r="101" spans="12:14" x14ac:dyDescent="0.2">
      <c r="L101" s="3"/>
      <c r="M101" s="3"/>
      <c r="N101" s="3"/>
    </row>
    <row r="102" spans="12:14" x14ac:dyDescent="0.2">
      <c r="L102" s="3"/>
      <c r="M102" s="3"/>
      <c r="N102" s="3"/>
    </row>
    <row r="103" spans="12:14" x14ac:dyDescent="0.2">
      <c r="L103" s="3"/>
      <c r="M103" s="3"/>
      <c r="N103" s="3"/>
    </row>
    <row r="104" spans="12:14" x14ac:dyDescent="0.2">
      <c r="L104" s="3"/>
      <c r="M104" s="3"/>
      <c r="N104" s="3"/>
    </row>
    <row r="105" spans="12:14" x14ac:dyDescent="0.2">
      <c r="L105" s="3"/>
      <c r="M105" s="3"/>
      <c r="N105" s="3"/>
    </row>
    <row r="106" spans="12:14" x14ac:dyDescent="0.2">
      <c r="L106" s="3"/>
      <c r="M106" s="3"/>
      <c r="N106" s="3"/>
    </row>
    <row r="107" spans="12:14" x14ac:dyDescent="0.2">
      <c r="L107" s="3"/>
      <c r="M107" s="3"/>
      <c r="N107" s="3"/>
    </row>
    <row r="108" spans="12:14" x14ac:dyDescent="0.2">
      <c r="L108" s="3"/>
      <c r="M108" s="3"/>
      <c r="N108" s="3"/>
    </row>
    <row r="109" spans="12:14" x14ac:dyDescent="0.2">
      <c r="L109" s="3"/>
      <c r="M109" s="3"/>
      <c r="N109" s="3"/>
    </row>
    <row r="110" spans="12:14" x14ac:dyDescent="0.2">
      <c r="L110" s="3"/>
      <c r="M110" s="3"/>
      <c r="N110" s="3"/>
    </row>
    <row r="111" spans="12:14" x14ac:dyDescent="0.2">
      <c r="L111" s="3"/>
      <c r="M111" s="3"/>
      <c r="N111" s="3"/>
    </row>
    <row r="112" spans="12:14" x14ac:dyDescent="0.2">
      <c r="L112" s="3"/>
      <c r="M112" s="3"/>
      <c r="N112" s="3"/>
    </row>
    <row r="113" spans="12:14" x14ac:dyDescent="0.2">
      <c r="L113" s="3"/>
      <c r="M113" s="3"/>
      <c r="N113" s="3"/>
    </row>
    <row r="114" spans="12:14" x14ac:dyDescent="0.2">
      <c r="L114" s="3"/>
      <c r="M114" s="3"/>
      <c r="N114" s="3"/>
    </row>
    <row r="115" spans="12:14" x14ac:dyDescent="0.2">
      <c r="L115" s="3"/>
      <c r="M115" s="3"/>
      <c r="N115" s="3"/>
    </row>
    <row r="116" spans="12:14" x14ac:dyDescent="0.2">
      <c r="L116" s="3"/>
      <c r="M116" s="3"/>
      <c r="N116" s="3"/>
    </row>
    <row r="117" spans="12:14" x14ac:dyDescent="0.2">
      <c r="L117" s="3"/>
      <c r="M117" s="3"/>
      <c r="N117" s="3"/>
    </row>
    <row r="118" spans="12:14" x14ac:dyDescent="0.2">
      <c r="L118" s="3"/>
      <c r="M118" s="3"/>
      <c r="N118" s="3"/>
    </row>
    <row r="119" spans="12:14" x14ac:dyDescent="0.2">
      <c r="L119" s="3"/>
      <c r="M119" s="3"/>
      <c r="N119" s="3"/>
    </row>
    <row r="120" spans="12:14" x14ac:dyDescent="0.2">
      <c r="L120" s="3"/>
      <c r="M120" s="3"/>
      <c r="N120" s="3"/>
    </row>
    <row r="121" spans="12:14" x14ac:dyDescent="0.2">
      <c r="L121" s="3"/>
      <c r="M121" s="3"/>
      <c r="N121" s="3"/>
    </row>
    <row r="122" spans="12:14" x14ac:dyDescent="0.2">
      <c r="L122" s="3"/>
      <c r="M122" s="3"/>
      <c r="N122" s="3"/>
    </row>
    <row r="123" spans="12:14" x14ac:dyDescent="0.2">
      <c r="L123" s="3"/>
      <c r="M123" s="3"/>
      <c r="N123" s="3"/>
    </row>
    <row r="124" spans="12:14" x14ac:dyDescent="0.2">
      <c r="L124" s="3"/>
      <c r="M124" s="3"/>
      <c r="N124" s="3"/>
    </row>
    <row r="125" spans="12:14" x14ac:dyDescent="0.2">
      <c r="L125" s="3"/>
      <c r="M125" s="3"/>
      <c r="N125" s="3"/>
    </row>
    <row r="126" spans="12:14" x14ac:dyDescent="0.2">
      <c r="L126" s="3"/>
      <c r="M126" s="3"/>
      <c r="N126" s="3"/>
    </row>
    <row r="127" spans="12:14" x14ac:dyDescent="0.2">
      <c r="L127" s="3"/>
      <c r="M127" s="3"/>
      <c r="N127" s="3"/>
    </row>
    <row r="128" spans="12:14" x14ac:dyDescent="0.2">
      <c r="L128" s="3"/>
      <c r="M128" s="3"/>
      <c r="N128" s="3"/>
    </row>
    <row r="129" spans="12:14" x14ac:dyDescent="0.2">
      <c r="L129" s="3"/>
      <c r="M129" s="3"/>
      <c r="N129" s="3"/>
    </row>
    <row r="130" spans="12:14" x14ac:dyDescent="0.2">
      <c r="L130" s="3"/>
      <c r="M130" s="3"/>
      <c r="N130" s="3"/>
    </row>
    <row r="131" spans="12:14" x14ac:dyDescent="0.2">
      <c r="L131" s="3"/>
      <c r="M131" s="3"/>
      <c r="N131" s="3"/>
    </row>
    <row r="132" spans="12:14" x14ac:dyDescent="0.2">
      <c r="L132" s="3"/>
      <c r="M132" s="3"/>
      <c r="N132" s="3"/>
    </row>
    <row r="133" spans="12:14" x14ac:dyDescent="0.2">
      <c r="L133" s="3"/>
      <c r="M133" s="3"/>
      <c r="N133" s="3"/>
    </row>
    <row r="134" spans="12:14" x14ac:dyDescent="0.2">
      <c r="L134" s="3"/>
      <c r="M134" s="3"/>
      <c r="N134" s="3"/>
    </row>
    <row r="135" spans="12:14" x14ac:dyDescent="0.2">
      <c r="L135" s="3"/>
      <c r="M135" s="3"/>
      <c r="N135" s="3"/>
    </row>
    <row r="136" spans="12:14" x14ac:dyDescent="0.2">
      <c r="L136" s="3"/>
      <c r="M136" s="3"/>
      <c r="N136" s="3"/>
    </row>
    <row r="137" spans="12:14" x14ac:dyDescent="0.2">
      <c r="L137" s="3"/>
      <c r="M137" s="3"/>
      <c r="N137" s="3"/>
    </row>
    <row r="138" spans="12:14" x14ac:dyDescent="0.2">
      <c r="L138" s="3"/>
      <c r="M138" s="3"/>
      <c r="N138" s="3"/>
    </row>
    <row r="139" spans="12:14" x14ac:dyDescent="0.2">
      <c r="L139" s="3"/>
      <c r="M139" s="3"/>
      <c r="N139" s="3"/>
    </row>
    <row r="140" spans="12:14" x14ac:dyDescent="0.2">
      <c r="L140" s="3"/>
      <c r="M140" s="3"/>
      <c r="N140" s="3"/>
    </row>
    <row r="141" spans="12:14" x14ac:dyDescent="0.2">
      <c r="L141" s="3"/>
      <c r="M141" s="3"/>
      <c r="N141" s="3"/>
    </row>
    <row r="142" spans="12:14" x14ac:dyDescent="0.2">
      <c r="L142" s="3"/>
      <c r="M142" s="3"/>
      <c r="N142" s="3"/>
    </row>
    <row r="143" spans="12:14" x14ac:dyDescent="0.2">
      <c r="L143" s="3"/>
      <c r="M143" s="3"/>
      <c r="N143" s="3"/>
    </row>
    <row r="144" spans="12:14" x14ac:dyDescent="0.2">
      <c r="L144" s="3"/>
      <c r="M144" s="3"/>
      <c r="N144" s="3"/>
    </row>
    <row r="145" spans="12:14" x14ac:dyDescent="0.2">
      <c r="L145" s="3"/>
      <c r="M145" s="3"/>
      <c r="N145" s="3"/>
    </row>
    <row r="146" spans="12:14" x14ac:dyDescent="0.2">
      <c r="L146" s="3"/>
      <c r="M146" s="3"/>
      <c r="N146" s="3"/>
    </row>
    <row r="147" spans="12:14" x14ac:dyDescent="0.2">
      <c r="L147" s="3"/>
      <c r="M147" s="3"/>
      <c r="N147" s="3"/>
    </row>
    <row r="148" spans="12:14" x14ac:dyDescent="0.2">
      <c r="L148" s="3"/>
      <c r="M148" s="3"/>
      <c r="N148" s="3"/>
    </row>
    <row r="149" spans="12:14" x14ac:dyDescent="0.2">
      <c r="L149" s="3"/>
      <c r="M149" s="3"/>
      <c r="N149" s="3"/>
    </row>
    <row r="150" spans="12:14" x14ac:dyDescent="0.2">
      <c r="L150" s="3"/>
      <c r="M150" s="3"/>
      <c r="N150" s="3"/>
    </row>
    <row r="151" spans="12:14" x14ac:dyDescent="0.2">
      <c r="L151" s="3"/>
      <c r="M151" s="3"/>
      <c r="N151" s="3"/>
    </row>
    <row r="152" spans="12:14" x14ac:dyDescent="0.2">
      <c r="L152" s="3"/>
      <c r="M152" s="3"/>
      <c r="N152" s="3"/>
    </row>
    <row r="153" spans="12:14" x14ac:dyDescent="0.2">
      <c r="L153" s="3"/>
      <c r="M153" s="3"/>
      <c r="N153" s="3"/>
    </row>
    <row r="154" spans="12:14" x14ac:dyDescent="0.2">
      <c r="L154" s="3"/>
      <c r="M154" s="3"/>
      <c r="N154" s="3"/>
    </row>
    <row r="155" spans="12:14" x14ac:dyDescent="0.2">
      <c r="L155" s="3"/>
      <c r="M155" s="3"/>
      <c r="N155" s="3"/>
    </row>
    <row r="156" spans="12:14" x14ac:dyDescent="0.2">
      <c r="L156" s="3"/>
      <c r="M156" s="3"/>
      <c r="N156" s="3"/>
    </row>
    <row r="157" spans="12:14" x14ac:dyDescent="0.2">
      <c r="L157" s="3"/>
      <c r="M157" s="3"/>
      <c r="N157" s="3"/>
    </row>
    <row r="158" spans="12:14" x14ac:dyDescent="0.2">
      <c r="L158" s="3"/>
      <c r="M158" s="3"/>
      <c r="N158" s="3"/>
    </row>
    <row r="159" spans="12:14" x14ac:dyDescent="0.2">
      <c r="L159" s="3"/>
      <c r="M159" s="3"/>
      <c r="N159" s="3"/>
    </row>
    <row r="160" spans="12:14" x14ac:dyDescent="0.2">
      <c r="L160" s="3"/>
      <c r="M160" s="3"/>
      <c r="N160" s="3"/>
    </row>
    <row r="161" spans="12:14" x14ac:dyDescent="0.2">
      <c r="L161" s="3"/>
      <c r="M161" s="3"/>
      <c r="N161" s="3"/>
    </row>
    <row r="162" spans="12:14" x14ac:dyDescent="0.2">
      <c r="L162" s="3"/>
      <c r="M162" s="3"/>
      <c r="N162" s="3"/>
    </row>
    <row r="163" spans="12:14" x14ac:dyDescent="0.2">
      <c r="L163" s="3"/>
      <c r="M163" s="3"/>
      <c r="N163" s="3"/>
    </row>
    <row r="164" spans="12:14" x14ac:dyDescent="0.2">
      <c r="L164" s="3"/>
      <c r="M164" s="3"/>
      <c r="N164" s="3"/>
    </row>
    <row r="165" spans="12:14" x14ac:dyDescent="0.2">
      <c r="L165" s="3"/>
      <c r="M165" s="3"/>
      <c r="N165" s="3"/>
    </row>
    <row r="166" spans="12:14" x14ac:dyDescent="0.2">
      <c r="L166" s="3"/>
      <c r="M166" s="3"/>
      <c r="N166" s="3"/>
    </row>
    <row r="167" spans="12:14" x14ac:dyDescent="0.2">
      <c r="L167" s="3"/>
      <c r="M167" s="3"/>
      <c r="N167" s="3"/>
    </row>
    <row r="168" spans="12:14" x14ac:dyDescent="0.2">
      <c r="L168" s="3"/>
      <c r="M168" s="3"/>
      <c r="N168" s="3"/>
    </row>
    <row r="169" spans="12:14" x14ac:dyDescent="0.2">
      <c r="L169" s="3"/>
      <c r="M169" s="3"/>
      <c r="N169" s="3"/>
    </row>
    <row r="170" spans="12:14" x14ac:dyDescent="0.2">
      <c r="L170" s="3"/>
      <c r="M170" s="3"/>
      <c r="N170" s="3"/>
    </row>
    <row r="171" spans="12:14" x14ac:dyDescent="0.2">
      <c r="L171" s="3"/>
      <c r="M171" s="3"/>
      <c r="N171" s="3"/>
    </row>
    <row r="172" spans="12:14" x14ac:dyDescent="0.2">
      <c r="L172" s="3"/>
      <c r="M172" s="3"/>
      <c r="N172" s="3"/>
    </row>
    <row r="173" spans="12:14" x14ac:dyDescent="0.2">
      <c r="L173" s="3"/>
      <c r="M173" s="3"/>
      <c r="N173" s="3"/>
    </row>
    <row r="174" spans="12:14" x14ac:dyDescent="0.2">
      <c r="L174" s="3"/>
      <c r="M174" s="3"/>
      <c r="N174" s="3"/>
    </row>
    <row r="175" spans="12:14" x14ac:dyDescent="0.2">
      <c r="L175" s="3"/>
      <c r="M175" s="3"/>
      <c r="N175" s="3"/>
    </row>
    <row r="176" spans="12:14" x14ac:dyDescent="0.2">
      <c r="L176" s="3"/>
      <c r="M176" s="3"/>
      <c r="N176" s="3"/>
    </row>
    <row r="177" spans="12:14" x14ac:dyDescent="0.2">
      <c r="L177" s="3"/>
      <c r="M177" s="3"/>
      <c r="N177" s="3"/>
    </row>
    <row r="178" spans="12:14" x14ac:dyDescent="0.2">
      <c r="L178" s="3"/>
      <c r="M178" s="3"/>
      <c r="N178" s="3"/>
    </row>
    <row r="179" spans="12:14" x14ac:dyDescent="0.2">
      <c r="L179" s="3"/>
      <c r="M179" s="3"/>
      <c r="N179" s="3"/>
    </row>
    <row r="180" spans="12:14" x14ac:dyDescent="0.2">
      <c r="L180" s="3"/>
      <c r="M180" s="3"/>
      <c r="N180" s="3"/>
    </row>
    <row r="181" spans="12:14" x14ac:dyDescent="0.2">
      <c r="L181" s="3"/>
      <c r="M181" s="3"/>
      <c r="N181" s="3"/>
    </row>
    <row r="182" spans="12:14" x14ac:dyDescent="0.2">
      <c r="L182" s="3"/>
      <c r="M182" s="3"/>
      <c r="N182" s="3"/>
    </row>
    <row r="183" spans="12:14" x14ac:dyDescent="0.2">
      <c r="L183" s="3"/>
      <c r="M183" s="3"/>
      <c r="N183" s="3"/>
    </row>
    <row r="184" spans="12:14" x14ac:dyDescent="0.2">
      <c r="L184" s="3"/>
      <c r="M184" s="3"/>
      <c r="N184" s="3"/>
    </row>
    <row r="185" spans="12:14" x14ac:dyDescent="0.2">
      <c r="L185" s="3"/>
      <c r="M185" s="3"/>
      <c r="N185" s="3"/>
    </row>
    <row r="186" spans="12:14" x14ac:dyDescent="0.2">
      <c r="L186" s="3"/>
      <c r="M186" s="3"/>
      <c r="N186" s="3"/>
    </row>
    <row r="187" spans="12:14" x14ac:dyDescent="0.2">
      <c r="L187" s="3"/>
      <c r="M187" s="3"/>
      <c r="N187" s="3"/>
    </row>
    <row r="188" spans="12:14" x14ac:dyDescent="0.2">
      <c r="L188" s="3"/>
      <c r="M188" s="3"/>
      <c r="N188" s="3"/>
    </row>
    <row r="189" spans="12:14" x14ac:dyDescent="0.2">
      <c r="L189" s="3"/>
      <c r="M189" s="3"/>
      <c r="N189" s="3"/>
    </row>
    <row r="190" spans="12:14" x14ac:dyDescent="0.2">
      <c r="L190" s="3"/>
      <c r="M190" s="3"/>
      <c r="N190" s="3"/>
    </row>
    <row r="191" spans="12:14" x14ac:dyDescent="0.2">
      <c r="L191" s="3"/>
      <c r="M191" s="3"/>
      <c r="N191" s="3"/>
    </row>
    <row r="192" spans="12:14" x14ac:dyDescent="0.2">
      <c r="L192" s="3"/>
      <c r="M192" s="3"/>
      <c r="N192" s="3"/>
    </row>
    <row r="193" spans="12:14" x14ac:dyDescent="0.2">
      <c r="L193" s="3"/>
      <c r="M193" s="3"/>
      <c r="N193" s="3"/>
    </row>
    <row r="194" spans="12:14" x14ac:dyDescent="0.2">
      <c r="L194" s="3"/>
      <c r="M194" s="3"/>
      <c r="N194" s="3"/>
    </row>
    <row r="195" spans="12:14" x14ac:dyDescent="0.2">
      <c r="L195" s="3"/>
      <c r="M195" s="3"/>
      <c r="N195" s="3"/>
    </row>
    <row r="196" spans="12:14" x14ac:dyDescent="0.2">
      <c r="L196" s="3"/>
      <c r="M196" s="3"/>
      <c r="N196" s="3"/>
    </row>
    <row r="197" spans="12:14" x14ac:dyDescent="0.2">
      <c r="L197" s="3"/>
      <c r="M197" s="3"/>
      <c r="N197" s="3"/>
    </row>
    <row r="198" spans="12:14" x14ac:dyDescent="0.2">
      <c r="L198" s="3"/>
      <c r="M198" s="3"/>
      <c r="N198" s="3"/>
    </row>
    <row r="199" spans="12:14" x14ac:dyDescent="0.2">
      <c r="L199" s="3"/>
      <c r="M199" s="3"/>
      <c r="N199" s="3"/>
    </row>
    <row r="200" spans="12:14" x14ac:dyDescent="0.2">
      <c r="L200" s="3"/>
      <c r="M200" s="3"/>
      <c r="N200" s="3"/>
    </row>
    <row r="201" spans="12:14" x14ac:dyDescent="0.2">
      <c r="L201" s="3"/>
      <c r="M201" s="3"/>
      <c r="N201" s="3"/>
    </row>
    <row r="202" spans="12:14" x14ac:dyDescent="0.2">
      <c r="L202" s="3"/>
      <c r="M202" s="3"/>
      <c r="N202" s="3"/>
    </row>
    <row r="203" spans="12:14" x14ac:dyDescent="0.2">
      <c r="L203" s="3"/>
      <c r="M203" s="3"/>
      <c r="N203" s="3"/>
    </row>
    <row r="204" spans="12:14" x14ac:dyDescent="0.2">
      <c r="L204" s="3"/>
      <c r="M204" s="3"/>
      <c r="N204" s="3"/>
    </row>
    <row r="205" spans="12:14" x14ac:dyDescent="0.2">
      <c r="L205" s="3"/>
      <c r="M205" s="3"/>
      <c r="N205" s="3"/>
    </row>
    <row r="206" spans="12:14" x14ac:dyDescent="0.2">
      <c r="L206" s="3"/>
      <c r="M206" s="3"/>
      <c r="N206" s="3"/>
    </row>
    <row r="207" spans="12:14" x14ac:dyDescent="0.2">
      <c r="L207" s="3"/>
      <c r="M207" s="3"/>
      <c r="N207" s="3"/>
    </row>
    <row r="208" spans="12:14" x14ac:dyDescent="0.2">
      <c r="L208" s="3"/>
      <c r="M208" s="3"/>
      <c r="N208" s="3"/>
    </row>
    <row r="209" spans="12:14" x14ac:dyDescent="0.2">
      <c r="L209" s="3"/>
      <c r="M209" s="3"/>
      <c r="N209" s="3"/>
    </row>
    <row r="210" spans="12:14" x14ac:dyDescent="0.2">
      <c r="L210" s="3"/>
      <c r="M210" s="3"/>
      <c r="N210" s="3"/>
    </row>
    <row r="211" spans="12:14" x14ac:dyDescent="0.2">
      <c r="L211" s="3"/>
      <c r="M211" s="3"/>
      <c r="N211" s="3"/>
    </row>
    <row r="212" spans="12:14" x14ac:dyDescent="0.2">
      <c r="L212" s="3"/>
      <c r="M212" s="3"/>
      <c r="N212" s="3"/>
    </row>
    <row r="213" spans="12:14" x14ac:dyDescent="0.2">
      <c r="L213" s="3"/>
      <c r="M213" s="3"/>
      <c r="N213" s="3"/>
    </row>
    <row r="214" spans="12:14" x14ac:dyDescent="0.2">
      <c r="L214" s="3"/>
      <c r="M214" s="3"/>
      <c r="N214" s="3"/>
    </row>
    <row r="215" spans="12:14" x14ac:dyDescent="0.2">
      <c r="L215" s="3"/>
      <c r="M215" s="3"/>
      <c r="N215" s="3"/>
    </row>
    <row r="216" spans="12:14" x14ac:dyDescent="0.2">
      <c r="L216" s="3"/>
      <c r="M216" s="3"/>
      <c r="N216" s="3"/>
    </row>
    <row r="217" spans="12:14" x14ac:dyDescent="0.2">
      <c r="L217" s="3"/>
      <c r="M217" s="3"/>
      <c r="N217" s="3"/>
    </row>
    <row r="218" spans="12:14" x14ac:dyDescent="0.2">
      <c r="L218" s="3"/>
      <c r="M218" s="3"/>
      <c r="N218" s="3"/>
    </row>
    <row r="219" spans="12:14" x14ac:dyDescent="0.2">
      <c r="L219" s="3"/>
      <c r="M219" s="3"/>
      <c r="N219" s="3"/>
    </row>
    <row r="220" spans="12:14" x14ac:dyDescent="0.2">
      <c r="L220" s="3"/>
      <c r="M220" s="3"/>
      <c r="N220" s="3"/>
    </row>
    <row r="221" spans="12:14" x14ac:dyDescent="0.2">
      <c r="L221" s="3"/>
      <c r="M221" s="3"/>
      <c r="N221" s="3"/>
    </row>
    <row r="222" spans="12:14" x14ac:dyDescent="0.2">
      <c r="L222" s="3"/>
      <c r="M222" s="3"/>
      <c r="N222" s="3"/>
    </row>
    <row r="223" spans="12:14" x14ac:dyDescent="0.2">
      <c r="L223" s="3"/>
      <c r="M223" s="3"/>
      <c r="N223" s="3"/>
    </row>
    <row r="224" spans="12:14" x14ac:dyDescent="0.2">
      <c r="L224" s="3"/>
      <c r="M224" s="3"/>
      <c r="N224" s="3"/>
    </row>
    <row r="225" spans="12:14" x14ac:dyDescent="0.2">
      <c r="L225" s="3"/>
      <c r="M225" s="3"/>
      <c r="N225" s="3"/>
    </row>
    <row r="226" spans="12:14" x14ac:dyDescent="0.2">
      <c r="L226" s="3"/>
      <c r="M226" s="3"/>
      <c r="N226" s="3"/>
    </row>
    <row r="227" spans="12:14" x14ac:dyDescent="0.2">
      <c r="L227" s="3"/>
      <c r="M227" s="3"/>
      <c r="N227" s="3"/>
    </row>
    <row r="228" spans="12:14" x14ac:dyDescent="0.2">
      <c r="L228" s="3"/>
      <c r="M228" s="3"/>
      <c r="N228" s="3"/>
    </row>
    <row r="229" spans="12:14" x14ac:dyDescent="0.2">
      <c r="L229" s="3"/>
      <c r="M229" s="3"/>
      <c r="N229" s="3"/>
    </row>
    <row r="230" spans="12:14" x14ac:dyDescent="0.2">
      <c r="L230" s="3"/>
      <c r="M230" s="3"/>
      <c r="N230" s="3"/>
    </row>
    <row r="231" spans="12:14" x14ac:dyDescent="0.2">
      <c r="L231" s="3"/>
      <c r="M231" s="3"/>
      <c r="N231" s="3"/>
    </row>
    <row r="232" spans="12:14" x14ac:dyDescent="0.2">
      <c r="L232" s="3"/>
      <c r="M232" s="3"/>
      <c r="N232" s="3"/>
    </row>
    <row r="233" spans="12:14" x14ac:dyDescent="0.2">
      <c r="L233" s="3"/>
      <c r="M233" s="3"/>
      <c r="N233" s="3"/>
    </row>
    <row r="234" spans="12:14" x14ac:dyDescent="0.2">
      <c r="L234" s="3"/>
      <c r="M234" s="3"/>
      <c r="N234" s="3"/>
    </row>
    <row r="235" spans="12:14" x14ac:dyDescent="0.2">
      <c r="L235" s="3"/>
      <c r="M235" s="3"/>
      <c r="N235" s="3"/>
    </row>
    <row r="236" spans="12:14" x14ac:dyDescent="0.2">
      <c r="L236" s="3"/>
      <c r="M236" s="3"/>
      <c r="N236" s="3"/>
    </row>
    <row r="237" spans="12:14" x14ac:dyDescent="0.2">
      <c r="L237" s="3"/>
      <c r="M237" s="3"/>
      <c r="N237" s="3"/>
    </row>
    <row r="238" spans="12:14" x14ac:dyDescent="0.2">
      <c r="L238" s="3"/>
      <c r="M238" s="3"/>
      <c r="N238" s="3"/>
    </row>
    <row r="239" spans="12:14" x14ac:dyDescent="0.2">
      <c r="L239" s="3"/>
      <c r="M239" s="3"/>
      <c r="N239" s="3"/>
    </row>
    <row r="240" spans="12:14" x14ac:dyDescent="0.2">
      <c r="L240" s="3"/>
      <c r="M240" s="3"/>
      <c r="N240" s="3"/>
    </row>
    <row r="241" spans="12:14" x14ac:dyDescent="0.2">
      <c r="L241" s="3"/>
      <c r="M241" s="3"/>
      <c r="N241" s="3"/>
    </row>
    <row r="242" spans="12:14" x14ac:dyDescent="0.2">
      <c r="L242" s="3"/>
      <c r="M242" s="3"/>
      <c r="N242" s="3"/>
    </row>
    <row r="243" spans="12:14" x14ac:dyDescent="0.2">
      <c r="L243" s="3"/>
      <c r="M243" s="3"/>
      <c r="N243" s="3"/>
    </row>
    <row r="244" spans="12:14" x14ac:dyDescent="0.2">
      <c r="L244" s="3"/>
      <c r="M244" s="3"/>
      <c r="N244" s="3"/>
    </row>
    <row r="245" spans="12:14" x14ac:dyDescent="0.2">
      <c r="L245" s="3"/>
      <c r="M245" s="3"/>
      <c r="N245" s="3"/>
    </row>
    <row r="246" spans="12:14" x14ac:dyDescent="0.2">
      <c r="L246" s="3"/>
      <c r="M246" s="3"/>
      <c r="N246" s="3"/>
    </row>
    <row r="247" spans="12:14" x14ac:dyDescent="0.2">
      <c r="L247" s="3"/>
      <c r="M247" s="3"/>
      <c r="N247" s="3"/>
    </row>
    <row r="248" spans="12:14" x14ac:dyDescent="0.2">
      <c r="L248" s="3"/>
      <c r="M248" s="3"/>
      <c r="N248" s="3"/>
    </row>
    <row r="249" spans="12:14" x14ac:dyDescent="0.2">
      <c r="L249" s="3"/>
      <c r="M249" s="3"/>
      <c r="N249" s="3"/>
    </row>
    <row r="250" spans="12:14" x14ac:dyDescent="0.2">
      <c r="L250" s="3"/>
      <c r="M250" s="3"/>
      <c r="N250" s="3"/>
    </row>
    <row r="251" spans="12:14" x14ac:dyDescent="0.2">
      <c r="L251" s="3"/>
      <c r="M251" s="3"/>
      <c r="N251" s="3"/>
    </row>
    <row r="252" spans="12:14" x14ac:dyDescent="0.2">
      <c r="L252" s="3"/>
      <c r="M252" s="3"/>
      <c r="N252" s="3"/>
    </row>
    <row r="253" spans="12:14" x14ac:dyDescent="0.2">
      <c r="L253" s="3"/>
      <c r="M253" s="3"/>
      <c r="N253" s="3"/>
    </row>
    <row r="254" spans="12:14" x14ac:dyDescent="0.2">
      <c r="L254" s="3"/>
      <c r="M254" s="3"/>
      <c r="N254" s="3"/>
    </row>
    <row r="255" spans="12:14" x14ac:dyDescent="0.2">
      <c r="L255" s="3"/>
      <c r="M255" s="3"/>
      <c r="N255" s="3"/>
    </row>
    <row r="256" spans="12:14" x14ac:dyDescent="0.2">
      <c r="L256" s="3"/>
      <c r="M256" s="3"/>
      <c r="N256" s="3"/>
    </row>
    <row r="257" spans="12:14" x14ac:dyDescent="0.2">
      <c r="L257" s="3"/>
      <c r="M257" s="3"/>
      <c r="N257" s="3"/>
    </row>
    <row r="258" spans="12:14" x14ac:dyDescent="0.2">
      <c r="L258" s="3"/>
      <c r="M258" s="3"/>
      <c r="N258" s="3"/>
    </row>
    <row r="259" spans="12:14" x14ac:dyDescent="0.2">
      <c r="L259" s="3"/>
      <c r="M259" s="3"/>
      <c r="N259" s="3"/>
    </row>
    <row r="260" spans="12:14" x14ac:dyDescent="0.2">
      <c r="L260" s="3"/>
      <c r="M260" s="3"/>
      <c r="N260" s="3"/>
    </row>
    <row r="261" spans="12:14" x14ac:dyDescent="0.2">
      <c r="L261" s="3"/>
      <c r="M261" s="3"/>
      <c r="N261" s="3"/>
    </row>
    <row r="262" spans="12:14" x14ac:dyDescent="0.2">
      <c r="L262" s="3"/>
      <c r="M262" s="3"/>
      <c r="N262" s="3"/>
    </row>
    <row r="263" spans="12:14" x14ac:dyDescent="0.2">
      <c r="L263" s="3"/>
      <c r="M263" s="3"/>
      <c r="N263" s="3"/>
    </row>
    <row r="264" spans="12:14" x14ac:dyDescent="0.2">
      <c r="L264" s="3"/>
      <c r="M264" s="3"/>
      <c r="N264" s="3"/>
    </row>
    <row r="265" spans="12:14" x14ac:dyDescent="0.2">
      <c r="L265" s="3"/>
      <c r="M265" s="3"/>
      <c r="N265" s="3"/>
    </row>
    <row r="266" spans="12:14" x14ac:dyDescent="0.2">
      <c r="L266" s="3"/>
      <c r="M266" s="3"/>
      <c r="N266" s="3"/>
    </row>
    <row r="267" spans="12:14" x14ac:dyDescent="0.2">
      <c r="L267" s="3"/>
      <c r="M267" s="3"/>
      <c r="N267" s="3"/>
    </row>
    <row r="268" spans="12:14" x14ac:dyDescent="0.2">
      <c r="L268" s="3"/>
      <c r="M268" s="3"/>
      <c r="N268" s="3"/>
    </row>
    <row r="269" spans="12:14" x14ac:dyDescent="0.2">
      <c r="L269" s="3"/>
      <c r="M269" s="3"/>
      <c r="N269" s="3"/>
    </row>
    <row r="270" spans="12:14" x14ac:dyDescent="0.2">
      <c r="L270" s="3"/>
      <c r="M270" s="3"/>
      <c r="N270" s="3"/>
    </row>
    <row r="271" spans="12:14" x14ac:dyDescent="0.2">
      <c r="L271" s="3"/>
      <c r="M271" s="3"/>
      <c r="N271" s="3"/>
    </row>
    <row r="272" spans="12:14" x14ac:dyDescent="0.2">
      <c r="L272" s="3"/>
      <c r="M272" s="3"/>
      <c r="N272" s="3"/>
    </row>
    <row r="273" spans="12:14" x14ac:dyDescent="0.2">
      <c r="L273" s="3"/>
      <c r="M273" s="3"/>
      <c r="N273" s="3"/>
    </row>
    <row r="274" spans="12:14" x14ac:dyDescent="0.2">
      <c r="L274" s="3"/>
      <c r="M274" s="3"/>
      <c r="N274" s="3"/>
    </row>
    <row r="275" spans="12:14" x14ac:dyDescent="0.2">
      <c r="L275" s="3"/>
      <c r="M275" s="3"/>
      <c r="N275" s="3"/>
    </row>
    <row r="276" spans="12:14" x14ac:dyDescent="0.2">
      <c r="L276" s="3"/>
      <c r="M276" s="3"/>
      <c r="N276" s="3"/>
    </row>
    <row r="277" spans="12:14" x14ac:dyDescent="0.2">
      <c r="L277" s="3"/>
      <c r="M277" s="3"/>
      <c r="N277" s="3"/>
    </row>
    <row r="278" spans="12:14" x14ac:dyDescent="0.2">
      <c r="L278" s="3"/>
      <c r="M278" s="3"/>
      <c r="N278" s="3"/>
    </row>
    <row r="279" spans="12:14" x14ac:dyDescent="0.2">
      <c r="L279" s="3"/>
      <c r="M279" s="3"/>
      <c r="N279" s="3"/>
    </row>
    <row r="280" spans="12:14" x14ac:dyDescent="0.2">
      <c r="L280" s="3"/>
      <c r="M280" s="3"/>
      <c r="N280" s="3"/>
    </row>
    <row r="281" spans="12:14" x14ac:dyDescent="0.2">
      <c r="L281" s="3"/>
      <c r="M281" s="3"/>
      <c r="N281" s="3"/>
    </row>
    <row r="282" spans="12:14" x14ac:dyDescent="0.2">
      <c r="L282" s="3"/>
      <c r="M282" s="3"/>
      <c r="N282" s="3"/>
    </row>
    <row r="283" spans="12:14" x14ac:dyDescent="0.2">
      <c r="L283" s="3"/>
      <c r="M283" s="3"/>
      <c r="N283" s="3"/>
    </row>
    <row r="284" spans="12:14" x14ac:dyDescent="0.2">
      <c r="L284" s="3"/>
      <c r="M284" s="3"/>
      <c r="N284" s="3"/>
    </row>
    <row r="285" spans="12:14" x14ac:dyDescent="0.2">
      <c r="L285" s="3"/>
      <c r="M285" s="3"/>
      <c r="N285" s="3"/>
    </row>
    <row r="286" spans="12:14" x14ac:dyDescent="0.2">
      <c r="L286" s="3"/>
      <c r="M286" s="3"/>
      <c r="N286" s="3"/>
    </row>
    <row r="287" spans="12:14" x14ac:dyDescent="0.2">
      <c r="L287" s="3"/>
      <c r="M287" s="3"/>
      <c r="N287" s="3"/>
    </row>
    <row r="288" spans="12:14" x14ac:dyDescent="0.2">
      <c r="L288" s="3"/>
      <c r="M288" s="3"/>
      <c r="N288" s="3"/>
    </row>
    <row r="289" spans="12:14" x14ac:dyDescent="0.2">
      <c r="L289" s="3"/>
      <c r="M289" s="3"/>
      <c r="N289" s="3"/>
    </row>
    <row r="290" spans="12:14" x14ac:dyDescent="0.2">
      <c r="L290" s="3"/>
      <c r="M290" s="3"/>
      <c r="N290" s="3"/>
    </row>
    <row r="291" spans="12:14" x14ac:dyDescent="0.2">
      <c r="L291" s="3"/>
      <c r="M291" s="3"/>
      <c r="N291" s="3"/>
    </row>
    <row r="292" spans="12:14" x14ac:dyDescent="0.2">
      <c r="L292" s="3"/>
      <c r="M292" s="3"/>
      <c r="N292" s="3"/>
    </row>
    <row r="293" spans="12:14" x14ac:dyDescent="0.2">
      <c r="L293" s="3"/>
      <c r="M293" s="3"/>
      <c r="N293" s="3"/>
    </row>
    <row r="294" spans="12:14" x14ac:dyDescent="0.2">
      <c r="L294" s="3"/>
      <c r="M294" s="3"/>
      <c r="N294" s="3"/>
    </row>
    <row r="295" spans="12:14" x14ac:dyDescent="0.2">
      <c r="L295" s="3"/>
      <c r="M295" s="3"/>
      <c r="N295" s="3"/>
    </row>
    <row r="296" spans="12:14" x14ac:dyDescent="0.2">
      <c r="L296" s="3"/>
      <c r="M296" s="3"/>
      <c r="N296" s="3"/>
    </row>
    <row r="297" spans="12:14" x14ac:dyDescent="0.2">
      <c r="L297" s="3"/>
      <c r="M297" s="3"/>
      <c r="N297" s="3"/>
    </row>
    <row r="298" spans="12:14" x14ac:dyDescent="0.2">
      <c r="L298" s="3"/>
      <c r="M298" s="3"/>
      <c r="N298" s="3"/>
    </row>
    <row r="299" spans="12:14" x14ac:dyDescent="0.2">
      <c r="L299" s="3"/>
      <c r="M299" s="3"/>
      <c r="N299" s="3"/>
    </row>
    <row r="300" spans="12:14" x14ac:dyDescent="0.2">
      <c r="L300" s="3"/>
      <c r="M300" s="3"/>
      <c r="N300" s="3"/>
    </row>
    <row r="301" spans="12:14" x14ac:dyDescent="0.2">
      <c r="L301" s="3"/>
      <c r="M301" s="3"/>
      <c r="N301" s="3"/>
    </row>
    <row r="302" spans="12:14" x14ac:dyDescent="0.2">
      <c r="L302" s="3"/>
      <c r="M302" s="3"/>
      <c r="N302" s="3"/>
    </row>
    <row r="303" spans="12:14" x14ac:dyDescent="0.2">
      <c r="L303" s="3"/>
      <c r="M303" s="3"/>
      <c r="N303" s="3"/>
    </row>
    <row r="304" spans="12:14" x14ac:dyDescent="0.2">
      <c r="L304" s="3"/>
      <c r="M304" s="3"/>
      <c r="N304" s="3"/>
    </row>
    <row r="305" spans="12:14" x14ac:dyDescent="0.2">
      <c r="L305" s="3"/>
      <c r="M305" s="3"/>
      <c r="N305" s="3"/>
    </row>
    <row r="306" spans="12:14" x14ac:dyDescent="0.2">
      <c r="L306" s="3"/>
      <c r="M306" s="3"/>
      <c r="N306" s="3"/>
    </row>
    <row r="307" spans="12:14" x14ac:dyDescent="0.2">
      <c r="L307" s="3"/>
      <c r="M307" s="3"/>
      <c r="N307" s="3"/>
    </row>
    <row r="308" spans="12:14" x14ac:dyDescent="0.2">
      <c r="L308" s="3"/>
      <c r="M308" s="3"/>
      <c r="N308" s="3"/>
    </row>
    <row r="309" spans="12:14" x14ac:dyDescent="0.2">
      <c r="L309" s="3"/>
      <c r="M309" s="3"/>
      <c r="N309" s="3"/>
    </row>
    <row r="310" spans="12:14" x14ac:dyDescent="0.2">
      <c r="L310" s="3"/>
      <c r="M310" s="3"/>
      <c r="N310" s="3"/>
    </row>
    <row r="311" spans="12:14" x14ac:dyDescent="0.2">
      <c r="L311" s="3"/>
      <c r="M311" s="3"/>
      <c r="N311" s="3"/>
    </row>
    <row r="312" spans="12:14" x14ac:dyDescent="0.2">
      <c r="L312" s="3"/>
      <c r="M312" s="3"/>
      <c r="N312" s="3"/>
    </row>
    <row r="313" spans="12:14" x14ac:dyDescent="0.2">
      <c r="L313" s="3"/>
      <c r="M313" s="3"/>
      <c r="N313" s="3"/>
    </row>
    <row r="314" spans="12:14" x14ac:dyDescent="0.2">
      <c r="L314" s="3"/>
      <c r="M314" s="3"/>
      <c r="N314" s="3"/>
    </row>
    <row r="315" spans="12:14" x14ac:dyDescent="0.2">
      <c r="L315" s="3"/>
      <c r="M315" s="3"/>
      <c r="N315" s="3"/>
    </row>
    <row r="316" spans="12:14" x14ac:dyDescent="0.2">
      <c r="L316" s="3"/>
      <c r="M316" s="3"/>
      <c r="N316" s="3"/>
    </row>
    <row r="317" spans="12:14" x14ac:dyDescent="0.2">
      <c r="L317" s="3"/>
      <c r="M317" s="3"/>
      <c r="N317" s="3"/>
    </row>
    <row r="318" spans="12:14" x14ac:dyDescent="0.2">
      <c r="L318" s="3"/>
      <c r="M318" s="3"/>
      <c r="N318" s="3"/>
    </row>
    <row r="319" spans="12:14" x14ac:dyDescent="0.2">
      <c r="L319" s="3"/>
      <c r="M319" s="3"/>
      <c r="N319" s="3"/>
    </row>
    <row r="320" spans="12:14" x14ac:dyDescent="0.2">
      <c r="L320" s="3"/>
      <c r="M320" s="3"/>
      <c r="N320" s="3"/>
    </row>
    <row r="321" spans="12:14" x14ac:dyDescent="0.2">
      <c r="L321" s="3"/>
      <c r="M321" s="3"/>
      <c r="N321" s="3"/>
    </row>
    <row r="322" spans="12:14" x14ac:dyDescent="0.2">
      <c r="L322" s="3"/>
      <c r="M322" s="3"/>
      <c r="N322" s="3"/>
    </row>
    <row r="323" spans="12:14" x14ac:dyDescent="0.2">
      <c r="L323" s="3"/>
      <c r="M323" s="3"/>
      <c r="N323" s="3"/>
    </row>
    <row r="324" spans="12:14" x14ac:dyDescent="0.2">
      <c r="L324" s="3"/>
      <c r="M324" s="3"/>
      <c r="N324" s="3"/>
    </row>
    <row r="325" spans="12:14" x14ac:dyDescent="0.2">
      <c r="L325" s="3"/>
      <c r="M325" s="3"/>
      <c r="N325" s="3"/>
    </row>
    <row r="326" spans="12:14" x14ac:dyDescent="0.2">
      <c r="L326" s="3"/>
      <c r="M326" s="3"/>
      <c r="N326" s="3"/>
    </row>
    <row r="327" spans="12:14" x14ac:dyDescent="0.2">
      <c r="L327" s="3"/>
      <c r="M327" s="3"/>
      <c r="N327" s="3"/>
    </row>
    <row r="328" spans="12:14" x14ac:dyDescent="0.2">
      <c r="L328" s="3"/>
      <c r="M328" s="3"/>
      <c r="N328" s="3"/>
    </row>
    <row r="329" spans="12:14" x14ac:dyDescent="0.2">
      <c r="L329" s="3"/>
      <c r="M329" s="3"/>
      <c r="N329" s="3"/>
    </row>
    <row r="330" spans="12:14" x14ac:dyDescent="0.2">
      <c r="L330" s="3"/>
      <c r="M330" s="3"/>
      <c r="N330" s="3"/>
    </row>
    <row r="331" spans="12:14" x14ac:dyDescent="0.2">
      <c r="L331" s="3"/>
      <c r="M331" s="3"/>
      <c r="N331" s="3"/>
    </row>
    <row r="332" spans="12:14" x14ac:dyDescent="0.2">
      <c r="L332" s="3"/>
      <c r="M332" s="3"/>
      <c r="N332" s="3"/>
    </row>
    <row r="333" spans="12:14" x14ac:dyDescent="0.2">
      <c r="L333" s="3"/>
      <c r="M333" s="3"/>
      <c r="N333" s="3"/>
    </row>
    <row r="334" spans="12:14" x14ac:dyDescent="0.2">
      <c r="L334" s="3"/>
      <c r="M334" s="3"/>
      <c r="N334" s="3"/>
    </row>
    <row r="335" spans="12:14" x14ac:dyDescent="0.2">
      <c r="L335" s="3"/>
      <c r="M335" s="3"/>
      <c r="N335" s="3"/>
    </row>
    <row r="336" spans="12:14" x14ac:dyDescent="0.2">
      <c r="L336" s="3"/>
      <c r="M336" s="3"/>
      <c r="N336" s="3"/>
    </row>
    <row r="337" spans="12:14" x14ac:dyDescent="0.2">
      <c r="L337" s="3"/>
      <c r="M337" s="3"/>
      <c r="N337" s="3"/>
    </row>
    <row r="338" spans="12:14" x14ac:dyDescent="0.2">
      <c r="L338" s="3"/>
      <c r="M338" s="3"/>
      <c r="N338" s="3"/>
    </row>
    <row r="339" spans="12:14" x14ac:dyDescent="0.2">
      <c r="L339" s="3"/>
      <c r="M339" s="3"/>
      <c r="N339" s="3"/>
    </row>
    <row r="340" spans="12:14" x14ac:dyDescent="0.2">
      <c r="L340" s="3"/>
      <c r="M340" s="3"/>
      <c r="N340" s="3"/>
    </row>
    <row r="341" spans="12:14" x14ac:dyDescent="0.2">
      <c r="L341" s="3"/>
      <c r="M341" s="3"/>
      <c r="N341" s="3"/>
    </row>
    <row r="342" spans="12:14" x14ac:dyDescent="0.2">
      <c r="L342" s="3"/>
      <c r="M342" s="3"/>
      <c r="N342" s="3"/>
    </row>
    <row r="343" spans="12:14" x14ac:dyDescent="0.2">
      <c r="L343" s="3"/>
      <c r="M343" s="3"/>
      <c r="N343" s="3"/>
    </row>
    <row r="344" spans="12:14" x14ac:dyDescent="0.2">
      <c r="L344" s="3"/>
      <c r="M344" s="3"/>
      <c r="N344" s="3"/>
    </row>
    <row r="345" spans="12:14" x14ac:dyDescent="0.2">
      <c r="L345" s="3"/>
      <c r="M345" s="3"/>
      <c r="N345" s="3"/>
    </row>
    <row r="346" spans="12:14" x14ac:dyDescent="0.2">
      <c r="L346" s="3"/>
      <c r="M346" s="3"/>
      <c r="N346" s="3"/>
    </row>
    <row r="347" spans="12:14" x14ac:dyDescent="0.2">
      <c r="L347" s="3"/>
      <c r="M347" s="3"/>
      <c r="N347" s="3"/>
    </row>
    <row r="348" spans="12:14" x14ac:dyDescent="0.2">
      <c r="L348" s="3"/>
      <c r="M348" s="3"/>
      <c r="N348" s="3"/>
    </row>
    <row r="349" spans="12:14" x14ac:dyDescent="0.2">
      <c r="L349" s="3"/>
      <c r="M349" s="3"/>
      <c r="N349" s="3"/>
    </row>
    <row r="350" spans="12:14" x14ac:dyDescent="0.2">
      <c r="L350" s="3"/>
      <c r="M350" s="3"/>
      <c r="N350" s="3"/>
    </row>
    <row r="351" spans="12:14" x14ac:dyDescent="0.2">
      <c r="L351" s="3"/>
      <c r="M351" s="3"/>
      <c r="N351" s="3"/>
    </row>
    <row r="352" spans="12:14" x14ac:dyDescent="0.2">
      <c r="L352" s="3"/>
      <c r="M352" s="3"/>
      <c r="N352" s="3"/>
    </row>
    <row r="353" spans="12:14" x14ac:dyDescent="0.2">
      <c r="L353" s="3"/>
      <c r="M353" s="3"/>
      <c r="N353" s="3"/>
    </row>
    <row r="354" spans="12:14" x14ac:dyDescent="0.2">
      <c r="L354" s="3"/>
      <c r="M354" s="3"/>
      <c r="N354" s="3"/>
    </row>
    <row r="355" spans="12:14" x14ac:dyDescent="0.2">
      <c r="L355" s="3"/>
      <c r="M355" s="3"/>
      <c r="N355" s="3"/>
    </row>
    <row r="356" spans="12:14" x14ac:dyDescent="0.2">
      <c r="L356" s="3"/>
      <c r="M356" s="3"/>
      <c r="N356" s="3"/>
    </row>
    <row r="357" spans="12:14" x14ac:dyDescent="0.2">
      <c r="L357" s="3"/>
      <c r="M357" s="3"/>
      <c r="N357" s="3"/>
    </row>
    <row r="358" spans="12:14" x14ac:dyDescent="0.2">
      <c r="L358" s="3"/>
      <c r="M358" s="3"/>
      <c r="N358" s="3"/>
    </row>
    <row r="359" spans="12:14" x14ac:dyDescent="0.2">
      <c r="L359" s="3"/>
      <c r="M359" s="3"/>
      <c r="N359" s="3"/>
    </row>
    <row r="360" spans="12:14" x14ac:dyDescent="0.2">
      <c r="L360" s="3"/>
      <c r="M360" s="3"/>
      <c r="N360" s="3"/>
    </row>
    <row r="361" spans="12:14" x14ac:dyDescent="0.2">
      <c r="L361" s="3"/>
      <c r="M361" s="3"/>
      <c r="N361" s="3"/>
    </row>
    <row r="362" spans="12:14" x14ac:dyDescent="0.2">
      <c r="L362" s="3"/>
      <c r="M362" s="3"/>
      <c r="N362" s="3"/>
    </row>
    <row r="363" spans="12:14" x14ac:dyDescent="0.2">
      <c r="L363" s="3"/>
      <c r="M363" s="3"/>
      <c r="N363" s="3"/>
    </row>
    <row r="364" spans="12:14" x14ac:dyDescent="0.2">
      <c r="L364" s="3"/>
      <c r="M364" s="3"/>
      <c r="N364" s="3"/>
    </row>
    <row r="365" spans="12:14" x14ac:dyDescent="0.2">
      <c r="L365" s="3"/>
      <c r="M365" s="3"/>
      <c r="N365" s="3"/>
    </row>
    <row r="366" spans="12:14" x14ac:dyDescent="0.2">
      <c r="L366" s="3"/>
      <c r="M366" s="3"/>
      <c r="N366" s="3"/>
    </row>
    <row r="367" spans="12:14" x14ac:dyDescent="0.2">
      <c r="L367" s="3"/>
      <c r="M367" s="3"/>
      <c r="N367" s="3"/>
    </row>
    <row r="368" spans="12:14" x14ac:dyDescent="0.2">
      <c r="L368" s="3"/>
      <c r="M368" s="3"/>
      <c r="N368" s="3"/>
    </row>
    <row r="369" spans="12:14" x14ac:dyDescent="0.2">
      <c r="L369" s="3"/>
      <c r="M369" s="3"/>
      <c r="N369" s="3"/>
    </row>
    <row r="370" spans="12:14" x14ac:dyDescent="0.2">
      <c r="L370" s="3"/>
      <c r="M370" s="3"/>
      <c r="N370" s="3"/>
    </row>
    <row r="371" spans="12:14" x14ac:dyDescent="0.2">
      <c r="L371" s="3"/>
      <c r="M371" s="3"/>
      <c r="N371" s="3"/>
    </row>
    <row r="372" spans="12:14" x14ac:dyDescent="0.2">
      <c r="L372" s="3"/>
      <c r="M372" s="3"/>
      <c r="N372" s="3"/>
    </row>
    <row r="373" spans="12:14" x14ac:dyDescent="0.2">
      <c r="L373" s="3"/>
      <c r="M373" s="3"/>
      <c r="N373" s="3"/>
    </row>
    <row r="374" spans="12:14" x14ac:dyDescent="0.2">
      <c r="L374" s="3"/>
      <c r="M374" s="3"/>
      <c r="N374" s="3"/>
    </row>
    <row r="375" spans="12:14" x14ac:dyDescent="0.2">
      <c r="L375" s="3"/>
      <c r="M375" s="3"/>
      <c r="N375" s="3"/>
    </row>
    <row r="376" spans="12:14" x14ac:dyDescent="0.2">
      <c r="L376" s="3"/>
      <c r="M376" s="3"/>
      <c r="N376" s="3"/>
    </row>
    <row r="377" spans="12:14" x14ac:dyDescent="0.2">
      <c r="L377" s="3"/>
      <c r="M377" s="3"/>
      <c r="N377" s="3"/>
    </row>
    <row r="378" spans="12:14" x14ac:dyDescent="0.2">
      <c r="L378" s="3"/>
      <c r="M378" s="3"/>
      <c r="N378" s="3"/>
    </row>
    <row r="379" spans="12:14" x14ac:dyDescent="0.2">
      <c r="L379" s="3"/>
      <c r="M379" s="3"/>
      <c r="N379" s="3"/>
    </row>
    <row r="380" spans="12:14" x14ac:dyDescent="0.2">
      <c r="L380" s="3"/>
      <c r="M380" s="3"/>
      <c r="N380" s="3"/>
    </row>
    <row r="381" spans="12:14" x14ac:dyDescent="0.2">
      <c r="L381" s="3"/>
      <c r="M381" s="3"/>
      <c r="N381" s="3"/>
    </row>
    <row r="382" spans="12:14" x14ac:dyDescent="0.2">
      <c r="L382" s="3"/>
      <c r="M382" s="3"/>
      <c r="N382" s="3"/>
    </row>
    <row r="383" spans="12:14" x14ac:dyDescent="0.2">
      <c r="L383" s="3"/>
      <c r="M383" s="3"/>
      <c r="N383" s="3"/>
    </row>
    <row r="384" spans="12:14" x14ac:dyDescent="0.2">
      <c r="L384" s="3"/>
      <c r="M384" s="3"/>
      <c r="N384" s="3"/>
    </row>
    <row r="385" spans="12:14" x14ac:dyDescent="0.2">
      <c r="L385" s="3"/>
      <c r="M385" s="3"/>
      <c r="N385" s="3"/>
    </row>
    <row r="386" spans="12:14" x14ac:dyDescent="0.2">
      <c r="L386" s="3"/>
      <c r="M386" s="3"/>
      <c r="N386" s="3"/>
    </row>
    <row r="387" spans="12:14" x14ac:dyDescent="0.2">
      <c r="L387" s="3"/>
      <c r="M387" s="3"/>
      <c r="N387" s="3"/>
    </row>
    <row r="388" spans="12:14" x14ac:dyDescent="0.2">
      <c r="L388" s="3"/>
      <c r="M388" s="3"/>
      <c r="N388" s="3"/>
    </row>
    <row r="389" spans="12:14" x14ac:dyDescent="0.2">
      <c r="L389" s="3"/>
      <c r="M389" s="3"/>
      <c r="N389" s="3"/>
    </row>
    <row r="390" spans="12:14" x14ac:dyDescent="0.2">
      <c r="L390" s="3"/>
      <c r="M390" s="3"/>
      <c r="N390" s="3"/>
    </row>
    <row r="391" spans="12:14" x14ac:dyDescent="0.2">
      <c r="L391" s="3"/>
      <c r="M391" s="3"/>
      <c r="N391" s="3"/>
    </row>
    <row r="392" spans="12:14" x14ac:dyDescent="0.2">
      <c r="L392" s="3"/>
      <c r="M392" s="3"/>
      <c r="N392" s="3"/>
    </row>
    <row r="393" spans="12:14" x14ac:dyDescent="0.2">
      <c r="L393" s="3"/>
      <c r="M393" s="3"/>
      <c r="N393" s="3"/>
    </row>
    <row r="394" spans="12:14" x14ac:dyDescent="0.2">
      <c r="L394" s="3"/>
      <c r="M394" s="3"/>
      <c r="N394" s="3"/>
    </row>
    <row r="395" spans="12:14" x14ac:dyDescent="0.2">
      <c r="L395" s="3"/>
      <c r="M395" s="3"/>
      <c r="N395" s="3"/>
    </row>
    <row r="396" spans="12:14" x14ac:dyDescent="0.2">
      <c r="L396" s="3"/>
      <c r="M396" s="3"/>
      <c r="N396" s="3"/>
    </row>
    <row r="397" spans="12:14" x14ac:dyDescent="0.2">
      <c r="L397" s="3"/>
      <c r="M397" s="3"/>
      <c r="N397" s="3"/>
    </row>
    <row r="398" spans="12:14" x14ac:dyDescent="0.2">
      <c r="L398" s="3"/>
      <c r="M398" s="3"/>
      <c r="N398" s="3"/>
    </row>
    <row r="399" spans="12:14" x14ac:dyDescent="0.2">
      <c r="L399" s="3"/>
      <c r="M399" s="3"/>
      <c r="N399" s="3"/>
    </row>
    <row r="400" spans="12:14" x14ac:dyDescent="0.2">
      <c r="L400" s="3"/>
      <c r="M400" s="3"/>
      <c r="N400" s="3"/>
    </row>
    <row r="401" spans="12:14" x14ac:dyDescent="0.2">
      <c r="L401" s="3"/>
      <c r="M401" s="3"/>
      <c r="N401" s="3"/>
    </row>
    <row r="402" spans="12:14" x14ac:dyDescent="0.2">
      <c r="L402" s="3"/>
      <c r="M402" s="3"/>
      <c r="N402" s="3"/>
    </row>
    <row r="403" spans="12:14" x14ac:dyDescent="0.2">
      <c r="L403" s="3"/>
      <c r="M403" s="3"/>
      <c r="N403" s="3"/>
    </row>
    <row r="404" spans="12:14" x14ac:dyDescent="0.2">
      <c r="L404" s="3"/>
      <c r="M404" s="3"/>
      <c r="N404" s="3"/>
    </row>
    <row r="405" spans="12:14" x14ac:dyDescent="0.2">
      <c r="L405" s="3"/>
      <c r="M405" s="3"/>
      <c r="N405" s="3"/>
    </row>
    <row r="406" spans="12:14" x14ac:dyDescent="0.2">
      <c r="L406" s="3"/>
      <c r="M406" s="3"/>
      <c r="N406" s="3"/>
    </row>
    <row r="407" spans="12:14" x14ac:dyDescent="0.2">
      <c r="L407" s="3"/>
      <c r="M407" s="3"/>
      <c r="N407" s="3"/>
    </row>
    <row r="408" spans="12:14" x14ac:dyDescent="0.2">
      <c r="L408" s="3"/>
      <c r="M408" s="3"/>
      <c r="N408" s="3"/>
    </row>
    <row r="409" spans="12:14" x14ac:dyDescent="0.2">
      <c r="L409" s="3"/>
      <c r="M409" s="3"/>
      <c r="N409" s="3"/>
    </row>
    <row r="410" spans="12:14" x14ac:dyDescent="0.2">
      <c r="L410" s="3"/>
      <c r="M410" s="3"/>
      <c r="N410" s="3"/>
    </row>
    <row r="411" spans="12:14" x14ac:dyDescent="0.2">
      <c r="L411" s="3"/>
      <c r="M411" s="3"/>
      <c r="N411" s="3"/>
    </row>
    <row r="412" spans="12:14" x14ac:dyDescent="0.2">
      <c r="L412" s="3"/>
      <c r="M412" s="3"/>
      <c r="N412" s="3"/>
    </row>
    <row r="413" spans="12:14" x14ac:dyDescent="0.2">
      <c r="L413" s="3"/>
      <c r="M413" s="3"/>
      <c r="N413" s="3"/>
    </row>
    <row r="414" spans="12:14" x14ac:dyDescent="0.2">
      <c r="L414" s="3"/>
      <c r="M414" s="3"/>
      <c r="N414" s="3"/>
    </row>
    <row r="415" spans="12:14" x14ac:dyDescent="0.2">
      <c r="L415" s="3"/>
      <c r="M415" s="3"/>
      <c r="N415" s="3"/>
    </row>
    <row r="416" spans="12:14" x14ac:dyDescent="0.2">
      <c r="L416" s="3"/>
      <c r="M416" s="3"/>
      <c r="N416" s="3"/>
    </row>
    <row r="417" spans="12:14" x14ac:dyDescent="0.2">
      <c r="L417" s="3"/>
      <c r="M417" s="3"/>
      <c r="N417" s="3"/>
    </row>
    <row r="418" spans="12:14" x14ac:dyDescent="0.2">
      <c r="L418" s="3"/>
      <c r="M418" s="3"/>
      <c r="N418" s="3"/>
    </row>
    <row r="419" spans="12:14" x14ac:dyDescent="0.2">
      <c r="L419" s="3"/>
      <c r="M419" s="3"/>
      <c r="N419" s="3"/>
    </row>
    <row r="420" spans="12:14" x14ac:dyDescent="0.2">
      <c r="L420" s="3"/>
      <c r="M420" s="3"/>
      <c r="N420" s="3"/>
    </row>
    <row r="421" spans="12:14" x14ac:dyDescent="0.2">
      <c r="L421" s="3"/>
      <c r="M421" s="3"/>
      <c r="N421" s="3"/>
    </row>
    <row r="422" spans="12:14" x14ac:dyDescent="0.2">
      <c r="L422" s="3"/>
      <c r="M422" s="3"/>
      <c r="N422" s="3"/>
    </row>
    <row r="423" spans="12:14" x14ac:dyDescent="0.2">
      <c r="L423" s="3"/>
      <c r="M423" s="3"/>
      <c r="N423" s="3"/>
    </row>
    <row r="424" spans="12:14" x14ac:dyDescent="0.2">
      <c r="L424" s="3"/>
      <c r="M424" s="3"/>
      <c r="N424" s="3"/>
    </row>
    <row r="425" spans="12:14" x14ac:dyDescent="0.2">
      <c r="L425" s="3"/>
      <c r="M425" s="3"/>
      <c r="N425" s="3"/>
    </row>
    <row r="426" spans="12:14" x14ac:dyDescent="0.2">
      <c r="L426" s="3"/>
      <c r="M426" s="3"/>
      <c r="N426" s="3"/>
    </row>
    <row r="427" spans="12:14" x14ac:dyDescent="0.2">
      <c r="L427" s="3"/>
      <c r="M427" s="3"/>
      <c r="N427" s="3"/>
    </row>
    <row r="428" spans="12:14" x14ac:dyDescent="0.2">
      <c r="L428" s="3"/>
      <c r="M428" s="3"/>
      <c r="N428" s="3"/>
    </row>
    <row r="429" spans="12:14" x14ac:dyDescent="0.2">
      <c r="L429" s="3"/>
      <c r="M429" s="3"/>
      <c r="N429" s="3"/>
    </row>
    <row r="430" spans="12:14" x14ac:dyDescent="0.2">
      <c r="L430" s="3"/>
      <c r="M430" s="3"/>
      <c r="N430" s="3"/>
    </row>
    <row r="431" spans="12:14" x14ac:dyDescent="0.2">
      <c r="L431" s="3"/>
      <c r="M431" s="3"/>
      <c r="N431" s="3"/>
    </row>
    <row r="432" spans="12:14" x14ac:dyDescent="0.2">
      <c r="L432" s="3"/>
      <c r="M432" s="3"/>
      <c r="N432" s="3"/>
    </row>
    <row r="433" spans="12:14" x14ac:dyDescent="0.2">
      <c r="L433" s="3"/>
      <c r="M433" s="3"/>
      <c r="N433" s="3"/>
    </row>
    <row r="434" spans="12:14" x14ac:dyDescent="0.2">
      <c r="L434" s="3"/>
      <c r="M434" s="3"/>
      <c r="N434" s="3"/>
    </row>
    <row r="435" spans="12:14" x14ac:dyDescent="0.2">
      <c r="L435" s="3"/>
      <c r="M435" s="3"/>
      <c r="N435" s="3"/>
    </row>
    <row r="436" spans="12:14" x14ac:dyDescent="0.2">
      <c r="L436" s="3"/>
      <c r="M436" s="3"/>
      <c r="N436" s="3"/>
    </row>
    <row r="437" spans="12:14" x14ac:dyDescent="0.2">
      <c r="L437" s="3"/>
      <c r="M437" s="3"/>
      <c r="N437" s="3"/>
    </row>
    <row r="438" spans="12:14" x14ac:dyDescent="0.2">
      <c r="L438" s="3"/>
      <c r="M438" s="3"/>
      <c r="N438" s="3"/>
    </row>
    <row r="439" spans="12:14" x14ac:dyDescent="0.2">
      <c r="L439" s="3"/>
      <c r="M439" s="3"/>
      <c r="N439" s="3"/>
    </row>
    <row r="440" spans="12:14" x14ac:dyDescent="0.2">
      <c r="L440" s="3"/>
      <c r="M440" s="3"/>
      <c r="N440" s="3"/>
    </row>
    <row r="441" spans="12:14" x14ac:dyDescent="0.2">
      <c r="L441" s="3"/>
      <c r="M441" s="3"/>
      <c r="N441" s="3"/>
    </row>
    <row r="442" spans="12:14" x14ac:dyDescent="0.2">
      <c r="L442" s="3"/>
      <c r="M442" s="3"/>
      <c r="N442" s="3"/>
    </row>
    <row r="443" spans="12:14" x14ac:dyDescent="0.2">
      <c r="L443" s="3"/>
      <c r="M443" s="3"/>
      <c r="N443" s="3"/>
    </row>
    <row r="444" spans="12:14" x14ac:dyDescent="0.2">
      <c r="L444" s="3"/>
      <c r="M444" s="3"/>
      <c r="N444" s="3"/>
    </row>
    <row r="445" spans="12:14" x14ac:dyDescent="0.2">
      <c r="L445" s="3"/>
      <c r="M445" s="3"/>
      <c r="N445" s="3"/>
    </row>
    <row r="446" spans="12:14" x14ac:dyDescent="0.2">
      <c r="L446" s="3"/>
      <c r="M446" s="3"/>
      <c r="N446" s="3"/>
    </row>
    <row r="447" spans="12:14" x14ac:dyDescent="0.2">
      <c r="L447" s="3"/>
      <c r="M447" s="3"/>
      <c r="N447" s="3"/>
    </row>
    <row r="448" spans="12:14" x14ac:dyDescent="0.2">
      <c r="L448" s="3"/>
      <c r="M448" s="3"/>
      <c r="N448" s="3"/>
    </row>
    <row r="449" spans="12:14" x14ac:dyDescent="0.2">
      <c r="L449" s="3"/>
      <c r="M449" s="3"/>
      <c r="N449" s="3"/>
    </row>
    <row r="450" spans="12:14" x14ac:dyDescent="0.2">
      <c r="L450" s="3"/>
      <c r="M450" s="3"/>
      <c r="N450" s="3"/>
    </row>
    <row r="451" spans="12:14" x14ac:dyDescent="0.2">
      <c r="L451" s="3"/>
      <c r="M451" s="3"/>
      <c r="N451" s="3"/>
    </row>
    <row r="452" spans="12:14" x14ac:dyDescent="0.2">
      <c r="L452" s="3"/>
      <c r="M452" s="3"/>
      <c r="N452" s="3"/>
    </row>
    <row r="453" spans="12:14" x14ac:dyDescent="0.2">
      <c r="L453" s="3"/>
      <c r="M453" s="3"/>
      <c r="N453" s="3"/>
    </row>
    <row r="454" spans="12:14" x14ac:dyDescent="0.2">
      <c r="L454" s="3"/>
      <c r="M454" s="3"/>
      <c r="N454" s="3"/>
    </row>
    <row r="455" spans="12:14" x14ac:dyDescent="0.2">
      <c r="L455" s="3"/>
      <c r="M455" s="3"/>
      <c r="N455" s="3"/>
    </row>
    <row r="456" spans="12:14" x14ac:dyDescent="0.2">
      <c r="L456" s="3"/>
      <c r="M456" s="3"/>
      <c r="N456" s="3"/>
    </row>
    <row r="457" spans="12:14" x14ac:dyDescent="0.2">
      <c r="L457" s="3"/>
      <c r="M457" s="3"/>
      <c r="N457" s="3"/>
    </row>
    <row r="458" spans="12:14" x14ac:dyDescent="0.2">
      <c r="L458" s="3"/>
      <c r="M458" s="3"/>
      <c r="N458" s="3"/>
    </row>
    <row r="459" spans="12:14" x14ac:dyDescent="0.2">
      <c r="L459" s="3"/>
      <c r="M459" s="3"/>
      <c r="N459" s="3"/>
    </row>
    <row r="460" spans="12:14" x14ac:dyDescent="0.2">
      <c r="L460" s="3"/>
      <c r="M460" s="3"/>
      <c r="N460" s="3"/>
    </row>
    <row r="461" spans="12:14" x14ac:dyDescent="0.2">
      <c r="L461" s="3"/>
      <c r="M461" s="3"/>
      <c r="N461" s="3"/>
    </row>
    <row r="462" spans="12:14" x14ac:dyDescent="0.2">
      <c r="L462" s="3"/>
      <c r="M462" s="3"/>
      <c r="N462" s="3"/>
    </row>
    <row r="463" spans="12:14" x14ac:dyDescent="0.2">
      <c r="L463" s="3"/>
      <c r="M463" s="3"/>
      <c r="N463" s="3"/>
    </row>
    <row r="464" spans="12:14" x14ac:dyDescent="0.2">
      <c r="L464" s="3"/>
      <c r="M464" s="3"/>
      <c r="N464" s="3"/>
    </row>
    <row r="465" spans="12:14" x14ac:dyDescent="0.2">
      <c r="L465" s="3"/>
      <c r="M465" s="3"/>
      <c r="N465" s="3"/>
    </row>
    <row r="466" spans="12:14" x14ac:dyDescent="0.2">
      <c r="L466" s="3"/>
      <c r="M466" s="3"/>
      <c r="N466" s="3"/>
    </row>
    <row r="467" spans="12:14" x14ac:dyDescent="0.2">
      <c r="L467" s="3"/>
      <c r="M467" s="3"/>
      <c r="N467" s="3"/>
    </row>
    <row r="468" spans="12:14" x14ac:dyDescent="0.2">
      <c r="L468" s="3"/>
      <c r="M468" s="3"/>
      <c r="N468" s="3"/>
    </row>
    <row r="469" spans="12:14" x14ac:dyDescent="0.2">
      <c r="L469" s="3"/>
      <c r="M469" s="3"/>
      <c r="N469" s="3"/>
    </row>
    <row r="470" spans="12:14" x14ac:dyDescent="0.2">
      <c r="L470" s="3"/>
      <c r="M470" s="3"/>
      <c r="N470" s="3"/>
    </row>
    <row r="471" spans="12:14" x14ac:dyDescent="0.2">
      <c r="L471" s="3"/>
      <c r="M471" s="3"/>
      <c r="N471" s="3"/>
    </row>
    <row r="472" spans="12:14" x14ac:dyDescent="0.2">
      <c r="L472" s="3"/>
      <c r="M472" s="3"/>
      <c r="N472" s="3"/>
    </row>
    <row r="473" spans="12:14" x14ac:dyDescent="0.2">
      <c r="L473" s="3"/>
      <c r="M473" s="3"/>
      <c r="N473" s="3"/>
    </row>
    <row r="474" spans="12:14" x14ac:dyDescent="0.2">
      <c r="L474" s="3"/>
      <c r="M474" s="3"/>
      <c r="N474" s="3"/>
    </row>
    <row r="475" spans="12:14" x14ac:dyDescent="0.2">
      <c r="L475" s="3"/>
      <c r="M475" s="3"/>
      <c r="N475" s="3"/>
    </row>
    <row r="476" spans="12:14" x14ac:dyDescent="0.2">
      <c r="L476" s="3"/>
      <c r="M476" s="3"/>
      <c r="N476" s="3"/>
    </row>
    <row r="477" spans="12:14" x14ac:dyDescent="0.2">
      <c r="L477" s="3"/>
      <c r="M477" s="3"/>
      <c r="N477" s="3"/>
    </row>
    <row r="478" spans="12:14" x14ac:dyDescent="0.2">
      <c r="L478" s="3"/>
      <c r="M478" s="3"/>
      <c r="N478" s="3"/>
    </row>
    <row r="479" spans="12:14" x14ac:dyDescent="0.2">
      <c r="L479" s="3"/>
      <c r="M479" s="3"/>
      <c r="N479" s="3"/>
    </row>
    <row r="480" spans="12:14" x14ac:dyDescent="0.2">
      <c r="L480" s="3"/>
      <c r="M480" s="3"/>
      <c r="N480" s="3"/>
    </row>
    <row r="481" spans="12:14" x14ac:dyDescent="0.2">
      <c r="L481" s="3"/>
      <c r="M481" s="3"/>
      <c r="N481" s="3"/>
    </row>
    <row r="482" spans="12:14" x14ac:dyDescent="0.2">
      <c r="L482" s="3"/>
      <c r="M482" s="3"/>
      <c r="N482" s="3"/>
    </row>
    <row r="483" spans="12:14" x14ac:dyDescent="0.2">
      <c r="L483" s="3"/>
      <c r="M483" s="3"/>
      <c r="N483" s="3"/>
    </row>
    <row r="484" spans="12:14" x14ac:dyDescent="0.2">
      <c r="L484" s="3"/>
      <c r="M484" s="3"/>
      <c r="N484" s="3"/>
    </row>
    <row r="485" spans="12:14" x14ac:dyDescent="0.2">
      <c r="L485" s="3"/>
      <c r="M485" s="3"/>
      <c r="N485" s="3"/>
    </row>
    <row r="486" spans="12:14" x14ac:dyDescent="0.2">
      <c r="L486" s="3"/>
      <c r="M486" s="3"/>
      <c r="N486" s="3"/>
    </row>
    <row r="487" spans="12:14" x14ac:dyDescent="0.2">
      <c r="L487" s="3"/>
      <c r="M487" s="3"/>
      <c r="N487" s="3"/>
    </row>
    <row r="488" spans="12:14" x14ac:dyDescent="0.2">
      <c r="L488" s="3"/>
      <c r="M488" s="3"/>
      <c r="N488" s="3"/>
    </row>
    <row r="489" spans="12:14" x14ac:dyDescent="0.2">
      <c r="L489" s="3"/>
      <c r="M489" s="3"/>
      <c r="N489" s="3"/>
    </row>
    <row r="490" spans="12:14" x14ac:dyDescent="0.2">
      <c r="L490" s="3"/>
      <c r="M490" s="3"/>
      <c r="N490" s="3"/>
    </row>
    <row r="491" spans="12:14" x14ac:dyDescent="0.2">
      <c r="L491" s="3"/>
      <c r="M491" s="3"/>
      <c r="N491" s="3"/>
    </row>
    <row r="492" spans="12:14" x14ac:dyDescent="0.2">
      <c r="L492" s="3"/>
      <c r="M492" s="3"/>
      <c r="N492" s="3"/>
    </row>
    <row r="493" spans="12:14" x14ac:dyDescent="0.2">
      <c r="L493" s="3"/>
      <c r="M493" s="3"/>
      <c r="N493" s="3"/>
    </row>
    <row r="494" spans="12:14" x14ac:dyDescent="0.2">
      <c r="L494" s="3"/>
      <c r="M494" s="3"/>
      <c r="N494" s="3"/>
    </row>
    <row r="495" spans="12:14" x14ac:dyDescent="0.2">
      <c r="L495" s="3"/>
      <c r="M495" s="3"/>
      <c r="N495" s="3"/>
    </row>
    <row r="496" spans="12:14" x14ac:dyDescent="0.2">
      <c r="L496" s="3"/>
      <c r="M496" s="3"/>
      <c r="N496" s="3"/>
    </row>
    <row r="497" spans="12:14" x14ac:dyDescent="0.2">
      <c r="L497" s="3"/>
      <c r="M497" s="3"/>
      <c r="N497" s="3"/>
    </row>
    <row r="498" spans="12:14" x14ac:dyDescent="0.2">
      <c r="L498" s="3"/>
      <c r="M498" s="3"/>
      <c r="N498" s="3"/>
    </row>
    <row r="499" spans="12:14" x14ac:dyDescent="0.2">
      <c r="L499" s="3"/>
      <c r="M499" s="3"/>
      <c r="N499" s="3"/>
    </row>
    <row r="500" spans="12:14" x14ac:dyDescent="0.2">
      <c r="L500" s="3"/>
      <c r="M500" s="3"/>
      <c r="N500" s="3"/>
    </row>
    <row r="501" spans="12:14" x14ac:dyDescent="0.2">
      <c r="L501" s="3"/>
      <c r="M501" s="3"/>
      <c r="N501" s="3"/>
    </row>
    <row r="502" spans="12:14" x14ac:dyDescent="0.2">
      <c r="L502" s="3"/>
      <c r="M502" s="3"/>
      <c r="N502" s="3"/>
    </row>
    <row r="503" spans="12:14" x14ac:dyDescent="0.2">
      <c r="L503" s="3"/>
      <c r="M503" s="3"/>
      <c r="N503" s="3"/>
    </row>
    <row r="504" spans="12:14" x14ac:dyDescent="0.2">
      <c r="L504" s="3"/>
      <c r="M504" s="3"/>
      <c r="N504" s="3"/>
    </row>
    <row r="505" spans="12:14" x14ac:dyDescent="0.2">
      <c r="L505" s="3"/>
      <c r="M505" s="3"/>
      <c r="N505" s="3"/>
    </row>
    <row r="506" spans="12:14" x14ac:dyDescent="0.2">
      <c r="L506" s="3"/>
      <c r="M506" s="3"/>
      <c r="N506" s="3"/>
    </row>
    <row r="507" spans="12:14" x14ac:dyDescent="0.2">
      <c r="L507" s="3"/>
      <c r="M507" s="3"/>
      <c r="N507" s="3"/>
    </row>
    <row r="508" spans="12:14" x14ac:dyDescent="0.2">
      <c r="L508" s="3"/>
      <c r="M508" s="3"/>
      <c r="N508" s="3"/>
    </row>
    <row r="509" spans="12:14" x14ac:dyDescent="0.2">
      <c r="L509" s="3"/>
      <c r="M509" s="3"/>
      <c r="N509" s="3"/>
    </row>
    <row r="510" spans="12:14" x14ac:dyDescent="0.2">
      <c r="L510" s="3"/>
      <c r="M510" s="3"/>
      <c r="N510" s="3"/>
    </row>
    <row r="511" spans="12:14" x14ac:dyDescent="0.2">
      <c r="L511" s="3"/>
      <c r="M511" s="3"/>
      <c r="N511" s="3"/>
    </row>
    <row r="512" spans="12:14" x14ac:dyDescent="0.2">
      <c r="L512" s="3"/>
      <c r="M512" s="3"/>
      <c r="N512" s="3"/>
    </row>
    <row r="513" spans="12:14" x14ac:dyDescent="0.2">
      <c r="L513" s="3"/>
      <c r="M513" s="3"/>
      <c r="N513" s="3"/>
    </row>
    <row r="514" spans="12:14" x14ac:dyDescent="0.2">
      <c r="L514" s="3"/>
      <c r="M514" s="3"/>
      <c r="N514" s="3"/>
    </row>
    <row r="515" spans="12:14" x14ac:dyDescent="0.2">
      <c r="L515" s="3"/>
      <c r="M515" s="3"/>
      <c r="N515" s="3"/>
    </row>
    <row r="516" spans="12:14" x14ac:dyDescent="0.2">
      <c r="L516" s="3"/>
      <c r="M516" s="3"/>
      <c r="N516" s="3"/>
    </row>
    <row r="517" spans="12:14" x14ac:dyDescent="0.2">
      <c r="L517" s="3"/>
      <c r="M517" s="3"/>
      <c r="N517" s="3"/>
    </row>
    <row r="518" spans="12:14" x14ac:dyDescent="0.2">
      <c r="L518" s="3"/>
      <c r="M518" s="3"/>
      <c r="N518" s="3"/>
    </row>
    <row r="519" spans="12:14" x14ac:dyDescent="0.2">
      <c r="L519" s="3"/>
      <c r="M519" s="3"/>
      <c r="N519" s="3"/>
    </row>
    <row r="520" spans="12:14" x14ac:dyDescent="0.2">
      <c r="L520" s="3"/>
      <c r="M520" s="3"/>
      <c r="N520" s="3"/>
    </row>
    <row r="521" spans="12:14" x14ac:dyDescent="0.2">
      <c r="L521" s="3"/>
      <c r="M521" s="3"/>
      <c r="N521" s="3"/>
    </row>
    <row r="522" spans="12:14" x14ac:dyDescent="0.2">
      <c r="L522" s="3"/>
      <c r="M522" s="3"/>
      <c r="N522" s="3"/>
    </row>
    <row r="523" spans="12:14" x14ac:dyDescent="0.2">
      <c r="L523" s="3"/>
      <c r="M523" s="3"/>
      <c r="N523" s="3"/>
    </row>
    <row r="524" spans="12:14" x14ac:dyDescent="0.2">
      <c r="L524" s="3"/>
      <c r="M524" s="3"/>
      <c r="N524" s="3"/>
    </row>
    <row r="525" spans="12:14" x14ac:dyDescent="0.2">
      <c r="L525" s="3"/>
      <c r="M525" s="3"/>
      <c r="N525" s="3"/>
    </row>
    <row r="526" spans="12:14" x14ac:dyDescent="0.2">
      <c r="L526" s="3"/>
      <c r="M526" s="3"/>
      <c r="N526" s="3"/>
    </row>
    <row r="527" spans="12:14" x14ac:dyDescent="0.2">
      <c r="L527" s="3"/>
      <c r="M527" s="3"/>
      <c r="N527" s="3"/>
    </row>
    <row r="528" spans="12:14" x14ac:dyDescent="0.2">
      <c r="L528" s="3"/>
      <c r="M528" s="3"/>
      <c r="N528" s="3"/>
    </row>
    <row r="529" spans="12:14" x14ac:dyDescent="0.2">
      <c r="L529" s="3"/>
      <c r="M529" s="3"/>
      <c r="N529" s="3"/>
    </row>
    <row r="530" spans="12:14" x14ac:dyDescent="0.2">
      <c r="L530" s="3"/>
      <c r="M530" s="3"/>
      <c r="N530" s="3"/>
    </row>
    <row r="531" spans="12:14" x14ac:dyDescent="0.2">
      <c r="L531" s="3"/>
      <c r="M531" s="3"/>
      <c r="N531" s="3"/>
    </row>
    <row r="532" spans="12:14" x14ac:dyDescent="0.2">
      <c r="L532" s="3"/>
      <c r="M532" s="3"/>
      <c r="N532" s="3"/>
    </row>
    <row r="533" spans="12:14" x14ac:dyDescent="0.2">
      <c r="L533" s="3"/>
      <c r="M533" s="3"/>
      <c r="N533" s="3"/>
    </row>
    <row r="534" spans="12:14" x14ac:dyDescent="0.2">
      <c r="L534" s="3"/>
      <c r="M534" s="3"/>
      <c r="N534" s="3"/>
    </row>
    <row r="535" spans="12:14" x14ac:dyDescent="0.2">
      <c r="L535" s="3"/>
      <c r="M535" s="3"/>
      <c r="N535" s="3"/>
    </row>
    <row r="536" spans="12:14" x14ac:dyDescent="0.2">
      <c r="L536" s="3"/>
      <c r="M536" s="3"/>
      <c r="N536" s="3"/>
    </row>
    <row r="537" spans="12:14" x14ac:dyDescent="0.2">
      <c r="L537" s="3"/>
      <c r="M537" s="3"/>
      <c r="N537" s="3"/>
    </row>
    <row r="538" spans="12:14" x14ac:dyDescent="0.2">
      <c r="L538" s="3"/>
      <c r="M538" s="3"/>
      <c r="N538" s="3"/>
    </row>
    <row r="539" spans="12:14" x14ac:dyDescent="0.2">
      <c r="L539" s="3"/>
      <c r="M539" s="3"/>
      <c r="N539" s="3"/>
    </row>
    <row r="540" spans="12:14" x14ac:dyDescent="0.2">
      <c r="L540" s="3"/>
      <c r="M540" s="3"/>
      <c r="N540" s="3"/>
    </row>
    <row r="541" spans="12:14" x14ac:dyDescent="0.2">
      <c r="L541" s="3"/>
      <c r="M541" s="3"/>
      <c r="N541" s="3"/>
    </row>
    <row r="542" spans="12:14" x14ac:dyDescent="0.2">
      <c r="L542" s="3"/>
      <c r="M542" s="3"/>
      <c r="N542" s="3"/>
    </row>
    <row r="543" spans="12:14" x14ac:dyDescent="0.2">
      <c r="L543" s="3"/>
      <c r="M543" s="3"/>
      <c r="N543" s="3"/>
    </row>
    <row r="544" spans="12:14" x14ac:dyDescent="0.2">
      <c r="L544" s="3"/>
      <c r="M544" s="3"/>
      <c r="N544" s="3"/>
    </row>
    <row r="545" spans="12:14" x14ac:dyDescent="0.2">
      <c r="L545" s="3"/>
      <c r="M545" s="3"/>
      <c r="N545" s="3"/>
    </row>
    <row r="546" spans="12:14" x14ac:dyDescent="0.2">
      <c r="L546" s="3"/>
      <c r="M546" s="3"/>
      <c r="N546" s="3"/>
    </row>
    <row r="547" spans="12:14" x14ac:dyDescent="0.2">
      <c r="L547" s="3"/>
      <c r="M547" s="3"/>
      <c r="N547" s="3"/>
    </row>
    <row r="548" spans="12:14" x14ac:dyDescent="0.2">
      <c r="L548" s="3"/>
      <c r="M548" s="3"/>
      <c r="N548" s="3"/>
    </row>
    <row r="549" spans="12:14" x14ac:dyDescent="0.2">
      <c r="L549" s="3"/>
      <c r="M549" s="3"/>
      <c r="N549" s="3"/>
    </row>
    <row r="550" spans="12:14" x14ac:dyDescent="0.2">
      <c r="L550" s="3"/>
      <c r="M550" s="3"/>
      <c r="N550" s="3"/>
    </row>
    <row r="551" spans="12:14" x14ac:dyDescent="0.2">
      <c r="L551" s="3"/>
      <c r="M551" s="3"/>
      <c r="N551" s="3"/>
    </row>
    <row r="552" spans="12:14" x14ac:dyDescent="0.2">
      <c r="L552" s="3"/>
      <c r="M552" s="3"/>
      <c r="N552" s="3"/>
    </row>
    <row r="553" spans="12:14" x14ac:dyDescent="0.2">
      <c r="L553" s="3"/>
      <c r="M553" s="3"/>
      <c r="N553" s="3"/>
    </row>
    <row r="554" spans="12:14" x14ac:dyDescent="0.2">
      <c r="L554" s="3"/>
      <c r="M554" s="3"/>
      <c r="N554" s="3"/>
    </row>
    <row r="555" spans="12:14" x14ac:dyDescent="0.2">
      <c r="L555" s="3"/>
      <c r="M555" s="3"/>
      <c r="N555" s="3"/>
    </row>
    <row r="556" spans="12:14" x14ac:dyDescent="0.2">
      <c r="L556" s="3"/>
      <c r="M556" s="3"/>
      <c r="N556" s="3"/>
    </row>
    <row r="557" spans="12:14" x14ac:dyDescent="0.2">
      <c r="L557" s="3"/>
      <c r="M557" s="3"/>
      <c r="N557" s="3"/>
    </row>
    <row r="558" spans="12:14" x14ac:dyDescent="0.2">
      <c r="L558" s="3"/>
      <c r="M558" s="3"/>
      <c r="N558" s="3"/>
    </row>
    <row r="559" spans="12:14" x14ac:dyDescent="0.2">
      <c r="L559" s="3"/>
      <c r="M559" s="3"/>
      <c r="N559" s="3"/>
    </row>
    <row r="560" spans="12:14" x14ac:dyDescent="0.2">
      <c r="L560" s="3"/>
      <c r="M560" s="3"/>
      <c r="N560" s="3"/>
    </row>
    <row r="561" spans="12:14" x14ac:dyDescent="0.2">
      <c r="L561" s="3"/>
      <c r="M561" s="3"/>
      <c r="N561" s="3"/>
    </row>
    <row r="562" spans="12:14" x14ac:dyDescent="0.2">
      <c r="L562" s="3"/>
      <c r="M562" s="3"/>
      <c r="N562" s="3"/>
    </row>
    <row r="563" spans="12:14" x14ac:dyDescent="0.2">
      <c r="L563" s="3"/>
      <c r="M563" s="3"/>
      <c r="N563" s="3"/>
    </row>
    <row r="564" spans="12:14" x14ac:dyDescent="0.2">
      <c r="L564" s="3"/>
      <c r="M564" s="3"/>
      <c r="N564" s="3"/>
    </row>
    <row r="565" spans="12:14" x14ac:dyDescent="0.2">
      <c r="L565" s="3"/>
      <c r="M565" s="3"/>
      <c r="N565" s="3"/>
    </row>
    <row r="566" spans="12:14" x14ac:dyDescent="0.2">
      <c r="L566" s="3"/>
      <c r="M566" s="3"/>
      <c r="N566" s="3"/>
    </row>
    <row r="567" spans="12:14" x14ac:dyDescent="0.2">
      <c r="L567" s="3"/>
      <c r="M567" s="3"/>
      <c r="N567" s="3"/>
    </row>
    <row r="568" spans="12:14" x14ac:dyDescent="0.2">
      <c r="L568" s="3"/>
      <c r="M568" s="3"/>
      <c r="N568" s="3"/>
    </row>
    <row r="569" spans="12:14" x14ac:dyDescent="0.2">
      <c r="L569" s="3"/>
      <c r="M569" s="3"/>
      <c r="N569" s="3"/>
    </row>
    <row r="570" spans="12:14" x14ac:dyDescent="0.2">
      <c r="L570" s="3"/>
      <c r="M570" s="3"/>
      <c r="N570" s="3"/>
    </row>
    <row r="571" spans="12:14" x14ac:dyDescent="0.2">
      <c r="L571" s="3"/>
      <c r="M571" s="3"/>
      <c r="N571" s="3"/>
    </row>
    <row r="572" spans="12:14" x14ac:dyDescent="0.2">
      <c r="L572" s="3"/>
      <c r="M572" s="3"/>
      <c r="N572" s="3"/>
    </row>
    <row r="573" spans="12:14" x14ac:dyDescent="0.2">
      <c r="L573" s="3"/>
      <c r="M573" s="3"/>
      <c r="N573" s="3"/>
    </row>
    <row r="574" spans="12:14" x14ac:dyDescent="0.2">
      <c r="L574" s="3"/>
      <c r="M574" s="3"/>
      <c r="N574" s="3"/>
    </row>
    <row r="575" spans="12:14" x14ac:dyDescent="0.2">
      <c r="L575" s="3"/>
      <c r="M575" s="3"/>
      <c r="N575" s="3"/>
    </row>
    <row r="576" spans="12:14" x14ac:dyDescent="0.2">
      <c r="L576" s="3"/>
      <c r="M576" s="3"/>
      <c r="N576" s="3"/>
    </row>
    <row r="577" spans="12:14" x14ac:dyDescent="0.2">
      <c r="L577" s="3"/>
      <c r="M577" s="3"/>
      <c r="N577" s="3"/>
    </row>
    <row r="578" spans="12:14" x14ac:dyDescent="0.2">
      <c r="L578" s="3"/>
      <c r="M578" s="3"/>
      <c r="N578" s="3"/>
    </row>
    <row r="579" spans="12:14" x14ac:dyDescent="0.2">
      <c r="L579" s="3"/>
      <c r="M579" s="3"/>
      <c r="N579" s="3"/>
    </row>
    <row r="580" spans="12:14" x14ac:dyDescent="0.2">
      <c r="L580" s="3"/>
      <c r="M580" s="3"/>
      <c r="N580" s="3"/>
    </row>
    <row r="581" spans="12:14" x14ac:dyDescent="0.2">
      <c r="L581" s="3"/>
      <c r="M581" s="3"/>
      <c r="N581" s="3"/>
    </row>
    <row r="582" spans="12:14" x14ac:dyDescent="0.2">
      <c r="L582" s="3"/>
      <c r="M582" s="3"/>
      <c r="N582" s="3"/>
    </row>
    <row r="583" spans="12:14" x14ac:dyDescent="0.2">
      <c r="L583" s="3"/>
      <c r="M583" s="3"/>
      <c r="N583" s="3"/>
    </row>
    <row r="584" spans="12:14" x14ac:dyDescent="0.2">
      <c r="L584" s="3"/>
      <c r="M584" s="3"/>
      <c r="N584" s="3"/>
    </row>
    <row r="585" spans="12:14" x14ac:dyDescent="0.2">
      <c r="L585" s="3"/>
      <c r="M585" s="3"/>
      <c r="N585" s="3"/>
    </row>
    <row r="586" spans="12:14" x14ac:dyDescent="0.2">
      <c r="L586" s="3"/>
      <c r="M586" s="3"/>
      <c r="N586" s="3"/>
    </row>
    <row r="587" spans="12:14" x14ac:dyDescent="0.2">
      <c r="L587" s="3"/>
      <c r="M587" s="3"/>
      <c r="N587" s="3"/>
    </row>
    <row r="588" spans="12:14" x14ac:dyDescent="0.2">
      <c r="L588" s="3"/>
      <c r="M588" s="3"/>
      <c r="N588" s="3"/>
    </row>
    <row r="589" spans="12:14" x14ac:dyDescent="0.2">
      <c r="L589" s="3"/>
      <c r="M589" s="3"/>
      <c r="N589" s="3"/>
    </row>
    <row r="590" spans="12:14" x14ac:dyDescent="0.2">
      <c r="L590" s="3"/>
      <c r="M590" s="3"/>
      <c r="N590" s="3"/>
    </row>
    <row r="591" spans="12:14" x14ac:dyDescent="0.2">
      <c r="L591" s="3"/>
      <c r="M591" s="3"/>
      <c r="N591" s="3"/>
    </row>
    <row r="592" spans="12:14" x14ac:dyDescent="0.2">
      <c r="L592" s="3"/>
      <c r="M592" s="3"/>
      <c r="N592" s="3"/>
    </row>
    <row r="593" spans="12:14" x14ac:dyDescent="0.2">
      <c r="L593" s="3"/>
      <c r="M593" s="3"/>
      <c r="N593" s="3"/>
    </row>
    <row r="594" spans="12:14" x14ac:dyDescent="0.2">
      <c r="L594" s="3"/>
      <c r="M594" s="3"/>
      <c r="N594" s="3"/>
    </row>
    <row r="595" spans="12:14" x14ac:dyDescent="0.2">
      <c r="L595" s="3"/>
      <c r="M595" s="3"/>
      <c r="N595" s="3"/>
    </row>
    <row r="596" spans="12:14" x14ac:dyDescent="0.2">
      <c r="L596" s="3"/>
      <c r="M596" s="3"/>
      <c r="N596" s="3"/>
    </row>
    <row r="597" spans="12:14" x14ac:dyDescent="0.2">
      <c r="L597" s="3"/>
      <c r="M597" s="3"/>
      <c r="N597" s="3"/>
    </row>
    <row r="598" spans="12:14" x14ac:dyDescent="0.2">
      <c r="L598" s="3"/>
      <c r="M598" s="3"/>
      <c r="N598" s="3"/>
    </row>
    <row r="599" spans="12:14" x14ac:dyDescent="0.2">
      <c r="L599" s="3"/>
      <c r="M599" s="3"/>
      <c r="N599" s="3"/>
    </row>
    <row r="600" spans="12:14" x14ac:dyDescent="0.2">
      <c r="L600" s="3"/>
      <c r="M600" s="3"/>
      <c r="N600" s="3"/>
    </row>
    <row r="601" spans="12:14" x14ac:dyDescent="0.2">
      <c r="L601" s="3"/>
      <c r="M601" s="3"/>
      <c r="N601" s="3"/>
    </row>
    <row r="602" spans="12:14" x14ac:dyDescent="0.2">
      <c r="L602" s="3"/>
      <c r="M602" s="3"/>
      <c r="N602" s="3"/>
    </row>
    <row r="603" spans="12:14" x14ac:dyDescent="0.2">
      <c r="L603" s="3"/>
      <c r="M603" s="3"/>
      <c r="N603" s="3"/>
    </row>
    <row r="604" spans="12:14" x14ac:dyDescent="0.2">
      <c r="L604" s="3"/>
      <c r="M604" s="3"/>
      <c r="N604" s="3"/>
    </row>
    <row r="605" spans="12:14" x14ac:dyDescent="0.2">
      <c r="L605" s="3"/>
      <c r="M605" s="3"/>
      <c r="N605" s="3"/>
    </row>
    <row r="606" spans="12:14" x14ac:dyDescent="0.2">
      <c r="L606" s="3"/>
      <c r="M606" s="3"/>
      <c r="N606" s="3"/>
    </row>
    <row r="607" spans="12:14" x14ac:dyDescent="0.2">
      <c r="L607" s="3"/>
      <c r="M607" s="3"/>
      <c r="N607" s="3"/>
    </row>
    <row r="608" spans="12:14" x14ac:dyDescent="0.2">
      <c r="L608" s="3"/>
      <c r="M608" s="3"/>
      <c r="N608" s="3"/>
    </row>
    <row r="609" spans="12:14" x14ac:dyDescent="0.2">
      <c r="L609" s="3"/>
      <c r="M609" s="3"/>
      <c r="N609" s="3"/>
    </row>
    <row r="610" spans="12:14" x14ac:dyDescent="0.2">
      <c r="L610" s="3"/>
      <c r="M610" s="3"/>
      <c r="N610" s="3"/>
    </row>
    <row r="611" spans="12:14" x14ac:dyDescent="0.2">
      <c r="L611" s="3"/>
      <c r="M611" s="3"/>
      <c r="N611" s="3"/>
    </row>
    <row r="612" spans="12:14" x14ac:dyDescent="0.2">
      <c r="L612" s="3"/>
      <c r="M612" s="3"/>
      <c r="N612" s="3"/>
    </row>
    <row r="613" spans="12:14" x14ac:dyDescent="0.2">
      <c r="L613" s="3"/>
      <c r="M613" s="3"/>
      <c r="N613" s="3"/>
    </row>
    <row r="614" spans="12:14" x14ac:dyDescent="0.2">
      <c r="L614" s="3"/>
      <c r="M614" s="3"/>
      <c r="N614" s="3"/>
    </row>
    <row r="615" spans="12:14" x14ac:dyDescent="0.2">
      <c r="L615" s="3"/>
      <c r="M615" s="3"/>
      <c r="N615" s="3"/>
    </row>
    <row r="616" spans="12:14" x14ac:dyDescent="0.2">
      <c r="L616" s="3"/>
      <c r="M616" s="3"/>
      <c r="N616" s="3"/>
    </row>
    <row r="617" spans="12:14" x14ac:dyDescent="0.2">
      <c r="L617" s="3"/>
      <c r="M617" s="3"/>
      <c r="N617" s="3"/>
    </row>
    <row r="618" spans="12:14" x14ac:dyDescent="0.2">
      <c r="L618" s="3"/>
      <c r="M618" s="3"/>
      <c r="N618" s="3"/>
    </row>
    <row r="619" spans="12:14" x14ac:dyDescent="0.2">
      <c r="L619" s="3"/>
      <c r="M619" s="3"/>
      <c r="N619" s="3"/>
    </row>
    <row r="620" spans="12:14" x14ac:dyDescent="0.2">
      <c r="L620" s="3"/>
      <c r="M620" s="3"/>
      <c r="N620" s="3"/>
    </row>
    <row r="621" spans="12:14" x14ac:dyDescent="0.2">
      <c r="L621" s="3"/>
      <c r="M621" s="3"/>
      <c r="N621" s="3"/>
    </row>
    <row r="622" spans="12:14" x14ac:dyDescent="0.2">
      <c r="L622" s="3"/>
      <c r="M622" s="3"/>
      <c r="N622" s="3"/>
    </row>
    <row r="623" spans="12:14" x14ac:dyDescent="0.2">
      <c r="L623" s="3"/>
      <c r="M623" s="3"/>
      <c r="N623" s="3"/>
    </row>
    <row r="624" spans="12:14" x14ac:dyDescent="0.2">
      <c r="L624" s="3"/>
      <c r="M624" s="3"/>
      <c r="N624" s="3"/>
    </row>
    <row r="625" spans="12:14" x14ac:dyDescent="0.2">
      <c r="L625" s="3"/>
      <c r="M625" s="3"/>
      <c r="N625" s="3"/>
    </row>
    <row r="626" spans="12:14" x14ac:dyDescent="0.2">
      <c r="L626" s="3"/>
      <c r="M626" s="3"/>
      <c r="N626" s="3"/>
    </row>
    <row r="627" spans="12:14" x14ac:dyDescent="0.2">
      <c r="L627" s="3"/>
      <c r="M627" s="3"/>
      <c r="N627" s="3"/>
    </row>
    <row r="628" spans="12:14" x14ac:dyDescent="0.2">
      <c r="L628" s="3"/>
      <c r="M628" s="3"/>
      <c r="N628" s="3"/>
    </row>
    <row r="629" spans="12:14" x14ac:dyDescent="0.2">
      <c r="L629" s="3"/>
      <c r="M629" s="3"/>
      <c r="N629" s="3"/>
    </row>
    <row r="630" spans="12:14" x14ac:dyDescent="0.2">
      <c r="L630" s="3"/>
      <c r="M630" s="3"/>
      <c r="N630" s="3"/>
    </row>
    <row r="631" spans="12:14" x14ac:dyDescent="0.2">
      <c r="L631" s="3"/>
      <c r="M631" s="3"/>
      <c r="N631" s="3"/>
    </row>
    <row r="632" spans="12:14" x14ac:dyDescent="0.2">
      <c r="L632" s="3"/>
      <c r="M632" s="3"/>
      <c r="N632" s="3"/>
    </row>
    <row r="633" spans="12:14" x14ac:dyDescent="0.2">
      <c r="L633" s="3"/>
      <c r="M633" s="3"/>
      <c r="N633" s="3"/>
    </row>
    <row r="634" spans="12:14" x14ac:dyDescent="0.2">
      <c r="L634" s="3"/>
      <c r="M634" s="3"/>
      <c r="N634" s="3"/>
    </row>
    <row r="635" spans="12:14" x14ac:dyDescent="0.2">
      <c r="L635" s="3"/>
      <c r="M635" s="3"/>
      <c r="N635" s="3"/>
    </row>
    <row r="636" spans="12:14" x14ac:dyDescent="0.2">
      <c r="L636" s="3"/>
      <c r="M636" s="3"/>
      <c r="N636" s="3"/>
    </row>
    <row r="637" spans="12:14" x14ac:dyDescent="0.2">
      <c r="L637" s="3"/>
      <c r="M637" s="3"/>
      <c r="N637" s="3"/>
    </row>
    <row r="638" spans="12:14" x14ac:dyDescent="0.2">
      <c r="L638" s="3"/>
      <c r="M638" s="3"/>
      <c r="N638" s="3"/>
    </row>
    <row r="639" spans="12:14" x14ac:dyDescent="0.2">
      <c r="L639" s="3"/>
      <c r="M639" s="3"/>
      <c r="N639" s="3"/>
    </row>
    <row r="640" spans="12:14" x14ac:dyDescent="0.2">
      <c r="L640" s="3"/>
      <c r="M640" s="3"/>
      <c r="N640" s="3"/>
    </row>
    <row r="641" spans="12:14" x14ac:dyDescent="0.2">
      <c r="L641" s="3"/>
      <c r="M641" s="3"/>
      <c r="N641" s="3"/>
    </row>
    <row r="642" spans="12:14" x14ac:dyDescent="0.2">
      <c r="L642" s="3"/>
      <c r="M642" s="3"/>
      <c r="N642" s="3"/>
    </row>
    <row r="643" spans="12:14" x14ac:dyDescent="0.2">
      <c r="L643" s="3"/>
      <c r="M643" s="3"/>
      <c r="N643" s="3"/>
    </row>
    <row r="644" spans="12:14" x14ac:dyDescent="0.2">
      <c r="L644" s="3"/>
      <c r="M644" s="3"/>
      <c r="N644" s="3"/>
    </row>
    <row r="645" spans="12:14" x14ac:dyDescent="0.2">
      <c r="L645" s="3"/>
      <c r="M645" s="3"/>
      <c r="N645" s="3"/>
    </row>
    <row r="646" spans="12:14" x14ac:dyDescent="0.2">
      <c r="L646" s="3"/>
      <c r="M646" s="3"/>
      <c r="N646" s="3"/>
    </row>
    <row r="647" spans="12:14" x14ac:dyDescent="0.2">
      <c r="L647" s="3"/>
      <c r="M647" s="3"/>
      <c r="N647" s="3"/>
    </row>
    <row r="648" spans="12:14" x14ac:dyDescent="0.2">
      <c r="L648" s="3"/>
      <c r="M648" s="3"/>
      <c r="N648" s="3"/>
    </row>
    <row r="649" spans="12:14" x14ac:dyDescent="0.2">
      <c r="L649" s="3"/>
      <c r="M649" s="3"/>
      <c r="N649" s="3"/>
    </row>
    <row r="650" spans="12:14" x14ac:dyDescent="0.2">
      <c r="L650" s="3"/>
      <c r="M650" s="3"/>
      <c r="N650" s="3"/>
    </row>
    <row r="651" spans="12:14" x14ac:dyDescent="0.2">
      <c r="L651" s="3"/>
      <c r="M651" s="3"/>
      <c r="N651" s="3"/>
    </row>
    <row r="652" spans="12:14" x14ac:dyDescent="0.2">
      <c r="L652" s="3"/>
      <c r="M652" s="3"/>
      <c r="N652" s="3"/>
    </row>
    <row r="653" spans="12:14" x14ac:dyDescent="0.2">
      <c r="L653" s="3"/>
      <c r="M653" s="3"/>
      <c r="N653" s="3"/>
    </row>
    <row r="654" spans="12:14" x14ac:dyDescent="0.2">
      <c r="L654" s="3"/>
      <c r="M654" s="3"/>
      <c r="N654" s="3"/>
    </row>
    <row r="655" spans="12:14" x14ac:dyDescent="0.2">
      <c r="L655" s="3"/>
      <c r="M655" s="3"/>
      <c r="N655" s="3"/>
    </row>
    <row r="656" spans="12:14" x14ac:dyDescent="0.2">
      <c r="L656" s="3"/>
      <c r="M656" s="3"/>
      <c r="N656" s="3"/>
    </row>
    <row r="657" spans="12:14" x14ac:dyDescent="0.2">
      <c r="L657" s="3"/>
      <c r="M657" s="3"/>
      <c r="N657" s="3"/>
    </row>
    <row r="658" spans="12:14" x14ac:dyDescent="0.2">
      <c r="L658" s="3"/>
      <c r="M658" s="3"/>
      <c r="N658" s="3"/>
    </row>
    <row r="659" spans="12:14" x14ac:dyDescent="0.2">
      <c r="L659" s="3"/>
      <c r="M659" s="3"/>
      <c r="N659" s="3"/>
    </row>
    <row r="660" spans="12:14" x14ac:dyDescent="0.2">
      <c r="L660" s="3"/>
      <c r="M660" s="3"/>
      <c r="N660" s="3"/>
    </row>
    <row r="661" spans="12:14" x14ac:dyDescent="0.2">
      <c r="L661" s="3"/>
      <c r="M661" s="3"/>
      <c r="N661" s="3"/>
    </row>
    <row r="662" spans="12:14" x14ac:dyDescent="0.2">
      <c r="L662" s="3"/>
      <c r="M662" s="3"/>
      <c r="N662" s="3"/>
    </row>
    <row r="663" spans="12:14" x14ac:dyDescent="0.2">
      <c r="L663" s="3"/>
      <c r="M663" s="3"/>
      <c r="N663" s="3"/>
    </row>
    <row r="664" spans="12:14" x14ac:dyDescent="0.2">
      <c r="L664" s="3"/>
      <c r="M664" s="3"/>
      <c r="N664" s="3"/>
    </row>
    <row r="665" spans="12:14" x14ac:dyDescent="0.2">
      <c r="L665" s="3"/>
      <c r="M665" s="3"/>
      <c r="N665" s="3"/>
    </row>
    <row r="666" spans="12:14" x14ac:dyDescent="0.2">
      <c r="L666" s="3"/>
      <c r="M666" s="3"/>
      <c r="N666" s="3"/>
    </row>
    <row r="667" spans="12:14" x14ac:dyDescent="0.2">
      <c r="L667" s="3"/>
      <c r="M667" s="3"/>
      <c r="N667" s="3"/>
    </row>
    <row r="668" spans="12:14" x14ac:dyDescent="0.2">
      <c r="L668" s="3"/>
      <c r="M668" s="3"/>
      <c r="N668" s="3"/>
    </row>
    <row r="669" spans="12:14" x14ac:dyDescent="0.2">
      <c r="L669" s="3"/>
      <c r="M669" s="3"/>
      <c r="N669" s="3"/>
    </row>
    <row r="670" spans="12:14" x14ac:dyDescent="0.2">
      <c r="L670" s="3"/>
      <c r="M670" s="3"/>
      <c r="N670" s="3"/>
    </row>
    <row r="671" spans="12:14" x14ac:dyDescent="0.2">
      <c r="L671" s="3"/>
      <c r="M671" s="3"/>
      <c r="N671" s="3"/>
    </row>
    <row r="672" spans="12:14" x14ac:dyDescent="0.2">
      <c r="L672" s="3"/>
      <c r="M672" s="3"/>
      <c r="N672" s="3"/>
    </row>
    <row r="673" spans="12:14" x14ac:dyDescent="0.2">
      <c r="L673" s="3"/>
      <c r="M673" s="3"/>
      <c r="N673" s="3"/>
    </row>
    <row r="674" spans="12:14" x14ac:dyDescent="0.2">
      <c r="L674" s="3"/>
      <c r="M674" s="3"/>
      <c r="N674" s="3"/>
    </row>
    <row r="675" spans="12:14" x14ac:dyDescent="0.2">
      <c r="L675" s="3"/>
      <c r="M675" s="3"/>
      <c r="N675" s="3"/>
    </row>
    <row r="676" spans="12:14" x14ac:dyDescent="0.2">
      <c r="L676" s="3"/>
      <c r="M676" s="3"/>
      <c r="N676" s="3"/>
    </row>
    <row r="677" spans="12:14" x14ac:dyDescent="0.2">
      <c r="L677" s="3"/>
      <c r="M677" s="3"/>
      <c r="N677" s="3"/>
    </row>
    <row r="678" spans="12:14" x14ac:dyDescent="0.2">
      <c r="L678" s="3"/>
      <c r="M678" s="3"/>
      <c r="N678" s="3"/>
    </row>
    <row r="679" spans="12:14" x14ac:dyDescent="0.2">
      <c r="L679" s="3"/>
      <c r="M679" s="3"/>
      <c r="N679" s="3"/>
    </row>
    <row r="680" spans="12:14" x14ac:dyDescent="0.2">
      <c r="L680" s="3"/>
      <c r="M680" s="3"/>
      <c r="N680" s="3"/>
    </row>
    <row r="681" spans="12:14" x14ac:dyDescent="0.2">
      <c r="L681" s="3"/>
      <c r="M681" s="3"/>
      <c r="N681" s="3"/>
    </row>
    <row r="682" spans="12:14" x14ac:dyDescent="0.2">
      <c r="L682" s="3"/>
      <c r="M682" s="3"/>
      <c r="N682" s="3"/>
    </row>
    <row r="683" spans="12:14" x14ac:dyDescent="0.2">
      <c r="L683" s="3"/>
      <c r="M683" s="3"/>
      <c r="N683" s="3"/>
    </row>
    <row r="684" spans="12:14" x14ac:dyDescent="0.2">
      <c r="L684" s="3"/>
      <c r="M684" s="3"/>
      <c r="N684" s="3"/>
    </row>
    <row r="685" spans="12:14" x14ac:dyDescent="0.2">
      <c r="L685" s="3"/>
      <c r="M685" s="3"/>
      <c r="N685" s="3"/>
    </row>
    <row r="686" spans="12:14" x14ac:dyDescent="0.2">
      <c r="L686" s="3"/>
      <c r="M686" s="3"/>
      <c r="N686" s="3"/>
    </row>
    <row r="687" spans="12:14" x14ac:dyDescent="0.2">
      <c r="L687" s="3"/>
      <c r="M687" s="3"/>
      <c r="N687" s="3"/>
    </row>
    <row r="688" spans="12:14" x14ac:dyDescent="0.2">
      <c r="L688" s="3"/>
      <c r="M688" s="3"/>
      <c r="N688" s="3"/>
    </row>
    <row r="689" spans="12:14" x14ac:dyDescent="0.2">
      <c r="L689" s="3"/>
      <c r="M689" s="3"/>
      <c r="N689" s="3"/>
    </row>
    <row r="690" spans="12:14" x14ac:dyDescent="0.2">
      <c r="L690" s="3"/>
      <c r="M690" s="3"/>
      <c r="N690" s="3"/>
    </row>
    <row r="691" spans="12:14" x14ac:dyDescent="0.2">
      <c r="L691" s="3"/>
      <c r="M691" s="3"/>
      <c r="N691" s="3"/>
    </row>
    <row r="692" spans="12:14" x14ac:dyDescent="0.2">
      <c r="L692" s="3"/>
      <c r="M692" s="3"/>
      <c r="N692" s="3"/>
    </row>
    <row r="693" spans="12:14" x14ac:dyDescent="0.2">
      <c r="L693" s="3"/>
      <c r="M693" s="3"/>
      <c r="N693" s="3"/>
    </row>
    <row r="694" spans="12:14" x14ac:dyDescent="0.2">
      <c r="L694" s="3"/>
      <c r="M694" s="3"/>
      <c r="N694" s="3"/>
    </row>
    <row r="695" spans="12:14" x14ac:dyDescent="0.2">
      <c r="L695" s="3"/>
      <c r="M695" s="3"/>
      <c r="N695" s="3"/>
    </row>
    <row r="696" spans="12:14" x14ac:dyDescent="0.2">
      <c r="L696" s="3"/>
      <c r="M696" s="3"/>
      <c r="N696" s="3"/>
    </row>
    <row r="697" spans="12:14" x14ac:dyDescent="0.2">
      <c r="L697" s="3"/>
      <c r="M697" s="3"/>
      <c r="N697" s="3"/>
    </row>
    <row r="698" spans="12:14" x14ac:dyDescent="0.2">
      <c r="L698" s="3"/>
      <c r="M698" s="3"/>
      <c r="N698" s="3"/>
    </row>
    <row r="699" spans="12:14" x14ac:dyDescent="0.2">
      <c r="L699" s="3"/>
      <c r="M699" s="3"/>
      <c r="N699" s="3"/>
    </row>
    <row r="700" spans="12:14" x14ac:dyDescent="0.2">
      <c r="L700" s="3"/>
      <c r="M700" s="3"/>
      <c r="N700" s="3"/>
    </row>
    <row r="701" spans="12:14" x14ac:dyDescent="0.2">
      <c r="L701" s="3"/>
      <c r="M701" s="3"/>
      <c r="N701" s="3"/>
    </row>
    <row r="702" spans="12:14" x14ac:dyDescent="0.2">
      <c r="L702" s="3"/>
      <c r="M702" s="3"/>
      <c r="N702" s="3"/>
    </row>
    <row r="703" spans="12:14" x14ac:dyDescent="0.2">
      <c r="L703" s="3"/>
      <c r="M703" s="3"/>
      <c r="N703" s="3"/>
    </row>
    <row r="704" spans="12:14" x14ac:dyDescent="0.2">
      <c r="L704" s="3"/>
      <c r="M704" s="3"/>
      <c r="N704" s="3"/>
    </row>
    <row r="705" spans="12:14" x14ac:dyDescent="0.2">
      <c r="L705" s="3"/>
      <c r="M705" s="3"/>
      <c r="N705" s="3"/>
    </row>
    <row r="706" spans="12:14" x14ac:dyDescent="0.2">
      <c r="L706" s="3"/>
      <c r="M706" s="3"/>
      <c r="N706" s="3"/>
    </row>
    <row r="707" spans="12:14" x14ac:dyDescent="0.2">
      <c r="L707" s="3"/>
      <c r="M707" s="3"/>
      <c r="N707" s="3"/>
    </row>
    <row r="708" spans="12:14" x14ac:dyDescent="0.2">
      <c r="L708" s="3"/>
      <c r="M708" s="3"/>
      <c r="N708" s="3"/>
    </row>
    <row r="709" spans="12:14" x14ac:dyDescent="0.2">
      <c r="L709" s="3"/>
      <c r="M709" s="3"/>
      <c r="N709" s="3"/>
    </row>
    <row r="710" spans="12:14" x14ac:dyDescent="0.2">
      <c r="L710" s="3"/>
      <c r="M710" s="3"/>
      <c r="N710" s="3"/>
    </row>
    <row r="711" spans="12:14" x14ac:dyDescent="0.2">
      <c r="L711" s="3"/>
      <c r="M711" s="3"/>
      <c r="N711" s="3"/>
    </row>
    <row r="712" spans="12:14" x14ac:dyDescent="0.2">
      <c r="L712" s="3"/>
      <c r="M712" s="3"/>
      <c r="N712" s="3"/>
    </row>
    <row r="713" spans="12:14" x14ac:dyDescent="0.2">
      <c r="L713" s="3"/>
      <c r="M713" s="3"/>
      <c r="N713" s="3"/>
    </row>
    <row r="714" spans="12:14" x14ac:dyDescent="0.2">
      <c r="L714" s="3"/>
      <c r="M714" s="3"/>
      <c r="N714" s="3"/>
    </row>
    <row r="715" spans="12:14" x14ac:dyDescent="0.2">
      <c r="L715" s="3"/>
      <c r="M715" s="3"/>
      <c r="N715" s="3"/>
    </row>
    <row r="716" spans="12:14" x14ac:dyDescent="0.2">
      <c r="L716" s="3"/>
      <c r="M716" s="3"/>
      <c r="N716" s="3"/>
    </row>
    <row r="717" spans="12:14" x14ac:dyDescent="0.2">
      <c r="L717" s="3"/>
      <c r="M717" s="3"/>
      <c r="N717" s="3"/>
    </row>
    <row r="718" spans="12:14" x14ac:dyDescent="0.2">
      <c r="L718" s="3"/>
      <c r="M718" s="3"/>
      <c r="N718" s="3"/>
    </row>
    <row r="719" spans="12:14" x14ac:dyDescent="0.2">
      <c r="L719" s="3"/>
      <c r="M719" s="3"/>
      <c r="N719" s="3"/>
    </row>
    <row r="720" spans="12:14" x14ac:dyDescent="0.2">
      <c r="L720" s="3"/>
      <c r="M720" s="3"/>
      <c r="N720" s="3"/>
    </row>
    <row r="721" spans="12:14" x14ac:dyDescent="0.2">
      <c r="L721" s="3"/>
      <c r="M721" s="3"/>
      <c r="N721" s="3"/>
    </row>
    <row r="722" spans="12:14" x14ac:dyDescent="0.2">
      <c r="L722" s="3"/>
      <c r="M722" s="3"/>
      <c r="N722" s="3"/>
    </row>
    <row r="723" spans="12:14" x14ac:dyDescent="0.2">
      <c r="L723" s="3"/>
      <c r="M723" s="3"/>
      <c r="N723" s="3"/>
    </row>
    <row r="724" spans="12:14" x14ac:dyDescent="0.2">
      <c r="L724" s="3"/>
      <c r="M724" s="3"/>
      <c r="N724" s="3"/>
    </row>
    <row r="725" spans="12:14" x14ac:dyDescent="0.2">
      <c r="L725" s="3"/>
      <c r="M725" s="3"/>
      <c r="N725" s="3"/>
    </row>
    <row r="726" spans="12:14" x14ac:dyDescent="0.2">
      <c r="L726" s="3"/>
      <c r="M726" s="3"/>
      <c r="N726" s="3"/>
    </row>
    <row r="727" spans="12:14" x14ac:dyDescent="0.2">
      <c r="L727" s="3"/>
      <c r="M727" s="3"/>
      <c r="N727" s="3"/>
    </row>
    <row r="728" spans="12:14" x14ac:dyDescent="0.2">
      <c r="L728" s="3"/>
      <c r="M728" s="3"/>
      <c r="N728" s="3"/>
    </row>
    <row r="729" spans="12:14" x14ac:dyDescent="0.2">
      <c r="L729" s="3"/>
      <c r="M729" s="3"/>
      <c r="N729" s="3"/>
    </row>
    <row r="730" spans="12:14" x14ac:dyDescent="0.2">
      <c r="L730" s="3"/>
      <c r="M730" s="3"/>
      <c r="N730" s="3"/>
    </row>
    <row r="731" spans="12:14" x14ac:dyDescent="0.2">
      <c r="L731" s="3"/>
      <c r="M731" s="3"/>
      <c r="N731" s="3"/>
    </row>
    <row r="732" spans="12:14" x14ac:dyDescent="0.2">
      <c r="L732" s="3"/>
      <c r="M732" s="3"/>
      <c r="N732" s="3"/>
    </row>
    <row r="733" spans="12:14" x14ac:dyDescent="0.2">
      <c r="L733" s="3"/>
      <c r="M733" s="3"/>
      <c r="N733" s="3"/>
    </row>
    <row r="734" spans="12:14" x14ac:dyDescent="0.2">
      <c r="L734" s="3"/>
      <c r="M734" s="3"/>
      <c r="N734" s="3"/>
    </row>
    <row r="735" spans="12:14" x14ac:dyDescent="0.2">
      <c r="L735" s="3"/>
      <c r="M735" s="3"/>
      <c r="N735" s="3"/>
    </row>
    <row r="736" spans="12:14" x14ac:dyDescent="0.2">
      <c r="L736" s="3"/>
      <c r="M736" s="3"/>
      <c r="N736" s="3"/>
    </row>
    <row r="737" spans="12:14" x14ac:dyDescent="0.2">
      <c r="L737" s="3"/>
      <c r="M737" s="3"/>
      <c r="N737" s="3"/>
    </row>
    <row r="738" spans="12:14" x14ac:dyDescent="0.2">
      <c r="L738" s="3"/>
      <c r="M738" s="3"/>
      <c r="N738" s="3"/>
    </row>
    <row r="739" spans="12:14" x14ac:dyDescent="0.2">
      <c r="L739" s="3"/>
      <c r="M739" s="3"/>
      <c r="N739" s="3"/>
    </row>
    <row r="740" spans="12:14" x14ac:dyDescent="0.2">
      <c r="L740" s="3"/>
      <c r="M740" s="3"/>
      <c r="N740" s="3"/>
    </row>
    <row r="741" spans="12:14" x14ac:dyDescent="0.2">
      <c r="L741" s="3"/>
      <c r="M741" s="3"/>
      <c r="N741" s="3"/>
    </row>
    <row r="742" spans="12:14" x14ac:dyDescent="0.2">
      <c r="L742" s="3"/>
      <c r="M742" s="3"/>
      <c r="N742" s="3"/>
    </row>
    <row r="743" spans="12:14" x14ac:dyDescent="0.2">
      <c r="L743" s="3"/>
      <c r="M743" s="3"/>
      <c r="N743" s="3"/>
    </row>
    <row r="744" spans="12:14" x14ac:dyDescent="0.2">
      <c r="L744" s="3"/>
      <c r="M744" s="3"/>
      <c r="N744" s="3"/>
    </row>
    <row r="745" spans="12:14" x14ac:dyDescent="0.2">
      <c r="L745" s="3"/>
      <c r="M745" s="3"/>
      <c r="N745" s="3"/>
    </row>
    <row r="746" spans="12:14" x14ac:dyDescent="0.2">
      <c r="L746" s="3"/>
      <c r="M746" s="3"/>
      <c r="N746" s="3"/>
    </row>
    <row r="747" spans="12:14" x14ac:dyDescent="0.2">
      <c r="L747" s="3"/>
      <c r="M747" s="3"/>
      <c r="N747" s="3"/>
    </row>
    <row r="748" spans="12:14" x14ac:dyDescent="0.2">
      <c r="L748" s="3"/>
      <c r="M748" s="3"/>
      <c r="N748" s="3"/>
    </row>
    <row r="749" spans="12:14" x14ac:dyDescent="0.2">
      <c r="L749" s="3"/>
      <c r="M749" s="3"/>
      <c r="N749" s="3"/>
    </row>
    <row r="750" spans="12:14" x14ac:dyDescent="0.2">
      <c r="L750" s="3"/>
      <c r="M750" s="3"/>
      <c r="N750" s="3"/>
    </row>
    <row r="751" spans="12:14" x14ac:dyDescent="0.2">
      <c r="L751" s="3"/>
      <c r="M751" s="3"/>
      <c r="N751" s="3"/>
    </row>
    <row r="752" spans="12:14" x14ac:dyDescent="0.2">
      <c r="L752" s="3"/>
      <c r="M752" s="3"/>
      <c r="N752" s="3"/>
    </row>
    <row r="753" spans="12:14" x14ac:dyDescent="0.2">
      <c r="L753" s="3"/>
      <c r="M753" s="3"/>
      <c r="N753" s="3"/>
    </row>
    <row r="754" spans="12:14" x14ac:dyDescent="0.2">
      <c r="L754" s="3"/>
      <c r="M754" s="3"/>
      <c r="N754" s="3"/>
    </row>
    <row r="755" spans="12:14" x14ac:dyDescent="0.2">
      <c r="L755" s="3"/>
      <c r="M755" s="3"/>
      <c r="N755" s="3"/>
    </row>
    <row r="756" spans="12:14" x14ac:dyDescent="0.2">
      <c r="L756" s="3"/>
      <c r="M756" s="3"/>
      <c r="N756" s="3"/>
    </row>
    <row r="757" spans="12:14" x14ac:dyDescent="0.2">
      <c r="L757" s="3"/>
      <c r="M757" s="3"/>
      <c r="N757" s="3"/>
    </row>
    <row r="758" spans="12:14" x14ac:dyDescent="0.2">
      <c r="L758" s="3"/>
      <c r="M758" s="3"/>
      <c r="N758" s="3"/>
    </row>
    <row r="759" spans="12:14" x14ac:dyDescent="0.2">
      <c r="L759" s="3"/>
      <c r="M759" s="3"/>
      <c r="N759" s="3"/>
    </row>
    <row r="760" spans="12:14" x14ac:dyDescent="0.2">
      <c r="L760" s="3"/>
      <c r="M760" s="3"/>
      <c r="N760" s="3"/>
    </row>
    <row r="761" spans="12:14" x14ac:dyDescent="0.2">
      <c r="L761" s="3"/>
      <c r="M761" s="3"/>
      <c r="N761" s="3"/>
    </row>
    <row r="762" spans="12:14" x14ac:dyDescent="0.2">
      <c r="L762" s="3"/>
      <c r="M762" s="3"/>
      <c r="N762" s="3"/>
    </row>
    <row r="763" spans="12:14" x14ac:dyDescent="0.2">
      <c r="L763" s="3"/>
      <c r="M763" s="3"/>
      <c r="N763" s="3"/>
    </row>
    <row r="764" spans="12:14" x14ac:dyDescent="0.2">
      <c r="L764" s="3"/>
      <c r="M764" s="3"/>
      <c r="N764" s="3"/>
    </row>
    <row r="765" spans="12:14" x14ac:dyDescent="0.2">
      <c r="L765" s="3"/>
      <c r="M765" s="3"/>
      <c r="N765" s="3"/>
    </row>
    <row r="766" spans="12:14" x14ac:dyDescent="0.2">
      <c r="L766" s="3"/>
      <c r="M766" s="3"/>
      <c r="N766" s="3"/>
    </row>
    <row r="767" spans="12:14" x14ac:dyDescent="0.2">
      <c r="L767" s="3"/>
      <c r="M767" s="3"/>
      <c r="N767" s="3"/>
    </row>
    <row r="768" spans="12:14" x14ac:dyDescent="0.2">
      <c r="L768" s="3"/>
      <c r="M768" s="3"/>
      <c r="N768" s="3"/>
    </row>
    <row r="769" spans="12:14" x14ac:dyDescent="0.2">
      <c r="L769" s="3"/>
      <c r="M769" s="3"/>
      <c r="N769" s="3"/>
    </row>
    <row r="770" spans="12:14" x14ac:dyDescent="0.2">
      <c r="L770" s="3"/>
      <c r="M770" s="3"/>
      <c r="N770" s="3"/>
    </row>
    <row r="771" spans="12:14" x14ac:dyDescent="0.2">
      <c r="L771" s="3"/>
      <c r="M771" s="3"/>
      <c r="N771" s="3"/>
    </row>
    <row r="772" spans="12:14" x14ac:dyDescent="0.2">
      <c r="L772" s="3"/>
      <c r="M772" s="3"/>
      <c r="N772" s="3"/>
    </row>
    <row r="773" spans="12:14" x14ac:dyDescent="0.2">
      <c r="L773" s="3"/>
      <c r="M773" s="3"/>
      <c r="N773" s="3"/>
    </row>
    <row r="774" spans="12:14" x14ac:dyDescent="0.2">
      <c r="L774" s="3"/>
      <c r="M774" s="3"/>
      <c r="N774" s="3"/>
    </row>
    <row r="775" spans="12:14" x14ac:dyDescent="0.2">
      <c r="L775" s="3"/>
      <c r="M775" s="3"/>
      <c r="N775" s="3"/>
    </row>
    <row r="776" spans="12:14" x14ac:dyDescent="0.2">
      <c r="L776" s="3"/>
      <c r="M776" s="3"/>
      <c r="N776" s="3"/>
    </row>
    <row r="777" spans="12:14" x14ac:dyDescent="0.2">
      <c r="L777" s="3"/>
      <c r="M777" s="3"/>
      <c r="N777" s="3"/>
    </row>
    <row r="778" spans="12:14" x14ac:dyDescent="0.2">
      <c r="L778" s="3"/>
      <c r="M778" s="3"/>
      <c r="N778" s="3"/>
    </row>
    <row r="779" spans="12:14" x14ac:dyDescent="0.2">
      <c r="L779" s="3"/>
      <c r="M779" s="3"/>
      <c r="N779" s="3"/>
    </row>
    <row r="780" spans="12:14" x14ac:dyDescent="0.2">
      <c r="L780" s="3"/>
      <c r="M780" s="3"/>
      <c r="N780" s="3"/>
    </row>
    <row r="781" spans="12:14" x14ac:dyDescent="0.2">
      <c r="L781" s="3"/>
      <c r="M781" s="3"/>
      <c r="N781" s="3"/>
    </row>
    <row r="782" spans="12:14" x14ac:dyDescent="0.2">
      <c r="L782" s="3"/>
      <c r="M782" s="3"/>
      <c r="N782" s="3"/>
    </row>
    <row r="783" spans="12:14" x14ac:dyDescent="0.2">
      <c r="L783" s="3"/>
      <c r="M783" s="3"/>
      <c r="N783" s="3"/>
    </row>
    <row r="784" spans="12:14" x14ac:dyDescent="0.2">
      <c r="L784" s="3"/>
      <c r="M784" s="3"/>
      <c r="N784" s="3"/>
    </row>
    <row r="785" spans="12:14" x14ac:dyDescent="0.2">
      <c r="L785" s="3"/>
      <c r="M785" s="3"/>
      <c r="N785" s="3"/>
    </row>
    <row r="786" spans="12:14" x14ac:dyDescent="0.2">
      <c r="L786" s="3"/>
      <c r="M786" s="3"/>
      <c r="N786" s="3"/>
    </row>
    <row r="787" spans="12:14" x14ac:dyDescent="0.2">
      <c r="L787" s="3"/>
      <c r="M787" s="3"/>
      <c r="N787" s="3"/>
    </row>
    <row r="788" spans="12:14" x14ac:dyDescent="0.2">
      <c r="L788" s="3"/>
      <c r="M788" s="3"/>
      <c r="N788" s="3"/>
    </row>
    <row r="789" spans="12:14" x14ac:dyDescent="0.2">
      <c r="L789" s="3"/>
      <c r="M789" s="3"/>
      <c r="N789" s="3"/>
    </row>
    <row r="790" spans="12:14" x14ac:dyDescent="0.2">
      <c r="L790" s="3"/>
      <c r="M790" s="3"/>
      <c r="N790" s="3"/>
    </row>
    <row r="791" spans="12:14" x14ac:dyDescent="0.2">
      <c r="L791" s="3"/>
      <c r="M791" s="3"/>
      <c r="N791" s="3"/>
    </row>
    <row r="792" spans="12:14" x14ac:dyDescent="0.2">
      <c r="L792" s="3"/>
      <c r="M792" s="3"/>
      <c r="N792" s="3"/>
    </row>
    <row r="793" spans="12:14" x14ac:dyDescent="0.2">
      <c r="L793" s="3"/>
      <c r="M793" s="3"/>
      <c r="N793" s="3"/>
    </row>
    <row r="794" spans="12:14" x14ac:dyDescent="0.2">
      <c r="L794" s="3"/>
      <c r="M794" s="3"/>
      <c r="N794" s="3"/>
    </row>
    <row r="795" spans="12:14" x14ac:dyDescent="0.2">
      <c r="L795" s="3"/>
      <c r="M795" s="3"/>
      <c r="N795" s="3"/>
    </row>
    <row r="796" spans="12:14" x14ac:dyDescent="0.2">
      <c r="L796" s="3"/>
      <c r="M796" s="3"/>
      <c r="N796" s="3"/>
    </row>
    <row r="797" spans="12:14" x14ac:dyDescent="0.2">
      <c r="L797" s="3"/>
      <c r="M797" s="3"/>
      <c r="N797" s="3"/>
    </row>
    <row r="798" spans="12:14" x14ac:dyDescent="0.2">
      <c r="L798" s="3"/>
      <c r="M798" s="3"/>
      <c r="N798" s="3"/>
    </row>
    <row r="799" spans="12:14" x14ac:dyDescent="0.2">
      <c r="L799" s="3"/>
      <c r="M799" s="3"/>
      <c r="N799" s="3"/>
    </row>
    <row r="800" spans="12:14" x14ac:dyDescent="0.2">
      <c r="L800" s="3"/>
      <c r="M800" s="3"/>
      <c r="N800" s="3"/>
    </row>
    <row r="801" spans="12:14" x14ac:dyDescent="0.2">
      <c r="L801" s="3"/>
      <c r="M801" s="3"/>
      <c r="N801" s="3"/>
    </row>
    <row r="802" spans="12:14" x14ac:dyDescent="0.2">
      <c r="L802" s="3"/>
      <c r="M802" s="3"/>
      <c r="N802" s="3"/>
    </row>
    <row r="803" spans="12:14" x14ac:dyDescent="0.2">
      <c r="L803" s="3"/>
      <c r="M803" s="3"/>
      <c r="N803" s="3"/>
    </row>
    <row r="804" spans="12:14" x14ac:dyDescent="0.2">
      <c r="L804" s="3"/>
      <c r="M804" s="3"/>
      <c r="N804" s="3"/>
    </row>
    <row r="805" spans="12:14" x14ac:dyDescent="0.2">
      <c r="L805" s="3"/>
      <c r="M805" s="3"/>
      <c r="N805" s="3"/>
    </row>
    <row r="806" spans="12:14" x14ac:dyDescent="0.2">
      <c r="L806" s="3"/>
      <c r="M806" s="3"/>
      <c r="N806" s="3"/>
    </row>
    <row r="807" spans="12:14" x14ac:dyDescent="0.2">
      <c r="L807" s="3"/>
      <c r="M807" s="3"/>
      <c r="N807" s="3"/>
    </row>
    <row r="808" spans="12:14" x14ac:dyDescent="0.2">
      <c r="L808" s="3"/>
      <c r="M808" s="3"/>
      <c r="N808" s="3"/>
    </row>
    <row r="809" spans="12:14" x14ac:dyDescent="0.2">
      <c r="L809" s="3"/>
      <c r="M809" s="3"/>
      <c r="N809" s="3"/>
    </row>
    <row r="810" spans="12:14" x14ac:dyDescent="0.2">
      <c r="L810" s="3"/>
      <c r="M810" s="3"/>
      <c r="N810" s="3"/>
    </row>
    <row r="811" spans="12:14" x14ac:dyDescent="0.2">
      <c r="L811" s="3"/>
      <c r="M811" s="3"/>
      <c r="N811" s="3"/>
    </row>
    <row r="812" spans="12:14" x14ac:dyDescent="0.2">
      <c r="L812" s="3"/>
      <c r="M812" s="3"/>
      <c r="N812" s="3"/>
    </row>
    <row r="813" spans="12:14" x14ac:dyDescent="0.2">
      <c r="L813" s="3"/>
      <c r="M813" s="3"/>
      <c r="N813" s="3"/>
    </row>
    <row r="814" spans="12:14" x14ac:dyDescent="0.2">
      <c r="L814" s="3"/>
      <c r="M814" s="3"/>
      <c r="N814" s="3"/>
    </row>
    <row r="815" spans="12:14" x14ac:dyDescent="0.2">
      <c r="L815" s="3"/>
      <c r="M815" s="3"/>
      <c r="N815" s="3"/>
    </row>
    <row r="816" spans="12:14" x14ac:dyDescent="0.2">
      <c r="L816" s="3"/>
      <c r="M816" s="3"/>
      <c r="N816" s="3"/>
    </row>
    <row r="817" spans="12:14" x14ac:dyDescent="0.2">
      <c r="L817" s="3"/>
      <c r="M817" s="3"/>
      <c r="N817" s="3"/>
    </row>
    <row r="818" spans="12:14" x14ac:dyDescent="0.2">
      <c r="L818" s="3"/>
      <c r="M818" s="3"/>
      <c r="N818" s="3"/>
    </row>
    <row r="819" spans="12:14" x14ac:dyDescent="0.2">
      <c r="L819" s="3"/>
      <c r="M819" s="3"/>
      <c r="N819" s="3"/>
    </row>
    <row r="820" spans="12:14" x14ac:dyDescent="0.2">
      <c r="L820" s="3"/>
      <c r="M820" s="3"/>
      <c r="N820" s="3"/>
    </row>
    <row r="821" spans="12:14" x14ac:dyDescent="0.2">
      <c r="L821" s="3"/>
      <c r="M821" s="3"/>
      <c r="N821" s="3"/>
    </row>
    <row r="822" spans="12:14" x14ac:dyDescent="0.2">
      <c r="L822" s="3"/>
      <c r="M822" s="3"/>
      <c r="N822" s="3"/>
    </row>
    <row r="823" spans="12:14" x14ac:dyDescent="0.2">
      <c r="L823" s="3"/>
      <c r="M823" s="3"/>
      <c r="N823" s="3"/>
    </row>
    <row r="824" spans="12:14" x14ac:dyDescent="0.2">
      <c r="L824" s="3"/>
      <c r="M824" s="3"/>
      <c r="N824" s="3"/>
    </row>
    <row r="825" spans="12:14" x14ac:dyDescent="0.2">
      <c r="L825" s="3"/>
      <c r="M825" s="3"/>
      <c r="N825" s="3"/>
    </row>
    <row r="826" spans="12:14" x14ac:dyDescent="0.2">
      <c r="L826" s="3"/>
      <c r="M826" s="3"/>
      <c r="N826" s="3"/>
    </row>
    <row r="827" spans="12:14" x14ac:dyDescent="0.2">
      <c r="L827" s="3"/>
      <c r="M827" s="3"/>
      <c r="N827" s="3"/>
    </row>
    <row r="828" spans="12:14" x14ac:dyDescent="0.2">
      <c r="L828" s="3"/>
      <c r="M828" s="3"/>
      <c r="N828" s="3"/>
    </row>
    <row r="829" spans="12:14" x14ac:dyDescent="0.2">
      <c r="L829" s="3"/>
      <c r="M829" s="3"/>
      <c r="N829" s="3"/>
    </row>
    <row r="830" spans="12:14" x14ac:dyDescent="0.2">
      <c r="L830" s="3"/>
      <c r="M830" s="3"/>
      <c r="N830" s="3"/>
    </row>
    <row r="831" spans="12:14" x14ac:dyDescent="0.2">
      <c r="L831" s="3"/>
      <c r="M831" s="3"/>
      <c r="N831" s="3"/>
    </row>
    <row r="832" spans="12:14" x14ac:dyDescent="0.2">
      <c r="L832" s="3"/>
      <c r="M832" s="3"/>
      <c r="N832" s="3"/>
    </row>
    <row r="833" spans="12:14" x14ac:dyDescent="0.2">
      <c r="L833" s="3"/>
      <c r="M833" s="3"/>
      <c r="N833" s="3"/>
    </row>
    <row r="834" spans="12:14" x14ac:dyDescent="0.2">
      <c r="L834" s="3"/>
      <c r="M834" s="3"/>
      <c r="N834" s="3"/>
    </row>
    <row r="835" spans="12:14" x14ac:dyDescent="0.2">
      <c r="L835" s="3"/>
      <c r="M835" s="3"/>
      <c r="N835" s="3"/>
    </row>
    <row r="836" spans="12:14" x14ac:dyDescent="0.2">
      <c r="L836" s="3"/>
      <c r="M836" s="3"/>
      <c r="N836" s="3"/>
    </row>
    <row r="837" spans="12:14" x14ac:dyDescent="0.2">
      <c r="L837" s="3"/>
      <c r="M837" s="3"/>
      <c r="N837" s="3"/>
    </row>
    <row r="838" spans="12:14" x14ac:dyDescent="0.2">
      <c r="L838" s="3"/>
      <c r="M838" s="3"/>
      <c r="N838" s="3"/>
    </row>
    <row r="839" spans="12:14" x14ac:dyDescent="0.2">
      <c r="L839" s="3"/>
      <c r="M839" s="3"/>
      <c r="N839" s="3"/>
    </row>
    <row r="840" spans="12:14" x14ac:dyDescent="0.2">
      <c r="L840" s="3"/>
      <c r="M840" s="3"/>
      <c r="N840" s="3"/>
    </row>
    <row r="841" spans="12:14" x14ac:dyDescent="0.2">
      <c r="L841" s="3"/>
      <c r="M841" s="3"/>
      <c r="N841" s="3"/>
    </row>
    <row r="842" spans="12:14" x14ac:dyDescent="0.2">
      <c r="L842" s="3"/>
      <c r="M842" s="3"/>
      <c r="N842" s="3"/>
    </row>
    <row r="843" spans="12:14" x14ac:dyDescent="0.2">
      <c r="L843" s="3"/>
      <c r="M843" s="3"/>
      <c r="N843" s="3"/>
    </row>
    <row r="844" spans="12:14" x14ac:dyDescent="0.2">
      <c r="L844" s="3"/>
      <c r="M844" s="3"/>
      <c r="N844" s="3"/>
    </row>
    <row r="845" spans="12:14" x14ac:dyDescent="0.2">
      <c r="L845" s="3"/>
      <c r="M845" s="3"/>
      <c r="N845" s="3"/>
    </row>
    <row r="846" spans="12:14" x14ac:dyDescent="0.2">
      <c r="L846" s="3"/>
      <c r="M846" s="3"/>
      <c r="N846" s="3"/>
    </row>
    <row r="847" spans="12:14" x14ac:dyDescent="0.2">
      <c r="L847" s="3"/>
      <c r="M847" s="3"/>
      <c r="N847" s="3"/>
    </row>
    <row r="848" spans="12:14" x14ac:dyDescent="0.2">
      <c r="L848" s="3"/>
      <c r="M848" s="3"/>
      <c r="N848" s="3"/>
    </row>
    <row r="849" spans="12:14" x14ac:dyDescent="0.2">
      <c r="L849" s="3"/>
      <c r="M849" s="3"/>
      <c r="N849" s="3"/>
    </row>
    <row r="850" spans="12:14" x14ac:dyDescent="0.2">
      <c r="L850" s="3"/>
      <c r="M850" s="3"/>
      <c r="N850" s="3"/>
    </row>
    <row r="851" spans="12:14" x14ac:dyDescent="0.2">
      <c r="L851" s="3"/>
      <c r="M851" s="3"/>
      <c r="N851" s="3"/>
    </row>
    <row r="852" spans="12:14" x14ac:dyDescent="0.2">
      <c r="L852" s="3"/>
      <c r="M852" s="3"/>
      <c r="N852" s="3"/>
    </row>
    <row r="853" spans="12:14" x14ac:dyDescent="0.2">
      <c r="L853" s="3"/>
      <c r="M853" s="3"/>
      <c r="N853" s="3"/>
    </row>
    <row r="854" spans="12:14" x14ac:dyDescent="0.2">
      <c r="L854" s="3"/>
      <c r="M854" s="3"/>
      <c r="N854" s="3"/>
    </row>
    <row r="855" spans="12:14" x14ac:dyDescent="0.2">
      <c r="L855" s="3"/>
      <c r="M855" s="3"/>
      <c r="N855" s="3"/>
    </row>
    <row r="856" spans="12:14" x14ac:dyDescent="0.2">
      <c r="L856" s="3"/>
      <c r="M856" s="3"/>
      <c r="N856" s="3"/>
    </row>
    <row r="857" spans="12:14" x14ac:dyDescent="0.2">
      <c r="L857" s="3"/>
      <c r="M857" s="3"/>
      <c r="N857" s="3"/>
    </row>
    <row r="858" spans="12:14" x14ac:dyDescent="0.2">
      <c r="L858" s="3"/>
      <c r="M858" s="3"/>
      <c r="N858" s="3"/>
    </row>
    <row r="859" spans="12:14" x14ac:dyDescent="0.2">
      <c r="L859" s="3"/>
      <c r="M859" s="3"/>
      <c r="N859" s="3"/>
    </row>
    <row r="860" spans="12:14" x14ac:dyDescent="0.2">
      <c r="L860" s="3"/>
      <c r="M860" s="3"/>
      <c r="N860" s="3"/>
    </row>
    <row r="861" spans="12:14" x14ac:dyDescent="0.2">
      <c r="L861" s="3"/>
      <c r="M861" s="3"/>
      <c r="N861" s="3"/>
    </row>
    <row r="862" spans="12:14" x14ac:dyDescent="0.2">
      <c r="L862" s="3"/>
      <c r="M862" s="3"/>
      <c r="N862" s="3"/>
    </row>
    <row r="863" spans="12:14" x14ac:dyDescent="0.2">
      <c r="L863" s="3"/>
      <c r="M863" s="3"/>
      <c r="N863" s="3"/>
    </row>
    <row r="864" spans="12:14" x14ac:dyDescent="0.2">
      <c r="L864" s="3"/>
      <c r="M864" s="3"/>
      <c r="N864" s="3"/>
    </row>
    <row r="865" spans="12:14" x14ac:dyDescent="0.2">
      <c r="L865" s="3"/>
      <c r="M865" s="3"/>
      <c r="N865" s="3"/>
    </row>
    <row r="866" spans="12:14" x14ac:dyDescent="0.2">
      <c r="L866" s="3"/>
      <c r="M866" s="3"/>
      <c r="N866" s="3"/>
    </row>
    <row r="867" spans="12:14" x14ac:dyDescent="0.2">
      <c r="L867" s="3"/>
      <c r="M867" s="3"/>
      <c r="N867" s="3"/>
    </row>
    <row r="868" spans="12:14" x14ac:dyDescent="0.2">
      <c r="L868" s="3"/>
      <c r="M868" s="3"/>
      <c r="N868" s="3"/>
    </row>
    <row r="869" spans="12:14" x14ac:dyDescent="0.2">
      <c r="L869" s="3"/>
      <c r="M869" s="3"/>
      <c r="N869" s="3"/>
    </row>
    <row r="870" spans="12:14" x14ac:dyDescent="0.2">
      <c r="L870" s="3"/>
      <c r="M870" s="3"/>
      <c r="N870" s="3"/>
    </row>
    <row r="871" spans="12:14" x14ac:dyDescent="0.2">
      <c r="L871" s="3"/>
      <c r="M871" s="3"/>
      <c r="N871" s="3"/>
    </row>
    <row r="872" spans="12:14" x14ac:dyDescent="0.2">
      <c r="L872" s="3"/>
      <c r="M872" s="3"/>
      <c r="N872" s="3"/>
    </row>
    <row r="873" spans="12:14" x14ac:dyDescent="0.2">
      <c r="L873" s="3"/>
      <c r="M873" s="3"/>
      <c r="N873" s="3"/>
    </row>
    <row r="874" spans="12:14" x14ac:dyDescent="0.2">
      <c r="L874" s="3"/>
      <c r="M874" s="3"/>
      <c r="N874" s="3"/>
    </row>
    <row r="875" spans="12:14" x14ac:dyDescent="0.2">
      <c r="L875" s="3"/>
      <c r="M875" s="3"/>
      <c r="N875" s="3"/>
    </row>
    <row r="876" spans="12:14" x14ac:dyDescent="0.2">
      <c r="L876" s="3"/>
      <c r="M876" s="3"/>
      <c r="N876" s="3"/>
    </row>
    <row r="877" spans="12:14" x14ac:dyDescent="0.2">
      <c r="L877" s="3"/>
      <c r="M877" s="3"/>
      <c r="N877" s="3"/>
    </row>
    <row r="878" spans="12:14" x14ac:dyDescent="0.2">
      <c r="L878" s="3"/>
      <c r="M878" s="3"/>
      <c r="N878" s="3"/>
    </row>
    <row r="879" spans="12:14" x14ac:dyDescent="0.2">
      <c r="L879" s="3"/>
      <c r="M879" s="3"/>
      <c r="N879" s="3"/>
    </row>
    <row r="880" spans="12:14" x14ac:dyDescent="0.2">
      <c r="L880" s="3"/>
      <c r="M880" s="3"/>
      <c r="N880" s="3"/>
    </row>
    <row r="881" spans="12:14" x14ac:dyDescent="0.2">
      <c r="L881" s="3"/>
      <c r="M881" s="3"/>
      <c r="N881" s="3"/>
    </row>
    <row r="882" spans="12:14" x14ac:dyDescent="0.2">
      <c r="L882" s="3"/>
      <c r="M882" s="3"/>
      <c r="N882" s="3"/>
    </row>
    <row r="883" spans="12:14" x14ac:dyDescent="0.2">
      <c r="L883" s="3"/>
      <c r="M883" s="3"/>
      <c r="N883" s="3"/>
    </row>
    <row r="884" spans="12:14" x14ac:dyDescent="0.2">
      <c r="L884" s="3"/>
      <c r="M884" s="3"/>
      <c r="N884" s="3"/>
    </row>
    <row r="885" spans="12:14" x14ac:dyDescent="0.2">
      <c r="L885" s="3"/>
      <c r="M885" s="3"/>
      <c r="N885" s="3"/>
    </row>
    <row r="886" spans="12:14" x14ac:dyDescent="0.2">
      <c r="L886" s="3"/>
      <c r="M886" s="3"/>
      <c r="N886" s="3"/>
    </row>
    <row r="887" spans="12:14" x14ac:dyDescent="0.2">
      <c r="L887" s="3"/>
      <c r="M887" s="3"/>
      <c r="N887" s="3"/>
    </row>
    <row r="888" spans="12:14" x14ac:dyDescent="0.2">
      <c r="L888" s="3"/>
      <c r="M888" s="3"/>
      <c r="N888" s="3"/>
    </row>
    <row r="889" spans="12:14" x14ac:dyDescent="0.2">
      <c r="L889" s="3"/>
      <c r="M889" s="3"/>
      <c r="N889" s="3"/>
    </row>
    <row r="890" spans="12:14" x14ac:dyDescent="0.2">
      <c r="L890" s="3"/>
      <c r="M890" s="3"/>
      <c r="N890" s="3"/>
    </row>
    <row r="891" spans="12:14" x14ac:dyDescent="0.2">
      <c r="L891" s="3"/>
      <c r="M891" s="3"/>
      <c r="N891" s="3"/>
    </row>
    <row r="892" spans="12:14" x14ac:dyDescent="0.2">
      <c r="L892" s="3"/>
      <c r="M892" s="3"/>
      <c r="N892" s="3"/>
    </row>
    <row r="893" spans="12:14" x14ac:dyDescent="0.2">
      <c r="L893" s="3"/>
      <c r="M893" s="3"/>
      <c r="N893" s="3"/>
    </row>
    <row r="894" spans="12:14" x14ac:dyDescent="0.2">
      <c r="L894" s="3"/>
      <c r="M894" s="3"/>
      <c r="N894" s="3"/>
    </row>
    <row r="895" spans="12:14" x14ac:dyDescent="0.2">
      <c r="L895" s="3"/>
      <c r="M895" s="3"/>
      <c r="N895" s="3"/>
    </row>
    <row r="896" spans="12:14" x14ac:dyDescent="0.2">
      <c r="L896" s="3"/>
      <c r="M896" s="3"/>
      <c r="N896" s="3"/>
    </row>
    <row r="897" spans="12:14" x14ac:dyDescent="0.2">
      <c r="L897" s="3"/>
      <c r="M897" s="3"/>
      <c r="N897" s="3"/>
    </row>
    <row r="898" spans="12:14" x14ac:dyDescent="0.2">
      <c r="L898" s="3"/>
      <c r="M898" s="3"/>
      <c r="N898" s="3"/>
    </row>
    <row r="899" spans="12:14" x14ac:dyDescent="0.2">
      <c r="L899" s="3"/>
      <c r="M899" s="3"/>
      <c r="N899" s="3"/>
    </row>
    <row r="900" spans="12:14" x14ac:dyDescent="0.2">
      <c r="L900" s="3"/>
      <c r="M900" s="3"/>
      <c r="N900" s="3"/>
    </row>
    <row r="901" spans="12:14" x14ac:dyDescent="0.2">
      <c r="L901" s="3"/>
      <c r="M901" s="3"/>
      <c r="N901" s="3"/>
    </row>
    <row r="902" spans="12:14" x14ac:dyDescent="0.2">
      <c r="L902" s="3"/>
      <c r="M902" s="3"/>
      <c r="N902" s="3"/>
    </row>
    <row r="903" spans="12:14" x14ac:dyDescent="0.2">
      <c r="L903" s="3"/>
      <c r="M903" s="3"/>
      <c r="N903" s="3"/>
    </row>
    <row r="904" spans="12:14" x14ac:dyDescent="0.2">
      <c r="L904" s="3"/>
      <c r="M904" s="3"/>
      <c r="N904" s="3"/>
    </row>
    <row r="905" spans="12:14" x14ac:dyDescent="0.2">
      <c r="L905" s="3"/>
      <c r="M905" s="3"/>
      <c r="N905" s="3"/>
    </row>
    <row r="906" spans="12:14" x14ac:dyDescent="0.2">
      <c r="L906" s="3"/>
      <c r="M906" s="3"/>
      <c r="N906" s="3"/>
    </row>
    <row r="907" spans="12:14" x14ac:dyDescent="0.2">
      <c r="L907" s="3"/>
      <c r="M907" s="3"/>
      <c r="N907" s="3"/>
    </row>
    <row r="908" spans="12:14" x14ac:dyDescent="0.2">
      <c r="L908" s="3"/>
      <c r="M908" s="3"/>
      <c r="N908" s="3"/>
    </row>
    <row r="909" spans="12:14" x14ac:dyDescent="0.2">
      <c r="L909" s="3"/>
      <c r="M909" s="3"/>
      <c r="N909" s="3"/>
    </row>
    <row r="910" spans="12:14" x14ac:dyDescent="0.2">
      <c r="L910" s="3"/>
      <c r="M910" s="3"/>
      <c r="N910" s="3"/>
    </row>
    <row r="911" spans="12:14" x14ac:dyDescent="0.2">
      <c r="L911" s="3"/>
      <c r="M911" s="3"/>
      <c r="N911" s="3"/>
    </row>
    <row r="912" spans="12:14" x14ac:dyDescent="0.2">
      <c r="L912" s="3"/>
      <c r="M912" s="3"/>
      <c r="N912" s="3"/>
    </row>
    <row r="913" spans="12:14" x14ac:dyDescent="0.2">
      <c r="L913" s="3"/>
      <c r="M913" s="3"/>
      <c r="N913" s="3"/>
    </row>
    <row r="914" spans="12:14" x14ac:dyDescent="0.2">
      <c r="L914" s="3"/>
      <c r="M914" s="3"/>
      <c r="N914" s="3"/>
    </row>
    <row r="915" spans="12:14" x14ac:dyDescent="0.2">
      <c r="L915" s="3"/>
      <c r="M915" s="3"/>
      <c r="N915" s="3"/>
    </row>
    <row r="916" spans="12:14" x14ac:dyDescent="0.2">
      <c r="L916" s="3"/>
      <c r="M916" s="3"/>
      <c r="N916" s="3"/>
    </row>
    <row r="917" spans="12:14" x14ac:dyDescent="0.2">
      <c r="L917" s="3"/>
      <c r="M917" s="3"/>
      <c r="N917" s="3"/>
    </row>
    <row r="918" spans="12:14" x14ac:dyDescent="0.2">
      <c r="L918" s="3"/>
      <c r="M918" s="3"/>
      <c r="N918" s="3"/>
    </row>
    <row r="919" spans="12:14" x14ac:dyDescent="0.2">
      <c r="L919" s="3"/>
      <c r="M919" s="3"/>
      <c r="N919" s="3"/>
    </row>
    <row r="920" spans="12:14" x14ac:dyDescent="0.2">
      <c r="L920" s="3"/>
      <c r="M920" s="3"/>
      <c r="N920" s="3"/>
    </row>
    <row r="921" spans="12:14" x14ac:dyDescent="0.2">
      <c r="L921" s="3"/>
      <c r="M921" s="3"/>
      <c r="N921" s="3"/>
    </row>
    <row r="922" spans="12:14" x14ac:dyDescent="0.2">
      <c r="L922" s="3"/>
      <c r="M922" s="3"/>
      <c r="N922" s="3"/>
    </row>
    <row r="923" spans="12:14" x14ac:dyDescent="0.2">
      <c r="L923" s="3"/>
      <c r="M923" s="3"/>
      <c r="N923" s="3"/>
    </row>
    <row r="924" spans="12:14" x14ac:dyDescent="0.2">
      <c r="L924" s="3"/>
      <c r="M924" s="3"/>
      <c r="N924" s="3"/>
    </row>
    <row r="925" spans="12:14" x14ac:dyDescent="0.2">
      <c r="L925" s="3"/>
      <c r="M925" s="3"/>
      <c r="N925" s="3"/>
    </row>
    <row r="926" spans="12:14" x14ac:dyDescent="0.2">
      <c r="L926" s="3"/>
      <c r="M926" s="3"/>
      <c r="N926" s="3"/>
    </row>
    <row r="927" spans="12:14" x14ac:dyDescent="0.2">
      <c r="L927" s="3"/>
      <c r="M927" s="3"/>
      <c r="N927" s="3"/>
    </row>
    <row r="928" spans="12:14" x14ac:dyDescent="0.2">
      <c r="L928" s="3"/>
      <c r="M928" s="3"/>
      <c r="N928" s="3"/>
    </row>
    <row r="929" spans="12:14" x14ac:dyDescent="0.2">
      <c r="L929" s="3"/>
      <c r="M929" s="3"/>
      <c r="N929" s="3"/>
    </row>
    <row r="930" spans="12:14" x14ac:dyDescent="0.2">
      <c r="L930" s="3"/>
      <c r="M930" s="3"/>
      <c r="N930" s="3"/>
    </row>
    <row r="931" spans="12:14" x14ac:dyDescent="0.2">
      <c r="L931" s="3"/>
      <c r="M931" s="3"/>
      <c r="N931" s="3"/>
    </row>
    <row r="932" spans="12:14" x14ac:dyDescent="0.2">
      <c r="L932" s="3"/>
      <c r="M932" s="3"/>
      <c r="N932" s="3"/>
    </row>
    <row r="933" spans="12:14" x14ac:dyDescent="0.2">
      <c r="L933" s="3"/>
      <c r="M933" s="3"/>
      <c r="N933" s="3"/>
    </row>
    <row r="934" spans="12:14" x14ac:dyDescent="0.2">
      <c r="L934" s="3"/>
      <c r="M934" s="3"/>
      <c r="N934" s="3"/>
    </row>
    <row r="935" spans="12:14" x14ac:dyDescent="0.2">
      <c r="L935" s="3"/>
      <c r="M935" s="3"/>
      <c r="N935" s="3"/>
    </row>
    <row r="936" spans="12:14" x14ac:dyDescent="0.2">
      <c r="L936" s="3"/>
      <c r="M936" s="3"/>
      <c r="N936" s="3"/>
    </row>
    <row r="937" spans="12:14" x14ac:dyDescent="0.2">
      <c r="L937" s="3"/>
      <c r="M937" s="3"/>
      <c r="N937" s="3"/>
    </row>
    <row r="938" spans="12:14" x14ac:dyDescent="0.2">
      <c r="L938" s="3"/>
      <c r="M938" s="3"/>
      <c r="N938" s="3"/>
    </row>
    <row r="939" spans="12:14" x14ac:dyDescent="0.2">
      <c r="L939" s="3"/>
      <c r="M939" s="3"/>
      <c r="N939" s="3"/>
    </row>
    <row r="940" spans="12:14" x14ac:dyDescent="0.2">
      <c r="L940" s="3"/>
      <c r="M940" s="3"/>
      <c r="N940" s="3"/>
    </row>
    <row r="941" spans="12:14" x14ac:dyDescent="0.2">
      <c r="L941" s="3"/>
      <c r="M941" s="3"/>
      <c r="N941" s="3"/>
    </row>
    <row r="942" spans="12:14" x14ac:dyDescent="0.2">
      <c r="L942" s="3"/>
      <c r="M942" s="3"/>
      <c r="N942" s="3"/>
    </row>
    <row r="943" spans="12:14" x14ac:dyDescent="0.2">
      <c r="L943" s="3"/>
      <c r="M943" s="3"/>
      <c r="N943" s="3"/>
    </row>
    <row r="944" spans="12:14" x14ac:dyDescent="0.2">
      <c r="L944" s="3"/>
      <c r="M944" s="3"/>
      <c r="N944" s="3"/>
    </row>
    <row r="945" spans="12:14" x14ac:dyDescent="0.2">
      <c r="L945" s="3"/>
      <c r="M945" s="3"/>
      <c r="N945" s="3"/>
    </row>
    <row r="946" spans="12:14" x14ac:dyDescent="0.2">
      <c r="L946" s="3"/>
      <c r="M946" s="3"/>
      <c r="N946" s="3"/>
    </row>
    <row r="947" spans="12:14" x14ac:dyDescent="0.2">
      <c r="L947" s="3"/>
      <c r="M947" s="3"/>
      <c r="N947" s="3"/>
    </row>
    <row r="948" spans="12:14" x14ac:dyDescent="0.2">
      <c r="L948" s="3"/>
      <c r="M948" s="3"/>
      <c r="N948" s="3"/>
    </row>
    <row r="949" spans="12:14" x14ac:dyDescent="0.2">
      <c r="L949" s="3"/>
      <c r="M949" s="3"/>
      <c r="N949" s="3"/>
    </row>
    <row r="950" spans="12:14" x14ac:dyDescent="0.2">
      <c r="L950" s="3"/>
      <c r="M950" s="3"/>
      <c r="N950" s="3"/>
    </row>
    <row r="951" spans="12:14" x14ac:dyDescent="0.2">
      <c r="L951" s="3"/>
      <c r="M951" s="3"/>
      <c r="N951" s="3"/>
    </row>
    <row r="952" spans="12:14" x14ac:dyDescent="0.2">
      <c r="L952" s="3"/>
      <c r="M952" s="3"/>
      <c r="N952" s="3"/>
    </row>
    <row r="953" spans="12:14" x14ac:dyDescent="0.2">
      <c r="L953" s="3"/>
      <c r="M953" s="3"/>
      <c r="N953" s="3"/>
    </row>
    <row r="954" spans="12:14" x14ac:dyDescent="0.2">
      <c r="L954" s="3"/>
      <c r="M954" s="3"/>
      <c r="N954" s="3"/>
    </row>
    <row r="955" spans="12:14" x14ac:dyDescent="0.2">
      <c r="L955" s="3"/>
      <c r="M955" s="3"/>
      <c r="N955" s="3"/>
    </row>
    <row r="956" spans="12:14" x14ac:dyDescent="0.2">
      <c r="L956" s="3"/>
      <c r="M956" s="3"/>
      <c r="N956" s="3"/>
    </row>
    <row r="957" spans="12:14" x14ac:dyDescent="0.2">
      <c r="L957" s="3"/>
      <c r="M957" s="3"/>
      <c r="N957" s="3"/>
    </row>
    <row r="958" spans="12:14" x14ac:dyDescent="0.2">
      <c r="L958" s="3"/>
      <c r="M958" s="3"/>
      <c r="N958" s="3"/>
    </row>
    <row r="959" spans="12:14" x14ac:dyDescent="0.2">
      <c r="L959" s="3"/>
      <c r="M959" s="3"/>
      <c r="N959" s="3"/>
    </row>
    <row r="960" spans="12:14" x14ac:dyDescent="0.2">
      <c r="L960" s="3"/>
      <c r="M960" s="3"/>
      <c r="N960" s="3"/>
    </row>
    <row r="961" spans="12:14" x14ac:dyDescent="0.2">
      <c r="L961" s="3"/>
      <c r="M961" s="3"/>
      <c r="N961" s="3"/>
    </row>
    <row r="962" spans="12:14" x14ac:dyDescent="0.2">
      <c r="L962" s="3"/>
      <c r="M962" s="3"/>
      <c r="N962" s="3"/>
    </row>
    <row r="963" spans="12:14" x14ac:dyDescent="0.2">
      <c r="L963" s="3"/>
      <c r="M963" s="3"/>
      <c r="N963" s="3"/>
    </row>
    <row r="964" spans="12:14" x14ac:dyDescent="0.2">
      <c r="L964" s="3"/>
      <c r="M964" s="3"/>
      <c r="N964" s="3"/>
    </row>
    <row r="965" spans="12:14" x14ac:dyDescent="0.2">
      <c r="L965" s="3"/>
      <c r="M965" s="3"/>
      <c r="N965" s="3"/>
    </row>
    <row r="966" spans="12:14" x14ac:dyDescent="0.2">
      <c r="L966" s="3"/>
      <c r="M966" s="3"/>
      <c r="N966" s="3"/>
    </row>
    <row r="967" spans="12:14" x14ac:dyDescent="0.2">
      <c r="L967" s="3"/>
      <c r="M967" s="3"/>
      <c r="N967" s="3"/>
    </row>
    <row r="968" spans="12:14" x14ac:dyDescent="0.2">
      <c r="L968" s="3"/>
      <c r="M968" s="3"/>
      <c r="N968" s="3"/>
    </row>
    <row r="969" spans="12:14" x14ac:dyDescent="0.2">
      <c r="L969" s="3"/>
      <c r="M969" s="3"/>
      <c r="N969" s="3"/>
    </row>
    <row r="970" spans="12:14" x14ac:dyDescent="0.2">
      <c r="L970" s="3"/>
      <c r="M970" s="3"/>
      <c r="N970" s="3"/>
    </row>
    <row r="971" spans="12:14" x14ac:dyDescent="0.2">
      <c r="L971" s="3"/>
      <c r="M971" s="3"/>
      <c r="N971" s="3"/>
    </row>
    <row r="972" spans="12:14" x14ac:dyDescent="0.2">
      <c r="L972" s="3"/>
      <c r="M972" s="3"/>
      <c r="N972" s="3"/>
    </row>
    <row r="973" spans="12:14" x14ac:dyDescent="0.2">
      <c r="L973" s="3"/>
      <c r="M973" s="3"/>
      <c r="N973" s="3"/>
    </row>
    <row r="974" spans="12:14" x14ac:dyDescent="0.2">
      <c r="L974" s="3"/>
      <c r="M974" s="3"/>
      <c r="N974" s="3"/>
    </row>
    <row r="975" spans="12:14" x14ac:dyDescent="0.2">
      <c r="L975" s="3"/>
      <c r="M975" s="3"/>
      <c r="N975" s="3"/>
    </row>
    <row r="976" spans="12:14" x14ac:dyDescent="0.2">
      <c r="L976" s="3"/>
      <c r="M976" s="3"/>
      <c r="N976" s="3"/>
    </row>
    <row r="977" spans="12:14" x14ac:dyDescent="0.2">
      <c r="L977" s="3"/>
      <c r="M977" s="3"/>
      <c r="N977" s="3"/>
    </row>
    <row r="978" spans="12:14" x14ac:dyDescent="0.2">
      <c r="L978" s="3"/>
      <c r="M978" s="3"/>
      <c r="N978" s="3"/>
    </row>
    <row r="979" spans="12:14" x14ac:dyDescent="0.2">
      <c r="L979" s="3"/>
      <c r="M979" s="3"/>
      <c r="N979" s="3"/>
    </row>
    <row r="980" spans="12:14" x14ac:dyDescent="0.2">
      <c r="L980" s="3"/>
      <c r="M980" s="3"/>
      <c r="N980" s="3"/>
    </row>
    <row r="981" spans="12:14" x14ac:dyDescent="0.2">
      <c r="L981" s="3"/>
      <c r="M981" s="3"/>
      <c r="N981" s="3"/>
    </row>
    <row r="982" spans="12:14" x14ac:dyDescent="0.2">
      <c r="L982" s="3"/>
      <c r="M982" s="3"/>
      <c r="N982" s="3"/>
    </row>
    <row r="983" spans="12:14" x14ac:dyDescent="0.2">
      <c r="L983" s="3"/>
      <c r="M983" s="3"/>
      <c r="N983" s="3"/>
    </row>
    <row r="984" spans="12:14" x14ac:dyDescent="0.2">
      <c r="L984" s="3"/>
      <c r="M984" s="3"/>
      <c r="N984" s="3"/>
    </row>
    <row r="985" spans="12:14" x14ac:dyDescent="0.2">
      <c r="L985" s="3"/>
      <c r="M985" s="3"/>
      <c r="N985" s="3"/>
    </row>
    <row r="986" spans="12:14" x14ac:dyDescent="0.2">
      <c r="L986" s="3"/>
      <c r="M986" s="3"/>
      <c r="N986" s="3"/>
    </row>
    <row r="987" spans="12:14" x14ac:dyDescent="0.2">
      <c r="L987" s="3"/>
      <c r="M987" s="3"/>
      <c r="N987" s="3"/>
    </row>
    <row r="988" spans="12:14" x14ac:dyDescent="0.2">
      <c r="L988" s="3"/>
      <c r="M988" s="3"/>
      <c r="N988" s="3"/>
    </row>
    <row r="989" spans="12:14" x14ac:dyDescent="0.2">
      <c r="L989" s="3"/>
      <c r="M989" s="3"/>
      <c r="N989" s="3"/>
    </row>
    <row r="990" spans="12:14" x14ac:dyDescent="0.2">
      <c r="L990" s="3"/>
      <c r="M990" s="3"/>
      <c r="N990" s="3"/>
    </row>
    <row r="991" spans="12:14" x14ac:dyDescent="0.2">
      <c r="L991" s="3"/>
      <c r="M991" s="3"/>
      <c r="N991" s="3"/>
    </row>
    <row r="992" spans="12:14" x14ac:dyDescent="0.2">
      <c r="L992" s="3"/>
      <c r="M992" s="3"/>
      <c r="N992" s="3"/>
    </row>
    <row r="993" spans="12:14" x14ac:dyDescent="0.2">
      <c r="L993" s="3"/>
      <c r="M993" s="3"/>
      <c r="N993" s="3"/>
    </row>
    <row r="994" spans="12:14" x14ac:dyDescent="0.2">
      <c r="L994" s="3"/>
      <c r="M994" s="3"/>
      <c r="N994" s="3"/>
    </row>
    <row r="995" spans="12:14" x14ac:dyDescent="0.2">
      <c r="L995" s="3"/>
      <c r="M995" s="3"/>
      <c r="N995" s="3"/>
    </row>
    <row r="996" spans="12:14" x14ac:dyDescent="0.2">
      <c r="L996" s="3"/>
      <c r="M996" s="3"/>
      <c r="N996" s="3"/>
    </row>
    <row r="997" spans="12:14" x14ac:dyDescent="0.2">
      <c r="L997" s="3"/>
      <c r="M997" s="3"/>
      <c r="N997" s="3"/>
    </row>
    <row r="998" spans="12:14" x14ac:dyDescent="0.2">
      <c r="L998" s="3"/>
      <c r="M998" s="3"/>
      <c r="N998" s="3"/>
    </row>
    <row r="999" spans="12:14" x14ac:dyDescent="0.2">
      <c r="L999" s="3"/>
      <c r="M999" s="3"/>
      <c r="N999" s="3"/>
    </row>
    <row r="1000" spans="12:14" x14ac:dyDescent="0.2">
      <c r="L1000" s="3"/>
      <c r="M1000" s="3"/>
      <c r="N1000" s="3"/>
    </row>
    <row r="1001" spans="12:14" x14ac:dyDescent="0.2">
      <c r="L1001" s="3"/>
      <c r="M1001" s="3"/>
      <c r="N1001" s="3"/>
    </row>
    <row r="1002" spans="12:14" x14ac:dyDescent="0.2">
      <c r="L1002" s="3"/>
      <c r="M1002" s="3"/>
      <c r="N1002" s="3"/>
    </row>
    <row r="1003" spans="12:14" x14ac:dyDescent="0.2">
      <c r="L1003" s="3"/>
      <c r="M1003" s="3"/>
      <c r="N1003" s="3"/>
    </row>
    <row r="1004" spans="12:14" x14ac:dyDescent="0.2">
      <c r="L1004" s="3"/>
      <c r="M1004" s="3"/>
      <c r="N1004" s="3"/>
    </row>
    <row r="1005" spans="12:14" x14ac:dyDescent="0.2">
      <c r="L1005" s="3"/>
      <c r="M1005" s="3"/>
      <c r="N1005" s="3"/>
    </row>
    <row r="1006" spans="12:14" x14ac:dyDescent="0.2">
      <c r="L1006" s="3"/>
      <c r="M1006" s="3"/>
      <c r="N1006" s="3"/>
    </row>
    <row r="1007" spans="12:14" x14ac:dyDescent="0.2">
      <c r="L1007" s="3"/>
      <c r="M1007" s="3"/>
      <c r="N1007" s="3"/>
    </row>
    <row r="1008" spans="12:14" x14ac:dyDescent="0.2">
      <c r="L1008" s="3"/>
      <c r="M1008" s="3"/>
      <c r="N1008" s="3"/>
    </row>
    <row r="1009" spans="12:14" x14ac:dyDescent="0.2">
      <c r="L1009" s="3"/>
      <c r="M1009" s="3"/>
      <c r="N1009" s="3"/>
    </row>
    <row r="1010" spans="12:14" x14ac:dyDescent="0.2">
      <c r="L1010" s="3"/>
      <c r="M1010" s="3"/>
      <c r="N1010" s="3"/>
    </row>
    <row r="1011" spans="12:14" x14ac:dyDescent="0.2">
      <c r="L1011" s="3"/>
      <c r="M1011" s="3"/>
      <c r="N1011" s="3"/>
    </row>
    <row r="1012" spans="12:14" x14ac:dyDescent="0.2">
      <c r="L1012" s="3"/>
      <c r="M1012" s="3"/>
      <c r="N1012" s="3"/>
    </row>
    <row r="1013" spans="12:14" x14ac:dyDescent="0.2">
      <c r="L1013" s="3"/>
      <c r="M1013" s="3"/>
      <c r="N1013" s="3"/>
    </row>
    <row r="1014" spans="12:14" x14ac:dyDescent="0.2">
      <c r="L1014" s="3"/>
      <c r="M1014" s="3"/>
      <c r="N1014" s="3"/>
    </row>
    <row r="1015" spans="12:14" x14ac:dyDescent="0.2">
      <c r="L1015" s="3"/>
      <c r="M1015" s="3"/>
      <c r="N1015" s="3"/>
    </row>
    <row r="1016" spans="12:14" x14ac:dyDescent="0.2">
      <c r="L1016" s="3"/>
      <c r="M1016" s="3"/>
      <c r="N1016" s="3"/>
    </row>
    <row r="1017" spans="12:14" x14ac:dyDescent="0.2">
      <c r="L1017" s="3"/>
      <c r="M1017" s="3"/>
      <c r="N1017" s="3"/>
    </row>
    <row r="1018" spans="12:14" x14ac:dyDescent="0.2">
      <c r="L1018" s="3"/>
      <c r="M1018" s="3"/>
      <c r="N1018" s="3"/>
    </row>
    <row r="1019" spans="12:14" x14ac:dyDescent="0.2">
      <c r="L1019" s="3"/>
      <c r="M1019" s="3"/>
      <c r="N1019" s="3"/>
    </row>
    <row r="1020" spans="12:14" x14ac:dyDescent="0.2">
      <c r="L1020" s="3"/>
      <c r="M1020" s="3"/>
      <c r="N1020" s="3"/>
    </row>
    <row r="1021" spans="12:14" x14ac:dyDescent="0.2">
      <c r="L1021" s="3"/>
      <c r="M1021" s="3"/>
      <c r="N1021" s="3"/>
    </row>
    <row r="1022" spans="12:14" x14ac:dyDescent="0.2">
      <c r="L1022" s="3"/>
      <c r="M1022" s="3"/>
      <c r="N1022" s="3"/>
    </row>
    <row r="1023" spans="12:14" x14ac:dyDescent="0.2">
      <c r="L1023" s="3"/>
      <c r="M1023" s="3"/>
      <c r="N1023" s="3"/>
    </row>
    <row r="1024" spans="12:14" x14ac:dyDescent="0.2">
      <c r="L1024" s="3"/>
      <c r="M1024" s="3"/>
      <c r="N1024" s="3"/>
    </row>
    <row r="1025" spans="12:14" x14ac:dyDescent="0.2">
      <c r="L1025" s="3"/>
      <c r="M1025" s="3"/>
      <c r="N1025" s="3"/>
    </row>
    <row r="1026" spans="12:14" x14ac:dyDescent="0.2">
      <c r="L1026" s="3"/>
      <c r="M1026" s="3"/>
      <c r="N1026" s="3"/>
    </row>
    <row r="1027" spans="12:14" x14ac:dyDescent="0.2">
      <c r="L1027" s="3"/>
      <c r="M1027" s="3"/>
      <c r="N1027" s="3"/>
    </row>
    <row r="1028" spans="12:14" x14ac:dyDescent="0.2">
      <c r="L1028" s="3"/>
      <c r="M1028" s="3"/>
      <c r="N1028" s="3"/>
    </row>
    <row r="1029" spans="12:14" x14ac:dyDescent="0.2">
      <c r="L1029" s="3"/>
      <c r="M1029" s="3"/>
      <c r="N1029" s="3"/>
    </row>
    <row r="1030" spans="12:14" x14ac:dyDescent="0.2">
      <c r="L1030" s="3"/>
      <c r="M1030" s="3"/>
      <c r="N1030" s="3"/>
    </row>
    <row r="1031" spans="12:14" x14ac:dyDescent="0.2">
      <c r="L1031" s="3"/>
      <c r="M1031" s="3"/>
      <c r="N1031" s="3"/>
    </row>
    <row r="1032" spans="12:14" x14ac:dyDescent="0.2">
      <c r="L1032" s="3"/>
      <c r="M1032" s="3"/>
      <c r="N1032" s="3"/>
    </row>
    <row r="1033" spans="12:14" x14ac:dyDescent="0.2">
      <c r="L1033" s="3"/>
      <c r="M1033" s="3"/>
      <c r="N1033" s="3"/>
    </row>
    <row r="1034" spans="12:14" x14ac:dyDescent="0.2">
      <c r="L1034" s="3"/>
      <c r="M1034" s="3"/>
      <c r="N1034" s="3"/>
    </row>
    <row r="1035" spans="12:14" x14ac:dyDescent="0.2">
      <c r="L1035" s="3"/>
      <c r="M1035" s="3"/>
      <c r="N1035" s="3"/>
    </row>
    <row r="1036" spans="12:14" x14ac:dyDescent="0.2">
      <c r="L1036" s="3"/>
      <c r="M1036" s="3"/>
      <c r="N1036" s="3"/>
    </row>
    <row r="1037" spans="12:14" x14ac:dyDescent="0.2">
      <c r="L1037" s="3"/>
      <c r="M1037" s="3"/>
      <c r="N1037" s="3"/>
    </row>
    <row r="1038" spans="12:14" x14ac:dyDescent="0.2">
      <c r="L1038" s="3"/>
      <c r="M1038" s="3"/>
      <c r="N1038" s="3"/>
    </row>
    <row r="1039" spans="12:14" x14ac:dyDescent="0.2">
      <c r="L1039" s="3"/>
      <c r="M1039" s="3"/>
      <c r="N1039" s="3"/>
    </row>
    <row r="1040" spans="12:14" x14ac:dyDescent="0.2">
      <c r="L1040" s="3"/>
      <c r="M1040" s="3"/>
      <c r="N1040" s="3"/>
    </row>
    <row r="1041" spans="12:14" x14ac:dyDescent="0.2">
      <c r="L1041" s="3"/>
      <c r="M1041" s="3"/>
      <c r="N1041" s="3"/>
    </row>
    <row r="1042" spans="12:14" x14ac:dyDescent="0.2">
      <c r="L1042" s="3"/>
      <c r="M1042" s="3"/>
      <c r="N1042" s="3"/>
    </row>
    <row r="1043" spans="12:14" x14ac:dyDescent="0.2">
      <c r="L1043" s="3"/>
      <c r="M1043" s="3"/>
      <c r="N1043" s="3"/>
    </row>
    <row r="1044" spans="12:14" x14ac:dyDescent="0.2">
      <c r="L1044" s="3"/>
      <c r="M1044" s="3"/>
      <c r="N1044" s="3"/>
    </row>
    <row r="1045" spans="12:14" x14ac:dyDescent="0.2">
      <c r="L1045" s="3"/>
      <c r="M1045" s="3"/>
      <c r="N1045" s="3"/>
    </row>
    <row r="1046" spans="12:14" x14ac:dyDescent="0.2">
      <c r="L1046" s="3"/>
      <c r="M1046" s="3"/>
      <c r="N1046" s="3"/>
    </row>
    <row r="1047" spans="12:14" x14ac:dyDescent="0.2">
      <c r="L1047" s="3"/>
      <c r="M1047" s="3"/>
      <c r="N1047" s="3"/>
    </row>
    <row r="1048" spans="12:14" x14ac:dyDescent="0.2">
      <c r="L1048" s="3"/>
      <c r="M1048" s="3"/>
      <c r="N1048" s="3"/>
    </row>
    <row r="1049" spans="12:14" x14ac:dyDescent="0.2">
      <c r="L1049" s="3"/>
      <c r="M1049" s="3"/>
      <c r="N1049" s="3"/>
    </row>
    <row r="1050" spans="12:14" x14ac:dyDescent="0.2">
      <c r="L1050" s="3"/>
      <c r="M1050" s="3"/>
      <c r="N1050" s="3"/>
    </row>
    <row r="1051" spans="12:14" x14ac:dyDescent="0.2">
      <c r="L1051" s="3"/>
      <c r="M1051" s="3"/>
      <c r="N1051" s="3"/>
    </row>
    <row r="1052" spans="12:14" x14ac:dyDescent="0.2">
      <c r="L1052" s="3"/>
      <c r="M1052" s="3"/>
      <c r="N1052" s="3"/>
    </row>
    <row r="1053" spans="12:14" x14ac:dyDescent="0.2">
      <c r="L1053" s="3"/>
      <c r="M1053" s="3"/>
      <c r="N1053" s="3"/>
    </row>
    <row r="1054" spans="12:14" x14ac:dyDescent="0.2">
      <c r="L1054" s="3"/>
      <c r="M1054" s="3"/>
      <c r="N1054" s="3"/>
    </row>
    <row r="1055" spans="12:14" x14ac:dyDescent="0.2">
      <c r="L1055" s="3"/>
      <c r="M1055" s="3"/>
      <c r="N1055" s="3"/>
    </row>
    <row r="1056" spans="12:14" x14ac:dyDescent="0.2">
      <c r="L1056" s="3"/>
      <c r="M1056" s="3"/>
      <c r="N1056" s="3"/>
    </row>
    <row r="1057" spans="12:14" x14ac:dyDescent="0.2">
      <c r="L1057" s="3"/>
      <c r="M1057" s="3"/>
      <c r="N1057" s="3"/>
    </row>
    <row r="1058" spans="12:14" x14ac:dyDescent="0.2">
      <c r="L1058" s="3"/>
      <c r="M1058" s="3"/>
      <c r="N1058" s="3"/>
    </row>
    <row r="1059" spans="12:14" x14ac:dyDescent="0.2">
      <c r="L1059" s="3"/>
      <c r="M1059" s="3"/>
      <c r="N1059" s="3"/>
    </row>
    <row r="1060" spans="12:14" x14ac:dyDescent="0.2">
      <c r="L1060" s="3"/>
      <c r="M1060" s="3"/>
      <c r="N1060" s="3"/>
    </row>
    <row r="1061" spans="12:14" x14ac:dyDescent="0.2">
      <c r="L1061" s="3"/>
      <c r="M1061" s="3"/>
      <c r="N1061" s="3"/>
    </row>
    <row r="1062" spans="12:14" x14ac:dyDescent="0.2">
      <c r="L1062" s="3"/>
      <c r="M1062" s="3"/>
      <c r="N1062" s="3"/>
    </row>
    <row r="1063" spans="12:14" x14ac:dyDescent="0.2">
      <c r="L1063" s="3"/>
      <c r="M1063" s="3"/>
      <c r="N1063" s="3"/>
    </row>
    <row r="1064" spans="12:14" x14ac:dyDescent="0.2">
      <c r="L1064" s="3"/>
      <c r="M1064" s="3"/>
      <c r="N1064" s="3"/>
    </row>
    <row r="1065" spans="12:14" x14ac:dyDescent="0.2">
      <c r="L1065" s="3"/>
      <c r="M1065" s="3"/>
      <c r="N1065" s="3"/>
    </row>
    <row r="1066" spans="12:14" x14ac:dyDescent="0.2">
      <c r="L1066" s="3"/>
      <c r="M1066" s="3"/>
      <c r="N1066" s="3"/>
    </row>
    <row r="1067" spans="12:14" x14ac:dyDescent="0.2">
      <c r="L1067" s="3"/>
      <c r="M1067" s="3"/>
      <c r="N1067" s="3"/>
    </row>
    <row r="1068" spans="12:14" x14ac:dyDescent="0.2">
      <c r="L1068" s="3"/>
      <c r="M1068" s="3"/>
      <c r="N1068" s="3"/>
    </row>
    <row r="1069" spans="12:14" x14ac:dyDescent="0.2">
      <c r="L1069" s="3"/>
      <c r="M1069" s="3"/>
      <c r="N1069" s="3"/>
    </row>
    <row r="1070" spans="12:14" x14ac:dyDescent="0.2">
      <c r="L1070" s="3"/>
      <c r="M1070" s="3"/>
      <c r="N1070" s="3"/>
    </row>
    <row r="1071" spans="12:14" x14ac:dyDescent="0.2">
      <c r="L1071" s="3"/>
      <c r="M1071" s="3"/>
      <c r="N1071" s="3"/>
    </row>
    <row r="1072" spans="12:14" x14ac:dyDescent="0.2">
      <c r="L1072" s="3"/>
      <c r="M1072" s="3"/>
      <c r="N1072" s="3"/>
    </row>
    <row r="1073" spans="12:14" x14ac:dyDescent="0.2">
      <c r="L1073" s="3"/>
      <c r="M1073" s="3"/>
      <c r="N1073" s="3"/>
    </row>
    <row r="1074" spans="12:14" x14ac:dyDescent="0.2">
      <c r="L1074" s="3"/>
      <c r="M1074" s="3"/>
      <c r="N1074" s="3"/>
    </row>
    <row r="1075" spans="12:14" x14ac:dyDescent="0.2">
      <c r="L1075" s="3"/>
      <c r="M1075" s="3"/>
      <c r="N1075" s="3"/>
    </row>
    <row r="1076" spans="12:14" x14ac:dyDescent="0.2">
      <c r="L1076" s="3"/>
      <c r="M1076" s="3"/>
      <c r="N1076" s="3"/>
    </row>
    <row r="1077" spans="12:14" x14ac:dyDescent="0.2">
      <c r="L1077" s="3"/>
      <c r="M1077" s="3"/>
      <c r="N1077" s="3"/>
    </row>
    <row r="1078" spans="12:14" x14ac:dyDescent="0.2">
      <c r="L1078" s="3"/>
      <c r="M1078" s="3"/>
      <c r="N1078" s="3"/>
    </row>
    <row r="1079" spans="12:14" x14ac:dyDescent="0.2">
      <c r="L1079" s="3"/>
      <c r="M1079" s="3"/>
      <c r="N1079" s="3"/>
    </row>
    <row r="1080" spans="12:14" x14ac:dyDescent="0.2">
      <c r="L1080" s="3"/>
      <c r="M1080" s="3"/>
      <c r="N1080" s="3"/>
    </row>
    <row r="1081" spans="12:14" x14ac:dyDescent="0.2">
      <c r="L1081" s="3"/>
      <c r="M1081" s="3"/>
      <c r="N1081" s="3"/>
    </row>
    <row r="1082" spans="12:14" x14ac:dyDescent="0.2">
      <c r="L1082" s="3"/>
      <c r="M1082" s="3"/>
      <c r="N1082" s="3"/>
    </row>
    <row r="1083" spans="12:14" x14ac:dyDescent="0.2">
      <c r="L1083" s="3"/>
      <c r="M1083" s="3"/>
      <c r="N1083" s="3"/>
    </row>
    <row r="1084" spans="12:14" x14ac:dyDescent="0.2">
      <c r="L1084" s="3"/>
      <c r="M1084" s="3"/>
      <c r="N1084" s="3"/>
    </row>
    <row r="1085" spans="12:14" x14ac:dyDescent="0.2">
      <c r="L1085" s="3"/>
      <c r="M1085" s="3"/>
      <c r="N1085" s="3"/>
    </row>
    <row r="1086" spans="12:14" x14ac:dyDescent="0.2">
      <c r="L1086" s="3"/>
      <c r="M1086" s="3"/>
      <c r="N1086" s="3"/>
    </row>
    <row r="1087" spans="12:14" x14ac:dyDescent="0.2">
      <c r="L1087" s="3"/>
      <c r="M1087" s="3"/>
      <c r="N1087" s="3"/>
    </row>
    <row r="1088" spans="12:14" x14ac:dyDescent="0.2">
      <c r="L1088" s="3"/>
      <c r="M1088" s="3"/>
      <c r="N1088" s="3"/>
    </row>
    <row r="1089" spans="12:14" x14ac:dyDescent="0.2">
      <c r="L1089" s="3"/>
      <c r="M1089" s="3"/>
      <c r="N1089" s="3"/>
    </row>
    <row r="1090" spans="12:14" x14ac:dyDescent="0.2">
      <c r="L1090" s="3"/>
      <c r="M1090" s="3"/>
      <c r="N1090" s="3"/>
    </row>
    <row r="1091" spans="12:14" x14ac:dyDescent="0.2">
      <c r="L1091" s="3"/>
      <c r="M1091" s="3"/>
      <c r="N1091" s="3"/>
    </row>
    <row r="1092" spans="12:14" x14ac:dyDescent="0.2">
      <c r="L1092" s="3"/>
      <c r="M1092" s="3"/>
      <c r="N1092" s="3"/>
    </row>
    <row r="1093" spans="12:14" x14ac:dyDescent="0.2">
      <c r="L1093" s="3"/>
      <c r="M1093" s="3"/>
      <c r="N1093" s="3"/>
    </row>
    <row r="1094" spans="12:14" x14ac:dyDescent="0.2">
      <c r="L1094" s="3"/>
      <c r="M1094" s="3"/>
      <c r="N1094" s="3"/>
    </row>
    <row r="1095" spans="12:14" x14ac:dyDescent="0.2">
      <c r="L1095" s="3"/>
      <c r="M1095" s="3"/>
      <c r="N1095" s="3"/>
    </row>
    <row r="1096" spans="12:14" x14ac:dyDescent="0.2">
      <c r="L1096" s="3"/>
      <c r="M1096" s="3"/>
      <c r="N1096" s="3"/>
    </row>
    <row r="1097" spans="12:14" x14ac:dyDescent="0.2">
      <c r="L1097" s="3"/>
      <c r="M1097" s="3"/>
      <c r="N1097" s="3"/>
    </row>
    <row r="1098" spans="12:14" x14ac:dyDescent="0.2">
      <c r="L1098" s="3"/>
      <c r="M1098" s="3"/>
      <c r="N1098" s="3"/>
    </row>
    <row r="1099" spans="12:14" x14ac:dyDescent="0.2">
      <c r="L1099" s="3"/>
      <c r="M1099" s="3"/>
      <c r="N1099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1"/>
  <sheetViews>
    <sheetView workbookViewId="0">
      <selection activeCell="B7" sqref="B7"/>
    </sheetView>
  </sheetViews>
  <sheetFormatPr baseColWidth="10" defaultRowHeight="12.75" x14ac:dyDescent="0.2"/>
  <cols>
    <col min="1" max="1" width="24.85546875" customWidth="1"/>
    <col min="2" max="2" width="6.7109375" customWidth="1"/>
    <col min="3" max="3" width="2" customWidth="1"/>
    <col min="4" max="4" width="10.42578125" customWidth="1"/>
    <col min="5" max="5" width="9.140625" customWidth="1"/>
    <col min="6" max="6" width="1.5703125" customWidth="1"/>
    <col min="7" max="7" width="11.42578125" style="19"/>
  </cols>
  <sheetData>
    <row r="1" spans="1:6" ht="24.75" customHeight="1" x14ac:dyDescent="0.2">
      <c r="A1" s="6"/>
      <c r="B1" s="7"/>
      <c r="C1" s="7"/>
      <c r="D1" s="64" t="s">
        <v>188</v>
      </c>
      <c r="E1" s="64"/>
      <c r="F1" s="7"/>
    </row>
    <row r="2" spans="1:6" x14ac:dyDescent="0.2">
      <c r="A2" s="7"/>
      <c r="B2" s="55" t="s">
        <v>138</v>
      </c>
      <c r="C2" s="46"/>
      <c r="D2" s="54" t="s">
        <v>132</v>
      </c>
      <c r="E2" s="54" t="s">
        <v>131</v>
      </c>
      <c r="F2" s="43"/>
    </row>
    <row r="3" spans="1:6" x14ac:dyDescent="0.2">
      <c r="A3" s="9" t="s">
        <v>132</v>
      </c>
      <c r="B3" s="17">
        <f>COUNTIF(Data_Muta[[#All],[CODTYPESUBV_PR]],"muta")</f>
        <v>20</v>
      </c>
      <c r="C3" s="17"/>
      <c r="D3" s="8">
        <v>0.8</v>
      </c>
      <c r="F3" s="43"/>
    </row>
    <row r="4" spans="1:6" x14ac:dyDescent="0.2">
      <c r="A4" s="9" t="s">
        <v>131</v>
      </c>
      <c r="B4" s="17">
        <f>COUNTIFS(Data_SAP[[#All],[CODACTIVBUDG]],"v25a")</f>
        <v>10</v>
      </c>
      <c r="C4" s="17"/>
      <c r="E4" s="8">
        <v>0.2</v>
      </c>
      <c r="F4" s="43"/>
    </row>
    <row r="5" spans="1:6" ht="13.5" thickBot="1" x14ac:dyDescent="0.25">
      <c r="A5" s="53" t="s">
        <v>137</v>
      </c>
      <c r="B5" s="49">
        <f>SUM(B3:B4)</f>
        <v>30</v>
      </c>
      <c r="C5" s="7"/>
      <c r="D5" s="52">
        <f>ROUND(+B7*0.8,0)</f>
        <v>1</v>
      </c>
      <c r="E5" s="52">
        <f>ROUND(+B7*0.2,0)</f>
        <v>0</v>
      </c>
      <c r="F5" s="7"/>
    </row>
    <row r="6" spans="1:6" ht="13.5" thickTop="1" x14ac:dyDescent="0.2">
      <c r="A6" s="47" t="s">
        <v>139</v>
      </c>
      <c r="B6" s="48">
        <v>0.05</v>
      </c>
      <c r="C6" s="48"/>
      <c r="F6" s="8"/>
    </row>
    <row r="7" spans="1:6" ht="13.5" thickBot="1" x14ac:dyDescent="0.25">
      <c r="A7" s="50" t="s">
        <v>187</v>
      </c>
      <c r="B7" s="51">
        <f>+B5*B6</f>
        <v>1.5</v>
      </c>
      <c r="C7" s="7"/>
      <c r="F7" s="8"/>
    </row>
    <row r="8" spans="1:6" ht="13.5" thickTop="1" x14ac:dyDescent="0.2">
      <c r="A8" s="7"/>
      <c r="B8" s="19"/>
      <c r="C8" s="19"/>
      <c r="F8" s="44"/>
    </row>
    <row r="9" spans="1:6" x14ac:dyDescent="0.2">
      <c r="B9" s="45"/>
      <c r="C9" s="45"/>
      <c r="D9" s="9"/>
    </row>
    <row r="10" spans="1:6" x14ac:dyDescent="0.2">
      <c r="B10" s="7"/>
      <c r="C10" s="7"/>
      <c r="D10" s="9"/>
    </row>
    <row r="11" spans="1:6" x14ac:dyDescent="0.2">
      <c r="D11" s="2"/>
    </row>
  </sheetData>
  <mergeCells count="1">
    <mergeCell ref="D1:E1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tabColor theme="9" tint="-0.249977111117893"/>
  </sheetPr>
  <dimension ref="A1:L600"/>
  <sheetViews>
    <sheetView workbookViewId="0">
      <selection activeCell="L27" sqref="L27"/>
    </sheetView>
  </sheetViews>
  <sheetFormatPr baseColWidth="10" defaultRowHeight="12.75" x14ac:dyDescent="0.2"/>
  <cols>
    <col min="5" max="5" width="39.28515625" customWidth="1"/>
    <col min="7" max="7" width="17.5703125" style="35" customWidth="1"/>
    <col min="8" max="8" width="11.42578125" style="34"/>
    <col min="10" max="10" width="23.5703125" customWidth="1"/>
  </cols>
  <sheetData>
    <row r="1" spans="1:12" ht="23.25" x14ac:dyDescent="0.35">
      <c r="E1" s="4" t="s">
        <v>141</v>
      </c>
      <c r="G1" s="1">
        <f>IF(E2="Existant",Sommaire!B3,Sommaire!B4)</f>
        <v>20</v>
      </c>
      <c r="K1" s="14" t="s">
        <v>140</v>
      </c>
      <c r="L1" s="15"/>
    </row>
    <row r="2" spans="1:12" ht="21" x14ac:dyDescent="0.35">
      <c r="E2" s="16" t="s">
        <v>132</v>
      </c>
      <c r="G2">
        <f>IF(E2="Existant",Sommaire!D5,Sommaire!E5)</f>
        <v>1</v>
      </c>
      <c r="J2" s="5"/>
      <c r="K2" s="11" t="s">
        <v>132</v>
      </c>
      <c r="L2" s="12"/>
    </row>
    <row r="3" spans="1:12" x14ac:dyDescent="0.2">
      <c r="E3" s="61"/>
      <c r="J3" s="5"/>
      <c r="K3" s="11" t="s">
        <v>131</v>
      </c>
      <c r="L3" s="12"/>
    </row>
    <row r="4" spans="1:12" ht="30" x14ac:dyDescent="0.2">
      <c r="A4" s="36" t="s">
        <v>0</v>
      </c>
      <c r="B4" s="36" t="s">
        <v>1</v>
      </c>
      <c r="C4" s="36" t="s">
        <v>2</v>
      </c>
      <c r="D4" s="36" t="s">
        <v>133</v>
      </c>
      <c r="E4" s="36" t="s">
        <v>134</v>
      </c>
      <c r="F4" s="36" t="s">
        <v>28</v>
      </c>
      <c r="G4" s="37" t="s">
        <v>164</v>
      </c>
      <c r="H4" s="38" t="s">
        <v>165</v>
      </c>
      <c r="J4" s="5"/>
      <c r="K4" s="41"/>
      <c r="L4" s="13"/>
    </row>
    <row r="5" spans="1:12" x14ac:dyDescent="0.2">
      <c r="A5" s="2">
        <f t="shared" ref="A5:A68" ca="1" si="0">RANDBETWEEN(1,$G$1)</f>
        <v>8</v>
      </c>
      <c r="B5" s="2">
        <v>180</v>
      </c>
      <c r="C5" s="2">
        <f>IF(COUNTIF($B$4:B4,B5)&gt;0,"",MAX($C$4:C4)+1)</f>
        <v>1</v>
      </c>
      <c r="D5" t="e">
        <f>IF(OR(C5="",C5&gt;$G$2),"",IF($E$2="existant",VLOOKUP(B5,Existant!$A:$E,4,FALSE),IF($E$2="Neuf - non famille",VLOOKUP(B5,#REF!,4,FALSE),VLOOKUP(B5,Neuf!$A:$E,4,FALSE))))</f>
        <v>#N/A</v>
      </c>
      <c r="E5" t="e">
        <f>IF(OR(C5="",C5&gt;$G$2),"",IF($E$2="existant",VLOOKUP(B5,Existant!$A:$E,5,FALSE),IF($E$2="Neuf - non famille",VLOOKUP(B5,#REF!,5,FALSE),VLOOKUP(B5,Neuf!$A:$E,5,FALSE))))</f>
        <v>#N/A</v>
      </c>
      <c r="F5" t="e">
        <f>IF(OR(C5="",C5&gt;$G$2),"",IF($E$2="existant",VLOOKUP(B5,Existant!$A:$H,2,FALSE),IF($E$2="Neuf - non famille",VLOOKUP(B5,#REF!,7,FALSE),VLOOKUP(B5,Neuf!$A:$H,7,FALSE))))</f>
        <v>#N/A</v>
      </c>
      <c r="G5" s="35" t="e">
        <f>IF(OR(C5="",C5&gt;$G$2),"",IF($E$2="existant",VLOOKUP(B5,Existant!$A:$P,16,FALSE),IF($E$2="Neuf - non famille",VLOOKUP(B5,#REF!,16,FALSE),VLOOKUP(B5,Neuf!$A:$P,16,FALSE))))</f>
        <v>#N/A</v>
      </c>
      <c r="H5" s="34" t="e">
        <f>IF(OR(C5="",C5&gt;$G$2),"",IF($E$2="existant",VLOOKUP(B5,Existant!$A:$P,14,FALSE),IF($E$2="Neuf - non famille",VLOOKUP(B5,#REF!,14,FALSE),VLOOKUP(B5,Neuf!$A:$P,14,FALSE))))</f>
        <v>#N/A</v>
      </c>
    </row>
    <row r="6" spans="1:12" x14ac:dyDescent="0.2">
      <c r="A6" s="2">
        <f t="shared" ca="1" si="0"/>
        <v>12</v>
      </c>
      <c r="B6" s="2">
        <v>425</v>
      </c>
      <c r="C6" s="2">
        <f>IF(COUNTIF($B$4:B5,B6)&gt;0,"",MAX($C$4:C5)+1)</f>
        <v>2</v>
      </c>
      <c r="D6" t="str">
        <f>IF(OR(C6="",C6&gt;$G$2),"",IF($E$2="existant",VLOOKUP(B6,Existant!$A:$E,4,FALSE),IF($E$2="Neuf - non famille",VLOOKUP(B6,#REF!,4,FALSE),VLOOKUP(B6,Neuf!$A:$E,4,FALSE))))</f>
        <v/>
      </c>
      <c r="E6" t="str">
        <f>IF(OR(C6="",C6&gt;$G$2),"",IF($E$2="existant",VLOOKUP(B6,Existant!$A:$E,5,FALSE),IF($E$2="Neuf - non famille",VLOOKUP(B6,#REF!,5,FALSE),VLOOKUP(B6,Neuf!$A:$E,5,FALSE))))</f>
        <v/>
      </c>
      <c r="F6" t="str">
        <f>IF(OR(C6="",C6&gt;$G$2),"",IF($E$2="existant",VLOOKUP(B6,Existant!$A:$H,2,FALSE),IF($E$2="Neuf - non famille",VLOOKUP(B6,#REF!,7,FALSE),VLOOKUP(B6,Neuf!$A:$H,7,FALSE))))</f>
        <v/>
      </c>
      <c r="G6" s="35" t="str">
        <f>IF(OR(C6="",C6&gt;$G$2),"",IF($E$2="existant",VLOOKUP(B6,Existant!$A:$P,16,FALSE),IF($E$2="Neuf - non famille",VLOOKUP(B6,#REF!,16,FALSE),VLOOKUP(B6,Neuf!$A:$P,16,FALSE))))</f>
        <v/>
      </c>
      <c r="H6" s="34" t="str">
        <f>IF(OR(C6="",C6&gt;$G$2),"",IF($E$2="existant",VLOOKUP(B6,Existant!$A:$P,14,FALSE),IF($E$2="Neuf - non famille",VLOOKUP(B6,#REF!,14,FALSE),VLOOKUP(B6,Neuf!$A:$P,14,FALSE))))</f>
        <v/>
      </c>
    </row>
    <row r="7" spans="1:12" x14ac:dyDescent="0.2">
      <c r="A7" s="2">
        <f t="shared" ca="1" si="0"/>
        <v>12</v>
      </c>
      <c r="B7" s="2">
        <v>339</v>
      </c>
      <c r="C7" s="2">
        <f>IF(COUNTIF($B$4:B6,B7)&gt;0,"",MAX($C$4:C6)+1)</f>
        <v>3</v>
      </c>
      <c r="D7" t="str">
        <f>IF(OR(C7="",C7&gt;$G$2),"",IF($E$2="existant",VLOOKUP(B7,Existant!$A:$E,4,FALSE),IF($E$2="Neuf - non famille",VLOOKUP(B7,#REF!,4,FALSE),VLOOKUP(B7,Neuf!$A:$E,4,FALSE))))</f>
        <v/>
      </c>
      <c r="E7" t="str">
        <f>IF(OR(C7="",C7&gt;$G$2),"",IF($E$2="existant",VLOOKUP(B7,Existant!$A:$E,5,FALSE),IF($E$2="Neuf - non famille",VLOOKUP(B7,#REF!,5,FALSE),VLOOKUP(B7,Neuf!$A:$E,5,FALSE))))</f>
        <v/>
      </c>
      <c r="F7" t="str">
        <f>IF(OR(C7="",C7&gt;$G$2),"",IF($E$2="existant",VLOOKUP(B7,Existant!$A:$H,2,FALSE),IF($E$2="Neuf - non famille",VLOOKUP(B7,#REF!,7,FALSE),VLOOKUP(B7,Neuf!$A:$H,7,FALSE))))</f>
        <v/>
      </c>
      <c r="G7" s="35" t="str">
        <f>IF(OR(C7="",C7&gt;$G$2),"",IF($E$2="existant",VLOOKUP(B7,Existant!$A:$P,16,FALSE),IF($E$2="Neuf - non famille",VLOOKUP(B7,#REF!,16,FALSE),VLOOKUP(B7,Neuf!$A:$P,16,FALSE))))</f>
        <v/>
      </c>
      <c r="H7" s="34" t="str">
        <f>IF(OR(C7="",C7&gt;$G$2),"",IF($E$2="existant",VLOOKUP(B7,Existant!$A:$P,14,FALSE),IF($E$2="Neuf - non famille",VLOOKUP(B7,#REF!,14,FALSE),VLOOKUP(B7,Neuf!$A:$P,14,FALSE))))</f>
        <v/>
      </c>
    </row>
    <row r="8" spans="1:12" x14ac:dyDescent="0.2">
      <c r="A8" s="2">
        <f t="shared" ca="1" si="0"/>
        <v>19</v>
      </c>
      <c r="B8" s="2">
        <v>493</v>
      </c>
      <c r="C8" s="2">
        <f>IF(COUNTIF($B$4:B7,B8)&gt;0,"",MAX($C$4:C7)+1)</f>
        <v>4</v>
      </c>
      <c r="D8" t="str">
        <f>IF(OR(C8="",C8&gt;$G$2),"",IF($E$2="existant",VLOOKUP(B8,Existant!$A:$E,4,FALSE),IF($E$2="Neuf - non famille",VLOOKUP(B8,#REF!,4,FALSE),VLOOKUP(B8,Neuf!$A:$E,4,FALSE))))</f>
        <v/>
      </c>
      <c r="E8" t="str">
        <f>IF(OR(C8="",C8&gt;$G$2),"",IF($E$2="existant",VLOOKUP(B8,Existant!$A:$E,5,FALSE),IF($E$2="Neuf - non famille",VLOOKUP(B8,#REF!,5,FALSE),VLOOKUP(B8,Neuf!$A:$E,5,FALSE))))</f>
        <v/>
      </c>
      <c r="F8" t="str">
        <f>IF(OR(C8="",C8&gt;$G$2),"",IF($E$2="existant",VLOOKUP(B8,Existant!$A:$H,2,FALSE),IF($E$2="Neuf - non famille",VLOOKUP(B8,#REF!,7,FALSE),VLOOKUP(B8,Neuf!$A:$H,7,FALSE))))</f>
        <v/>
      </c>
      <c r="G8" s="35" t="str">
        <f>IF(OR(C8="",C8&gt;$G$2),"",IF($E$2="existant",VLOOKUP(B8,Existant!$A:$P,16,FALSE),IF($E$2="Neuf - non famille",VLOOKUP(B8,#REF!,16,FALSE),VLOOKUP(B8,Neuf!$A:$P,16,FALSE))))</f>
        <v/>
      </c>
      <c r="H8" s="34" t="str">
        <f>IF(OR(C8="",C8&gt;$G$2),"",IF($E$2="existant",VLOOKUP(B8,Existant!$A:$P,14,FALSE),IF($E$2="Neuf - non famille",VLOOKUP(B8,#REF!,14,FALSE),VLOOKUP(B8,Neuf!$A:$P,14,FALSE))))</f>
        <v/>
      </c>
    </row>
    <row r="9" spans="1:12" x14ac:dyDescent="0.2">
      <c r="A9" s="2">
        <f t="shared" ca="1" si="0"/>
        <v>20</v>
      </c>
      <c r="B9" s="2">
        <v>513</v>
      </c>
      <c r="C9" s="2">
        <f>IF(COUNTIF($B$4:B8,B9)&gt;0,"",MAX($C$4:C8)+1)</f>
        <v>5</v>
      </c>
      <c r="D9" t="str">
        <f>IF(OR(C9="",C9&gt;$G$2),"",IF($E$2="existant",VLOOKUP(B9,Existant!$A:$E,4,FALSE),IF($E$2="Neuf - non famille",VLOOKUP(B9,#REF!,4,FALSE),VLOOKUP(B9,Neuf!$A:$E,4,FALSE))))</f>
        <v/>
      </c>
      <c r="E9" t="str">
        <f>IF(OR(C9="",C9&gt;$G$2),"",IF($E$2="existant",VLOOKUP(B9,Existant!$A:$E,5,FALSE),IF($E$2="Neuf - non famille",VLOOKUP(B9,#REF!,5,FALSE),VLOOKUP(B9,Neuf!$A:$E,5,FALSE))))</f>
        <v/>
      </c>
      <c r="F9" t="str">
        <f>IF(OR(C9="",C9&gt;$G$2),"",IF($E$2="existant",VLOOKUP(B9,Existant!$A:$H,2,FALSE),IF($E$2="Neuf - non famille",VLOOKUP(B9,#REF!,7,FALSE),VLOOKUP(B9,Neuf!$A:$H,7,FALSE))))</f>
        <v/>
      </c>
      <c r="G9" s="35" t="str">
        <f>IF(OR(C9="",C9&gt;$G$2),"",IF($E$2="existant",VLOOKUP(B9,Existant!$A:$P,16,FALSE),IF($E$2="Neuf - non famille",VLOOKUP(B9,#REF!,16,FALSE),VLOOKUP(B9,Neuf!$A:$P,16,FALSE))))</f>
        <v/>
      </c>
      <c r="H9" s="34" t="str">
        <f>IF(OR(C9="",C9&gt;$G$2),"",IF($E$2="existant",VLOOKUP(B9,Existant!$A:$P,14,FALSE),IF($E$2="Neuf - non famille",VLOOKUP(B9,#REF!,14,FALSE),VLOOKUP(B9,Neuf!$A:$P,14,FALSE))))</f>
        <v/>
      </c>
    </row>
    <row r="10" spans="1:12" x14ac:dyDescent="0.2">
      <c r="A10" s="2">
        <f t="shared" ca="1" si="0"/>
        <v>12</v>
      </c>
      <c r="B10" s="2">
        <v>70</v>
      </c>
      <c r="C10" s="2">
        <f>IF(COUNTIF($B$4:B9,B10)&gt;0,"",MAX($C$4:C9)+1)</f>
        <v>6</v>
      </c>
      <c r="D10" t="str">
        <f>IF(OR(C10="",C10&gt;$G$2),"",IF($E$2="existant",VLOOKUP(B10,Existant!$A:$E,4,FALSE),IF($E$2="Neuf - non famille",VLOOKUP(B10,#REF!,4,FALSE),VLOOKUP(B10,Neuf!$A:$E,4,FALSE))))</f>
        <v/>
      </c>
      <c r="E10" t="str">
        <f>IF(OR(C10="",C10&gt;$G$2),"",IF($E$2="existant",VLOOKUP(B10,Existant!$A:$E,5,FALSE),IF($E$2="Neuf - non famille",VLOOKUP(B10,#REF!,5,FALSE),VLOOKUP(B10,Neuf!$A:$E,5,FALSE))))</f>
        <v/>
      </c>
      <c r="F10" t="str">
        <f>IF(OR(C10="",C10&gt;$G$2),"",IF($E$2="existant",VLOOKUP(B10,Existant!$A:$H,2,FALSE),IF($E$2="Neuf - non famille",VLOOKUP(B10,#REF!,7,FALSE),VLOOKUP(B10,Neuf!$A:$H,7,FALSE))))</f>
        <v/>
      </c>
      <c r="G10" s="35" t="str">
        <f>IF(OR(C10="",C10&gt;$G$2),"",IF($E$2="existant",VLOOKUP(B10,Existant!$A:$P,16,FALSE),IF($E$2="Neuf - non famille",VLOOKUP(B10,#REF!,16,FALSE),VLOOKUP(B10,Neuf!$A:$P,16,FALSE))))</f>
        <v/>
      </c>
      <c r="H10" s="34" t="str">
        <f>IF(OR(C10="",C10&gt;$G$2),"",IF($E$2="existant",VLOOKUP(B10,Existant!$A:$P,14,FALSE),IF($E$2="Neuf - non famille",VLOOKUP(B10,#REF!,14,FALSE),VLOOKUP(B10,Neuf!$A:$P,14,FALSE))))</f>
        <v/>
      </c>
      <c r="I10" s="10"/>
    </row>
    <row r="11" spans="1:12" x14ac:dyDescent="0.2">
      <c r="A11" s="2">
        <f t="shared" ca="1" si="0"/>
        <v>5</v>
      </c>
      <c r="B11" s="2">
        <v>195</v>
      </c>
      <c r="C11" s="2">
        <f>IF(COUNTIF($B$4:B10,B11)&gt;0,"",MAX($C$4:C10)+1)</f>
        <v>7</v>
      </c>
      <c r="D11" t="str">
        <f>IF(OR(C11="",C11&gt;$G$2),"",IF($E$2="existant",VLOOKUP(B11,Existant!$A:$E,4,FALSE),IF($E$2="Neuf - non famille",VLOOKUP(B11,#REF!,4,FALSE),VLOOKUP(B11,Neuf!$A:$E,4,FALSE))))</f>
        <v/>
      </c>
      <c r="E11" t="str">
        <f>IF(OR(C11="",C11&gt;$G$2),"",IF($E$2="existant",VLOOKUP(B11,Existant!$A:$E,5,FALSE),IF($E$2="Neuf - non famille",VLOOKUP(B11,#REF!,5,FALSE),VLOOKUP(B11,Neuf!$A:$E,5,FALSE))))</f>
        <v/>
      </c>
      <c r="F11" t="str">
        <f>IF(OR(C11="",C11&gt;$G$2),"",IF($E$2="existant",VLOOKUP(B11,Existant!$A:$H,2,FALSE),IF($E$2="Neuf - non famille",VLOOKUP(B11,#REF!,7,FALSE),VLOOKUP(B11,Neuf!$A:$H,7,FALSE))))</f>
        <v/>
      </c>
      <c r="G11" s="35" t="str">
        <f>IF(OR(C11="",C11&gt;$G$2),"",IF($E$2="existant",VLOOKUP(B11,Existant!$A:$P,16,FALSE),IF($E$2="Neuf - non famille",VLOOKUP(B11,#REF!,16,FALSE),VLOOKUP(B11,Neuf!$A:$P,16,FALSE))))</f>
        <v/>
      </c>
      <c r="H11" s="34" t="str">
        <f>IF(OR(C11="",C11&gt;$G$2),"",IF($E$2="existant",VLOOKUP(B11,Existant!$A:$P,14,FALSE),IF($E$2="Neuf - non famille",VLOOKUP(B11,#REF!,14,FALSE),VLOOKUP(B11,Neuf!$A:$P,14,FALSE))))</f>
        <v/>
      </c>
      <c r="I11" s="10"/>
    </row>
    <row r="12" spans="1:12" x14ac:dyDescent="0.2">
      <c r="A12" s="2">
        <f t="shared" ca="1" si="0"/>
        <v>2</v>
      </c>
      <c r="B12" s="2">
        <v>932</v>
      </c>
      <c r="C12" s="2">
        <f>IF(COUNTIF($B$4:B11,B12)&gt;0,"",MAX($C$4:C11)+1)</f>
        <v>8</v>
      </c>
      <c r="D12" t="str">
        <f>IF(OR(C12="",C12&gt;$G$2),"",IF($E$2="existant",VLOOKUP(B12,Existant!$A:$E,4,FALSE),IF($E$2="Neuf - non famille",VLOOKUP(B12,#REF!,4,FALSE),VLOOKUP(B12,Neuf!$A:$E,4,FALSE))))</f>
        <v/>
      </c>
      <c r="E12" t="str">
        <f>IF(OR(C12="",C12&gt;$G$2),"",IF($E$2="existant",VLOOKUP(B12,Existant!$A:$E,5,FALSE),IF($E$2="Neuf - non famille",VLOOKUP(B12,#REF!,5,FALSE),VLOOKUP(B12,Neuf!$A:$E,5,FALSE))))</f>
        <v/>
      </c>
      <c r="F12" t="str">
        <f>IF(OR(C12="",C12&gt;$G$2),"",IF($E$2="existant",VLOOKUP(B12,Existant!$A:$H,2,FALSE),IF($E$2="Neuf - non famille",VLOOKUP(B12,#REF!,7,FALSE),VLOOKUP(B12,Neuf!$A:$H,7,FALSE))))</f>
        <v/>
      </c>
      <c r="G12" s="35" t="str">
        <f>IF(OR(C12="",C12&gt;$G$2),"",IF($E$2="existant",VLOOKUP(B12,Existant!$A:$P,16,FALSE),IF($E$2="Neuf - non famille",VLOOKUP(B12,#REF!,16,FALSE),VLOOKUP(B12,Neuf!$A:$P,16,FALSE))))</f>
        <v/>
      </c>
      <c r="H12" s="34" t="str">
        <f>IF(OR(C12="",C12&gt;$G$2),"",IF($E$2="existant",VLOOKUP(B12,Existant!$A:$P,14,FALSE),IF($E$2="Neuf - non famille",VLOOKUP(B12,#REF!,14,FALSE),VLOOKUP(B12,Neuf!$A:$P,14,FALSE))))</f>
        <v/>
      </c>
    </row>
    <row r="13" spans="1:12" x14ac:dyDescent="0.2">
      <c r="A13" s="2">
        <f t="shared" ca="1" si="0"/>
        <v>2</v>
      </c>
      <c r="B13" s="2">
        <v>532</v>
      </c>
      <c r="C13" s="2">
        <f>IF(COUNTIF($B$4:B12,B13)&gt;0,"",MAX($C$4:C12)+1)</f>
        <v>9</v>
      </c>
      <c r="D13" t="str">
        <f>IF(OR(C13="",C13&gt;$G$2),"",IF($E$2="existant",VLOOKUP(B13,Existant!$A:$E,4,FALSE),IF($E$2="Neuf - non famille",VLOOKUP(B13,#REF!,4,FALSE),VLOOKUP(B13,Neuf!$A:$E,4,FALSE))))</f>
        <v/>
      </c>
      <c r="E13" t="str">
        <f>IF(OR(C13="",C13&gt;$G$2),"",IF($E$2="existant",VLOOKUP(B13,Existant!$A:$E,5,FALSE),IF($E$2="Neuf - non famille",VLOOKUP(B13,#REF!,5,FALSE),VLOOKUP(B13,Neuf!$A:$E,5,FALSE))))</f>
        <v/>
      </c>
      <c r="F13" t="str">
        <f>IF(OR(C13="",C13&gt;$G$2),"",IF($E$2="existant",VLOOKUP(B13,Existant!$A:$H,2,FALSE),IF($E$2="Neuf - non famille",VLOOKUP(B13,#REF!,7,FALSE),VLOOKUP(B13,Neuf!$A:$H,7,FALSE))))</f>
        <v/>
      </c>
      <c r="G13" s="35" t="str">
        <f>IF(OR(C13="",C13&gt;$G$2),"",IF($E$2="existant",VLOOKUP(B13,Existant!$A:$P,16,FALSE),IF($E$2="Neuf - non famille",VLOOKUP(B13,#REF!,16,FALSE),VLOOKUP(B13,Neuf!$A:$P,16,FALSE))))</f>
        <v/>
      </c>
      <c r="H13" s="34" t="str">
        <f>IF(OR(C13="",C13&gt;$G$2),"",IF($E$2="existant",VLOOKUP(B13,Existant!$A:$P,14,FALSE),IF($E$2="Neuf - non famille",VLOOKUP(B13,#REF!,14,FALSE),VLOOKUP(B13,Neuf!$A:$P,14,FALSE))))</f>
        <v/>
      </c>
    </row>
    <row r="14" spans="1:12" x14ac:dyDescent="0.2">
      <c r="A14" s="2">
        <f t="shared" ca="1" si="0"/>
        <v>13</v>
      </c>
      <c r="B14" s="2">
        <v>496</v>
      </c>
      <c r="C14" s="2">
        <f>IF(COUNTIF($B$4:B13,B14)&gt;0,"",MAX($C$4:C13)+1)</f>
        <v>10</v>
      </c>
      <c r="D14" t="str">
        <f>IF(OR(C14="",C14&gt;$G$2),"",IF($E$2="existant",VLOOKUP(B14,Existant!$A:$E,4,FALSE),IF($E$2="Neuf - non famille",VLOOKUP(B14,#REF!,4,FALSE),VLOOKUP(B14,Neuf!$A:$E,4,FALSE))))</f>
        <v/>
      </c>
      <c r="E14" t="str">
        <f>IF(OR(C14="",C14&gt;$G$2),"",IF($E$2="existant",VLOOKUP(B14,Existant!$A:$E,5,FALSE),IF($E$2="Neuf - non famille",VLOOKUP(B14,#REF!,5,FALSE),VLOOKUP(B14,Neuf!$A:$E,5,FALSE))))</f>
        <v/>
      </c>
      <c r="F14" t="str">
        <f>IF(OR(C14="",C14&gt;$G$2),"",IF($E$2="existant",VLOOKUP(B14,Existant!$A:$H,2,FALSE),IF($E$2="Neuf - non famille",VLOOKUP(B14,#REF!,7,FALSE),VLOOKUP(B14,Neuf!$A:$H,7,FALSE))))</f>
        <v/>
      </c>
      <c r="G14" s="35" t="str">
        <f>IF(OR(C14="",C14&gt;$G$2),"",IF($E$2="existant",VLOOKUP(B14,Existant!$A:$P,16,FALSE),IF($E$2="Neuf - non famille",VLOOKUP(B14,#REF!,16,FALSE),VLOOKUP(B14,Neuf!$A:$P,16,FALSE))))</f>
        <v/>
      </c>
      <c r="H14" s="34" t="str">
        <f>IF(OR(C14="",C14&gt;$G$2),"",IF($E$2="existant",VLOOKUP(B14,Existant!$A:$P,14,FALSE),IF($E$2="Neuf - non famille",VLOOKUP(B14,#REF!,14,FALSE),VLOOKUP(B14,Neuf!$A:$P,14,FALSE))))</f>
        <v/>
      </c>
    </row>
    <row r="15" spans="1:12" x14ac:dyDescent="0.2">
      <c r="A15" s="2">
        <f t="shared" ca="1" si="0"/>
        <v>3</v>
      </c>
      <c r="B15" s="2">
        <v>558</v>
      </c>
      <c r="C15" s="2">
        <f>IF(COUNTIF($B$4:B14,B15)&gt;0,"",MAX($C$4:C14)+1)</f>
        <v>11</v>
      </c>
      <c r="D15" t="str">
        <f>IF(OR(C15="",C15&gt;$G$2),"",IF($E$2="existant",VLOOKUP(B15,Existant!$A:$E,4,FALSE),IF($E$2="Neuf - non famille",VLOOKUP(B15,#REF!,4,FALSE),VLOOKUP(B15,Neuf!$A:$E,4,FALSE))))</f>
        <v/>
      </c>
      <c r="E15" t="str">
        <f>IF(OR(C15="",C15&gt;$G$2),"",IF($E$2="existant",VLOOKUP(B15,Existant!$A:$E,5,FALSE),IF($E$2="Neuf - non famille",VLOOKUP(B15,#REF!,5,FALSE),VLOOKUP(B15,Neuf!$A:$E,5,FALSE))))</f>
        <v/>
      </c>
      <c r="F15" t="str">
        <f>IF(OR(C15="",C15&gt;$G$2),"",IF($E$2="existant",VLOOKUP(B15,Existant!$A:$H,2,FALSE),IF($E$2="Neuf - non famille",VLOOKUP(B15,#REF!,7,FALSE),VLOOKUP(B15,Neuf!$A:$H,7,FALSE))))</f>
        <v/>
      </c>
      <c r="G15" s="35" t="str">
        <f>IF(OR(C15="",C15&gt;$G$2),"",IF($E$2="existant",VLOOKUP(B15,Existant!$A:$P,16,FALSE),IF($E$2="Neuf - non famille",VLOOKUP(B15,#REF!,16,FALSE),VLOOKUP(B15,Neuf!$A:$P,16,FALSE))))</f>
        <v/>
      </c>
      <c r="H15" s="34" t="str">
        <f>IF(OR(C15="",C15&gt;$G$2),"",IF($E$2="existant",VLOOKUP(B15,Existant!$A:$P,14,FALSE),IF($E$2="Neuf - non famille",VLOOKUP(B15,#REF!,14,FALSE),VLOOKUP(B15,Neuf!$A:$P,14,FALSE))))</f>
        <v/>
      </c>
    </row>
    <row r="16" spans="1:12" x14ac:dyDescent="0.2">
      <c r="A16" s="2">
        <f t="shared" ca="1" si="0"/>
        <v>15</v>
      </c>
      <c r="B16" s="2">
        <v>288</v>
      </c>
      <c r="C16" s="2">
        <f>IF(COUNTIF($B$4:B15,B16)&gt;0,"",MAX($C$4:C15)+1)</f>
        <v>12</v>
      </c>
      <c r="D16" t="str">
        <f>IF(OR(C16="",C16&gt;$G$2),"",IF($E$2="existant",VLOOKUP(B16,Existant!$A:$E,4,FALSE),IF($E$2="Neuf - non famille",VLOOKUP(B16,#REF!,4,FALSE),VLOOKUP(B16,Neuf!$A:$E,4,FALSE))))</f>
        <v/>
      </c>
      <c r="E16" t="str">
        <f>IF(OR(C16="",C16&gt;$G$2),"",IF($E$2="existant",VLOOKUP(B16,Existant!$A:$E,5,FALSE),IF($E$2="Neuf - non famille",VLOOKUP(B16,#REF!,5,FALSE),VLOOKUP(B16,Neuf!$A:$E,5,FALSE))))</f>
        <v/>
      </c>
      <c r="F16" t="str">
        <f>IF(OR(C16="",C16&gt;$G$2),"",IF($E$2="existant",VLOOKUP(B16,Existant!$A:$H,2,FALSE),IF($E$2="Neuf - non famille",VLOOKUP(B16,#REF!,7,FALSE),VLOOKUP(B16,Neuf!$A:$H,7,FALSE))))</f>
        <v/>
      </c>
      <c r="G16" s="35" t="str">
        <f>IF(OR(C16="",C16&gt;$G$2),"",IF($E$2="existant",VLOOKUP(B16,Existant!$A:$P,16,FALSE),IF($E$2="Neuf - non famille",VLOOKUP(B16,#REF!,16,FALSE),VLOOKUP(B16,Neuf!$A:$P,16,FALSE))))</f>
        <v/>
      </c>
      <c r="H16" s="34" t="str">
        <f>IF(OR(C16="",C16&gt;$G$2),"",IF($E$2="existant",VLOOKUP(B16,Existant!$A:$P,14,FALSE),IF($E$2="Neuf - non famille",VLOOKUP(B16,#REF!,14,FALSE),VLOOKUP(B16,Neuf!$A:$P,14,FALSE))))</f>
        <v/>
      </c>
    </row>
    <row r="17" spans="1:12" x14ac:dyDescent="0.2">
      <c r="A17" s="2">
        <f t="shared" ca="1" si="0"/>
        <v>18</v>
      </c>
      <c r="B17" s="2">
        <v>616</v>
      </c>
      <c r="C17" s="2">
        <f>IF(COUNTIF($B$4:B16,B17)&gt;0,"",MAX($C$4:C16)+1)</f>
        <v>13</v>
      </c>
      <c r="D17" t="str">
        <f>IF(OR(C17="",C17&gt;$G$2),"",IF($E$2="existant",VLOOKUP(B17,Existant!$A:$E,4,FALSE),IF($E$2="Neuf - non famille",VLOOKUP(B17,#REF!,4,FALSE),VLOOKUP(B17,Neuf!$A:$E,4,FALSE))))</f>
        <v/>
      </c>
      <c r="E17" t="str">
        <f>IF(OR(C17="",C17&gt;$G$2),"",IF($E$2="existant",VLOOKUP(B17,Existant!$A:$E,5,FALSE),IF($E$2="Neuf - non famille",VLOOKUP(B17,#REF!,5,FALSE),VLOOKUP(B17,Neuf!$A:$E,5,FALSE))))</f>
        <v/>
      </c>
      <c r="F17" t="str">
        <f>IF(OR(C17="",C17&gt;$G$2),"",IF($E$2="existant",VLOOKUP(B17,Existant!$A:$H,2,FALSE),IF($E$2="Neuf - non famille",VLOOKUP(B17,#REF!,7,FALSE),VLOOKUP(B17,Neuf!$A:$H,7,FALSE))))</f>
        <v/>
      </c>
      <c r="G17" s="35" t="str">
        <f>IF(OR(C17="",C17&gt;$G$2),"",IF($E$2="existant",VLOOKUP(B17,Existant!$A:$P,16,FALSE),IF($E$2="Neuf - non famille",VLOOKUP(B17,#REF!,16,FALSE),VLOOKUP(B17,Neuf!$A:$P,16,FALSE))))</f>
        <v/>
      </c>
      <c r="H17" s="34" t="str">
        <f>IF(OR(C17="",C17&gt;$G$2),"",IF($E$2="existant",VLOOKUP(B17,Existant!$A:$P,14,FALSE),IF($E$2="Neuf - non famille",VLOOKUP(B17,#REF!,14,FALSE),VLOOKUP(B17,Neuf!$A:$P,14,FALSE))))</f>
        <v/>
      </c>
    </row>
    <row r="18" spans="1:12" x14ac:dyDescent="0.2">
      <c r="A18" s="2">
        <f t="shared" ca="1" si="0"/>
        <v>14</v>
      </c>
      <c r="B18" s="2">
        <v>168</v>
      </c>
      <c r="C18" s="2">
        <f>IF(COUNTIF($B$4:B17,B18)&gt;0,"",MAX($C$4:C17)+1)</f>
        <v>14</v>
      </c>
      <c r="D18" t="str">
        <f>IF(OR(C18="",C18&gt;$G$2),"",IF($E$2="existant",VLOOKUP(B18,Existant!$A:$E,4,FALSE),IF($E$2="Neuf - non famille",VLOOKUP(B18,#REF!,4,FALSE),VLOOKUP(B18,Neuf!$A:$E,4,FALSE))))</f>
        <v/>
      </c>
      <c r="E18" t="str">
        <f>IF(OR(C18="",C18&gt;$G$2),"",IF($E$2="existant",VLOOKUP(B18,Existant!$A:$E,5,FALSE),IF($E$2="Neuf - non famille",VLOOKUP(B18,#REF!,5,FALSE),VLOOKUP(B18,Neuf!$A:$E,5,FALSE))))</f>
        <v/>
      </c>
      <c r="F18" t="str">
        <f>IF(OR(C18="",C18&gt;$G$2),"",IF($E$2="existant",VLOOKUP(B18,Existant!$A:$H,2,FALSE),IF($E$2="Neuf - non famille",VLOOKUP(B18,#REF!,7,FALSE),VLOOKUP(B18,Neuf!$A:$H,7,FALSE))))</f>
        <v/>
      </c>
      <c r="G18" s="35" t="str">
        <f>IF(OR(C18="",C18&gt;$G$2),"",IF($E$2="existant",VLOOKUP(B18,Existant!$A:$P,16,FALSE),IF($E$2="Neuf - non famille",VLOOKUP(B18,#REF!,16,FALSE),VLOOKUP(B18,Neuf!$A:$P,16,FALSE))))</f>
        <v/>
      </c>
      <c r="H18" s="34" t="str">
        <f>IF(OR(C18="",C18&gt;$G$2),"",IF($E$2="existant",VLOOKUP(B18,Existant!$A:$P,14,FALSE),IF($E$2="Neuf - non famille",VLOOKUP(B18,#REF!,14,FALSE),VLOOKUP(B18,Neuf!$A:$P,14,FALSE))))</f>
        <v/>
      </c>
    </row>
    <row r="19" spans="1:12" x14ac:dyDescent="0.2">
      <c r="A19" s="2">
        <f t="shared" ca="1" si="0"/>
        <v>7</v>
      </c>
      <c r="B19" s="2">
        <v>112</v>
      </c>
      <c r="C19" s="2">
        <f>IF(COUNTIF($B$4:B18,B19)&gt;0,"",MAX($C$4:C18)+1)</f>
        <v>15</v>
      </c>
      <c r="D19" t="str">
        <f>IF(OR(C19="",C19&gt;$G$2),"",IF($E$2="existant",VLOOKUP(B19,Existant!$A:$E,4,FALSE),IF($E$2="Neuf - non famille",VLOOKUP(B19,#REF!,4,FALSE),VLOOKUP(B19,Neuf!$A:$E,4,FALSE))))</f>
        <v/>
      </c>
      <c r="E19" t="str">
        <f>IF(OR(C19="",C19&gt;$G$2),"",IF($E$2="existant",VLOOKUP(B19,Existant!$A:$E,5,FALSE),IF($E$2="Neuf - non famille",VLOOKUP(B19,#REF!,5,FALSE),VLOOKUP(B19,Neuf!$A:$E,5,FALSE))))</f>
        <v/>
      </c>
      <c r="F19" t="str">
        <f>IF(OR(C19="",C19&gt;$G$2),"",IF($E$2="existant",VLOOKUP(B19,Existant!$A:$H,2,FALSE),IF($E$2="Neuf - non famille",VLOOKUP(B19,#REF!,7,FALSE),VLOOKUP(B19,Neuf!$A:$H,7,FALSE))))</f>
        <v/>
      </c>
      <c r="G19" s="35" t="str">
        <f>IF(OR(C19="",C19&gt;$G$2),"",IF($E$2="existant",VLOOKUP(B19,Existant!$A:$P,16,FALSE),IF($E$2="Neuf - non famille",VLOOKUP(B19,#REF!,16,FALSE),VLOOKUP(B19,Neuf!$A:$P,16,FALSE))))</f>
        <v/>
      </c>
      <c r="H19" s="34" t="str">
        <f>IF(OR(C19="",C19&gt;$G$2),"",IF($E$2="existant",VLOOKUP(B19,Existant!$A:$P,14,FALSE),IF($E$2="Neuf - non famille",VLOOKUP(B19,#REF!,14,FALSE),VLOOKUP(B19,Neuf!$A:$P,14,FALSE))))</f>
        <v/>
      </c>
    </row>
    <row r="20" spans="1:12" x14ac:dyDescent="0.2">
      <c r="A20" s="2">
        <f t="shared" ca="1" si="0"/>
        <v>2</v>
      </c>
      <c r="B20" s="2">
        <v>302</v>
      </c>
      <c r="C20" s="2">
        <f>IF(COUNTIF($B$4:B19,B20)&gt;0,"",MAX($C$4:C19)+1)</f>
        <v>16</v>
      </c>
      <c r="D20" t="str">
        <f>IF(OR(C20="",C20&gt;$G$2),"",IF($E$2="existant",VLOOKUP(B20,Existant!$A:$E,4,FALSE),IF($E$2="Neuf - non famille",VLOOKUP(B20,#REF!,4,FALSE),VLOOKUP(B20,Neuf!$A:$E,4,FALSE))))</f>
        <v/>
      </c>
      <c r="E20" t="str">
        <f>IF(OR(C20="",C20&gt;$G$2),"",IF($E$2="existant",VLOOKUP(B20,Existant!$A:$E,5,FALSE),IF($E$2="Neuf - non famille",VLOOKUP(B20,#REF!,5,FALSE),VLOOKUP(B20,Neuf!$A:$E,5,FALSE))))</f>
        <v/>
      </c>
      <c r="F20" t="str">
        <f>IF(OR(C20="",C20&gt;$G$2),"",IF($E$2="existant",VLOOKUP(B20,Existant!$A:$H,2,FALSE),IF($E$2="Neuf - non famille",VLOOKUP(B20,#REF!,7,FALSE),VLOOKUP(B20,Neuf!$A:$H,7,FALSE))))</f>
        <v/>
      </c>
      <c r="G20" s="35" t="str">
        <f>IF(OR(C20="",C20&gt;$G$2),"",IF($E$2="existant",VLOOKUP(B20,Existant!$A:$P,16,FALSE),IF($E$2="Neuf - non famille",VLOOKUP(B20,#REF!,16,FALSE),VLOOKUP(B20,Neuf!$A:$P,16,FALSE))))</f>
        <v/>
      </c>
      <c r="H20" s="34" t="str">
        <f>IF(OR(C20="",C20&gt;$G$2),"",IF($E$2="existant",VLOOKUP(B20,Existant!$A:$P,14,FALSE),IF($E$2="Neuf - non famille",VLOOKUP(B20,#REF!,14,FALSE),VLOOKUP(B20,Neuf!$A:$P,14,FALSE))))</f>
        <v/>
      </c>
    </row>
    <row r="21" spans="1:12" x14ac:dyDescent="0.2">
      <c r="A21" s="2">
        <f t="shared" ca="1" si="0"/>
        <v>9</v>
      </c>
      <c r="B21" s="2">
        <v>1020</v>
      </c>
      <c r="C21" s="2">
        <f>IF(COUNTIF($B$4:B20,B21)&gt;0,"",MAX($C$4:C20)+1)</f>
        <v>17</v>
      </c>
      <c r="D21" t="str">
        <f>IF(OR(C21="",C21&gt;$G$2),"",IF($E$2="existant",VLOOKUP(B21,Existant!$A:$E,4,FALSE),IF($E$2="Neuf - non famille",VLOOKUP(B21,#REF!,4,FALSE),VLOOKUP(B21,Neuf!$A:$E,4,FALSE))))</f>
        <v/>
      </c>
      <c r="E21" t="str">
        <f>IF(OR(C21="",C21&gt;$G$2),"",IF($E$2="existant",VLOOKUP(B21,Existant!$A:$E,5,FALSE),IF($E$2="Neuf - non famille",VLOOKUP(B21,#REF!,5,FALSE),VLOOKUP(B21,Neuf!$A:$E,5,FALSE))))</f>
        <v/>
      </c>
      <c r="F21" t="str">
        <f>IF(OR(C21="",C21&gt;$G$2),"",IF($E$2="existant",VLOOKUP(B21,Existant!$A:$H,2,FALSE),IF($E$2="Neuf - non famille",VLOOKUP(B21,#REF!,7,FALSE),VLOOKUP(B21,Neuf!$A:$H,7,FALSE))))</f>
        <v/>
      </c>
      <c r="G21" s="35" t="str">
        <f>IF(OR(C21="",C21&gt;$G$2),"",IF($E$2="existant",VLOOKUP(B21,Existant!$A:$P,16,FALSE),IF($E$2="Neuf - non famille",VLOOKUP(B21,#REF!,16,FALSE),VLOOKUP(B21,Neuf!$A:$P,16,FALSE))))</f>
        <v/>
      </c>
      <c r="H21" s="34" t="str">
        <f>IF(OR(C21="",C21&gt;$G$2),"",IF($E$2="existant",VLOOKUP(B21,Existant!$A:$P,14,FALSE),IF($E$2="Neuf - non famille",VLOOKUP(B21,#REF!,14,FALSE),VLOOKUP(B21,Neuf!$A:$P,14,FALSE))))</f>
        <v/>
      </c>
    </row>
    <row r="22" spans="1:12" x14ac:dyDescent="0.2">
      <c r="A22" s="2">
        <f t="shared" ca="1" si="0"/>
        <v>15</v>
      </c>
      <c r="B22" s="2">
        <v>328</v>
      </c>
      <c r="C22" s="2">
        <f>IF(COUNTIF($B$4:B21,B22)&gt;0,"",MAX($C$4:C21)+1)</f>
        <v>18</v>
      </c>
      <c r="D22" t="str">
        <f>IF(OR(C22="",C22&gt;$G$2),"",IF($E$2="existant",VLOOKUP(B22,Existant!$A:$E,4,FALSE),IF($E$2="Neuf - non famille",VLOOKUP(B22,#REF!,4,FALSE),VLOOKUP(B22,Neuf!$A:$E,4,FALSE))))</f>
        <v/>
      </c>
      <c r="E22" t="str">
        <f>IF(OR(C22="",C22&gt;$G$2),"",IF($E$2="existant",VLOOKUP(B22,Existant!$A:$E,5,FALSE),IF($E$2="Neuf - non famille",VLOOKUP(B22,#REF!,5,FALSE),VLOOKUP(B22,Neuf!$A:$E,5,FALSE))))</f>
        <v/>
      </c>
      <c r="F22" t="str">
        <f>IF(OR(C22="",C22&gt;$G$2),"",IF($E$2="existant",VLOOKUP(B22,Existant!$A:$H,2,FALSE),IF($E$2="Neuf - non famille",VLOOKUP(B22,#REF!,7,FALSE),VLOOKUP(B22,Neuf!$A:$H,7,FALSE))))</f>
        <v/>
      </c>
      <c r="G22" s="35" t="str">
        <f>IF(OR(C22="",C22&gt;$G$2),"",IF($E$2="existant",VLOOKUP(B22,Existant!$A:$P,16,FALSE),IF($E$2="Neuf - non famille",VLOOKUP(B22,#REF!,16,FALSE),VLOOKUP(B22,Neuf!$A:$P,16,FALSE))))</f>
        <v/>
      </c>
      <c r="H22" s="34" t="str">
        <f>IF(OR(C22="",C22&gt;$G$2),"",IF($E$2="existant",VLOOKUP(B22,Existant!$A:$P,14,FALSE),IF($E$2="Neuf - non famille",VLOOKUP(B22,#REF!,14,FALSE),VLOOKUP(B22,Neuf!$A:$P,14,FALSE))))</f>
        <v/>
      </c>
    </row>
    <row r="23" spans="1:12" x14ac:dyDescent="0.2">
      <c r="A23" s="2">
        <f t="shared" ca="1" si="0"/>
        <v>17</v>
      </c>
      <c r="B23" s="2">
        <v>644</v>
      </c>
      <c r="C23" s="2">
        <f>IF(COUNTIF($B$4:B22,B23)&gt;0,"",MAX($C$4:C22)+1)</f>
        <v>19</v>
      </c>
      <c r="D23" t="str">
        <f>IF(OR(C23="",C23&gt;$G$2),"",IF($E$2="existant",VLOOKUP(B23,Existant!$A:$E,4,FALSE),IF($E$2="Neuf - non famille",VLOOKUP(B23,#REF!,4,FALSE),VLOOKUP(B23,Neuf!$A:$E,4,FALSE))))</f>
        <v/>
      </c>
      <c r="E23" t="str">
        <f>IF(OR(C23="",C23&gt;$G$2),"",IF($E$2="existant",VLOOKUP(B23,Existant!$A:$E,5,FALSE),IF($E$2="Neuf - non famille",VLOOKUP(B23,#REF!,5,FALSE),VLOOKUP(B23,Neuf!$A:$E,5,FALSE))))</f>
        <v/>
      </c>
      <c r="F23" t="str">
        <f>IF(OR(C23="",C23&gt;$G$2),"",IF($E$2="existant",VLOOKUP(B23,Existant!$A:$H,2,FALSE),IF($E$2="Neuf - non famille",VLOOKUP(B23,#REF!,7,FALSE),VLOOKUP(B23,Neuf!$A:$H,7,FALSE))))</f>
        <v/>
      </c>
      <c r="G23" s="35" t="str">
        <f>IF(OR(C23="",C23&gt;$G$2),"",IF($E$2="existant",VLOOKUP(B23,Existant!$A:$P,16,FALSE),IF($E$2="Neuf - non famille",VLOOKUP(B23,#REF!,16,FALSE),VLOOKUP(B23,Neuf!$A:$P,16,FALSE))))</f>
        <v/>
      </c>
      <c r="H23" s="34" t="str">
        <f>IF(OR(C23="",C23&gt;$G$2),"",IF($E$2="existant",VLOOKUP(B23,Existant!$A:$P,14,FALSE),IF($E$2="Neuf - non famille",VLOOKUP(B23,#REF!,14,FALSE),VLOOKUP(B23,Neuf!$A:$P,14,FALSE))))</f>
        <v/>
      </c>
    </row>
    <row r="24" spans="1:12" x14ac:dyDescent="0.2">
      <c r="A24" s="2">
        <f t="shared" ca="1" si="0"/>
        <v>3</v>
      </c>
      <c r="B24" s="2">
        <v>840</v>
      </c>
      <c r="C24" s="2">
        <f>IF(COUNTIF($B$4:B23,B24)&gt;0,"",MAX($C$4:C23)+1)</f>
        <v>20</v>
      </c>
      <c r="D24" t="str">
        <f>IF(OR(C24="",C24&gt;$G$2),"",IF($E$2="existant",VLOOKUP(B24,Existant!$A:$E,4,FALSE),IF($E$2="Neuf - non famille",VLOOKUP(B24,#REF!,4,FALSE),VLOOKUP(B24,Neuf!$A:$E,4,FALSE))))</f>
        <v/>
      </c>
      <c r="E24" t="str">
        <f>IF(OR(C24="",C24&gt;$G$2),"",IF($E$2="existant",VLOOKUP(B24,Existant!$A:$E,5,FALSE),IF($E$2="Neuf - non famille",VLOOKUP(B24,#REF!,5,FALSE),VLOOKUP(B24,Neuf!$A:$E,5,FALSE))))</f>
        <v/>
      </c>
      <c r="F24" t="str">
        <f>IF(OR(C24="",C24&gt;$G$2),"",IF($E$2="existant",VLOOKUP(B24,Existant!$A:$H,2,FALSE),IF($E$2="Neuf - non famille",VLOOKUP(B24,#REF!,7,FALSE),VLOOKUP(B24,Neuf!$A:$H,7,FALSE))))</f>
        <v/>
      </c>
      <c r="G24" s="35" t="str">
        <f>IF(OR(C24="",C24&gt;$G$2),"",IF($E$2="existant",VLOOKUP(B24,Existant!$A:$P,16,FALSE),IF($E$2="Neuf - non famille",VLOOKUP(B24,#REF!,16,FALSE),VLOOKUP(B24,Neuf!$A:$P,16,FALSE))))</f>
        <v/>
      </c>
      <c r="H24" s="34" t="str">
        <f>IF(OR(C24="",C24&gt;$G$2),"",IF($E$2="existant",VLOOKUP(B24,Existant!$A:$P,14,FALSE),IF($E$2="Neuf - non famille",VLOOKUP(B24,#REF!,14,FALSE),VLOOKUP(B24,Neuf!$A:$P,14,FALSE))))</f>
        <v/>
      </c>
    </row>
    <row r="25" spans="1:12" x14ac:dyDescent="0.2">
      <c r="A25" s="2">
        <f t="shared" ca="1" si="0"/>
        <v>15</v>
      </c>
      <c r="B25" s="2">
        <v>1008</v>
      </c>
      <c r="C25" s="2">
        <f>IF(COUNTIF($B$4:B24,B25)&gt;0,"",MAX($C$4:C24)+1)</f>
        <v>21</v>
      </c>
      <c r="D25" t="str">
        <f>IF(OR(C25="",C25&gt;$G$2),"",IF($E$2="existant",VLOOKUP(B25,Existant!$A:$E,4,FALSE),IF($E$2="Neuf - non famille",VLOOKUP(B25,#REF!,4,FALSE),VLOOKUP(B25,Neuf!$A:$E,4,FALSE))))</f>
        <v/>
      </c>
      <c r="E25" t="str">
        <f>IF(OR(C25="",C25&gt;$G$2),"",IF($E$2="existant",VLOOKUP(B25,Existant!$A:$E,5,FALSE),IF($E$2="Neuf - non famille",VLOOKUP(B25,#REF!,5,FALSE),VLOOKUP(B25,Neuf!$A:$E,5,FALSE))))</f>
        <v/>
      </c>
      <c r="F25" t="str">
        <f>IF(OR(C25="",C25&gt;$G$2),"",IF($E$2="existant",VLOOKUP(B25,Existant!$A:$H,2,FALSE),IF($E$2="Neuf - non famille",VLOOKUP(B25,#REF!,7,FALSE),VLOOKUP(B25,Neuf!$A:$H,7,FALSE))))</f>
        <v/>
      </c>
      <c r="G25" s="35" t="str">
        <f>IF(OR(C25="",C25&gt;$G$2),"",IF($E$2="existant",VLOOKUP(B25,Existant!$A:$P,16,FALSE),IF($E$2="Neuf - non famille",VLOOKUP(B25,#REF!,16,FALSE),VLOOKUP(B25,Neuf!$A:$P,16,FALSE))))</f>
        <v/>
      </c>
      <c r="H25" s="34" t="str">
        <f>IF(OR(C25="",C25&gt;$G$2),"",IF($E$2="existant",VLOOKUP(B25,Existant!$A:$P,14,FALSE),IF($E$2="Neuf - non famille",VLOOKUP(B25,#REF!,14,FALSE),VLOOKUP(B25,Neuf!$A:$P,14,FALSE))))</f>
        <v/>
      </c>
    </row>
    <row r="26" spans="1:12" x14ac:dyDescent="0.2">
      <c r="A26" s="2">
        <f t="shared" ca="1" si="0"/>
        <v>6</v>
      </c>
      <c r="B26" s="2">
        <v>1096</v>
      </c>
      <c r="C26" s="2">
        <f>IF(COUNTIF($B$4:B25,B26)&gt;0,"",MAX($C$4:C25)+1)</f>
        <v>22</v>
      </c>
      <c r="D26" t="str">
        <f>IF(OR(C26="",C26&gt;$G$2),"",IF($E$2="existant",VLOOKUP(B26,Existant!$A:$E,4,FALSE),IF($E$2="Neuf - non famille",VLOOKUP(B26,#REF!,4,FALSE),VLOOKUP(B26,Neuf!$A:$E,4,FALSE))))</f>
        <v/>
      </c>
      <c r="E26" t="str">
        <f>IF(OR(C26="",C26&gt;$G$2),"",IF($E$2="existant",VLOOKUP(B26,Existant!$A:$E,5,FALSE),IF($E$2="Neuf - non famille",VLOOKUP(B26,#REF!,5,FALSE),VLOOKUP(B26,Neuf!$A:$E,5,FALSE))))</f>
        <v/>
      </c>
      <c r="F26" t="str">
        <f>IF(OR(C26="",C26&gt;$G$2),"",IF($E$2="existant",VLOOKUP(B26,Existant!$A:$H,2,FALSE),IF($E$2="Neuf - non famille",VLOOKUP(B26,#REF!,7,FALSE),VLOOKUP(B26,Neuf!$A:$H,7,FALSE))))</f>
        <v/>
      </c>
      <c r="G26" s="35" t="str">
        <f>IF(OR(C26="",C26&gt;$G$2),"",IF($E$2="existant",VLOOKUP(B26,Existant!$A:$P,16,FALSE),IF($E$2="Neuf - non famille",VLOOKUP(B26,#REF!,16,FALSE),VLOOKUP(B26,Neuf!$A:$P,16,FALSE))))</f>
        <v/>
      </c>
      <c r="H26" s="34" t="str">
        <f>IF(OR(C26="",C26&gt;$G$2),"",IF($E$2="existant",VLOOKUP(B26,Existant!$A:$P,14,FALSE),IF($E$2="Neuf - non famille",VLOOKUP(B26,#REF!,14,FALSE),VLOOKUP(B26,Neuf!$A:$P,14,FALSE))))</f>
        <v/>
      </c>
    </row>
    <row r="27" spans="1:12" x14ac:dyDescent="0.2">
      <c r="A27" s="2">
        <f t="shared" ca="1" si="0"/>
        <v>18</v>
      </c>
      <c r="B27" s="2">
        <v>274</v>
      </c>
      <c r="C27" s="2">
        <f>IF(COUNTIF($B$4:B26,B27)&gt;0,"",MAX($C$4:C26)+1)</f>
        <v>23</v>
      </c>
      <c r="D27" t="str">
        <f>IF(OR(C27="",C27&gt;$G$2),"",IF($E$2="existant",VLOOKUP(B27,Existant!$A:$E,4,FALSE),IF($E$2="Neuf - non famille",VLOOKUP(B27,#REF!,4,FALSE),VLOOKUP(B27,Neuf!$A:$E,4,FALSE))))</f>
        <v/>
      </c>
      <c r="E27" t="str">
        <f>IF(OR(C27="",C27&gt;$G$2),"",IF($E$2="existant",VLOOKUP(B27,Existant!$A:$E,5,FALSE),IF($E$2="Neuf - non famille",VLOOKUP(B27,#REF!,5,FALSE),VLOOKUP(B27,Neuf!$A:$E,5,FALSE))))</f>
        <v/>
      </c>
      <c r="F27" t="str">
        <f>IF(OR(C27="",C27&gt;$G$2),"",IF($E$2="existant",VLOOKUP(B27,Existant!$A:$H,2,FALSE),IF($E$2="Neuf - non famille",VLOOKUP(B27,#REF!,7,FALSE),VLOOKUP(B27,Neuf!$A:$H,7,FALSE))))</f>
        <v/>
      </c>
      <c r="G27" s="35" t="str">
        <f>IF(OR(C27="",C27&gt;$G$2),"",IF($E$2="existant",VLOOKUP(B27,Existant!$A:$P,16,FALSE),IF($E$2="Neuf - non famille",VLOOKUP(B27,#REF!,16,FALSE),VLOOKUP(B27,Neuf!$A:$P,16,FALSE))))</f>
        <v/>
      </c>
      <c r="H27" s="34" t="str">
        <f>IF(OR(C27="",C27&gt;$G$2),"",IF($E$2="existant",VLOOKUP(B27,Existant!$A:$P,14,FALSE),IF($E$2="Neuf - non famille",VLOOKUP(B27,#REF!,14,FALSE),VLOOKUP(B27,Neuf!$A:$P,14,FALSE))))</f>
        <v/>
      </c>
      <c r="L27" s="18"/>
    </row>
    <row r="28" spans="1:12" x14ac:dyDescent="0.2">
      <c r="A28" s="2">
        <f t="shared" ca="1" si="0"/>
        <v>11</v>
      </c>
      <c r="B28" s="2">
        <v>984</v>
      </c>
      <c r="C28" s="2">
        <f>IF(COUNTIF($B$4:B27,B28)&gt;0,"",MAX($C$4:C27)+1)</f>
        <v>24</v>
      </c>
      <c r="D28" t="str">
        <f>IF(OR(C28="",C28&gt;$G$2),"",IF($E$2="existant",VLOOKUP(B28,Existant!$A:$E,4,FALSE),IF($E$2="Neuf - non famille",VLOOKUP(B28,#REF!,4,FALSE),VLOOKUP(B28,Neuf!$A:$E,4,FALSE))))</f>
        <v/>
      </c>
      <c r="E28" t="str">
        <f>IF(OR(C28="",C28&gt;$G$2),"",IF($E$2="existant",VLOOKUP(B28,Existant!$A:$E,5,FALSE),IF($E$2="Neuf - non famille",VLOOKUP(B28,#REF!,5,FALSE),VLOOKUP(B28,Neuf!$A:$E,5,FALSE))))</f>
        <v/>
      </c>
      <c r="F28" t="str">
        <f>IF(OR(C28="",C28&gt;$G$2),"",IF($E$2="existant",VLOOKUP(B28,Existant!$A:$H,2,FALSE),IF($E$2="Neuf - non famille",VLOOKUP(B28,#REF!,7,FALSE),VLOOKUP(B28,Neuf!$A:$H,7,FALSE))))</f>
        <v/>
      </c>
      <c r="G28" s="35" t="str">
        <f>IF(OR(C28="",C28&gt;$G$2),"",IF($E$2="existant",VLOOKUP(B28,Existant!$A:$P,16,FALSE),IF($E$2="Neuf - non famille",VLOOKUP(B28,#REF!,16,FALSE),VLOOKUP(B28,Neuf!$A:$P,16,FALSE))))</f>
        <v/>
      </c>
      <c r="H28" s="34" t="str">
        <f>IF(OR(C28="",C28&gt;$G$2),"",IF($E$2="existant",VLOOKUP(B28,Existant!$A:$P,14,FALSE),IF($E$2="Neuf - non famille",VLOOKUP(B28,#REF!,14,FALSE),VLOOKUP(B28,Neuf!$A:$P,14,FALSE))))</f>
        <v/>
      </c>
    </row>
    <row r="29" spans="1:12" x14ac:dyDescent="0.2">
      <c r="A29" s="2">
        <f t="shared" ca="1" si="0"/>
        <v>17</v>
      </c>
      <c r="B29" s="2">
        <v>517</v>
      </c>
      <c r="C29" s="2">
        <f>IF(COUNTIF($B$4:B28,B29)&gt;0,"",MAX($C$4:C28)+1)</f>
        <v>25</v>
      </c>
      <c r="D29" t="str">
        <f>IF(OR(C29="",C29&gt;$G$2),"",IF($E$2="existant",VLOOKUP(B29,Existant!$A:$E,4,FALSE),IF($E$2="Neuf - non famille",VLOOKUP(B29,#REF!,4,FALSE),VLOOKUP(B29,Neuf!$A:$E,4,FALSE))))</f>
        <v/>
      </c>
      <c r="E29" t="str">
        <f>IF(OR(C29="",C29&gt;$G$2),"",IF($E$2="existant",VLOOKUP(B29,Existant!$A:$E,5,FALSE),IF($E$2="Neuf - non famille",VLOOKUP(B29,#REF!,5,FALSE),VLOOKUP(B29,Neuf!$A:$E,5,FALSE))))</f>
        <v/>
      </c>
      <c r="F29" t="str">
        <f>IF(OR(C29="",C29&gt;$G$2),"",IF($E$2="existant",VLOOKUP(B29,Existant!$A:$H,2,FALSE),IF($E$2="Neuf - non famille",VLOOKUP(B29,#REF!,7,FALSE),VLOOKUP(B29,Neuf!$A:$H,7,FALSE))))</f>
        <v/>
      </c>
      <c r="G29" s="35" t="str">
        <f>IF(OR(C29="",C29&gt;$G$2),"",IF($E$2="existant",VLOOKUP(B29,Existant!$A:$P,16,FALSE),IF($E$2="Neuf - non famille",VLOOKUP(B29,#REF!,16,FALSE),VLOOKUP(B29,Neuf!$A:$P,16,FALSE))))</f>
        <v/>
      </c>
      <c r="H29" s="34" t="str">
        <f>IF(OR(C29="",C29&gt;$G$2),"",IF($E$2="existant",VLOOKUP(B29,Existant!$A:$P,14,FALSE),IF($E$2="Neuf - non famille",VLOOKUP(B29,#REF!,14,FALSE),VLOOKUP(B29,Neuf!$A:$P,14,FALSE))))</f>
        <v/>
      </c>
    </row>
    <row r="30" spans="1:12" x14ac:dyDescent="0.2">
      <c r="A30" s="2">
        <f t="shared" ca="1" si="0"/>
        <v>14</v>
      </c>
      <c r="B30" s="2">
        <v>960</v>
      </c>
      <c r="C30" s="2">
        <f>IF(COUNTIF($B$4:B29,B30)&gt;0,"",MAX($C$4:C29)+1)</f>
        <v>26</v>
      </c>
      <c r="D30" t="str">
        <f>IF(OR(C30="",C30&gt;$G$2),"",IF($E$2="existant",VLOOKUP(B30,Existant!$A:$E,4,FALSE),IF($E$2="Neuf - non famille",VLOOKUP(B30,#REF!,4,FALSE),VLOOKUP(B30,Neuf!$A:$E,4,FALSE))))</f>
        <v/>
      </c>
      <c r="E30" t="str">
        <f>IF(OR(C30="",C30&gt;$G$2),"",IF($E$2="existant",VLOOKUP(B30,Existant!$A:$E,5,FALSE),IF($E$2="Neuf - non famille",VLOOKUP(B30,#REF!,5,FALSE),VLOOKUP(B30,Neuf!$A:$E,5,FALSE))))</f>
        <v/>
      </c>
      <c r="F30" t="str">
        <f>IF(OR(C30="",C30&gt;$G$2),"",IF($E$2="existant",VLOOKUP(B30,Existant!$A:$H,2,FALSE),IF($E$2="Neuf - non famille",VLOOKUP(B30,#REF!,7,FALSE),VLOOKUP(B30,Neuf!$A:$H,7,FALSE))))</f>
        <v/>
      </c>
      <c r="G30" s="35" t="str">
        <f>IF(OR(C30="",C30&gt;$G$2),"",IF($E$2="existant",VLOOKUP(B30,Existant!$A:$P,16,FALSE),IF($E$2="Neuf - non famille",VLOOKUP(B30,#REF!,16,FALSE),VLOOKUP(B30,Neuf!$A:$P,16,FALSE))))</f>
        <v/>
      </c>
      <c r="H30" s="34" t="str">
        <f>IF(OR(C30="",C30&gt;$G$2),"",IF($E$2="existant",VLOOKUP(B30,Existant!$A:$P,14,FALSE),IF($E$2="Neuf - non famille",VLOOKUP(B30,#REF!,14,FALSE),VLOOKUP(B30,Neuf!$A:$P,14,FALSE))))</f>
        <v/>
      </c>
    </row>
    <row r="31" spans="1:12" x14ac:dyDescent="0.2">
      <c r="A31" s="2">
        <f t="shared" ca="1" si="0"/>
        <v>3</v>
      </c>
      <c r="B31" s="2">
        <v>439</v>
      </c>
      <c r="C31" s="2">
        <f>IF(COUNTIF($B$4:B30,B31)&gt;0,"",MAX($C$4:C30)+1)</f>
        <v>27</v>
      </c>
      <c r="D31" t="str">
        <f>IF(OR(C31="",C31&gt;$G$2),"",IF($E$2="existant",VLOOKUP(B31,Existant!$A:$E,4,FALSE),IF($E$2="Neuf - non famille",VLOOKUP(B31,#REF!,4,FALSE),VLOOKUP(B31,Neuf!$A:$E,4,FALSE))))</f>
        <v/>
      </c>
      <c r="E31" t="str">
        <f>IF(OR(C31="",C31&gt;$G$2),"",IF($E$2="existant",VLOOKUP(B31,Existant!$A:$E,5,FALSE),IF($E$2="Neuf - non famille",VLOOKUP(B31,#REF!,5,FALSE),VLOOKUP(B31,Neuf!$A:$E,5,FALSE))))</f>
        <v/>
      </c>
      <c r="F31" t="str">
        <f>IF(OR(C31="",C31&gt;$G$2),"",IF($E$2="existant",VLOOKUP(B31,Existant!$A:$H,2,FALSE),IF($E$2="Neuf - non famille",VLOOKUP(B31,#REF!,7,FALSE),VLOOKUP(B31,Neuf!$A:$H,7,FALSE))))</f>
        <v/>
      </c>
      <c r="G31" s="35" t="str">
        <f>IF(OR(C31="",C31&gt;$G$2),"",IF($E$2="existant",VLOOKUP(B31,Existant!$A:$P,16,FALSE),IF($E$2="Neuf - non famille",VLOOKUP(B31,#REF!,16,FALSE),VLOOKUP(B31,Neuf!$A:$P,16,FALSE))))</f>
        <v/>
      </c>
      <c r="H31" s="34" t="str">
        <f>IF(OR(C31="",C31&gt;$G$2),"",IF($E$2="existant",VLOOKUP(B31,Existant!$A:$P,14,FALSE),IF($E$2="Neuf - non famille",VLOOKUP(B31,#REF!,14,FALSE),VLOOKUP(B31,Neuf!$A:$P,14,FALSE))))</f>
        <v/>
      </c>
    </row>
    <row r="32" spans="1:12" x14ac:dyDescent="0.2">
      <c r="A32" s="2">
        <f t="shared" ca="1" si="0"/>
        <v>7</v>
      </c>
      <c r="B32" s="2">
        <v>316</v>
      </c>
      <c r="C32" s="2">
        <f>IF(COUNTIF($B$4:B31,B32)&gt;0,"",MAX($C$4:C31)+1)</f>
        <v>28</v>
      </c>
      <c r="D32" t="str">
        <f>IF(OR(C32="",C32&gt;$G$2),"",IF($E$2="existant",VLOOKUP(B32,Existant!$A:$E,4,FALSE),IF($E$2="Neuf - non famille",VLOOKUP(B32,#REF!,4,FALSE),VLOOKUP(B32,Neuf!$A:$E,4,FALSE))))</f>
        <v/>
      </c>
      <c r="E32" t="str">
        <f>IF(OR(C32="",C32&gt;$G$2),"",IF($E$2="existant",VLOOKUP(B32,Existant!$A:$E,5,FALSE),IF($E$2="Neuf - non famille",VLOOKUP(B32,#REF!,5,FALSE),VLOOKUP(B32,Neuf!$A:$E,5,FALSE))))</f>
        <v/>
      </c>
      <c r="F32" t="str">
        <f>IF(OR(C32="",C32&gt;$G$2),"",IF($E$2="existant",VLOOKUP(B32,Existant!$A:$H,2,FALSE),IF($E$2="Neuf - non famille",VLOOKUP(B32,#REF!,7,FALSE),VLOOKUP(B32,Neuf!$A:$H,7,FALSE))))</f>
        <v/>
      </c>
      <c r="G32" s="35" t="str">
        <f>IF(OR(C32="",C32&gt;$G$2),"",IF($E$2="existant",VLOOKUP(B32,Existant!$A:$P,16,FALSE),IF($E$2="Neuf - non famille",VLOOKUP(B32,#REF!,16,FALSE),VLOOKUP(B32,Neuf!$A:$P,16,FALSE))))</f>
        <v/>
      </c>
      <c r="H32" s="34" t="str">
        <f>IF(OR(C32="",C32&gt;$G$2),"",IF($E$2="existant",VLOOKUP(B32,Existant!$A:$P,14,FALSE),IF($E$2="Neuf - non famille",VLOOKUP(B32,#REF!,14,FALSE),VLOOKUP(B32,Neuf!$A:$P,14,FALSE))))</f>
        <v/>
      </c>
    </row>
    <row r="33" spans="1:8" x14ac:dyDescent="0.2">
      <c r="A33" s="2">
        <f t="shared" ca="1" si="0"/>
        <v>14</v>
      </c>
      <c r="B33" s="2">
        <v>581</v>
      </c>
      <c r="C33" s="2">
        <f>IF(COUNTIF($B$4:B32,B33)&gt;0,"",MAX($C$4:C32)+1)</f>
        <v>29</v>
      </c>
      <c r="D33" t="str">
        <f>IF(OR(C33="",C33&gt;$G$2),"",IF($E$2="existant",VLOOKUP(B33,Existant!$A:$E,4,FALSE),IF($E$2="Neuf - non famille",VLOOKUP(B33,#REF!,4,FALSE),VLOOKUP(B33,Neuf!$A:$E,4,FALSE))))</f>
        <v/>
      </c>
      <c r="E33" t="str">
        <f>IF(OR(C33="",C33&gt;$G$2),"",IF($E$2="existant",VLOOKUP(B33,Existant!$A:$E,5,FALSE),IF($E$2="Neuf - non famille",VLOOKUP(B33,#REF!,5,FALSE),VLOOKUP(B33,Neuf!$A:$E,5,FALSE))))</f>
        <v/>
      </c>
      <c r="F33" t="str">
        <f>IF(OR(C33="",C33&gt;$G$2),"",IF($E$2="existant",VLOOKUP(B33,Existant!$A:$H,2,FALSE),IF($E$2="Neuf - non famille",VLOOKUP(B33,#REF!,7,FALSE),VLOOKUP(B33,Neuf!$A:$H,7,FALSE))))</f>
        <v/>
      </c>
      <c r="G33" s="35" t="str">
        <f>IF(OR(C33="",C33&gt;$G$2),"",IF($E$2="existant",VLOOKUP(B33,Existant!$A:$P,16,FALSE),IF($E$2="Neuf - non famille",VLOOKUP(B33,#REF!,16,FALSE),VLOOKUP(B33,Neuf!$A:$P,16,FALSE))))</f>
        <v/>
      </c>
      <c r="H33" s="34" t="str">
        <f>IF(OR(C33="",C33&gt;$G$2),"",IF($E$2="existant",VLOOKUP(B33,Existant!$A:$P,14,FALSE),IF($E$2="Neuf - non famille",VLOOKUP(B33,#REF!,14,FALSE),VLOOKUP(B33,Neuf!$A:$P,14,FALSE))))</f>
        <v/>
      </c>
    </row>
    <row r="34" spans="1:8" x14ac:dyDescent="0.2">
      <c r="A34" s="2">
        <f t="shared" ca="1" si="0"/>
        <v>3</v>
      </c>
      <c r="B34" s="2">
        <v>788</v>
      </c>
      <c r="C34" s="2">
        <f>IF(COUNTIF($B$4:B33,B34)&gt;0,"",MAX($C$4:C33)+1)</f>
        <v>30</v>
      </c>
      <c r="D34" t="str">
        <f>IF(OR(C34="",C34&gt;$G$2),"",IF($E$2="existant",VLOOKUP(B34,Existant!$A:$E,4,FALSE),IF($E$2="Neuf - non famille",VLOOKUP(B34,#REF!,4,FALSE),VLOOKUP(B34,Neuf!$A:$E,4,FALSE))))</f>
        <v/>
      </c>
      <c r="E34" t="str">
        <f>IF(OR(C34="",C34&gt;$G$2),"",IF($E$2="existant",VLOOKUP(B34,Existant!$A:$E,5,FALSE),IF($E$2="Neuf - non famille",VLOOKUP(B34,#REF!,5,FALSE),VLOOKUP(B34,Neuf!$A:$E,5,FALSE))))</f>
        <v/>
      </c>
      <c r="F34" t="str">
        <f>IF(OR(C34="",C34&gt;$G$2),"",IF($E$2="existant",VLOOKUP(B34,Existant!$A:$H,2,FALSE),IF($E$2="Neuf - non famille",VLOOKUP(B34,#REF!,7,FALSE),VLOOKUP(B34,Neuf!$A:$H,7,FALSE))))</f>
        <v/>
      </c>
      <c r="G34" s="35" t="str">
        <f>IF(OR(C34="",C34&gt;$G$2),"",IF($E$2="existant",VLOOKUP(B34,Existant!$A:$P,16,FALSE),IF($E$2="Neuf - non famille",VLOOKUP(B34,#REF!,16,FALSE),VLOOKUP(B34,Neuf!$A:$P,16,FALSE))))</f>
        <v/>
      </c>
      <c r="H34" s="34" t="str">
        <f>IF(OR(C34="",C34&gt;$G$2),"",IF($E$2="existant",VLOOKUP(B34,Existant!$A:$P,14,FALSE),IF($E$2="Neuf - non famille",VLOOKUP(B34,#REF!,14,FALSE),VLOOKUP(B34,Neuf!$A:$P,14,FALSE))))</f>
        <v/>
      </c>
    </row>
    <row r="35" spans="1:8" x14ac:dyDescent="0.2">
      <c r="A35" s="2">
        <f t="shared" ca="1" si="0"/>
        <v>13</v>
      </c>
      <c r="B35" s="2">
        <v>118</v>
      </c>
      <c r="C35" s="2">
        <f>IF(COUNTIF($B$4:B34,B35)&gt;0,"",MAX($C$4:C34)+1)</f>
        <v>31</v>
      </c>
      <c r="D35" t="str">
        <f>IF(OR(C35="",C35&gt;$G$2),"",IF($E$2="existant",VLOOKUP(B35,Existant!$A:$E,4,FALSE),IF($E$2="Neuf - non famille",VLOOKUP(B35,#REF!,4,FALSE),VLOOKUP(B35,Neuf!$A:$E,4,FALSE))))</f>
        <v/>
      </c>
      <c r="E35" t="str">
        <f>IF(OR(C35="",C35&gt;$G$2),"",IF($E$2="existant",VLOOKUP(B35,Existant!$A:$E,5,FALSE),IF($E$2="Neuf - non famille",VLOOKUP(B35,#REF!,5,FALSE),VLOOKUP(B35,Neuf!$A:$E,5,FALSE))))</f>
        <v/>
      </c>
      <c r="F35" t="str">
        <f>IF(OR(C35="",C35&gt;$G$2),"",IF($E$2="existant",VLOOKUP(B35,Existant!$A:$H,2,FALSE),IF($E$2="Neuf - non famille",VLOOKUP(B35,#REF!,7,FALSE),VLOOKUP(B35,Neuf!$A:$H,7,FALSE))))</f>
        <v/>
      </c>
      <c r="G35" s="35" t="str">
        <f>IF(OR(C35="",C35&gt;$G$2),"",IF($E$2="existant",VLOOKUP(B35,Existant!$A:$P,16,FALSE),IF($E$2="Neuf - non famille",VLOOKUP(B35,#REF!,16,FALSE),VLOOKUP(B35,Neuf!$A:$P,16,FALSE))))</f>
        <v/>
      </c>
      <c r="H35" s="34" t="str">
        <f>IF(OR(C35="",C35&gt;$G$2),"",IF($E$2="existant",VLOOKUP(B35,Existant!$A:$P,14,FALSE),IF($E$2="Neuf - non famille",VLOOKUP(B35,#REF!,14,FALSE),VLOOKUP(B35,Neuf!$A:$P,14,FALSE))))</f>
        <v/>
      </c>
    </row>
    <row r="36" spans="1:8" x14ac:dyDescent="0.2">
      <c r="A36" s="2">
        <f t="shared" ca="1" si="0"/>
        <v>12</v>
      </c>
      <c r="B36" s="2">
        <v>518</v>
      </c>
      <c r="C36" s="2">
        <f>IF(COUNTIF($B$4:B35,B36)&gt;0,"",MAX($C$4:C35)+1)</f>
        <v>32</v>
      </c>
      <c r="D36" t="str">
        <f>IF(OR(C36="",C36&gt;$G$2),"",IF($E$2="existant",VLOOKUP(B36,Existant!$A:$E,4,FALSE),IF($E$2="Neuf - non famille",VLOOKUP(B36,#REF!,4,FALSE),VLOOKUP(B36,Neuf!$A:$E,4,FALSE))))</f>
        <v/>
      </c>
      <c r="E36" t="str">
        <f>IF(OR(C36="",C36&gt;$G$2),"",IF($E$2="existant",VLOOKUP(B36,Existant!$A:$E,5,FALSE),IF($E$2="Neuf - non famille",VLOOKUP(B36,#REF!,5,FALSE),VLOOKUP(B36,Neuf!$A:$E,5,FALSE))))</f>
        <v/>
      </c>
      <c r="F36" t="str">
        <f>IF(OR(C36="",C36&gt;$G$2),"",IF($E$2="existant",VLOOKUP(B36,Existant!$A:$H,2,FALSE),IF($E$2="Neuf - non famille",VLOOKUP(B36,#REF!,7,FALSE),VLOOKUP(B36,Neuf!$A:$H,7,FALSE))))</f>
        <v/>
      </c>
      <c r="G36" s="35" t="str">
        <f>IF(OR(C36="",C36&gt;$G$2),"",IF($E$2="existant",VLOOKUP(B36,Existant!$A:$P,16,FALSE),IF($E$2="Neuf - non famille",VLOOKUP(B36,#REF!,16,FALSE),VLOOKUP(B36,Neuf!$A:$P,16,FALSE))))</f>
        <v/>
      </c>
      <c r="H36" s="34" t="str">
        <f>IF(OR(C36="",C36&gt;$G$2),"",IF($E$2="existant",VLOOKUP(B36,Existant!$A:$P,14,FALSE),IF($E$2="Neuf - non famille",VLOOKUP(B36,#REF!,14,FALSE),VLOOKUP(B36,Neuf!$A:$P,14,FALSE))))</f>
        <v/>
      </c>
    </row>
    <row r="37" spans="1:8" x14ac:dyDescent="0.2">
      <c r="A37" s="2">
        <f t="shared" ca="1" si="0"/>
        <v>18</v>
      </c>
      <c r="B37" s="2">
        <v>912</v>
      </c>
      <c r="C37" s="2">
        <f>IF(COUNTIF($B$4:B36,B37)&gt;0,"",MAX($C$4:C36)+1)</f>
        <v>33</v>
      </c>
      <c r="D37" t="str">
        <f>IF(OR(C37="",C37&gt;$G$2),"",IF($E$2="existant",VLOOKUP(B37,Existant!$A:$E,4,FALSE),IF($E$2="Neuf - non famille",VLOOKUP(B37,#REF!,4,FALSE),VLOOKUP(B37,Neuf!$A:$E,4,FALSE))))</f>
        <v/>
      </c>
      <c r="E37" t="str">
        <f>IF(OR(C37="",C37&gt;$G$2),"",IF($E$2="existant",VLOOKUP(B37,Existant!$A:$E,5,FALSE),IF($E$2="Neuf - non famille",VLOOKUP(B37,#REF!,5,FALSE),VLOOKUP(B37,Neuf!$A:$E,5,FALSE))))</f>
        <v/>
      </c>
      <c r="F37" t="str">
        <f>IF(OR(C37="",C37&gt;$G$2),"",IF($E$2="existant",VLOOKUP(B37,Existant!$A:$H,2,FALSE),IF($E$2="Neuf - non famille",VLOOKUP(B37,#REF!,7,FALSE),VLOOKUP(B37,Neuf!$A:$H,7,FALSE))))</f>
        <v/>
      </c>
      <c r="G37" s="35" t="str">
        <f>IF(OR(C37="",C37&gt;$G$2),"",IF($E$2="existant",VLOOKUP(B37,Existant!$A:$P,16,FALSE),IF($E$2="Neuf - non famille",VLOOKUP(B37,#REF!,16,FALSE),VLOOKUP(B37,Neuf!$A:$P,16,FALSE))))</f>
        <v/>
      </c>
      <c r="H37" s="34" t="str">
        <f>IF(OR(C37="",C37&gt;$G$2),"",IF($E$2="existant",VLOOKUP(B37,Existant!$A:$P,14,FALSE),IF($E$2="Neuf - non famille",VLOOKUP(B37,#REF!,14,FALSE),VLOOKUP(B37,Neuf!$A:$P,14,FALSE))))</f>
        <v/>
      </c>
    </row>
    <row r="38" spans="1:8" x14ac:dyDescent="0.2">
      <c r="A38" s="2">
        <f t="shared" ca="1" si="0"/>
        <v>12</v>
      </c>
      <c r="B38" s="2">
        <v>522</v>
      </c>
      <c r="C38" s="2">
        <f>IF(COUNTIF($B$4:B37,B38)&gt;0,"",MAX($C$4:C37)+1)</f>
        <v>34</v>
      </c>
      <c r="D38" t="str">
        <f>IF(OR(C38="",C38&gt;$G$2),"",IF($E$2="existant",VLOOKUP(B38,Existant!$A:$E,4,FALSE),IF($E$2="Neuf - non famille",VLOOKUP(B38,#REF!,4,FALSE),VLOOKUP(B38,Neuf!$A:$E,4,FALSE))))</f>
        <v/>
      </c>
      <c r="E38" t="str">
        <f>IF(OR(C38="",C38&gt;$G$2),"",IF($E$2="existant",VLOOKUP(B38,Existant!$A:$E,5,FALSE),IF($E$2="Neuf - non famille",VLOOKUP(B38,#REF!,5,FALSE),VLOOKUP(B38,Neuf!$A:$E,5,FALSE))))</f>
        <v/>
      </c>
      <c r="F38" t="str">
        <f>IF(OR(C38="",C38&gt;$G$2),"",IF($E$2="existant",VLOOKUP(B38,Existant!$A:$H,2,FALSE),IF($E$2="Neuf - non famille",VLOOKUP(B38,#REF!,7,FALSE),VLOOKUP(B38,Neuf!$A:$H,7,FALSE))))</f>
        <v/>
      </c>
      <c r="G38" s="35" t="str">
        <f>IF(OR(C38="",C38&gt;$G$2),"",IF($E$2="existant",VLOOKUP(B38,Existant!$A:$P,16,FALSE),IF($E$2="Neuf - non famille",VLOOKUP(B38,#REF!,16,FALSE),VLOOKUP(B38,Neuf!$A:$P,16,FALSE))))</f>
        <v/>
      </c>
      <c r="H38" s="34" t="str">
        <f>IF(OR(C38="",C38&gt;$G$2),"",IF($E$2="existant",VLOOKUP(B38,Existant!$A:$P,14,FALSE),IF($E$2="Neuf - non famille",VLOOKUP(B38,#REF!,14,FALSE),VLOOKUP(B38,Neuf!$A:$P,14,FALSE))))</f>
        <v/>
      </c>
    </row>
    <row r="39" spans="1:8" x14ac:dyDescent="0.2">
      <c r="A39" s="2">
        <f t="shared" ca="1" si="0"/>
        <v>18</v>
      </c>
      <c r="B39" s="2">
        <v>234</v>
      </c>
      <c r="C39" s="2">
        <f>IF(COUNTIF($B$4:B38,B39)&gt;0,"",MAX($C$4:C38)+1)</f>
        <v>35</v>
      </c>
      <c r="D39" t="str">
        <f>IF(OR(C39="",C39&gt;$G$2),"",IF($E$2="existant",VLOOKUP(B39,Existant!$A:$E,4,FALSE),IF($E$2="Neuf - non famille",VLOOKUP(B39,#REF!,4,FALSE),VLOOKUP(B39,Neuf!$A:$E,4,FALSE))))</f>
        <v/>
      </c>
      <c r="E39" t="str">
        <f>IF(OR(C39="",C39&gt;$G$2),"",IF($E$2="existant",VLOOKUP(B39,Existant!$A:$E,5,FALSE),IF($E$2="Neuf - non famille",VLOOKUP(B39,#REF!,5,FALSE),VLOOKUP(B39,Neuf!$A:$E,5,FALSE))))</f>
        <v/>
      </c>
      <c r="F39" t="str">
        <f>IF(OR(C39="",C39&gt;$G$2),"",IF($E$2="existant",VLOOKUP(B39,Existant!$A:$H,2,FALSE),IF($E$2="Neuf - non famille",VLOOKUP(B39,#REF!,7,FALSE),VLOOKUP(B39,Neuf!$A:$H,7,FALSE))))</f>
        <v/>
      </c>
      <c r="G39" s="35" t="str">
        <f>IF(OR(C39="",C39&gt;$G$2),"",IF($E$2="existant",VLOOKUP(B39,Existant!$A:$P,16,FALSE),IF($E$2="Neuf - non famille",VLOOKUP(B39,#REF!,16,FALSE),VLOOKUP(B39,Neuf!$A:$P,16,FALSE))))</f>
        <v/>
      </c>
      <c r="H39" s="34" t="str">
        <f>IF(OR(C39="",C39&gt;$G$2),"",IF($E$2="existant",VLOOKUP(B39,Existant!$A:$P,14,FALSE),IF($E$2="Neuf - non famille",VLOOKUP(B39,#REF!,14,FALSE),VLOOKUP(B39,Neuf!$A:$P,14,FALSE))))</f>
        <v/>
      </c>
    </row>
    <row r="40" spans="1:8" x14ac:dyDescent="0.2">
      <c r="A40" s="2">
        <f t="shared" ca="1" si="0"/>
        <v>12</v>
      </c>
      <c r="B40" s="2">
        <v>140</v>
      </c>
      <c r="C40" s="2">
        <f>IF(COUNTIF($B$4:B39,B40)&gt;0,"",MAX($C$4:C39)+1)</f>
        <v>36</v>
      </c>
      <c r="D40" t="str">
        <f>IF(OR(C40="",C40&gt;$G$2),"",IF($E$2="existant",VLOOKUP(B40,Existant!$A:$E,4,FALSE),IF($E$2="Neuf - non famille",VLOOKUP(B40,#REF!,4,FALSE),VLOOKUP(B40,Neuf!$A:$E,4,FALSE))))</f>
        <v/>
      </c>
      <c r="E40" t="str">
        <f>IF(OR(C40="",C40&gt;$G$2),"",IF($E$2="existant",VLOOKUP(B40,Existant!$A:$E,5,FALSE),IF($E$2="Neuf - non famille",VLOOKUP(B40,#REF!,5,FALSE),VLOOKUP(B40,Neuf!$A:$E,5,FALSE))))</f>
        <v/>
      </c>
      <c r="F40" t="str">
        <f>IF(OR(C40="",C40&gt;$G$2),"",IF($E$2="existant",VLOOKUP(B40,Existant!$A:$H,2,FALSE),IF($E$2="Neuf - non famille",VLOOKUP(B40,#REF!,7,FALSE),VLOOKUP(B40,Neuf!$A:$H,7,FALSE))))</f>
        <v/>
      </c>
      <c r="G40" s="35" t="str">
        <f>IF(OR(C40="",C40&gt;$G$2),"",IF($E$2="existant",VLOOKUP(B40,Existant!$A:$P,16,FALSE),IF($E$2="Neuf - non famille",VLOOKUP(B40,#REF!,16,FALSE),VLOOKUP(B40,Neuf!$A:$P,16,FALSE))))</f>
        <v/>
      </c>
      <c r="H40" s="34" t="str">
        <f>IF(OR(C40="",C40&gt;$G$2),"",IF($E$2="existant",VLOOKUP(B40,Existant!$A:$P,14,FALSE),IF($E$2="Neuf - non famille",VLOOKUP(B40,#REF!,14,FALSE),VLOOKUP(B40,Neuf!$A:$P,14,FALSE))))</f>
        <v/>
      </c>
    </row>
    <row r="41" spans="1:8" x14ac:dyDescent="0.2">
      <c r="A41" s="2">
        <f t="shared" ca="1" si="0"/>
        <v>5</v>
      </c>
      <c r="B41" s="2">
        <v>1053</v>
      </c>
      <c r="C41" s="2">
        <f>IF(COUNTIF($B$4:B40,B41)&gt;0,"",MAX($C$4:C40)+1)</f>
        <v>37</v>
      </c>
      <c r="D41" t="str">
        <f>IF(OR(C41="",C41&gt;$G$2),"",IF($E$2="existant",VLOOKUP(B41,Existant!$A:$E,4,FALSE),IF($E$2="Neuf - non famille",VLOOKUP(B41,#REF!,4,FALSE),VLOOKUP(B41,Neuf!$A:$E,4,FALSE))))</f>
        <v/>
      </c>
      <c r="E41" t="str">
        <f>IF(OR(C41="",C41&gt;$G$2),"",IF($E$2="existant",VLOOKUP(B41,Existant!$A:$E,5,FALSE),IF($E$2="Neuf - non famille",VLOOKUP(B41,#REF!,5,FALSE),VLOOKUP(B41,Neuf!$A:$E,5,FALSE))))</f>
        <v/>
      </c>
      <c r="F41" t="str">
        <f>IF(OR(C41="",C41&gt;$G$2),"",IF($E$2="existant",VLOOKUP(B41,Existant!$A:$H,2,FALSE),IF($E$2="Neuf - non famille",VLOOKUP(B41,#REF!,7,FALSE),VLOOKUP(B41,Neuf!$A:$H,7,FALSE))))</f>
        <v/>
      </c>
      <c r="G41" s="35" t="str">
        <f>IF(OR(C41="",C41&gt;$G$2),"",IF($E$2="existant",VLOOKUP(B41,Existant!$A:$P,16,FALSE),IF($E$2="Neuf - non famille",VLOOKUP(B41,#REF!,16,FALSE),VLOOKUP(B41,Neuf!$A:$P,16,FALSE))))</f>
        <v/>
      </c>
      <c r="H41" s="34" t="str">
        <f>IF(OR(C41="",C41&gt;$G$2),"",IF($E$2="existant",VLOOKUP(B41,Existant!$A:$P,14,FALSE),IF($E$2="Neuf - non famille",VLOOKUP(B41,#REF!,14,FALSE),VLOOKUP(B41,Neuf!$A:$P,14,FALSE))))</f>
        <v/>
      </c>
    </row>
    <row r="42" spans="1:8" hidden="1" x14ac:dyDescent="0.2">
      <c r="A42" s="2">
        <f t="shared" ca="1" si="0"/>
        <v>10</v>
      </c>
      <c r="B42" s="2">
        <v>518</v>
      </c>
      <c r="C42" s="2" t="str">
        <f>IF(COUNTIF($B$4:B41,B42)&gt;0,"",MAX($C$4:C41)+1)</f>
        <v/>
      </c>
      <c r="D42" t="str">
        <f>IF(OR(C42="",C42&gt;$G$2),"",IF($E$2="existant",VLOOKUP(B42,Existant!$A:$E,4,FALSE),IF($E$2="Neuf - non famille",VLOOKUP(B42,#REF!,4,FALSE),VLOOKUP(B42,Neuf!$A:$E,4,FALSE))))</f>
        <v/>
      </c>
      <c r="E42" t="str">
        <f>IF(OR(C42="",C42&gt;$G$2),"",IF($E$2="existant",VLOOKUP(B42,Existant!$A:$E,5,FALSE),IF($E$2="Neuf - non famille",VLOOKUP(B42,#REF!,5,FALSE),VLOOKUP(B42,Neuf!$A:$E,5,FALSE))))</f>
        <v/>
      </c>
      <c r="F42" t="str">
        <f>IF(OR(C42="",C42&gt;$G$2),"",IF($E$2="existant",VLOOKUP(B42,Existant!$A:$H,2,FALSE),IF($E$2="Neuf - non famille",VLOOKUP(B42,#REF!,7,FALSE),VLOOKUP(B42,Neuf!$A:$H,7,FALSE))))</f>
        <v/>
      </c>
      <c r="G42" s="35" t="str">
        <f>IF(OR(C42="",C42&gt;$G$2),"",IF($E$2="existant",VLOOKUP(B42,Existant!$A:$P,16,FALSE),IF($E$2="Neuf - non famille",VLOOKUP(B42,#REF!,16,FALSE),VLOOKUP(B42,Neuf!$A:$P,16,FALSE))))</f>
        <v/>
      </c>
      <c r="H42" s="34" t="str">
        <f>IF(OR(C42="",C42&gt;$G$2),"",IF($E$2="existant",VLOOKUP(B42,Existant!$A:$P,14,FALSE),IF($E$2="Neuf - non famille",VLOOKUP(B42,#REF!,14,FALSE),VLOOKUP(B42,Neuf!$A:$P,14,FALSE))))</f>
        <v/>
      </c>
    </row>
    <row r="43" spans="1:8" x14ac:dyDescent="0.2">
      <c r="A43" s="2">
        <f t="shared" ca="1" si="0"/>
        <v>7</v>
      </c>
      <c r="B43" s="2">
        <v>742</v>
      </c>
      <c r="C43" s="2">
        <f>IF(COUNTIF($B$4:B42,B43)&gt;0,"",MAX($C$4:C42)+1)</f>
        <v>38</v>
      </c>
      <c r="D43" t="str">
        <f>IF(OR(C43="",C43&gt;$G$2),"",IF($E$2="existant",VLOOKUP(B43,Existant!$A:$E,4,FALSE),IF($E$2="Neuf - non famille",VLOOKUP(B43,#REF!,4,FALSE),VLOOKUP(B43,Neuf!$A:$E,4,FALSE))))</f>
        <v/>
      </c>
      <c r="E43" t="str">
        <f>IF(OR(C43="",C43&gt;$G$2),"",IF($E$2="existant",VLOOKUP(B43,Existant!$A:$E,5,FALSE),IF($E$2="Neuf - non famille",VLOOKUP(B43,#REF!,5,FALSE),VLOOKUP(B43,Neuf!$A:$E,5,FALSE))))</f>
        <v/>
      </c>
      <c r="F43" t="str">
        <f>IF(OR(C43="",C43&gt;$G$2),"",IF($E$2="existant",VLOOKUP(B43,Existant!$A:$H,2,FALSE),IF($E$2="Neuf - non famille",VLOOKUP(B43,#REF!,7,FALSE),VLOOKUP(B43,Neuf!$A:$H,7,FALSE))))</f>
        <v/>
      </c>
      <c r="G43" s="35" t="str">
        <f>IF(OR(C43="",C43&gt;$G$2),"",IF($E$2="existant",VLOOKUP(B43,Existant!$A:$P,16,FALSE),IF($E$2="Neuf - non famille",VLOOKUP(B43,#REF!,16,FALSE),VLOOKUP(B43,Neuf!$A:$P,16,FALSE))))</f>
        <v/>
      </c>
      <c r="H43" s="34" t="str">
        <f>IF(OR(C43="",C43&gt;$G$2),"",IF($E$2="existant",VLOOKUP(B43,Existant!$A:$P,14,FALSE),IF($E$2="Neuf - non famille",VLOOKUP(B43,#REF!,14,FALSE),VLOOKUP(B43,Neuf!$A:$P,14,FALSE))))</f>
        <v/>
      </c>
    </row>
    <row r="44" spans="1:8" x14ac:dyDescent="0.2">
      <c r="A44" s="2">
        <f t="shared" ca="1" si="0"/>
        <v>14</v>
      </c>
      <c r="B44" s="2">
        <v>564</v>
      </c>
      <c r="C44" s="2">
        <f>IF(COUNTIF($B$4:B43,B44)&gt;0,"",MAX($C$4:C43)+1)</f>
        <v>39</v>
      </c>
      <c r="D44" t="str">
        <f>IF(OR(C44="",C44&gt;$G$2),"",IF($E$2="existant",VLOOKUP(B44,Existant!$A:$E,4,FALSE),IF($E$2="Neuf - non famille",VLOOKUP(B44,#REF!,4,FALSE),VLOOKUP(B44,Neuf!$A:$E,4,FALSE))))</f>
        <v/>
      </c>
      <c r="E44" t="str">
        <f>IF(OR(C44="",C44&gt;$G$2),"",IF($E$2="existant",VLOOKUP(B44,Existant!$A:$E,5,FALSE),IF($E$2="Neuf - non famille",VLOOKUP(B44,#REF!,5,FALSE),VLOOKUP(B44,Neuf!$A:$E,5,FALSE))))</f>
        <v/>
      </c>
      <c r="F44" t="str">
        <f>IF(OR(C44="",C44&gt;$G$2),"",IF($E$2="existant",VLOOKUP(B44,Existant!$A:$H,2,FALSE),IF($E$2="Neuf - non famille",VLOOKUP(B44,#REF!,7,FALSE),VLOOKUP(B44,Neuf!$A:$H,7,FALSE))))</f>
        <v/>
      </c>
      <c r="G44" s="35" t="str">
        <f>IF(OR(C44="",C44&gt;$G$2),"",IF($E$2="existant",VLOOKUP(B44,Existant!$A:$P,16,FALSE),IF($E$2="Neuf - non famille",VLOOKUP(B44,#REF!,16,FALSE),VLOOKUP(B44,Neuf!$A:$P,16,FALSE))))</f>
        <v/>
      </c>
      <c r="H44" s="34" t="str">
        <f>IF(OR(C44="",C44&gt;$G$2),"",IF($E$2="existant",VLOOKUP(B44,Existant!$A:$P,14,FALSE),IF($E$2="Neuf - non famille",VLOOKUP(B44,#REF!,14,FALSE),VLOOKUP(B44,Neuf!$A:$P,14,FALSE))))</f>
        <v/>
      </c>
    </row>
    <row r="45" spans="1:8" x14ac:dyDescent="0.2">
      <c r="A45" s="2">
        <f t="shared" ca="1" si="0"/>
        <v>19</v>
      </c>
      <c r="B45" s="2">
        <v>1070</v>
      </c>
      <c r="C45" s="2">
        <f>IF(COUNTIF($B$4:B44,B45)&gt;0,"",MAX($C$4:C44)+1)</f>
        <v>40</v>
      </c>
      <c r="D45" t="str">
        <f>IF(OR(C45="",C45&gt;$G$2),"",IF($E$2="existant",VLOOKUP(B45,Existant!$A:$E,4,FALSE),IF($E$2="Neuf - non famille",VLOOKUP(B45,#REF!,4,FALSE),VLOOKUP(B45,Neuf!$A:$E,4,FALSE))))</f>
        <v/>
      </c>
      <c r="E45" t="str">
        <f>IF(OR(C45="",C45&gt;$G$2),"",IF($E$2="existant",VLOOKUP(B45,Existant!$A:$E,5,FALSE),IF($E$2="Neuf - non famille",VLOOKUP(B45,#REF!,5,FALSE),VLOOKUP(B45,Neuf!$A:$E,5,FALSE))))</f>
        <v/>
      </c>
      <c r="F45" t="str">
        <f>IF(OR(C45="",C45&gt;$G$2),"",IF($E$2="existant",VLOOKUP(B45,Existant!$A:$H,2,FALSE),IF($E$2="Neuf - non famille",VLOOKUP(B45,#REF!,7,FALSE),VLOOKUP(B45,Neuf!$A:$H,7,FALSE))))</f>
        <v/>
      </c>
      <c r="G45" s="35" t="str">
        <f>IF(OR(C45="",C45&gt;$G$2),"",IF($E$2="existant",VLOOKUP(B45,Existant!$A:$P,16,FALSE),IF($E$2="Neuf - non famille",VLOOKUP(B45,#REF!,16,FALSE),VLOOKUP(B45,Neuf!$A:$P,16,FALSE))))</f>
        <v/>
      </c>
      <c r="H45" s="34" t="str">
        <f>IF(OR(C45="",C45&gt;$G$2),"",IF($E$2="existant",VLOOKUP(B45,Existant!$A:$P,14,FALSE),IF($E$2="Neuf - non famille",VLOOKUP(B45,#REF!,14,FALSE),VLOOKUP(B45,Neuf!$A:$P,14,FALSE))))</f>
        <v/>
      </c>
    </row>
    <row r="46" spans="1:8" x14ac:dyDescent="0.2">
      <c r="A46" s="2">
        <f t="shared" ca="1" si="0"/>
        <v>5</v>
      </c>
      <c r="B46" s="2">
        <v>755</v>
      </c>
      <c r="C46" s="2">
        <f>IF(COUNTIF($B$4:B45,B46)&gt;0,"",MAX($C$4:C45)+1)</f>
        <v>41</v>
      </c>
      <c r="D46" t="str">
        <f>IF(OR(C46="",C46&gt;$G$2),"",IF($E$2="existant",VLOOKUP(B46,Existant!$A:$E,4,FALSE),IF($E$2="Neuf - non famille",VLOOKUP(B46,#REF!,4,FALSE),VLOOKUP(B46,Neuf!$A:$E,4,FALSE))))</f>
        <v/>
      </c>
      <c r="E46" t="str">
        <f>IF(OR(C46="",C46&gt;$G$2),"",IF($E$2="existant",VLOOKUP(B46,Existant!$A:$E,5,FALSE),IF($E$2="Neuf - non famille",VLOOKUP(B46,#REF!,5,FALSE),VLOOKUP(B46,Neuf!$A:$E,5,FALSE))))</f>
        <v/>
      </c>
      <c r="F46" t="str">
        <f>IF(OR(C46="",C46&gt;$G$2),"",IF($E$2="existant",VLOOKUP(B46,Existant!$A:$H,2,FALSE),IF($E$2="Neuf - non famille",VLOOKUP(B46,#REF!,7,FALSE),VLOOKUP(B46,Neuf!$A:$H,7,FALSE))))</f>
        <v/>
      </c>
      <c r="G46" s="35" t="str">
        <f>IF(OR(C46="",C46&gt;$G$2),"",IF($E$2="existant",VLOOKUP(B46,Existant!$A:$P,16,FALSE),IF($E$2="Neuf - non famille",VLOOKUP(B46,#REF!,16,FALSE),VLOOKUP(B46,Neuf!$A:$P,16,FALSE))))</f>
        <v/>
      </c>
      <c r="H46" s="34" t="str">
        <f>IF(OR(C46="",C46&gt;$G$2),"",IF($E$2="existant",VLOOKUP(B46,Existant!$A:$P,14,FALSE),IF($E$2="Neuf - non famille",VLOOKUP(B46,#REF!,14,FALSE),VLOOKUP(B46,Neuf!$A:$P,14,FALSE))))</f>
        <v/>
      </c>
    </row>
    <row r="47" spans="1:8" x14ac:dyDescent="0.2">
      <c r="A47" s="2">
        <f t="shared" ca="1" si="0"/>
        <v>18</v>
      </c>
      <c r="B47" s="2">
        <v>343</v>
      </c>
      <c r="C47" s="2">
        <f>IF(COUNTIF($B$4:B46,B47)&gt;0,"",MAX($C$4:C46)+1)</f>
        <v>42</v>
      </c>
      <c r="D47" t="str">
        <f>IF(OR(C47="",C47&gt;$G$2),"",IF($E$2="existant",VLOOKUP(B47,Existant!$A:$E,4,FALSE),IF($E$2="Neuf - non famille",VLOOKUP(B47,#REF!,4,FALSE),VLOOKUP(B47,Neuf!$A:$E,4,FALSE))))</f>
        <v/>
      </c>
      <c r="E47" t="str">
        <f>IF(OR(C47="",C47&gt;$G$2),"",IF($E$2="existant",VLOOKUP(B47,Existant!$A:$E,5,FALSE),IF($E$2="Neuf - non famille",VLOOKUP(B47,#REF!,5,FALSE),VLOOKUP(B47,Neuf!$A:$E,5,FALSE))))</f>
        <v/>
      </c>
      <c r="F47" t="str">
        <f>IF(OR(C47="",C47&gt;$G$2),"",IF($E$2="existant",VLOOKUP(B47,Existant!$A:$H,2,FALSE),IF($E$2="Neuf - non famille",VLOOKUP(B47,#REF!,7,FALSE),VLOOKUP(B47,Neuf!$A:$H,7,FALSE))))</f>
        <v/>
      </c>
      <c r="G47" s="35" t="str">
        <f>IF(OR(C47="",C47&gt;$G$2),"",IF($E$2="existant",VLOOKUP(B47,Existant!$A:$P,16,FALSE),IF($E$2="Neuf - non famille",VLOOKUP(B47,#REF!,16,FALSE),VLOOKUP(B47,Neuf!$A:$P,16,FALSE))))</f>
        <v/>
      </c>
      <c r="H47" s="34" t="str">
        <f>IF(OR(C47="",C47&gt;$G$2),"",IF($E$2="existant",VLOOKUP(B47,Existant!$A:$P,14,FALSE),IF($E$2="Neuf - non famille",VLOOKUP(B47,#REF!,14,FALSE),VLOOKUP(B47,Neuf!$A:$P,14,FALSE))))</f>
        <v/>
      </c>
    </row>
    <row r="48" spans="1:8" x14ac:dyDescent="0.2">
      <c r="A48" s="2">
        <f t="shared" ca="1" si="0"/>
        <v>2</v>
      </c>
      <c r="B48" s="2">
        <v>400</v>
      </c>
      <c r="C48" s="2">
        <f>IF(COUNTIF($B$4:B47,B48)&gt;0,"",MAX($C$4:C47)+1)</f>
        <v>43</v>
      </c>
      <c r="D48" t="str">
        <f>IF(OR(C48="",C48&gt;$G$2),"",IF($E$2="existant",VLOOKUP(B48,Existant!$A:$E,4,FALSE),IF($E$2="Neuf - non famille",VLOOKUP(B48,#REF!,4,FALSE),VLOOKUP(B48,Neuf!$A:$E,4,FALSE))))</f>
        <v/>
      </c>
      <c r="E48" t="str">
        <f>IF(OR(C48="",C48&gt;$G$2),"",IF($E$2="existant",VLOOKUP(B48,Existant!$A:$E,5,FALSE),IF($E$2="Neuf - non famille",VLOOKUP(B48,#REF!,5,FALSE),VLOOKUP(B48,Neuf!$A:$E,5,FALSE))))</f>
        <v/>
      </c>
      <c r="F48" t="str">
        <f>IF(OR(C48="",C48&gt;$G$2),"",IF($E$2="existant",VLOOKUP(B48,Existant!$A:$H,2,FALSE),IF($E$2="Neuf - non famille",VLOOKUP(B48,#REF!,7,FALSE),VLOOKUP(B48,Neuf!$A:$H,7,FALSE))))</f>
        <v/>
      </c>
      <c r="G48" s="35" t="str">
        <f>IF(OR(C48="",C48&gt;$G$2),"",IF($E$2="existant",VLOOKUP(B48,Existant!$A:$P,16,FALSE),IF($E$2="Neuf - non famille",VLOOKUP(B48,#REF!,16,FALSE),VLOOKUP(B48,Neuf!$A:$P,16,FALSE))))</f>
        <v/>
      </c>
      <c r="H48" s="34" t="str">
        <f>IF(OR(C48="",C48&gt;$G$2),"",IF($E$2="existant",VLOOKUP(B48,Existant!$A:$P,14,FALSE),IF($E$2="Neuf - non famille",VLOOKUP(B48,#REF!,14,FALSE),VLOOKUP(B48,Neuf!$A:$P,14,FALSE))))</f>
        <v/>
      </c>
    </row>
    <row r="49" spans="1:8" x14ac:dyDescent="0.2">
      <c r="A49" s="2">
        <f t="shared" ca="1" si="0"/>
        <v>19</v>
      </c>
      <c r="B49" s="2">
        <v>409</v>
      </c>
      <c r="C49" s="2">
        <f>IF(COUNTIF($B$4:B48,B49)&gt;0,"",MAX($C$4:C48)+1)</f>
        <v>44</v>
      </c>
      <c r="D49" t="str">
        <f>IF(OR(C49="",C49&gt;$G$2),"",IF($E$2="existant",VLOOKUP(B49,Existant!$A:$E,4,FALSE),IF($E$2="Neuf - non famille",VLOOKUP(B49,#REF!,4,FALSE),VLOOKUP(B49,Neuf!$A:$E,4,FALSE))))</f>
        <v/>
      </c>
      <c r="E49" t="str">
        <f>IF(OR(C49="",C49&gt;$G$2),"",IF($E$2="existant",VLOOKUP(B49,Existant!$A:$E,5,FALSE),IF($E$2="Neuf - non famille",VLOOKUP(B49,#REF!,5,FALSE),VLOOKUP(B49,Neuf!$A:$E,5,FALSE))))</f>
        <v/>
      </c>
      <c r="F49" t="str">
        <f>IF(OR(C49="",C49&gt;$G$2),"",IF($E$2="existant",VLOOKUP(B49,Existant!$A:$H,2,FALSE),IF($E$2="Neuf - non famille",VLOOKUP(B49,#REF!,7,FALSE),VLOOKUP(B49,Neuf!$A:$H,7,FALSE))))</f>
        <v/>
      </c>
      <c r="G49" s="35" t="str">
        <f>IF(OR(C49="",C49&gt;$G$2),"",IF($E$2="existant",VLOOKUP(B49,Existant!$A:$P,16,FALSE),IF($E$2="Neuf - non famille",VLOOKUP(B49,#REF!,16,FALSE),VLOOKUP(B49,Neuf!$A:$P,16,FALSE))))</f>
        <v/>
      </c>
      <c r="H49" s="34" t="str">
        <f>IF(OR(C49="",C49&gt;$G$2),"",IF($E$2="existant",VLOOKUP(B49,Existant!$A:$P,14,FALSE),IF($E$2="Neuf - non famille",VLOOKUP(B49,#REF!,14,FALSE),VLOOKUP(B49,Neuf!$A:$P,14,FALSE))))</f>
        <v/>
      </c>
    </row>
    <row r="50" spans="1:8" x14ac:dyDescent="0.2">
      <c r="A50" s="2">
        <f t="shared" ca="1" si="0"/>
        <v>11</v>
      </c>
      <c r="B50" s="2">
        <v>585</v>
      </c>
      <c r="C50" s="2">
        <f>IF(COUNTIF($B$4:B49,B50)&gt;0,"",MAX($C$4:C49)+1)</f>
        <v>45</v>
      </c>
      <c r="D50" t="str">
        <f>IF(OR(C50="",C50&gt;$G$2),"",IF($E$2="existant",VLOOKUP(B50,Existant!$A:$E,4,FALSE),IF($E$2="Neuf - non famille",VLOOKUP(B50,#REF!,4,FALSE),VLOOKUP(B50,Neuf!$A:$E,4,FALSE))))</f>
        <v/>
      </c>
      <c r="E50" t="str">
        <f>IF(OR(C50="",C50&gt;$G$2),"",IF($E$2="existant",VLOOKUP(B50,Existant!$A:$E,5,FALSE),IF($E$2="Neuf - non famille",VLOOKUP(B50,#REF!,5,FALSE),VLOOKUP(B50,Neuf!$A:$E,5,FALSE))))</f>
        <v/>
      </c>
      <c r="F50" t="str">
        <f>IF(OR(C50="",C50&gt;$G$2),"",IF($E$2="existant",VLOOKUP(B50,Existant!$A:$H,2,FALSE),IF($E$2="Neuf - non famille",VLOOKUP(B50,#REF!,7,FALSE),VLOOKUP(B50,Neuf!$A:$H,7,FALSE))))</f>
        <v/>
      </c>
      <c r="G50" s="35" t="str">
        <f>IF(OR(C50="",C50&gt;$G$2),"",IF($E$2="existant",VLOOKUP(B50,Existant!$A:$P,16,FALSE),IF($E$2="Neuf - non famille",VLOOKUP(B50,#REF!,16,FALSE),VLOOKUP(B50,Neuf!$A:$P,16,FALSE))))</f>
        <v/>
      </c>
      <c r="H50" s="34" t="str">
        <f>IF(OR(C50="",C50&gt;$G$2),"",IF($E$2="existant",VLOOKUP(B50,Existant!$A:$P,14,FALSE),IF($E$2="Neuf - non famille",VLOOKUP(B50,#REF!,14,FALSE),VLOOKUP(B50,Neuf!$A:$P,14,FALSE))))</f>
        <v/>
      </c>
    </row>
    <row r="51" spans="1:8" x14ac:dyDescent="0.2">
      <c r="A51" s="2">
        <f t="shared" ca="1" si="0"/>
        <v>16</v>
      </c>
      <c r="B51" s="2">
        <v>512</v>
      </c>
      <c r="C51" s="2">
        <f>IF(COUNTIF($B$4:B50,B51)&gt;0,"",MAX($C$4:C50)+1)</f>
        <v>46</v>
      </c>
      <c r="D51" t="str">
        <f>IF(OR(C51="",C51&gt;$G$2),"",IF($E$2="existant",VLOOKUP(B51,Existant!$A:$E,4,FALSE),IF($E$2="Neuf - non famille",VLOOKUP(B51,#REF!,4,FALSE),VLOOKUP(B51,Neuf!$A:$E,4,FALSE))))</f>
        <v/>
      </c>
      <c r="E51" t="str">
        <f>IF(OR(C51="",C51&gt;$G$2),"",IF($E$2="existant",VLOOKUP(B51,Existant!$A:$E,5,FALSE),IF($E$2="Neuf - non famille",VLOOKUP(B51,#REF!,5,FALSE),VLOOKUP(B51,Neuf!$A:$E,5,FALSE))))</f>
        <v/>
      </c>
      <c r="F51" t="str">
        <f>IF(OR(C51="",C51&gt;$G$2),"",IF($E$2="existant",VLOOKUP(B51,Existant!$A:$H,2,FALSE),IF($E$2="Neuf - non famille",VLOOKUP(B51,#REF!,7,FALSE),VLOOKUP(B51,Neuf!$A:$H,7,FALSE))))</f>
        <v/>
      </c>
      <c r="G51" s="35" t="str">
        <f>IF(OR(C51="",C51&gt;$G$2),"",IF($E$2="existant",VLOOKUP(B51,Existant!$A:$P,16,FALSE),IF($E$2="Neuf - non famille",VLOOKUP(B51,#REF!,16,FALSE),VLOOKUP(B51,Neuf!$A:$P,16,FALSE))))</f>
        <v/>
      </c>
      <c r="H51" s="34" t="str">
        <f>IF(OR(C51="",C51&gt;$G$2),"",IF($E$2="existant",VLOOKUP(B51,Existant!$A:$P,14,FALSE),IF($E$2="Neuf - non famille",VLOOKUP(B51,#REF!,14,FALSE),VLOOKUP(B51,Neuf!$A:$P,14,FALSE))))</f>
        <v/>
      </c>
    </row>
    <row r="52" spans="1:8" x14ac:dyDescent="0.2">
      <c r="A52" s="2">
        <f t="shared" ca="1" si="0"/>
        <v>11</v>
      </c>
      <c r="B52" s="2">
        <v>395</v>
      </c>
      <c r="C52" s="2">
        <f>IF(COUNTIF($B$4:B51,B52)&gt;0,"",MAX($C$4:C51)+1)</f>
        <v>47</v>
      </c>
      <c r="D52" t="str">
        <f>IF(OR(C52="",C52&gt;$G$2),"",IF($E$2="existant",VLOOKUP(B52,Existant!$A:$E,4,FALSE),IF($E$2="Neuf - non famille",VLOOKUP(B52,#REF!,4,FALSE),VLOOKUP(B52,Neuf!$A:$E,4,FALSE))))</f>
        <v/>
      </c>
      <c r="E52" t="str">
        <f>IF(OR(C52="",C52&gt;$G$2),"",IF($E$2="existant",VLOOKUP(B52,Existant!$A:$E,5,FALSE),IF($E$2="Neuf - non famille",VLOOKUP(B52,#REF!,5,FALSE),VLOOKUP(B52,Neuf!$A:$E,5,FALSE))))</f>
        <v/>
      </c>
      <c r="F52" t="str">
        <f>IF(OR(C52="",C52&gt;$G$2),"",IF($E$2="existant",VLOOKUP(B52,Existant!$A:$H,2,FALSE),IF($E$2="Neuf - non famille",VLOOKUP(B52,#REF!,7,FALSE),VLOOKUP(B52,Neuf!$A:$H,7,FALSE))))</f>
        <v/>
      </c>
      <c r="G52" s="35" t="str">
        <f>IF(OR(C52="",C52&gt;$G$2),"",IF($E$2="existant",VLOOKUP(B52,Existant!$A:$P,16,FALSE),IF($E$2="Neuf - non famille",VLOOKUP(B52,#REF!,16,FALSE),VLOOKUP(B52,Neuf!$A:$P,16,FALSE))))</f>
        <v/>
      </c>
      <c r="H52" s="34" t="str">
        <f>IF(OR(C52="",C52&gt;$G$2),"",IF($E$2="existant",VLOOKUP(B52,Existant!$A:$P,14,FALSE),IF($E$2="Neuf - non famille",VLOOKUP(B52,#REF!,14,FALSE),VLOOKUP(B52,Neuf!$A:$P,14,FALSE))))</f>
        <v/>
      </c>
    </row>
    <row r="53" spans="1:8" x14ac:dyDescent="0.2">
      <c r="A53" s="2">
        <f t="shared" ca="1" si="0"/>
        <v>18</v>
      </c>
      <c r="B53" s="2">
        <v>155</v>
      </c>
      <c r="C53" s="2">
        <f>IF(COUNTIF($B$4:B52,B53)&gt;0,"",MAX($C$4:C52)+1)</f>
        <v>48</v>
      </c>
      <c r="D53" t="str">
        <f>IF(OR(C53="",C53&gt;$G$2),"",IF($E$2="existant",VLOOKUP(B53,Existant!$A:$E,4,FALSE),IF($E$2="Neuf - non famille",VLOOKUP(B53,#REF!,4,FALSE),VLOOKUP(B53,Neuf!$A:$E,4,FALSE))))</f>
        <v/>
      </c>
      <c r="E53" t="str">
        <f>IF(OR(C53="",C53&gt;$G$2),"",IF($E$2="existant",VLOOKUP(B53,Existant!$A:$E,5,FALSE),IF($E$2="Neuf - non famille",VLOOKUP(B53,#REF!,5,FALSE),VLOOKUP(B53,Neuf!$A:$E,5,FALSE))))</f>
        <v/>
      </c>
      <c r="F53" t="str">
        <f>IF(OR(C53="",C53&gt;$G$2),"",IF($E$2="existant",VLOOKUP(B53,Existant!$A:$H,2,FALSE),IF($E$2="Neuf - non famille",VLOOKUP(B53,#REF!,7,FALSE),VLOOKUP(B53,Neuf!$A:$H,7,FALSE))))</f>
        <v/>
      </c>
      <c r="G53" s="35" t="str">
        <f>IF(OR(C53="",C53&gt;$G$2),"",IF($E$2="existant",VLOOKUP(B53,Existant!$A:$P,16,FALSE),IF($E$2="Neuf - non famille",VLOOKUP(B53,#REF!,16,FALSE),VLOOKUP(B53,Neuf!$A:$P,16,FALSE))))</f>
        <v/>
      </c>
      <c r="H53" s="34" t="str">
        <f>IF(OR(C53="",C53&gt;$G$2),"",IF($E$2="existant",VLOOKUP(B53,Existant!$A:$P,14,FALSE),IF($E$2="Neuf - non famille",VLOOKUP(B53,#REF!,14,FALSE),VLOOKUP(B53,Neuf!$A:$P,14,FALSE))))</f>
        <v/>
      </c>
    </row>
    <row r="54" spans="1:8" x14ac:dyDescent="0.2">
      <c r="A54" s="2">
        <f t="shared" ca="1" si="0"/>
        <v>16</v>
      </c>
      <c r="B54" s="2">
        <v>700</v>
      </c>
      <c r="C54" s="2">
        <f>IF(COUNTIF($B$4:B53,B54)&gt;0,"",MAX($C$4:C53)+1)</f>
        <v>49</v>
      </c>
      <c r="D54" t="str">
        <f>IF(OR(C54="",C54&gt;$G$2),"",IF($E$2="existant",VLOOKUP(B54,Existant!$A:$E,4,FALSE),IF($E$2="Neuf - non famille",VLOOKUP(B54,#REF!,4,FALSE),VLOOKUP(B54,Neuf!$A:$E,4,FALSE))))</f>
        <v/>
      </c>
      <c r="E54" t="str">
        <f>IF(OR(C54="",C54&gt;$G$2),"",IF($E$2="existant",VLOOKUP(B54,Existant!$A:$E,5,FALSE),IF($E$2="Neuf - non famille",VLOOKUP(B54,#REF!,5,FALSE),VLOOKUP(B54,Neuf!$A:$E,5,FALSE))))</f>
        <v/>
      </c>
      <c r="F54" t="str">
        <f>IF(OR(C54="",C54&gt;$G$2),"",IF($E$2="existant",VLOOKUP(B54,Existant!$A:$H,2,FALSE),IF($E$2="Neuf - non famille",VLOOKUP(B54,#REF!,7,FALSE),VLOOKUP(B54,Neuf!$A:$H,7,FALSE))))</f>
        <v/>
      </c>
      <c r="G54" s="35" t="str">
        <f>IF(OR(C54="",C54&gt;$G$2),"",IF($E$2="existant",VLOOKUP(B54,Existant!$A:$P,16,FALSE),IF($E$2="Neuf - non famille",VLOOKUP(B54,#REF!,16,FALSE),VLOOKUP(B54,Neuf!$A:$P,16,FALSE))))</f>
        <v/>
      </c>
      <c r="H54" s="34" t="str">
        <f>IF(OR(C54="",C54&gt;$G$2),"",IF($E$2="existant",VLOOKUP(B54,Existant!$A:$P,14,FALSE),IF($E$2="Neuf - non famille",VLOOKUP(B54,#REF!,14,FALSE),VLOOKUP(B54,Neuf!$A:$P,14,FALSE))))</f>
        <v/>
      </c>
    </row>
    <row r="55" spans="1:8" x14ac:dyDescent="0.2">
      <c r="A55" s="2">
        <f t="shared" ca="1" si="0"/>
        <v>5</v>
      </c>
      <c r="B55" s="2">
        <v>154</v>
      </c>
      <c r="C55" s="2">
        <f>IF(COUNTIF($B$4:B54,B55)&gt;0,"",MAX($C$4:C54)+1)</f>
        <v>50</v>
      </c>
      <c r="D55" t="str">
        <f>IF(OR(C55="",C55&gt;$G$2),"",IF($E$2="existant",VLOOKUP(B55,Existant!$A:$E,4,FALSE),IF($E$2="Neuf - non famille",VLOOKUP(B55,#REF!,4,FALSE),VLOOKUP(B55,Neuf!$A:$E,4,FALSE))))</f>
        <v/>
      </c>
      <c r="E55" t="str">
        <f>IF(OR(C55="",C55&gt;$G$2),"",IF($E$2="existant",VLOOKUP(B55,Existant!$A:$E,5,FALSE),IF($E$2="Neuf - non famille",VLOOKUP(B55,#REF!,5,FALSE),VLOOKUP(B55,Neuf!$A:$E,5,FALSE))))</f>
        <v/>
      </c>
      <c r="F55" t="str">
        <f>IF(OR(C55="",C55&gt;$G$2),"",IF($E$2="existant",VLOOKUP(B55,Existant!$A:$H,2,FALSE),IF($E$2="Neuf - non famille",VLOOKUP(B55,#REF!,7,FALSE),VLOOKUP(B55,Neuf!$A:$H,7,FALSE))))</f>
        <v/>
      </c>
      <c r="G55" s="35" t="str">
        <f>IF(OR(C55="",C55&gt;$G$2),"",IF($E$2="existant",VLOOKUP(B55,Existant!$A:$P,16,FALSE),IF($E$2="Neuf - non famille",VLOOKUP(B55,#REF!,16,FALSE),VLOOKUP(B55,Neuf!$A:$P,16,FALSE))))</f>
        <v/>
      </c>
      <c r="H55" s="34" t="str">
        <f>IF(OR(C55="",C55&gt;$G$2),"",IF($E$2="existant",VLOOKUP(B55,Existant!$A:$P,14,FALSE),IF($E$2="Neuf - non famille",VLOOKUP(B55,#REF!,14,FALSE),VLOOKUP(B55,Neuf!$A:$P,14,FALSE))))</f>
        <v/>
      </c>
    </row>
    <row r="56" spans="1:8" hidden="1" x14ac:dyDescent="0.2">
      <c r="A56" s="2">
        <f t="shared" ca="1" si="0"/>
        <v>2</v>
      </c>
      <c r="B56" s="2">
        <v>700</v>
      </c>
      <c r="C56" s="2" t="str">
        <f>IF(COUNTIF($B$4:B55,B56)&gt;0,"",MAX($C$4:C55)+1)</f>
        <v/>
      </c>
      <c r="D56" t="str">
        <f>IF(OR(C56="",C56&gt;$G$2),"",IF($E$2="existant",VLOOKUP(B56,Existant!$A:$E,4,FALSE),IF($E$2="Neuf - non famille",VLOOKUP(B56,#REF!,4,FALSE),VLOOKUP(B56,Neuf!$A:$E,4,FALSE))))</f>
        <v/>
      </c>
      <c r="E56" t="str">
        <f>IF(OR(C56="",C56&gt;$G$2),"",IF($E$2="existant",VLOOKUP(B56,Existant!$A:$E,5,FALSE),IF($E$2="Neuf - non famille",VLOOKUP(B56,#REF!,5,FALSE),VLOOKUP(B56,Neuf!$A:$E,5,FALSE))))</f>
        <v/>
      </c>
      <c r="F56" t="str">
        <f>IF(OR(C56="",C56&gt;$G$2),"",IF($E$2="existant",VLOOKUP(B56,Existant!$A:$H,2,FALSE),IF($E$2="Neuf - non famille",VLOOKUP(B56,#REF!,7,FALSE),VLOOKUP(B56,Neuf!$A:$H,7,FALSE))))</f>
        <v/>
      </c>
      <c r="G56" s="35" t="str">
        <f>IF(OR(C56="",C56&gt;$G$2),"",IF($E$2="existant",VLOOKUP(B56,Existant!$A:$P,16,FALSE),IF($E$2="Neuf - non famille",VLOOKUP(B56,#REF!,16,FALSE),VLOOKUP(B56,Neuf!$A:$P,16,FALSE))))</f>
        <v/>
      </c>
      <c r="H56" s="34" t="str">
        <f>IF(OR(C56="",C56&gt;$G$2),"",IF($E$2="existant",VLOOKUP(B56,Existant!$A:$P,14,FALSE),IF($E$2="Neuf - non famille",VLOOKUP(B56,#REF!,14,FALSE),VLOOKUP(B56,Neuf!$A:$P,14,FALSE))))</f>
        <v/>
      </c>
    </row>
    <row r="57" spans="1:8" x14ac:dyDescent="0.2">
      <c r="A57" s="2">
        <f t="shared" ca="1" si="0"/>
        <v>3</v>
      </c>
      <c r="B57" s="2">
        <v>206</v>
      </c>
      <c r="C57" s="2">
        <f>IF(COUNTIF($B$4:B56,B57)&gt;0,"",MAX($C$4:C56)+1)</f>
        <v>51</v>
      </c>
      <c r="D57" t="str">
        <f>IF(OR(C57="",C57&gt;$G$2),"",IF($E$2="existant",VLOOKUP(B57,Existant!$A:$E,4,FALSE),IF($E$2="Neuf - non famille",VLOOKUP(B57,#REF!,4,FALSE),VLOOKUP(B57,Neuf!$A:$E,4,FALSE))))</f>
        <v/>
      </c>
      <c r="E57" t="str">
        <f>IF(OR(C57="",C57&gt;$G$2),"",IF($E$2="existant",VLOOKUP(B57,Existant!$A:$E,5,FALSE),IF($E$2="Neuf - non famille",VLOOKUP(B57,#REF!,5,FALSE),VLOOKUP(B57,Neuf!$A:$E,5,FALSE))))</f>
        <v/>
      </c>
      <c r="F57" t="str">
        <f>IF(OR(C57="",C57&gt;$G$2),"",IF($E$2="existant",VLOOKUP(B57,Existant!$A:$H,2,FALSE),IF($E$2="Neuf - non famille",VLOOKUP(B57,#REF!,7,FALSE),VLOOKUP(B57,Neuf!$A:$H,7,FALSE))))</f>
        <v/>
      </c>
      <c r="G57" s="35" t="str">
        <f>IF(OR(C57="",C57&gt;$G$2),"",IF($E$2="existant",VLOOKUP(B57,Existant!$A:$P,16,FALSE),IF($E$2="Neuf - non famille",VLOOKUP(B57,#REF!,16,FALSE),VLOOKUP(B57,Neuf!$A:$P,16,FALSE))))</f>
        <v/>
      </c>
      <c r="H57" s="34" t="str">
        <f>IF(OR(C57="",C57&gt;$G$2),"",IF($E$2="existant",VLOOKUP(B57,Existant!$A:$P,14,FALSE),IF($E$2="Neuf - non famille",VLOOKUP(B57,#REF!,14,FALSE),VLOOKUP(B57,Neuf!$A:$P,14,FALSE))))</f>
        <v/>
      </c>
    </row>
    <row r="58" spans="1:8" x14ac:dyDescent="0.2">
      <c r="A58" s="2">
        <f t="shared" ca="1" si="0"/>
        <v>20</v>
      </c>
      <c r="B58" s="2">
        <v>399</v>
      </c>
      <c r="C58" s="2">
        <f>IF(COUNTIF($B$4:B57,B58)&gt;0,"",MAX($C$4:C57)+1)</f>
        <v>52</v>
      </c>
      <c r="D58" t="str">
        <f>IF(OR(C58="",C58&gt;$G$2),"",IF($E$2="existant",VLOOKUP(B58,Existant!$A:$E,4,FALSE),IF($E$2="Neuf - non famille",VLOOKUP(B58,#REF!,4,FALSE),VLOOKUP(B58,Neuf!$A:$E,4,FALSE))))</f>
        <v/>
      </c>
      <c r="E58" t="str">
        <f>IF(OR(C58="",C58&gt;$G$2),"",IF($E$2="existant",VLOOKUP(B58,Existant!$A:$E,5,FALSE),IF($E$2="Neuf - non famille",VLOOKUP(B58,#REF!,5,FALSE),VLOOKUP(B58,Neuf!$A:$E,5,FALSE))))</f>
        <v/>
      </c>
      <c r="F58" t="str">
        <f>IF(OR(C58="",C58&gt;$G$2),"",IF($E$2="existant",VLOOKUP(B58,Existant!$A:$H,2,FALSE),IF($E$2="Neuf - non famille",VLOOKUP(B58,#REF!,7,FALSE),VLOOKUP(B58,Neuf!$A:$H,7,FALSE))))</f>
        <v/>
      </c>
      <c r="G58" s="35" t="str">
        <f>IF(OR(C58="",C58&gt;$G$2),"",IF($E$2="existant",VLOOKUP(B58,Existant!$A:$P,16,FALSE),IF($E$2="Neuf - non famille",VLOOKUP(B58,#REF!,16,FALSE),VLOOKUP(B58,Neuf!$A:$P,16,FALSE))))</f>
        <v/>
      </c>
      <c r="H58" s="34" t="str">
        <f>IF(OR(C58="",C58&gt;$G$2),"",IF($E$2="existant",VLOOKUP(B58,Existant!$A:$P,14,FALSE),IF($E$2="Neuf - non famille",VLOOKUP(B58,#REF!,14,FALSE),VLOOKUP(B58,Neuf!$A:$P,14,FALSE))))</f>
        <v/>
      </c>
    </row>
    <row r="59" spans="1:8" x14ac:dyDescent="0.2">
      <c r="A59" s="2">
        <f t="shared" ca="1" si="0"/>
        <v>18</v>
      </c>
      <c r="B59" s="2">
        <v>17</v>
      </c>
      <c r="C59" s="2">
        <f>IF(COUNTIF($B$4:B58,B59)&gt;0,"",MAX($C$4:C58)+1)</f>
        <v>53</v>
      </c>
      <c r="D59" t="str">
        <f>IF(OR(C59="",C59&gt;$G$2),"",IF($E$2="existant",VLOOKUP(B59,Existant!$A:$E,4,FALSE),IF($E$2="Neuf - non famille",VLOOKUP(B59,#REF!,4,FALSE),VLOOKUP(B59,Neuf!$A:$E,4,FALSE))))</f>
        <v/>
      </c>
      <c r="E59" t="str">
        <f>IF(OR(C59="",C59&gt;$G$2),"",IF($E$2="existant",VLOOKUP(B59,Existant!$A:$E,5,FALSE),IF($E$2="Neuf - non famille",VLOOKUP(B59,#REF!,5,FALSE),VLOOKUP(B59,Neuf!$A:$E,5,FALSE))))</f>
        <v/>
      </c>
      <c r="F59" t="str">
        <f>IF(OR(C59="",C59&gt;$G$2),"",IF($E$2="existant",VLOOKUP(B59,Existant!$A:$H,2,FALSE),IF($E$2="Neuf - non famille",VLOOKUP(B59,#REF!,7,FALSE),VLOOKUP(B59,Neuf!$A:$H,7,FALSE))))</f>
        <v/>
      </c>
      <c r="G59" s="35" t="str">
        <f>IF(OR(C59="",C59&gt;$G$2),"",IF($E$2="existant",VLOOKUP(B59,Existant!$A:$P,16,FALSE),IF($E$2="Neuf - non famille",VLOOKUP(B59,#REF!,16,FALSE),VLOOKUP(B59,Neuf!$A:$P,16,FALSE))))</f>
        <v/>
      </c>
      <c r="H59" s="34" t="str">
        <f>IF(OR(C59="",C59&gt;$G$2),"",IF($E$2="existant",VLOOKUP(B59,Existant!$A:$P,14,FALSE),IF($E$2="Neuf - non famille",VLOOKUP(B59,#REF!,14,FALSE),VLOOKUP(B59,Neuf!$A:$P,14,FALSE))))</f>
        <v/>
      </c>
    </row>
    <row r="60" spans="1:8" x14ac:dyDescent="0.2">
      <c r="A60" s="2">
        <f t="shared" ca="1" si="0"/>
        <v>7</v>
      </c>
      <c r="B60" s="2">
        <v>676</v>
      </c>
      <c r="C60" s="2">
        <f>IF(COUNTIF($B$4:B59,B60)&gt;0,"",MAX($C$4:C59)+1)</f>
        <v>54</v>
      </c>
      <c r="D60" t="str">
        <f>IF(OR(C60="",C60&gt;$G$2),"",IF($E$2="existant",VLOOKUP(B60,Existant!$A:$E,4,FALSE),IF($E$2="Neuf - non famille",VLOOKUP(B60,#REF!,4,FALSE),VLOOKUP(B60,Neuf!$A:$E,4,FALSE))))</f>
        <v/>
      </c>
      <c r="E60" t="str">
        <f>IF(OR(C60="",C60&gt;$G$2),"",IF($E$2="existant",VLOOKUP(B60,Existant!$A:$E,5,FALSE),IF($E$2="Neuf - non famille",VLOOKUP(B60,#REF!,5,FALSE),VLOOKUP(B60,Neuf!$A:$E,5,FALSE))))</f>
        <v/>
      </c>
      <c r="F60" t="str">
        <f>IF(OR(C60="",C60&gt;$G$2),"",IF($E$2="existant",VLOOKUP(B60,Existant!$A:$H,2,FALSE),IF($E$2="Neuf - non famille",VLOOKUP(B60,#REF!,7,FALSE),VLOOKUP(B60,Neuf!$A:$H,7,FALSE))))</f>
        <v/>
      </c>
      <c r="G60" s="35" t="str">
        <f>IF(OR(C60="",C60&gt;$G$2),"",IF($E$2="existant",VLOOKUP(B60,Existant!$A:$P,16,FALSE),IF($E$2="Neuf - non famille",VLOOKUP(B60,#REF!,16,FALSE),VLOOKUP(B60,Neuf!$A:$P,16,FALSE))))</f>
        <v/>
      </c>
      <c r="H60" s="34" t="str">
        <f>IF(OR(C60="",C60&gt;$G$2),"",IF($E$2="existant",VLOOKUP(B60,Existant!$A:$P,14,FALSE),IF($E$2="Neuf - non famille",VLOOKUP(B60,#REF!,14,FALSE),VLOOKUP(B60,Neuf!$A:$P,14,FALSE))))</f>
        <v/>
      </c>
    </row>
    <row r="61" spans="1:8" x14ac:dyDescent="0.2">
      <c r="A61" s="2">
        <f t="shared" ca="1" si="0"/>
        <v>11</v>
      </c>
      <c r="B61" s="2">
        <v>177</v>
      </c>
      <c r="C61" s="2">
        <f>IF(COUNTIF($B$4:B60,B61)&gt;0,"",MAX($C$4:C60)+1)</f>
        <v>55</v>
      </c>
      <c r="D61" t="str">
        <f>IF(OR(C61="",C61&gt;$G$2),"",IF($E$2="existant",VLOOKUP(B61,Existant!$A:$E,4,FALSE),IF($E$2="Neuf - non famille",VLOOKUP(B61,#REF!,4,FALSE),VLOOKUP(B61,Neuf!$A:$E,4,FALSE))))</f>
        <v/>
      </c>
      <c r="E61" t="str">
        <f>IF(OR(C61="",C61&gt;$G$2),"",IF($E$2="existant",VLOOKUP(B61,Existant!$A:$E,5,FALSE),IF($E$2="Neuf - non famille",VLOOKUP(B61,#REF!,5,FALSE),VLOOKUP(B61,Neuf!$A:$E,5,FALSE))))</f>
        <v/>
      </c>
      <c r="F61" t="str">
        <f>IF(OR(C61="",C61&gt;$G$2),"",IF($E$2="existant",VLOOKUP(B61,Existant!$A:$H,2,FALSE),IF($E$2="Neuf - non famille",VLOOKUP(B61,#REF!,7,FALSE),VLOOKUP(B61,Neuf!$A:$H,7,FALSE))))</f>
        <v/>
      </c>
      <c r="G61" s="35" t="str">
        <f>IF(OR(C61="",C61&gt;$G$2),"",IF($E$2="existant",VLOOKUP(B61,Existant!$A:$P,16,FALSE),IF($E$2="Neuf - non famille",VLOOKUP(B61,#REF!,16,FALSE),VLOOKUP(B61,Neuf!$A:$P,16,FALSE))))</f>
        <v/>
      </c>
      <c r="H61" s="34" t="str">
        <f>IF(OR(C61="",C61&gt;$G$2),"",IF($E$2="existant",VLOOKUP(B61,Existant!$A:$P,14,FALSE),IF($E$2="Neuf - non famille",VLOOKUP(B61,#REF!,14,FALSE),VLOOKUP(B61,Neuf!$A:$P,14,FALSE))))</f>
        <v/>
      </c>
    </row>
    <row r="62" spans="1:8" x14ac:dyDescent="0.2">
      <c r="A62" s="2">
        <f t="shared" ca="1" si="0"/>
        <v>19</v>
      </c>
      <c r="B62" s="2">
        <v>211</v>
      </c>
      <c r="C62" s="2">
        <f>IF(COUNTIF($B$4:B61,B62)&gt;0,"",MAX($C$4:C61)+1)</f>
        <v>56</v>
      </c>
      <c r="D62" t="str">
        <f>IF(OR(C62="",C62&gt;$G$2),"",IF($E$2="existant",VLOOKUP(B62,Existant!$A:$E,4,FALSE),IF($E$2="Neuf - non famille",VLOOKUP(B62,#REF!,4,FALSE),VLOOKUP(B62,Neuf!$A:$E,4,FALSE))))</f>
        <v/>
      </c>
      <c r="E62" t="str">
        <f>IF(OR(C62="",C62&gt;$G$2),"",IF($E$2="existant",VLOOKUP(B62,Existant!$A:$E,5,FALSE),IF($E$2="Neuf - non famille",VLOOKUP(B62,#REF!,5,FALSE),VLOOKUP(B62,Neuf!$A:$E,5,FALSE))))</f>
        <v/>
      </c>
      <c r="F62" t="str">
        <f>IF(OR(C62="",C62&gt;$G$2),"",IF($E$2="existant",VLOOKUP(B62,Existant!$A:$H,2,FALSE),IF($E$2="Neuf - non famille",VLOOKUP(B62,#REF!,7,FALSE),VLOOKUP(B62,Neuf!$A:$H,7,FALSE))))</f>
        <v/>
      </c>
      <c r="G62" s="35" t="str">
        <f>IF(OR(C62="",C62&gt;$G$2),"",IF($E$2="existant",VLOOKUP(B62,Existant!$A:$P,16,FALSE),IF($E$2="Neuf - non famille",VLOOKUP(B62,#REF!,16,FALSE),VLOOKUP(B62,Neuf!$A:$P,16,FALSE))))</f>
        <v/>
      </c>
      <c r="H62" s="34" t="str">
        <f>IF(OR(C62="",C62&gt;$G$2),"",IF($E$2="existant",VLOOKUP(B62,Existant!$A:$P,14,FALSE),IF($E$2="Neuf - non famille",VLOOKUP(B62,#REF!,14,FALSE),VLOOKUP(B62,Neuf!$A:$P,14,FALSE))))</f>
        <v/>
      </c>
    </row>
    <row r="63" spans="1:8" x14ac:dyDescent="0.2">
      <c r="A63" s="2">
        <f t="shared" ca="1" si="0"/>
        <v>17</v>
      </c>
      <c r="B63" s="2">
        <v>361</v>
      </c>
      <c r="C63" s="2">
        <f>IF(COUNTIF($B$4:B62,B63)&gt;0,"",MAX($C$4:C62)+1)</f>
        <v>57</v>
      </c>
      <c r="D63" t="str">
        <f>IF(OR(C63="",C63&gt;$G$2),"",IF($E$2="existant",VLOOKUP(B63,Existant!$A:$E,4,FALSE),IF($E$2="Neuf - non famille",VLOOKUP(B63,#REF!,4,FALSE),VLOOKUP(B63,Neuf!$A:$E,4,FALSE))))</f>
        <v/>
      </c>
      <c r="E63" t="str">
        <f>IF(OR(C63="",C63&gt;$G$2),"",IF($E$2="existant",VLOOKUP(B63,Existant!$A:$E,5,FALSE),IF($E$2="Neuf - non famille",VLOOKUP(B63,#REF!,5,FALSE),VLOOKUP(B63,Neuf!$A:$E,5,FALSE))))</f>
        <v/>
      </c>
      <c r="F63" t="str">
        <f>IF(OR(C63="",C63&gt;$G$2),"",IF($E$2="existant",VLOOKUP(B63,Existant!$A:$H,2,FALSE),IF($E$2="Neuf - non famille",VLOOKUP(B63,#REF!,7,FALSE),VLOOKUP(B63,Neuf!$A:$H,7,FALSE))))</f>
        <v/>
      </c>
      <c r="G63" s="35" t="str">
        <f>IF(OR(C63="",C63&gt;$G$2),"",IF($E$2="existant",VLOOKUP(B63,Existant!$A:$P,16,FALSE),IF($E$2="Neuf - non famille",VLOOKUP(B63,#REF!,16,FALSE),VLOOKUP(B63,Neuf!$A:$P,16,FALSE))))</f>
        <v/>
      </c>
      <c r="H63" s="34" t="str">
        <f>IF(OR(C63="",C63&gt;$G$2),"",IF($E$2="existant",VLOOKUP(B63,Existant!$A:$P,14,FALSE),IF($E$2="Neuf - non famille",VLOOKUP(B63,#REF!,14,FALSE),VLOOKUP(B63,Neuf!$A:$P,14,FALSE))))</f>
        <v/>
      </c>
    </row>
    <row r="64" spans="1:8" x14ac:dyDescent="0.2">
      <c r="A64" s="2">
        <f t="shared" ca="1" si="0"/>
        <v>19</v>
      </c>
      <c r="B64" s="2">
        <v>292</v>
      </c>
      <c r="C64" s="2">
        <f>IF(COUNTIF($B$4:B63,B64)&gt;0,"",MAX($C$4:C63)+1)</f>
        <v>58</v>
      </c>
      <c r="D64" t="str">
        <f>IF(OR(C64="",C64&gt;$G$2),"",IF($E$2="existant",VLOOKUP(B64,Existant!$A:$E,4,FALSE),IF($E$2="Neuf - non famille",VLOOKUP(B64,#REF!,4,FALSE),VLOOKUP(B64,Neuf!$A:$E,4,FALSE))))</f>
        <v/>
      </c>
      <c r="E64" t="str">
        <f>IF(OR(C64="",C64&gt;$G$2),"",IF($E$2="existant",VLOOKUP(B64,Existant!$A:$E,5,FALSE),IF($E$2="Neuf - non famille",VLOOKUP(B64,#REF!,5,FALSE),VLOOKUP(B64,Neuf!$A:$E,5,FALSE))))</f>
        <v/>
      </c>
      <c r="F64" t="str">
        <f>IF(OR(C64="",C64&gt;$G$2),"",IF($E$2="existant",VLOOKUP(B64,Existant!$A:$H,2,FALSE),IF($E$2="Neuf - non famille",VLOOKUP(B64,#REF!,7,FALSE),VLOOKUP(B64,Neuf!$A:$H,7,FALSE))))</f>
        <v/>
      </c>
      <c r="G64" s="35" t="str">
        <f>IF(OR(C64="",C64&gt;$G$2),"",IF($E$2="existant",VLOOKUP(B64,Existant!$A:$P,16,FALSE),IF($E$2="Neuf - non famille",VLOOKUP(B64,#REF!,16,FALSE),VLOOKUP(B64,Neuf!$A:$P,16,FALSE))))</f>
        <v/>
      </c>
      <c r="H64" s="34" t="str">
        <f>IF(OR(C64="",C64&gt;$G$2),"",IF($E$2="existant",VLOOKUP(B64,Existant!$A:$P,14,FALSE),IF($E$2="Neuf - non famille",VLOOKUP(B64,#REF!,14,FALSE),VLOOKUP(B64,Neuf!$A:$P,14,FALSE))))</f>
        <v/>
      </c>
    </row>
    <row r="65" spans="1:8" x14ac:dyDescent="0.2">
      <c r="A65" s="2">
        <f t="shared" ca="1" si="0"/>
        <v>2</v>
      </c>
      <c r="B65" s="2">
        <v>624</v>
      </c>
      <c r="C65" s="2">
        <f>IF(COUNTIF($B$4:B64,B65)&gt;0,"",MAX($C$4:C64)+1)</f>
        <v>59</v>
      </c>
      <c r="D65" t="str">
        <f>IF(OR(C65="",C65&gt;$G$2),"",IF($E$2="existant",VLOOKUP(B65,Existant!$A:$E,4,FALSE),IF($E$2="Neuf - non famille",VLOOKUP(B65,#REF!,4,FALSE),VLOOKUP(B65,Neuf!$A:$E,4,FALSE))))</f>
        <v/>
      </c>
      <c r="E65" t="str">
        <f>IF(OR(C65="",C65&gt;$G$2),"",IF($E$2="existant",VLOOKUP(B65,Existant!$A:$E,5,FALSE),IF($E$2="Neuf - non famille",VLOOKUP(B65,#REF!,5,FALSE),VLOOKUP(B65,Neuf!$A:$E,5,FALSE))))</f>
        <v/>
      </c>
      <c r="F65" t="str">
        <f>IF(OR(C65="",C65&gt;$G$2),"",IF($E$2="existant",VLOOKUP(B65,Existant!$A:$H,2,FALSE),IF($E$2="Neuf - non famille",VLOOKUP(B65,#REF!,7,FALSE),VLOOKUP(B65,Neuf!$A:$H,7,FALSE))))</f>
        <v/>
      </c>
      <c r="G65" s="35" t="str">
        <f>IF(OR(C65="",C65&gt;$G$2),"",IF($E$2="existant",VLOOKUP(B65,Existant!$A:$P,16,FALSE),IF($E$2="Neuf - non famille",VLOOKUP(B65,#REF!,16,FALSE),VLOOKUP(B65,Neuf!$A:$P,16,FALSE))))</f>
        <v/>
      </c>
      <c r="H65" s="34" t="str">
        <f>IF(OR(C65="",C65&gt;$G$2),"",IF($E$2="existant",VLOOKUP(B65,Existant!$A:$P,14,FALSE),IF($E$2="Neuf - non famille",VLOOKUP(B65,#REF!,14,FALSE),VLOOKUP(B65,Neuf!$A:$P,14,FALSE))))</f>
        <v/>
      </c>
    </row>
    <row r="66" spans="1:8" x14ac:dyDescent="0.2">
      <c r="A66" s="2">
        <f t="shared" ca="1" si="0"/>
        <v>16</v>
      </c>
      <c r="B66" s="2">
        <v>184</v>
      </c>
      <c r="C66" s="2">
        <f>IF(COUNTIF($B$4:B65,B66)&gt;0,"",MAX($C$4:C65)+1)</f>
        <v>60</v>
      </c>
      <c r="D66" t="str">
        <f>IF(OR(C66="",C66&gt;$G$2),"",IF($E$2="existant",VLOOKUP(B66,Existant!$A:$E,4,FALSE),IF($E$2="Neuf - non famille",VLOOKUP(B66,#REF!,4,FALSE),VLOOKUP(B66,Neuf!$A:$E,4,FALSE))))</f>
        <v/>
      </c>
      <c r="E66" t="str">
        <f>IF(OR(C66="",C66&gt;$G$2),"",IF($E$2="existant",VLOOKUP(B66,Existant!$A:$E,5,FALSE),IF($E$2="Neuf - non famille",VLOOKUP(B66,#REF!,5,FALSE),VLOOKUP(B66,Neuf!$A:$E,5,FALSE))))</f>
        <v/>
      </c>
      <c r="F66" t="str">
        <f>IF(OR(C66="",C66&gt;$G$2),"",IF($E$2="existant",VLOOKUP(B66,Existant!$A:$H,2,FALSE),IF($E$2="Neuf - non famille",VLOOKUP(B66,#REF!,7,FALSE),VLOOKUP(B66,Neuf!$A:$H,7,FALSE))))</f>
        <v/>
      </c>
      <c r="G66" s="35" t="str">
        <f>IF(OR(C66="",C66&gt;$G$2),"",IF($E$2="existant",VLOOKUP(B66,Existant!$A:$P,16,FALSE),IF($E$2="Neuf - non famille",VLOOKUP(B66,#REF!,16,FALSE),VLOOKUP(B66,Neuf!$A:$P,16,FALSE))))</f>
        <v/>
      </c>
      <c r="H66" s="34" t="str">
        <f>IF(OR(C66="",C66&gt;$G$2),"",IF($E$2="existant",VLOOKUP(B66,Existant!$A:$P,14,FALSE),IF($E$2="Neuf - non famille",VLOOKUP(B66,#REF!,14,FALSE),VLOOKUP(B66,Neuf!$A:$P,14,FALSE))))</f>
        <v/>
      </c>
    </row>
    <row r="67" spans="1:8" x14ac:dyDescent="0.2">
      <c r="A67" s="2">
        <f t="shared" ca="1" si="0"/>
        <v>3</v>
      </c>
      <c r="B67" s="2">
        <v>795</v>
      </c>
      <c r="C67" s="2">
        <f>IF(COUNTIF($B$4:B66,B67)&gt;0,"",MAX($C$4:C66)+1)</f>
        <v>61</v>
      </c>
      <c r="D67" t="str">
        <f>IF(OR(C67="",C67&gt;$G$2),"",IF($E$2="existant",VLOOKUP(B67,Existant!$A:$E,4,FALSE),IF($E$2="Neuf - non famille",VLOOKUP(B67,#REF!,4,FALSE),VLOOKUP(B67,Neuf!$A:$E,4,FALSE))))</f>
        <v/>
      </c>
      <c r="E67" t="str">
        <f>IF(OR(C67="",C67&gt;$G$2),"",IF($E$2="existant",VLOOKUP(B67,Existant!$A:$E,5,FALSE),IF($E$2="Neuf - non famille",VLOOKUP(B67,#REF!,5,FALSE),VLOOKUP(B67,Neuf!$A:$E,5,FALSE))))</f>
        <v/>
      </c>
      <c r="F67" t="str">
        <f>IF(OR(C67="",C67&gt;$G$2),"",IF($E$2="existant",VLOOKUP(B67,Existant!$A:$H,2,FALSE),IF($E$2="Neuf - non famille",VLOOKUP(B67,#REF!,7,FALSE),VLOOKUP(B67,Neuf!$A:$H,7,FALSE))))</f>
        <v/>
      </c>
      <c r="G67" s="35" t="str">
        <f>IF(OR(C67="",C67&gt;$G$2),"",IF($E$2="existant",VLOOKUP(B67,Existant!$A:$P,16,FALSE),IF($E$2="Neuf - non famille",VLOOKUP(B67,#REF!,16,FALSE),VLOOKUP(B67,Neuf!$A:$P,16,FALSE))))</f>
        <v/>
      </c>
      <c r="H67" s="34" t="str">
        <f>IF(OR(C67="",C67&gt;$G$2),"",IF($E$2="existant",VLOOKUP(B67,Existant!$A:$P,14,FALSE),IF($E$2="Neuf - non famille",VLOOKUP(B67,#REF!,14,FALSE),VLOOKUP(B67,Neuf!$A:$P,14,FALSE))))</f>
        <v/>
      </c>
    </row>
    <row r="68" spans="1:8" x14ac:dyDescent="0.2">
      <c r="A68" s="2">
        <f t="shared" ca="1" si="0"/>
        <v>5</v>
      </c>
      <c r="B68" s="2">
        <v>874</v>
      </c>
      <c r="C68" s="2">
        <f>IF(COUNTIF($B$4:B67,B68)&gt;0,"",MAX($C$4:C67)+1)</f>
        <v>62</v>
      </c>
      <c r="D68" t="str">
        <f>IF(OR(C68="",C68&gt;$G$2),"",IF($E$2="existant",VLOOKUP(B68,Existant!$A:$E,4,FALSE),IF($E$2="Neuf - non famille",VLOOKUP(B68,#REF!,4,FALSE),VLOOKUP(B68,Neuf!$A:$E,4,FALSE))))</f>
        <v/>
      </c>
      <c r="E68" t="str">
        <f>IF(OR(C68="",C68&gt;$G$2),"",IF($E$2="existant",VLOOKUP(B68,Existant!$A:$E,5,FALSE),IF($E$2="Neuf - non famille",VLOOKUP(B68,#REF!,5,FALSE),VLOOKUP(B68,Neuf!$A:$E,5,FALSE))))</f>
        <v/>
      </c>
      <c r="F68" t="str">
        <f>IF(OR(C68="",C68&gt;$G$2),"",IF($E$2="existant",VLOOKUP(B68,Existant!$A:$H,2,FALSE),IF($E$2="Neuf - non famille",VLOOKUP(B68,#REF!,7,FALSE),VLOOKUP(B68,Neuf!$A:$H,7,FALSE))))</f>
        <v/>
      </c>
      <c r="G68" s="35" t="str">
        <f>IF(OR(C68="",C68&gt;$G$2),"",IF($E$2="existant",VLOOKUP(B68,Existant!$A:$P,16,FALSE),IF($E$2="Neuf - non famille",VLOOKUP(B68,#REF!,16,FALSE),VLOOKUP(B68,Neuf!$A:$P,16,FALSE))))</f>
        <v/>
      </c>
      <c r="H68" s="34" t="str">
        <f>IF(OR(C68="",C68&gt;$G$2),"",IF($E$2="existant",VLOOKUP(B68,Existant!$A:$P,14,FALSE),IF($E$2="Neuf - non famille",VLOOKUP(B68,#REF!,14,FALSE),VLOOKUP(B68,Neuf!$A:$P,14,FALSE))))</f>
        <v/>
      </c>
    </row>
    <row r="69" spans="1:8" x14ac:dyDescent="0.2">
      <c r="A69" s="2">
        <f t="shared" ref="A69:A132" ca="1" si="1">RANDBETWEEN(1,$G$1)</f>
        <v>20</v>
      </c>
      <c r="B69" s="2">
        <v>404</v>
      </c>
      <c r="C69" s="2">
        <f>IF(COUNTIF($B$4:B68,B69)&gt;0,"",MAX($C$4:C68)+1)</f>
        <v>63</v>
      </c>
      <c r="D69" t="str">
        <f>IF(OR(C69="",C69&gt;$G$2),"",IF($E$2="existant",VLOOKUP(B69,Existant!$A:$E,4,FALSE),IF($E$2="Neuf - non famille",VLOOKUP(B69,#REF!,4,FALSE),VLOOKUP(B69,Neuf!$A:$E,4,FALSE))))</f>
        <v/>
      </c>
      <c r="E69" t="str">
        <f>IF(OR(C69="",C69&gt;$G$2),"",IF($E$2="existant",VLOOKUP(B69,Existant!$A:$E,5,FALSE),IF($E$2="Neuf - non famille",VLOOKUP(B69,#REF!,5,FALSE),VLOOKUP(B69,Neuf!$A:$E,5,FALSE))))</f>
        <v/>
      </c>
      <c r="F69" t="str">
        <f>IF(OR(C69="",C69&gt;$G$2),"",IF($E$2="existant",VLOOKUP(B69,Existant!$A:$H,2,FALSE),IF($E$2="Neuf - non famille",VLOOKUP(B69,#REF!,7,FALSE),VLOOKUP(B69,Neuf!$A:$H,7,FALSE))))</f>
        <v/>
      </c>
      <c r="G69" s="35" t="str">
        <f>IF(OR(C69="",C69&gt;$G$2),"",IF($E$2="existant",VLOOKUP(B69,Existant!$A:$P,16,FALSE),IF($E$2="Neuf - non famille",VLOOKUP(B69,#REF!,16,FALSE),VLOOKUP(B69,Neuf!$A:$P,16,FALSE))))</f>
        <v/>
      </c>
      <c r="H69" s="34" t="str">
        <f>IF(OR(C69="",C69&gt;$G$2),"",IF($E$2="existant",VLOOKUP(B69,Existant!$A:$P,14,FALSE),IF($E$2="Neuf - non famille",VLOOKUP(B69,#REF!,14,FALSE),VLOOKUP(B69,Neuf!$A:$P,14,FALSE))))</f>
        <v/>
      </c>
    </row>
    <row r="70" spans="1:8" x14ac:dyDescent="0.2">
      <c r="A70" s="2">
        <f t="shared" ca="1" si="1"/>
        <v>19</v>
      </c>
      <c r="B70" s="2">
        <v>4</v>
      </c>
      <c r="C70" s="2">
        <f>IF(COUNTIF($B$4:B69,B70)&gt;0,"",MAX($C$4:C69)+1)</f>
        <v>64</v>
      </c>
      <c r="D70" t="str">
        <f>IF(OR(C70="",C70&gt;$G$2),"",IF($E$2="existant",VLOOKUP(B70,Existant!$A:$E,4,FALSE),IF($E$2="Neuf - non famille",VLOOKUP(B70,#REF!,4,FALSE),VLOOKUP(B70,Neuf!$A:$E,4,FALSE))))</f>
        <v/>
      </c>
      <c r="E70" t="str">
        <f>IF(OR(C70="",C70&gt;$G$2),"",IF($E$2="existant",VLOOKUP(B70,Existant!$A:$E,5,FALSE),IF($E$2="Neuf - non famille",VLOOKUP(B70,#REF!,5,FALSE),VLOOKUP(B70,Neuf!$A:$E,5,FALSE))))</f>
        <v/>
      </c>
      <c r="F70" t="str">
        <f>IF(OR(C70="",C70&gt;$G$2),"",IF($E$2="existant",VLOOKUP(B70,Existant!$A:$H,2,FALSE),IF($E$2="Neuf - non famille",VLOOKUP(B70,#REF!,7,FALSE),VLOOKUP(B70,Neuf!$A:$H,7,FALSE))))</f>
        <v/>
      </c>
      <c r="G70" s="35" t="str">
        <f>IF(OR(C70="",C70&gt;$G$2),"",IF($E$2="existant",VLOOKUP(B70,Existant!$A:$P,16,FALSE),IF($E$2="Neuf - non famille",VLOOKUP(B70,#REF!,16,FALSE),VLOOKUP(B70,Neuf!$A:$P,16,FALSE))))</f>
        <v/>
      </c>
      <c r="H70" s="34" t="str">
        <f>IF(OR(C70="",C70&gt;$G$2),"",IF($E$2="existant",VLOOKUP(B70,Existant!$A:$P,14,FALSE),IF($E$2="Neuf - non famille",VLOOKUP(B70,#REF!,14,FALSE),VLOOKUP(B70,Neuf!$A:$P,14,FALSE))))</f>
        <v/>
      </c>
    </row>
    <row r="71" spans="1:8" x14ac:dyDescent="0.2">
      <c r="A71" s="2">
        <f t="shared" ca="1" si="1"/>
        <v>6</v>
      </c>
      <c r="B71" s="2">
        <v>1067</v>
      </c>
      <c r="C71" s="2">
        <f>IF(COUNTIF($B$4:B70,B71)&gt;0,"",MAX($C$4:C70)+1)</f>
        <v>65</v>
      </c>
      <c r="D71" t="str">
        <f>IF(OR(C71="",C71&gt;$G$2),"",IF($E$2="existant",VLOOKUP(B71,Existant!$A:$E,4,FALSE),IF($E$2="Neuf - non famille",VLOOKUP(B71,#REF!,4,FALSE),VLOOKUP(B71,Neuf!$A:$E,4,FALSE))))</f>
        <v/>
      </c>
      <c r="E71" t="str">
        <f>IF(OR(C71="",C71&gt;$G$2),"",IF($E$2="existant",VLOOKUP(B71,Existant!$A:$E,5,FALSE),IF($E$2="Neuf - non famille",VLOOKUP(B71,#REF!,5,FALSE),VLOOKUP(B71,Neuf!$A:$E,5,FALSE))))</f>
        <v/>
      </c>
      <c r="F71" t="str">
        <f>IF(OR(C71="",C71&gt;$G$2),"",IF($E$2="existant",VLOOKUP(B71,Existant!$A:$H,2,FALSE),IF($E$2="Neuf - non famille",VLOOKUP(B71,#REF!,7,FALSE),VLOOKUP(B71,Neuf!$A:$H,7,FALSE))))</f>
        <v/>
      </c>
      <c r="G71" s="35" t="str">
        <f>IF(OR(C71="",C71&gt;$G$2),"",IF($E$2="existant",VLOOKUP(B71,Existant!$A:$P,16,FALSE),IF($E$2="Neuf - non famille",VLOOKUP(B71,#REF!,16,FALSE),VLOOKUP(B71,Neuf!$A:$P,16,FALSE))))</f>
        <v/>
      </c>
      <c r="H71" s="34" t="str">
        <f>IF(OR(C71="",C71&gt;$G$2),"",IF($E$2="existant",VLOOKUP(B71,Existant!$A:$P,14,FALSE),IF($E$2="Neuf - non famille",VLOOKUP(B71,#REF!,14,FALSE),VLOOKUP(B71,Neuf!$A:$P,14,FALSE))))</f>
        <v/>
      </c>
    </row>
    <row r="72" spans="1:8" x14ac:dyDescent="0.2">
      <c r="A72" s="2">
        <f t="shared" ca="1" si="1"/>
        <v>10</v>
      </c>
      <c r="B72" s="2">
        <v>133</v>
      </c>
      <c r="C72" s="2">
        <f>IF(COUNTIF($B$4:B71,B72)&gt;0,"",MAX($C$4:C71)+1)</f>
        <v>66</v>
      </c>
      <c r="D72" t="str">
        <f>IF(OR(C72="",C72&gt;$G$2),"",IF($E$2="existant",VLOOKUP(B72,Existant!$A:$E,4,FALSE),IF($E$2="Neuf - non famille",VLOOKUP(B72,#REF!,4,FALSE),VLOOKUP(B72,Neuf!$A:$E,4,FALSE))))</f>
        <v/>
      </c>
      <c r="E72" t="str">
        <f>IF(OR(C72="",C72&gt;$G$2),"",IF($E$2="existant",VLOOKUP(B72,Existant!$A:$E,5,FALSE),IF($E$2="Neuf - non famille",VLOOKUP(B72,#REF!,5,FALSE),VLOOKUP(B72,Neuf!$A:$E,5,FALSE))))</f>
        <v/>
      </c>
      <c r="F72" t="str">
        <f>IF(OR(C72="",C72&gt;$G$2),"",IF($E$2="existant",VLOOKUP(B72,Existant!$A:$H,2,FALSE),IF($E$2="Neuf - non famille",VLOOKUP(B72,#REF!,7,FALSE),VLOOKUP(B72,Neuf!$A:$H,7,FALSE))))</f>
        <v/>
      </c>
      <c r="G72" s="35" t="str">
        <f>IF(OR(C72="",C72&gt;$G$2),"",IF($E$2="existant",VLOOKUP(B72,Existant!$A:$P,16,FALSE),IF($E$2="Neuf - non famille",VLOOKUP(B72,#REF!,16,FALSE),VLOOKUP(B72,Neuf!$A:$P,16,FALSE))))</f>
        <v/>
      </c>
      <c r="H72" s="34" t="str">
        <f>IF(OR(C72="",C72&gt;$G$2),"",IF($E$2="existant",VLOOKUP(B72,Existant!$A:$P,14,FALSE),IF($E$2="Neuf - non famille",VLOOKUP(B72,#REF!,14,FALSE),VLOOKUP(B72,Neuf!$A:$P,14,FALSE))))</f>
        <v/>
      </c>
    </row>
    <row r="73" spans="1:8" x14ac:dyDescent="0.2">
      <c r="A73" s="2">
        <f t="shared" ca="1" si="1"/>
        <v>20</v>
      </c>
      <c r="B73" s="2">
        <v>101</v>
      </c>
      <c r="C73" s="2">
        <f>IF(COUNTIF($B$4:B72,B73)&gt;0,"",MAX($C$4:C72)+1)</f>
        <v>67</v>
      </c>
      <c r="D73" t="str">
        <f>IF(OR(C73="",C73&gt;$G$2),"",IF($E$2="existant",VLOOKUP(B73,Existant!$A:$E,4,FALSE),IF($E$2="Neuf - non famille",VLOOKUP(B73,#REF!,4,FALSE),VLOOKUP(B73,Neuf!$A:$E,4,FALSE))))</f>
        <v/>
      </c>
      <c r="E73" t="str">
        <f>IF(OR(C73="",C73&gt;$G$2),"",IF($E$2="existant",VLOOKUP(B73,Existant!$A:$E,5,FALSE),IF($E$2="Neuf - non famille",VLOOKUP(B73,#REF!,5,FALSE),VLOOKUP(B73,Neuf!$A:$E,5,FALSE))))</f>
        <v/>
      </c>
      <c r="F73" t="str">
        <f>IF(OR(C73="",C73&gt;$G$2),"",IF($E$2="existant",VLOOKUP(B73,Existant!$A:$H,2,FALSE),IF($E$2="Neuf - non famille",VLOOKUP(B73,#REF!,7,FALSE),VLOOKUP(B73,Neuf!$A:$H,7,FALSE))))</f>
        <v/>
      </c>
      <c r="G73" s="35" t="str">
        <f>IF(OR(C73="",C73&gt;$G$2),"",IF($E$2="existant",VLOOKUP(B73,Existant!$A:$P,16,FALSE),IF($E$2="Neuf - non famille",VLOOKUP(B73,#REF!,16,FALSE),VLOOKUP(B73,Neuf!$A:$P,16,FALSE))))</f>
        <v/>
      </c>
      <c r="H73" s="34" t="str">
        <f>IF(OR(C73="",C73&gt;$G$2),"",IF($E$2="existant",VLOOKUP(B73,Existant!$A:$P,14,FALSE),IF($E$2="Neuf - non famille",VLOOKUP(B73,#REF!,14,FALSE),VLOOKUP(B73,Neuf!$A:$P,14,FALSE))))</f>
        <v/>
      </c>
    </row>
    <row r="74" spans="1:8" x14ac:dyDescent="0.2">
      <c r="A74" s="2">
        <f t="shared" ca="1" si="1"/>
        <v>10</v>
      </c>
      <c r="B74" s="2">
        <v>789</v>
      </c>
      <c r="C74" s="2">
        <f>IF(COUNTIF($B$4:B73,B74)&gt;0,"",MAX($C$4:C73)+1)</f>
        <v>68</v>
      </c>
      <c r="D74" t="str">
        <f>IF(OR(C74="",C74&gt;$G$2),"",IF($E$2="existant",VLOOKUP(B74,Existant!$A:$E,4,FALSE),IF($E$2="Neuf - non famille",VLOOKUP(B74,#REF!,4,FALSE),VLOOKUP(B74,Neuf!$A:$E,4,FALSE))))</f>
        <v/>
      </c>
      <c r="E74" t="str">
        <f>IF(OR(C74="",C74&gt;$G$2),"",IF($E$2="existant",VLOOKUP(B74,Existant!$A:$E,5,FALSE),IF($E$2="Neuf - non famille",VLOOKUP(B74,#REF!,5,FALSE),VLOOKUP(B74,Neuf!$A:$E,5,FALSE))))</f>
        <v/>
      </c>
      <c r="F74" t="str">
        <f>IF(OR(C74="",C74&gt;$G$2),"",IF($E$2="existant",VLOOKUP(B74,Existant!$A:$H,2,FALSE),IF($E$2="Neuf - non famille",VLOOKUP(B74,#REF!,7,FALSE),VLOOKUP(B74,Neuf!$A:$H,7,FALSE))))</f>
        <v/>
      </c>
      <c r="G74" s="35" t="str">
        <f>IF(OR(C74="",C74&gt;$G$2),"",IF($E$2="existant",VLOOKUP(B74,Existant!$A:$P,16,FALSE),IF($E$2="Neuf - non famille",VLOOKUP(B74,#REF!,16,FALSE),VLOOKUP(B74,Neuf!$A:$P,16,FALSE))))</f>
        <v/>
      </c>
      <c r="H74" s="34" t="str">
        <f>IF(OR(C74="",C74&gt;$G$2),"",IF($E$2="existant",VLOOKUP(B74,Existant!$A:$P,14,FALSE),IF($E$2="Neuf - non famille",VLOOKUP(B74,#REF!,14,FALSE),VLOOKUP(B74,Neuf!$A:$P,14,FALSE))))</f>
        <v/>
      </c>
    </row>
    <row r="75" spans="1:8" x14ac:dyDescent="0.2">
      <c r="A75" s="2">
        <f t="shared" ca="1" si="1"/>
        <v>10</v>
      </c>
      <c r="B75" s="2">
        <v>215</v>
      </c>
      <c r="C75" s="2">
        <f>IF(COUNTIF($B$4:B74,B75)&gt;0,"",MAX($C$4:C74)+1)</f>
        <v>69</v>
      </c>
      <c r="D75" t="str">
        <f>IF(OR(C75="",C75&gt;$G$2),"",IF($E$2="existant",VLOOKUP(B75,Existant!$A:$E,4,FALSE),IF($E$2="Neuf - non famille",VLOOKUP(B75,#REF!,4,FALSE),VLOOKUP(B75,Neuf!$A:$E,4,FALSE))))</f>
        <v/>
      </c>
      <c r="E75" t="str">
        <f>IF(OR(C75="",C75&gt;$G$2),"",IF($E$2="existant",VLOOKUP(B75,Existant!$A:$E,5,FALSE),IF($E$2="Neuf - non famille",VLOOKUP(B75,#REF!,5,FALSE),VLOOKUP(B75,Neuf!$A:$E,5,FALSE))))</f>
        <v/>
      </c>
      <c r="F75" t="str">
        <f>IF(OR(C75="",C75&gt;$G$2),"",IF($E$2="existant",VLOOKUP(B75,Existant!$A:$H,2,FALSE),IF($E$2="Neuf - non famille",VLOOKUP(B75,#REF!,7,FALSE),VLOOKUP(B75,Neuf!$A:$H,7,FALSE))))</f>
        <v/>
      </c>
      <c r="G75" s="35" t="str">
        <f>IF(OR(C75="",C75&gt;$G$2),"",IF($E$2="existant",VLOOKUP(B75,Existant!$A:$P,16,FALSE),IF($E$2="Neuf - non famille",VLOOKUP(B75,#REF!,16,FALSE),VLOOKUP(B75,Neuf!$A:$P,16,FALSE))))</f>
        <v/>
      </c>
      <c r="H75" s="34" t="str">
        <f>IF(OR(C75="",C75&gt;$G$2),"",IF($E$2="existant",VLOOKUP(B75,Existant!$A:$P,14,FALSE),IF($E$2="Neuf - non famille",VLOOKUP(B75,#REF!,14,FALSE),VLOOKUP(B75,Neuf!$A:$P,14,FALSE))))</f>
        <v/>
      </c>
    </row>
    <row r="76" spans="1:8" x14ac:dyDescent="0.2">
      <c r="A76" s="2">
        <f t="shared" ca="1" si="1"/>
        <v>13</v>
      </c>
      <c r="B76" s="2">
        <v>1039</v>
      </c>
      <c r="C76" s="2">
        <f>IF(COUNTIF($B$4:B75,B76)&gt;0,"",MAX($C$4:C75)+1)</f>
        <v>70</v>
      </c>
      <c r="D76" t="str">
        <f>IF(OR(C76="",C76&gt;$G$2),"",IF($E$2="existant",VLOOKUP(B76,Existant!$A:$E,4,FALSE),IF($E$2="Neuf - non famille",VLOOKUP(B76,#REF!,4,FALSE),VLOOKUP(B76,Neuf!$A:$E,4,FALSE))))</f>
        <v/>
      </c>
      <c r="E76" t="str">
        <f>IF(OR(C76="",C76&gt;$G$2),"",IF($E$2="existant",VLOOKUP(B76,Existant!$A:$E,5,FALSE),IF($E$2="Neuf - non famille",VLOOKUP(B76,#REF!,5,FALSE),VLOOKUP(B76,Neuf!$A:$E,5,FALSE))))</f>
        <v/>
      </c>
      <c r="F76" t="str">
        <f>IF(OR(C76="",C76&gt;$G$2),"",IF($E$2="existant",VLOOKUP(B76,Existant!$A:$H,2,FALSE),IF($E$2="Neuf - non famille",VLOOKUP(B76,#REF!,7,FALSE),VLOOKUP(B76,Neuf!$A:$H,7,FALSE))))</f>
        <v/>
      </c>
      <c r="G76" s="35" t="str">
        <f>IF(OR(C76="",C76&gt;$G$2),"",IF($E$2="existant",VLOOKUP(B76,Existant!$A:$P,16,FALSE),IF($E$2="Neuf - non famille",VLOOKUP(B76,#REF!,16,FALSE),VLOOKUP(B76,Neuf!$A:$P,16,FALSE))))</f>
        <v/>
      </c>
      <c r="H76" s="34" t="str">
        <f>IF(OR(C76="",C76&gt;$G$2),"",IF($E$2="existant",VLOOKUP(B76,Existant!$A:$P,14,FALSE),IF($E$2="Neuf - non famille",VLOOKUP(B76,#REF!,14,FALSE),VLOOKUP(B76,Neuf!$A:$P,14,FALSE))))</f>
        <v/>
      </c>
    </row>
    <row r="77" spans="1:8" x14ac:dyDescent="0.2">
      <c r="A77" s="2">
        <f t="shared" ca="1" si="1"/>
        <v>10</v>
      </c>
      <c r="B77" s="2">
        <v>469</v>
      </c>
      <c r="C77" s="2">
        <f>IF(COUNTIF($B$4:B76,B77)&gt;0,"",MAX($C$4:C76)+1)</f>
        <v>71</v>
      </c>
      <c r="D77" t="str">
        <f>IF(OR(C77="",C77&gt;$G$2),"",IF($E$2="existant",VLOOKUP(B77,Existant!$A:$E,4,FALSE),IF($E$2="Neuf - non famille",VLOOKUP(B77,#REF!,4,FALSE),VLOOKUP(B77,Neuf!$A:$E,4,FALSE))))</f>
        <v/>
      </c>
      <c r="E77" t="str">
        <f>IF(OR(C77="",C77&gt;$G$2),"",IF($E$2="existant",VLOOKUP(B77,Existant!$A:$E,5,FALSE),IF($E$2="Neuf - non famille",VLOOKUP(B77,#REF!,5,FALSE),VLOOKUP(B77,Neuf!$A:$E,5,FALSE))))</f>
        <v/>
      </c>
      <c r="F77" t="str">
        <f>IF(OR(C77="",C77&gt;$G$2),"",IF($E$2="existant",VLOOKUP(B77,Existant!$A:$H,2,FALSE),IF($E$2="Neuf - non famille",VLOOKUP(B77,#REF!,7,FALSE),VLOOKUP(B77,Neuf!$A:$H,7,FALSE))))</f>
        <v/>
      </c>
      <c r="G77" s="35" t="str">
        <f>IF(OR(C77="",C77&gt;$G$2),"",IF($E$2="existant",VLOOKUP(B77,Existant!$A:$P,16,FALSE),IF($E$2="Neuf - non famille",VLOOKUP(B77,#REF!,16,FALSE),VLOOKUP(B77,Neuf!$A:$P,16,FALSE))))</f>
        <v/>
      </c>
      <c r="H77" s="34" t="str">
        <f>IF(OR(C77="",C77&gt;$G$2),"",IF($E$2="existant",VLOOKUP(B77,Existant!$A:$P,14,FALSE),IF($E$2="Neuf - non famille",VLOOKUP(B77,#REF!,14,FALSE),VLOOKUP(B77,Neuf!$A:$P,14,FALSE))))</f>
        <v/>
      </c>
    </row>
    <row r="78" spans="1:8" x14ac:dyDescent="0.2">
      <c r="A78" s="2">
        <f t="shared" ca="1" si="1"/>
        <v>3</v>
      </c>
      <c r="B78" s="2">
        <v>443</v>
      </c>
      <c r="C78" s="2">
        <f>IF(COUNTIF($B$4:B77,B78)&gt;0,"",MAX($C$4:C77)+1)</f>
        <v>72</v>
      </c>
      <c r="D78" t="str">
        <f>IF(OR(C78="",C78&gt;$G$2),"",IF($E$2="existant",VLOOKUP(B78,Existant!$A:$E,4,FALSE),IF($E$2="Neuf - non famille",VLOOKUP(B78,#REF!,4,FALSE),VLOOKUP(B78,Neuf!$A:$E,4,FALSE))))</f>
        <v/>
      </c>
      <c r="E78" t="str">
        <f>IF(OR(C78="",C78&gt;$G$2),"",IF($E$2="existant",VLOOKUP(B78,Existant!$A:$E,5,FALSE),IF($E$2="Neuf - non famille",VLOOKUP(B78,#REF!,5,FALSE),VLOOKUP(B78,Neuf!$A:$E,5,FALSE))))</f>
        <v/>
      </c>
      <c r="F78" t="str">
        <f>IF(OR(C78="",C78&gt;$G$2),"",IF($E$2="existant",VLOOKUP(B78,Existant!$A:$H,2,FALSE),IF($E$2="Neuf - non famille",VLOOKUP(B78,#REF!,7,FALSE),VLOOKUP(B78,Neuf!$A:$H,7,FALSE))))</f>
        <v/>
      </c>
      <c r="G78" s="35" t="str">
        <f>IF(OR(C78="",C78&gt;$G$2),"",IF($E$2="existant",VLOOKUP(B78,Existant!$A:$P,16,FALSE),IF($E$2="Neuf - non famille",VLOOKUP(B78,#REF!,16,FALSE),VLOOKUP(B78,Neuf!$A:$P,16,FALSE))))</f>
        <v/>
      </c>
      <c r="H78" s="34" t="str">
        <f>IF(OR(C78="",C78&gt;$G$2),"",IF($E$2="existant",VLOOKUP(B78,Existant!$A:$P,14,FALSE),IF($E$2="Neuf - non famille",VLOOKUP(B78,#REF!,14,FALSE),VLOOKUP(B78,Neuf!$A:$P,14,FALSE))))</f>
        <v/>
      </c>
    </row>
    <row r="79" spans="1:8" x14ac:dyDescent="0.2">
      <c r="A79" s="2">
        <f t="shared" ca="1" si="1"/>
        <v>11</v>
      </c>
      <c r="B79" s="2">
        <v>458</v>
      </c>
      <c r="C79" s="2">
        <f>IF(COUNTIF($B$4:B78,B79)&gt;0,"",MAX($C$4:C78)+1)</f>
        <v>73</v>
      </c>
      <c r="D79" t="str">
        <f>IF(OR(C79="",C79&gt;$G$2),"",IF($E$2="existant",VLOOKUP(B79,Existant!$A:$E,4,FALSE),IF($E$2="Neuf - non famille",VLOOKUP(B79,#REF!,4,FALSE),VLOOKUP(B79,Neuf!$A:$E,4,FALSE))))</f>
        <v/>
      </c>
      <c r="E79" t="str">
        <f>IF(OR(C79="",C79&gt;$G$2),"",IF($E$2="existant",VLOOKUP(B79,Existant!$A:$E,5,FALSE),IF($E$2="Neuf - non famille",VLOOKUP(B79,#REF!,5,FALSE),VLOOKUP(B79,Neuf!$A:$E,5,FALSE))))</f>
        <v/>
      </c>
      <c r="F79" t="str">
        <f>IF(OR(C79="",C79&gt;$G$2),"",IF($E$2="existant",VLOOKUP(B79,Existant!$A:$H,2,FALSE),IF($E$2="Neuf - non famille",VLOOKUP(B79,#REF!,7,FALSE),VLOOKUP(B79,Neuf!$A:$H,7,FALSE))))</f>
        <v/>
      </c>
      <c r="G79" s="35" t="str">
        <f>IF(OR(C79="",C79&gt;$G$2),"",IF($E$2="existant",VLOOKUP(B79,Existant!$A:$P,16,FALSE),IF($E$2="Neuf - non famille",VLOOKUP(B79,#REF!,16,FALSE),VLOOKUP(B79,Neuf!$A:$P,16,FALSE))))</f>
        <v/>
      </c>
      <c r="H79" s="34" t="str">
        <f>IF(OR(C79="",C79&gt;$G$2),"",IF($E$2="existant",VLOOKUP(B79,Existant!$A:$P,14,FALSE),IF($E$2="Neuf - non famille",VLOOKUP(B79,#REF!,14,FALSE),VLOOKUP(B79,Neuf!$A:$P,14,FALSE))))</f>
        <v/>
      </c>
    </row>
    <row r="80" spans="1:8" x14ac:dyDescent="0.2">
      <c r="A80" s="2">
        <f t="shared" ca="1" si="1"/>
        <v>15</v>
      </c>
      <c r="B80" s="2">
        <v>972</v>
      </c>
      <c r="C80" s="2">
        <f>IF(COUNTIF($B$4:B79,B80)&gt;0,"",MAX($C$4:C79)+1)</f>
        <v>74</v>
      </c>
      <c r="D80" t="str">
        <f>IF(OR(C80="",C80&gt;$G$2),"",IF($E$2="existant",VLOOKUP(B80,Existant!$A:$E,4,FALSE),IF($E$2="Neuf - non famille",VLOOKUP(B80,#REF!,4,FALSE),VLOOKUP(B80,Neuf!$A:$E,4,FALSE))))</f>
        <v/>
      </c>
      <c r="E80" t="str">
        <f>IF(OR(C80="",C80&gt;$G$2),"",IF($E$2="existant",VLOOKUP(B80,Existant!$A:$E,5,FALSE),IF($E$2="Neuf - non famille",VLOOKUP(B80,#REF!,5,FALSE),VLOOKUP(B80,Neuf!$A:$E,5,FALSE))))</f>
        <v/>
      </c>
      <c r="F80" t="str">
        <f>IF(OR(C80="",C80&gt;$G$2),"",IF($E$2="existant",VLOOKUP(B80,Existant!$A:$H,2,FALSE),IF($E$2="Neuf - non famille",VLOOKUP(B80,#REF!,7,FALSE),VLOOKUP(B80,Neuf!$A:$H,7,FALSE))))</f>
        <v/>
      </c>
      <c r="G80" s="35" t="str">
        <f>IF(OR(C80="",C80&gt;$G$2),"",IF($E$2="existant",VLOOKUP(B80,Existant!$A:$P,16,FALSE),IF($E$2="Neuf - non famille",VLOOKUP(B80,#REF!,16,FALSE),VLOOKUP(B80,Neuf!$A:$P,16,FALSE))))</f>
        <v/>
      </c>
      <c r="H80" s="34" t="str">
        <f>IF(OR(C80="",C80&gt;$G$2),"",IF($E$2="existant",VLOOKUP(B80,Existant!$A:$P,14,FALSE),IF($E$2="Neuf - non famille",VLOOKUP(B80,#REF!,14,FALSE),VLOOKUP(B80,Neuf!$A:$P,14,FALSE))))</f>
        <v/>
      </c>
    </row>
    <row r="81" spans="1:8" x14ac:dyDescent="0.2">
      <c r="A81" s="2">
        <f t="shared" ca="1" si="1"/>
        <v>11</v>
      </c>
      <c r="B81" s="2">
        <v>116</v>
      </c>
      <c r="C81" s="2">
        <f>IF(COUNTIF($B$4:B80,B81)&gt;0,"",MAX($C$4:C80)+1)</f>
        <v>75</v>
      </c>
      <c r="D81" t="str">
        <f>IF(OR(C81="",C81&gt;$G$2),"",IF($E$2="existant",VLOOKUP(B81,Existant!$A:$E,4,FALSE),IF($E$2="Neuf - non famille",VLOOKUP(B81,#REF!,4,FALSE),VLOOKUP(B81,Neuf!$A:$E,4,FALSE))))</f>
        <v/>
      </c>
      <c r="E81" t="str">
        <f>IF(OR(C81="",C81&gt;$G$2),"",IF($E$2="existant",VLOOKUP(B81,Existant!$A:$E,5,FALSE),IF($E$2="Neuf - non famille",VLOOKUP(B81,#REF!,5,FALSE),VLOOKUP(B81,Neuf!$A:$E,5,FALSE))))</f>
        <v/>
      </c>
      <c r="F81" t="str">
        <f>IF(OR(C81="",C81&gt;$G$2),"",IF($E$2="existant",VLOOKUP(B81,Existant!$A:$H,2,FALSE),IF($E$2="Neuf - non famille",VLOOKUP(B81,#REF!,7,FALSE),VLOOKUP(B81,Neuf!$A:$H,7,FALSE))))</f>
        <v/>
      </c>
      <c r="G81" s="35" t="str">
        <f>IF(OR(C81="",C81&gt;$G$2),"",IF($E$2="existant",VLOOKUP(B81,Existant!$A:$P,16,FALSE),IF($E$2="Neuf - non famille",VLOOKUP(B81,#REF!,16,FALSE),VLOOKUP(B81,Neuf!$A:$P,16,FALSE))))</f>
        <v/>
      </c>
      <c r="H81" s="34" t="str">
        <f>IF(OR(C81="",C81&gt;$G$2),"",IF($E$2="existant",VLOOKUP(B81,Existant!$A:$P,14,FALSE),IF($E$2="Neuf - non famille",VLOOKUP(B81,#REF!,14,FALSE),VLOOKUP(B81,Neuf!$A:$P,14,FALSE))))</f>
        <v/>
      </c>
    </row>
    <row r="82" spans="1:8" x14ac:dyDescent="0.2">
      <c r="A82" s="2">
        <f t="shared" ca="1" si="1"/>
        <v>5</v>
      </c>
      <c r="B82" s="2">
        <v>341</v>
      </c>
      <c r="C82" s="2">
        <f>IF(COUNTIF($B$4:B81,B82)&gt;0,"",MAX($C$4:C81)+1)</f>
        <v>76</v>
      </c>
      <c r="D82" t="str">
        <f>IF(OR(C82="",C82&gt;$G$2),"",IF($E$2="existant",VLOOKUP(B82,Existant!$A:$E,4,FALSE),IF($E$2="Neuf - non famille",VLOOKUP(B82,#REF!,4,FALSE),VLOOKUP(B82,Neuf!$A:$E,4,FALSE))))</f>
        <v/>
      </c>
      <c r="E82" t="str">
        <f>IF(OR(C82="",C82&gt;$G$2),"",IF($E$2="existant",VLOOKUP(B82,Existant!$A:$E,5,FALSE),IF($E$2="Neuf - non famille",VLOOKUP(B82,#REF!,5,FALSE),VLOOKUP(B82,Neuf!$A:$E,5,FALSE))))</f>
        <v/>
      </c>
      <c r="F82" t="str">
        <f>IF(OR(C82="",C82&gt;$G$2),"",IF($E$2="existant",VLOOKUP(B82,Existant!$A:$H,2,FALSE),IF($E$2="Neuf - non famille",VLOOKUP(B82,#REF!,7,FALSE),VLOOKUP(B82,Neuf!$A:$H,7,FALSE))))</f>
        <v/>
      </c>
      <c r="G82" s="35" t="str">
        <f>IF(OR(C82="",C82&gt;$G$2),"",IF($E$2="existant",VLOOKUP(B82,Existant!$A:$P,16,FALSE),IF($E$2="Neuf - non famille",VLOOKUP(B82,#REF!,16,FALSE),VLOOKUP(B82,Neuf!$A:$P,16,FALSE))))</f>
        <v/>
      </c>
      <c r="H82" s="34" t="str">
        <f>IF(OR(C82="",C82&gt;$G$2),"",IF($E$2="existant",VLOOKUP(B82,Existant!$A:$P,14,FALSE),IF($E$2="Neuf - non famille",VLOOKUP(B82,#REF!,14,FALSE),VLOOKUP(B82,Neuf!$A:$P,14,FALSE))))</f>
        <v/>
      </c>
    </row>
    <row r="83" spans="1:8" x14ac:dyDescent="0.2">
      <c r="A83" s="2">
        <f t="shared" ca="1" si="1"/>
        <v>18</v>
      </c>
      <c r="B83" s="2">
        <v>311</v>
      </c>
      <c r="C83" s="2">
        <f>IF(COUNTIF($B$4:B82,B83)&gt;0,"",MAX($C$4:C82)+1)</f>
        <v>77</v>
      </c>
      <c r="D83" t="str">
        <f>IF(OR(C83="",C83&gt;$G$2),"",IF($E$2="existant",VLOOKUP(B83,Existant!$A:$E,4,FALSE),IF($E$2="Neuf - non famille",VLOOKUP(B83,#REF!,4,FALSE),VLOOKUP(B83,Neuf!$A:$E,4,FALSE))))</f>
        <v/>
      </c>
      <c r="E83" t="str">
        <f>IF(OR(C83="",C83&gt;$G$2),"",IF($E$2="existant",VLOOKUP(B83,Existant!$A:$E,5,FALSE),IF($E$2="Neuf - non famille",VLOOKUP(B83,#REF!,5,FALSE),VLOOKUP(B83,Neuf!$A:$E,5,FALSE))))</f>
        <v/>
      </c>
      <c r="F83" t="str">
        <f>IF(OR(C83="",C83&gt;$G$2),"",IF($E$2="existant",VLOOKUP(B83,Existant!$A:$H,2,FALSE),IF($E$2="Neuf - non famille",VLOOKUP(B83,#REF!,7,FALSE),VLOOKUP(B83,Neuf!$A:$H,7,FALSE))))</f>
        <v/>
      </c>
      <c r="G83" s="35" t="str">
        <f>IF(OR(C83="",C83&gt;$G$2),"",IF($E$2="existant",VLOOKUP(B83,Existant!$A:$P,16,FALSE),IF($E$2="Neuf - non famille",VLOOKUP(B83,#REF!,16,FALSE),VLOOKUP(B83,Neuf!$A:$P,16,FALSE))))</f>
        <v/>
      </c>
      <c r="H83" s="34" t="str">
        <f>IF(OR(C83="",C83&gt;$G$2),"",IF($E$2="existant",VLOOKUP(B83,Existant!$A:$P,14,FALSE),IF($E$2="Neuf - non famille",VLOOKUP(B83,#REF!,14,FALSE),VLOOKUP(B83,Neuf!$A:$P,14,FALSE))))</f>
        <v/>
      </c>
    </row>
    <row r="84" spans="1:8" x14ac:dyDescent="0.2">
      <c r="A84" s="2">
        <f t="shared" ca="1" si="1"/>
        <v>7</v>
      </c>
      <c r="B84" s="2">
        <v>175</v>
      </c>
      <c r="C84" s="2">
        <f>IF(COUNTIF($B$4:B83,B84)&gt;0,"",MAX($C$4:C83)+1)</f>
        <v>78</v>
      </c>
      <c r="D84" t="str">
        <f>IF(OR(C84="",C84&gt;$G$2),"",IF($E$2="existant",VLOOKUP(B84,Existant!$A:$E,4,FALSE),IF($E$2="Neuf - non famille",VLOOKUP(B84,#REF!,4,FALSE),VLOOKUP(B84,Neuf!$A:$E,4,FALSE))))</f>
        <v/>
      </c>
      <c r="E84" t="str">
        <f>IF(OR(C84="",C84&gt;$G$2),"",IF($E$2="existant",VLOOKUP(B84,Existant!$A:$E,5,FALSE),IF($E$2="Neuf - non famille",VLOOKUP(B84,#REF!,5,FALSE),VLOOKUP(B84,Neuf!$A:$E,5,FALSE))))</f>
        <v/>
      </c>
      <c r="F84" t="str">
        <f>IF(OR(C84="",C84&gt;$G$2),"",IF($E$2="existant",VLOOKUP(B84,Existant!$A:$H,2,FALSE),IF($E$2="Neuf - non famille",VLOOKUP(B84,#REF!,7,FALSE),VLOOKUP(B84,Neuf!$A:$H,7,FALSE))))</f>
        <v/>
      </c>
      <c r="G84" s="35" t="str">
        <f>IF(OR(C84="",C84&gt;$G$2),"",IF($E$2="existant",VLOOKUP(B84,Existant!$A:$P,16,FALSE),IF($E$2="Neuf - non famille",VLOOKUP(B84,#REF!,16,FALSE),VLOOKUP(B84,Neuf!$A:$P,16,FALSE))))</f>
        <v/>
      </c>
      <c r="H84" s="34" t="str">
        <f>IF(OR(C84="",C84&gt;$G$2),"",IF($E$2="existant",VLOOKUP(B84,Existant!$A:$P,14,FALSE),IF($E$2="Neuf - non famille",VLOOKUP(B84,#REF!,14,FALSE),VLOOKUP(B84,Neuf!$A:$P,14,FALSE))))</f>
        <v/>
      </c>
    </row>
    <row r="85" spans="1:8" x14ac:dyDescent="0.2">
      <c r="A85" s="2">
        <f t="shared" ca="1" si="1"/>
        <v>7</v>
      </c>
      <c r="B85" s="2">
        <v>91</v>
      </c>
      <c r="C85" s="2">
        <f>IF(COUNTIF($B$4:B84,B85)&gt;0,"",MAX($C$4:C84)+1)</f>
        <v>79</v>
      </c>
      <c r="D85" t="str">
        <f>IF(OR(C85="",C85&gt;$G$2),"",IF($E$2="existant",VLOOKUP(B85,Existant!$A:$E,4,FALSE),IF($E$2="Neuf - non famille",VLOOKUP(B85,#REF!,4,FALSE),VLOOKUP(B85,Neuf!$A:$E,4,FALSE))))</f>
        <v/>
      </c>
      <c r="E85" t="str">
        <f>IF(OR(C85="",C85&gt;$G$2),"",IF($E$2="existant",VLOOKUP(B85,Existant!$A:$E,5,FALSE),IF($E$2="Neuf - non famille",VLOOKUP(B85,#REF!,5,FALSE),VLOOKUP(B85,Neuf!$A:$E,5,FALSE))))</f>
        <v/>
      </c>
      <c r="F85" t="str">
        <f>IF(OR(C85="",C85&gt;$G$2),"",IF($E$2="existant",VLOOKUP(B85,Existant!$A:$H,2,FALSE),IF($E$2="Neuf - non famille",VLOOKUP(B85,#REF!,7,FALSE),VLOOKUP(B85,Neuf!$A:$H,7,FALSE))))</f>
        <v/>
      </c>
      <c r="G85" s="35" t="str">
        <f>IF(OR(C85="",C85&gt;$G$2),"",IF($E$2="existant",VLOOKUP(B85,Existant!$A:$P,16,FALSE),IF($E$2="Neuf - non famille",VLOOKUP(B85,#REF!,16,FALSE),VLOOKUP(B85,Neuf!$A:$P,16,FALSE))))</f>
        <v/>
      </c>
      <c r="H85" s="34" t="str">
        <f>IF(OR(C85="",C85&gt;$G$2),"",IF($E$2="existant",VLOOKUP(B85,Existant!$A:$P,14,FALSE),IF($E$2="Neuf - non famille",VLOOKUP(B85,#REF!,14,FALSE),VLOOKUP(B85,Neuf!$A:$P,14,FALSE))))</f>
        <v/>
      </c>
    </row>
    <row r="86" spans="1:8" x14ac:dyDescent="0.2">
      <c r="A86" s="2">
        <f t="shared" ca="1" si="1"/>
        <v>5</v>
      </c>
      <c r="B86" s="2">
        <v>940</v>
      </c>
      <c r="C86" s="2">
        <f>IF(COUNTIF($B$4:B85,B86)&gt;0,"",MAX($C$4:C85)+1)</f>
        <v>80</v>
      </c>
      <c r="D86" t="str">
        <f>IF(OR(C86="",C86&gt;$G$2),"",IF($E$2="existant",VLOOKUP(B86,Existant!$A:$E,4,FALSE),IF($E$2="Neuf - non famille",VLOOKUP(B86,#REF!,4,FALSE),VLOOKUP(B86,Neuf!$A:$E,4,FALSE))))</f>
        <v/>
      </c>
      <c r="E86" t="str">
        <f>IF(OR(C86="",C86&gt;$G$2),"",IF($E$2="existant",VLOOKUP(B86,Existant!$A:$E,5,FALSE),IF($E$2="Neuf - non famille",VLOOKUP(B86,#REF!,5,FALSE),VLOOKUP(B86,Neuf!$A:$E,5,FALSE))))</f>
        <v/>
      </c>
      <c r="F86" t="str">
        <f>IF(OR(C86="",C86&gt;$G$2),"",IF($E$2="existant",VLOOKUP(B86,Existant!$A:$H,2,FALSE),IF($E$2="Neuf - non famille",VLOOKUP(B86,#REF!,7,FALSE),VLOOKUP(B86,Neuf!$A:$H,7,FALSE))))</f>
        <v/>
      </c>
      <c r="G86" s="35" t="str">
        <f>IF(OR(C86="",C86&gt;$G$2),"",IF($E$2="existant",VLOOKUP(B86,Existant!$A:$P,16,FALSE),IF($E$2="Neuf - non famille",VLOOKUP(B86,#REF!,16,FALSE),VLOOKUP(B86,Neuf!$A:$P,16,FALSE))))</f>
        <v/>
      </c>
      <c r="H86" s="34" t="str">
        <f>IF(OR(C86="",C86&gt;$G$2),"",IF($E$2="existant",VLOOKUP(B86,Existant!$A:$P,14,FALSE),IF($E$2="Neuf - non famille",VLOOKUP(B86,#REF!,14,FALSE),VLOOKUP(B86,Neuf!$A:$P,14,FALSE))))</f>
        <v/>
      </c>
    </row>
    <row r="87" spans="1:8" x14ac:dyDescent="0.2">
      <c r="A87" s="2">
        <f t="shared" ca="1" si="1"/>
        <v>8</v>
      </c>
      <c r="B87" s="2">
        <v>332</v>
      </c>
      <c r="C87" s="2">
        <f>IF(COUNTIF($B$4:B86,B87)&gt;0,"",MAX($C$4:C86)+1)</f>
        <v>81</v>
      </c>
      <c r="D87" t="str">
        <f>IF(OR(C87="",C87&gt;$G$2),"",IF($E$2="existant",VLOOKUP(B87,Existant!$A:$E,4,FALSE),IF($E$2="Neuf - non famille",VLOOKUP(B87,#REF!,4,FALSE),VLOOKUP(B87,Neuf!$A:$E,4,FALSE))))</f>
        <v/>
      </c>
      <c r="E87" t="str">
        <f>IF(OR(C87="",C87&gt;$G$2),"",IF($E$2="existant",VLOOKUP(B87,Existant!$A:$E,5,FALSE),IF($E$2="Neuf - non famille",VLOOKUP(B87,#REF!,5,FALSE),VLOOKUP(B87,Neuf!$A:$E,5,FALSE))))</f>
        <v/>
      </c>
      <c r="F87" t="str">
        <f>IF(OR(C87="",C87&gt;$G$2),"",IF($E$2="existant",VLOOKUP(B87,Existant!$A:$H,2,FALSE),IF($E$2="Neuf - non famille",VLOOKUP(B87,#REF!,7,FALSE),VLOOKUP(B87,Neuf!$A:$H,7,FALSE))))</f>
        <v/>
      </c>
      <c r="G87" s="35" t="str">
        <f>IF(OR(C87="",C87&gt;$G$2),"",IF($E$2="existant",VLOOKUP(B87,Existant!$A:$P,16,FALSE),IF($E$2="Neuf - non famille",VLOOKUP(B87,#REF!,16,FALSE),VLOOKUP(B87,Neuf!$A:$P,16,FALSE))))</f>
        <v/>
      </c>
      <c r="H87" s="34" t="str">
        <f>IF(OR(C87="",C87&gt;$G$2),"",IF($E$2="existant",VLOOKUP(B87,Existant!$A:$P,14,FALSE),IF($E$2="Neuf - non famille",VLOOKUP(B87,#REF!,14,FALSE),VLOOKUP(B87,Neuf!$A:$P,14,FALSE))))</f>
        <v/>
      </c>
    </row>
    <row r="88" spans="1:8" x14ac:dyDescent="0.2">
      <c r="A88" s="2">
        <f t="shared" ca="1" si="1"/>
        <v>9</v>
      </c>
      <c r="B88" s="2">
        <v>80</v>
      </c>
      <c r="C88" s="2">
        <f>IF(COUNTIF($B$4:B87,B88)&gt;0,"",MAX($C$4:C87)+1)</f>
        <v>82</v>
      </c>
      <c r="D88" t="str">
        <f>IF(OR(C88="",C88&gt;$G$2),"",IF($E$2="existant",VLOOKUP(B88,Existant!$A:$E,4,FALSE),IF($E$2="Neuf - non famille",VLOOKUP(B88,#REF!,4,FALSE),VLOOKUP(B88,Neuf!$A:$E,4,FALSE))))</f>
        <v/>
      </c>
      <c r="E88" t="str">
        <f>IF(OR(C88="",C88&gt;$G$2),"",IF($E$2="existant",VLOOKUP(B88,Existant!$A:$E,5,FALSE),IF($E$2="Neuf - non famille",VLOOKUP(B88,#REF!,5,FALSE),VLOOKUP(B88,Neuf!$A:$E,5,FALSE))))</f>
        <v/>
      </c>
      <c r="F88" t="str">
        <f>IF(OR(C88="",C88&gt;$G$2),"",IF($E$2="existant",VLOOKUP(B88,Existant!$A:$H,2,FALSE),IF($E$2="Neuf - non famille",VLOOKUP(B88,#REF!,7,FALSE),VLOOKUP(B88,Neuf!$A:$H,7,FALSE))))</f>
        <v/>
      </c>
      <c r="G88" s="35" t="str">
        <f>IF(OR(C88="",C88&gt;$G$2),"",IF($E$2="existant",VLOOKUP(B88,Existant!$A:$P,16,FALSE),IF($E$2="Neuf - non famille",VLOOKUP(B88,#REF!,16,FALSE),VLOOKUP(B88,Neuf!$A:$P,16,FALSE))))</f>
        <v/>
      </c>
      <c r="H88" s="34" t="str">
        <f>IF(OR(C88="",C88&gt;$G$2),"",IF($E$2="existant",VLOOKUP(B88,Existant!$A:$P,14,FALSE),IF($E$2="Neuf - non famille",VLOOKUP(B88,#REF!,14,FALSE),VLOOKUP(B88,Neuf!$A:$P,14,FALSE))))</f>
        <v/>
      </c>
    </row>
    <row r="89" spans="1:8" x14ac:dyDescent="0.2">
      <c r="A89" s="2">
        <f t="shared" ca="1" si="1"/>
        <v>17</v>
      </c>
      <c r="B89" s="2">
        <v>359</v>
      </c>
      <c r="C89" s="2">
        <f>IF(COUNTIF($B$4:B88,B89)&gt;0,"",MAX($C$4:C88)+1)</f>
        <v>83</v>
      </c>
      <c r="D89" t="str">
        <f>IF(OR(C89="",C89&gt;$G$2),"",IF($E$2="existant",VLOOKUP(B89,Existant!$A:$E,4,FALSE),IF($E$2="Neuf - non famille",VLOOKUP(B89,#REF!,4,FALSE),VLOOKUP(B89,Neuf!$A:$E,4,FALSE))))</f>
        <v/>
      </c>
      <c r="E89" t="str">
        <f>IF(OR(C89="",C89&gt;$G$2),"",IF($E$2="existant",VLOOKUP(B89,Existant!$A:$E,5,FALSE),IF($E$2="Neuf - non famille",VLOOKUP(B89,#REF!,5,FALSE),VLOOKUP(B89,Neuf!$A:$E,5,FALSE))))</f>
        <v/>
      </c>
      <c r="F89" t="str">
        <f>IF(OR(C89="",C89&gt;$G$2),"",IF($E$2="existant",VLOOKUP(B89,Existant!$A:$H,2,FALSE),IF($E$2="Neuf - non famille",VLOOKUP(B89,#REF!,7,FALSE),VLOOKUP(B89,Neuf!$A:$H,7,FALSE))))</f>
        <v/>
      </c>
      <c r="G89" s="35" t="str">
        <f>IF(OR(C89="",C89&gt;$G$2),"",IF($E$2="existant",VLOOKUP(B89,Existant!$A:$P,16,FALSE),IF($E$2="Neuf - non famille",VLOOKUP(B89,#REF!,16,FALSE),VLOOKUP(B89,Neuf!$A:$P,16,FALSE))))</f>
        <v/>
      </c>
      <c r="H89" s="34" t="str">
        <f>IF(OR(C89="",C89&gt;$G$2),"",IF($E$2="existant",VLOOKUP(B89,Existant!$A:$P,14,FALSE),IF($E$2="Neuf - non famille",VLOOKUP(B89,#REF!,14,FALSE),VLOOKUP(B89,Neuf!$A:$P,14,FALSE))))</f>
        <v/>
      </c>
    </row>
    <row r="90" spans="1:8" hidden="1" x14ac:dyDescent="0.2">
      <c r="A90" s="2">
        <f t="shared" ca="1" si="1"/>
        <v>12</v>
      </c>
      <c r="B90" s="2">
        <v>493</v>
      </c>
      <c r="C90" s="2" t="str">
        <f>IF(COUNTIF($B$4:B89,B90)&gt;0,"",MAX($C$4:C89)+1)</f>
        <v/>
      </c>
      <c r="D90" t="str">
        <f>IF(OR(C90="",C90&gt;$G$2),"",IF($E$2="existant",VLOOKUP(B90,Existant!$A:$E,4,FALSE),IF($E$2="Neuf - non famille",VLOOKUP(B90,#REF!,4,FALSE),VLOOKUP(B90,Neuf!$A:$E,4,FALSE))))</f>
        <v/>
      </c>
      <c r="E90" t="str">
        <f>IF(OR(C90="",C90&gt;$G$2),"",IF($E$2="existant",VLOOKUP(B90,Existant!$A:$E,5,FALSE),IF($E$2="Neuf - non famille",VLOOKUP(B90,#REF!,5,FALSE),VLOOKUP(B90,Neuf!$A:$E,5,FALSE))))</f>
        <v/>
      </c>
      <c r="F90" t="str">
        <f>IF(OR(C90="",C90&gt;$G$2),"",IF($E$2="existant",VLOOKUP(B90,Existant!$A:$H,2,FALSE),IF($E$2="Neuf - non famille",VLOOKUP(B90,#REF!,7,FALSE),VLOOKUP(B90,Neuf!$A:$H,7,FALSE))))</f>
        <v/>
      </c>
      <c r="G90" s="35" t="str">
        <f>IF(OR(C90="",C90&gt;$G$2),"",IF($E$2="existant",VLOOKUP(B90,Existant!$A:$P,16,FALSE),IF($E$2="Neuf - non famille",VLOOKUP(B90,#REF!,16,FALSE),VLOOKUP(B90,Neuf!$A:$P,16,FALSE))))</f>
        <v/>
      </c>
      <c r="H90" s="34" t="str">
        <f>IF(OR(C90="",C90&gt;$G$2),"",IF($E$2="existant",VLOOKUP(B90,Existant!$A:$P,14,FALSE),IF($E$2="Neuf - non famille",VLOOKUP(B90,#REF!,14,FALSE),VLOOKUP(B90,Neuf!$A:$P,14,FALSE))))</f>
        <v/>
      </c>
    </row>
    <row r="91" spans="1:8" x14ac:dyDescent="0.2">
      <c r="A91" s="2">
        <f t="shared" ca="1" si="1"/>
        <v>12</v>
      </c>
      <c r="B91" s="2">
        <v>565</v>
      </c>
      <c r="C91" s="2">
        <f>IF(COUNTIF($B$4:B90,B91)&gt;0,"",MAX($C$4:C90)+1)</f>
        <v>84</v>
      </c>
      <c r="D91" t="str">
        <f>IF(OR(C91="",C91&gt;$G$2),"",IF($E$2="existant",VLOOKUP(B91,Existant!$A:$E,4,FALSE),IF($E$2="Neuf - non famille",VLOOKUP(B91,#REF!,4,FALSE),VLOOKUP(B91,Neuf!$A:$E,4,FALSE))))</f>
        <v/>
      </c>
      <c r="E91" t="str">
        <f>IF(OR(C91="",C91&gt;$G$2),"",IF($E$2="existant",VLOOKUP(B91,Existant!$A:$E,5,FALSE),IF($E$2="Neuf - non famille",VLOOKUP(B91,#REF!,5,FALSE),VLOOKUP(B91,Neuf!$A:$E,5,FALSE))))</f>
        <v/>
      </c>
      <c r="F91" t="str">
        <f>IF(OR(C91="",C91&gt;$G$2),"",IF($E$2="existant",VLOOKUP(B91,Existant!$A:$H,2,FALSE),IF($E$2="Neuf - non famille",VLOOKUP(B91,#REF!,7,FALSE),VLOOKUP(B91,Neuf!$A:$H,7,FALSE))))</f>
        <v/>
      </c>
      <c r="G91" s="35" t="str">
        <f>IF(OR(C91="",C91&gt;$G$2),"",IF($E$2="existant",VLOOKUP(B91,Existant!$A:$P,16,FALSE),IF($E$2="Neuf - non famille",VLOOKUP(B91,#REF!,16,FALSE),VLOOKUP(B91,Neuf!$A:$P,16,FALSE))))</f>
        <v/>
      </c>
      <c r="H91" s="34" t="str">
        <f>IF(OR(C91="",C91&gt;$G$2),"",IF($E$2="existant",VLOOKUP(B91,Existant!$A:$P,14,FALSE),IF($E$2="Neuf - non famille",VLOOKUP(B91,#REF!,14,FALSE),VLOOKUP(B91,Neuf!$A:$P,14,FALSE))))</f>
        <v/>
      </c>
    </row>
    <row r="92" spans="1:8" x14ac:dyDescent="0.2">
      <c r="A92" s="2">
        <f t="shared" ca="1" si="1"/>
        <v>8</v>
      </c>
      <c r="B92" s="2">
        <v>962</v>
      </c>
      <c r="C92" s="2">
        <f>IF(COUNTIF($B$4:B91,B92)&gt;0,"",MAX($C$4:C91)+1)</f>
        <v>85</v>
      </c>
      <c r="D92" t="str">
        <f>IF(OR(C92="",C92&gt;$G$2),"",IF($E$2="existant",VLOOKUP(B92,Existant!$A:$E,4,FALSE),IF($E$2="Neuf - non famille",VLOOKUP(B92,#REF!,4,FALSE),VLOOKUP(B92,Neuf!$A:$E,4,FALSE))))</f>
        <v/>
      </c>
      <c r="E92" t="str">
        <f>IF(OR(C92="",C92&gt;$G$2),"",IF($E$2="existant",VLOOKUP(B92,Existant!$A:$E,5,FALSE),IF($E$2="Neuf - non famille",VLOOKUP(B92,#REF!,5,FALSE),VLOOKUP(B92,Neuf!$A:$E,5,FALSE))))</f>
        <v/>
      </c>
      <c r="F92" t="str">
        <f>IF(OR(C92="",C92&gt;$G$2),"",IF($E$2="existant",VLOOKUP(B92,Existant!$A:$H,2,FALSE),IF($E$2="Neuf - non famille",VLOOKUP(B92,#REF!,7,FALSE),VLOOKUP(B92,Neuf!$A:$H,7,FALSE))))</f>
        <v/>
      </c>
      <c r="G92" s="35" t="str">
        <f>IF(OR(C92="",C92&gt;$G$2),"",IF($E$2="existant",VLOOKUP(B92,Existant!$A:$P,16,FALSE),IF($E$2="Neuf - non famille",VLOOKUP(B92,#REF!,16,FALSE),VLOOKUP(B92,Neuf!$A:$P,16,FALSE))))</f>
        <v/>
      </c>
      <c r="H92" s="34" t="str">
        <f>IF(OR(C92="",C92&gt;$G$2),"",IF($E$2="existant",VLOOKUP(B92,Existant!$A:$P,14,FALSE),IF($E$2="Neuf - non famille",VLOOKUP(B92,#REF!,14,FALSE),VLOOKUP(B92,Neuf!$A:$P,14,FALSE))))</f>
        <v/>
      </c>
    </row>
    <row r="93" spans="1:8" x14ac:dyDescent="0.2">
      <c r="A93" s="2">
        <f t="shared" ca="1" si="1"/>
        <v>6</v>
      </c>
      <c r="B93" s="2">
        <v>1073</v>
      </c>
      <c r="C93" s="2">
        <f>IF(COUNTIF($B$4:B92,B93)&gt;0,"",MAX($C$4:C92)+1)</f>
        <v>86</v>
      </c>
      <c r="D93" t="str">
        <f>IF(OR(C93="",C93&gt;$G$2),"",IF($E$2="existant",VLOOKUP(B93,Existant!$A:$E,4,FALSE),IF($E$2="Neuf - non famille",VLOOKUP(B93,#REF!,4,FALSE),VLOOKUP(B93,Neuf!$A:$E,4,FALSE))))</f>
        <v/>
      </c>
      <c r="E93" t="str">
        <f>IF(OR(C93="",C93&gt;$G$2),"",IF($E$2="existant",VLOOKUP(B93,Existant!$A:$E,5,FALSE),IF($E$2="Neuf - non famille",VLOOKUP(B93,#REF!,5,FALSE),VLOOKUP(B93,Neuf!$A:$E,5,FALSE))))</f>
        <v/>
      </c>
      <c r="F93" t="str">
        <f>IF(OR(C93="",C93&gt;$G$2),"",IF($E$2="existant",VLOOKUP(B93,Existant!$A:$H,2,FALSE),IF($E$2="Neuf - non famille",VLOOKUP(B93,#REF!,7,FALSE),VLOOKUP(B93,Neuf!$A:$H,7,FALSE))))</f>
        <v/>
      </c>
      <c r="G93" s="35" t="str">
        <f>IF(OR(C93="",C93&gt;$G$2),"",IF($E$2="existant",VLOOKUP(B93,Existant!$A:$P,16,FALSE),IF($E$2="Neuf - non famille",VLOOKUP(B93,#REF!,16,FALSE),VLOOKUP(B93,Neuf!$A:$P,16,FALSE))))</f>
        <v/>
      </c>
      <c r="H93" s="34" t="str">
        <f>IF(OR(C93="",C93&gt;$G$2),"",IF($E$2="existant",VLOOKUP(B93,Existant!$A:$P,14,FALSE),IF($E$2="Neuf - non famille",VLOOKUP(B93,#REF!,14,FALSE),VLOOKUP(B93,Neuf!$A:$P,14,FALSE))))</f>
        <v/>
      </c>
    </row>
    <row r="94" spans="1:8" x14ac:dyDescent="0.2">
      <c r="A94" s="2">
        <f t="shared" ca="1" si="1"/>
        <v>14</v>
      </c>
      <c r="B94" s="2">
        <v>176</v>
      </c>
      <c r="C94" s="2">
        <f>IF(COUNTIF($B$4:B93,B94)&gt;0,"",MAX($C$4:C93)+1)</f>
        <v>87</v>
      </c>
      <c r="D94" t="str">
        <f>IF(OR(C94="",C94&gt;$G$2),"",IF($E$2="existant",VLOOKUP(B94,Existant!$A:$E,4,FALSE),IF($E$2="Neuf - non famille",VLOOKUP(B94,#REF!,4,FALSE),VLOOKUP(B94,Neuf!$A:$E,4,FALSE))))</f>
        <v/>
      </c>
      <c r="E94" t="str">
        <f>IF(OR(C94="",C94&gt;$G$2),"",IF($E$2="existant",VLOOKUP(B94,Existant!$A:$E,5,FALSE),IF($E$2="Neuf - non famille",VLOOKUP(B94,#REF!,5,FALSE),VLOOKUP(B94,Neuf!$A:$E,5,FALSE))))</f>
        <v/>
      </c>
      <c r="F94" t="str">
        <f>IF(OR(C94="",C94&gt;$G$2),"",IF($E$2="existant",VLOOKUP(B94,Existant!$A:$H,2,FALSE),IF($E$2="Neuf - non famille",VLOOKUP(B94,#REF!,7,FALSE),VLOOKUP(B94,Neuf!$A:$H,7,FALSE))))</f>
        <v/>
      </c>
      <c r="G94" s="35" t="str">
        <f>IF(OR(C94="",C94&gt;$G$2),"",IF($E$2="existant",VLOOKUP(B94,Existant!$A:$P,16,FALSE),IF($E$2="Neuf - non famille",VLOOKUP(B94,#REF!,16,FALSE),VLOOKUP(B94,Neuf!$A:$P,16,FALSE))))</f>
        <v/>
      </c>
      <c r="H94" s="34" t="str">
        <f>IF(OR(C94="",C94&gt;$G$2),"",IF($E$2="existant",VLOOKUP(B94,Existant!$A:$P,14,FALSE),IF($E$2="Neuf - non famille",VLOOKUP(B94,#REF!,14,FALSE),VLOOKUP(B94,Neuf!$A:$P,14,FALSE))))</f>
        <v/>
      </c>
    </row>
    <row r="95" spans="1:8" x14ac:dyDescent="0.2">
      <c r="A95" s="2">
        <f t="shared" ca="1" si="1"/>
        <v>9</v>
      </c>
      <c r="B95" s="2">
        <v>191</v>
      </c>
      <c r="C95" s="2">
        <f>IF(COUNTIF($B$4:B94,B95)&gt;0,"",MAX($C$4:C94)+1)</f>
        <v>88</v>
      </c>
      <c r="D95" t="str">
        <f>IF(OR(C95="",C95&gt;$G$2),"",IF($E$2="existant",VLOOKUP(B95,Existant!$A:$E,4,FALSE),IF($E$2="Neuf - non famille",VLOOKUP(B95,#REF!,4,FALSE),VLOOKUP(B95,Neuf!$A:$E,4,FALSE))))</f>
        <v/>
      </c>
      <c r="E95" t="str">
        <f>IF(OR(C95="",C95&gt;$G$2),"",IF($E$2="existant",VLOOKUP(B95,Existant!$A:$E,5,FALSE),IF($E$2="Neuf - non famille",VLOOKUP(B95,#REF!,5,FALSE),VLOOKUP(B95,Neuf!$A:$E,5,FALSE))))</f>
        <v/>
      </c>
      <c r="F95" t="str">
        <f>IF(OR(C95="",C95&gt;$G$2),"",IF($E$2="existant",VLOOKUP(B95,Existant!$A:$H,2,FALSE),IF($E$2="Neuf - non famille",VLOOKUP(B95,#REF!,7,FALSE),VLOOKUP(B95,Neuf!$A:$H,7,FALSE))))</f>
        <v/>
      </c>
      <c r="G95" s="35" t="str">
        <f>IF(OR(C95="",C95&gt;$G$2),"",IF($E$2="existant",VLOOKUP(B95,Existant!$A:$P,16,FALSE),IF($E$2="Neuf - non famille",VLOOKUP(B95,#REF!,16,FALSE),VLOOKUP(B95,Neuf!$A:$P,16,FALSE))))</f>
        <v/>
      </c>
      <c r="H95" s="34" t="str">
        <f>IF(OR(C95="",C95&gt;$G$2),"",IF($E$2="existant",VLOOKUP(B95,Existant!$A:$P,14,FALSE),IF($E$2="Neuf - non famille",VLOOKUP(B95,#REF!,14,FALSE),VLOOKUP(B95,Neuf!$A:$P,14,FALSE))))</f>
        <v/>
      </c>
    </row>
    <row r="96" spans="1:8" x14ac:dyDescent="0.2">
      <c r="A96" s="2">
        <f t="shared" ca="1" si="1"/>
        <v>13</v>
      </c>
      <c r="B96" s="2">
        <v>658</v>
      </c>
      <c r="C96" s="2">
        <f>IF(COUNTIF($B$4:B95,B96)&gt;0,"",MAX($C$4:C95)+1)</f>
        <v>89</v>
      </c>
      <c r="D96" t="str">
        <f>IF(OR(C96="",C96&gt;$G$2),"",IF($E$2="existant",VLOOKUP(B96,Existant!$A:$E,4,FALSE),IF($E$2="Neuf - non famille",VLOOKUP(B96,#REF!,4,FALSE),VLOOKUP(B96,Neuf!$A:$E,4,FALSE))))</f>
        <v/>
      </c>
      <c r="E96" t="str">
        <f>IF(OR(C96="",C96&gt;$G$2),"",IF($E$2="existant",VLOOKUP(B96,Existant!$A:$E,5,FALSE),IF($E$2="Neuf - non famille",VLOOKUP(B96,#REF!,5,FALSE),VLOOKUP(B96,Neuf!$A:$E,5,FALSE))))</f>
        <v/>
      </c>
      <c r="F96" t="str">
        <f>IF(OR(C96="",C96&gt;$G$2),"",IF($E$2="existant",VLOOKUP(B96,Existant!$A:$H,2,FALSE),IF($E$2="Neuf - non famille",VLOOKUP(B96,#REF!,7,FALSE),VLOOKUP(B96,Neuf!$A:$H,7,FALSE))))</f>
        <v/>
      </c>
      <c r="G96" s="35" t="str">
        <f>IF(OR(C96="",C96&gt;$G$2),"",IF($E$2="existant",VLOOKUP(B96,Existant!$A:$P,16,FALSE),IF($E$2="Neuf - non famille",VLOOKUP(B96,#REF!,16,FALSE),VLOOKUP(B96,Neuf!$A:$P,16,FALSE))))</f>
        <v/>
      </c>
      <c r="H96" s="34" t="str">
        <f>IF(OR(C96="",C96&gt;$G$2),"",IF($E$2="existant",VLOOKUP(B96,Existant!$A:$P,14,FALSE),IF($E$2="Neuf - non famille",VLOOKUP(B96,#REF!,14,FALSE),VLOOKUP(B96,Neuf!$A:$P,14,FALSE))))</f>
        <v/>
      </c>
    </row>
    <row r="97" spans="1:8" hidden="1" x14ac:dyDescent="0.2">
      <c r="A97" s="2">
        <f t="shared" ca="1" si="1"/>
        <v>16</v>
      </c>
      <c r="B97" s="2">
        <v>168</v>
      </c>
      <c r="C97" s="2" t="str">
        <f>IF(COUNTIF($B$4:B96,B97)&gt;0,"",MAX($C$4:C96)+1)</f>
        <v/>
      </c>
      <c r="D97" t="str">
        <f>IF(OR(C97="",C97&gt;$G$2),"",IF($E$2="existant",VLOOKUP(B97,Existant!$A:$E,4,FALSE),IF($E$2="Neuf - non famille",VLOOKUP(B97,#REF!,4,FALSE),VLOOKUP(B97,Neuf!$A:$E,4,FALSE))))</f>
        <v/>
      </c>
      <c r="E97" t="str">
        <f>IF(OR(C97="",C97&gt;$G$2),"",IF($E$2="existant",VLOOKUP(B97,Existant!$A:$E,5,FALSE),IF($E$2="Neuf - non famille",VLOOKUP(B97,#REF!,5,FALSE),VLOOKUP(B97,Neuf!$A:$E,5,FALSE))))</f>
        <v/>
      </c>
      <c r="F97" t="str">
        <f>IF(OR(C97="",C97&gt;$G$2),"",IF($E$2="existant",VLOOKUP(B97,Existant!$A:$H,2,FALSE),IF($E$2="Neuf - non famille",VLOOKUP(B97,#REF!,7,FALSE),VLOOKUP(B97,Neuf!$A:$H,7,FALSE))))</f>
        <v/>
      </c>
      <c r="G97" s="35" t="str">
        <f>IF(OR(C97="",C97&gt;$G$2),"",IF($E$2="existant",VLOOKUP(B97,Existant!$A:$P,16,FALSE),IF($E$2="Neuf - non famille",VLOOKUP(B97,#REF!,16,FALSE),VLOOKUP(B97,Neuf!$A:$P,16,FALSE))))</f>
        <v/>
      </c>
      <c r="H97" s="34" t="str">
        <f>IF(OR(C97="",C97&gt;$G$2),"",IF($E$2="existant",VLOOKUP(B97,Existant!$A:$P,14,FALSE),IF($E$2="Neuf - non famille",VLOOKUP(B97,#REF!,14,FALSE),VLOOKUP(B97,Neuf!$A:$P,14,FALSE))))</f>
        <v/>
      </c>
    </row>
    <row r="98" spans="1:8" x14ac:dyDescent="0.2">
      <c r="A98" s="2">
        <f t="shared" ca="1" si="1"/>
        <v>19</v>
      </c>
      <c r="B98" s="2">
        <v>882</v>
      </c>
      <c r="C98" s="2">
        <f>IF(COUNTIF($B$4:B97,B98)&gt;0,"",MAX($C$4:C97)+1)</f>
        <v>90</v>
      </c>
      <c r="D98" t="str">
        <f>IF(OR(C98="",C98&gt;$G$2),"",IF($E$2="existant",VLOOKUP(B98,Existant!$A:$E,4,FALSE),IF($E$2="Neuf - non famille",VLOOKUP(B98,#REF!,4,FALSE),VLOOKUP(B98,Neuf!$A:$E,4,FALSE))))</f>
        <v/>
      </c>
      <c r="E98" t="str">
        <f>IF(OR(C98="",C98&gt;$G$2),"",IF($E$2="existant",VLOOKUP(B98,Existant!$A:$E,5,FALSE),IF($E$2="Neuf - non famille",VLOOKUP(B98,#REF!,5,FALSE),VLOOKUP(B98,Neuf!$A:$E,5,FALSE))))</f>
        <v/>
      </c>
      <c r="F98" t="str">
        <f>IF(OR(C98="",C98&gt;$G$2),"",IF($E$2="existant",VLOOKUP(B98,Existant!$A:$H,2,FALSE),IF($E$2="Neuf - non famille",VLOOKUP(B98,#REF!,7,FALSE),VLOOKUP(B98,Neuf!$A:$H,7,FALSE))))</f>
        <v/>
      </c>
      <c r="G98" s="35" t="str">
        <f>IF(OR(C98="",C98&gt;$G$2),"",IF($E$2="existant",VLOOKUP(B98,Existant!$A:$P,16,FALSE),IF($E$2="Neuf - non famille",VLOOKUP(B98,#REF!,16,FALSE),VLOOKUP(B98,Neuf!$A:$P,16,FALSE))))</f>
        <v/>
      </c>
      <c r="H98" s="34" t="str">
        <f>IF(OR(C98="",C98&gt;$G$2),"",IF($E$2="existant",VLOOKUP(B98,Existant!$A:$P,14,FALSE),IF($E$2="Neuf - non famille",VLOOKUP(B98,#REF!,14,FALSE),VLOOKUP(B98,Neuf!$A:$P,14,FALSE))))</f>
        <v/>
      </c>
    </row>
    <row r="99" spans="1:8" hidden="1" x14ac:dyDescent="0.2">
      <c r="A99" s="2">
        <f t="shared" ca="1" si="1"/>
        <v>4</v>
      </c>
      <c r="B99" s="2">
        <v>513</v>
      </c>
      <c r="C99" s="2" t="str">
        <f>IF(COUNTIF($B$4:B98,B99)&gt;0,"",MAX($C$4:C98)+1)</f>
        <v/>
      </c>
      <c r="D99" t="str">
        <f>IF(OR(C99="",C99&gt;$G$2),"",IF($E$2="existant",VLOOKUP(B99,Existant!$A:$E,4,FALSE),IF($E$2="Neuf - non famille",VLOOKUP(B99,#REF!,4,FALSE),VLOOKUP(B99,Neuf!$A:$E,4,FALSE))))</f>
        <v/>
      </c>
      <c r="E99" t="str">
        <f>IF(OR(C99="",C99&gt;$G$2),"",IF($E$2="existant",VLOOKUP(B99,Existant!$A:$E,5,FALSE),IF($E$2="Neuf - non famille",VLOOKUP(B99,#REF!,5,FALSE),VLOOKUP(B99,Neuf!$A:$E,5,FALSE))))</f>
        <v/>
      </c>
      <c r="F99" t="str">
        <f>IF(OR(C99="",C99&gt;$G$2),"",IF($E$2="existant",VLOOKUP(B99,Existant!$A:$H,2,FALSE),IF($E$2="Neuf - non famille",VLOOKUP(B99,#REF!,7,FALSE),VLOOKUP(B99,Neuf!$A:$H,7,FALSE))))</f>
        <v/>
      </c>
      <c r="G99" s="35" t="str">
        <f>IF(OR(C99="",C99&gt;$G$2),"",IF($E$2="existant",VLOOKUP(B99,Existant!$A:$P,16,FALSE),IF($E$2="Neuf - non famille",VLOOKUP(B99,#REF!,16,FALSE),VLOOKUP(B99,Neuf!$A:$P,16,FALSE))))</f>
        <v/>
      </c>
      <c r="H99" s="34" t="str">
        <f>IF(OR(C99="",C99&gt;$G$2),"",IF($E$2="existant",VLOOKUP(B99,Existant!$A:$P,14,FALSE),IF($E$2="Neuf - non famille",VLOOKUP(B99,#REF!,14,FALSE),VLOOKUP(B99,Neuf!$A:$P,14,FALSE))))</f>
        <v/>
      </c>
    </row>
    <row r="100" spans="1:8" x14ac:dyDescent="0.2">
      <c r="A100" s="2">
        <f t="shared" ca="1" si="1"/>
        <v>1</v>
      </c>
      <c r="B100" s="2">
        <v>9</v>
      </c>
      <c r="C100" s="2">
        <f>IF(COUNTIF($B$4:B99,B100)&gt;0,"",MAX($C$4:C99)+1)</f>
        <v>91</v>
      </c>
      <c r="D100" t="str">
        <f>IF(OR(C100="",C100&gt;$G$2),"",IF($E$2="existant",VLOOKUP(B100,Existant!$A:$E,4,FALSE),IF($E$2="Neuf - non famille",VLOOKUP(B100,#REF!,4,FALSE),VLOOKUP(B100,Neuf!$A:$E,4,FALSE))))</f>
        <v/>
      </c>
      <c r="E100" t="str">
        <f>IF(OR(C100="",C100&gt;$G$2),"",IF($E$2="existant",VLOOKUP(B100,Existant!$A:$E,5,FALSE),IF($E$2="Neuf - non famille",VLOOKUP(B100,#REF!,5,FALSE),VLOOKUP(B100,Neuf!$A:$E,5,FALSE))))</f>
        <v/>
      </c>
      <c r="F100" t="str">
        <f>IF(OR(C100="",C100&gt;$G$2),"",IF($E$2="existant",VLOOKUP(B100,Existant!$A:$H,2,FALSE),IF($E$2="Neuf - non famille",VLOOKUP(B100,#REF!,7,FALSE),VLOOKUP(B100,Neuf!$A:$H,7,FALSE))))</f>
        <v/>
      </c>
      <c r="G100" s="35" t="str">
        <f>IF(OR(C100="",C100&gt;$G$2),"",IF($E$2="existant",VLOOKUP(B100,Existant!$A:$P,16,FALSE),IF($E$2="Neuf - non famille",VLOOKUP(B100,#REF!,16,FALSE),VLOOKUP(B100,Neuf!$A:$P,16,FALSE))))</f>
        <v/>
      </c>
      <c r="H100" s="34" t="str">
        <f>IF(OR(C100="",C100&gt;$G$2),"",IF($E$2="existant",VLOOKUP(B100,Existant!$A:$P,14,FALSE),IF($E$2="Neuf - non famille",VLOOKUP(B100,#REF!,14,FALSE),VLOOKUP(B100,Neuf!$A:$P,14,FALSE))))</f>
        <v/>
      </c>
    </row>
    <row r="101" spans="1:8" x14ac:dyDescent="0.2">
      <c r="A101" s="2">
        <f t="shared" ca="1" si="1"/>
        <v>18</v>
      </c>
      <c r="B101" s="2">
        <v>236</v>
      </c>
      <c r="C101" s="2">
        <f>IF(COUNTIF($B$4:B100,B101)&gt;0,"",MAX($C$4:C100)+1)</f>
        <v>92</v>
      </c>
      <c r="D101" t="str">
        <f>IF(OR(C101="",C101&gt;$G$2),"",IF($E$2="existant",VLOOKUP(B101,Existant!$A:$E,4,FALSE),IF($E$2="Neuf - non famille",VLOOKUP(B101,#REF!,4,FALSE),VLOOKUP(B101,Neuf!$A:$E,4,FALSE))))</f>
        <v/>
      </c>
      <c r="E101" t="str">
        <f>IF(OR(C101="",C101&gt;$G$2),"",IF($E$2="existant",VLOOKUP(B101,Existant!$A:$E,5,FALSE),IF($E$2="Neuf - non famille",VLOOKUP(B101,#REF!,5,FALSE),VLOOKUP(B101,Neuf!$A:$E,5,FALSE))))</f>
        <v/>
      </c>
      <c r="F101" t="str">
        <f>IF(OR(C101="",C101&gt;$G$2),"",IF($E$2="existant",VLOOKUP(B101,Existant!$A:$H,2,FALSE),IF($E$2="Neuf - non famille",VLOOKUP(B101,#REF!,7,FALSE),VLOOKUP(B101,Neuf!$A:$H,7,FALSE))))</f>
        <v/>
      </c>
      <c r="G101" s="35" t="str">
        <f>IF(OR(C101="",C101&gt;$G$2),"",IF($E$2="existant",VLOOKUP(B101,Existant!$A:$P,16,FALSE),IF($E$2="Neuf - non famille",VLOOKUP(B101,#REF!,16,FALSE),VLOOKUP(B101,Neuf!$A:$P,16,FALSE))))</f>
        <v/>
      </c>
      <c r="H101" s="34" t="str">
        <f>IF(OR(C101="",C101&gt;$G$2),"",IF($E$2="existant",VLOOKUP(B101,Existant!$A:$P,14,FALSE),IF($E$2="Neuf - non famille",VLOOKUP(B101,#REF!,14,FALSE),VLOOKUP(B101,Neuf!$A:$P,14,FALSE))))</f>
        <v/>
      </c>
    </row>
    <row r="102" spans="1:8" x14ac:dyDescent="0.2">
      <c r="A102" s="2">
        <f t="shared" ca="1" si="1"/>
        <v>4</v>
      </c>
      <c r="B102" s="2">
        <v>181</v>
      </c>
      <c r="C102" s="2">
        <f>IF(COUNTIF($B$4:B101,B102)&gt;0,"",MAX($C$4:C101)+1)</f>
        <v>93</v>
      </c>
      <c r="D102" t="str">
        <f>IF(OR(C102="",C102&gt;$G$2),"",IF($E$2="existant",VLOOKUP(B102,Existant!$A:$E,4,FALSE),IF($E$2="Neuf - non famille",VLOOKUP(B102,#REF!,4,FALSE),VLOOKUP(B102,Neuf!$A:$E,4,FALSE))))</f>
        <v/>
      </c>
      <c r="E102" t="str">
        <f>IF(OR(C102="",C102&gt;$G$2),"",IF($E$2="existant",VLOOKUP(B102,Existant!$A:$E,5,FALSE),IF($E$2="Neuf - non famille",VLOOKUP(B102,#REF!,5,FALSE),VLOOKUP(B102,Neuf!$A:$E,5,FALSE))))</f>
        <v/>
      </c>
      <c r="F102" t="str">
        <f>IF(OR(C102="",C102&gt;$G$2),"",IF($E$2="existant",VLOOKUP(B102,Existant!$A:$H,2,FALSE),IF($E$2="Neuf - non famille",VLOOKUP(B102,#REF!,7,FALSE),VLOOKUP(B102,Neuf!$A:$H,7,FALSE))))</f>
        <v/>
      </c>
      <c r="G102" s="35" t="str">
        <f>IF(OR(C102="",C102&gt;$G$2),"",IF($E$2="existant",VLOOKUP(B102,Existant!$A:$P,16,FALSE),IF($E$2="Neuf - non famille",VLOOKUP(B102,#REF!,16,FALSE),VLOOKUP(B102,Neuf!$A:$P,16,FALSE))))</f>
        <v/>
      </c>
      <c r="H102" s="34" t="str">
        <f>IF(OR(C102="",C102&gt;$G$2),"",IF($E$2="existant",VLOOKUP(B102,Existant!$A:$P,14,FALSE),IF($E$2="Neuf - non famille",VLOOKUP(B102,#REF!,14,FALSE),VLOOKUP(B102,Neuf!$A:$P,14,FALSE))))</f>
        <v/>
      </c>
    </row>
    <row r="103" spans="1:8" x14ac:dyDescent="0.2">
      <c r="A103" s="2">
        <f t="shared" ca="1" si="1"/>
        <v>4</v>
      </c>
      <c r="B103" s="2">
        <v>278</v>
      </c>
      <c r="C103" s="2">
        <f>IF(COUNTIF($B$4:B102,B103)&gt;0,"",MAX($C$4:C102)+1)</f>
        <v>94</v>
      </c>
      <c r="D103" t="str">
        <f>IF(OR(C103="",C103&gt;$G$2),"",IF($E$2="existant",VLOOKUP(B103,Existant!$A:$E,4,FALSE),IF($E$2="Neuf - non famille",VLOOKUP(B103,#REF!,4,FALSE),VLOOKUP(B103,Neuf!$A:$E,4,FALSE))))</f>
        <v/>
      </c>
      <c r="E103" t="str">
        <f>IF(OR(C103="",C103&gt;$G$2),"",IF($E$2="existant",VLOOKUP(B103,Existant!$A:$E,5,FALSE),IF($E$2="Neuf - non famille",VLOOKUP(B103,#REF!,5,FALSE),VLOOKUP(B103,Neuf!$A:$E,5,FALSE))))</f>
        <v/>
      </c>
      <c r="F103" t="str">
        <f>IF(OR(C103="",C103&gt;$G$2),"",IF($E$2="existant",VLOOKUP(B103,Existant!$A:$H,2,FALSE),IF($E$2="Neuf - non famille",VLOOKUP(B103,#REF!,7,FALSE),VLOOKUP(B103,Neuf!$A:$H,7,FALSE))))</f>
        <v/>
      </c>
      <c r="G103" s="35" t="str">
        <f>IF(OR(C103="",C103&gt;$G$2),"",IF($E$2="existant",VLOOKUP(B103,Existant!$A:$P,16,FALSE),IF($E$2="Neuf - non famille",VLOOKUP(B103,#REF!,16,FALSE),VLOOKUP(B103,Neuf!$A:$P,16,FALSE))))</f>
        <v/>
      </c>
      <c r="H103" s="34" t="str">
        <f>IF(OR(C103="",C103&gt;$G$2),"",IF($E$2="existant",VLOOKUP(B103,Existant!$A:$P,14,FALSE),IF($E$2="Neuf - non famille",VLOOKUP(B103,#REF!,14,FALSE),VLOOKUP(B103,Neuf!$A:$P,14,FALSE))))</f>
        <v/>
      </c>
    </row>
    <row r="104" spans="1:8" x14ac:dyDescent="0.2">
      <c r="A104" s="2">
        <f t="shared" ca="1" si="1"/>
        <v>16</v>
      </c>
      <c r="B104" s="2">
        <v>721</v>
      </c>
      <c r="C104" s="2">
        <f>IF(COUNTIF($B$4:B103,B104)&gt;0,"",MAX($C$4:C103)+1)</f>
        <v>95</v>
      </c>
      <c r="D104" t="str">
        <f>IF(OR(C104="",C104&gt;$G$2),"",IF($E$2="existant",VLOOKUP(B104,Existant!$A:$E,4,FALSE),IF($E$2="Neuf - non famille",VLOOKUP(B104,#REF!,4,FALSE),VLOOKUP(B104,Neuf!$A:$E,4,FALSE))))</f>
        <v/>
      </c>
      <c r="E104" t="str">
        <f>IF(OR(C104="",C104&gt;$G$2),"",IF($E$2="existant",VLOOKUP(B104,Existant!$A:$E,5,FALSE),IF($E$2="Neuf - non famille",VLOOKUP(B104,#REF!,5,FALSE),VLOOKUP(B104,Neuf!$A:$E,5,FALSE))))</f>
        <v/>
      </c>
      <c r="F104" t="str">
        <f>IF(OR(C104="",C104&gt;$G$2),"",IF($E$2="existant",VLOOKUP(B104,Existant!$A:$H,2,FALSE),IF($E$2="Neuf - non famille",VLOOKUP(B104,#REF!,7,FALSE),VLOOKUP(B104,Neuf!$A:$H,7,FALSE))))</f>
        <v/>
      </c>
      <c r="G104" s="35" t="str">
        <f>IF(OR(C104="",C104&gt;$G$2),"",IF($E$2="existant",VLOOKUP(B104,Existant!$A:$P,16,FALSE),IF($E$2="Neuf - non famille",VLOOKUP(B104,#REF!,16,FALSE),VLOOKUP(B104,Neuf!$A:$P,16,FALSE))))</f>
        <v/>
      </c>
      <c r="H104" s="34" t="str">
        <f>IF(OR(C104="",C104&gt;$G$2),"",IF($E$2="existant",VLOOKUP(B104,Existant!$A:$P,14,FALSE),IF($E$2="Neuf - non famille",VLOOKUP(B104,#REF!,14,FALSE),VLOOKUP(B104,Neuf!$A:$P,14,FALSE))))</f>
        <v/>
      </c>
    </row>
    <row r="105" spans="1:8" x14ac:dyDescent="0.2">
      <c r="A105" s="2">
        <f t="shared" ca="1" si="1"/>
        <v>19</v>
      </c>
      <c r="B105" s="2">
        <v>597</v>
      </c>
      <c r="C105" s="2">
        <f>IF(COUNTIF($B$4:B104,B105)&gt;0,"",MAX($C$4:C104)+1)</f>
        <v>96</v>
      </c>
      <c r="D105" t="str">
        <f>IF(OR(C105="",C105&gt;$G$2),"",IF($E$2="existant",VLOOKUP(B105,Existant!$A:$E,4,FALSE),IF($E$2="Neuf - non famille",VLOOKUP(B105,#REF!,4,FALSE),VLOOKUP(B105,Neuf!$A:$E,4,FALSE))))</f>
        <v/>
      </c>
      <c r="E105" t="str">
        <f>IF(OR(C105="",C105&gt;$G$2),"",IF($E$2="existant",VLOOKUP(B105,Existant!$A:$E,5,FALSE),IF($E$2="Neuf - non famille",VLOOKUP(B105,#REF!,5,FALSE),VLOOKUP(B105,Neuf!$A:$E,5,FALSE))))</f>
        <v/>
      </c>
      <c r="F105" t="str">
        <f>IF(OR(C105="",C105&gt;$G$2),"",IF($E$2="existant",VLOOKUP(B105,Existant!$A:$H,2,FALSE),IF($E$2="Neuf - non famille",VLOOKUP(B105,#REF!,7,FALSE),VLOOKUP(B105,Neuf!$A:$H,7,FALSE))))</f>
        <v/>
      </c>
      <c r="G105" s="35" t="str">
        <f>IF(OR(C105="",C105&gt;$G$2),"",IF($E$2="existant",VLOOKUP(B105,Existant!$A:$P,16,FALSE),IF($E$2="Neuf - non famille",VLOOKUP(B105,#REF!,16,FALSE),VLOOKUP(B105,Neuf!$A:$P,16,FALSE))))</f>
        <v/>
      </c>
      <c r="H105" s="34" t="str">
        <f>IF(OR(C105="",C105&gt;$G$2),"",IF($E$2="existant",VLOOKUP(B105,Existant!$A:$P,14,FALSE),IF($E$2="Neuf - non famille",VLOOKUP(B105,#REF!,14,FALSE),VLOOKUP(B105,Neuf!$A:$P,14,FALSE))))</f>
        <v/>
      </c>
    </row>
    <row r="106" spans="1:8" x14ac:dyDescent="0.2">
      <c r="A106" s="2">
        <f t="shared" ca="1" si="1"/>
        <v>20</v>
      </c>
      <c r="B106" s="2">
        <v>474</v>
      </c>
      <c r="C106" s="2">
        <f>IF(COUNTIF($B$4:B105,B106)&gt;0,"",MAX($C$4:C105)+1)</f>
        <v>97</v>
      </c>
      <c r="D106" t="str">
        <f>IF(OR(C106="",C106&gt;$G$2),"",IF($E$2="existant",VLOOKUP(B106,Existant!$A:$E,4,FALSE),IF($E$2="Neuf - non famille",VLOOKUP(B106,#REF!,4,FALSE),VLOOKUP(B106,Neuf!$A:$E,4,FALSE))))</f>
        <v/>
      </c>
      <c r="E106" t="str">
        <f>IF(OR(C106="",C106&gt;$G$2),"",IF($E$2="existant",VLOOKUP(B106,Existant!$A:$E,5,FALSE),IF($E$2="Neuf - non famille",VLOOKUP(B106,#REF!,5,FALSE),VLOOKUP(B106,Neuf!$A:$E,5,FALSE))))</f>
        <v/>
      </c>
      <c r="F106" t="str">
        <f>IF(OR(C106="",C106&gt;$G$2),"",IF($E$2="existant",VLOOKUP(B106,Existant!$A:$H,2,FALSE),IF($E$2="Neuf - non famille",VLOOKUP(B106,#REF!,7,FALSE),VLOOKUP(B106,Neuf!$A:$H,7,FALSE))))</f>
        <v/>
      </c>
      <c r="G106" s="35" t="str">
        <f>IF(OR(C106="",C106&gt;$G$2),"",IF($E$2="existant",VLOOKUP(B106,Existant!$A:$P,16,FALSE),IF($E$2="Neuf - non famille",VLOOKUP(B106,#REF!,16,FALSE),VLOOKUP(B106,Neuf!$A:$P,16,FALSE))))</f>
        <v/>
      </c>
      <c r="H106" s="34" t="str">
        <f>IF(OR(C106="",C106&gt;$G$2),"",IF($E$2="existant",VLOOKUP(B106,Existant!$A:$P,14,FALSE),IF($E$2="Neuf - non famille",VLOOKUP(B106,#REF!,14,FALSE),VLOOKUP(B106,Neuf!$A:$P,14,FALSE))))</f>
        <v/>
      </c>
    </row>
    <row r="107" spans="1:8" x14ac:dyDescent="0.2">
      <c r="A107" s="2">
        <f t="shared" ca="1" si="1"/>
        <v>2</v>
      </c>
      <c r="B107" s="2">
        <v>281</v>
      </c>
      <c r="C107" s="2">
        <f>IF(COUNTIF($B$4:B106,B107)&gt;0,"",MAX($C$4:C106)+1)</f>
        <v>98</v>
      </c>
      <c r="D107" t="str">
        <f>IF(OR(C107="",C107&gt;$G$2),"",IF($E$2="existant",VLOOKUP(B107,Existant!$A:$E,4,FALSE),IF($E$2="Neuf - non famille",VLOOKUP(B107,#REF!,4,FALSE),VLOOKUP(B107,Neuf!$A:$E,4,FALSE))))</f>
        <v/>
      </c>
      <c r="E107" t="str">
        <f>IF(OR(C107="",C107&gt;$G$2),"",IF($E$2="existant",VLOOKUP(B107,Existant!$A:$E,5,FALSE),IF($E$2="Neuf - non famille",VLOOKUP(B107,#REF!,5,FALSE),VLOOKUP(B107,Neuf!$A:$E,5,FALSE))))</f>
        <v/>
      </c>
      <c r="F107" t="str">
        <f>IF(OR(C107="",C107&gt;$G$2),"",IF($E$2="existant",VLOOKUP(B107,Existant!$A:$H,2,FALSE),IF($E$2="Neuf - non famille",VLOOKUP(B107,#REF!,7,FALSE),VLOOKUP(B107,Neuf!$A:$H,7,FALSE))))</f>
        <v/>
      </c>
      <c r="G107" s="35" t="str">
        <f>IF(OR(C107="",C107&gt;$G$2),"",IF($E$2="existant",VLOOKUP(B107,Existant!$A:$P,16,FALSE),IF($E$2="Neuf - non famille",VLOOKUP(B107,#REF!,16,FALSE),VLOOKUP(B107,Neuf!$A:$P,16,FALSE))))</f>
        <v/>
      </c>
      <c r="H107" s="34" t="str">
        <f>IF(OR(C107="",C107&gt;$G$2),"",IF($E$2="existant",VLOOKUP(B107,Existant!$A:$P,14,FALSE),IF($E$2="Neuf - non famille",VLOOKUP(B107,#REF!,14,FALSE),VLOOKUP(B107,Neuf!$A:$P,14,FALSE))))</f>
        <v/>
      </c>
    </row>
    <row r="108" spans="1:8" x14ac:dyDescent="0.2">
      <c r="A108" s="2">
        <f t="shared" ca="1" si="1"/>
        <v>18</v>
      </c>
      <c r="B108" s="2">
        <v>89</v>
      </c>
      <c r="C108" s="2">
        <f>IF(COUNTIF($B$4:B107,B108)&gt;0,"",MAX($C$4:C107)+1)</f>
        <v>99</v>
      </c>
      <c r="D108" t="str">
        <f>IF(OR(C108="",C108&gt;$G$2),"",IF($E$2="existant",VLOOKUP(B108,Existant!$A:$E,4,FALSE),IF($E$2="Neuf - non famille",VLOOKUP(B108,#REF!,4,FALSE),VLOOKUP(B108,Neuf!$A:$E,4,FALSE))))</f>
        <v/>
      </c>
      <c r="E108" t="str">
        <f>IF(OR(C108="",C108&gt;$G$2),"",IF($E$2="existant",VLOOKUP(B108,Existant!$A:$E,5,FALSE),IF($E$2="Neuf - non famille",VLOOKUP(B108,#REF!,5,FALSE),VLOOKUP(B108,Neuf!$A:$E,5,FALSE))))</f>
        <v/>
      </c>
      <c r="F108" t="str">
        <f>IF(OR(C108="",C108&gt;$G$2),"",IF($E$2="existant",VLOOKUP(B108,Existant!$A:$H,2,FALSE),IF($E$2="Neuf - non famille",VLOOKUP(B108,#REF!,7,FALSE),VLOOKUP(B108,Neuf!$A:$H,7,FALSE))))</f>
        <v/>
      </c>
      <c r="G108" s="35" t="str">
        <f>IF(OR(C108="",C108&gt;$G$2),"",IF($E$2="existant",VLOOKUP(B108,Existant!$A:$P,16,FALSE),IF($E$2="Neuf - non famille",VLOOKUP(B108,#REF!,16,FALSE),VLOOKUP(B108,Neuf!$A:$P,16,FALSE))))</f>
        <v/>
      </c>
      <c r="H108" s="34" t="str">
        <f>IF(OR(C108="",C108&gt;$G$2),"",IF($E$2="existant",VLOOKUP(B108,Existant!$A:$P,14,FALSE),IF($E$2="Neuf - non famille",VLOOKUP(B108,#REF!,14,FALSE),VLOOKUP(B108,Neuf!$A:$P,14,FALSE))))</f>
        <v/>
      </c>
    </row>
    <row r="109" spans="1:8" x14ac:dyDescent="0.2">
      <c r="A109" s="2">
        <f t="shared" ca="1" si="1"/>
        <v>3</v>
      </c>
      <c r="B109" s="2">
        <v>909</v>
      </c>
      <c r="C109" s="2">
        <f>IF(COUNTIF($B$4:B108,B109)&gt;0,"",MAX($C$4:C108)+1)</f>
        <v>100</v>
      </c>
      <c r="D109" t="str">
        <f>IF(OR(C109="",C109&gt;$G$2),"",IF($E$2="existant",VLOOKUP(B109,Existant!$A:$E,4,FALSE),IF($E$2="Neuf - non famille",VLOOKUP(B109,#REF!,4,FALSE),VLOOKUP(B109,Neuf!$A:$E,4,FALSE))))</f>
        <v/>
      </c>
      <c r="E109" t="str">
        <f>IF(OR(C109="",C109&gt;$G$2),"",IF($E$2="existant",VLOOKUP(B109,Existant!$A:$E,5,FALSE),IF($E$2="Neuf - non famille",VLOOKUP(B109,#REF!,5,FALSE),VLOOKUP(B109,Neuf!$A:$E,5,FALSE))))</f>
        <v/>
      </c>
      <c r="F109" t="str">
        <f>IF(OR(C109="",C109&gt;$G$2),"",IF($E$2="existant",VLOOKUP(B109,Existant!$A:$H,2,FALSE),IF($E$2="Neuf - non famille",VLOOKUP(B109,#REF!,7,FALSE),VLOOKUP(B109,Neuf!$A:$H,7,FALSE))))</f>
        <v/>
      </c>
      <c r="G109" s="35" t="str">
        <f>IF(OR(C109="",C109&gt;$G$2),"",IF($E$2="existant",VLOOKUP(B109,Existant!$A:$P,16,FALSE),IF($E$2="Neuf - non famille",VLOOKUP(B109,#REF!,16,FALSE),VLOOKUP(B109,Neuf!$A:$P,16,FALSE))))</f>
        <v/>
      </c>
      <c r="H109" s="34" t="str">
        <f>IF(OR(C109="",C109&gt;$G$2),"",IF($E$2="existant",VLOOKUP(B109,Existant!$A:$P,14,FALSE),IF($E$2="Neuf - non famille",VLOOKUP(B109,#REF!,14,FALSE),VLOOKUP(B109,Neuf!$A:$P,14,FALSE))))</f>
        <v/>
      </c>
    </row>
    <row r="110" spans="1:8" x14ac:dyDescent="0.2">
      <c r="A110" s="2">
        <f t="shared" ca="1" si="1"/>
        <v>12</v>
      </c>
      <c r="B110" s="2">
        <v>786</v>
      </c>
      <c r="C110" s="2">
        <f>IF(COUNTIF($B$4:B109,B110)&gt;0,"",MAX($C$4:C109)+1)</f>
        <v>101</v>
      </c>
      <c r="D110" t="str">
        <f>IF(OR(C110="",C110&gt;$G$2),"",IF($E$2="existant",VLOOKUP(B110,Existant!$A:$E,4,FALSE),IF($E$2="Neuf - non famille",VLOOKUP(B110,#REF!,4,FALSE),VLOOKUP(B110,Neuf!$A:$E,4,FALSE))))</f>
        <v/>
      </c>
      <c r="E110" t="str">
        <f>IF(OR(C110="",C110&gt;$G$2),"",IF($E$2="existant",VLOOKUP(B110,Existant!$A:$E,5,FALSE),IF($E$2="Neuf - non famille",VLOOKUP(B110,#REF!,5,FALSE),VLOOKUP(B110,Neuf!$A:$E,5,FALSE))))</f>
        <v/>
      </c>
      <c r="F110" t="str">
        <f>IF(OR(C110="",C110&gt;$G$2),"",IF($E$2="existant",VLOOKUP(B110,Existant!$A:$H,2,FALSE),IF($E$2="Neuf - non famille",VLOOKUP(B110,#REF!,7,FALSE),VLOOKUP(B110,Neuf!$A:$H,7,FALSE))))</f>
        <v/>
      </c>
      <c r="G110" s="35" t="str">
        <f>IF(OR(C110="",C110&gt;$G$2),"",IF($E$2="existant",VLOOKUP(B110,Existant!$A:$P,16,FALSE),IF($E$2="Neuf - non famille",VLOOKUP(B110,#REF!,16,FALSE),VLOOKUP(B110,Neuf!$A:$P,16,FALSE))))</f>
        <v/>
      </c>
      <c r="H110" s="34" t="str">
        <f>IF(OR(C110="",C110&gt;$G$2),"",IF($E$2="existant",VLOOKUP(B110,Existant!$A:$P,14,FALSE),IF($E$2="Neuf - non famille",VLOOKUP(B110,#REF!,14,FALSE),VLOOKUP(B110,Neuf!$A:$P,14,FALSE))))</f>
        <v/>
      </c>
    </row>
    <row r="111" spans="1:8" x14ac:dyDescent="0.2">
      <c r="A111" s="2">
        <f t="shared" ca="1" si="1"/>
        <v>7</v>
      </c>
      <c r="B111" s="2">
        <v>681</v>
      </c>
      <c r="C111" s="2">
        <f>IF(COUNTIF($B$4:B110,B111)&gt;0,"",MAX($C$4:C110)+1)</f>
        <v>102</v>
      </c>
      <c r="D111" t="str">
        <f>IF(OR(C111="",C111&gt;$G$2),"",IF($E$2="existant",VLOOKUP(B111,Existant!$A:$E,4,FALSE),IF($E$2="Neuf - non famille",VLOOKUP(B111,#REF!,4,FALSE),VLOOKUP(B111,Neuf!$A:$E,4,FALSE))))</f>
        <v/>
      </c>
      <c r="E111" t="str">
        <f>IF(OR(C111="",C111&gt;$G$2),"",IF($E$2="existant",VLOOKUP(B111,Existant!$A:$E,5,FALSE),IF($E$2="Neuf - non famille",VLOOKUP(B111,#REF!,5,FALSE),VLOOKUP(B111,Neuf!$A:$E,5,FALSE))))</f>
        <v/>
      </c>
      <c r="F111" t="str">
        <f>IF(OR(C111="",C111&gt;$G$2),"",IF($E$2="existant",VLOOKUP(B111,Existant!$A:$H,2,FALSE),IF($E$2="Neuf - non famille",VLOOKUP(B111,#REF!,7,FALSE),VLOOKUP(B111,Neuf!$A:$H,7,FALSE))))</f>
        <v/>
      </c>
      <c r="G111" s="35" t="str">
        <f>IF(OR(C111="",C111&gt;$G$2),"",IF($E$2="existant",VLOOKUP(B111,Existant!$A:$P,16,FALSE),IF($E$2="Neuf - non famille",VLOOKUP(B111,#REF!,16,FALSE),VLOOKUP(B111,Neuf!$A:$P,16,FALSE))))</f>
        <v/>
      </c>
      <c r="H111" s="34" t="str">
        <f>IF(OR(C111="",C111&gt;$G$2),"",IF($E$2="existant",VLOOKUP(B111,Existant!$A:$P,14,FALSE),IF($E$2="Neuf - non famille",VLOOKUP(B111,#REF!,14,FALSE),VLOOKUP(B111,Neuf!$A:$P,14,FALSE))))</f>
        <v/>
      </c>
    </row>
    <row r="112" spans="1:8" x14ac:dyDescent="0.2">
      <c r="A112" s="2">
        <f t="shared" ca="1" si="1"/>
        <v>2</v>
      </c>
      <c r="B112" s="2">
        <v>1017</v>
      </c>
      <c r="C112" s="2">
        <f>IF(COUNTIF($B$4:B111,B112)&gt;0,"",MAX($C$4:C111)+1)</f>
        <v>103</v>
      </c>
      <c r="D112" t="str">
        <f>IF(OR(C112="",C112&gt;$G$2),"",IF($E$2="existant",VLOOKUP(B112,Existant!$A:$E,4,FALSE),IF($E$2="Neuf - non famille",VLOOKUP(B112,#REF!,4,FALSE),VLOOKUP(B112,Neuf!$A:$E,4,FALSE))))</f>
        <v/>
      </c>
      <c r="E112" t="str">
        <f>IF(OR(C112="",C112&gt;$G$2),"",IF($E$2="existant",VLOOKUP(B112,Existant!$A:$E,5,FALSE),IF($E$2="Neuf - non famille",VLOOKUP(B112,#REF!,5,FALSE),VLOOKUP(B112,Neuf!$A:$E,5,FALSE))))</f>
        <v/>
      </c>
      <c r="F112" t="str">
        <f>IF(OR(C112="",C112&gt;$G$2),"",IF($E$2="existant",VLOOKUP(B112,Existant!$A:$H,2,FALSE),IF($E$2="Neuf - non famille",VLOOKUP(B112,#REF!,7,FALSE),VLOOKUP(B112,Neuf!$A:$H,7,FALSE))))</f>
        <v/>
      </c>
      <c r="G112" s="35" t="str">
        <f>IF(OR(C112="",C112&gt;$G$2),"",IF($E$2="existant",VLOOKUP(B112,Existant!$A:$P,16,FALSE),IF($E$2="Neuf - non famille",VLOOKUP(B112,#REF!,16,FALSE),VLOOKUP(B112,Neuf!$A:$P,16,FALSE))))</f>
        <v/>
      </c>
      <c r="H112" s="34" t="str">
        <f>IF(OR(C112="",C112&gt;$G$2),"",IF($E$2="existant",VLOOKUP(B112,Existant!$A:$P,14,FALSE),IF($E$2="Neuf - non famille",VLOOKUP(B112,#REF!,14,FALSE),VLOOKUP(B112,Neuf!$A:$P,14,FALSE))))</f>
        <v/>
      </c>
    </row>
    <row r="113" spans="1:8" x14ac:dyDescent="0.2">
      <c r="A113" s="2">
        <f t="shared" ca="1" si="1"/>
        <v>4</v>
      </c>
      <c r="B113" s="2">
        <v>913</v>
      </c>
      <c r="C113" s="2">
        <f>IF(COUNTIF($B$4:B112,B113)&gt;0,"",MAX($C$4:C112)+1)</f>
        <v>104</v>
      </c>
      <c r="D113" t="str">
        <f>IF(OR(C113="",C113&gt;$G$2),"",IF($E$2="existant",VLOOKUP(B113,Existant!$A:$E,4,FALSE),IF($E$2="Neuf - non famille",VLOOKUP(B113,#REF!,4,FALSE),VLOOKUP(B113,Neuf!$A:$E,4,FALSE))))</f>
        <v/>
      </c>
      <c r="E113" t="str">
        <f>IF(OR(C113="",C113&gt;$G$2),"",IF($E$2="existant",VLOOKUP(B113,Existant!$A:$E,5,FALSE),IF($E$2="Neuf - non famille",VLOOKUP(B113,#REF!,5,FALSE),VLOOKUP(B113,Neuf!$A:$E,5,FALSE))))</f>
        <v/>
      </c>
      <c r="F113" t="str">
        <f>IF(OR(C113="",C113&gt;$G$2),"",IF($E$2="existant",VLOOKUP(B113,Existant!$A:$H,2,FALSE),IF($E$2="Neuf - non famille",VLOOKUP(B113,#REF!,7,FALSE),VLOOKUP(B113,Neuf!$A:$H,7,FALSE))))</f>
        <v/>
      </c>
      <c r="G113" s="35" t="str">
        <f>IF(OR(C113="",C113&gt;$G$2),"",IF($E$2="existant",VLOOKUP(B113,Existant!$A:$P,16,FALSE),IF($E$2="Neuf - non famille",VLOOKUP(B113,#REF!,16,FALSE),VLOOKUP(B113,Neuf!$A:$P,16,FALSE))))</f>
        <v/>
      </c>
      <c r="H113" s="34" t="str">
        <f>IF(OR(C113="",C113&gt;$G$2),"",IF($E$2="existant",VLOOKUP(B113,Existant!$A:$P,14,FALSE),IF($E$2="Neuf - non famille",VLOOKUP(B113,#REF!,14,FALSE),VLOOKUP(B113,Neuf!$A:$P,14,FALSE))))</f>
        <v/>
      </c>
    </row>
    <row r="114" spans="1:8" hidden="1" x14ac:dyDescent="0.2">
      <c r="A114" s="2">
        <f t="shared" ca="1" si="1"/>
        <v>11</v>
      </c>
      <c r="B114" s="2">
        <v>755</v>
      </c>
      <c r="C114" s="2" t="str">
        <f>IF(COUNTIF($B$4:B113,B114)&gt;0,"",MAX($C$4:C113)+1)</f>
        <v/>
      </c>
      <c r="D114" t="str">
        <f>IF(OR(C114="",C114&gt;$G$2),"",IF($E$2="existant",VLOOKUP(B114,Existant!$A:$E,4,FALSE),IF($E$2="Neuf - non famille",VLOOKUP(B114,#REF!,4,FALSE),VLOOKUP(B114,Neuf!$A:$E,4,FALSE))))</f>
        <v/>
      </c>
      <c r="E114" t="str">
        <f>IF(OR(C114="",C114&gt;$G$2),"",IF($E$2="existant",VLOOKUP(B114,Existant!$A:$E,5,FALSE),IF($E$2="Neuf - non famille",VLOOKUP(B114,#REF!,5,FALSE),VLOOKUP(B114,Neuf!$A:$E,5,FALSE))))</f>
        <v/>
      </c>
      <c r="F114" t="str">
        <f>IF(OR(C114="",C114&gt;$G$2),"",IF($E$2="existant",VLOOKUP(B114,Existant!$A:$H,2,FALSE),IF($E$2="Neuf - non famille",VLOOKUP(B114,#REF!,7,FALSE),VLOOKUP(B114,Neuf!$A:$H,7,FALSE))))</f>
        <v/>
      </c>
      <c r="G114" s="35" t="str">
        <f>IF(OR(C114="",C114&gt;$G$2),"",IF($E$2="existant",VLOOKUP(B114,Existant!$A:$P,16,FALSE),IF($E$2="Neuf - non famille",VLOOKUP(B114,#REF!,16,FALSE),VLOOKUP(B114,Neuf!$A:$P,16,FALSE))))</f>
        <v/>
      </c>
      <c r="H114" s="34" t="str">
        <f>IF(OR(C114="",C114&gt;$G$2),"",IF($E$2="existant",VLOOKUP(B114,Existant!$A:$P,14,FALSE),IF($E$2="Neuf - non famille",VLOOKUP(B114,#REF!,14,FALSE),VLOOKUP(B114,Neuf!$A:$P,14,FALSE))))</f>
        <v/>
      </c>
    </row>
    <row r="115" spans="1:8" x14ac:dyDescent="0.2">
      <c r="A115" s="2">
        <f t="shared" ca="1" si="1"/>
        <v>1</v>
      </c>
      <c r="B115" s="2">
        <v>792</v>
      </c>
      <c r="C115" s="2">
        <f>IF(COUNTIF($B$4:B114,B115)&gt;0,"",MAX($C$4:C114)+1)</f>
        <v>105</v>
      </c>
      <c r="D115" t="str">
        <f>IF(OR(C115="",C115&gt;$G$2),"",IF($E$2="existant",VLOOKUP(B115,Existant!$A:$E,4,FALSE),IF($E$2="Neuf - non famille",VLOOKUP(B115,#REF!,4,FALSE),VLOOKUP(B115,Neuf!$A:$E,4,FALSE))))</f>
        <v/>
      </c>
      <c r="E115" t="str">
        <f>IF(OR(C115="",C115&gt;$G$2),"",IF($E$2="existant",VLOOKUP(B115,Existant!$A:$E,5,FALSE),IF($E$2="Neuf - non famille",VLOOKUP(B115,#REF!,5,FALSE),VLOOKUP(B115,Neuf!$A:$E,5,FALSE))))</f>
        <v/>
      </c>
      <c r="F115" t="str">
        <f>IF(OR(C115="",C115&gt;$G$2),"",IF($E$2="existant",VLOOKUP(B115,Existant!$A:$H,2,FALSE),IF($E$2="Neuf - non famille",VLOOKUP(B115,#REF!,7,FALSE),VLOOKUP(B115,Neuf!$A:$H,7,FALSE))))</f>
        <v/>
      </c>
      <c r="G115" s="35" t="str">
        <f>IF(OR(C115="",C115&gt;$G$2),"",IF($E$2="existant",VLOOKUP(B115,Existant!$A:$P,16,FALSE),IF($E$2="Neuf - non famille",VLOOKUP(B115,#REF!,16,FALSE),VLOOKUP(B115,Neuf!$A:$P,16,FALSE))))</f>
        <v/>
      </c>
      <c r="H115" s="34" t="str">
        <f>IF(OR(C115="",C115&gt;$G$2),"",IF($E$2="existant",VLOOKUP(B115,Existant!$A:$P,14,FALSE),IF($E$2="Neuf - non famille",VLOOKUP(B115,#REF!,14,FALSE),VLOOKUP(B115,Neuf!$A:$P,14,FALSE))))</f>
        <v/>
      </c>
    </row>
    <row r="116" spans="1:8" x14ac:dyDescent="0.2">
      <c r="A116" s="2">
        <f t="shared" ca="1" si="1"/>
        <v>4</v>
      </c>
      <c r="B116" s="2">
        <v>289</v>
      </c>
      <c r="C116" s="2">
        <f>IF(COUNTIF($B$4:B115,B116)&gt;0,"",MAX($C$4:C115)+1)</f>
        <v>106</v>
      </c>
      <c r="D116" t="str">
        <f>IF(OR(C116="",C116&gt;$G$2),"",IF($E$2="existant",VLOOKUP(B116,Existant!$A:$E,4,FALSE),IF($E$2="Neuf - non famille",VLOOKUP(B116,#REF!,4,FALSE),VLOOKUP(B116,Neuf!$A:$E,4,FALSE))))</f>
        <v/>
      </c>
      <c r="E116" t="str">
        <f>IF(OR(C116="",C116&gt;$G$2),"",IF($E$2="existant",VLOOKUP(B116,Existant!$A:$E,5,FALSE),IF($E$2="Neuf - non famille",VLOOKUP(B116,#REF!,5,FALSE),VLOOKUP(B116,Neuf!$A:$E,5,FALSE))))</f>
        <v/>
      </c>
      <c r="F116" t="str">
        <f>IF(OR(C116="",C116&gt;$G$2),"",IF($E$2="existant",VLOOKUP(B116,Existant!$A:$H,2,FALSE),IF($E$2="Neuf - non famille",VLOOKUP(B116,#REF!,7,FALSE),VLOOKUP(B116,Neuf!$A:$H,7,FALSE))))</f>
        <v/>
      </c>
      <c r="G116" s="35" t="str">
        <f>IF(OR(C116="",C116&gt;$G$2),"",IF($E$2="existant",VLOOKUP(B116,Existant!$A:$P,16,FALSE),IF($E$2="Neuf - non famille",VLOOKUP(B116,#REF!,16,FALSE),VLOOKUP(B116,Neuf!$A:$P,16,FALSE))))</f>
        <v/>
      </c>
      <c r="H116" s="34" t="str">
        <f>IF(OR(C116="",C116&gt;$G$2),"",IF($E$2="existant",VLOOKUP(B116,Existant!$A:$P,14,FALSE),IF($E$2="Neuf - non famille",VLOOKUP(B116,#REF!,14,FALSE),VLOOKUP(B116,Neuf!$A:$P,14,FALSE))))</f>
        <v/>
      </c>
    </row>
    <row r="117" spans="1:8" x14ac:dyDescent="0.2">
      <c r="A117" s="2">
        <f t="shared" ca="1" si="1"/>
        <v>20</v>
      </c>
      <c r="B117" s="2">
        <v>389</v>
      </c>
      <c r="C117" s="2">
        <f>IF(COUNTIF($B$4:B116,B117)&gt;0,"",MAX($C$4:C116)+1)</f>
        <v>107</v>
      </c>
      <c r="D117" t="str">
        <f>IF(OR(C117="",C117&gt;$G$2),"",IF($E$2="existant",VLOOKUP(B117,Existant!$A:$E,4,FALSE),IF($E$2="Neuf - non famille",VLOOKUP(B117,#REF!,4,FALSE),VLOOKUP(B117,Neuf!$A:$E,4,FALSE))))</f>
        <v/>
      </c>
      <c r="E117" t="str">
        <f>IF(OR(C117="",C117&gt;$G$2),"",IF($E$2="existant",VLOOKUP(B117,Existant!$A:$E,5,FALSE),IF($E$2="Neuf - non famille",VLOOKUP(B117,#REF!,5,FALSE),VLOOKUP(B117,Neuf!$A:$E,5,FALSE))))</f>
        <v/>
      </c>
      <c r="F117" t="str">
        <f>IF(OR(C117="",C117&gt;$G$2),"",IF($E$2="existant",VLOOKUP(B117,Existant!$A:$H,2,FALSE),IF($E$2="Neuf - non famille",VLOOKUP(B117,#REF!,7,FALSE),VLOOKUP(B117,Neuf!$A:$H,7,FALSE))))</f>
        <v/>
      </c>
      <c r="G117" s="35" t="str">
        <f>IF(OR(C117="",C117&gt;$G$2),"",IF($E$2="existant",VLOOKUP(B117,Existant!$A:$P,16,FALSE),IF($E$2="Neuf - non famille",VLOOKUP(B117,#REF!,16,FALSE),VLOOKUP(B117,Neuf!$A:$P,16,FALSE))))</f>
        <v/>
      </c>
      <c r="H117" s="34" t="str">
        <f>IF(OR(C117="",C117&gt;$G$2),"",IF($E$2="existant",VLOOKUP(B117,Existant!$A:$P,14,FALSE),IF($E$2="Neuf - non famille",VLOOKUP(B117,#REF!,14,FALSE),VLOOKUP(B117,Neuf!$A:$P,14,FALSE))))</f>
        <v/>
      </c>
    </row>
    <row r="118" spans="1:8" x14ac:dyDescent="0.2">
      <c r="A118" s="2">
        <f t="shared" ca="1" si="1"/>
        <v>7</v>
      </c>
      <c r="B118" s="2">
        <v>884</v>
      </c>
      <c r="C118" s="2">
        <f>IF(COUNTIF($B$4:B117,B118)&gt;0,"",MAX($C$4:C117)+1)</f>
        <v>108</v>
      </c>
      <c r="D118" t="str">
        <f>IF(OR(C118="",C118&gt;$G$2),"",IF($E$2="existant",VLOOKUP(B118,Existant!$A:$E,4,FALSE),IF($E$2="Neuf - non famille",VLOOKUP(B118,#REF!,4,FALSE),VLOOKUP(B118,Neuf!$A:$E,4,FALSE))))</f>
        <v/>
      </c>
      <c r="E118" t="str">
        <f>IF(OR(C118="",C118&gt;$G$2),"",IF($E$2="existant",VLOOKUP(B118,Existant!$A:$E,5,FALSE),IF($E$2="Neuf - non famille",VLOOKUP(B118,#REF!,5,FALSE),VLOOKUP(B118,Neuf!$A:$E,5,FALSE))))</f>
        <v/>
      </c>
      <c r="F118" t="str">
        <f>IF(OR(C118="",C118&gt;$G$2),"",IF($E$2="existant",VLOOKUP(B118,Existant!$A:$H,2,FALSE),IF($E$2="Neuf - non famille",VLOOKUP(B118,#REF!,7,FALSE),VLOOKUP(B118,Neuf!$A:$H,7,FALSE))))</f>
        <v/>
      </c>
      <c r="G118" s="35" t="str">
        <f>IF(OR(C118="",C118&gt;$G$2),"",IF($E$2="existant",VLOOKUP(B118,Existant!$A:$P,16,FALSE),IF($E$2="Neuf - non famille",VLOOKUP(B118,#REF!,16,FALSE),VLOOKUP(B118,Neuf!$A:$P,16,FALSE))))</f>
        <v/>
      </c>
      <c r="H118" s="34" t="str">
        <f>IF(OR(C118="",C118&gt;$G$2),"",IF($E$2="existant",VLOOKUP(B118,Existant!$A:$P,14,FALSE),IF($E$2="Neuf - non famille",VLOOKUP(B118,#REF!,14,FALSE),VLOOKUP(B118,Neuf!$A:$P,14,FALSE))))</f>
        <v/>
      </c>
    </row>
    <row r="119" spans="1:8" x14ac:dyDescent="0.2">
      <c r="A119" s="2">
        <f t="shared" ca="1" si="1"/>
        <v>1</v>
      </c>
      <c r="B119" s="2">
        <v>377</v>
      </c>
      <c r="C119" s="2">
        <f>IF(COUNTIF($B$4:B118,B119)&gt;0,"",MAX($C$4:C118)+1)</f>
        <v>109</v>
      </c>
      <c r="D119" t="str">
        <f>IF(OR(C119="",C119&gt;$G$2),"",IF($E$2="existant",VLOOKUP(B119,Existant!$A:$E,4,FALSE),IF($E$2="Neuf - non famille",VLOOKUP(B119,#REF!,4,FALSE),VLOOKUP(B119,Neuf!$A:$E,4,FALSE))))</f>
        <v/>
      </c>
      <c r="E119" t="str">
        <f>IF(OR(C119="",C119&gt;$G$2),"",IF($E$2="existant",VLOOKUP(B119,Existant!$A:$E,5,FALSE),IF($E$2="Neuf - non famille",VLOOKUP(B119,#REF!,5,FALSE),VLOOKUP(B119,Neuf!$A:$E,5,FALSE))))</f>
        <v/>
      </c>
      <c r="F119" t="str">
        <f>IF(OR(C119="",C119&gt;$G$2),"",IF($E$2="existant",VLOOKUP(B119,Existant!$A:$H,2,FALSE),IF($E$2="Neuf - non famille",VLOOKUP(B119,#REF!,7,FALSE),VLOOKUP(B119,Neuf!$A:$H,7,FALSE))))</f>
        <v/>
      </c>
      <c r="G119" s="35" t="str">
        <f>IF(OR(C119="",C119&gt;$G$2),"",IF($E$2="existant",VLOOKUP(B119,Existant!$A:$P,16,FALSE),IF($E$2="Neuf - non famille",VLOOKUP(B119,#REF!,16,FALSE),VLOOKUP(B119,Neuf!$A:$P,16,FALSE))))</f>
        <v/>
      </c>
      <c r="H119" s="34" t="str">
        <f>IF(OR(C119="",C119&gt;$G$2),"",IF($E$2="existant",VLOOKUP(B119,Existant!$A:$P,14,FALSE),IF($E$2="Neuf - non famille",VLOOKUP(B119,#REF!,14,FALSE),VLOOKUP(B119,Neuf!$A:$P,14,FALSE))))</f>
        <v/>
      </c>
    </row>
    <row r="120" spans="1:8" x14ac:dyDescent="0.2">
      <c r="A120" s="2">
        <f t="shared" ca="1" si="1"/>
        <v>7</v>
      </c>
      <c r="B120" s="2">
        <v>204</v>
      </c>
      <c r="C120" s="2">
        <f>IF(COUNTIF($B$4:B119,B120)&gt;0,"",MAX($C$4:C119)+1)</f>
        <v>110</v>
      </c>
      <c r="D120" t="str">
        <f>IF(OR(C120="",C120&gt;$G$2),"",IF($E$2="existant",VLOOKUP(B120,Existant!$A:$E,4,FALSE),IF($E$2="Neuf - non famille",VLOOKUP(B120,#REF!,4,FALSE),VLOOKUP(B120,Neuf!$A:$E,4,FALSE))))</f>
        <v/>
      </c>
      <c r="E120" t="str">
        <f>IF(OR(C120="",C120&gt;$G$2),"",IF($E$2="existant",VLOOKUP(B120,Existant!$A:$E,5,FALSE),IF($E$2="Neuf - non famille",VLOOKUP(B120,#REF!,5,FALSE),VLOOKUP(B120,Neuf!$A:$E,5,FALSE))))</f>
        <v/>
      </c>
      <c r="F120" t="str">
        <f>IF(OR(C120="",C120&gt;$G$2),"",IF($E$2="existant",VLOOKUP(B120,Existant!$A:$H,2,FALSE),IF($E$2="Neuf - non famille",VLOOKUP(B120,#REF!,7,FALSE),VLOOKUP(B120,Neuf!$A:$H,7,FALSE))))</f>
        <v/>
      </c>
      <c r="G120" s="35" t="str">
        <f>IF(OR(C120="",C120&gt;$G$2),"",IF($E$2="existant",VLOOKUP(B120,Existant!$A:$P,16,FALSE),IF($E$2="Neuf - non famille",VLOOKUP(B120,#REF!,16,FALSE),VLOOKUP(B120,Neuf!$A:$P,16,FALSE))))</f>
        <v/>
      </c>
      <c r="H120" s="34" t="str">
        <f>IF(OR(C120="",C120&gt;$G$2),"",IF($E$2="existant",VLOOKUP(B120,Existant!$A:$P,14,FALSE),IF($E$2="Neuf - non famille",VLOOKUP(B120,#REF!,14,FALSE),VLOOKUP(B120,Neuf!$A:$P,14,FALSE))))</f>
        <v/>
      </c>
    </row>
    <row r="121" spans="1:8" x14ac:dyDescent="0.2">
      <c r="A121" s="2">
        <f t="shared" ca="1" si="1"/>
        <v>6</v>
      </c>
      <c r="B121" s="2">
        <v>999</v>
      </c>
      <c r="C121" s="2">
        <f>IF(COUNTIF($B$4:B120,B121)&gt;0,"",MAX($C$4:C120)+1)</f>
        <v>111</v>
      </c>
      <c r="D121" t="str">
        <f>IF(OR(C121="",C121&gt;$G$2),"",IF($E$2="existant",VLOOKUP(B121,Existant!$A:$E,4,FALSE),IF($E$2="Neuf - non famille",VLOOKUP(B121,#REF!,4,FALSE),VLOOKUP(B121,Neuf!$A:$E,4,FALSE))))</f>
        <v/>
      </c>
      <c r="E121" t="str">
        <f>IF(OR(C121="",C121&gt;$G$2),"",IF($E$2="existant",VLOOKUP(B121,Existant!$A:$E,5,FALSE),IF($E$2="Neuf - non famille",VLOOKUP(B121,#REF!,5,FALSE),VLOOKUP(B121,Neuf!$A:$E,5,FALSE))))</f>
        <v/>
      </c>
      <c r="F121" t="str">
        <f>IF(OR(C121="",C121&gt;$G$2),"",IF($E$2="existant",VLOOKUP(B121,Existant!$A:$H,2,FALSE),IF($E$2="Neuf - non famille",VLOOKUP(B121,#REF!,7,FALSE),VLOOKUP(B121,Neuf!$A:$H,7,FALSE))))</f>
        <v/>
      </c>
      <c r="G121" s="35" t="str">
        <f>IF(OR(C121="",C121&gt;$G$2),"",IF($E$2="existant",VLOOKUP(B121,Existant!$A:$P,16,FALSE),IF($E$2="Neuf - non famille",VLOOKUP(B121,#REF!,16,FALSE),VLOOKUP(B121,Neuf!$A:$P,16,FALSE))))</f>
        <v/>
      </c>
      <c r="H121" s="34" t="str">
        <f>IF(OR(C121="",C121&gt;$G$2),"",IF($E$2="existant",VLOOKUP(B121,Existant!$A:$P,14,FALSE),IF($E$2="Neuf - non famille",VLOOKUP(B121,#REF!,14,FALSE),VLOOKUP(B121,Neuf!$A:$P,14,FALSE))))</f>
        <v/>
      </c>
    </row>
    <row r="122" spans="1:8" x14ac:dyDescent="0.2">
      <c r="A122" s="2">
        <f t="shared" ca="1" si="1"/>
        <v>1</v>
      </c>
      <c r="B122" s="2">
        <v>104</v>
      </c>
      <c r="C122" s="2">
        <f>IF(COUNTIF($B$4:B121,B122)&gt;0,"",MAX($C$4:C121)+1)</f>
        <v>112</v>
      </c>
      <c r="D122" t="str">
        <f>IF(OR(C122="",C122&gt;$G$2),"",IF($E$2="existant",VLOOKUP(B122,Existant!$A:$E,4,FALSE),IF($E$2="Neuf - non famille",VLOOKUP(B122,#REF!,4,FALSE),VLOOKUP(B122,Neuf!$A:$E,4,FALSE))))</f>
        <v/>
      </c>
      <c r="E122" t="str">
        <f>IF(OR(C122="",C122&gt;$G$2),"",IF($E$2="existant",VLOOKUP(B122,Existant!$A:$E,5,FALSE),IF($E$2="Neuf - non famille",VLOOKUP(B122,#REF!,5,FALSE),VLOOKUP(B122,Neuf!$A:$E,5,FALSE))))</f>
        <v/>
      </c>
      <c r="F122" t="str">
        <f>IF(OR(C122="",C122&gt;$G$2),"",IF($E$2="existant",VLOOKUP(B122,Existant!$A:$H,2,FALSE),IF($E$2="Neuf - non famille",VLOOKUP(B122,#REF!,7,FALSE),VLOOKUP(B122,Neuf!$A:$H,7,FALSE))))</f>
        <v/>
      </c>
      <c r="G122" s="35" t="str">
        <f>IF(OR(C122="",C122&gt;$G$2),"",IF($E$2="existant",VLOOKUP(B122,Existant!$A:$P,16,FALSE),IF($E$2="Neuf - non famille",VLOOKUP(B122,#REF!,16,FALSE),VLOOKUP(B122,Neuf!$A:$P,16,FALSE))))</f>
        <v/>
      </c>
      <c r="H122" s="34" t="str">
        <f>IF(OR(C122="",C122&gt;$G$2),"",IF($E$2="existant",VLOOKUP(B122,Existant!$A:$P,14,FALSE),IF($E$2="Neuf - non famille",VLOOKUP(B122,#REF!,14,FALSE),VLOOKUP(B122,Neuf!$A:$P,14,FALSE))))</f>
        <v/>
      </c>
    </row>
    <row r="123" spans="1:8" x14ac:dyDescent="0.2">
      <c r="A123" s="2">
        <f t="shared" ca="1" si="1"/>
        <v>18</v>
      </c>
      <c r="B123" s="2">
        <v>692</v>
      </c>
      <c r="C123" s="2">
        <f>IF(COUNTIF($B$4:B122,B123)&gt;0,"",MAX($C$4:C122)+1)</f>
        <v>113</v>
      </c>
      <c r="D123" t="str">
        <f>IF(OR(C123="",C123&gt;$G$2),"",IF($E$2="existant",VLOOKUP(B123,Existant!$A:$E,4,FALSE),IF($E$2="Neuf - non famille",VLOOKUP(B123,#REF!,4,FALSE),VLOOKUP(B123,Neuf!$A:$E,4,FALSE))))</f>
        <v/>
      </c>
      <c r="E123" t="str">
        <f>IF(OR(C123="",C123&gt;$G$2),"",IF($E$2="existant",VLOOKUP(B123,Existant!$A:$E,5,FALSE),IF($E$2="Neuf - non famille",VLOOKUP(B123,#REF!,5,FALSE),VLOOKUP(B123,Neuf!$A:$E,5,FALSE))))</f>
        <v/>
      </c>
      <c r="F123" t="str">
        <f>IF(OR(C123="",C123&gt;$G$2),"",IF($E$2="existant",VLOOKUP(B123,Existant!$A:$H,2,FALSE),IF($E$2="Neuf - non famille",VLOOKUP(B123,#REF!,7,FALSE),VLOOKUP(B123,Neuf!$A:$H,7,FALSE))))</f>
        <v/>
      </c>
      <c r="G123" s="35" t="str">
        <f>IF(OR(C123="",C123&gt;$G$2),"",IF($E$2="existant",VLOOKUP(B123,Existant!$A:$P,16,FALSE),IF($E$2="Neuf - non famille",VLOOKUP(B123,#REF!,16,FALSE),VLOOKUP(B123,Neuf!$A:$P,16,FALSE))))</f>
        <v/>
      </c>
      <c r="H123" s="34" t="str">
        <f>IF(OR(C123="",C123&gt;$G$2),"",IF($E$2="existant",VLOOKUP(B123,Existant!$A:$P,14,FALSE),IF($E$2="Neuf - non famille",VLOOKUP(B123,#REF!,14,FALSE),VLOOKUP(B123,Neuf!$A:$P,14,FALSE))))</f>
        <v/>
      </c>
    </row>
    <row r="124" spans="1:8" x14ac:dyDescent="0.2">
      <c r="A124" s="2">
        <f t="shared" ca="1" si="1"/>
        <v>2</v>
      </c>
      <c r="B124" s="2">
        <v>408</v>
      </c>
      <c r="C124" s="2">
        <f>IF(COUNTIF($B$4:B123,B124)&gt;0,"",MAX($C$4:C123)+1)</f>
        <v>114</v>
      </c>
      <c r="D124" t="str">
        <f>IF(OR(C124="",C124&gt;$G$2),"",IF($E$2="existant",VLOOKUP(B124,Existant!$A:$E,4,FALSE),IF($E$2="Neuf - non famille",VLOOKUP(B124,#REF!,4,FALSE),VLOOKUP(B124,Neuf!$A:$E,4,FALSE))))</f>
        <v/>
      </c>
      <c r="E124" t="str">
        <f>IF(OR(C124="",C124&gt;$G$2),"",IF($E$2="existant",VLOOKUP(B124,Existant!$A:$E,5,FALSE),IF($E$2="Neuf - non famille",VLOOKUP(B124,#REF!,5,FALSE),VLOOKUP(B124,Neuf!$A:$E,5,FALSE))))</f>
        <v/>
      </c>
      <c r="F124" t="str">
        <f>IF(OR(C124="",C124&gt;$G$2),"",IF($E$2="existant",VLOOKUP(B124,Existant!$A:$H,2,FALSE),IF($E$2="Neuf - non famille",VLOOKUP(B124,#REF!,7,FALSE),VLOOKUP(B124,Neuf!$A:$H,7,FALSE))))</f>
        <v/>
      </c>
      <c r="G124" s="35" t="str">
        <f>IF(OR(C124="",C124&gt;$G$2),"",IF($E$2="existant",VLOOKUP(B124,Existant!$A:$P,16,FALSE),IF($E$2="Neuf - non famille",VLOOKUP(B124,#REF!,16,FALSE),VLOOKUP(B124,Neuf!$A:$P,16,FALSE))))</f>
        <v/>
      </c>
      <c r="H124" s="34" t="str">
        <f>IF(OR(C124="",C124&gt;$G$2),"",IF($E$2="existant",VLOOKUP(B124,Existant!$A:$P,14,FALSE),IF($E$2="Neuf - non famille",VLOOKUP(B124,#REF!,14,FALSE),VLOOKUP(B124,Neuf!$A:$P,14,FALSE))))</f>
        <v/>
      </c>
    </row>
    <row r="125" spans="1:8" x14ac:dyDescent="0.2">
      <c r="A125" s="2">
        <f t="shared" ca="1" si="1"/>
        <v>20</v>
      </c>
      <c r="B125" s="2">
        <v>300</v>
      </c>
      <c r="C125" s="2">
        <f>IF(COUNTIF($B$4:B124,B125)&gt;0,"",MAX($C$4:C124)+1)</f>
        <v>115</v>
      </c>
      <c r="D125" t="str">
        <f>IF(OR(C125="",C125&gt;$G$2),"",IF($E$2="existant",VLOOKUP(B125,Existant!$A:$E,4,FALSE),IF($E$2="Neuf - non famille",VLOOKUP(B125,#REF!,4,FALSE),VLOOKUP(B125,Neuf!$A:$E,4,FALSE))))</f>
        <v/>
      </c>
      <c r="E125" t="str">
        <f>IF(OR(C125="",C125&gt;$G$2),"",IF($E$2="existant",VLOOKUP(B125,Existant!$A:$E,5,FALSE),IF($E$2="Neuf - non famille",VLOOKUP(B125,#REF!,5,FALSE),VLOOKUP(B125,Neuf!$A:$E,5,FALSE))))</f>
        <v/>
      </c>
      <c r="F125" t="str">
        <f>IF(OR(C125="",C125&gt;$G$2),"",IF($E$2="existant",VLOOKUP(B125,Existant!$A:$H,2,FALSE),IF($E$2="Neuf - non famille",VLOOKUP(B125,#REF!,7,FALSE),VLOOKUP(B125,Neuf!$A:$H,7,FALSE))))</f>
        <v/>
      </c>
      <c r="G125" s="35" t="str">
        <f>IF(OR(C125="",C125&gt;$G$2),"",IF($E$2="existant",VLOOKUP(B125,Existant!$A:$P,16,FALSE),IF($E$2="Neuf - non famille",VLOOKUP(B125,#REF!,16,FALSE),VLOOKUP(B125,Neuf!$A:$P,16,FALSE))))</f>
        <v/>
      </c>
      <c r="H125" s="34" t="str">
        <f>IF(OR(C125="",C125&gt;$G$2),"",IF($E$2="existant",VLOOKUP(B125,Existant!$A:$P,14,FALSE),IF($E$2="Neuf - non famille",VLOOKUP(B125,#REF!,14,FALSE),VLOOKUP(B125,Neuf!$A:$P,14,FALSE))))</f>
        <v/>
      </c>
    </row>
    <row r="126" spans="1:8" x14ac:dyDescent="0.2">
      <c r="A126" s="2">
        <f t="shared" ca="1" si="1"/>
        <v>13</v>
      </c>
      <c r="B126" s="2">
        <v>66</v>
      </c>
      <c r="C126" s="2">
        <f>IF(COUNTIF($B$4:B125,B126)&gt;0,"",MAX($C$4:C125)+1)</f>
        <v>116</v>
      </c>
      <c r="D126" t="str">
        <f>IF(OR(C126="",C126&gt;$G$2),"",IF($E$2="existant",VLOOKUP(B126,Existant!$A:$E,4,FALSE),IF($E$2="Neuf - non famille",VLOOKUP(B126,#REF!,4,FALSE),VLOOKUP(B126,Neuf!$A:$E,4,FALSE))))</f>
        <v/>
      </c>
      <c r="E126" t="str">
        <f>IF(OR(C126="",C126&gt;$G$2),"",IF($E$2="existant",VLOOKUP(B126,Existant!$A:$E,5,FALSE),IF($E$2="Neuf - non famille",VLOOKUP(B126,#REF!,5,FALSE),VLOOKUP(B126,Neuf!$A:$E,5,FALSE))))</f>
        <v/>
      </c>
      <c r="F126" t="str">
        <f>IF(OR(C126="",C126&gt;$G$2),"",IF($E$2="existant",VLOOKUP(B126,Existant!$A:$H,2,FALSE),IF($E$2="Neuf - non famille",VLOOKUP(B126,#REF!,7,FALSE),VLOOKUP(B126,Neuf!$A:$H,7,FALSE))))</f>
        <v/>
      </c>
      <c r="G126" s="35" t="str">
        <f>IF(OR(C126="",C126&gt;$G$2),"",IF($E$2="existant",VLOOKUP(B126,Existant!$A:$P,16,FALSE),IF($E$2="Neuf - non famille",VLOOKUP(B126,#REF!,16,FALSE),VLOOKUP(B126,Neuf!$A:$P,16,FALSE))))</f>
        <v/>
      </c>
      <c r="H126" s="34" t="str">
        <f>IF(OR(C126="",C126&gt;$G$2),"",IF($E$2="existant",VLOOKUP(B126,Existant!$A:$P,14,FALSE),IF($E$2="Neuf - non famille",VLOOKUP(B126,#REF!,14,FALSE),VLOOKUP(B126,Neuf!$A:$P,14,FALSE))))</f>
        <v/>
      </c>
    </row>
    <row r="127" spans="1:8" x14ac:dyDescent="0.2">
      <c r="A127" s="2">
        <f t="shared" ca="1" si="1"/>
        <v>7</v>
      </c>
      <c r="B127" s="2">
        <v>979</v>
      </c>
      <c r="C127" s="2">
        <f>IF(COUNTIF($B$4:B126,B127)&gt;0,"",MAX($C$4:C126)+1)</f>
        <v>117</v>
      </c>
      <c r="D127" t="str">
        <f>IF(OR(C127="",C127&gt;$G$2),"",IF($E$2="existant",VLOOKUP(B127,Existant!$A:$E,4,FALSE),IF($E$2="Neuf - non famille",VLOOKUP(B127,#REF!,4,FALSE),VLOOKUP(B127,Neuf!$A:$E,4,FALSE))))</f>
        <v/>
      </c>
      <c r="E127" t="str">
        <f>IF(OR(C127="",C127&gt;$G$2),"",IF($E$2="existant",VLOOKUP(B127,Existant!$A:$E,5,FALSE),IF($E$2="Neuf - non famille",VLOOKUP(B127,#REF!,5,FALSE),VLOOKUP(B127,Neuf!$A:$E,5,FALSE))))</f>
        <v/>
      </c>
      <c r="F127" t="str">
        <f>IF(OR(C127="",C127&gt;$G$2),"",IF($E$2="existant",VLOOKUP(B127,Existant!$A:$H,2,FALSE),IF($E$2="Neuf - non famille",VLOOKUP(B127,#REF!,7,FALSE),VLOOKUP(B127,Neuf!$A:$H,7,FALSE))))</f>
        <v/>
      </c>
      <c r="G127" s="35" t="str">
        <f>IF(OR(C127="",C127&gt;$G$2),"",IF($E$2="existant",VLOOKUP(B127,Existant!$A:$P,16,FALSE),IF($E$2="Neuf - non famille",VLOOKUP(B127,#REF!,16,FALSE),VLOOKUP(B127,Neuf!$A:$P,16,FALSE))))</f>
        <v/>
      </c>
      <c r="H127" s="34" t="str">
        <f>IF(OR(C127="",C127&gt;$G$2),"",IF($E$2="existant",VLOOKUP(B127,Existant!$A:$P,14,FALSE),IF($E$2="Neuf - non famille",VLOOKUP(B127,#REF!,14,FALSE),VLOOKUP(B127,Neuf!$A:$P,14,FALSE))))</f>
        <v/>
      </c>
    </row>
    <row r="128" spans="1:8" hidden="1" x14ac:dyDescent="0.2">
      <c r="A128" s="2">
        <f t="shared" ca="1" si="1"/>
        <v>6</v>
      </c>
      <c r="B128" s="2">
        <v>581</v>
      </c>
      <c r="C128" s="2" t="str">
        <f>IF(COUNTIF($B$4:B127,B128)&gt;0,"",MAX($C$4:C127)+1)</f>
        <v/>
      </c>
      <c r="D128" t="str">
        <f>IF(OR(C128="",C128&gt;$G$2),"",IF($E$2="existant",VLOOKUP(B128,Existant!$A:$E,4,FALSE),IF($E$2="Neuf - non famille",VLOOKUP(B128,#REF!,4,FALSE),VLOOKUP(B128,Neuf!$A:$E,4,FALSE))))</f>
        <v/>
      </c>
      <c r="E128" t="str">
        <f>IF(OR(C128="",C128&gt;$G$2),"",IF($E$2="existant",VLOOKUP(B128,Existant!$A:$E,5,FALSE),IF($E$2="Neuf - non famille",VLOOKUP(B128,#REF!,5,FALSE),VLOOKUP(B128,Neuf!$A:$E,5,FALSE))))</f>
        <v/>
      </c>
      <c r="F128" t="str">
        <f>IF(OR(C128="",C128&gt;$G$2),"",IF($E$2="existant",VLOOKUP(B128,Existant!$A:$H,2,FALSE),IF($E$2="Neuf - non famille",VLOOKUP(B128,#REF!,7,FALSE),VLOOKUP(B128,Neuf!$A:$H,7,FALSE))))</f>
        <v/>
      </c>
      <c r="G128" s="35" t="str">
        <f>IF(OR(C128="",C128&gt;$G$2),"",IF($E$2="existant",VLOOKUP(B128,Existant!$A:$P,16,FALSE),IF($E$2="Neuf - non famille",VLOOKUP(B128,#REF!,16,FALSE),VLOOKUP(B128,Neuf!$A:$P,16,FALSE))))</f>
        <v/>
      </c>
      <c r="H128" s="34" t="str">
        <f>IF(OR(C128="",C128&gt;$G$2),"",IF($E$2="existant",VLOOKUP(B128,Existant!$A:$P,14,FALSE),IF($E$2="Neuf - non famille",VLOOKUP(B128,#REF!,14,FALSE),VLOOKUP(B128,Neuf!$A:$P,14,FALSE))))</f>
        <v/>
      </c>
    </row>
    <row r="129" spans="1:8" x14ac:dyDescent="0.2">
      <c r="A129" s="2">
        <f t="shared" ca="1" si="1"/>
        <v>13</v>
      </c>
      <c r="B129" s="2">
        <v>997</v>
      </c>
      <c r="C129" s="2">
        <f>IF(COUNTIF($B$4:B128,B129)&gt;0,"",MAX($C$4:C128)+1)</f>
        <v>118</v>
      </c>
      <c r="D129" t="str">
        <f>IF(OR(C129="",C129&gt;$G$2),"",IF($E$2="existant",VLOOKUP(B129,Existant!$A:$E,4,FALSE),IF($E$2="Neuf - non famille",VLOOKUP(B129,#REF!,4,FALSE),VLOOKUP(B129,Neuf!$A:$E,4,FALSE))))</f>
        <v/>
      </c>
      <c r="E129" t="str">
        <f>IF(OR(C129="",C129&gt;$G$2),"",IF($E$2="existant",VLOOKUP(B129,Existant!$A:$E,5,FALSE),IF($E$2="Neuf - non famille",VLOOKUP(B129,#REF!,5,FALSE),VLOOKUP(B129,Neuf!$A:$E,5,FALSE))))</f>
        <v/>
      </c>
      <c r="F129" t="str">
        <f>IF(OR(C129="",C129&gt;$G$2),"",IF($E$2="existant",VLOOKUP(B129,Existant!$A:$H,2,FALSE),IF($E$2="Neuf - non famille",VLOOKUP(B129,#REF!,7,FALSE),VLOOKUP(B129,Neuf!$A:$H,7,FALSE))))</f>
        <v/>
      </c>
      <c r="G129" s="35" t="str">
        <f>IF(OR(C129="",C129&gt;$G$2),"",IF($E$2="existant",VLOOKUP(B129,Existant!$A:$P,16,FALSE),IF($E$2="Neuf - non famille",VLOOKUP(B129,#REF!,16,FALSE),VLOOKUP(B129,Neuf!$A:$P,16,FALSE))))</f>
        <v/>
      </c>
      <c r="H129" s="34" t="str">
        <f>IF(OR(C129="",C129&gt;$G$2),"",IF($E$2="existant",VLOOKUP(B129,Existant!$A:$P,14,FALSE),IF($E$2="Neuf - non famille",VLOOKUP(B129,#REF!,14,FALSE),VLOOKUP(B129,Neuf!$A:$P,14,FALSE))))</f>
        <v/>
      </c>
    </row>
    <row r="130" spans="1:8" hidden="1" x14ac:dyDescent="0.2">
      <c r="A130" s="2">
        <f t="shared" ca="1" si="1"/>
        <v>5</v>
      </c>
      <c r="B130" s="2">
        <v>289</v>
      </c>
      <c r="C130" s="2" t="str">
        <f>IF(COUNTIF($B$4:B129,B130)&gt;0,"",MAX($C$4:C129)+1)</f>
        <v/>
      </c>
      <c r="D130" t="str">
        <f>IF(OR(C130="",C130&gt;$G$2),"",IF($E$2="existant",VLOOKUP(B130,Existant!$A:$E,4,FALSE),IF($E$2="Neuf - non famille",VLOOKUP(B130,#REF!,4,FALSE),VLOOKUP(B130,Neuf!$A:$E,4,FALSE))))</f>
        <v/>
      </c>
      <c r="E130" t="str">
        <f>IF(OR(C130="",C130&gt;$G$2),"",IF($E$2="existant",VLOOKUP(B130,Existant!$A:$E,5,FALSE),IF($E$2="Neuf - non famille",VLOOKUP(B130,#REF!,5,FALSE),VLOOKUP(B130,Neuf!$A:$E,5,FALSE))))</f>
        <v/>
      </c>
      <c r="F130" t="str">
        <f>IF(OR(C130="",C130&gt;$G$2),"",IF($E$2="existant",VLOOKUP(B130,Existant!$A:$H,2,FALSE),IF($E$2="Neuf - non famille",VLOOKUP(B130,#REF!,7,FALSE),VLOOKUP(B130,Neuf!$A:$H,7,FALSE))))</f>
        <v/>
      </c>
      <c r="G130" s="35" t="str">
        <f>IF(OR(C130="",C130&gt;$G$2),"",IF($E$2="existant",VLOOKUP(B130,Existant!$A:$P,16,FALSE),IF($E$2="Neuf - non famille",VLOOKUP(B130,#REF!,16,FALSE),VLOOKUP(B130,Neuf!$A:$P,16,FALSE))))</f>
        <v/>
      </c>
      <c r="H130" s="34" t="str">
        <f>IF(OR(C130="",C130&gt;$G$2),"",IF($E$2="existant",VLOOKUP(B130,Existant!$A:$P,14,FALSE),IF($E$2="Neuf - non famille",VLOOKUP(B130,#REF!,14,FALSE),VLOOKUP(B130,Neuf!$A:$P,14,FALSE))))</f>
        <v/>
      </c>
    </row>
    <row r="131" spans="1:8" x14ac:dyDescent="0.2">
      <c r="A131" s="2">
        <f t="shared" ca="1" si="1"/>
        <v>1</v>
      </c>
      <c r="B131" s="2">
        <v>326</v>
      </c>
      <c r="C131" s="2">
        <f>IF(COUNTIF($B$4:B130,B131)&gt;0,"",MAX($C$4:C130)+1)</f>
        <v>119</v>
      </c>
      <c r="D131" t="str">
        <f>IF(OR(C131="",C131&gt;$G$2),"",IF($E$2="existant",VLOOKUP(B131,Existant!$A:$E,4,FALSE),IF($E$2="Neuf - non famille",VLOOKUP(B131,#REF!,4,FALSE),VLOOKUP(B131,Neuf!$A:$E,4,FALSE))))</f>
        <v/>
      </c>
      <c r="E131" t="str">
        <f>IF(OR(C131="",C131&gt;$G$2),"",IF($E$2="existant",VLOOKUP(B131,Existant!$A:$E,5,FALSE),IF($E$2="Neuf - non famille",VLOOKUP(B131,#REF!,5,FALSE),VLOOKUP(B131,Neuf!$A:$E,5,FALSE))))</f>
        <v/>
      </c>
      <c r="F131" t="str">
        <f>IF(OR(C131="",C131&gt;$G$2),"",IF($E$2="existant",VLOOKUP(B131,Existant!$A:$H,2,FALSE),IF($E$2="Neuf - non famille",VLOOKUP(B131,#REF!,7,FALSE),VLOOKUP(B131,Neuf!$A:$H,7,FALSE))))</f>
        <v/>
      </c>
      <c r="G131" s="35" t="str">
        <f>IF(OR(C131="",C131&gt;$G$2),"",IF($E$2="existant",VLOOKUP(B131,Existant!$A:$P,16,FALSE),IF($E$2="Neuf - non famille",VLOOKUP(B131,#REF!,16,FALSE),VLOOKUP(B131,Neuf!$A:$P,16,FALSE))))</f>
        <v/>
      </c>
      <c r="H131" s="34" t="str">
        <f>IF(OR(C131="",C131&gt;$G$2),"",IF($E$2="existant",VLOOKUP(B131,Existant!$A:$P,14,FALSE),IF($E$2="Neuf - non famille",VLOOKUP(B131,#REF!,14,FALSE),VLOOKUP(B131,Neuf!$A:$P,14,FALSE))))</f>
        <v/>
      </c>
    </row>
    <row r="132" spans="1:8" x14ac:dyDescent="0.2">
      <c r="A132" s="2">
        <f t="shared" ca="1" si="1"/>
        <v>13</v>
      </c>
      <c r="B132" s="2">
        <v>955</v>
      </c>
      <c r="C132" s="2">
        <f>IF(COUNTIF($B$4:B131,B132)&gt;0,"",MAX($C$4:C131)+1)</f>
        <v>120</v>
      </c>
      <c r="D132" t="str">
        <f>IF(OR(C132="",C132&gt;$G$2),"",IF($E$2="existant",VLOOKUP(B132,Existant!$A:$E,4,FALSE),IF($E$2="Neuf - non famille",VLOOKUP(B132,#REF!,4,FALSE),VLOOKUP(B132,Neuf!$A:$E,4,FALSE))))</f>
        <v/>
      </c>
      <c r="E132" t="str">
        <f>IF(OR(C132="",C132&gt;$G$2),"",IF($E$2="existant",VLOOKUP(B132,Existant!$A:$E,5,FALSE),IF($E$2="Neuf - non famille",VLOOKUP(B132,#REF!,5,FALSE),VLOOKUP(B132,Neuf!$A:$E,5,FALSE))))</f>
        <v/>
      </c>
      <c r="F132" t="str">
        <f>IF(OR(C132="",C132&gt;$G$2),"",IF($E$2="existant",VLOOKUP(B132,Existant!$A:$H,2,FALSE),IF($E$2="Neuf - non famille",VLOOKUP(B132,#REF!,7,FALSE),VLOOKUP(B132,Neuf!$A:$H,7,FALSE))))</f>
        <v/>
      </c>
      <c r="G132" s="35" t="str">
        <f>IF(OR(C132="",C132&gt;$G$2),"",IF($E$2="existant",VLOOKUP(B132,Existant!$A:$P,16,FALSE),IF($E$2="Neuf - non famille",VLOOKUP(B132,#REF!,16,FALSE),VLOOKUP(B132,Neuf!$A:$P,16,FALSE))))</f>
        <v/>
      </c>
      <c r="H132" s="34" t="str">
        <f>IF(OR(C132="",C132&gt;$G$2),"",IF($E$2="existant",VLOOKUP(B132,Existant!$A:$P,14,FALSE),IF($E$2="Neuf - non famille",VLOOKUP(B132,#REF!,14,FALSE),VLOOKUP(B132,Neuf!$A:$P,14,FALSE))))</f>
        <v/>
      </c>
    </row>
    <row r="133" spans="1:8" x14ac:dyDescent="0.2">
      <c r="A133" s="2">
        <f t="shared" ref="A133:A196" ca="1" si="2">RANDBETWEEN(1,$G$1)</f>
        <v>15</v>
      </c>
      <c r="B133" s="2">
        <v>505</v>
      </c>
      <c r="C133" s="2">
        <f>IF(COUNTIF($B$4:B132,B133)&gt;0,"",MAX($C$4:C132)+1)</f>
        <v>121</v>
      </c>
      <c r="D133" t="str">
        <f>IF(OR(C133="",C133&gt;$G$2),"",IF($E$2="existant",VLOOKUP(B133,Existant!$A:$E,4,FALSE),IF($E$2="Neuf - non famille",VLOOKUP(B133,#REF!,4,FALSE),VLOOKUP(B133,Neuf!$A:$E,4,FALSE))))</f>
        <v/>
      </c>
      <c r="E133" t="str">
        <f>IF(OR(C133="",C133&gt;$G$2),"",IF($E$2="existant",VLOOKUP(B133,Existant!$A:$E,5,FALSE),IF($E$2="Neuf - non famille",VLOOKUP(B133,#REF!,5,FALSE),VLOOKUP(B133,Neuf!$A:$E,5,FALSE))))</f>
        <v/>
      </c>
      <c r="F133" t="str">
        <f>IF(OR(C133="",C133&gt;$G$2),"",IF($E$2="existant",VLOOKUP(B133,Existant!$A:$H,2,FALSE),IF($E$2="Neuf - non famille",VLOOKUP(B133,#REF!,7,FALSE),VLOOKUP(B133,Neuf!$A:$H,7,FALSE))))</f>
        <v/>
      </c>
      <c r="G133" s="35" t="str">
        <f>IF(OR(C133="",C133&gt;$G$2),"",IF($E$2="existant",VLOOKUP(B133,Existant!$A:$P,16,FALSE),IF($E$2="Neuf - non famille",VLOOKUP(B133,#REF!,16,FALSE),VLOOKUP(B133,Neuf!$A:$P,16,FALSE))))</f>
        <v/>
      </c>
      <c r="H133" s="34" t="str">
        <f>IF(OR(C133="",C133&gt;$G$2),"",IF($E$2="existant",VLOOKUP(B133,Existant!$A:$P,14,FALSE),IF($E$2="Neuf - non famille",VLOOKUP(B133,#REF!,14,FALSE),VLOOKUP(B133,Neuf!$A:$P,14,FALSE))))</f>
        <v/>
      </c>
    </row>
    <row r="134" spans="1:8" hidden="1" x14ac:dyDescent="0.2">
      <c r="A134" s="2">
        <f t="shared" ca="1" si="2"/>
        <v>19</v>
      </c>
      <c r="B134" s="2">
        <v>517</v>
      </c>
      <c r="C134" s="2" t="str">
        <f>IF(COUNTIF($B$4:B133,B134)&gt;0,"",MAX($C$4:C133)+1)</f>
        <v/>
      </c>
      <c r="D134" t="str">
        <f>IF(OR(C134="",C134&gt;$G$2),"",IF($E$2="existant",VLOOKUP(B134,Existant!$A:$E,4,FALSE),IF($E$2="Neuf - non famille",VLOOKUP(B134,#REF!,4,FALSE),VLOOKUP(B134,Neuf!$A:$E,4,FALSE))))</f>
        <v/>
      </c>
      <c r="E134" t="str">
        <f>IF(OR(C134="",C134&gt;$G$2),"",IF($E$2="existant",VLOOKUP(B134,Existant!$A:$E,5,FALSE),IF($E$2="Neuf - non famille",VLOOKUP(B134,#REF!,5,FALSE),VLOOKUP(B134,Neuf!$A:$E,5,FALSE))))</f>
        <v/>
      </c>
      <c r="F134" t="str">
        <f>IF(OR(C134="",C134&gt;$G$2),"",IF($E$2="existant",VLOOKUP(B134,Existant!$A:$H,2,FALSE),IF($E$2="Neuf - non famille",VLOOKUP(B134,#REF!,7,FALSE),VLOOKUP(B134,Neuf!$A:$H,7,FALSE))))</f>
        <v/>
      </c>
      <c r="G134" s="35" t="str">
        <f>IF(OR(C134="",C134&gt;$G$2),"",IF($E$2="existant",VLOOKUP(B134,Existant!$A:$P,16,FALSE),IF($E$2="Neuf - non famille",VLOOKUP(B134,#REF!,16,FALSE),VLOOKUP(B134,Neuf!$A:$P,16,FALSE))))</f>
        <v/>
      </c>
      <c r="H134" s="34" t="str">
        <f>IF(OR(C134="",C134&gt;$G$2),"",IF($E$2="existant",VLOOKUP(B134,Existant!$A:$P,14,FALSE),IF($E$2="Neuf - non famille",VLOOKUP(B134,#REF!,14,FALSE),VLOOKUP(B134,Neuf!$A:$P,14,FALSE))))</f>
        <v/>
      </c>
    </row>
    <row r="135" spans="1:8" x14ac:dyDescent="0.2">
      <c r="A135" s="2">
        <f t="shared" ca="1" si="2"/>
        <v>15</v>
      </c>
      <c r="B135" s="2">
        <v>182</v>
      </c>
      <c r="C135" s="2">
        <f>IF(COUNTIF($B$4:B134,B135)&gt;0,"",MAX($C$4:C134)+1)</f>
        <v>122</v>
      </c>
      <c r="D135" t="str">
        <f>IF(OR(C135="",C135&gt;$G$2),"",IF($E$2="existant",VLOOKUP(B135,Existant!$A:$E,4,FALSE),IF($E$2="Neuf - non famille",VLOOKUP(B135,#REF!,4,FALSE),VLOOKUP(B135,Neuf!$A:$E,4,FALSE))))</f>
        <v/>
      </c>
      <c r="E135" t="str">
        <f>IF(OR(C135="",C135&gt;$G$2),"",IF($E$2="existant",VLOOKUP(B135,Existant!$A:$E,5,FALSE),IF($E$2="Neuf - non famille",VLOOKUP(B135,#REF!,5,FALSE),VLOOKUP(B135,Neuf!$A:$E,5,FALSE))))</f>
        <v/>
      </c>
      <c r="F135" t="str">
        <f>IF(OR(C135="",C135&gt;$G$2),"",IF($E$2="existant",VLOOKUP(B135,Existant!$A:$H,2,FALSE),IF($E$2="Neuf - non famille",VLOOKUP(B135,#REF!,7,FALSE),VLOOKUP(B135,Neuf!$A:$H,7,FALSE))))</f>
        <v/>
      </c>
      <c r="G135" s="35" t="str">
        <f>IF(OR(C135="",C135&gt;$G$2),"",IF($E$2="existant",VLOOKUP(B135,Existant!$A:$P,16,FALSE),IF($E$2="Neuf - non famille",VLOOKUP(B135,#REF!,16,FALSE),VLOOKUP(B135,Neuf!$A:$P,16,FALSE))))</f>
        <v/>
      </c>
      <c r="H135" s="34" t="str">
        <f>IF(OR(C135="",C135&gt;$G$2),"",IF($E$2="existant",VLOOKUP(B135,Existant!$A:$P,14,FALSE),IF($E$2="Neuf - non famille",VLOOKUP(B135,#REF!,14,FALSE),VLOOKUP(B135,Neuf!$A:$P,14,FALSE))))</f>
        <v/>
      </c>
    </row>
    <row r="136" spans="1:8" x14ac:dyDescent="0.2">
      <c r="A136" s="2">
        <f t="shared" ca="1" si="2"/>
        <v>4</v>
      </c>
      <c r="B136" s="2">
        <v>753</v>
      </c>
      <c r="C136" s="2">
        <f>IF(COUNTIF($B$4:B135,B136)&gt;0,"",MAX($C$4:C135)+1)</f>
        <v>123</v>
      </c>
      <c r="D136" t="str">
        <f>IF(OR(C136="",C136&gt;$G$2),"",IF($E$2="existant",VLOOKUP(B136,Existant!$A:$E,4,FALSE),IF($E$2="Neuf - non famille",VLOOKUP(B136,#REF!,4,FALSE),VLOOKUP(B136,Neuf!$A:$E,4,FALSE))))</f>
        <v/>
      </c>
      <c r="E136" t="str">
        <f>IF(OR(C136="",C136&gt;$G$2),"",IF($E$2="existant",VLOOKUP(B136,Existant!$A:$E,5,FALSE),IF($E$2="Neuf - non famille",VLOOKUP(B136,#REF!,5,FALSE),VLOOKUP(B136,Neuf!$A:$E,5,FALSE))))</f>
        <v/>
      </c>
      <c r="F136" t="str">
        <f>IF(OR(C136="",C136&gt;$G$2),"",IF($E$2="existant",VLOOKUP(B136,Existant!$A:$H,2,FALSE),IF($E$2="Neuf - non famille",VLOOKUP(B136,#REF!,7,FALSE),VLOOKUP(B136,Neuf!$A:$H,7,FALSE))))</f>
        <v/>
      </c>
      <c r="G136" s="35" t="str">
        <f>IF(OR(C136="",C136&gt;$G$2),"",IF($E$2="existant",VLOOKUP(B136,Existant!$A:$P,16,FALSE),IF($E$2="Neuf - non famille",VLOOKUP(B136,#REF!,16,FALSE),VLOOKUP(B136,Neuf!$A:$P,16,FALSE))))</f>
        <v/>
      </c>
      <c r="H136" s="34" t="str">
        <f>IF(OR(C136="",C136&gt;$G$2),"",IF($E$2="existant",VLOOKUP(B136,Existant!$A:$P,14,FALSE),IF($E$2="Neuf - non famille",VLOOKUP(B136,#REF!,14,FALSE),VLOOKUP(B136,Neuf!$A:$P,14,FALSE))))</f>
        <v/>
      </c>
    </row>
    <row r="137" spans="1:8" x14ac:dyDescent="0.2">
      <c r="A137" s="2">
        <f t="shared" ca="1" si="2"/>
        <v>1</v>
      </c>
      <c r="B137" s="2">
        <v>703</v>
      </c>
      <c r="C137" s="2">
        <f>IF(COUNTIF($B$4:B136,B137)&gt;0,"",MAX($C$4:C136)+1)</f>
        <v>124</v>
      </c>
      <c r="D137" t="str">
        <f>IF(OR(C137="",C137&gt;$G$2),"",IF($E$2="existant",VLOOKUP(B137,Existant!$A:$E,4,FALSE),IF($E$2="Neuf - non famille",VLOOKUP(B137,#REF!,4,FALSE),VLOOKUP(B137,Neuf!$A:$E,4,FALSE))))</f>
        <v/>
      </c>
      <c r="E137" t="str">
        <f>IF(OR(C137="",C137&gt;$G$2),"",IF($E$2="existant",VLOOKUP(B137,Existant!$A:$E,5,FALSE),IF($E$2="Neuf - non famille",VLOOKUP(B137,#REF!,5,FALSE),VLOOKUP(B137,Neuf!$A:$E,5,FALSE))))</f>
        <v/>
      </c>
      <c r="F137" t="str">
        <f>IF(OR(C137="",C137&gt;$G$2),"",IF($E$2="existant",VLOOKUP(B137,Existant!$A:$H,2,FALSE),IF($E$2="Neuf - non famille",VLOOKUP(B137,#REF!,7,FALSE),VLOOKUP(B137,Neuf!$A:$H,7,FALSE))))</f>
        <v/>
      </c>
      <c r="G137" s="35" t="str">
        <f>IF(OR(C137="",C137&gt;$G$2),"",IF($E$2="existant",VLOOKUP(B137,Existant!$A:$P,16,FALSE),IF($E$2="Neuf - non famille",VLOOKUP(B137,#REF!,16,FALSE),VLOOKUP(B137,Neuf!$A:$P,16,FALSE))))</f>
        <v/>
      </c>
      <c r="H137" s="34" t="str">
        <f>IF(OR(C137="",C137&gt;$G$2),"",IF($E$2="existant",VLOOKUP(B137,Existant!$A:$P,14,FALSE),IF($E$2="Neuf - non famille",VLOOKUP(B137,#REF!,14,FALSE),VLOOKUP(B137,Neuf!$A:$P,14,FALSE))))</f>
        <v/>
      </c>
    </row>
    <row r="138" spans="1:8" hidden="1" x14ac:dyDescent="0.2">
      <c r="A138" s="2">
        <f t="shared" ca="1" si="2"/>
        <v>6</v>
      </c>
      <c r="B138" s="2">
        <v>359</v>
      </c>
      <c r="C138" s="2" t="str">
        <f>IF(COUNTIF($B$4:B137,B138)&gt;0,"",MAX($C$4:C137)+1)</f>
        <v/>
      </c>
      <c r="D138" t="str">
        <f>IF(OR(C138="",C138&gt;$G$2),"",IF($E$2="existant",VLOOKUP(B138,Existant!$A:$E,4,FALSE),IF($E$2="Neuf - non famille",VLOOKUP(B138,#REF!,4,FALSE),VLOOKUP(B138,Neuf!$A:$E,4,FALSE))))</f>
        <v/>
      </c>
      <c r="E138" t="str">
        <f>IF(OR(C138="",C138&gt;$G$2),"",IF($E$2="existant",VLOOKUP(B138,Existant!$A:$E,5,FALSE),IF($E$2="Neuf - non famille",VLOOKUP(B138,#REF!,5,FALSE),VLOOKUP(B138,Neuf!$A:$E,5,FALSE))))</f>
        <v/>
      </c>
      <c r="F138" t="str">
        <f>IF(OR(C138="",C138&gt;$G$2),"",IF($E$2="existant",VLOOKUP(B138,Existant!$A:$H,2,FALSE),IF($E$2="Neuf - non famille",VLOOKUP(B138,#REF!,7,FALSE),VLOOKUP(B138,Neuf!$A:$H,7,FALSE))))</f>
        <v/>
      </c>
      <c r="G138" s="35" t="str">
        <f>IF(OR(C138="",C138&gt;$G$2),"",IF($E$2="existant",VLOOKUP(B138,Existant!$A:$P,16,FALSE),IF($E$2="Neuf - non famille",VLOOKUP(B138,#REF!,16,FALSE),VLOOKUP(B138,Neuf!$A:$P,16,FALSE))))</f>
        <v/>
      </c>
      <c r="H138" s="34" t="str">
        <f>IF(OR(C138="",C138&gt;$G$2),"",IF($E$2="existant",VLOOKUP(B138,Existant!$A:$P,14,FALSE),IF($E$2="Neuf - non famille",VLOOKUP(B138,#REF!,14,FALSE),VLOOKUP(B138,Neuf!$A:$P,14,FALSE))))</f>
        <v/>
      </c>
    </row>
    <row r="139" spans="1:8" x14ac:dyDescent="0.2">
      <c r="A139" s="2">
        <f t="shared" ca="1" si="2"/>
        <v>16</v>
      </c>
      <c r="B139" s="2">
        <v>521</v>
      </c>
      <c r="C139" s="2">
        <f>IF(COUNTIF($B$4:B138,B139)&gt;0,"",MAX($C$4:C138)+1)</f>
        <v>125</v>
      </c>
      <c r="D139" t="str">
        <f>IF(OR(C139="",C139&gt;$G$2),"",IF($E$2="existant",VLOOKUP(B139,Existant!$A:$E,4,FALSE),IF($E$2="Neuf - non famille",VLOOKUP(B139,#REF!,4,FALSE),VLOOKUP(B139,Neuf!$A:$E,4,FALSE))))</f>
        <v/>
      </c>
      <c r="E139" t="str">
        <f>IF(OR(C139="",C139&gt;$G$2),"",IF($E$2="existant",VLOOKUP(B139,Existant!$A:$E,5,FALSE),IF($E$2="Neuf - non famille",VLOOKUP(B139,#REF!,5,FALSE),VLOOKUP(B139,Neuf!$A:$E,5,FALSE))))</f>
        <v/>
      </c>
      <c r="F139" t="str">
        <f>IF(OR(C139="",C139&gt;$G$2),"",IF($E$2="existant",VLOOKUP(B139,Existant!$A:$H,2,FALSE),IF($E$2="Neuf - non famille",VLOOKUP(B139,#REF!,7,FALSE),VLOOKUP(B139,Neuf!$A:$H,7,FALSE))))</f>
        <v/>
      </c>
      <c r="G139" s="35" t="str">
        <f>IF(OR(C139="",C139&gt;$G$2),"",IF($E$2="existant",VLOOKUP(B139,Existant!$A:$P,16,FALSE),IF($E$2="Neuf - non famille",VLOOKUP(B139,#REF!,16,FALSE),VLOOKUP(B139,Neuf!$A:$P,16,FALSE))))</f>
        <v/>
      </c>
      <c r="H139" s="34" t="str">
        <f>IF(OR(C139="",C139&gt;$G$2),"",IF($E$2="existant",VLOOKUP(B139,Existant!$A:$P,14,FALSE),IF($E$2="Neuf - non famille",VLOOKUP(B139,#REF!,14,FALSE),VLOOKUP(B139,Neuf!$A:$P,14,FALSE))))</f>
        <v/>
      </c>
    </row>
    <row r="140" spans="1:8" x14ac:dyDescent="0.2">
      <c r="A140" s="2">
        <f t="shared" ca="1" si="2"/>
        <v>13</v>
      </c>
      <c r="B140" s="2">
        <v>74</v>
      </c>
      <c r="C140" s="2">
        <f>IF(COUNTIF($B$4:B139,B140)&gt;0,"",MAX($C$4:C139)+1)</f>
        <v>126</v>
      </c>
      <c r="D140" t="str">
        <f>IF(OR(C140="",C140&gt;$G$2),"",IF($E$2="existant",VLOOKUP(B140,Existant!$A:$E,4,FALSE),IF($E$2="Neuf - non famille",VLOOKUP(B140,#REF!,4,FALSE),VLOOKUP(B140,Neuf!$A:$E,4,FALSE))))</f>
        <v/>
      </c>
      <c r="E140" t="str">
        <f>IF(OR(C140="",C140&gt;$G$2),"",IF($E$2="existant",VLOOKUP(B140,Existant!$A:$E,5,FALSE),IF($E$2="Neuf - non famille",VLOOKUP(B140,#REF!,5,FALSE),VLOOKUP(B140,Neuf!$A:$E,5,FALSE))))</f>
        <v/>
      </c>
      <c r="F140" t="str">
        <f>IF(OR(C140="",C140&gt;$G$2),"",IF($E$2="existant",VLOOKUP(B140,Existant!$A:$H,2,FALSE),IF($E$2="Neuf - non famille",VLOOKUP(B140,#REF!,7,FALSE),VLOOKUP(B140,Neuf!$A:$H,7,FALSE))))</f>
        <v/>
      </c>
      <c r="G140" s="35" t="str">
        <f>IF(OR(C140="",C140&gt;$G$2),"",IF($E$2="existant",VLOOKUP(B140,Existant!$A:$P,16,FALSE),IF($E$2="Neuf - non famille",VLOOKUP(B140,#REF!,16,FALSE),VLOOKUP(B140,Neuf!$A:$P,16,FALSE))))</f>
        <v/>
      </c>
      <c r="H140" s="34" t="str">
        <f>IF(OR(C140="",C140&gt;$G$2),"",IF($E$2="existant",VLOOKUP(B140,Existant!$A:$P,14,FALSE),IF($E$2="Neuf - non famille",VLOOKUP(B140,#REF!,14,FALSE),VLOOKUP(B140,Neuf!$A:$P,14,FALSE))))</f>
        <v/>
      </c>
    </row>
    <row r="141" spans="1:8" x14ac:dyDescent="0.2">
      <c r="A141" s="2">
        <f t="shared" ca="1" si="2"/>
        <v>14</v>
      </c>
      <c r="B141" s="2">
        <v>65</v>
      </c>
      <c r="C141" s="2">
        <f>IF(COUNTIF($B$4:B140,B141)&gt;0,"",MAX($C$4:C140)+1)</f>
        <v>127</v>
      </c>
      <c r="D141" t="str">
        <f>IF(OR(C141="",C141&gt;$G$2),"",IF($E$2="existant",VLOOKUP(B141,Existant!$A:$E,4,FALSE),IF($E$2="Neuf - non famille",VLOOKUP(B141,#REF!,4,FALSE),VLOOKUP(B141,Neuf!$A:$E,4,FALSE))))</f>
        <v/>
      </c>
      <c r="E141" t="str">
        <f>IF(OR(C141="",C141&gt;$G$2),"",IF($E$2="existant",VLOOKUP(B141,Existant!$A:$E,5,FALSE),IF($E$2="Neuf - non famille",VLOOKUP(B141,#REF!,5,FALSE),VLOOKUP(B141,Neuf!$A:$E,5,FALSE))))</f>
        <v/>
      </c>
      <c r="F141" t="str">
        <f>IF(OR(C141="",C141&gt;$G$2),"",IF($E$2="existant",VLOOKUP(B141,Existant!$A:$H,2,FALSE),IF($E$2="Neuf - non famille",VLOOKUP(B141,#REF!,7,FALSE),VLOOKUP(B141,Neuf!$A:$H,7,FALSE))))</f>
        <v/>
      </c>
      <c r="G141" s="35" t="str">
        <f>IF(OR(C141="",C141&gt;$G$2),"",IF($E$2="existant",VLOOKUP(B141,Existant!$A:$P,16,FALSE),IF($E$2="Neuf - non famille",VLOOKUP(B141,#REF!,16,FALSE),VLOOKUP(B141,Neuf!$A:$P,16,FALSE))))</f>
        <v/>
      </c>
      <c r="H141" s="34" t="str">
        <f>IF(OR(C141="",C141&gt;$G$2),"",IF($E$2="existant",VLOOKUP(B141,Existant!$A:$P,14,FALSE),IF($E$2="Neuf - non famille",VLOOKUP(B141,#REF!,14,FALSE),VLOOKUP(B141,Neuf!$A:$P,14,FALSE))))</f>
        <v/>
      </c>
    </row>
    <row r="142" spans="1:8" x14ac:dyDescent="0.2">
      <c r="A142" s="2">
        <f t="shared" ca="1" si="2"/>
        <v>9</v>
      </c>
      <c r="B142" s="2">
        <v>422</v>
      </c>
      <c r="C142" s="2">
        <f>IF(COUNTIF($B$4:B141,B142)&gt;0,"",MAX($C$4:C141)+1)</f>
        <v>128</v>
      </c>
      <c r="D142" t="str">
        <f>IF(OR(C142="",C142&gt;$G$2),"",IF($E$2="existant",VLOOKUP(B142,Existant!$A:$E,4,FALSE),IF($E$2="Neuf - non famille",VLOOKUP(B142,#REF!,4,FALSE),VLOOKUP(B142,Neuf!$A:$E,4,FALSE))))</f>
        <v/>
      </c>
      <c r="E142" t="str">
        <f>IF(OR(C142="",C142&gt;$G$2),"",IF($E$2="existant",VLOOKUP(B142,Existant!$A:$E,5,FALSE),IF($E$2="Neuf - non famille",VLOOKUP(B142,#REF!,5,FALSE),VLOOKUP(B142,Neuf!$A:$E,5,FALSE))))</f>
        <v/>
      </c>
      <c r="F142" t="str">
        <f>IF(OR(C142="",C142&gt;$G$2),"",IF($E$2="existant",VLOOKUP(B142,Existant!$A:$H,2,FALSE),IF($E$2="Neuf - non famille",VLOOKUP(B142,#REF!,7,FALSE),VLOOKUP(B142,Neuf!$A:$H,7,FALSE))))</f>
        <v/>
      </c>
      <c r="G142" s="35" t="str">
        <f>IF(OR(C142="",C142&gt;$G$2),"",IF($E$2="existant",VLOOKUP(B142,Existant!$A:$P,16,FALSE),IF($E$2="Neuf - non famille",VLOOKUP(B142,#REF!,16,FALSE),VLOOKUP(B142,Neuf!$A:$P,16,FALSE))))</f>
        <v/>
      </c>
      <c r="H142" s="34" t="str">
        <f>IF(OR(C142="",C142&gt;$G$2),"",IF($E$2="existant",VLOOKUP(B142,Existant!$A:$P,14,FALSE),IF($E$2="Neuf - non famille",VLOOKUP(B142,#REF!,14,FALSE),VLOOKUP(B142,Neuf!$A:$P,14,FALSE))))</f>
        <v/>
      </c>
    </row>
    <row r="143" spans="1:8" x14ac:dyDescent="0.2">
      <c r="A143" s="2">
        <f t="shared" ca="1" si="2"/>
        <v>17</v>
      </c>
      <c r="B143" s="2">
        <v>546</v>
      </c>
      <c r="C143" s="2">
        <f>IF(COUNTIF($B$4:B142,B143)&gt;0,"",MAX($C$4:C142)+1)</f>
        <v>129</v>
      </c>
      <c r="D143" t="str">
        <f>IF(OR(C143="",C143&gt;$G$2),"",IF($E$2="existant",VLOOKUP(B143,Existant!$A:$E,4,FALSE),IF($E$2="Neuf - non famille",VLOOKUP(B143,#REF!,4,FALSE),VLOOKUP(B143,Neuf!$A:$E,4,FALSE))))</f>
        <v/>
      </c>
      <c r="E143" t="str">
        <f>IF(OR(C143="",C143&gt;$G$2),"",IF($E$2="existant",VLOOKUP(B143,Existant!$A:$E,5,FALSE),IF($E$2="Neuf - non famille",VLOOKUP(B143,#REF!,5,FALSE),VLOOKUP(B143,Neuf!$A:$E,5,FALSE))))</f>
        <v/>
      </c>
      <c r="F143" t="str">
        <f>IF(OR(C143="",C143&gt;$G$2),"",IF($E$2="existant",VLOOKUP(B143,Existant!$A:$H,2,FALSE),IF($E$2="Neuf - non famille",VLOOKUP(B143,#REF!,7,FALSE),VLOOKUP(B143,Neuf!$A:$H,7,FALSE))))</f>
        <v/>
      </c>
      <c r="G143" s="35" t="str">
        <f>IF(OR(C143="",C143&gt;$G$2),"",IF($E$2="existant",VLOOKUP(B143,Existant!$A:$P,16,FALSE),IF($E$2="Neuf - non famille",VLOOKUP(B143,#REF!,16,FALSE),VLOOKUP(B143,Neuf!$A:$P,16,FALSE))))</f>
        <v/>
      </c>
      <c r="H143" s="34" t="str">
        <f>IF(OR(C143="",C143&gt;$G$2),"",IF($E$2="existant",VLOOKUP(B143,Existant!$A:$P,14,FALSE),IF($E$2="Neuf - non famille",VLOOKUP(B143,#REF!,14,FALSE),VLOOKUP(B143,Neuf!$A:$P,14,FALSE))))</f>
        <v/>
      </c>
    </row>
    <row r="144" spans="1:8" x14ac:dyDescent="0.2">
      <c r="A144" s="2">
        <f t="shared" ca="1" si="2"/>
        <v>16</v>
      </c>
      <c r="B144" s="2">
        <v>828</v>
      </c>
      <c r="C144" s="2">
        <f>IF(COUNTIF($B$4:B143,B144)&gt;0,"",MAX($C$4:C143)+1)</f>
        <v>130</v>
      </c>
      <c r="D144" t="str">
        <f>IF(OR(C144="",C144&gt;$G$2),"",IF($E$2="existant",VLOOKUP(B144,Existant!$A:$E,4,FALSE),IF($E$2="Neuf - non famille",VLOOKUP(B144,#REF!,4,FALSE),VLOOKUP(B144,Neuf!$A:$E,4,FALSE))))</f>
        <v/>
      </c>
      <c r="E144" t="str">
        <f>IF(OR(C144="",C144&gt;$G$2),"",IF($E$2="existant",VLOOKUP(B144,Existant!$A:$E,5,FALSE),IF($E$2="Neuf - non famille",VLOOKUP(B144,#REF!,5,FALSE),VLOOKUP(B144,Neuf!$A:$E,5,FALSE))))</f>
        <v/>
      </c>
      <c r="F144" t="str">
        <f>IF(OR(C144="",C144&gt;$G$2),"",IF($E$2="existant",VLOOKUP(B144,Existant!$A:$H,2,FALSE),IF($E$2="Neuf - non famille",VLOOKUP(B144,#REF!,7,FALSE),VLOOKUP(B144,Neuf!$A:$H,7,FALSE))))</f>
        <v/>
      </c>
      <c r="G144" s="35" t="str">
        <f>IF(OR(C144="",C144&gt;$G$2),"",IF($E$2="existant",VLOOKUP(B144,Existant!$A:$P,16,FALSE),IF($E$2="Neuf - non famille",VLOOKUP(B144,#REF!,16,FALSE),VLOOKUP(B144,Neuf!$A:$P,16,FALSE))))</f>
        <v/>
      </c>
      <c r="H144" s="34" t="str">
        <f>IF(OR(C144="",C144&gt;$G$2),"",IF($E$2="existant",VLOOKUP(B144,Existant!$A:$P,14,FALSE),IF($E$2="Neuf - non famille",VLOOKUP(B144,#REF!,14,FALSE),VLOOKUP(B144,Neuf!$A:$P,14,FALSE))))</f>
        <v/>
      </c>
    </row>
    <row r="145" spans="1:8" x14ac:dyDescent="0.2">
      <c r="A145" s="2">
        <f t="shared" ca="1" si="2"/>
        <v>12</v>
      </c>
      <c r="B145" s="2">
        <v>638</v>
      </c>
      <c r="C145" s="2">
        <f>IF(COUNTIF($B$4:B144,B145)&gt;0,"",MAX($C$4:C144)+1)</f>
        <v>131</v>
      </c>
      <c r="D145" t="str">
        <f>IF(OR(C145="",C145&gt;$G$2),"",IF($E$2="existant",VLOOKUP(B145,Existant!$A:$E,4,FALSE),IF($E$2="Neuf - non famille",VLOOKUP(B145,#REF!,4,FALSE),VLOOKUP(B145,Neuf!$A:$E,4,FALSE))))</f>
        <v/>
      </c>
      <c r="E145" t="str">
        <f>IF(OR(C145="",C145&gt;$G$2),"",IF($E$2="existant",VLOOKUP(B145,Existant!$A:$E,5,FALSE),IF($E$2="Neuf - non famille",VLOOKUP(B145,#REF!,5,FALSE),VLOOKUP(B145,Neuf!$A:$E,5,FALSE))))</f>
        <v/>
      </c>
      <c r="F145" t="str">
        <f>IF(OR(C145="",C145&gt;$G$2),"",IF($E$2="existant",VLOOKUP(B145,Existant!$A:$H,2,FALSE),IF($E$2="Neuf - non famille",VLOOKUP(B145,#REF!,7,FALSE),VLOOKUP(B145,Neuf!$A:$H,7,FALSE))))</f>
        <v/>
      </c>
      <c r="G145" s="35" t="str">
        <f>IF(OR(C145="",C145&gt;$G$2),"",IF($E$2="existant",VLOOKUP(B145,Existant!$A:$P,16,FALSE),IF($E$2="Neuf - non famille",VLOOKUP(B145,#REF!,16,FALSE),VLOOKUP(B145,Neuf!$A:$P,16,FALSE))))</f>
        <v/>
      </c>
      <c r="H145" s="34" t="str">
        <f>IF(OR(C145="",C145&gt;$G$2),"",IF($E$2="existant",VLOOKUP(B145,Existant!$A:$P,14,FALSE),IF($E$2="Neuf - non famille",VLOOKUP(B145,#REF!,14,FALSE),VLOOKUP(B145,Neuf!$A:$P,14,FALSE))))</f>
        <v/>
      </c>
    </row>
    <row r="146" spans="1:8" x14ac:dyDescent="0.2">
      <c r="A146" s="2">
        <f t="shared" ca="1" si="2"/>
        <v>9</v>
      </c>
      <c r="B146" s="2">
        <v>696</v>
      </c>
      <c r="C146" s="2">
        <f>IF(COUNTIF($B$4:B145,B146)&gt;0,"",MAX($C$4:C145)+1)</f>
        <v>132</v>
      </c>
      <c r="D146" t="str">
        <f>IF(OR(C146="",C146&gt;$G$2),"",IF($E$2="existant",VLOOKUP(B146,Existant!$A:$E,4,FALSE),IF($E$2="Neuf - non famille",VLOOKUP(B146,#REF!,4,FALSE),VLOOKUP(B146,Neuf!$A:$E,4,FALSE))))</f>
        <v/>
      </c>
      <c r="E146" t="str">
        <f>IF(OR(C146="",C146&gt;$G$2),"",IF($E$2="existant",VLOOKUP(B146,Existant!$A:$E,5,FALSE),IF($E$2="Neuf - non famille",VLOOKUP(B146,#REF!,5,FALSE),VLOOKUP(B146,Neuf!$A:$E,5,FALSE))))</f>
        <v/>
      </c>
      <c r="F146" t="str">
        <f>IF(OR(C146="",C146&gt;$G$2),"",IF($E$2="existant",VLOOKUP(B146,Existant!$A:$H,2,FALSE),IF($E$2="Neuf - non famille",VLOOKUP(B146,#REF!,7,FALSE),VLOOKUP(B146,Neuf!$A:$H,7,FALSE))))</f>
        <v/>
      </c>
      <c r="G146" s="35" t="str">
        <f>IF(OR(C146="",C146&gt;$G$2),"",IF($E$2="existant",VLOOKUP(B146,Existant!$A:$P,16,FALSE),IF($E$2="Neuf - non famille",VLOOKUP(B146,#REF!,16,FALSE),VLOOKUP(B146,Neuf!$A:$P,16,FALSE))))</f>
        <v/>
      </c>
      <c r="H146" s="34" t="str">
        <f>IF(OR(C146="",C146&gt;$G$2),"",IF($E$2="existant",VLOOKUP(B146,Existant!$A:$P,14,FALSE),IF($E$2="Neuf - non famille",VLOOKUP(B146,#REF!,14,FALSE),VLOOKUP(B146,Neuf!$A:$P,14,FALSE))))</f>
        <v/>
      </c>
    </row>
    <row r="147" spans="1:8" x14ac:dyDescent="0.2">
      <c r="A147" s="2">
        <f t="shared" ca="1" si="2"/>
        <v>17</v>
      </c>
      <c r="B147" s="2">
        <v>397</v>
      </c>
      <c r="C147" s="2">
        <f>IF(COUNTIF($B$4:B146,B147)&gt;0,"",MAX($C$4:C146)+1)</f>
        <v>133</v>
      </c>
      <c r="D147" t="str">
        <f>IF(OR(C147="",C147&gt;$G$2),"",IF($E$2="existant",VLOOKUP(B147,Existant!$A:$E,4,FALSE),IF($E$2="Neuf - non famille",VLOOKUP(B147,#REF!,4,FALSE),VLOOKUP(B147,Neuf!$A:$E,4,FALSE))))</f>
        <v/>
      </c>
      <c r="E147" t="str">
        <f>IF(OR(C147="",C147&gt;$G$2),"",IF($E$2="existant",VLOOKUP(B147,Existant!$A:$E,5,FALSE),IF($E$2="Neuf - non famille",VLOOKUP(B147,#REF!,5,FALSE),VLOOKUP(B147,Neuf!$A:$E,5,FALSE))))</f>
        <v/>
      </c>
      <c r="F147" t="str">
        <f>IF(OR(C147="",C147&gt;$G$2),"",IF($E$2="existant",VLOOKUP(B147,Existant!$A:$H,2,FALSE),IF($E$2="Neuf - non famille",VLOOKUP(B147,#REF!,7,FALSE),VLOOKUP(B147,Neuf!$A:$H,7,FALSE))))</f>
        <v/>
      </c>
      <c r="G147" s="35" t="str">
        <f>IF(OR(C147="",C147&gt;$G$2),"",IF($E$2="existant",VLOOKUP(B147,Existant!$A:$P,16,FALSE),IF($E$2="Neuf - non famille",VLOOKUP(B147,#REF!,16,FALSE),VLOOKUP(B147,Neuf!$A:$P,16,FALSE))))</f>
        <v/>
      </c>
      <c r="H147" s="34" t="str">
        <f>IF(OR(C147="",C147&gt;$G$2),"",IF($E$2="existant",VLOOKUP(B147,Existant!$A:$P,14,FALSE),IF($E$2="Neuf - non famille",VLOOKUP(B147,#REF!,14,FALSE),VLOOKUP(B147,Neuf!$A:$P,14,FALSE))))</f>
        <v/>
      </c>
    </row>
    <row r="148" spans="1:8" x14ac:dyDescent="0.2">
      <c r="A148" s="2">
        <f t="shared" ca="1" si="2"/>
        <v>3</v>
      </c>
      <c r="B148" s="2">
        <v>587</v>
      </c>
      <c r="C148" s="2">
        <f>IF(COUNTIF($B$4:B147,B148)&gt;0,"",MAX($C$4:C147)+1)</f>
        <v>134</v>
      </c>
      <c r="D148" t="str">
        <f>IF(OR(C148="",C148&gt;$G$2),"",IF($E$2="existant",VLOOKUP(B148,Existant!$A:$E,4,FALSE),IF($E$2="Neuf - non famille",VLOOKUP(B148,#REF!,4,FALSE),VLOOKUP(B148,Neuf!$A:$E,4,FALSE))))</f>
        <v/>
      </c>
      <c r="E148" t="str">
        <f>IF(OR(C148="",C148&gt;$G$2),"",IF($E$2="existant",VLOOKUP(B148,Existant!$A:$E,5,FALSE),IF($E$2="Neuf - non famille",VLOOKUP(B148,#REF!,5,FALSE),VLOOKUP(B148,Neuf!$A:$E,5,FALSE))))</f>
        <v/>
      </c>
      <c r="F148" t="str">
        <f>IF(OR(C148="",C148&gt;$G$2),"",IF($E$2="existant",VLOOKUP(B148,Existant!$A:$H,2,FALSE),IF($E$2="Neuf - non famille",VLOOKUP(B148,#REF!,7,FALSE),VLOOKUP(B148,Neuf!$A:$H,7,FALSE))))</f>
        <v/>
      </c>
      <c r="G148" s="35" t="str">
        <f>IF(OR(C148="",C148&gt;$G$2),"",IF($E$2="existant",VLOOKUP(B148,Existant!$A:$P,16,FALSE),IF($E$2="Neuf - non famille",VLOOKUP(B148,#REF!,16,FALSE),VLOOKUP(B148,Neuf!$A:$P,16,FALSE))))</f>
        <v/>
      </c>
      <c r="H148" s="34" t="str">
        <f>IF(OR(C148="",C148&gt;$G$2),"",IF($E$2="existant",VLOOKUP(B148,Existant!$A:$P,14,FALSE),IF($E$2="Neuf - non famille",VLOOKUP(B148,#REF!,14,FALSE),VLOOKUP(B148,Neuf!$A:$P,14,FALSE))))</f>
        <v/>
      </c>
    </row>
    <row r="149" spans="1:8" x14ac:dyDescent="0.2">
      <c r="A149" s="2">
        <f t="shared" ca="1" si="2"/>
        <v>18</v>
      </c>
      <c r="B149" s="2">
        <v>305</v>
      </c>
      <c r="C149" s="2">
        <f>IF(COUNTIF($B$4:B148,B149)&gt;0,"",MAX($C$4:C148)+1)</f>
        <v>135</v>
      </c>
      <c r="D149" t="str">
        <f>IF(OR(C149="",C149&gt;$G$2),"",IF($E$2="existant",VLOOKUP(B149,Existant!$A:$E,4,FALSE),IF($E$2="Neuf - non famille",VLOOKUP(B149,#REF!,4,FALSE),VLOOKUP(B149,Neuf!$A:$E,4,FALSE))))</f>
        <v/>
      </c>
      <c r="E149" t="str">
        <f>IF(OR(C149="",C149&gt;$G$2),"",IF($E$2="existant",VLOOKUP(B149,Existant!$A:$E,5,FALSE),IF($E$2="Neuf - non famille",VLOOKUP(B149,#REF!,5,FALSE),VLOOKUP(B149,Neuf!$A:$E,5,FALSE))))</f>
        <v/>
      </c>
      <c r="F149" t="str">
        <f>IF(OR(C149="",C149&gt;$G$2),"",IF($E$2="existant",VLOOKUP(B149,Existant!$A:$H,2,FALSE),IF($E$2="Neuf - non famille",VLOOKUP(B149,#REF!,7,FALSE),VLOOKUP(B149,Neuf!$A:$H,7,FALSE))))</f>
        <v/>
      </c>
      <c r="G149" s="35" t="str">
        <f>IF(OR(C149="",C149&gt;$G$2),"",IF($E$2="existant",VLOOKUP(B149,Existant!$A:$P,16,FALSE),IF($E$2="Neuf - non famille",VLOOKUP(B149,#REF!,16,FALSE),VLOOKUP(B149,Neuf!$A:$P,16,FALSE))))</f>
        <v/>
      </c>
      <c r="H149" s="34" t="str">
        <f>IF(OR(C149="",C149&gt;$G$2),"",IF($E$2="existant",VLOOKUP(B149,Existant!$A:$P,14,FALSE),IF($E$2="Neuf - non famille",VLOOKUP(B149,#REF!,14,FALSE),VLOOKUP(B149,Neuf!$A:$P,14,FALSE))))</f>
        <v/>
      </c>
    </row>
    <row r="150" spans="1:8" x14ac:dyDescent="0.2">
      <c r="A150" s="2">
        <f t="shared" ca="1" si="2"/>
        <v>7</v>
      </c>
      <c r="B150" s="2">
        <v>970</v>
      </c>
      <c r="C150" s="2">
        <f>IF(COUNTIF($B$4:B149,B150)&gt;0,"",MAX($C$4:C149)+1)</f>
        <v>136</v>
      </c>
      <c r="D150" t="str">
        <f>IF(OR(C150="",C150&gt;$G$2),"",IF($E$2="existant",VLOOKUP(B150,Existant!$A:$E,4,FALSE),IF($E$2="Neuf - non famille",VLOOKUP(B150,#REF!,4,FALSE),VLOOKUP(B150,Neuf!$A:$E,4,FALSE))))</f>
        <v/>
      </c>
      <c r="E150" t="str">
        <f>IF(OR(C150="",C150&gt;$G$2),"",IF($E$2="existant",VLOOKUP(B150,Existant!$A:$E,5,FALSE),IF($E$2="Neuf - non famille",VLOOKUP(B150,#REF!,5,FALSE),VLOOKUP(B150,Neuf!$A:$E,5,FALSE))))</f>
        <v/>
      </c>
      <c r="F150" t="str">
        <f>IF(OR(C150="",C150&gt;$G$2),"",IF($E$2="existant",VLOOKUP(B150,Existant!$A:$H,2,FALSE),IF($E$2="Neuf - non famille",VLOOKUP(B150,#REF!,7,FALSE),VLOOKUP(B150,Neuf!$A:$H,7,FALSE))))</f>
        <v/>
      </c>
      <c r="G150" s="35" t="str">
        <f>IF(OR(C150="",C150&gt;$G$2),"",IF($E$2="existant",VLOOKUP(B150,Existant!$A:$P,16,FALSE),IF($E$2="Neuf - non famille",VLOOKUP(B150,#REF!,16,FALSE),VLOOKUP(B150,Neuf!$A:$P,16,FALSE))))</f>
        <v/>
      </c>
      <c r="H150" s="34" t="str">
        <f>IF(OR(C150="",C150&gt;$G$2),"",IF($E$2="existant",VLOOKUP(B150,Existant!$A:$P,14,FALSE),IF($E$2="Neuf - non famille",VLOOKUP(B150,#REF!,14,FALSE),VLOOKUP(B150,Neuf!$A:$P,14,FALSE))))</f>
        <v/>
      </c>
    </row>
    <row r="151" spans="1:8" x14ac:dyDescent="0.2">
      <c r="A151" s="2">
        <f t="shared" ca="1" si="2"/>
        <v>11</v>
      </c>
      <c r="B151" s="2">
        <v>264</v>
      </c>
      <c r="C151" s="2">
        <f>IF(COUNTIF($B$4:B150,B151)&gt;0,"",MAX($C$4:C150)+1)</f>
        <v>137</v>
      </c>
      <c r="D151" t="str">
        <f>IF(OR(C151="",C151&gt;$G$2),"",IF($E$2="existant",VLOOKUP(B151,Existant!$A:$E,4,FALSE),IF($E$2="Neuf - non famille",VLOOKUP(B151,#REF!,4,FALSE),VLOOKUP(B151,Neuf!$A:$E,4,FALSE))))</f>
        <v/>
      </c>
      <c r="E151" t="str">
        <f>IF(OR(C151="",C151&gt;$G$2),"",IF($E$2="existant",VLOOKUP(B151,Existant!$A:$E,5,FALSE),IF($E$2="Neuf - non famille",VLOOKUP(B151,#REF!,5,FALSE),VLOOKUP(B151,Neuf!$A:$E,5,FALSE))))</f>
        <v/>
      </c>
      <c r="F151" t="str">
        <f>IF(OR(C151="",C151&gt;$G$2),"",IF($E$2="existant",VLOOKUP(B151,Existant!$A:$H,2,FALSE),IF($E$2="Neuf - non famille",VLOOKUP(B151,#REF!,7,FALSE),VLOOKUP(B151,Neuf!$A:$H,7,FALSE))))</f>
        <v/>
      </c>
      <c r="G151" s="35" t="str">
        <f>IF(OR(C151="",C151&gt;$G$2),"",IF($E$2="existant",VLOOKUP(B151,Existant!$A:$P,16,FALSE),IF($E$2="Neuf - non famille",VLOOKUP(B151,#REF!,16,FALSE),VLOOKUP(B151,Neuf!$A:$P,16,FALSE))))</f>
        <v/>
      </c>
      <c r="H151" s="34" t="str">
        <f>IF(OR(C151="",C151&gt;$G$2),"",IF($E$2="existant",VLOOKUP(B151,Existant!$A:$P,14,FALSE),IF($E$2="Neuf - non famille",VLOOKUP(B151,#REF!,14,FALSE),VLOOKUP(B151,Neuf!$A:$P,14,FALSE))))</f>
        <v/>
      </c>
    </row>
    <row r="152" spans="1:8" x14ac:dyDescent="0.2">
      <c r="A152" s="2">
        <f t="shared" ca="1" si="2"/>
        <v>9</v>
      </c>
      <c r="B152" s="2">
        <v>641</v>
      </c>
      <c r="C152" s="2">
        <f>IF(COUNTIF($B$4:B151,B152)&gt;0,"",MAX($C$4:C151)+1)</f>
        <v>138</v>
      </c>
      <c r="D152" t="str">
        <f>IF(OR(C152="",C152&gt;$G$2),"",IF($E$2="existant",VLOOKUP(B152,Existant!$A:$E,4,FALSE),IF($E$2="Neuf - non famille",VLOOKUP(B152,#REF!,4,FALSE),VLOOKUP(B152,Neuf!$A:$E,4,FALSE))))</f>
        <v/>
      </c>
      <c r="E152" t="str">
        <f>IF(OR(C152="",C152&gt;$G$2),"",IF($E$2="existant",VLOOKUP(B152,Existant!$A:$E,5,FALSE),IF($E$2="Neuf - non famille",VLOOKUP(B152,#REF!,5,FALSE),VLOOKUP(B152,Neuf!$A:$E,5,FALSE))))</f>
        <v/>
      </c>
      <c r="F152" t="str">
        <f>IF(OR(C152="",C152&gt;$G$2),"",IF($E$2="existant",VLOOKUP(B152,Existant!$A:$H,2,FALSE),IF($E$2="Neuf - non famille",VLOOKUP(B152,#REF!,7,FALSE),VLOOKUP(B152,Neuf!$A:$H,7,FALSE))))</f>
        <v/>
      </c>
      <c r="G152" s="35" t="str">
        <f>IF(OR(C152="",C152&gt;$G$2),"",IF($E$2="existant",VLOOKUP(B152,Existant!$A:$P,16,FALSE),IF($E$2="Neuf - non famille",VLOOKUP(B152,#REF!,16,FALSE),VLOOKUP(B152,Neuf!$A:$P,16,FALSE))))</f>
        <v/>
      </c>
      <c r="H152" s="34" t="str">
        <f>IF(OR(C152="",C152&gt;$G$2),"",IF($E$2="existant",VLOOKUP(B152,Existant!$A:$P,14,FALSE),IF($E$2="Neuf - non famille",VLOOKUP(B152,#REF!,14,FALSE),VLOOKUP(B152,Neuf!$A:$P,14,FALSE))))</f>
        <v/>
      </c>
    </row>
    <row r="153" spans="1:8" x14ac:dyDescent="0.2">
      <c r="A153" s="2">
        <f t="shared" ca="1" si="2"/>
        <v>11</v>
      </c>
      <c r="B153" s="2">
        <v>671</v>
      </c>
      <c r="C153" s="2">
        <f>IF(COUNTIF($B$4:B152,B153)&gt;0,"",MAX($C$4:C152)+1)</f>
        <v>139</v>
      </c>
      <c r="D153" t="str">
        <f>IF(OR(C153="",C153&gt;$G$2),"",IF($E$2="existant",VLOOKUP(B153,Existant!$A:$E,4,FALSE),IF($E$2="Neuf - non famille",VLOOKUP(B153,#REF!,4,FALSE),VLOOKUP(B153,Neuf!$A:$E,4,FALSE))))</f>
        <v/>
      </c>
      <c r="E153" t="str">
        <f>IF(OR(C153="",C153&gt;$G$2),"",IF($E$2="existant",VLOOKUP(B153,Existant!$A:$E,5,FALSE),IF($E$2="Neuf - non famille",VLOOKUP(B153,#REF!,5,FALSE),VLOOKUP(B153,Neuf!$A:$E,5,FALSE))))</f>
        <v/>
      </c>
      <c r="F153" t="str">
        <f>IF(OR(C153="",C153&gt;$G$2),"",IF($E$2="existant",VLOOKUP(B153,Existant!$A:$H,2,FALSE),IF($E$2="Neuf - non famille",VLOOKUP(B153,#REF!,7,FALSE),VLOOKUP(B153,Neuf!$A:$H,7,FALSE))))</f>
        <v/>
      </c>
      <c r="G153" s="35" t="str">
        <f>IF(OR(C153="",C153&gt;$G$2),"",IF($E$2="existant",VLOOKUP(B153,Existant!$A:$P,16,FALSE),IF($E$2="Neuf - non famille",VLOOKUP(B153,#REF!,16,FALSE),VLOOKUP(B153,Neuf!$A:$P,16,FALSE))))</f>
        <v/>
      </c>
      <c r="H153" s="34" t="str">
        <f>IF(OR(C153="",C153&gt;$G$2),"",IF($E$2="existant",VLOOKUP(B153,Existant!$A:$P,14,FALSE),IF($E$2="Neuf - non famille",VLOOKUP(B153,#REF!,14,FALSE),VLOOKUP(B153,Neuf!$A:$P,14,FALSE))))</f>
        <v/>
      </c>
    </row>
    <row r="154" spans="1:8" x14ac:dyDescent="0.2">
      <c r="A154" s="2">
        <f t="shared" ca="1" si="2"/>
        <v>10</v>
      </c>
      <c r="B154" s="2">
        <v>2</v>
      </c>
      <c r="C154" s="2">
        <f>IF(COUNTIF($B$4:B153,B154)&gt;0,"",MAX($C$4:C153)+1)</f>
        <v>140</v>
      </c>
      <c r="D154" t="str">
        <f>IF(OR(C154="",C154&gt;$G$2),"",IF($E$2="existant",VLOOKUP(B154,Existant!$A:$E,4,FALSE),IF($E$2="Neuf - non famille",VLOOKUP(B154,#REF!,4,FALSE),VLOOKUP(B154,Neuf!$A:$E,4,FALSE))))</f>
        <v/>
      </c>
      <c r="E154" t="str">
        <f>IF(OR(C154="",C154&gt;$G$2),"",IF($E$2="existant",VLOOKUP(B154,Existant!$A:$E,5,FALSE),IF($E$2="Neuf - non famille",VLOOKUP(B154,#REF!,5,FALSE),VLOOKUP(B154,Neuf!$A:$E,5,FALSE))))</f>
        <v/>
      </c>
      <c r="F154" t="str">
        <f>IF(OR(C154="",C154&gt;$G$2),"",IF($E$2="existant",VLOOKUP(B154,Existant!$A:$H,2,FALSE),IF($E$2="Neuf - non famille",VLOOKUP(B154,#REF!,7,FALSE),VLOOKUP(B154,Neuf!$A:$H,7,FALSE))))</f>
        <v/>
      </c>
      <c r="G154" s="35" t="str">
        <f>IF(OR(C154="",C154&gt;$G$2),"",IF($E$2="existant",VLOOKUP(B154,Existant!$A:$P,16,FALSE),IF($E$2="Neuf - non famille",VLOOKUP(B154,#REF!,16,FALSE),VLOOKUP(B154,Neuf!$A:$P,16,FALSE))))</f>
        <v/>
      </c>
      <c r="H154" s="34" t="str">
        <f>IF(OR(C154="",C154&gt;$G$2),"",IF($E$2="existant",VLOOKUP(B154,Existant!$A:$P,14,FALSE),IF($E$2="Neuf - non famille",VLOOKUP(B154,#REF!,14,FALSE),VLOOKUP(B154,Neuf!$A:$P,14,FALSE))))</f>
        <v/>
      </c>
    </row>
    <row r="155" spans="1:8" x14ac:dyDescent="0.2">
      <c r="A155" s="2">
        <f t="shared" ca="1" si="2"/>
        <v>17</v>
      </c>
      <c r="B155" s="2">
        <v>667</v>
      </c>
      <c r="C155" s="2">
        <f>IF(COUNTIF($B$4:B154,B155)&gt;0,"",MAX($C$4:C154)+1)</f>
        <v>141</v>
      </c>
      <c r="D155" t="str">
        <f>IF(OR(C155="",C155&gt;$G$2),"",IF($E$2="existant",VLOOKUP(B155,Existant!$A:$E,4,FALSE),IF($E$2="Neuf - non famille",VLOOKUP(B155,#REF!,4,FALSE),VLOOKUP(B155,Neuf!$A:$E,4,FALSE))))</f>
        <v/>
      </c>
      <c r="E155" t="str">
        <f>IF(OR(C155="",C155&gt;$G$2),"",IF($E$2="existant",VLOOKUP(B155,Existant!$A:$E,5,FALSE),IF($E$2="Neuf - non famille",VLOOKUP(B155,#REF!,5,FALSE),VLOOKUP(B155,Neuf!$A:$E,5,FALSE))))</f>
        <v/>
      </c>
      <c r="F155" t="str">
        <f>IF(OR(C155="",C155&gt;$G$2),"",IF($E$2="existant",VLOOKUP(B155,Existant!$A:$H,2,FALSE),IF($E$2="Neuf - non famille",VLOOKUP(B155,#REF!,7,FALSE),VLOOKUP(B155,Neuf!$A:$H,7,FALSE))))</f>
        <v/>
      </c>
      <c r="G155" s="35" t="str">
        <f>IF(OR(C155="",C155&gt;$G$2),"",IF($E$2="existant",VLOOKUP(B155,Existant!$A:$P,16,FALSE),IF($E$2="Neuf - non famille",VLOOKUP(B155,#REF!,16,FALSE),VLOOKUP(B155,Neuf!$A:$P,16,FALSE))))</f>
        <v/>
      </c>
      <c r="H155" s="34" t="str">
        <f>IF(OR(C155="",C155&gt;$G$2),"",IF($E$2="existant",VLOOKUP(B155,Existant!$A:$P,14,FALSE),IF($E$2="Neuf - non famille",VLOOKUP(B155,#REF!,14,FALSE),VLOOKUP(B155,Neuf!$A:$P,14,FALSE))))</f>
        <v/>
      </c>
    </row>
    <row r="156" spans="1:8" x14ac:dyDescent="0.2">
      <c r="A156" s="2">
        <f t="shared" ca="1" si="2"/>
        <v>7</v>
      </c>
      <c r="B156" s="2">
        <v>1019</v>
      </c>
      <c r="C156" s="2">
        <f>IF(COUNTIF($B$4:B155,B156)&gt;0,"",MAX($C$4:C155)+1)</f>
        <v>142</v>
      </c>
      <c r="D156" t="str">
        <f>IF(OR(C156="",C156&gt;$G$2),"",IF($E$2="existant",VLOOKUP(B156,Existant!$A:$E,4,FALSE),IF($E$2="Neuf - non famille",VLOOKUP(B156,#REF!,4,FALSE),VLOOKUP(B156,Neuf!$A:$E,4,FALSE))))</f>
        <v/>
      </c>
      <c r="E156" t="str">
        <f>IF(OR(C156="",C156&gt;$G$2),"",IF($E$2="existant",VLOOKUP(B156,Existant!$A:$E,5,FALSE),IF($E$2="Neuf - non famille",VLOOKUP(B156,#REF!,5,FALSE),VLOOKUP(B156,Neuf!$A:$E,5,FALSE))))</f>
        <v/>
      </c>
      <c r="F156" t="str">
        <f>IF(OR(C156="",C156&gt;$G$2),"",IF($E$2="existant",VLOOKUP(B156,Existant!$A:$H,2,FALSE),IF($E$2="Neuf - non famille",VLOOKUP(B156,#REF!,7,FALSE),VLOOKUP(B156,Neuf!$A:$H,7,FALSE))))</f>
        <v/>
      </c>
      <c r="G156" s="35" t="str">
        <f>IF(OR(C156="",C156&gt;$G$2),"",IF($E$2="existant",VLOOKUP(B156,Existant!$A:$P,16,FALSE),IF($E$2="Neuf - non famille",VLOOKUP(B156,#REF!,16,FALSE),VLOOKUP(B156,Neuf!$A:$P,16,FALSE))))</f>
        <v/>
      </c>
      <c r="H156" s="34" t="str">
        <f>IF(OR(C156="",C156&gt;$G$2),"",IF($E$2="existant",VLOOKUP(B156,Existant!$A:$P,14,FALSE),IF($E$2="Neuf - non famille",VLOOKUP(B156,#REF!,14,FALSE),VLOOKUP(B156,Neuf!$A:$P,14,FALSE))))</f>
        <v/>
      </c>
    </row>
    <row r="157" spans="1:8" x14ac:dyDescent="0.2">
      <c r="A157" s="2">
        <f t="shared" ca="1" si="2"/>
        <v>12</v>
      </c>
      <c r="B157" s="2">
        <v>1050</v>
      </c>
      <c r="C157" s="2">
        <f>IF(COUNTIF($B$4:B156,B157)&gt;0,"",MAX($C$4:C156)+1)</f>
        <v>143</v>
      </c>
      <c r="D157" t="str">
        <f>IF(OR(C157="",C157&gt;$G$2),"",IF($E$2="existant",VLOOKUP(B157,Existant!$A:$E,4,FALSE),IF($E$2="Neuf - non famille",VLOOKUP(B157,#REF!,4,FALSE),VLOOKUP(B157,Neuf!$A:$E,4,FALSE))))</f>
        <v/>
      </c>
      <c r="E157" t="str">
        <f>IF(OR(C157="",C157&gt;$G$2),"",IF($E$2="existant",VLOOKUP(B157,Existant!$A:$E,5,FALSE),IF($E$2="Neuf - non famille",VLOOKUP(B157,#REF!,5,FALSE),VLOOKUP(B157,Neuf!$A:$E,5,FALSE))))</f>
        <v/>
      </c>
      <c r="F157" t="str">
        <f>IF(OR(C157="",C157&gt;$G$2),"",IF($E$2="existant",VLOOKUP(B157,Existant!$A:$H,2,FALSE),IF($E$2="Neuf - non famille",VLOOKUP(B157,#REF!,7,FALSE),VLOOKUP(B157,Neuf!$A:$H,7,FALSE))))</f>
        <v/>
      </c>
      <c r="G157" s="35" t="str">
        <f>IF(OR(C157="",C157&gt;$G$2),"",IF($E$2="existant",VLOOKUP(B157,Existant!$A:$P,16,FALSE),IF($E$2="Neuf - non famille",VLOOKUP(B157,#REF!,16,FALSE),VLOOKUP(B157,Neuf!$A:$P,16,FALSE))))</f>
        <v/>
      </c>
      <c r="H157" s="34" t="str">
        <f>IF(OR(C157="",C157&gt;$G$2),"",IF($E$2="existant",VLOOKUP(B157,Existant!$A:$P,14,FALSE),IF($E$2="Neuf - non famille",VLOOKUP(B157,#REF!,14,FALSE),VLOOKUP(B157,Neuf!$A:$P,14,FALSE))))</f>
        <v/>
      </c>
    </row>
    <row r="158" spans="1:8" x14ac:dyDescent="0.2">
      <c r="A158" s="2">
        <f t="shared" ca="1" si="2"/>
        <v>14</v>
      </c>
      <c r="B158" s="2">
        <v>748</v>
      </c>
      <c r="C158" s="2">
        <f>IF(COUNTIF($B$4:B157,B158)&gt;0,"",MAX($C$4:C157)+1)</f>
        <v>144</v>
      </c>
      <c r="D158" t="str">
        <f>IF(OR(C158="",C158&gt;$G$2),"",IF($E$2="existant",VLOOKUP(B158,Existant!$A:$E,4,FALSE),IF($E$2="Neuf - non famille",VLOOKUP(B158,#REF!,4,FALSE),VLOOKUP(B158,Neuf!$A:$E,4,FALSE))))</f>
        <v/>
      </c>
      <c r="E158" t="str">
        <f>IF(OR(C158="",C158&gt;$G$2),"",IF($E$2="existant",VLOOKUP(B158,Existant!$A:$E,5,FALSE),IF($E$2="Neuf - non famille",VLOOKUP(B158,#REF!,5,FALSE),VLOOKUP(B158,Neuf!$A:$E,5,FALSE))))</f>
        <v/>
      </c>
      <c r="F158" t="str">
        <f>IF(OR(C158="",C158&gt;$G$2),"",IF($E$2="existant",VLOOKUP(B158,Existant!$A:$H,2,FALSE),IF($E$2="Neuf - non famille",VLOOKUP(B158,#REF!,7,FALSE),VLOOKUP(B158,Neuf!$A:$H,7,FALSE))))</f>
        <v/>
      </c>
      <c r="G158" s="35" t="str">
        <f>IF(OR(C158="",C158&gt;$G$2),"",IF($E$2="existant",VLOOKUP(B158,Existant!$A:$P,16,FALSE),IF($E$2="Neuf - non famille",VLOOKUP(B158,#REF!,16,FALSE),VLOOKUP(B158,Neuf!$A:$P,16,FALSE))))</f>
        <v/>
      </c>
      <c r="H158" s="34" t="str">
        <f>IF(OR(C158="",C158&gt;$G$2),"",IF($E$2="existant",VLOOKUP(B158,Existant!$A:$P,14,FALSE),IF($E$2="Neuf - non famille",VLOOKUP(B158,#REF!,14,FALSE),VLOOKUP(B158,Neuf!$A:$P,14,FALSE))))</f>
        <v/>
      </c>
    </row>
    <row r="159" spans="1:8" x14ac:dyDescent="0.2">
      <c r="A159" s="2">
        <f t="shared" ca="1" si="2"/>
        <v>3</v>
      </c>
      <c r="B159" s="2">
        <v>994</v>
      </c>
      <c r="C159" s="2">
        <f>IF(COUNTIF($B$4:B158,B159)&gt;0,"",MAX($C$4:C158)+1)</f>
        <v>145</v>
      </c>
      <c r="D159" t="str">
        <f>IF(OR(C159="",C159&gt;$G$2),"",IF($E$2="existant",VLOOKUP(B159,Existant!$A:$E,4,FALSE),IF($E$2="Neuf - non famille",VLOOKUP(B159,#REF!,4,FALSE),VLOOKUP(B159,Neuf!$A:$E,4,FALSE))))</f>
        <v/>
      </c>
      <c r="E159" t="str">
        <f>IF(OR(C159="",C159&gt;$G$2),"",IF($E$2="existant",VLOOKUP(B159,Existant!$A:$E,5,FALSE),IF($E$2="Neuf - non famille",VLOOKUP(B159,#REF!,5,FALSE),VLOOKUP(B159,Neuf!$A:$E,5,FALSE))))</f>
        <v/>
      </c>
      <c r="F159" t="str">
        <f>IF(OR(C159="",C159&gt;$G$2),"",IF($E$2="existant",VLOOKUP(B159,Existant!$A:$H,2,FALSE),IF($E$2="Neuf - non famille",VLOOKUP(B159,#REF!,7,FALSE),VLOOKUP(B159,Neuf!$A:$H,7,FALSE))))</f>
        <v/>
      </c>
      <c r="G159" s="35" t="str">
        <f>IF(OR(C159="",C159&gt;$G$2),"",IF($E$2="existant",VLOOKUP(B159,Existant!$A:$P,16,FALSE),IF($E$2="Neuf - non famille",VLOOKUP(B159,#REF!,16,FALSE),VLOOKUP(B159,Neuf!$A:$P,16,FALSE))))</f>
        <v/>
      </c>
      <c r="H159" s="34" t="str">
        <f>IF(OR(C159="",C159&gt;$G$2),"",IF($E$2="existant",VLOOKUP(B159,Existant!$A:$P,14,FALSE),IF($E$2="Neuf - non famille",VLOOKUP(B159,#REF!,14,FALSE),VLOOKUP(B159,Neuf!$A:$P,14,FALSE))))</f>
        <v/>
      </c>
    </row>
    <row r="160" spans="1:8" x14ac:dyDescent="0.2">
      <c r="A160" s="2">
        <f t="shared" ca="1" si="2"/>
        <v>2</v>
      </c>
      <c r="B160" s="2">
        <v>476</v>
      </c>
      <c r="C160" s="2">
        <f>IF(COUNTIF($B$4:B159,B160)&gt;0,"",MAX($C$4:C159)+1)</f>
        <v>146</v>
      </c>
      <c r="D160" t="str">
        <f>IF(OR(C160="",C160&gt;$G$2),"",IF($E$2="existant",VLOOKUP(B160,Existant!$A:$E,4,FALSE),IF($E$2="Neuf - non famille",VLOOKUP(B160,#REF!,4,FALSE),VLOOKUP(B160,Neuf!$A:$E,4,FALSE))))</f>
        <v/>
      </c>
      <c r="E160" t="str">
        <f>IF(OR(C160="",C160&gt;$G$2),"",IF($E$2="existant",VLOOKUP(B160,Existant!$A:$E,5,FALSE),IF($E$2="Neuf - non famille",VLOOKUP(B160,#REF!,5,FALSE),VLOOKUP(B160,Neuf!$A:$E,5,FALSE))))</f>
        <v/>
      </c>
      <c r="F160" t="str">
        <f>IF(OR(C160="",C160&gt;$G$2),"",IF($E$2="existant",VLOOKUP(B160,Existant!$A:$H,2,FALSE),IF($E$2="Neuf - non famille",VLOOKUP(B160,#REF!,7,FALSE),VLOOKUP(B160,Neuf!$A:$H,7,FALSE))))</f>
        <v/>
      </c>
      <c r="G160" s="35" t="str">
        <f>IF(OR(C160="",C160&gt;$G$2),"",IF($E$2="existant",VLOOKUP(B160,Existant!$A:$P,16,FALSE),IF($E$2="Neuf - non famille",VLOOKUP(B160,#REF!,16,FALSE),VLOOKUP(B160,Neuf!$A:$P,16,FALSE))))</f>
        <v/>
      </c>
      <c r="H160" s="34" t="str">
        <f>IF(OR(C160="",C160&gt;$G$2),"",IF($E$2="existant",VLOOKUP(B160,Existant!$A:$P,14,FALSE),IF($E$2="Neuf - non famille",VLOOKUP(B160,#REF!,14,FALSE),VLOOKUP(B160,Neuf!$A:$P,14,FALSE))))</f>
        <v/>
      </c>
    </row>
    <row r="161" spans="1:8" hidden="1" x14ac:dyDescent="0.2">
      <c r="A161" s="2">
        <f t="shared" ca="1" si="2"/>
        <v>1</v>
      </c>
      <c r="B161" s="2">
        <v>703</v>
      </c>
      <c r="C161" s="2" t="str">
        <f>IF(COUNTIF($B$4:B160,B161)&gt;0,"",MAX($C$4:C160)+1)</f>
        <v/>
      </c>
      <c r="D161" t="str">
        <f>IF(OR(C161="",C161&gt;$G$2),"",IF($E$2="existant",VLOOKUP(B161,Existant!$A:$E,4,FALSE),IF($E$2="Neuf - non famille",VLOOKUP(B161,#REF!,4,FALSE),VLOOKUP(B161,Neuf!$A:$E,4,FALSE))))</f>
        <v/>
      </c>
      <c r="E161" t="str">
        <f>IF(OR(C161="",C161&gt;$G$2),"",IF($E$2="existant",VLOOKUP(B161,Existant!$A:$E,5,FALSE),IF($E$2="Neuf - non famille",VLOOKUP(B161,#REF!,5,FALSE),VLOOKUP(B161,Neuf!$A:$E,5,FALSE))))</f>
        <v/>
      </c>
      <c r="F161" t="str">
        <f>IF(OR(C161="",C161&gt;$G$2),"",IF($E$2="existant",VLOOKUP(B161,Existant!$A:$H,2,FALSE),IF($E$2="Neuf - non famille",VLOOKUP(B161,#REF!,7,FALSE),VLOOKUP(B161,Neuf!$A:$H,7,FALSE))))</f>
        <v/>
      </c>
      <c r="G161" s="35" t="str">
        <f>IF(OR(C161="",C161&gt;$G$2),"",IF($E$2="existant",VLOOKUP(B161,Existant!$A:$P,16,FALSE),IF($E$2="Neuf - non famille",VLOOKUP(B161,#REF!,16,FALSE),VLOOKUP(B161,Neuf!$A:$P,16,FALSE))))</f>
        <v/>
      </c>
      <c r="H161" s="34" t="str">
        <f>IF(OR(C161="",C161&gt;$G$2),"",IF($E$2="existant",VLOOKUP(B161,Existant!$A:$P,14,FALSE),IF($E$2="Neuf - non famille",VLOOKUP(B161,#REF!,14,FALSE),VLOOKUP(B161,Neuf!$A:$P,14,FALSE))))</f>
        <v/>
      </c>
    </row>
    <row r="162" spans="1:8" x14ac:dyDescent="0.2">
      <c r="A162" s="2">
        <f t="shared" ca="1" si="2"/>
        <v>12</v>
      </c>
      <c r="B162" s="2">
        <v>290</v>
      </c>
      <c r="C162" s="2">
        <f>IF(COUNTIF($B$4:B161,B162)&gt;0,"",MAX($C$4:C161)+1)</f>
        <v>147</v>
      </c>
      <c r="D162" t="str">
        <f>IF(OR(C162="",C162&gt;$G$2),"",IF($E$2="existant",VLOOKUP(B162,Existant!$A:$E,4,FALSE),IF($E$2="Neuf - non famille",VLOOKUP(B162,#REF!,4,FALSE),VLOOKUP(B162,Neuf!$A:$E,4,FALSE))))</f>
        <v/>
      </c>
      <c r="E162" t="str">
        <f>IF(OR(C162="",C162&gt;$G$2),"",IF($E$2="existant",VLOOKUP(B162,Existant!$A:$E,5,FALSE),IF($E$2="Neuf - non famille",VLOOKUP(B162,#REF!,5,FALSE),VLOOKUP(B162,Neuf!$A:$E,5,FALSE))))</f>
        <v/>
      </c>
      <c r="F162" t="str">
        <f>IF(OR(C162="",C162&gt;$G$2),"",IF($E$2="existant",VLOOKUP(B162,Existant!$A:$H,2,FALSE),IF($E$2="Neuf - non famille",VLOOKUP(B162,#REF!,7,FALSE),VLOOKUP(B162,Neuf!$A:$H,7,FALSE))))</f>
        <v/>
      </c>
      <c r="G162" s="35" t="str">
        <f>IF(OR(C162="",C162&gt;$G$2),"",IF($E$2="existant",VLOOKUP(B162,Existant!$A:$P,16,FALSE),IF($E$2="Neuf - non famille",VLOOKUP(B162,#REF!,16,FALSE),VLOOKUP(B162,Neuf!$A:$P,16,FALSE))))</f>
        <v/>
      </c>
      <c r="H162" s="34" t="str">
        <f>IF(OR(C162="",C162&gt;$G$2),"",IF($E$2="existant",VLOOKUP(B162,Existant!$A:$P,14,FALSE),IF($E$2="Neuf - non famille",VLOOKUP(B162,#REF!,14,FALSE),VLOOKUP(B162,Neuf!$A:$P,14,FALSE))))</f>
        <v/>
      </c>
    </row>
    <row r="163" spans="1:8" x14ac:dyDescent="0.2">
      <c r="A163" s="2">
        <f t="shared" ca="1" si="2"/>
        <v>20</v>
      </c>
      <c r="B163" s="2">
        <v>662</v>
      </c>
      <c r="C163" s="2">
        <f>IF(COUNTIF($B$4:B162,B163)&gt;0,"",MAX($C$4:C162)+1)</f>
        <v>148</v>
      </c>
      <c r="D163" t="str">
        <f>IF(OR(C163="",C163&gt;$G$2),"",IF($E$2="existant",VLOOKUP(B163,Existant!$A:$E,4,FALSE),IF($E$2="Neuf - non famille",VLOOKUP(B163,#REF!,4,FALSE),VLOOKUP(B163,Neuf!$A:$E,4,FALSE))))</f>
        <v/>
      </c>
      <c r="E163" t="str">
        <f>IF(OR(C163="",C163&gt;$G$2),"",IF($E$2="existant",VLOOKUP(B163,Existant!$A:$E,5,FALSE),IF($E$2="Neuf - non famille",VLOOKUP(B163,#REF!,5,FALSE),VLOOKUP(B163,Neuf!$A:$E,5,FALSE))))</f>
        <v/>
      </c>
      <c r="F163" t="str">
        <f>IF(OR(C163="",C163&gt;$G$2),"",IF($E$2="existant",VLOOKUP(B163,Existant!$A:$H,2,FALSE),IF($E$2="Neuf - non famille",VLOOKUP(B163,#REF!,7,FALSE),VLOOKUP(B163,Neuf!$A:$H,7,FALSE))))</f>
        <v/>
      </c>
      <c r="G163" s="35" t="str">
        <f>IF(OR(C163="",C163&gt;$G$2),"",IF($E$2="existant",VLOOKUP(B163,Existant!$A:$P,16,FALSE),IF($E$2="Neuf - non famille",VLOOKUP(B163,#REF!,16,FALSE),VLOOKUP(B163,Neuf!$A:$P,16,FALSE))))</f>
        <v/>
      </c>
      <c r="H163" s="34" t="str">
        <f>IF(OR(C163="",C163&gt;$G$2),"",IF($E$2="existant",VLOOKUP(B163,Existant!$A:$P,14,FALSE),IF($E$2="Neuf - non famille",VLOOKUP(B163,#REF!,14,FALSE),VLOOKUP(B163,Neuf!$A:$P,14,FALSE))))</f>
        <v/>
      </c>
    </row>
    <row r="164" spans="1:8" x14ac:dyDescent="0.2">
      <c r="A164" s="2">
        <f t="shared" ca="1" si="2"/>
        <v>15</v>
      </c>
      <c r="B164" s="2">
        <v>543</v>
      </c>
      <c r="C164" s="2">
        <f>IF(COUNTIF($B$4:B163,B164)&gt;0,"",MAX($C$4:C163)+1)</f>
        <v>149</v>
      </c>
      <c r="D164" t="str">
        <f>IF(OR(C164="",C164&gt;$G$2),"",IF($E$2="existant",VLOOKUP(B164,Existant!$A:$E,4,FALSE),IF($E$2="Neuf - non famille",VLOOKUP(B164,#REF!,4,FALSE),VLOOKUP(B164,Neuf!$A:$E,4,FALSE))))</f>
        <v/>
      </c>
      <c r="E164" t="str">
        <f>IF(OR(C164="",C164&gt;$G$2),"",IF($E$2="existant",VLOOKUP(B164,Existant!$A:$E,5,FALSE),IF($E$2="Neuf - non famille",VLOOKUP(B164,#REF!,5,FALSE),VLOOKUP(B164,Neuf!$A:$E,5,FALSE))))</f>
        <v/>
      </c>
      <c r="F164" t="str">
        <f>IF(OR(C164="",C164&gt;$G$2),"",IF($E$2="existant",VLOOKUP(B164,Existant!$A:$H,2,FALSE),IF($E$2="Neuf - non famille",VLOOKUP(B164,#REF!,7,FALSE),VLOOKUP(B164,Neuf!$A:$H,7,FALSE))))</f>
        <v/>
      </c>
      <c r="G164" s="35" t="str">
        <f>IF(OR(C164="",C164&gt;$G$2),"",IF($E$2="existant",VLOOKUP(B164,Existant!$A:$P,16,FALSE),IF($E$2="Neuf - non famille",VLOOKUP(B164,#REF!,16,FALSE),VLOOKUP(B164,Neuf!$A:$P,16,FALSE))))</f>
        <v/>
      </c>
      <c r="H164" s="34" t="str">
        <f>IF(OR(C164="",C164&gt;$G$2),"",IF($E$2="existant",VLOOKUP(B164,Existant!$A:$P,14,FALSE),IF($E$2="Neuf - non famille",VLOOKUP(B164,#REF!,14,FALSE),VLOOKUP(B164,Neuf!$A:$P,14,FALSE))))</f>
        <v/>
      </c>
    </row>
    <row r="165" spans="1:8" hidden="1" x14ac:dyDescent="0.2">
      <c r="A165" s="2">
        <f t="shared" ca="1" si="2"/>
        <v>2</v>
      </c>
      <c r="B165" s="2">
        <v>176</v>
      </c>
      <c r="C165" s="2" t="str">
        <f>IF(COUNTIF($B$4:B164,B165)&gt;0,"",MAX($C$4:C164)+1)</f>
        <v/>
      </c>
      <c r="D165" t="str">
        <f>IF(OR(C165="",C165&gt;$G$2),"",IF($E$2="existant",VLOOKUP(B165,Existant!$A:$E,4,FALSE),IF($E$2="Neuf - non famille",VLOOKUP(B165,#REF!,4,FALSE),VLOOKUP(B165,Neuf!$A:$E,4,FALSE))))</f>
        <v/>
      </c>
      <c r="E165" t="str">
        <f>IF(OR(C165="",C165&gt;$G$2),"",IF($E$2="existant",VLOOKUP(B165,Existant!$A:$E,5,FALSE),IF($E$2="Neuf - non famille",VLOOKUP(B165,#REF!,5,FALSE),VLOOKUP(B165,Neuf!$A:$E,5,FALSE))))</f>
        <v/>
      </c>
      <c r="F165" t="str">
        <f>IF(OR(C165="",C165&gt;$G$2),"",IF($E$2="existant",VLOOKUP(B165,Existant!$A:$H,2,FALSE),IF($E$2="Neuf - non famille",VLOOKUP(B165,#REF!,7,FALSE),VLOOKUP(B165,Neuf!$A:$H,7,FALSE))))</f>
        <v/>
      </c>
      <c r="G165" s="35" t="str">
        <f>IF(OR(C165="",C165&gt;$G$2),"",IF($E$2="existant",VLOOKUP(B165,Existant!$A:$P,16,FALSE),IF($E$2="Neuf - non famille",VLOOKUP(B165,#REF!,16,FALSE),VLOOKUP(B165,Neuf!$A:$P,16,FALSE))))</f>
        <v/>
      </c>
      <c r="H165" s="34" t="str">
        <f>IF(OR(C165="",C165&gt;$G$2),"",IF($E$2="existant",VLOOKUP(B165,Existant!$A:$P,14,FALSE),IF($E$2="Neuf - non famille",VLOOKUP(B165,#REF!,14,FALSE),VLOOKUP(B165,Neuf!$A:$P,14,FALSE))))</f>
        <v/>
      </c>
    </row>
    <row r="166" spans="1:8" x14ac:dyDescent="0.2">
      <c r="A166" s="2">
        <f t="shared" ca="1" si="2"/>
        <v>6</v>
      </c>
      <c r="B166" s="2">
        <v>353</v>
      </c>
      <c r="C166" s="2">
        <f>IF(COUNTIF($B$4:B165,B166)&gt;0,"",MAX($C$4:C165)+1)</f>
        <v>150</v>
      </c>
      <c r="D166" t="str">
        <f>IF(OR(C166="",C166&gt;$G$2),"",IF($E$2="existant",VLOOKUP(B166,Existant!$A:$E,4,FALSE),IF($E$2="Neuf - non famille",VLOOKUP(B166,#REF!,4,FALSE),VLOOKUP(B166,Neuf!$A:$E,4,FALSE))))</f>
        <v/>
      </c>
      <c r="E166" t="str">
        <f>IF(OR(C166="",C166&gt;$G$2),"",IF($E$2="existant",VLOOKUP(B166,Existant!$A:$E,5,FALSE),IF($E$2="Neuf - non famille",VLOOKUP(B166,#REF!,5,FALSE),VLOOKUP(B166,Neuf!$A:$E,5,FALSE))))</f>
        <v/>
      </c>
      <c r="F166" t="str">
        <f>IF(OR(C166="",C166&gt;$G$2),"",IF($E$2="existant",VLOOKUP(B166,Existant!$A:$H,2,FALSE),IF($E$2="Neuf - non famille",VLOOKUP(B166,#REF!,7,FALSE),VLOOKUP(B166,Neuf!$A:$H,7,FALSE))))</f>
        <v/>
      </c>
      <c r="G166" s="35" t="str">
        <f>IF(OR(C166="",C166&gt;$G$2),"",IF($E$2="existant",VLOOKUP(B166,Existant!$A:$P,16,FALSE),IF($E$2="Neuf - non famille",VLOOKUP(B166,#REF!,16,FALSE),VLOOKUP(B166,Neuf!$A:$P,16,FALSE))))</f>
        <v/>
      </c>
      <c r="H166" s="34" t="str">
        <f>IF(OR(C166="",C166&gt;$G$2),"",IF($E$2="existant",VLOOKUP(B166,Existant!$A:$P,14,FALSE),IF($E$2="Neuf - non famille",VLOOKUP(B166,#REF!,14,FALSE),VLOOKUP(B166,Neuf!$A:$P,14,FALSE))))</f>
        <v/>
      </c>
    </row>
    <row r="167" spans="1:8" x14ac:dyDescent="0.2">
      <c r="A167" s="2">
        <f t="shared" ca="1" si="2"/>
        <v>12</v>
      </c>
      <c r="B167" s="2">
        <v>446</v>
      </c>
      <c r="C167" s="2">
        <f>IF(COUNTIF($B$4:B166,B167)&gt;0,"",MAX($C$4:C166)+1)</f>
        <v>151</v>
      </c>
      <c r="D167" t="str">
        <f>IF(OR(C167="",C167&gt;$G$2),"",IF($E$2="existant",VLOOKUP(B167,Existant!$A:$E,4,FALSE),IF($E$2="Neuf - non famille",VLOOKUP(B167,#REF!,4,FALSE),VLOOKUP(B167,Neuf!$A:$E,4,FALSE))))</f>
        <v/>
      </c>
      <c r="E167" t="str">
        <f>IF(OR(C167="",C167&gt;$G$2),"",IF($E$2="existant",VLOOKUP(B167,Existant!$A:$E,5,FALSE),IF($E$2="Neuf - non famille",VLOOKUP(B167,#REF!,5,FALSE),VLOOKUP(B167,Neuf!$A:$E,5,FALSE))))</f>
        <v/>
      </c>
      <c r="F167" t="str">
        <f>IF(OR(C167="",C167&gt;$G$2),"",IF($E$2="existant",VLOOKUP(B167,Existant!$A:$H,2,FALSE),IF($E$2="Neuf - non famille",VLOOKUP(B167,#REF!,7,FALSE),VLOOKUP(B167,Neuf!$A:$H,7,FALSE))))</f>
        <v/>
      </c>
      <c r="G167" s="35" t="str">
        <f>IF(OR(C167="",C167&gt;$G$2),"",IF($E$2="existant",VLOOKUP(B167,Existant!$A:$P,16,FALSE),IF($E$2="Neuf - non famille",VLOOKUP(B167,#REF!,16,FALSE),VLOOKUP(B167,Neuf!$A:$P,16,FALSE))))</f>
        <v/>
      </c>
      <c r="H167" s="34" t="str">
        <f>IF(OR(C167="",C167&gt;$G$2),"",IF($E$2="existant",VLOOKUP(B167,Existant!$A:$P,14,FALSE),IF($E$2="Neuf - non famille",VLOOKUP(B167,#REF!,14,FALSE),VLOOKUP(B167,Neuf!$A:$P,14,FALSE))))</f>
        <v/>
      </c>
    </row>
    <row r="168" spans="1:8" x14ac:dyDescent="0.2">
      <c r="A168" s="2">
        <f t="shared" ca="1" si="2"/>
        <v>14</v>
      </c>
      <c r="B168" s="2">
        <v>836</v>
      </c>
      <c r="C168" s="2">
        <f>IF(COUNTIF($B$4:B167,B168)&gt;0,"",MAX($C$4:C167)+1)</f>
        <v>152</v>
      </c>
      <c r="D168" t="str">
        <f>IF(OR(C168="",C168&gt;$G$2),"",IF($E$2="existant",VLOOKUP(B168,Existant!$A:$E,4,FALSE),IF($E$2="Neuf - non famille",VLOOKUP(B168,#REF!,4,FALSE),VLOOKUP(B168,Neuf!$A:$E,4,FALSE))))</f>
        <v/>
      </c>
      <c r="E168" t="str">
        <f>IF(OR(C168="",C168&gt;$G$2),"",IF($E$2="existant",VLOOKUP(B168,Existant!$A:$E,5,FALSE),IF($E$2="Neuf - non famille",VLOOKUP(B168,#REF!,5,FALSE),VLOOKUP(B168,Neuf!$A:$E,5,FALSE))))</f>
        <v/>
      </c>
      <c r="F168" t="str">
        <f>IF(OR(C168="",C168&gt;$G$2),"",IF($E$2="existant",VLOOKUP(B168,Existant!$A:$H,2,FALSE),IF($E$2="Neuf - non famille",VLOOKUP(B168,#REF!,7,FALSE),VLOOKUP(B168,Neuf!$A:$H,7,FALSE))))</f>
        <v/>
      </c>
      <c r="G168" s="35" t="str">
        <f>IF(OR(C168="",C168&gt;$G$2),"",IF($E$2="existant",VLOOKUP(B168,Existant!$A:$P,16,FALSE),IF($E$2="Neuf - non famille",VLOOKUP(B168,#REF!,16,FALSE),VLOOKUP(B168,Neuf!$A:$P,16,FALSE))))</f>
        <v/>
      </c>
      <c r="H168" s="34" t="str">
        <f>IF(OR(C168="",C168&gt;$G$2),"",IF($E$2="existant",VLOOKUP(B168,Existant!$A:$P,14,FALSE),IF($E$2="Neuf - non famille",VLOOKUP(B168,#REF!,14,FALSE),VLOOKUP(B168,Neuf!$A:$P,14,FALSE))))</f>
        <v/>
      </c>
    </row>
    <row r="169" spans="1:8" x14ac:dyDescent="0.2">
      <c r="A169" s="2">
        <f t="shared" ca="1" si="2"/>
        <v>18</v>
      </c>
      <c r="B169" s="2">
        <v>1081</v>
      </c>
      <c r="C169" s="2">
        <f>IF(COUNTIF($B$4:B168,B169)&gt;0,"",MAX($C$4:C168)+1)</f>
        <v>153</v>
      </c>
      <c r="D169" t="str">
        <f>IF(OR(C169="",C169&gt;$G$2),"",IF($E$2="existant",VLOOKUP(B169,Existant!$A:$E,4,FALSE),IF($E$2="Neuf - non famille",VLOOKUP(B169,#REF!,4,FALSE),VLOOKUP(B169,Neuf!$A:$E,4,FALSE))))</f>
        <v/>
      </c>
      <c r="E169" t="str">
        <f>IF(OR(C169="",C169&gt;$G$2),"",IF($E$2="existant",VLOOKUP(B169,Existant!$A:$E,5,FALSE),IF($E$2="Neuf - non famille",VLOOKUP(B169,#REF!,5,FALSE),VLOOKUP(B169,Neuf!$A:$E,5,FALSE))))</f>
        <v/>
      </c>
      <c r="F169" t="str">
        <f>IF(OR(C169="",C169&gt;$G$2),"",IF($E$2="existant",VLOOKUP(B169,Existant!$A:$H,2,FALSE),IF($E$2="Neuf - non famille",VLOOKUP(B169,#REF!,7,FALSE),VLOOKUP(B169,Neuf!$A:$H,7,FALSE))))</f>
        <v/>
      </c>
      <c r="G169" s="35" t="str">
        <f>IF(OR(C169="",C169&gt;$G$2),"",IF($E$2="existant",VLOOKUP(B169,Existant!$A:$P,16,FALSE),IF($E$2="Neuf - non famille",VLOOKUP(B169,#REF!,16,FALSE),VLOOKUP(B169,Neuf!$A:$P,16,FALSE))))</f>
        <v/>
      </c>
      <c r="H169" s="34" t="str">
        <f>IF(OR(C169="",C169&gt;$G$2),"",IF($E$2="existant",VLOOKUP(B169,Existant!$A:$P,14,FALSE),IF($E$2="Neuf - non famille",VLOOKUP(B169,#REF!,14,FALSE),VLOOKUP(B169,Neuf!$A:$P,14,FALSE))))</f>
        <v/>
      </c>
    </row>
    <row r="170" spans="1:8" x14ac:dyDescent="0.2">
      <c r="A170" s="2">
        <f t="shared" ca="1" si="2"/>
        <v>5</v>
      </c>
      <c r="B170" s="2">
        <v>817</v>
      </c>
      <c r="C170" s="2">
        <f>IF(COUNTIF($B$4:B169,B170)&gt;0,"",MAX($C$4:C169)+1)</f>
        <v>154</v>
      </c>
      <c r="D170" t="str">
        <f>IF(OR(C170="",C170&gt;$G$2),"",IF($E$2="existant",VLOOKUP(B170,Existant!$A:$E,4,FALSE),IF($E$2="Neuf - non famille",VLOOKUP(B170,#REF!,4,FALSE),VLOOKUP(B170,Neuf!$A:$E,4,FALSE))))</f>
        <v/>
      </c>
      <c r="E170" t="str">
        <f>IF(OR(C170="",C170&gt;$G$2),"",IF($E$2="existant",VLOOKUP(B170,Existant!$A:$E,5,FALSE),IF($E$2="Neuf - non famille",VLOOKUP(B170,#REF!,5,FALSE),VLOOKUP(B170,Neuf!$A:$E,5,FALSE))))</f>
        <v/>
      </c>
      <c r="F170" t="str">
        <f>IF(OR(C170="",C170&gt;$G$2),"",IF($E$2="existant",VLOOKUP(B170,Existant!$A:$H,2,FALSE),IF($E$2="Neuf - non famille",VLOOKUP(B170,#REF!,7,FALSE),VLOOKUP(B170,Neuf!$A:$H,7,FALSE))))</f>
        <v/>
      </c>
      <c r="G170" s="35" t="str">
        <f>IF(OR(C170="",C170&gt;$G$2),"",IF($E$2="existant",VLOOKUP(B170,Existant!$A:$P,16,FALSE),IF($E$2="Neuf - non famille",VLOOKUP(B170,#REF!,16,FALSE),VLOOKUP(B170,Neuf!$A:$P,16,FALSE))))</f>
        <v/>
      </c>
      <c r="H170" s="34" t="str">
        <f>IF(OR(C170="",C170&gt;$G$2),"",IF($E$2="existant",VLOOKUP(B170,Existant!$A:$P,14,FALSE),IF($E$2="Neuf - non famille",VLOOKUP(B170,#REF!,14,FALSE),VLOOKUP(B170,Neuf!$A:$P,14,FALSE))))</f>
        <v/>
      </c>
    </row>
    <row r="171" spans="1:8" x14ac:dyDescent="0.2">
      <c r="A171" s="2">
        <f t="shared" ca="1" si="2"/>
        <v>17</v>
      </c>
      <c r="B171" s="2">
        <v>1089</v>
      </c>
      <c r="C171" s="2">
        <f>IF(COUNTIF($B$4:B170,B171)&gt;0,"",MAX($C$4:C170)+1)</f>
        <v>155</v>
      </c>
      <c r="D171" t="str">
        <f>IF(OR(C171="",C171&gt;$G$2),"",IF($E$2="existant",VLOOKUP(B171,Existant!$A:$E,4,FALSE),IF($E$2="Neuf - non famille",VLOOKUP(B171,#REF!,4,FALSE),VLOOKUP(B171,Neuf!$A:$E,4,FALSE))))</f>
        <v/>
      </c>
      <c r="E171" t="str">
        <f>IF(OR(C171="",C171&gt;$G$2),"",IF($E$2="existant",VLOOKUP(B171,Existant!$A:$E,5,FALSE),IF($E$2="Neuf - non famille",VLOOKUP(B171,#REF!,5,FALSE),VLOOKUP(B171,Neuf!$A:$E,5,FALSE))))</f>
        <v/>
      </c>
      <c r="F171" t="str">
        <f>IF(OR(C171="",C171&gt;$G$2),"",IF($E$2="existant",VLOOKUP(B171,Existant!$A:$H,2,FALSE),IF($E$2="Neuf - non famille",VLOOKUP(B171,#REF!,7,FALSE),VLOOKUP(B171,Neuf!$A:$H,7,FALSE))))</f>
        <v/>
      </c>
      <c r="G171" s="35" t="str">
        <f>IF(OR(C171="",C171&gt;$G$2),"",IF($E$2="existant",VLOOKUP(B171,Existant!$A:$P,16,FALSE),IF($E$2="Neuf - non famille",VLOOKUP(B171,#REF!,16,FALSE),VLOOKUP(B171,Neuf!$A:$P,16,FALSE))))</f>
        <v/>
      </c>
      <c r="H171" s="34" t="str">
        <f>IF(OR(C171="",C171&gt;$G$2),"",IF($E$2="existant",VLOOKUP(B171,Existant!$A:$P,14,FALSE),IF($E$2="Neuf - non famille",VLOOKUP(B171,#REF!,14,FALSE),VLOOKUP(B171,Neuf!$A:$P,14,FALSE))))</f>
        <v/>
      </c>
    </row>
    <row r="172" spans="1:8" x14ac:dyDescent="0.2">
      <c r="A172" s="2">
        <f t="shared" ca="1" si="2"/>
        <v>17</v>
      </c>
      <c r="B172" s="2">
        <v>194</v>
      </c>
      <c r="C172" s="2">
        <f>IF(COUNTIF($B$4:B171,B172)&gt;0,"",MAX($C$4:C171)+1)</f>
        <v>156</v>
      </c>
      <c r="D172" t="str">
        <f>IF(OR(C172="",C172&gt;$G$2),"",IF($E$2="existant",VLOOKUP(B172,Existant!$A:$E,4,FALSE),IF($E$2="Neuf - non famille",VLOOKUP(B172,#REF!,4,FALSE),VLOOKUP(B172,Neuf!$A:$E,4,FALSE))))</f>
        <v/>
      </c>
      <c r="E172" t="str">
        <f>IF(OR(C172="",C172&gt;$G$2),"",IF($E$2="existant",VLOOKUP(B172,Existant!$A:$E,5,FALSE),IF($E$2="Neuf - non famille",VLOOKUP(B172,#REF!,5,FALSE),VLOOKUP(B172,Neuf!$A:$E,5,FALSE))))</f>
        <v/>
      </c>
      <c r="F172" t="str">
        <f>IF(OR(C172="",C172&gt;$G$2),"",IF($E$2="existant",VLOOKUP(B172,Existant!$A:$H,2,FALSE),IF($E$2="Neuf - non famille",VLOOKUP(B172,#REF!,7,FALSE),VLOOKUP(B172,Neuf!$A:$H,7,FALSE))))</f>
        <v/>
      </c>
      <c r="G172" s="35" t="str">
        <f>IF(OR(C172="",C172&gt;$G$2),"",IF($E$2="existant",VLOOKUP(B172,Existant!$A:$P,16,FALSE),IF($E$2="Neuf - non famille",VLOOKUP(B172,#REF!,16,FALSE),VLOOKUP(B172,Neuf!$A:$P,16,FALSE))))</f>
        <v/>
      </c>
      <c r="H172" s="34" t="str">
        <f>IF(OR(C172="",C172&gt;$G$2),"",IF($E$2="existant",VLOOKUP(B172,Existant!$A:$P,14,FALSE),IF($E$2="Neuf - non famille",VLOOKUP(B172,#REF!,14,FALSE),VLOOKUP(B172,Neuf!$A:$P,14,FALSE))))</f>
        <v/>
      </c>
    </row>
    <row r="173" spans="1:8" x14ac:dyDescent="0.2">
      <c r="A173" s="2">
        <f t="shared" ca="1" si="2"/>
        <v>2</v>
      </c>
      <c r="B173" s="2">
        <v>774</v>
      </c>
      <c r="C173" s="2">
        <f>IF(COUNTIF($B$4:B172,B173)&gt;0,"",MAX($C$4:C172)+1)</f>
        <v>157</v>
      </c>
      <c r="D173" t="str">
        <f>IF(OR(C173="",C173&gt;$G$2),"",IF($E$2="existant",VLOOKUP(B173,Existant!$A:$E,4,FALSE),IF($E$2="Neuf - non famille",VLOOKUP(B173,#REF!,4,FALSE),VLOOKUP(B173,Neuf!$A:$E,4,FALSE))))</f>
        <v/>
      </c>
      <c r="E173" t="str">
        <f>IF(OR(C173="",C173&gt;$G$2),"",IF($E$2="existant",VLOOKUP(B173,Existant!$A:$E,5,FALSE),IF($E$2="Neuf - non famille",VLOOKUP(B173,#REF!,5,FALSE),VLOOKUP(B173,Neuf!$A:$E,5,FALSE))))</f>
        <v/>
      </c>
      <c r="F173" t="str">
        <f>IF(OR(C173="",C173&gt;$G$2),"",IF($E$2="existant",VLOOKUP(B173,Existant!$A:$H,2,FALSE),IF($E$2="Neuf - non famille",VLOOKUP(B173,#REF!,7,FALSE),VLOOKUP(B173,Neuf!$A:$H,7,FALSE))))</f>
        <v/>
      </c>
      <c r="G173" s="35" t="str">
        <f>IF(OR(C173="",C173&gt;$G$2),"",IF($E$2="existant",VLOOKUP(B173,Existant!$A:$P,16,FALSE),IF($E$2="Neuf - non famille",VLOOKUP(B173,#REF!,16,FALSE),VLOOKUP(B173,Neuf!$A:$P,16,FALSE))))</f>
        <v/>
      </c>
      <c r="H173" s="34" t="str">
        <f>IF(OR(C173="",C173&gt;$G$2),"",IF($E$2="existant",VLOOKUP(B173,Existant!$A:$P,14,FALSE),IF($E$2="Neuf - non famille",VLOOKUP(B173,#REF!,14,FALSE),VLOOKUP(B173,Neuf!$A:$P,14,FALSE))))</f>
        <v/>
      </c>
    </row>
    <row r="174" spans="1:8" hidden="1" x14ac:dyDescent="0.2">
      <c r="A174" s="2">
        <f t="shared" ca="1" si="2"/>
        <v>19</v>
      </c>
      <c r="B174" s="2">
        <v>176</v>
      </c>
      <c r="C174" s="2" t="str">
        <f>IF(COUNTIF($B$4:B173,B174)&gt;0,"",MAX($C$4:C173)+1)</f>
        <v/>
      </c>
      <c r="D174" t="str">
        <f>IF(OR(C174="",C174&gt;$G$2),"",IF($E$2="existant",VLOOKUP(B174,Existant!$A:$E,4,FALSE),IF($E$2="Neuf - non famille",VLOOKUP(B174,#REF!,4,FALSE),VLOOKUP(B174,Neuf!$A:$E,4,FALSE))))</f>
        <v/>
      </c>
      <c r="E174" t="str">
        <f>IF(OR(C174="",C174&gt;$G$2),"",IF($E$2="existant",VLOOKUP(B174,Existant!$A:$E,5,FALSE),IF($E$2="Neuf - non famille",VLOOKUP(B174,#REF!,5,FALSE),VLOOKUP(B174,Neuf!$A:$E,5,FALSE))))</f>
        <v/>
      </c>
      <c r="F174" t="str">
        <f>IF(OR(C174="",C174&gt;$G$2),"",IF($E$2="existant",VLOOKUP(B174,Existant!$A:$H,2,FALSE),IF($E$2="Neuf - non famille",VLOOKUP(B174,#REF!,7,FALSE),VLOOKUP(B174,Neuf!$A:$H,7,FALSE))))</f>
        <v/>
      </c>
      <c r="G174" s="35" t="str">
        <f>IF(OR(C174="",C174&gt;$G$2),"",IF($E$2="existant",VLOOKUP(B174,Existant!$A:$P,16,FALSE),IF($E$2="Neuf - non famille",VLOOKUP(B174,#REF!,16,FALSE),VLOOKUP(B174,Neuf!$A:$P,16,FALSE))))</f>
        <v/>
      </c>
      <c r="H174" s="34" t="str">
        <f>IF(OR(C174="",C174&gt;$G$2),"",IF($E$2="existant",VLOOKUP(B174,Existant!$A:$P,14,FALSE),IF($E$2="Neuf - non famille",VLOOKUP(B174,#REF!,14,FALSE),VLOOKUP(B174,Neuf!$A:$P,14,FALSE))))</f>
        <v/>
      </c>
    </row>
    <row r="175" spans="1:8" x14ac:dyDescent="0.2">
      <c r="A175" s="2">
        <f t="shared" ca="1" si="2"/>
        <v>11</v>
      </c>
      <c r="B175" s="2">
        <v>382</v>
      </c>
      <c r="C175" s="2">
        <f>IF(COUNTIF($B$4:B174,B175)&gt;0,"",MAX($C$4:C174)+1)</f>
        <v>158</v>
      </c>
      <c r="D175" t="str">
        <f>IF(OR(C175="",C175&gt;$G$2),"",IF($E$2="existant",VLOOKUP(B175,Existant!$A:$E,4,FALSE),IF($E$2="Neuf - non famille",VLOOKUP(B175,#REF!,4,FALSE),VLOOKUP(B175,Neuf!$A:$E,4,FALSE))))</f>
        <v/>
      </c>
      <c r="E175" t="str">
        <f>IF(OR(C175="",C175&gt;$G$2),"",IF($E$2="existant",VLOOKUP(B175,Existant!$A:$E,5,FALSE),IF($E$2="Neuf - non famille",VLOOKUP(B175,#REF!,5,FALSE),VLOOKUP(B175,Neuf!$A:$E,5,FALSE))))</f>
        <v/>
      </c>
      <c r="F175" t="str">
        <f>IF(OR(C175="",C175&gt;$G$2),"",IF($E$2="existant",VLOOKUP(B175,Existant!$A:$H,2,FALSE),IF($E$2="Neuf - non famille",VLOOKUP(B175,#REF!,7,FALSE),VLOOKUP(B175,Neuf!$A:$H,7,FALSE))))</f>
        <v/>
      </c>
      <c r="G175" s="35" t="str">
        <f>IF(OR(C175="",C175&gt;$G$2),"",IF($E$2="existant",VLOOKUP(B175,Existant!$A:$P,16,FALSE),IF($E$2="Neuf - non famille",VLOOKUP(B175,#REF!,16,FALSE),VLOOKUP(B175,Neuf!$A:$P,16,FALSE))))</f>
        <v/>
      </c>
      <c r="H175" s="34" t="str">
        <f>IF(OR(C175="",C175&gt;$G$2),"",IF($E$2="existant",VLOOKUP(B175,Existant!$A:$P,14,FALSE),IF($E$2="Neuf - non famille",VLOOKUP(B175,#REF!,14,FALSE),VLOOKUP(B175,Neuf!$A:$P,14,FALSE))))</f>
        <v/>
      </c>
    </row>
    <row r="176" spans="1:8" x14ac:dyDescent="0.2">
      <c r="A176" s="2">
        <f t="shared" ca="1" si="2"/>
        <v>17</v>
      </c>
      <c r="B176" s="2">
        <v>330</v>
      </c>
      <c r="C176" s="2">
        <f>IF(COUNTIF($B$4:B175,B176)&gt;0,"",MAX($C$4:C175)+1)</f>
        <v>159</v>
      </c>
      <c r="D176" t="str">
        <f>IF(OR(C176="",C176&gt;$G$2),"",IF($E$2="existant",VLOOKUP(B176,Existant!$A:$E,4,FALSE),IF($E$2="Neuf - non famille",VLOOKUP(B176,#REF!,4,FALSE),VLOOKUP(B176,Neuf!$A:$E,4,FALSE))))</f>
        <v/>
      </c>
      <c r="E176" t="str">
        <f>IF(OR(C176="",C176&gt;$G$2),"",IF($E$2="existant",VLOOKUP(B176,Existant!$A:$E,5,FALSE),IF($E$2="Neuf - non famille",VLOOKUP(B176,#REF!,5,FALSE),VLOOKUP(B176,Neuf!$A:$E,5,FALSE))))</f>
        <v/>
      </c>
      <c r="F176" t="str">
        <f>IF(OR(C176="",C176&gt;$G$2),"",IF($E$2="existant",VLOOKUP(B176,Existant!$A:$H,2,FALSE),IF($E$2="Neuf - non famille",VLOOKUP(B176,#REF!,7,FALSE),VLOOKUP(B176,Neuf!$A:$H,7,FALSE))))</f>
        <v/>
      </c>
      <c r="G176" s="35" t="str">
        <f>IF(OR(C176="",C176&gt;$G$2),"",IF($E$2="existant",VLOOKUP(B176,Existant!$A:$P,16,FALSE),IF($E$2="Neuf - non famille",VLOOKUP(B176,#REF!,16,FALSE),VLOOKUP(B176,Neuf!$A:$P,16,FALSE))))</f>
        <v/>
      </c>
      <c r="H176" s="34" t="str">
        <f>IF(OR(C176="",C176&gt;$G$2),"",IF($E$2="existant",VLOOKUP(B176,Existant!$A:$P,14,FALSE),IF($E$2="Neuf - non famille",VLOOKUP(B176,#REF!,14,FALSE),VLOOKUP(B176,Neuf!$A:$P,14,FALSE))))</f>
        <v/>
      </c>
    </row>
    <row r="177" spans="1:8" x14ac:dyDescent="0.2">
      <c r="A177" s="2">
        <f t="shared" ca="1" si="2"/>
        <v>10</v>
      </c>
      <c r="B177" s="2">
        <v>508</v>
      </c>
      <c r="C177" s="2">
        <f>IF(COUNTIF($B$4:B176,B177)&gt;0,"",MAX($C$4:C176)+1)</f>
        <v>160</v>
      </c>
      <c r="D177" t="str">
        <f>IF(OR(C177="",C177&gt;$G$2),"",IF($E$2="existant",VLOOKUP(B177,Existant!$A:$E,4,FALSE),IF($E$2="Neuf - non famille",VLOOKUP(B177,#REF!,4,FALSE),VLOOKUP(B177,Neuf!$A:$E,4,FALSE))))</f>
        <v/>
      </c>
      <c r="E177" t="str">
        <f>IF(OR(C177="",C177&gt;$G$2),"",IF($E$2="existant",VLOOKUP(B177,Existant!$A:$E,5,FALSE),IF($E$2="Neuf - non famille",VLOOKUP(B177,#REF!,5,FALSE),VLOOKUP(B177,Neuf!$A:$E,5,FALSE))))</f>
        <v/>
      </c>
      <c r="F177" t="str">
        <f>IF(OR(C177="",C177&gt;$G$2),"",IF($E$2="existant",VLOOKUP(B177,Existant!$A:$H,2,FALSE),IF($E$2="Neuf - non famille",VLOOKUP(B177,#REF!,7,FALSE),VLOOKUP(B177,Neuf!$A:$H,7,FALSE))))</f>
        <v/>
      </c>
      <c r="G177" s="35" t="str">
        <f>IF(OR(C177="",C177&gt;$G$2),"",IF($E$2="existant",VLOOKUP(B177,Existant!$A:$P,16,FALSE),IF($E$2="Neuf - non famille",VLOOKUP(B177,#REF!,16,FALSE),VLOOKUP(B177,Neuf!$A:$P,16,FALSE))))</f>
        <v/>
      </c>
      <c r="H177" s="34" t="str">
        <f>IF(OR(C177="",C177&gt;$G$2),"",IF($E$2="existant",VLOOKUP(B177,Existant!$A:$P,14,FALSE),IF($E$2="Neuf - non famille",VLOOKUP(B177,#REF!,14,FALSE),VLOOKUP(B177,Neuf!$A:$P,14,FALSE))))</f>
        <v/>
      </c>
    </row>
    <row r="178" spans="1:8" x14ac:dyDescent="0.2">
      <c r="A178" s="2">
        <f t="shared" ca="1" si="2"/>
        <v>2</v>
      </c>
      <c r="B178" s="2">
        <v>390</v>
      </c>
      <c r="C178" s="2">
        <f>IF(COUNTIF($B$4:B177,B178)&gt;0,"",MAX($C$4:C177)+1)</f>
        <v>161</v>
      </c>
      <c r="D178" t="str">
        <f>IF(OR(C178="",C178&gt;$G$2),"",IF($E$2="existant",VLOOKUP(B178,Existant!$A:$E,4,FALSE),IF($E$2="Neuf - non famille",VLOOKUP(B178,#REF!,4,FALSE),VLOOKUP(B178,Neuf!$A:$E,4,FALSE))))</f>
        <v/>
      </c>
      <c r="E178" t="str">
        <f>IF(OR(C178="",C178&gt;$G$2),"",IF($E$2="existant",VLOOKUP(B178,Existant!$A:$E,5,FALSE),IF($E$2="Neuf - non famille",VLOOKUP(B178,#REF!,5,FALSE),VLOOKUP(B178,Neuf!$A:$E,5,FALSE))))</f>
        <v/>
      </c>
      <c r="F178" t="str">
        <f>IF(OR(C178="",C178&gt;$G$2),"",IF($E$2="existant",VLOOKUP(B178,Existant!$A:$H,2,FALSE),IF($E$2="Neuf - non famille",VLOOKUP(B178,#REF!,7,FALSE),VLOOKUP(B178,Neuf!$A:$H,7,FALSE))))</f>
        <v/>
      </c>
      <c r="G178" s="35" t="str">
        <f>IF(OR(C178="",C178&gt;$G$2),"",IF($E$2="existant",VLOOKUP(B178,Existant!$A:$P,16,FALSE),IF($E$2="Neuf - non famille",VLOOKUP(B178,#REF!,16,FALSE),VLOOKUP(B178,Neuf!$A:$P,16,FALSE))))</f>
        <v/>
      </c>
      <c r="H178" s="34" t="str">
        <f>IF(OR(C178="",C178&gt;$G$2),"",IF($E$2="existant",VLOOKUP(B178,Existant!$A:$P,14,FALSE),IF($E$2="Neuf - non famille",VLOOKUP(B178,#REF!,14,FALSE),VLOOKUP(B178,Neuf!$A:$P,14,FALSE))))</f>
        <v/>
      </c>
    </row>
    <row r="179" spans="1:8" x14ac:dyDescent="0.2">
      <c r="A179" s="2">
        <f t="shared" ca="1" si="2"/>
        <v>15</v>
      </c>
      <c r="B179" s="2">
        <v>1037</v>
      </c>
      <c r="C179" s="2">
        <f>IF(COUNTIF($B$4:B178,B179)&gt;0,"",MAX($C$4:C178)+1)</f>
        <v>162</v>
      </c>
      <c r="D179" t="str">
        <f>IF(OR(C179="",C179&gt;$G$2),"",IF($E$2="existant",VLOOKUP(B179,Existant!$A:$E,4,FALSE),IF($E$2="Neuf - non famille",VLOOKUP(B179,#REF!,4,FALSE),VLOOKUP(B179,Neuf!$A:$E,4,FALSE))))</f>
        <v/>
      </c>
      <c r="E179" t="str">
        <f>IF(OR(C179="",C179&gt;$G$2),"",IF($E$2="existant",VLOOKUP(B179,Existant!$A:$E,5,FALSE),IF($E$2="Neuf - non famille",VLOOKUP(B179,#REF!,5,FALSE),VLOOKUP(B179,Neuf!$A:$E,5,FALSE))))</f>
        <v/>
      </c>
      <c r="F179" t="str">
        <f>IF(OR(C179="",C179&gt;$G$2),"",IF($E$2="existant",VLOOKUP(B179,Existant!$A:$H,2,FALSE),IF($E$2="Neuf - non famille",VLOOKUP(B179,#REF!,7,FALSE),VLOOKUP(B179,Neuf!$A:$H,7,FALSE))))</f>
        <v/>
      </c>
      <c r="G179" s="35" t="str">
        <f>IF(OR(C179="",C179&gt;$G$2),"",IF($E$2="existant",VLOOKUP(B179,Existant!$A:$P,16,FALSE),IF($E$2="Neuf - non famille",VLOOKUP(B179,#REF!,16,FALSE),VLOOKUP(B179,Neuf!$A:$P,16,FALSE))))</f>
        <v/>
      </c>
      <c r="H179" s="34" t="str">
        <f>IF(OR(C179="",C179&gt;$G$2),"",IF($E$2="existant",VLOOKUP(B179,Existant!$A:$P,14,FALSE),IF($E$2="Neuf - non famille",VLOOKUP(B179,#REF!,14,FALSE),VLOOKUP(B179,Neuf!$A:$P,14,FALSE))))</f>
        <v/>
      </c>
    </row>
    <row r="180" spans="1:8" x14ac:dyDescent="0.2">
      <c r="A180" s="2">
        <f t="shared" ca="1" si="2"/>
        <v>10</v>
      </c>
      <c r="B180" s="2">
        <v>471</v>
      </c>
      <c r="C180" s="2">
        <f>IF(COUNTIF($B$4:B179,B180)&gt;0,"",MAX($C$4:C179)+1)</f>
        <v>163</v>
      </c>
      <c r="D180" t="str">
        <f>IF(OR(C180="",C180&gt;$G$2),"",IF($E$2="existant",VLOOKUP(B180,Existant!$A:$E,4,FALSE),IF($E$2="Neuf - non famille",VLOOKUP(B180,#REF!,4,FALSE),VLOOKUP(B180,Neuf!$A:$E,4,FALSE))))</f>
        <v/>
      </c>
      <c r="E180" t="str">
        <f>IF(OR(C180="",C180&gt;$G$2),"",IF($E$2="existant",VLOOKUP(B180,Existant!$A:$E,5,FALSE),IF($E$2="Neuf - non famille",VLOOKUP(B180,#REF!,5,FALSE),VLOOKUP(B180,Neuf!$A:$E,5,FALSE))))</f>
        <v/>
      </c>
      <c r="F180" t="str">
        <f>IF(OR(C180="",C180&gt;$G$2),"",IF($E$2="existant",VLOOKUP(B180,Existant!$A:$H,2,FALSE),IF($E$2="Neuf - non famille",VLOOKUP(B180,#REF!,7,FALSE),VLOOKUP(B180,Neuf!$A:$H,7,FALSE))))</f>
        <v/>
      </c>
      <c r="G180" s="35" t="str">
        <f>IF(OR(C180="",C180&gt;$G$2),"",IF($E$2="existant",VLOOKUP(B180,Existant!$A:$P,16,FALSE),IF($E$2="Neuf - non famille",VLOOKUP(B180,#REF!,16,FALSE),VLOOKUP(B180,Neuf!$A:$P,16,FALSE))))</f>
        <v/>
      </c>
      <c r="H180" s="34" t="str">
        <f>IF(OR(C180="",C180&gt;$G$2),"",IF($E$2="existant",VLOOKUP(B180,Existant!$A:$P,14,FALSE),IF($E$2="Neuf - non famille",VLOOKUP(B180,#REF!,14,FALSE),VLOOKUP(B180,Neuf!$A:$P,14,FALSE))))</f>
        <v/>
      </c>
    </row>
    <row r="181" spans="1:8" x14ac:dyDescent="0.2">
      <c r="A181" s="2">
        <f t="shared" ca="1" si="2"/>
        <v>3</v>
      </c>
      <c r="B181" s="2">
        <v>284</v>
      </c>
      <c r="C181" s="2">
        <f>IF(COUNTIF($B$4:B180,B181)&gt;0,"",MAX($C$4:C180)+1)</f>
        <v>164</v>
      </c>
      <c r="D181" t="str">
        <f>IF(OR(C181="",C181&gt;$G$2),"",IF($E$2="existant",VLOOKUP(B181,Existant!$A:$E,4,FALSE),IF($E$2="Neuf - non famille",VLOOKUP(B181,#REF!,4,FALSE),VLOOKUP(B181,Neuf!$A:$E,4,FALSE))))</f>
        <v/>
      </c>
      <c r="E181" t="str">
        <f>IF(OR(C181="",C181&gt;$G$2),"",IF($E$2="existant",VLOOKUP(B181,Existant!$A:$E,5,FALSE),IF($E$2="Neuf - non famille",VLOOKUP(B181,#REF!,5,FALSE),VLOOKUP(B181,Neuf!$A:$E,5,FALSE))))</f>
        <v/>
      </c>
      <c r="F181" t="str">
        <f>IF(OR(C181="",C181&gt;$G$2),"",IF($E$2="existant",VLOOKUP(B181,Existant!$A:$H,2,FALSE),IF($E$2="Neuf - non famille",VLOOKUP(B181,#REF!,7,FALSE),VLOOKUP(B181,Neuf!$A:$H,7,FALSE))))</f>
        <v/>
      </c>
      <c r="G181" s="35" t="str">
        <f>IF(OR(C181="",C181&gt;$G$2),"",IF($E$2="existant",VLOOKUP(B181,Existant!$A:$P,16,FALSE),IF($E$2="Neuf - non famille",VLOOKUP(B181,#REF!,16,FALSE),VLOOKUP(B181,Neuf!$A:$P,16,FALSE))))</f>
        <v/>
      </c>
      <c r="H181" s="34" t="str">
        <f>IF(OR(C181="",C181&gt;$G$2),"",IF($E$2="existant",VLOOKUP(B181,Existant!$A:$P,14,FALSE),IF($E$2="Neuf - non famille",VLOOKUP(B181,#REF!,14,FALSE),VLOOKUP(B181,Neuf!$A:$P,14,FALSE))))</f>
        <v/>
      </c>
    </row>
    <row r="182" spans="1:8" hidden="1" x14ac:dyDescent="0.2">
      <c r="A182" s="2">
        <f t="shared" ca="1" si="2"/>
        <v>12</v>
      </c>
      <c r="B182" s="2">
        <v>474</v>
      </c>
      <c r="C182" s="2" t="str">
        <f>IF(COUNTIF($B$4:B181,B182)&gt;0,"",MAX($C$4:C181)+1)</f>
        <v/>
      </c>
      <c r="D182" t="str">
        <f>IF(OR(C182="",C182&gt;$G$2),"",IF($E$2="existant",VLOOKUP(B182,Existant!$A:$E,4,FALSE),IF($E$2="Neuf - non famille",VLOOKUP(B182,#REF!,4,FALSE),VLOOKUP(B182,Neuf!$A:$E,4,FALSE))))</f>
        <v/>
      </c>
      <c r="E182" t="str">
        <f>IF(OR(C182="",C182&gt;$G$2),"",IF($E$2="existant",VLOOKUP(B182,Existant!$A:$E,5,FALSE),IF($E$2="Neuf - non famille",VLOOKUP(B182,#REF!,5,FALSE),VLOOKUP(B182,Neuf!$A:$E,5,FALSE))))</f>
        <v/>
      </c>
      <c r="F182" t="str">
        <f>IF(OR(C182="",C182&gt;$G$2),"",IF($E$2="existant",VLOOKUP(B182,Existant!$A:$H,2,FALSE),IF($E$2="Neuf - non famille",VLOOKUP(B182,#REF!,7,FALSE),VLOOKUP(B182,Neuf!$A:$H,7,FALSE))))</f>
        <v/>
      </c>
      <c r="G182" s="35" t="str">
        <f>IF(OR(C182="",C182&gt;$G$2),"",IF($E$2="existant",VLOOKUP(B182,Existant!$A:$P,16,FALSE),IF($E$2="Neuf - non famille",VLOOKUP(B182,#REF!,16,FALSE),VLOOKUP(B182,Neuf!$A:$P,16,FALSE))))</f>
        <v/>
      </c>
      <c r="H182" s="34" t="str">
        <f>IF(OR(C182="",C182&gt;$G$2),"",IF($E$2="existant",VLOOKUP(B182,Existant!$A:$P,14,FALSE),IF($E$2="Neuf - non famille",VLOOKUP(B182,#REF!,14,FALSE),VLOOKUP(B182,Neuf!$A:$P,14,FALSE))))</f>
        <v/>
      </c>
    </row>
    <row r="183" spans="1:8" x14ac:dyDescent="0.2">
      <c r="A183" s="2">
        <f t="shared" ca="1" si="2"/>
        <v>14</v>
      </c>
      <c r="B183" s="2">
        <v>503</v>
      </c>
      <c r="C183" s="2">
        <f>IF(COUNTIF($B$4:B182,B183)&gt;0,"",MAX($C$4:C182)+1)</f>
        <v>165</v>
      </c>
      <c r="D183" t="str">
        <f>IF(OR(C183="",C183&gt;$G$2),"",IF($E$2="existant",VLOOKUP(B183,Existant!$A:$E,4,FALSE),IF($E$2="Neuf - non famille",VLOOKUP(B183,#REF!,4,FALSE),VLOOKUP(B183,Neuf!$A:$E,4,FALSE))))</f>
        <v/>
      </c>
      <c r="E183" t="str">
        <f>IF(OR(C183="",C183&gt;$G$2),"",IF($E$2="existant",VLOOKUP(B183,Existant!$A:$E,5,FALSE),IF($E$2="Neuf - non famille",VLOOKUP(B183,#REF!,5,FALSE),VLOOKUP(B183,Neuf!$A:$E,5,FALSE))))</f>
        <v/>
      </c>
      <c r="F183" t="str">
        <f>IF(OR(C183="",C183&gt;$G$2),"",IF($E$2="existant",VLOOKUP(B183,Existant!$A:$H,2,FALSE),IF($E$2="Neuf - non famille",VLOOKUP(B183,#REF!,7,FALSE),VLOOKUP(B183,Neuf!$A:$H,7,FALSE))))</f>
        <v/>
      </c>
      <c r="G183" s="35" t="str">
        <f>IF(OR(C183="",C183&gt;$G$2),"",IF($E$2="existant",VLOOKUP(B183,Existant!$A:$P,16,FALSE),IF($E$2="Neuf - non famille",VLOOKUP(B183,#REF!,16,FALSE),VLOOKUP(B183,Neuf!$A:$P,16,FALSE))))</f>
        <v/>
      </c>
      <c r="H183" s="34" t="str">
        <f>IF(OR(C183="",C183&gt;$G$2),"",IF($E$2="existant",VLOOKUP(B183,Existant!$A:$P,14,FALSE),IF($E$2="Neuf - non famille",VLOOKUP(B183,#REF!,14,FALSE),VLOOKUP(B183,Neuf!$A:$P,14,FALSE))))</f>
        <v/>
      </c>
    </row>
    <row r="184" spans="1:8" x14ac:dyDescent="0.2">
      <c r="A184" s="2">
        <f t="shared" ca="1" si="2"/>
        <v>16</v>
      </c>
      <c r="B184" s="2">
        <v>743</v>
      </c>
      <c r="C184" s="2">
        <f>IF(COUNTIF($B$4:B183,B184)&gt;0,"",MAX($C$4:C183)+1)</f>
        <v>166</v>
      </c>
      <c r="D184" t="str">
        <f>IF(OR(C184="",C184&gt;$G$2),"",IF($E$2="existant",VLOOKUP(B184,Existant!$A:$E,4,FALSE),IF($E$2="Neuf - non famille",VLOOKUP(B184,#REF!,4,FALSE),VLOOKUP(B184,Neuf!$A:$E,4,FALSE))))</f>
        <v/>
      </c>
      <c r="E184" t="str">
        <f>IF(OR(C184="",C184&gt;$G$2),"",IF($E$2="existant",VLOOKUP(B184,Existant!$A:$E,5,FALSE),IF($E$2="Neuf - non famille",VLOOKUP(B184,#REF!,5,FALSE),VLOOKUP(B184,Neuf!$A:$E,5,FALSE))))</f>
        <v/>
      </c>
      <c r="F184" t="str">
        <f>IF(OR(C184="",C184&gt;$G$2),"",IF($E$2="existant",VLOOKUP(B184,Existant!$A:$H,2,FALSE),IF($E$2="Neuf - non famille",VLOOKUP(B184,#REF!,7,FALSE),VLOOKUP(B184,Neuf!$A:$H,7,FALSE))))</f>
        <v/>
      </c>
      <c r="G184" s="35" t="str">
        <f>IF(OR(C184="",C184&gt;$G$2),"",IF($E$2="existant",VLOOKUP(B184,Existant!$A:$P,16,FALSE),IF($E$2="Neuf - non famille",VLOOKUP(B184,#REF!,16,FALSE),VLOOKUP(B184,Neuf!$A:$P,16,FALSE))))</f>
        <v/>
      </c>
      <c r="H184" s="34" t="str">
        <f>IF(OR(C184="",C184&gt;$G$2),"",IF($E$2="existant",VLOOKUP(B184,Existant!$A:$P,14,FALSE),IF($E$2="Neuf - non famille",VLOOKUP(B184,#REF!,14,FALSE),VLOOKUP(B184,Neuf!$A:$P,14,FALSE))))</f>
        <v/>
      </c>
    </row>
    <row r="185" spans="1:8" x14ac:dyDescent="0.2">
      <c r="A185" s="2">
        <f t="shared" ca="1" si="2"/>
        <v>10</v>
      </c>
      <c r="B185" s="2">
        <v>434</v>
      </c>
      <c r="C185" s="2">
        <f>IF(COUNTIF($B$4:B184,B185)&gt;0,"",MAX($C$4:C184)+1)</f>
        <v>167</v>
      </c>
      <c r="D185" t="str">
        <f>IF(OR(C185="",C185&gt;$G$2),"",IF($E$2="existant",VLOOKUP(B185,Existant!$A:$E,4,FALSE),IF($E$2="Neuf - non famille",VLOOKUP(B185,#REF!,4,FALSE),VLOOKUP(B185,Neuf!$A:$E,4,FALSE))))</f>
        <v/>
      </c>
      <c r="E185" t="str">
        <f>IF(OR(C185="",C185&gt;$G$2),"",IF($E$2="existant",VLOOKUP(B185,Existant!$A:$E,5,FALSE),IF($E$2="Neuf - non famille",VLOOKUP(B185,#REF!,5,FALSE),VLOOKUP(B185,Neuf!$A:$E,5,FALSE))))</f>
        <v/>
      </c>
      <c r="F185" t="str">
        <f>IF(OR(C185="",C185&gt;$G$2),"",IF($E$2="existant",VLOOKUP(B185,Existant!$A:$H,2,FALSE),IF($E$2="Neuf - non famille",VLOOKUP(B185,#REF!,7,FALSE),VLOOKUP(B185,Neuf!$A:$H,7,FALSE))))</f>
        <v/>
      </c>
      <c r="G185" s="35" t="str">
        <f>IF(OR(C185="",C185&gt;$G$2),"",IF($E$2="existant",VLOOKUP(B185,Existant!$A:$P,16,FALSE),IF($E$2="Neuf - non famille",VLOOKUP(B185,#REF!,16,FALSE),VLOOKUP(B185,Neuf!$A:$P,16,FALSE))))</f>
        <v/>
      </c>
      <c r="H185" s="34" t="str">
        <f>IF(OR(C185="",C185&gt;$G$2),"",IF($E$2="existant",VLOOKUP(B185,Existant!$A:$P,14,FALSE),IF($E$2="Neuf - non famille",VLOOKUP(B185,#REF!,14,FALSE),VLOOKUP(B185,Neuf!$A:$P,14,FALSE))))</f>
        <v/>
      </c>
    </row>
    <row r="186" spans="1:8" x14ac:dyDescent="0.2">
      <c r="A186" s="2">
        <f t="shared" ca="1" si="2"/>
        <v>14</v>
      </c>
      <c r="B186" s="2">
        <v>1035</v>
      </c>
      <c r="C186" s="2">
        <f>IF(COUNTIF($B$4:B185,B186)&gt;0,"",MAX($C$4:C185)+1)</f>
        <v>168</v>
      </c>
      <c r="D186" t="str">
        <f>IF(OR(C186="",C186&gt;$G$2),"",IF($E$2="existant",VLOOKUP(B186,Existant!$A:$E,4,FALSE),IF($E$2="Neuf - non famille",VLOOKUP(B186,#REF!,4,FALSE),VLOOKUP(B186,Neuf!$A:$E,4,FALSE))))</f>
        <v/>
      </c>
      <c r="E186" t="str">
        <f>IF(OR(C186="",C186&gt;$G$2),"",IF($E$2="existant",VLOOKUP(B186,Existant!$A:$E,5,FALSE),IF($E$2="Neuf - non famille",VLOOKUP(B186,#REF!,5,FALSE),VLOOKUP(B186,Neuf!$A:$E,5,FALSE))))</f>
        <v/>
      </c>
      <c r="F186" t="str">
        <f>IF(OR(C186="",C186&gt;$G$2),"",IF($E$2="existant",VLOOKUP(B186,Existant!$A:$H,2,FALSE),IF($E$2="Neuf - non famille",VLOOKUP(B186,#REF!,7,FALSE),VLOOKUP(B186,Neuf!$A:$H,7,FALSE))))</f>
        <v/>
      </c>
      <c r="G186" s="35" t="str">
        <f>IF(OR(C186="",C186&gt;$G$2),"",IF($E$2="existant",VLOOKUP(B186,Existant!$A:$P,16,FALSE),IF($E$2="Neuf - non famille",VLOOKUP(B186,#REF!,16,FALSE),VLOOKUP(B186,Neuf!$A:$P,16,FALSE))))</f>
        <v/>
      </c>
      <c r="H186" s="34" t="str">
        <f>IF(OR(C186="",C186&gt;$G$2),"",IF($E$2="existant",VLOOKUP(B186,Existant!$A:$P,14,FALSE),IF($E$2="Neuf - non famille",VLOOKUP(B186,#REF!,14,FALSE),VLOOKUP(B186,Neuf!$A:$P,14,FALSE))))</f>
        <v/>
      </c>
    </row>
    <row r="187" spans="1:8" x14ac:dyDescent="0.2">
      <c r="A187" s="2">
        <f t="shared" ca="1" si="2"/>
        <v>4</v>
      </c>
      <c r="B187" s="2">
        <v>514</v>
      </c>
      <c r="C187" s="2">
        <f>IF(COUNTIF($B$4:B186,B187)&gt;0,"",MAX($C$4:C186)+1)</f>
        <v>169</v>
      </c>
      <c r="D187" t="str">
        <f>IF(OR(C187="",C187&gt;$G$2),"",IF($E$2="existant",VLOOKUP(B187,Existant!$A:$E,4,FALSE),IF($E$2="Neuf - non famille",VLOOKUP(B187,#REF!,4,FALSE),VLOOKUP(B187,Neuf!$A:$E,4,FALSE))))</f>
        <v/>
      </c>
      <c r="E187" t="str">
        <f>IF(OR(C187="",C187&gt;$G$2),"",IF($E$2="existant",VLOOKUP(B187,Existant!$A:$E,5,FALSE),IF($E$2="Neuf - non famille",VLOOKUP(B187,#REF!,5,FALSE),VLOOKUP(B187,Neuf!$A:$E,5,FALSE))))</f>
        <v/>
      </c>
      <c r="F187" t="str">
        <f>IF(OR(C187="",C187&gt;$G$2),"",IF($E$2="existant",VLOOKUP(B187,Existant!$A:$H,2,FALSE),IF($E$2="Neuf - non famille",VLOOKUP(B187,#REF!,7,FALSE),VLOOKUP(B187,Neuf!$A:$H,7,FALSE))))</f>
        <v/>
      </c>
      <c r="G187" s="35" t="str">
        <f>IF(OR(C187="",C187&gt;$G$2),"",IF($E$2="existant",VLOOKUP(B187,Existant!$A:$P,16,FALSE),IF($E$2="Neuf - non famille",VLOOKUP(B187,#REF!,16,FALSE),VLOOKUP(B187,Neuf!$A:$P,16,FALSE))))</f>
        <v/>
      </c>
      <c r="H187" s="34" t="str">
        <f>IF(OR(C187="",C187&gt;$G$2),"",IF($E$2="existant",VLOOKUP(B187,Existant!$A:$P,14,FALSE),IF($E$2="Neuf - non famille",VLOOKUP(B187,#REF!,14,FALSE),VLOOKUP(B187,Neuf!$A:$P,14,FALSE))))</f>
        <v/>
      </c>
    </row>
    <row r="188" spans="1:8" hidden="1" x14ac:dyDescent="0.2">
      <c r="A188" s="2">
        <f t="shared" ca="1" si="2"/>
        <v>1</v>
      </c>
      <c r="B188" s="2">
        <v>2</v>
      </c>
      <c r="C188" s="2" t="str">
        <f>IF(COUNTIF($B$4:B187,B188)&gt;0,"",MAX($C$4:C187)+1)</f>
        <v/>
      </c>
      <c r="D188" t="str">
        <f>IF(OR(C188="",C188&gt;$G$2),"",IF($E$2="existant",VLOOKUP(B188,Existant!$A:$E,4,FALSE),IF($E$2="Neuf - non famille",VLOOKUP(B188,#REF!,4,FALSE),VLOOKUP(B188,Neuf!$A:$E,4,FALSE))))</f>
        <v/>
      </c>
      <c r="E188" t="str">
        <f>IF(OR(C188="",C188&gt;$G$2),"",IF($E$2="existant",VLOOKUP(B188,Existant!$A:$E,5,FALSE),IF($E$2="Neuf - non famille",VLOOKUP(B188,#REF!,5,FALSE),VLOOKUP(B188,Neuf!$A:$E,5,FALSE))))</f>
        <v/>
      </c>
      <c r="F188" t="str">
        <f>IF(OR(C188="",C188&gt;$G$2),"",IF($E$2="existant",VLOOKUP(B188,Existant!$A:$H,2,FALSE),IF($E$2="Neuf - non famille",VLOOKUP(B188,#REF!,7,FALSE),VLOOKUP(B188,Neuf!$A:$H,7,FALSE))))</f>
        <v/>
      </c>
      <c r="G188" s="35" t="str">
        <f>IF(OR(C188="",C188&gt;$G$2),"",IF($E$2="existant",VLOOKUP(B188,Existant!$A:$P,16,FALSE),IF($E$2="Neuf - non famille",VLOOKUP(B188,#REF!,16,FALSE),VLOOKUP(B188,Neuf!$A:$P,16,FALSE))))</f>
        <v/>
      </c>
      <c r="H188" s="34" t="str">
        <f>IF(OR(C188="",C188&gt;$G$2),"",IF($E$2="existant",VLOOKUP(B188,Existant!$A:$P,14,FALSE),IF($E$2="Neuf - non famille",VLOOKUP(B188,#REF!,14,FALSE),VLOOKUP(B188,Neuf!$A:$P,14,FALSE))))</f>
        <v/>
      </c>
    </row>
    <row r="189" spans="1:8" x14ac:dyDescent="0.2">
      <c r="A189" s="2">
        <f t="shared" ca="1" si="2"/>
        <v>15</v>
      </c>
      <c r="B189" s="2">
        <v>929</v>
      </c>
      <c r="C189" s="2">
        <f>IF(COUNTIF($B$4:B188,B189)&gt;0,"",MAX($C$4:C188)+1)</f>
        <v>170</v>
      </c>
      <c r="D189" t="str">
        <f>IF(OR(C189="",C189&gt;$G$2),"",IF($E$2="existant",VLOOKUP(B189,Existant!$A:$E,4,FALSE),IF($E$2="Neuf - non famille",VLOOKUP(B189,#REF!,4,FALSE),VLOOKUP(B189,Neuf!$A:$E,4,FALSE))))</f>
        <v/>
      </c>
      <c r="E189" t="str">
        <f>IF(OR(C189="",C189&gt;$G$2),"",IF($E$2="existant",VLOOKUP(B189,Existant!$A:$E,5,FALSE),IF($E$2="Neuf - non famille",VLOOKUP(B189,#REF!,5,FALSE),VLOOKUP(B189,Neuf!$A:$E,5,FALSE))))</f>
        <v/>
      </c>
      <c r="F189" t="str">
        <f>IF(OR(C189="",C189&gt;$G$2),"",IF($E$2="existant",VLOOKUP(B189,Existant!$A:$H,2,FALSE),IF($E$2="Neuf - non famille",VLOOKUP(B189,#REF!,7,FALSE),VLOOKUP(B189,Neuf!$A:$H,7,FALSE))))</f>
        <v/>
      </c>
      <c r="G189" s="35" t="str">
        <f>IF(OR(C189="",C189&gt;$G$2),"",IF($E$2="existant",VLOOKUP(B189,Existant!$A:$P,16,FALSE),IF($E$2="Neuf - non famille",VLOOKUP(B189,#REF!,16,FALSE),VLOOKUP(B189,Neuf!$A:$P,16,FALSE))))</f>
        <v/>
      </c>
      <c r="H189" s="34" t="str">
        <f>IF(OR(C189="",C189&gt;$G$2),"",IF($E$2="existant",VLOOKUP(B189,Existant!$A:$P,14,FALSE),IF($E$2="Neuf - non famille",VLOOKUP(B189,#REF!,14,FALSE),VLOOKUP(B189,Neuf!$A:$P,14,FALSE))))</f>
        <v/>
      </c>
    </row>
    <row r="190" spans="1:8" x14ac:dyDescent="0.2">
      <c r="A190" s="2">
        <f t="shared" ca="1" si="2"/>
        <v>7</v>
      </c>
      <c r="B190" s="2">
        <v>1045</v>
      </c>
      <c r="C190" s="2">
        <f>IF(COUNTIF($B$4:B189,B190)&gt;0,"",MAX($C$4:C189)+1)</f>
        <v>171</v>
      </c>
      <c r="D190" t="str">
        <f>IF(OR(C190="",C190&gt;$G$2),"",IF($E$2="existant",VLOOKUP(B190,Existant!$A:$E,4,FALSE),IF($E$2="Neuf - non famille",VLOOKUP(B190,#REF!,4,FALSE),VLOOKUP(B190,Neuf!$A:$E,4,FALSE))))</f>
        <v/>
      </c>
      <c r="E190" t="str">
        <f>IF(OR(C190="",C190&gt;$G$2),"",IF($E$2="existant",VLOOKUP(B190,Existant!$A:$E,5,FALSE),IF($E$2="Neuf - non famille",VLOOKUP(B190,#REF!,5,FALSE),VLOOKUP(B190,Neuf!$A:$E,5,FALSE))))</f>
        <v/>
      </c>
      <c r="F190" t="str">
        <f>IF(OR(C190="",C190&gt;$G$2),"",IF($E$2="existant",VLOOKUP(B190,Existant!$A:$H,2,FALSE),IF($E$2="Neuf - non famille",VLOOKUP(B190,#REF!,7,FALSE),VLOOKUP(B190,Neuf!$A:$H,7,FALSE))))</f>
        <v/>
      </c>
      <c r="G190" s="35" t="str">
        <f>IF(OR(C190="",C190&gt;$G$2),"",IF($E$2="existant",VLOOKUP(B190,Existant!$A:$P,16,FALSE),IF($E$2="Neuf - non famille",VLOOKUP(B190,#REF!,16,FALSE),VLOOKUP(B190,Neuf!$A:$P,16,FALSE))))</f>
        <v/>
      </c>
      <c r="H190" s="34" t="str">
        <f>IF(OR(C190="",C190&gt;$G$2),"",IF($E$2="existant",VLOOKUP(B190,Existant!$A:$P,14,FALSE),IF($E$2="Neuf - non famille",VLOOKUP(B190,#REF!,14,FALSE),VLOOKUP(B190,Neuf!$A:$P,14,FALSE))))</f>
        <v/>
      </c>
    </row>
    <row r="191" spans="1:8" x14ac:dyDescent="0.2">
      <c r="A191" s="2">
        <f t="shared" ca="1" si="2"/>
        <v>7</v>
      </c>
      <c r="B191" s="2">
        <v>159</v>
      </c>
      <c r="C191" s="2">
        <f>IF(COUNTIF($B$4:B190,B191)&gt;0,"",MAX($C$4:C190)+1)</f>
        <v>172</v>
      </c>
      <c r="D191" t="str">
        <f>IF(OR(C191="",C191&gt;$G$2),"",IF($E$2="existant",VLOOKUP(B191,Existant!$A:$E,4,FALSE),IF($E$2="Neuf - non famille",VLOOKUP(B191,#REF!,4,FALSE),VLOOKUP(B191,Neuf!$A:$E,4,FALSE))))</f>
        <v/>
      </c>
      <c r="E191" t="str">
        <f>IF(OR(C191="",C191&gt;$G$2),"",IF($E$2="existant",VLOOKUP(B191,Existant!$A:$E,5,FALSE),IF($E$2="Neuf - non famille",VLOOKUP(B191,#REF!,5,FALSE),VLOOKUP(B191,Neuf!$A:$E,5,FALSE))))</f>
        <v/>
      </c>
      <c r="F191" t="str">
        <f>IF(OR(C191="",C191&gt;$G$2),"",IF($E$2="existant",VLOOKUP(B191,Existant!$A:$H,2,FALSE),IF($E$2="Neuf - non famille",VLOOKUP(B191,#REF!,7,FALSE),VLOOKUP(B191,Neuf!$A:$H,7,FALSE))))</f>
        <v/>
      </c>
      <c r="G191" s="35" t="str">
        <f>IF(OR(C191="",C191&gt;$G$2),"",IF($E$2="existant",VLOOKUP(B191,Existant!$A:$P,16,FALSE),IF($E$2="Neuf - non famille",VLOOKUP(B191,#REF!,16,FALSE),VLOOKUP(B191,Neuf!$A:$P,16,FALSE))))</f>
        <v/>
      </c>
      <c r="H191" s="34" t="str">
        <f>IF(OR(C191="",C191&gt;$G$2),"",IF($E$2="existant",VLOOKUP(B191,Existant!$A:$P,14,FALSE),IF($E$2="Neuf - non famille",VLOOKUP(B191,#REF!,14,FALSE),VLOOKUP(B191,Neuf!$A:$P,14,FALSE))))</f>
        <v/>
      </c>
    </row>
    <row r="192" spans="1:8" x14ac:dyDescent="0.2">
      <c r="A192" s="2">
        <f t="shared" ca="1" si="2"/>
        <v>10</v>
      </c>
      <c r="B192" s="2">
        <v>282</v>
      </c>
      <c r="C192" s="2">
        <f>IF(COUNTIF($B$4:B191,B192)&gt;0,"",MAX($C$4:C191)+1)</f>
        <v>173</v>
      </c>
      <c r="D192" t="str">
        <f>IF(OR(C192="",C192&gt;$G$2),"",IF($E$2="existant",VLOOKUP(B192,Existant!$A:$E,4,FALSE),IF($E$2="Neuf - non famille",VLOOKUP(B192,#REF!,4,FALSE),VLOOKUP(B192,Neuf!$A:$E,4,FALSE))))</f>
        <v/>
      </c>
      <c r="E192" t="str">
        <f>IF(OR(C192="",C192&gt;$G$2),"",IF($E$2="existant",VLOOKUP(B192,Existant!$A:$E,5,FALSE),IF($E$2="Neuf - non famille",VLOOKUP(B192,#REF!,5,FALSE),VLOOKUP(B192,Neuf!$A:$E,5,FALSE))))</f>
        <v/>
      </c>
      <c r="F192" t="str">
        <f>IF(OR(C192="",C192&gt;$G$2),"",IF($E$2="existant",VLOOKUP(B192,Existant!$A:$H,2,FALSE),IF($E$2="Neuf - non famille",VLOOKUP(B192,#REF!,7,FALSE),VLOOKUP(B192,Neuf!$A:$H,7,FALSE))))</f>
        <v/>
      </c>
      <c r="G192" s="35" t="str">
        <f>IF(OR(C192="",C192&gt;$G$2),"",IF($E$2="existant",VLOOKUP(B192,Existant!$A:$P,16,FALSE),IF($E$2="Neuf - non famille",VLOOKUP(B192,#REF!,16,FALSE),VLOOKUP(B192,Neuf!$A:$P,16,FALSE))))</f>
        <v/>
      </c>
      <c r="H192" s="34" t="str">
        <f>IF(OR(C192="",C192&gt;$G$2),"",IF($E$2="existant",VLOOKUP(B192,Existant!$A:$P,14,FALSE),IF($E$2="Neuf - non famille",VLOOKUP(B192,#REF!,14,FALSE),VLOOKUP(B192,Neuf!$A:$P,14,FALSE))))</f>
        <v/>
      </c>
    </row>
    <row r="193" spans="1:8" x14ac:dyDescent="0.2">
      <c r="A193" s="2">
        <f t="shared" ca="1" si="2"/>
        <v>14</v>
      </c>
      <c r="B193" s="2">
        <v>1009</v>
      </c>
      <c r="C193" s="2">
        <f>IF(COUNTIF($B$4:B192,B193)&gt;0,"",MAX($C$4:C192)+1)</f>
        <v>174</v>
      </c>
      <c r="D193" t="str">
        <f>IF(OR(C193="",C193&gt;$G$2),"",IF($E$2="existant",VLOOKUP(B193,Existant!$A:$E,4,FALSE),IF($E$2="Neuf - non famille",VLOOKUP(B193,#REF!,4,FALSE),VLOOKUP(B193,Neuf!$A:$E,4,FALSE))))</f>
        <v/>
      </c>
      <c r="E193" t="str">
        <f>IF(OR(C193="",C193&gt;$G$2),"",IF($E$2="existant",VLOOKUP(B193,Existant!$A:$E,5,FALSE),IF($E$2="Neuf - non famille",VLOOKUP(B193,#REF!,5,FALSE),VLOOKUP(B193,Neuf!$A:$E,5,FALSE))))</f>
        <v/>
      </c>
      <c r="F193" t="str">
        <f>IF(OR(C193="",C193&gt;$G$2),"",IF($E$2="existant",VLOOKUP(B193,Existant!$A:$H,2,FALSE),IF($E$2="Neuf - non famille",VLOOKUP(B193,#REF!,7,FALSE),VLOOKUP(B193,Neuf!$A:$H,7,FALSE))))</f>
        <v/>
      </c>
      <c r="G193" s="35" t="str">
        <f>IF(OR(C193="",C193&gt;$G$2),"",IF($E$2="existant",VLOOKUP(B193,Existant!$A:$P,16,FALSE),IF($E$2="Neuf - non famille",VLOOKUP(B193,#REF!,16,FALSE),VLOOKUP(B193,Neuf!$A:$P,16,FALSE))))</f>
        <v/>
      </c>
      <c r="H193" s="34" t="str">
        <f>IF(OR(C193="",C193&gt;$G$2),"",IF($E$2="existant",VLOOKUP(B193,Existant!$A:$P,14,FALSE),IF($E$2="Neuf - non famille",VLOOKUP(B193,#REF!,14,FALSE),VLOOKUP(B193,Neuf!$A:$P,14,FALSE))))</f>
        <v/>
      </c>
    </row>
    <row r="194" spans="1:8" x14ac:dyDescent="0.2">
      <c r="A194" s="2">
        <f t="shared" ca="1" si="2"/>
        <v>12</v>
      </c>
      <c r="B194" s="2">
        <v>917</v>
      </c>
      <c r="C194" s="2">
        <f>IF(COUNTIF($B$4:B193,B194)&gt;0,"",MAX($C$4:C193)+1)</f>
        <v>175</v>
      </c>
      <c r="D194" t="str">
        <f>IF(OR(C194="",C194&gt;$G$2),"",IF($E$2="existant",VLOOKUP(B194,Existant!$A:$E,4,FALSE),IF($E$2="Neuf - non famille",VLOOKUP(B194,#REF!,4,FALSE),VLOOKUP(B194,Neuf!$A:$E,4,FALSE))))</f>
        <v/>
      </c>
      <c r="E194" t="str">
        <f>IF(OR(C194="",C194&gt;$G$2),"",IF($E$2="existant",VLOOKUP(B194,Existant!$A:$E,5,FALSE),IF($E$2="Neuf - non famille",VLOOKUP(B194,#REF!,5,FALSE),VLOOKUP(B194,Neuf!$A:$E,5,FALSE))))</f>
        <v/>
      </c>
      <c r="F194" t="str">
        <f>IF(OR(C194="",C194&gt;$G$2),"",IF($E$2="existant",VLOOKUP(B194,Existant!$A:$H,2,FALSE),IF($E$2="Neuf - non famille",VLOOKUP(B194,#REF!,7,FALSE),VLOOKUP(B194,Neuf!$A:$H,7,FALSE))))</f>
        <v/>
      </c>
      <c r="G194" s="35" t="str">
        <f>IF(OR(C194="",C194&gt;$G$2),"",IF($E$2="existant",VLOOKUP(B194,Existant!$A:$P,16,FALSE),IF($E$2="Neuf - non famille",VLOOKUP(B194,#REF!,16,FALSE),VLOOKUP(B194,Neuf!$A:$P,16,FALSE))))</f>
        <v/>
      </c>
      <c r="H194" s="34" t="str">
        <f>IF(OR(C194="",C194&gt;$G$2),"",IF($E$2="existant",VLOOKUP(B194,Existant!$A:$P,14,FALSE),IF($E$2="Neuf - non famille",VLOOKUP(B194,#REF!,14,FALSE),VLOOKUP(B194,Neuf!$A:$P,14,FALSE))))</f>
        <v/>
      </c>
    </row>
    <row r="195" spans="1:8" x14ac:dyDescent="0.2">
      <c r="A195" s="2">
        <f t="shared" ca="1" si="2"/>
        <v>2</v>
      </c>
      <c r="B195" s="2">
        <v>571</v>
      </c>
      <c r="C195" s="2">
        <f>IF(COUNTIF($B$4:B194,B195)&gt;0,"",MAX($C$4:C194)+1)</f>
        <v>176</v>
      </c>
      <c r="D195" t="str">
        <f>IF(OR(C195="",C195&gt;$G$2),"",IF($E$2="existant",VLOOKUP(B195,Existant!$A:$E,4,FALSE),IF($E$2="Neuf - non famille",VLOOKUP(B195,#REF!,4,FALSE),VLOOKUP(B195,Neuf!$A:$E,4,FALSE))))</f>
        <v/>
      </c>
      <c r="E195" t="str">
        <f>IF(OR(C195="",C195&gt;$G$2),"",IF($E$2="existant",VLOOKUP(B195,Existant!$A:$E,5,FALSE),IF($E$2="Neuf - non famille",VLOOKUP(B195,#REF!,5,FALSE),VLOOKUP(B195,Neuf!$A:$E,5,FALSE))))</f>
        <v/>
      </c>
      <c r="F195" t="str">
        <f>IF(OR(C195="",C195&gt;$G$2),"",IF($E$2="existant",VLOOKUP(B195,Existant!$A:$H,2,FALSE),IF($E$2="Neuf - non famille",VLOOKUP(B195,#REF!,7,FALSE),VLOOKUP(B195,Neuf!$A:$H,7,FALSE))))</f>
        <v/>
      </c>
      <c r="G195" s="35" t="str">
        <f>IF(OR(C195="",C195&gt;$G$2),"",IF($E$2="existant",VLOOKUP(B195,Existant!$A:$P,16,FALSE),IF($E$2="Neuf - non famille",VLOOKUP(B195,#REF!,16,FALSE),VLOOKUP(B195,Neuf!$A:$P,16,FALSE))))</f>
        <v/>
      </c>
      <c r="H195" s="34" t="str">
        <f>IF(OR(C195="",C195&gt;$G$2),"",IF($E$2="existant",VLOOKUP(B195,Existant!$A:$P,14,FALSE),IF($E$2="Neuf - non famille",VLOOKUP(B195,#REF!,14,FALSE),VLOOKUP(B195,Neuf!$A:$P,14,FALSE))))</f>
        <v/>
      </c>
    </row>
    <row r="196" spans="1:8" x14ac:dyDescent="0.2">
      <c r="A196" s="2">
        <f t="shared" ca="1" si="2"/>
        <v>10</v>
      </c>
      <c r="B196" s="2">
        <v>156</v>
      </c>
      <c r="C196" s="2">
        <f>IF(COUNTIF($B$4:B195,B196)&gt;0,"",MAX($C$4:C195)+1)</f>
        <v>177</v>
      </c>
      <c r="D196" t="str">
        <f>IF(OR(C196="",C196&gt;$G$2),"",IF($E$2="existant",VLOOKUP(B196,Existant!$A:$E,4,FALSE),IF($E$2="Neuf - non famille",VLOOKUP(B196,#REF!,4,FALSE),VLOOKUP(B196,Neuf!$A:$E,4,FALSE))))</f>
        <v/>
      </c>
      <c r="E196" t="str">
        <f>IF(OR(C196="",C196&gt;$G$2),"",IF($E$2="existant",VLOOKUP(B196,Existant!$A:$E,5,FALSE),IF($E$2="Neuf - non famille",VLOOKUP(B196,#REF!,5,FALSE),VLOOKUP(B196,Neuf!$A:$E,5,FALSE))))</f>
        <v/>
      </c>
      <c r="F196" t="str">
        <f>IF(OR(C196="",C196&gt;$G$2),"",IF($E$2="existant",VLOOKUP(B196,Existant!$A:$H,2,FALSE),IF($E$2="Neuf - non famille",VLOOKUP(B196,#REF!,7,FALSE),VLOOKUP(B196,Neuf!$A:$H,7,FALSE))))</f>
        <v/>
      </c>
      <c r="G196" s="35" t="str">
        <f>IF(OR(C196="",C196&gt;$G$2),"",IF($E$2="existant",VLOOKUP(B196,Existant!$A:$P,16,FALSE),IF($E$2="Neuf - non famille",VLOOKUP(B196,#REF!,16,FALSE),VLOOKUP(B196,Neuf!$A:$P,16,FALSE))))</f>
        <v/>
      </c>
      <c r="H196" s="34" t="str">
        <f>IF(OR(C196="",C196&gt;$G$2),"",IF($E$2="existant",VLOOKUP(B196,Existant!$A:$P,14,FALSE),IF($E$2="Neuf - non famille",VLOOKUP(B196,#REF!,14,FALSE),VLOOKUP(B196,Neuf!$A:$P,14,FALSE))))</f>
        <v/>
      </c>
    </row>
    <row r="197" spans="1:8" x14ac:dyDescent="0.2">
      <c r="A197" s="2">
        <f t="shared" ref="A197:A260" ca="1" si="3">RANDBETWEEN(1,$G$1)</f>
        <v>19</v>
      </c>
      <c r="B197" s="2">
        <v>593</v>
      </c>
      <c r="C197" s="2">
        <f>IF(COUNTIF($B$4:B196,B197)&gt;0,"",MAX($C$4:C196)+1)</f>
        <v>178</v>
      </c>
      <c r="D197" t="str">
        <f>IF(OR(C197="",C197&gt;$G$2),"",IF($E$2="existant",VLOOKUP(B197,Existant!$A:$E,4,FALSE),IF($E$2="Neuf - non famille",VLOOKUP(B197,#REF!,4,FALSE),VLOOKUP(B197,Neuf!$A:$E,4,FALSE))))</f>
        <v/>
      </c>
      <c r="E197" t="str">
        <f>IF(OR(C197="",C197&gt;$G$2),"",IF($E$2="existant",VLOOKUP(B197,Existant!$A:$E,5,FALSE),IF($E$2="Neuf - non famille",VLOOKUP(B197,#REF!,5,FALSE),VLOOKUP(B197,Neuf!$A:$E,5,FALSE))))</f>
        <v/>
      </c>
      <c r="F197" t="str">
        <f>IF(OR(C197="",C197&gt;$G$2),"",IF($E$2="existant",VLOOKUP(B197,Existant!$A:$H,2,FALSE),IF($E$2="Neuf - non famille",VLOOKUP(B197,#REF!,7,FALSE),VLOOKUP(B197,Neuf!$A:$H,7,FALSE))))</f>
        <v/>
      </c>
      <c r="G197" s="35" t="str">
        <f>IF(OR(C197="",C197&gt;$G$2),"",IF($E$2="existant",VLOOKUP(B197,Existant!$A:$P,16,FALSE),IF($E$2="Neuf - non famille",VLOOKUP(B197,#REF!,16,FALSE),VLOOKUP(B197,Neuf!$A:$P,16,FALSE))))</f>
        <v/>
      </c>
      <c r="H197" s="34" t="str">
        <f>IF(OR(C197="",C197&gt;$G$2),"",IF($E$2="existant",VLOOKUP(B197,Existant!$A:$P,14,FALSE),IF($E$2="Neuf - non famille",VLOOKUP(B197,#REF!,14,FALSE),VLOOKUP(B197,Neuf!$A:$P,14,FALSE))))</f>
        <v/>
      </c>
    </row>
    <row r="198" spans="1:8" x14ac:dyDescent="0.2">
      <c r="A198" s="2">
        <f t="shared" ca="1" si="3"/>
        <v>7</v>
      </c>
      <c r="B198" s="2">
        <v>229</v>
      </c>
      <c r="C198" s="2">
        <f>IF(COUNTIF($B$4:B197,B198)&gt;0,"",MAX($C$4:C197)+1)</f>
        <v>179</v>
      </c>
      <c r="D198" t="str">
        <f>IF(OR(C198="",C198&gt;$G$2),"",IF($E$2="existant",VLOOKUP(B198,Existant!$A:$E,4,FALSE),IF($E$2="Neuf - non famille",VLOOKUP(B198,#REF!,4,FALSE),VLOOKUP(B198,Neuf!$A:$E,4,FALSE))))</f>
        <v/>
      </c>
      <c r="E198" t="str">
        <f>IF(OR(C198="",C198&gt;$G$2),"",IF($E$2="existant",VLOOKUP(B198,Existant!$A:$E,5,FALSE),IF($E$2="Neuf - non famille",VLOOKUP(B198,#REF!,5,FALSE),VLOOKUP(B198,Neuf!$A:$E,5,FALSE))))</f>
        <v/>
      </c>
      <c r="F198" t="str">
        <f>IF(OR(C198="",C198&gt;$G$2),"",IF($E$2="existant",VLOOKUP(B198,Existant!$A:$H,2,FALSE),IF($E$2="Neuf - non famille",VLOOKUP(B198,#REF!,7,FALSE),VLOOKUP(B198,Neuf!$A:$H,7,FALSE))))</f>
        <v/>
      </c>
      <c r="G198" s="35" t="str">
        <f>IF(OR(C198="",C198&gt;$G$2),"",IF($E$2="existant",VLOOKUP(B198,Existant!$A:$P,16,FALSE),IF($E$2="Neuf - non famille",VLOOKUP(B198,#REF!,16,FALSE),VLOOKUP(B198,Neuf!$A:$P,16,FALSE))))</f>
        <v/>
      </c>
      <c r="H198" s="34" t="str">
        <f>IF(OR(C198="",C198&gt;$G$2),"",IF($E$2="existant",VLOOKUP(B198,Existant!$A:$P,14,FALSE),IF($E$2="Neuf - non famille",VLOOKUP(B198,#REF!,14,FALSE),VLOOKUP(B198,Neuf!$A:$P,14,FALSE))))</f>
        <v/>
      </c>
    </row>
    <row r="199" spans="1:8" x14ac:dyDescent="0.2">
      <c r="A199" s="2">
        <f t="shared" ca="1" si="3"/>
        <v>11</v>
      </c>
      <c r="B199" s="2">
        <v>1003</v>
      </c>
      <c r="C199" s="2">
        <f>IF(COUNTIF($B$4:B198,B199)&gt;0,"",MAX($C$4:C198)+1)</f>
        <v>180</v>
      </c>
      <c r="D199" t="str">
        <f>IF(OR(C199="",C199&gt;$G$2),"",IF($E$2="existant",VLOOKUP(B199,Existant!$A:$E,4,FALSE),IF($E$2="Neuf - non famille",VLOOKUP(B199,#REF!,4,FALSE),VLOOKUP(B199,Neuf!$A:$E,4,FALSE))))</f>
        <v/>
      </c>
      <c r="E199" t="str">
        <f>IF(OR(C199="",C199&gt;$G$2),"",IF($E$2="existant",VLOOKUP(B199,Existant!$A:$E,5,FALSE),IF($E$2="Neuf - non famille",VLOOKUP(B199,#REF!,5,FALSE),VLOOKUP(B199,Neuf!$A:$E,5,FALSE))))</f>
        <v/>
      </c>
      <c r="F199" t="str">
        <f>IF(OR(C199="",C199&gt;$G$2),"",IF($E$2="existant",VLOOKUP(B199,Existant!$A:$H,2,FALSE),IF($E$2="Neuf - non famille",VLOOKUP(B199,#REF!,7,FALSE),VLOOKUP(B199,Neuf!$A:$H,7,FALSE))))</f>
        <v/>
      </c>
      <c r="G199" s="35" t="str">
        <f>IF(OR(C199="",C199&gt;$G$2),"",IF($E$2="existant",VLOOKUP(B199,Existant!$A:$P,16,FALSE),IF($E$2="Neuf - non famille",VLOOKUP(B199,#REF!,16,FALSE),VLOOKUP(B199,Neuf!$A:$P,16,FALSE))))</f>
        <v/>
      </c>
      <c r="H199" s="34" t="str">
        <f>IF(OR(C199="",C199&gt;$G$2),"",IF($E$2="existant",VLOOKUP(B199,Existant!$A:$P,14,FALSE),IF($E$2="Neuf - non famille",VLOOKUP(B199,#REF!,14,FALSE),VLOOKUP(B199,Neuf!$A:$P,14,FALSE))))</f>
        <v/>
      </c>
    </row>
    <row r="200" spans="1:8" hidden="1" x14ac:dyDescent="0.2">
      <c r="A200" s="2">
        <f t="shared" ca="1" si="3"/>
        <v>14</v>
      </c>
      <c r="B200" s="2">
        <v>91</v>
      </c>
      <c r="C200" s="2" t="str">
        <f>IF(COUNTIF($B$4:B199,B200)&gt;0,"",MAX($C$4:C199)+1)</f>
        <v/>
      </c>
      <c r="D200" t="str">
        <f>IF(OR(C200="",C200&gt;$G$2),"",IF($E$2="existant",VLOOKUP(B200,Existant!$A:$E,4,FALSE),IF($E$2="Neuf - non famille",VLOOKUP(B200,#REF!,4,FALSE),VLOOKUP(B200,Neuf!$A:$E,4,FALSE))))</f>
        <v/>
      </c>
      <c r="E200" t="str">
        <f>IF(OR(C200="",C200&gt;$G$2),"",IF($E$2="existant",VLOOKUP(B200,Existant!$A:$E,5,FALSE),IF($E$2="Neuf - non famille",VLOOKUP(B200,#REF!,5,FALSE),VLOOKUP(B200,Neuf!$A:$E,5,FALSE))))</f>
        <v/>
      </c>
      <c r="F200" t="str">
        <f>IF(OR(C200="",C200&gt;$G$2),"",IF($E$2="existant",VLOOKUP(B200,Existant!$A:$H,2,FALSE),IF($E$2="Neuf - non famille",VLOOKUP(B200,#REF!,7,FALSE),VLOOKUP(B200,Neuf!$A:$H,7,FALSE))))</f>
        <v/>
      </c>
      <c r="G200" s="35" t="str">
        <f>IF(OR(C200="",C200&gt;$G$2),"",IF($E$2="existant",VLOOKUP(B200,Existant!$A:$P,16,FALSE),IF($E$2="Neuf - non famille",VLOOKUP(B200,#REF!,16,FALSE),VLOOKUP(B200,Neuf!$A:$P,16,FALSE))))</f>
        <v/>
      </c>
      <c r="H200" s="34" t="str">
        <f>IF(OR(C200="",C200&gt;$G$2),"",IF($E$2="existant",VLOOKUP(B200,Existant!$A:$P,14,FALSE),IF($E$2="Neuf - non famille",VLOOKUP(B200,#REF!,14,FALSE),VLOOKUP(B200,Neuf!$A:$P,14,FALSE))))</f>
        <v/>
      </c>
    </row>
    <row r="201" spans="1:8" hidden="1" x14ac:dyDescent="0.2">
      <c r="A201" s="2">
        <f t="shared" ca="1" si="3"/>
        <v>14</v>
      </c>
      <c r="B201" s="2">
        <v>1050</v>
      </c>
      <c r="C201" s="2" t="str">
        <f>IF(COUNTIF($B$4:B200,B201)&gt;0,"",MAX($C$4:C200)+1)</f>
        <v/>
      </c>
      <c r="D201" t="str">
        <f>IF(OR(C201="",C201&gt;$G$2),"",IF($E$2="existant",VLOOKUP(B201,Existant!$A:$E,4,FALSE),IF($E$2="Neuf - non famille",VLOOKUP(B201,#REF!,4,FALSE),VLOOKUP(B201,Neuf!$A:$E,4,FALSE))))</f>
        <v/>
      </c>
      <c r="E201" t="str">
        <f>IF(OR(C201="",C201&gt;$G$2),"",IF($E$2="existant",VLOOKUP(B201,Existant!$A:$E,5,FALSE),IF($E$2="Neuf - non famille",VLOOKUP(B201,#REF!,5,FALSE),VLOOKUP(B201,Neuf!$A:$E,5,FALSE))))</f>
        <v/>
      </c>
      <c r="F201" t="str">
        <f>IF(OR(C201="",C201&gt;$G$2),"",IF($E$2="existant",VLOOKUP(B201,Existant!$A:$H,2,FALSE),IF($E$2="Neuf - non famille",VLOOKUP(B201,#REF!,7,FALSE),VLOOKUP(B201,Neuf!$A:$H,7,FALSE))))</f>
        <v/>
      </c>
      <c r="G201" s="35" t="str">
        <f>IF(OR(C201="",C201&gt;$G$2),"",IF($E$2="existant",VLOOKUP(B201,Existant!$A:$P,16,FALSE),IF($E$2="Neuf - non famille",VLOOKUP(B201,#REF!,16,FALSE),VLOOKUP(B201,Neuf!$A:$P,16,FALSE))))</f>
        <v/>
      </c>
      <c r="H201" s="34" t="str">
        <f>IF(OR(C201="",C201&gt;$G$2),"",IF($E$2="existant",VLOOKUP(B201,Existant!$A:$P,14,FALSE),IF($E$2="Neuf - non famille",VLOOKUP(B201,#REF!,14,FALSE),VLOOKUP(B201,Neuf!$A:$P,14,FALSE))))</f>
        <v/>
      </c>
    </row>
    <row r="202" spans="1:8" x14ac:dyDescent="0.2">
      <c r="A202" s="2">
        <f t="shared" ca="1" si="3"/>
        <v>3</v>
      </c>
      <c r="B202" s="2">
        <v>810</v>
      </c>
      <c r="C202" s="2">
        <f>IF(COUNTIF($B$4:B201,B202)&gt;0,"",MAX($C$4:C201)+1)</f>
        <v>181</v>
      </c>
      <c r="D202" t="str">
        <f>IF(OR(C202="",C202&gt;$G$2),"",IF($E$2="existant",VLOOKUP(B202,Existant!$A:$E,4,FALSE),IF($E$2="Neuf - non famille",VLOOKUP(B202,#REF!,4,FALSE),VLOOKUP(B202,Neuf!$A:$E,4,FALSE))))</f>
        <v/>
      </c>
      <c r="E202" t="str">
        <f>IF(OR(C202="",C202&gt;$G$2),"",IF($E$2="existant",VLOOKUP(B202,Existant!$A:$E,5,FALSE),IF($E$2="Neuf - non famille",VLOOKUP(B202,#REF!,5,FALSE),VLOOKUP(B202,Neuf!$A:$E,5,FALSE))))</f>
        <v/>
      </c>
      <c r="F202" t="str">
        <f>IF(OR(C202="",C202&gt;$G$2),"",IF($E$2="existant",VLOOKUP(B202,Existant!$A:$H,2,FALSE),IF($E$2="Neuf - non famille",VLOOKUP(B202,#REF!,7,FALSE),VLOOKUP(B202,Neuf!$A:$H,7,FALSE))))</f>
        <v/>
      </c>
      <c r="G202" s="35" t="str">
        <f>IF(OR(C202="",C202&gt;$G$2),"",IF($E$2="existant",VLOOKUP(B202,Existant!$A:$P,16,FALSE),IF($E$2="Neuf - non famille",VLOOKUP(B202,#REF!,16,FALSE),VLOOKUP(B202,Neuf!$A:$P,16,FALSE))))</f>
        <v/>
      </c>
      <c r="H202" s="34" t="str">
        <f>IF(OR(C202="",C202&gt;$G$2),"",IF($E$2="existant",VLOOKUP(B202,Existant!$A:$P,14,FALSE),IF($E$2="Neuf - non famille",VLOOKUP(B202,#REF!,14,FALSE),VLOOKUP(B202,Neuf!$A:$P,14,FALSE))))</f>
        <v/>
      </c>
    </row>
    <row r="203" spans="1:8" x14ac:dyDescent="0.2">
      <c r="A203" s="2">
        <f t="shared" ca="1" si="3"/>
        <v>9</v>
      </c>
      <c r="B203" s="2">
        <v>707</v>
      </c>
      <c r="C203" s="2">
        <f>IF(COUNTIF($B$4:B202,B203)&gt;0,"",MAX($C$4:C202)+1)</f>
        <v>182</v>
      </c>
      <c r="D203" t="str">
        <f>IF(OR(C203="",C203&gt;$G$2),"",IF($E$2="existant",VLOOKUP(B203,Existant!$A:$E,4,FALSE),IF($E$2="Neuf - non famille",VLOOKUP(B203,#REF!,4,FALSE),VLOOKUP(B203,Neuf!$A:$E,4,FALSE))))</f>
        <v/>
      </c>
      <c r="E203" t="str">
        <f>IF(OR(C203="",C203&gt;$G$2),"",IF($E$2="existant",VLOOKUP(B203,Existant!$A:$E,5,FALSE),IF($E$2="Neuf - non famille",VLOOKUP(B203,#REF!,5,FALSE),VLOOKUP(B203,Neuf!$A:$E,5,FALSE))))</f>
        <v/>
      </c>
      <c r="F203" t="str">
        <f>IF(OR(C203="",C203&gt;$G$2),"",IF($E$2="existant",VLOOKUP(B203,Existant!$A:$H,2,FALSE),IF($E$2="Neuf - non famille",VLOOKUP(B203,#REF!,7,FALSE),VLOOKUP(B203,Neuf!$A:$H,7,FALSE))))</f>
        <v/>
      </c>
      <c r="G203" s="35" t="str">
        <f>IF(OR(C203="",C203&gt;$G$2),"",IF($E$2="existant",VLOOKUP(B203,Existant!$A:$P,16,FALSE),IF($E$2="Neuf - non famille",VLOOKUP(B203,#REF!,16,FALSE),VLOOKUP(B203,Neuf!$A:$P,16,FALSE))))</f>
        <v/>
      </c>
      <c r="H203" s="34" t="str">
        <f>IF(OR(C203="",C203&gt;$G$2),"",IF($E$2="existant",VLOOKUP(B203,Existant!$A:$P,14,FALSE),IF($E$2="Neuf - non famille",VLOOKUP(B203,#REF!,14,FALSE),VLOOKUP(B203,Neuf!$A:$P,14,FALSE))))</f>
        <v/>
      </c>
    </row>
    <row r="204" spans="1:8" x14ac:dyDescent="0.2">
      <c r="A204" s="2">
        <f t="shared" ca="1" si="3"/>
        <v>7</v>
      </c>
      <c r="B204" s="2">
        <v>887</v>
      </c>
      <c r="C204" s="2">
        <f>IF(COUNTIF($B$4:B203,B204)&gt;0,"",MAX($C$4:C203)+1)</f>
        <v>183</v>
      </c>
      <c r="D204" t="str">
        <f>IF(OR(C204="",C204&gt;$G$2),"",IF($E$2="existant",VLOOKUP(B204,Existant!$A:$E,4,FALSE),IF($E$2="Neuf - non famille",VLOOKUP(B204,#REF!,4,FALSE),VLOOKUP(B204,Neuf!$A:$E,4,FALSE))))</f>
        <v/>
      </c>
      <c r="E204" t="str">
        <f>IF(OR(C204="",C204&gt;$G$2),"",IF($E$2="existant",VLOOKUP(B204,Existant!$A:$E,5,FALSE),IF($E$2="Neuf - non famille",VLOOKUP(B204,#REF!,5,FALSE),VLOOKUP(B204,Neuf!$A:$E,5,FALSE))))</f>
        <v/>
      </c>
      <c r="F204" t="str">
        <f>IF(OR(C204="",C204&gt;$G$2),"",IF($E$2="existant",VLOOKUP(B204,Existant!$A:$H,2,FALSE),IF($E$2="Neuf - non famille",VLOOKUP(B204,#REF!,7,FALSE),VLOOKUP(B204,Neuf!$A:$H,7,FALSE))))</f>
        <v/>
      </c>
      <c r="G204" s="35" t="str">
        <f>IF(OR(C204="",C204&gt;$G$2),"",IF($E$2="existant",VLOOKUP(B204,Existant!$A:$P,16,FALSE),IF($E$2="Neuf - non famille",VLOOKUP(B204,#REF!,16,FALSE),VLOOKUP(B204,Neuf!$A:$P,16,FALSE))))</f>
        <v/>
      </c>
      <c r="H204" s="34" t="str">
        <f>IF(OR(C204="",C204&gt;$G$2),"",IF($E$2="existant",VLOOKUP(B204,Existant!$A:$P,14,FALSE),IF($E$2="Neuf - non famille",VLOOKUP(B204,#REF!,14,FALSE),VLOOKUP(B204,Neuf!$A:$P,14,FALSE))))</f>
        <v/>
      </c>
    </row>
    <row r="205" spans="1:8" x14ac:dyDescent="0.2">
      <c r="A205" s="2">
        <f t="shared" ca="1" si="3"/>
        <v>8</v>
      </c>
      <c r="B205" s="2">
        <v>787</v>
      </c>
      <c r="C205" s="2">
        <f>IF(COUNTIF($B$4:B204,B205)&gt;0,"",MAX($C$4:C204)+1)</f>
        <v>184</v>
      </c>
      <c r="D205" t="str">
        <f>IF(OR(C205="",C205&gt;$G$2),"",IF($E$2="existant",VLOOKUP(B205,Existant!$A:$E,4,FALSE),IF($E$2="Neuf - non famille",VLOOKUP(B205,#REF!,4,FALSE),VLOOKUP(B205,Neuf!$A:$E,4,FALSE))))</f>
        <v/>
      </c>
      <c r="E205" t="str">
        <f>IF(OR(C205="",C205&gt;$G$2),"",IF($E$2="existant",VLOOKUP(B205,Existant!$A:$E,5,FALSE),IF($E$2="Neuf - non famille",VLOOKUP(B205,#REF!,5,FALSE),VLOOKUP(B205,Neuf!$A:$E,5,FALSE))))</f>
        <v/>
      </c>
      <c r="F205" t="str">
        <f>IF(OR(C205="",C205&gt;$G$2),"",IF($E$2="existant",VLOOKUP(B205,Existant!$A:$H,2,FALSE),IF($E$2="Neuf - non famille",VLOOKUP(B205,#REF!,7,FALSE),VLOOKUP(B205,Neuf!$A:$H,7,FALSE))))</f>
        <v/>
      </c>
      <c r="G205" s="35" t="str">
        <f>IF(OR(C205="",C205&gt;$G$2),"",IF($E$2="existant",VLOOKUP(B205,Existant!$A:$P,16,FALSE),IF($E$2="Neuf - non famille",VLOOKUP(B205,#REF!,16,FALSE),VLOOKUP(B205,Neuf!$A:$P,16,FALSE))))</f>
        <v/>
      </c>
      <c r="H205" s="34" t="str">
        <f>IF(OR(C205="",C205&gt;$G$2),"",IF($E$2="existant",VLOOKUP(B205,Existant!$A:$P,14,FALSE),IF($E$2="Neuf - non famille",VLOOKUP(B205,#REF!,14,FALSE),VLOOKUP(B205,Neuf!$A:$P,14,FALSE))))</f>
        <v/>
      </c>
    </row>
    <row r="206" spans="1:8" x14ac:dyDescent="0.2">
      <c r="A206" s="2">
        <f t="shared" ca="1" si="3"/>
        <v>11</v>
      </c>
      <c r="B206" s="2">
        <v>1055</v>
      </c>
      <c r="C206" s="2">
        <f>IF(COUNTIF($B$4:B205,B206)&gt;0,"",MAX($C$4:C205)+1)</f>
        <v>185</v>
      </c>
      <c r="D206" t="str">
        <f>IF(OR(C206="",C206&gt;$G$2),"",IF($E$2="existant",VLOOKUP(B206,Existant!$A:$E,4,FALSE),IF($E$2="Neuf - non famille",VLOOKUP(B206,#REF!,4,FALSE),VLOOKUP(B206,Neuf!$A:$E,4,FALSE))))</f>
        <v/>
      </c>
      <c r="E206" t="str">
        <f>IF(OR(C206="",C206&gt;$G$2),"",IF($E$2="existant",VLOOKUP(B206,Existant!$A:$E,5,FALSE),IF($E$2="Neuf - non famille",VLOOKUP(B206,#REF!,5,FALSE),VLOOKUP(B206,Neuf!$A:$E,5,FALSE))))</f>
        <v/>
      </c>
      <c r="F206" t="str">
        <f>IF(OR(C206="",C206&gt;$G$2),"",IF($E$2="existant",VLOOKUP(B206,Existant!$A:$H,2,FALSE),IF($E$2="Neuf - non famille",VLOOKUP(B206,#REF!,7,FALSE),VLOOKUP(B206,Neuf!$A:$H,7,FALSE))))</f>
        <v/>
      </c>
      <c r="G206" s="35" t="str">
        <f>IF(OR(C206="",C206&gt;$G$2),"",IF($E$2="existant",VLOOKUP(B206,Existant!$A:$P,16,FALSE),IF($E$2="Neuf - non famille",VLOOKUP(B206,#REF!,16,FALSE),VLOOKUP(B206,Neuf!$A:$P,16,FALSE))))</f>
        <v/>
      </c>
      <c r="H206" s="34" t="str">
        <f>IF(OR(C206="",C206&gt;$G$2),"",IF($E$2="existant",VLOOKUP(B206,Existant!$A:$P,14,FALSE),IF($E$2="Neuf - non famille",VLOOKUP(B206,#REF!,14,FALSE),VLOOKUP(B206,Neuf!$A:$P,14,FALSE))))</f>
        <v/>
      </c>
    </row>
    <row r="207" spans="1:8" hidden="1" x14ac:dyDescent="0.2">
      <c r="A207" s="2">
        <f t="shared" ca="1" si="3"/>
        <v>14</v>
      </c>
      <c r="B207" s="2">
        <v>518</v>
      </c>
      <c r="C207" s="2" t="str">
        <f>IF(COUNTIF($B$4:B206,B207)&gt;0,"",MAX($C$4:C206)+1)</f>
        <v/>
      </c>
      <c r="D207" t="str">
        <f>IF(OR(C207="",C207&gt;$G$2),"",IF($E$2="existant",VLOOKUP(B207,Existant!$A:$E,4,FALSE),IF($E$2="Neuf - non famille",VLOOKUP(B207,#REF!,4,FALSE),VLOOKUP(B207,Neuf!$A:$E,4,FALSE))))</f>
        <v/>
      </c>
      <c r="E207" t="str">
        <f>IF(OR(C207="",C207&gt;$G$2),"",IF($E$2="existant",VLOOKUP(B207,Existant!$A:$E,5,FALSE),IF($E$2="Neuf - non famille",VLOOKUP(B207,#REF!,5,FALSE),VLOOKUP(B207,Neuf!$A:$E,5,FALSE))))</f>
        <v/>
      </c>
      <c r="F207" t="str">
        <f>IF(OR(C207="",C207&gt;$G$2),"",IF($E$2="existant",VLOOKUP(B207,Existant!$A:$H,2,FALSE),IF($E$2="Neuf - non famille",VLOOKUP(B207,#REF!,7,FALSE),VLOOKUP(B207,Neuf!$A:$H,7,FALSE))))</f>
        <v/>
      </c>
      <c r="G207" s="35" t="str">
        <f>IF(OR(C207="",C207&gt;$G$2),"",IF($E$2="existant",VLOOKUP(B207,Existant!$A:$P,16,FALSE),IF($E$2="Neuf - non famille",VLOOKUP(B207,#REF!,16,FALSE),VLOOKUP(B207,Neuf!$A:$P,16,FALSE))))</f>
        <v/>
      </c>
      <c r="H207" s="34" t="str">
        <f>IF(OR(C207="",C207&gt;$G$2),"",IF($E$2="existant",VLOOKUP(B207,Existant!$A:$P,14,FALSE),IF($E$2="Neuf - non famille",VLOOKUP(B207,#REF!,14,FALSE),VLOOKUP(B207,Neuf!$A:$P,14,FALSE))))</f>
        <v/>
      </c>
    </row>
    <row r="208" spans="1:8" x14ac:dyDescent="0.2">
      <c r="A208" s="2">
        <f t="shared" ca="1" si="3"/>
        <v>7</v>
      </c>
      <c r="B208" s="2">
        <v>1027</v>
      </c>
      <c r="C208" s="2">
        <f>IF(COUNTIF($B$4:B207,B208)&gt;0,"",MAX($C$4:C207)+1)</f>
        <v>186</v>
      </c>
      <c r="D208" t="str">
        <f>IF(OR(C208="",C208&gt;$G$2),"",IF($E$2="existant",VLOOKUP(B208,Existant!$A:$E,4,FALSE),IF($E$2="Neuf - non famille",VLOOKUP(B208,#REF!,4,FALSE),VLOOKUP(B208,Neuf!$A:$E,4,FALSE))))</f>
        <v/>
      </c>
      <c r="E208" t="str">
        <f>IF(OR(C208="",C208&gt;$G$2),"",IF($E$2="existant",VLOOKUP(B208,Existant!$A:$E,5,FALSE),IF($E$2="Neuf - non famille",VLOOKUP(B208,#REF!,5,FALSE),VLOOKUP(B208,Neuf!$A:$E,5,FALSE))))</f>
        <v/>
      </c>
      <c r="F208" t="str">
        <f>IF(OR(C208="",C208&gt;$G$2),"",IF($E$2="existant",VLOOKUP(B208,Existant!$A:$H,2,FALSE),IF($E$2="Neuf - non famille",VLOOKUP(B208,#REF!,7,FALSE),VLOOKUP(B208,Neuf!$A:$H,7,FALSE))))</f>
        <v/>
      </c>
      <c r="G208" s="35" t="str">
        <f>IF(OR(C208="",C208&gt;$G$2),"",IF($E$2="existant",VLOOKUP(B208,Existant!$A:$P,16,FALSE),IF($E$2="Neuf - non famille",VLOOKUP(B208,#REF!,16,FALSE),VLOOKUP(B208,Neuf!$A:$P,16,FALSE))))</f>
        <v/>
      </c>
      <c r="H208" s="34" t="str">
        <f>IF(OR(C208="",C208&gt;$G$2),"",IF($E$2="existant",VLOOKUP(B208,Existant!$A:$P,14,FALSE),IF($E$2="Neuf - non famille",VLOOKUP(B208,#REF!,14,FALSE),VLOOKUP(B208,Neuf!$A:$P,14,FALSE))))</f>
        <v/>
      </c>
    </row>
    <row r="209" spans="1:8" hidden="1" x14ac:dyDescent="0.2">
      <c r="A209" s="2">
        <f t="shared" ca="1" si="3"/>
        <v>4</v>
      </c>
      <c r="B209" s="2">
        <v>817</v>
      </c>
      <c r="C209" s="2" t="str">
        <f>IF(COUNTIF($B$4:B208,B209)&gt;0,"",MAX($C$4:C208)+1)</f>
        <v/>
      </c>
      <c r="D209" t="str">
        <f>IF(OR(C209="",C209&gt;$G$2),"",IF($E$2="existant",VLOOKUP(B209,Existant!$A:$E,4,FALSE),IF($E$2="Neuf - non famille",VLOOKUP(B209,#REF!,4,FALSE),VLOOKUP(B209,Neuf!$A:$E,4,FALSE))))</f>
        <v/>
      </c>
      <c r="E209" t="str">
        <f>IF(OR(C209="",C209&gt;$G$2),"",IF($E$2="existant",VLOOKUP(B209,Existant!$A:$E,5,FALSE),IF($E$2="Neuf - non famille",VLOOKUP(B209,#REF!,5,FALSE),VLOOKUP(B209,Neuf!$A:$E,5,FALSE))))</f>
        <v/>
      </c>
      <c r="F209" t="str">
        <f>IF(OR(C209="",C209&gt;$G$2),"",IF($E$2="existant",VLOOKUP(B209,Existant!$A:$H,2,FALSE),IF($E$2="Neuf - non famille",VLOOKUP(B209,#REF!,7,FALSE),VLOOKUP(B209,Neuf!$A:$H,7,FALSE))))</f>
        <v/>
      </c>
      <c r="G209" s="35" t="str">
        <f>IF(OR(C209="",C209&gt;$G$2),"",IF($E$2="existant",VLOOKUP(B209,Existant!$A:$P,16,FALSE),IF($E$2="Neuf - non famille",VLOOKUP(B209,#REF!,16,FALSE),VLOOKUP(B209,Neuf!$A:$P,16,FALSE))))</f>
        <v/>
      </c>
      <c r="H209" s="34" t="str">
        <f>IF(OR(C209="",C209&gt;$G$2),"",IF($E$2="existant",VLOOKUP(B209,Existant!$A:$P,14,FALSE),IF($E$2="Neuf - non famille",VLOOKUP(B209,#REF!,14,FALSE),VLOOKUP(B209,Neuf!$A:$P,14,FALSE))))</f>
        <v/>
      </c>
    </row>
    <row r="210" spans="1:8" x14ac:dyDescent="0.2">
      <c r="A210" s="2">
        <f t="shared" ca="1" si="3"/>
        <v>11</v>
      </c>
      <c r="B210" s="2">
        <v>32</v>
      </c>
      <c r="C210" s="2">
        <f>IF(COUNTIF($B$4:B209,B210)&gt;0,"",MAX($C$4:C209)+1)</f>
        <v>187</v>
      </c>
      <c r="D210" t="str">
        <f>IF(OR(C210="",C210&gt;$G$2),"",IF($E$2="existant",VLOOKUP(B210,Existant!$A:$E,4,FALSE),IF($E$2="Neuf - non famille",VLOOKUP(B210,#REF!,4,FALSE),VLOOKUP(B210,Neuf!$A:$E,4,FALSE))))</f>
        <v/>
      </c>
      <c r="E210" t="str">
        <f>IF(OR(C210="",C210&gt;$G$2),"",IF($E$2="existant",VLOOKUP(B210,Existant!$A:$E,5,FALSE),IF($E$2="Neuf - non famille",VLOOKUP(B210,#REF!,5,FALSE),VLOOKUP(B210,Neuf!$A:$E,5,FALSE))))</f>
        <v/>
      </c>
      <c r="F210" t="str">
        <f>IF(OR(C210="",C210&gt;$G$2),"",IF($E$2="existant",VLOOKUP(B210,Existant!$A:$H,2,FALSE),IF($E$2="Neuf - non famille",VLOOKUP(B210,#REF!,7,FALSE),VLOOKUP(B210,Neuf!$A:$H,7,FALSE))))</f>
        <v/>
      </c>
      <c r="G210" s="35" t="str">
        <f>IF(OR(C210="",C210&gt;$G$2),"",IF($E$2="existant",VLOOKUP(B210,Existant!$A:$P,16,FALSE),IF($E$2="Neuf - non famille",VLOOKUP(B210,#REF!,16,FALSE),VLOOKUP(B210,Neuf!$A:$P,16,FALSE))))</f>
        <v/>
      </c>
      <c r="H210" s="34" t="str">
        <f>IF(OR(C210="",C210&gt;$G$2),"",IF($E$2="existant",VLOOKUP(B210,Existant!$A:$P,14,FALSE),IF($E$2="Neuf - non famille",VLOOKUP(B210,#REF!,14,FALSE),VLOOKUP(B210,Neuf!$A:$P,14,FALSE))))</f>
        <v/>
      </c>
    </row>
    <row r="211" spans="1:8" hidden="1" x14ac:dyDescent="0.2">
      <c r="A211" s="2">
        <f t="shared" ca="1" si="3"/>
        <v>15</v>
      </c>
      <c r="B211" s="2">
        <v>409</v>
      </c>
      <c r="C211" s="2" t="str">
        <f>IF(COUNTIF($B$4:B210,B211)&gt;0,"",MAX($C$4:C210)+1)</f>
        <v/>
      </c>
      <c r="D211" t="str">
        <f>IF(OR(C211="",C211&gt;$G$2),"",IF($E$2="existant",VLOOKUP(B211,Existant!$A:$E,4,FALSE),IF($E$2="Neuf - non famille",VLOOKUP(B211,#REF!,4,FALSE),VLOOKUP(B211,Neuf!$A:$E,4,FALSE))))</f>
        <v/>
      </c>
      <c r="E211" t="str">
        <f>IF(OR(C211="",C211&gt;$G$2),"",IF($E$2="existant",VLOOKUP(B211,Existant!$A:$E,5,FALSE),IF($E$2="Neuf - non famille",VLOOKUP(B211,#REF!,5,FALSE),VLOOKUP(B211,Neuf!$A:$E,5,FALSE))))</f>
        <v/>
      </c>
      <c r="F211" t="str">
        <f>IF(OR(C211="",C211&gt;$G$2),"",IF($E$2="existant",VLOOKUP(B211,Existant!$A:$H,2,FALSE),IF($E$2="Neuf - non famille",VLOOKUP(B211,#REF!,7,FALSE),VLOOKUP(B211,Neuf!$A:$H,7,FALSE))))</f>
        <v/>
      </c>
      <c r="G211" s="35" t="str">
        <f>IF(OR(C211="",C211&gt;$G$2),"",IF($E$2="existant",VLOOKUP(B211,Existant!$A:$P,16,FALSE),IF($E$2="Neuf - non famille",VLOOKUP(B211,#REF!,16,FALSE),VLOOKUP(B211,Neuf!$A:$P,16,FALSE))))</f>
        <v/>
      </c>
      <c r="H211" s="34" t="str">
        <f>IF(OR(C211="",C211&gt;$G$2),"",IF($E$2="existant",VLOOKUP(B211,Existant!$A:$P,14,FALSE),IF($E$2="Neuf - non famille",VLOOKUP(B211,#REF!,14,FALSE),VLOOKUP(B211,Neuf!$A:$P,14,FALSE))))</f>
        <v/>
      </c>
    </row>
    <row r="212" spans="1:8" x14ac:dyDescent="0.2">
      <c r="A212" s="2">
        <f t="shared" ca="1" si="3"/>
        <v>1</v>
      </c>
      <c r="B212" s="2">
        <v>806</v>
      </c>
      <c r="C212" s="2">
        <f>IF(COUNTIF($B$4:B211,B212)&gt;0,"",MAX($C$4:C211)+1)</f>
        <v>188</v>
      </c>
      <c r="D212" t="str">
        <f>IF(OR(C212="",C212&gt;$G$2),"",IF($E$2="existant",VLOOKUP(B212,Existant!$A:$E,4,FALSE),IF($E$2="Neuf - non famille",VLOOKUP(B212,#REF!,4,FALSE),VLOOKUP(B212,Neuf!$A:$E,4,FALSE))))</f>
        <v/>
      </c>
      <c r="E212" t="str">
        <f>IF(OR(C212="",C212&gt;$G$2),"",IF($E$2="existant",VLOOKUP(B212,Existant!$A:$E,5,FALSE),IF($E$2="Neuf - non famille",VLOOKUP(B212,#REF!,5,FALSE),VLOOKUP(B212,Neuf!$A:$E,5,FALSE))))</f>
        <v/>
      </c>
      <c r="F212" t="str">
        <f>IF(OR(C212="",C212&gt;$G$2),"",IF($E$2="existant",VLOOKUP(B212,Existant!$A:$H,2,FALSE),IF($E$2="Neuf - non famille",VLOOKUP(B212,#REF!,7,FALSE),VLOOKUP(B212,Neuf!$A:$H,7,FALSE))))</f>
        <v/>
      </c>
      <c r="G212" s="35" t="str">
        <f>IF(OR(C212="",C212&gt;$G$2),"",IF($E$2="existant",VLOOKUP(B212,Existant!$A:$P,16,FALSE),IF($E$2="Neuf - non famille",VLOOKUP(B212,#REF!,16,FALSE),VLOOKUP(B212,Neuf!$A:$P,16,FALSE))))</f>
        <v/>
      </c>
      <c r="H212" s="34" t="str">
        <f>IF(OR(C212="",C212&gt;$G$2),"",IF($E$2="existant",VLOOKUP(B212,Existant!$A:$P,14,FALSE),IF($E$2="Neuf - non famille",VLOOKUP(B212,#REF!,14,FALSE),VLOOKUP(B212,Neuf!$A:$P,14,FALSE))))</f>
        <v/>
      </c>
    </row>
    <row r="213" spans="1:8" x14ac:dyDescent="0.2">
      <c r="A213" s="2">
        <f t="shared" ca="1" si="3"/>
        <v>19</v>
      </c>
      <c r="B213" s="2">
        <v>477</v>
      </c>
      <c r="C213" s="2">
        <f>IF(COUNTIF($B$4:B212,B213)&gt;0,"",MAX($C$4:C212)+1)</f>
        <v>189</v>
      </c>
      <c r="D213" t="str">
        <f>IF(OR(C213="",C213&gt;$G$2),"",IF($E$2="existant",VLOOKUP(B213,Existant!$A:$E,4,FALSE),IF($E$2="Neuf - non famille",VLOOKUP(B213,#REF!,4,FALSE),VLOOKUP(B213,Neuf!$A:$E,4,FALSE))))</f>
        <v/>
      </c>
      <c r="E213" t="str">
        <f>IF(OR(C213="",C213&gt;$G$2),"",IF($E$2="existant",VLOOKUP(B213,Existant!$A:$E,5,FALSE),IF($E$2="Neuf - non famille",VLOOKUP(B213,#REF!,5,FALSE),VLOOKUP(B213,Neuf!$A:$E,5,FALSE))))</f>
        <v/>
      </c>
      <c r="F213" t="str">
        <f>IF(OR(C213="",C213&gt;$G$2),"",IF($E$2="existant",VLOOKUP(B213,Existant!$A:$H,2,FALSE),IF($E$2="Neuf - non famille",VLOOKUP(B213,#REF!,7,FALSE),VLOOKUP(B213,Neuf!$A:$H,7,FALSE))))</f>
        <v/>
      </c>
      <c r="G213" s="35" t="str">
        <f>IF(OR(C213="",C213&gt;$G$2),"",IF($E$2="existant",VLOOKUP(B213,Existant!$A:$P,16,FALSE),IF($E$2="Neuf - non famille",VLOOKUP(B213,#REF!,16,FALSE),VLOOKUP(B213,Neuf!$A:$P,16,FALSE))))</f>
        <v/>
      </c>
      <c r="H213" s="34" t="str">
        <f>IF(OR(C213="",C213&gt;$G$2),"",IF($E$2="existant",VLOOKUP(B213,Existant!$A:$P,14,FALSE),IF($E$2="Neuf - non famille",VLOOKUP(B213,#REF!,14,FALSE),VLOOKUP(B213,Neuf!$A:$P,14,FALSE))))</f>
        <v/>
      </c>
    </row>
    <row r="214" spans="1:8" x14ac:dyDescent="0.2">
      <c r="A214" s="2">
        <f t="shared" ca="1" si="3"/>
        <v>2</v>
      </c>
      <c r="B214" s="2">
        <v>38</v>
      </c>
      <c r="C214" s="2">
        <f>IF(COUNTIF($B$4:B213,B214)&gt;0,"",MAX($C$4:C213)+1)</f>
        <v>190</v>
      </c>
      <c r="D214" t="str">
        <f>IF(OR(C214="",C214&gt;$G$2),"",IF($E$2="existant",VLOOKUP(B214,Existant!$A:$E,4,FALSE),IF($E$2="Neuf - non famille",VLOOKUP(B214,#REF!,4,FALSE),VLOOKUP(B214,Neuf!$A:$E,4,FALSE))))</f>
        <v/>
      </c>
      <c r="E214" t="str">
        <f>IF(OR(C214="",C214&gt;$G$2),"",IF($E$2="existant",VLOOKUP(B214,Existant!$A:$E,5,FALSE),IF($E$2="Neuf - non famille",VLOOKUP(B214,#REF!,5,FALSE),VLOOKUP(B214,Neuf!$A:$E,5,FALSE))))</f>
        <v/>
      </c>
      <c r="F214" t="str">
        <f>IF(OR(C214="",C214&gt;$G$2),"",IF($E$2="existant",VLOOKUP(B214,Existant!$A:$H,2,FALSE),IF($E$2="Neuf - non famille",VLOOKUP(B214,#REF!,7,FALSE),VLOOKUP(B214,Neuf!$A:$H,7,FALSE))))</f>
        <v/>
      </c>
      <c r="G214" s="35" t="str">
        <f>IF(OR(C214="",C214&gt;$G$2),"",IF($E$2="existant",VLOOKUP(B214,Existant!$A:$P,16,FALSE),IF($E$2="Neuf - non famille",VLOOKUP(B214,#REF!,16,FALSE),VLOOKUP(B214,Neuf!$A:$P,16,FALSE))))</f>
        <v/>
      </c>
      <c r="H214" s="34" t="str">
        <f>IF(OR(C214="",C214&gt;$G$2),"",IF($E$2="existant",VLOOKUP(B214,Existant!$A:$P,14,FALSE),IF($E$2="Neuf - non famille",VLOOKUP(B214,#REF!,14,FALSE),VLOOKUP(B214,Neuf!$A:$P,14,FALSE))))</f>
        <v/>
      </c>
    </row>
    <row r="215" spans="1:8" x14ac:dyDescent="0.2">
      <c r="A215" s="2">
        <f t="shared" ca="1" si="3"/>
        <v>12</v>
      </c>
      <c r="B215" s="2">
        <v>320</v>
      </c>
      <c r="C215" s="2">
        <f>IF(COUNTIF($B$4:B214,B215)&gt;0,"",MAX($C$4:C214)+1)</f>
        <v>191</v>
      </c>
      <c r="D215" t="str">
        <f>IF(OR(C215="",C215&gt;$G$2),"",IF($E$2="existant",VLOOKUP(B215,Existant!$A:$E,4,FALSE),IF($E$2="Neuf - non famille",VLOOKUP(B215,#REF!,4,FALSE),VLOOKUP(B215,Neuf!$A:$E,4,FALSE))))</f>
        <v/>
      </c>
      <c r="E215" t="str">
        <f>IF(OR(C215="",C215&gt;$G$2),"",IF($E$2="existant",VLOOKUP(B215,Existant!$A:$E,5,FALSE),IF($E$2="Neuf - non famille",VLOOKUP(B215,#REF!,5,FALSE),VLOOKUP(B215,Neuf!$A:$E,5,FALSE))))</f>
        <v/>
      </c>
      <c r="F215" t="str">
        <f>IF(OR(C215="",C215&gt;$G$2),"",IF($E$2="existant",VLOOKUP(B215,Existant!$A:$H,2,FALSE),IF($E$2="Neuf - non famille",VLOOKUP(B215,#REF!,7,FALSE),VLOOKUP(B215,Neuf!$A:$H,7,FALSE))))</f>
        <v/>
      </c>
      <c r="G215" s="35" t="str">
        <f>IF(OR(C215="",C215&gt;$G$2),"",IF($E$2="existant",VLOOKUP(B215,Existant!$A:$P,16,FALSE),IF($E$2="Neuf - non famille",VLOOKUP(B215,#REF!,16,FALSE),VLOOKUP(B215,Neuf!$A:$P,16,FALSE))))</f>
        <v/>
      </c>
      <c r="H215" s="34" t="str">
        <f>IF(OR(C215="",C215&gt;$G$2),"",IF($E$2="existant",VLOOKUP(B215,Existant!$A:$P,14,FALSE),IF($E$2="Neuf - non famille",VLOOKUP(B215,#REF!,14,FALSE),VLOOKUP(B215,Neuf!$A:$P,14,FALSE))))</f>
        <v/>
      </c>
    </row>
    <row r="216" spans="1:8" x14ac:dyDescent="0.2">
      <c r="A216" s="2">
        <f t="shared" ca="1" si="3"/>
        <v>3</v>
      </c>
      <c r="B216" s="2">
        <v>511</v>
      </c>
      <c r="C216" s="2">
        <f>IF(COUNTIF($B$4:B215,B216)&gt;0,"",MAX($C$4:C215)+1)</f>
        <v>192</v>
      </c>
      <c r="D216" t="str">
        <f>IF(OR(C216="",C216&gt;$G$2),"",IF($E$2="existant",VLOOKUP(B216,Existant!$A:$E,4,FALSE),IF($E$2="Neuf - non famille",VLOOKUP(B216,#REF!,4,FALSE),VLOOKUP(B216,Neuf!$A:$E,4,FALSE))))</f>
        <v/>
      </c>
      <c r="E216" t="str">
        <f>IF(OR(C216="",C216&gt;$G$2),"",IF($E$2="existant",VLOOKUP(B216,Existant!$A:$E,5,FALSE),IF($E$2="Neuf - non famille",VLOOKUP(B216,#REF!,5,FALSE),VLOOKUP(B216,Neuf!$A:$E,5,FALSE))))</f>
        <v/>
      </c>
      <c r="F216" t="str">
        <f>IF(OR(C216="",C216&gt;$G$2),"",IF($E$2="existant",VLOOKUP(B216,Existant!$A:$H,2,FALSE),IF($E$2="Neuf - non famille",VLOOKUP(B216,#REF!,7,FALSE),VLOOKUP(B216,Neuf!$A:$H,7,FALSE))))</f>
        <v/>
      </c>
      <c r="G216" s="35" t="str">
        <f>IF(OR(C216="",C216&gt;$G$2),"",IF($E$2="existant",VLOOKUP(B216,Existant!$A:$P,16,FALSE),IF($E$2="Neuf - non famille",VLOOKUP(B216,#REF!,16,FALSE),VLOOKUP(B216,Neuf!$A:$P,16,FALSE))))</f>
        <v/>
      </c>
      <c r="H216" s="34" t="str">
        <f>IF(OR(C216="",C216&gt;$G$2),"",IF($E$2="existant",VLOOKUP(B216,Existant!$A:$P,14,FALSE),IF($E$2="Neuf - non famille",VLOOKUP(B216,#REF!,14,FALSE),VLOOKUP(B216,Neuf!$A:$P,14,FALSE))))</f>
        <v/>
      </c>
    </row>
    <row r="217" spans="1:8" x14ac:dyDescent="0.2">
      <c r="A217" s="2">
        <f t="shared" ca="1" si="3"/>
        <v>3</v>
      </c>
      <c r="B217" s="2">
        <v>809</v>
      </c>
      <c r="C217" s="2">
        <f>IF(COUNTIF($B$4:B216,B217)&gt;0,"",MAX($C$4:C216)+1)</f>
        <v>193</v>
      </c>
      <c r="D217" t="str">
        <f>IF(OR(C217="",C217&gt;$G$2),"",IF($E$2="existant",VLOOKUP(B217,Existant!$A:$E,4,FALSE),IF($E$2="Neuf - non famille",VLOOKUP(B217,#REF!,4,FALSE),VLOOKUP(B217,Neuf!$A:$E,4,FALSE))))</f>
        <v/>
      </c>
      <c r="E217" t="str">
        <f>IF(OR(C217="",C217&gt;$G$2),"",IF($E$2="existant",VLOOKUP(B217,Existant!$A:$E,5,FALSE),IF($E$2="Neuf - non famille",VLOOKUP(B217,#REF!,5,FALSE),VLOOKUP(B217,Neuf!$A:$E,5,FALSE))))</f>
        <v/>
      </c>
      <c r="F217" t="str">
        <f>IF(OR(C217="",C217&gt;$G$2),"",IF($E$2="existant",VLOOKUP(B217,Existant!$A:$H,2,FALSE),IF($E$2="Neuf - non famille",VLOOKUP(B217,#REF!,7,FALSE),VLOOKUP(B217,Neuf!$A:$H,7,FALSE))))</f>
        <v/>
      </c>
      <c r="G217" s="35" t="str">
        <f>IF(OR(C217="",C217&gt;$G$2),"",IF($E$2="existant",VLOOKUP(B217,Existant!$A:$P,16,FALSE),IF($E$2="Neuf - non famille",VLOOKUP(B217,#REF!,16,FALSE),VLOOKUP(B217,Neuf!$A:$P,16,FALSE))))</f>
        <v/>
      </c>
      <c r="H217" s="34" t="str">
        <f>IF(OR(C217="",C217&gt;$G$2),"",IF($E$2="existant",VLOOKUP(B217,Existant!$A:$P,14,FALSE),IF($E$2="Neuf - non famille",VLOOKUP(B217,#REF!,14,FALSE),VLOOKUP(B217,Neuf!$A:$P,14,FALSE))))</f>
        <v/>
      </c>
    </row>
    <row r="218" spans="1:8" x14ac:dyDescent="0.2">
      <c r="A218" s="2">
        <f t="shared" ca="1" si="3"/>
        <v>16</v>
      </c>
      <c r="B218" s="2">
        <v>895</v>
      </c>
      <c r="C218" s="2">
        <f>IF(COUNTIF($B$4:B217,B218)&gt;0,"",MAX($C$4:C217)+1)</f>
        <v>194</v>
      </c>
      <c r="D218" t="str">
        <f>IF(OR(C218="",C218&gt;$G$2),"",IF($E$2="existant",VLOOKUP(B218,Existant!$A:$E,4,FALSE),IF($E$2="Neuf - non famille",VLOOKUP(B218,#REF!,4,FALSE),VLOOKUP(B218,Neuf!$A:$E,4,FALSE))))</f>
        <v/>
      </c>
      <c r="E218" t="str">
        <f>IF(OR(C218="",C218&gt;$G$2),"",IF($E$2="existant",VLOOKUP(B218,Existant!$A:$E,5,FALSE),IF($E$2="Neuf - non famille",VLOOKUP(B218,#REF!,5,FALSE),VLOOKUP(B218,Neuf!$A:$E,5,FALSE))))</f>
        <v/>
      </c>
      <c r="F218" t="str">
        <f>IF(OR(C218="",C218&gt;$G$2),"",IF($E$2="existant",VLOOKUP(B218,Existant!$A:$H,2,FALSE),IF($E$2="Neuf - non famille",VLOOKUP(B218,#REF!,7,FALSE),VLOOKUP(B218,Neuf!$A:$H,7,FALSE))))</f>
        <v/>
      </c>
      <c r="G218" s="35" t="str">
        <f>IF(OR(C218="",C218&gt;$G$2),"",IF($E$2="existant",VLOOKUP(B218,Existant!$A:$P,16,FALSE),IF($E$2="Neuf - non famille",VLOOKUP(B218,#REF!,16,FALSE),VLOOKUP(B218,Neuf!$A:$P,16,FALSE))))</f>
        <v/>
      </c>
      <c r="H218" s="34" t="str">
        <f>IF(OR(C218="",C218&gt;$G$2),"",IF($E$2="existant",VLOOKUP(B218,Existant!$A:$P,14,FALSE),IF($E$2="Neuf - non famille",VLOOKUP(B218,#REF!,14,FALSE),VLOOKUP(B218,Neuf!$A:$P,14,FALSE))))</f>
        <v/>
      </c>
    </row>
    <row r="219" spans="1:8" x14ac:dyDescent="0.2">
      <c r="A219" s="2">
        <f t="shared" ca="1" si="3"/>
        <v>17</v>
      </c>
      <c r="B219" s="2">
        <v>761</v>
      </c>
      <c r="C219" s="2">
        <f>IF(COUNTIF($B$4:B218,B219)&gt;0,"",MAX($C$4:C218)+1)</f>
        <v>195</v>
      </c>
      <c r="D219" t="str">
        <f>IF(OR(C219="",C219&gt;$G$2),"",IF($E$2="existant",VLOOKUP(B219,Existant!$A:$E,4,FALSE),IF($E$2="Neuf - non famille",VLOOKUP(B219,#REF!,4,FALSE),VLOOKUP(B219,Neuf!$A:$E,4,FALSE))))</f>
        <v/>
      </c>
      <c r="E219" t="str">
        <f>IF(OR(C219="",C219&gt;$G$2),"",IF($E$2="existant",VLOOKUP(B219,Existant!$A:$E,5,FALSE),IF($E$2="Neuf - non famille",VLOOKUP(B219,#REF!,5,FALSE),VLOOKUP(B219,Neuf!$A:$E,5,FALSE))))</f>
        <v/>
      </c>
      <c r="F219" t="str">
        <f>IF(OR(C219="",C219&gt;$G$2),"",IF($E$2="existant",VLOOKUP(B219,Existant!$A:$H,2,FALSE),IF($E$2="Neuf - non famille",VLOOKUP(B219,#REF!,7,FALSE),VLOOKUP(B219,Neuf!$A:$H,7,FALSE))))</f>
        <v/>
      </c>
      <c r="G219" s="35" t="str">
        <f>IF(OR(C219="",C219&gt;$G$2),"",IF($E$2="existant",VLOOKUP(B219,Existant!$A:$P,16,FALSE),IF($E$2="Neuf - non famille",VLOOKUP(B219,#REF!,16,FALSE),VLOOKUP(B219,Neuf!$A:$P,16,FALSE))))</f>
        <v/>
      </c>
      <c r="H219" s="34" t="str">
        <f>IF(OR(C219="",C219&gt;$G$2),"",IF($E$2="existant",VLOOKUP(B219,Existant!$A:$P,14,FALSE),IF($E$2="Neuf - non famille",VLOOKUP(B219,#REF!,14,FALSE),VLOOKUP(B219,Neuf!$A:$P,14,FALSE))))</f>
        <v/>
      </c>
    </row>
    <row r="220" spans="1:8" x14ac:dyDescent="0.2">
      <c r="A220" s="2">
        <f t="shared" ca="1" si="3"/>
        <v>13</v>
      </c>
      <c r="B220" s="2">
        <v>606</v>
      </c>
      <c r="C220" s="2">
        <f>IF(COUNTIF($B$4:B219,B220)&gt;0,"",MAX($C$4:C219)+1)</f>
        <v>196</v>
      </c>
      <c r="D220" t="str">
        <f>IF(OR(C220="",C220&gt;$G$2),"",IF($E$2="existant",VLOOKUP(B220,Existant!$A:$E,4,FALSE),IF($E$2="Neuf - non famille",VLOOKUP(B220,#REF!,4,FALSE),VLOOKUP(B220,Neuf!$A:$E,4,FALSE))))</f>
        <v/>
      </c>
      <c r="E220" t="str">
        <f>IF(OR(C220="",C220&gt;$G$2),"",IF($E$2="existant",VLOOKUP(B220,Existant!$A:$E,5,FALSE),IF($E$2="Neuf - non famille",VLOOKUP(B220,#REF!,5,FALSE),VLOOKUP(B220,Neuf!$A:$E,5,FALSE))))</f>
        <v/>
      </c>
      <c r="F220" t="str">
        <f>IF(OR(C220="",C220&gt;$G$2),"",IF($E$2="existant",VLOOKUP(B220,Existant!$A:$H,2,FALSE),IF($E$2="Neuf - non famille",VLOOKUP(B220,#REF!,7,FALSE),VLOOKUP(B220,Neuf!$A:$H,7,FALSE))))</f>
        <v/>
      </c>
      <c r="G220" s="35" t="str">
        <f>IF(OR(C220="",C220&gt;$G$2),"",IF($E$2="existant",VLOOKUP(B220,Existant!$A:$P,16,FALSE),IF($E$2="Neuf - non famille",VLOOKUP(B220,#REF!,16,FALSE),VLOOKUP(B220,Neuf!$A:$P,16,FALSE))))</f>
        <v/>
      </c>
      <c r="H220" s="34" t="str">
        <f>IF(OR(C220="",C220&gt;$G$2),"",IF($E$2="existant",VLOOKUP(B220,Existant!$A:$P,14,FALSE),IF($E$2="Neuf - non famille",VLOOKUP(B220,#REF!,14,FALSE),VLOOKUP(B220,Neuf!$A:$P,14,FALSE))))</f>
        <v/>
      </c>
    </row>
    <row r="221" spans="1:8" x14ac:dyDescent="0.2">
      <c r="A221" s="2">
        <f t="shared" ca="1" si="3"/>
        <v>14</v>
      </c>
      <c r="B221" s="2">
        <v>772</v>
      </c>
      <c r="C221" s="2">
        <f>IF(COUNTIF($B$4:B220,B221)&gt;0,"",MAX($C$4:C220)+1)</f>
        <v>197</v>
      </c>
      <c r="D221" t="str">
        <f>IF(OR(C221="",C221&gt;$G$2),"",IF($E$2="existant",VLOOKUP(B221,Existant!$A:$E,4,FALSE),IF($E$2="Neuf - non famille",VLOOKUP(B221,#REF!,4,FALSE),VLOOKUP(B221,Neuf!$A:$E,4,FALSE))))</f>
        <v/>
      </c>
      <c r="E221" t="str">
        <f>IF(OR(C221="",C221&gt;$G$2),"",IF($E$2="existant",VLOOKUP(B221,Existant!$A:$E,5,FALSE),IF($E$2="Neuf - non famille",VLOOKUP(B221,#REF!,5,FALSE),VLOOKUP(B221,Neuf!$A:$E,5,FALSE))))</f>
        <v/>
      </c>
      <c r="F221" t="str">
        <f>IF(OR(C221="",C221&gt;$G$2),"",IF($E$2="existant",VLOOKUP(B221,Existant!$A:$H,2,FALSE),IF($E$2="Neuf - non famille",VLOOKUP(B221,#REF!,7,FALSE),VLOOKUP(B221,Neuf!$A:$H,7,FALSE))))</f>
        <v/>
      </c>
      <c r="G221" s="35" t="str">
        <f>IF(OR(C221="",C221&gt;$G$2),"",IF($E$2="existant",VLOOKUP(B221,Existant!$A:$P,16,FALSE),IF($E$2="Neuf - non famille",VLOOKUP(B221,#REF!,16,FALSE),VLOOKUP(B221,Neuf!$A:$P,16,FALSE))))</f>
        <v/>
      </c>
      <c r="H221" s="34" t="str">
        <f>IF(OR(C221="",C221&gt;$G$2),"",IF($E$2="existant",VLOOKUP(B221,Existant!$A:$P,14,FALSE),IF($E$2="Neuf - non famille",VLOOKUP(B221,#REF!,14,FALSE),VLOOKUP(B221,Neuf!$A:$P,14,FALSE))))</f>
        <v/>
      </c>
    </row>
    <row r="222" spans="1:8" x14ac:dyDescent="0.2">
      <c r="A222" s="2">
        <f t="shared" ca="1" si="3"/>
        <v>19</v>
      </c>
      <c r="B222" s="2">
        <v>1077</v>
      </c>
      <c r="C222" s="2">
        <f>IF(COUNTIF($B$4:B221,B222)&gt;0,"",MAX($C$4:C221)+1)</f>
        <v>198</v>
      </c>
      <c r="D222" t="str">
        <f>IF(OR(C222="",C222&gt;$G$2),"",IF($E$2="existant",VLOOKUP(B222,Existant!$A:$E,4,FALSE),IF($E$2="Neuf - non famille",VLOOKUP(B222,#REF!,4,FALSE),VLOOKUP(B222,Neuf!$A:$E,4,FALSE))))</f>
        <v/>
      </c>
      <c r="E222" t="str">
        <f>IF(OR(C222="",C222&gt;$G$2),"",IF($E$2="existant",VLOOKUP(B222,Existant!$A:$E,5,FALSE),IF($E$2="Neuf - non famille",VLOOKUP(B222,#REF!,5,FALSE),VLOOKUP(B222,Neuf!$A:$E,5,FALSE))))</f>
        <v/>
      </c>
      <c r="F222" t="str">
        <f>IF(OR(C222="",C222&gt;$G$2),"",IF($E$2="existant",VLOOKUP(B222,Existant!$A:$H,2,FALSE),IF($E$2="Neuf - non famille",VLOOKUP(B222,#REF!,7,FALSE),VLOOKUP(B222,Neuf!$A:$H,7,FALSE))))</f>
        <v/>
      </c>
      <c r="G222" s="35" t="str">
        <f>IF(OR(C222="",C222&gt;$G$2),"",IF($E$2="existant",VLOOKUP(B222,Existant!$A:$P,16,FALSE),IF($E$2="Neuf - non famille",VLOOKUP(B222,#REF!,16,FALSE),VLOOKUP(B222,Neuf!$A:$P,16,FALSE))))</f>
        <v/>
      </c>
      <c r="H222" s="34" t="str">
        <f>IF(OR(C222="",C222&gt;$G$2),"",IF($E$2="existant",VLOOKUP(B222,Existant!$A:$P,14,FALSE),IF($E$2="Neuf - non famille",VLOOKUP(B222,#REF!,14,FALSE),VLOOKUP(B222,Neuf!$A:$P,14,FALSE))))</f>
        <v/>
      </c>
    </row>
    <row r="223" spans="1:8" x14ac:dyDescent="0.2">
      <c r="A223" s="2">
        <f t="shared" ca="1" si="3"/>
        <v>7</v>
      </c>
      <c r="B223" s="2">
        <v>860</v>
      </c>
      <c r="C223" s="2">
        <f>IF(COUNTIF($B$4:B222,B223)&gt;0,"",MAX($C$4:C222)+1)</f>
        <v>199</v>
      </c>
      <c r="D223" t="str">
        <f>IF(OR(C223="",C223&gt;$G$2),"",IF($E$2="existant",VLOOKUP(B223,Existant!$A:$E,4,FALSE),IF($E$2="Neuf - non famille",VLOOKUP(B223,#REF!,4,FALSE),VLOOKUP(B223,Neuf!$A:$E,4,FALSE))))</f>
        <v/>
      </c>
      <c r="E223" t="str">
        <f>IF(OR(C223="",C223&gt;$G$2),"",IF($E$2="existant",VLOOKUP(B223,Existant!$A:$E,5,FALSE),IF($E$2="Neuf - non famille",VLOOKUP(B223,#REF!,5,FALSE),VLOOKUP(B223,Neuf!$A:$E,5,FALSE))))</f>
        <v/>
      </c>
      <c r="F223" t="str">
        <f>IF(OR(C223="",C223&gt;$G$2),"",IF($E$2="existant",VLOOKUP(B223,Existant!$A:$H,2,FALSE),IF($E$2="Neuf - non famille",VLOOKUP(B223,#REF!,7,FALSE),VLOOKUP(B223,Neuf!$A:$H,7,FALSE))))</f>
        <v/>
      </c>
      <c r="G223" s="35" t="str">
        <f>IF(OR(C223="",C223&gt;$G$2),"",IF($E$2="existant",VLOOKUP(B223,Existant!$A:$P,16,FALSE),IF($E$2="Neuf - non famille",VLOOKUP(B223,#REF!,16,FALSE),VLOOKUP(B223,Neuf!$A:$P,16,FALSE))))</f>
        <v/>
      </c>
      <c r="H223" s="34" t="str">
        <f>IF(OR(C223="",C223&gt;$G$2),"",IF($E$2="existant",VLOOKUP(B223,Existant!$A:$P,14,FALSE),IF($E$2="Neuf - non famille",VLOOKUP(B223,#REF!,14,FALSE),VLOOKUP(B223,Neuf!$A:$P,14,FALSE))))</f>
        <v/>
      </c>
    </row>
    <row r="224" spans="1:8" x14ac:dyDescent="0.2">
      <c r="A224" s="2">
        <f t="shared" ca="1" si="3"/>
        <v>1</v>
      </c>
      <c r="B224" s="2">
        <v>103</v>
      </c>
      <c r="C224" s="2">
        <f>IF(COUNTIF($B$4:B223,B224)&gt;0,"",MAX($C$4:C223)+1)</f>
        <v>200</v>
      </c>
      <c r="D224" t="str">
        <f>IF(OR(C224="",C224&gt;$G$2),"",IF($E$2="existant",VLOOKUP(B224,Existant!$A:$E,4,FALSE),IF($E$2="Neuf - non famille",VLOOKUP(B224,#REF!,4,FALSE),VLOOKUP(B224,Neuf!$A:$E,4,FALSE))))</f>
        <v/>
      </c>
      <c r="E224" t="str">
        <f>IF(OR(C224="",C224&gt;$G$2),"",IF($E$2="existant",VLOOKUP(B224,Existant!$A:$E,5,FALSE),IF($E$2="Neuf - non famille",VLOOKUP(B224,#REF!,5,FALSE),VLOOKUP(B224,Neuf!$A:$E,5,FALSE))))</f>
        <v/>
      </c>
      <c r="F224" t="str">
        <f>IF(OR(C224="",C224&gt;$G$2),"",IF($E$2="existant",VLOOKUP(B224,Existant!$A:$H,2,FALSE),IF($E$2="Neuf - non famille",VLOOKUP(B224,#REF!,7,FALSE),VLOOKUP(B224,Neuf!$A:$H,7,FALSE))))</f>
        <v/>
      </c>
      <c r="G224" s="35" t="str">
        <f>IF(OR(C224="",C224&gt;$G$2),"",IF($E$2="existant",VLOOKUP(B224,Existant!$A:$P,16,FALSE),IF($E$2="Neuf - non famille",VLOOKUP(B224,#REF!,16,FALSE),VLOOKUP(B224,Neuf!$A:$P,16,FALSE))))</f>
        <v/>
      </c>
      <c r="H224" s="34" t="str">
        <f>IF(OR(C224="",C224&gt;$G$2),"",IF($E$2="existant",VLOOKUP(B224,Existant!$A:$P,14,FALSE),IF($E$2="Neuf - non famille",VLOOKUP(B224,#REF!,14,FALSE),VLOOKUP(B224,Neuf!$A:$P,14,FALSE))))</f>
        <v/>
      </c>
    </row>
    <row r="225" spans="1:8" hidden="1" x14ac:dyDescent="0.2">
      <c r="A225" s="2">
        <f t="shared" ca="1" si="3"/>
        <v>14</v>
      </c>
      <c r="B225" s="2">
        <v>154</v>
      </c>
      <c r="C225" s="2" t="str">
        <f>IF(COUNTIF($B$4:B224,B225)&gt;0,"",MAX($C$4:C224)+1)</f>
        <v/>
      </c>
      <c r="D225" t="str">
        <f>IF(OR(C225="",C225&gt;$G$2),"",IF($E$2="existant",VLOOKUP(B225,Existant!$A:$E,4,FALSE),IF($E$2="Neuf - non famille",VLOOKUP(B225,#REF!,4,FALSE),VLOOKUP(B225,Neuf!$A:$E,4,FALSE))))</f>
        <v/>
      </c>
      <c r="E225" t="str">
        <f>IF(OR(C225="",C225&gt;$G$2),"",IF($E$2="existant",VLOOKUP(B225,Existant!$A:$E,5,FALSE),IF($E$2="Neuf - non famille",VLOOKUP(B225,#REF!,5,FALSE),VLOOKUP(B225,Neuf!$A:$E,5,FALSE))))</f>
        <v/>
      </c>
      <c r="F225" t="str">
        <f>IF(OR(C225="",C225&gt;$G$2),"",IF($E$2="existant",VLOOKUP(B225,Existant!$A:$H,2,FALSE),IF($E$2="Neuf - non famille",VLOOKUP(B225,#REF!,7,FALSE),VLOOKUP(B225,Neuf!$A:$H,7,FALSE))))</f>
        <v/>
      </c>
      <c r="G225" s="35" t="str">
        <f>IF(OR(C225="",C225&gt;$G$2),"",IF($E$2="existant",VLOOKUP(B225,Existant!$A:$P,16,FALSE),IF($E$2="Neuf - non famille",VLOOKUP(B225,#REF!,16,FALSE),VLOOKUP(B225,Neuf!$A:$P,16,FALSE))))</f>
        <v/>
      </c>
      <c r="H225" s="34" t="str">
        <f>IF(OR(C225="",C225&gt;$G$2),"",IF($E$2="existant",VLOOKUP(B225,Existant!$A:$P,14,FALSE),IF($E$2="Neuf - non famille",VLOOKUP(B225,#REF!,14,FALSE),VLOOKUP(B225,Neuf!$A:$P,14,FALSE))))</f>
        <v/>
      </c>
    </row>
    <row r="226" spans="1:8" x14ac:dyDescent="0.2">
      <c r="A226" s="2">
        <f t="shared" ca="1" si="3"/>
        <v>20</v>
      </c>
      <c r="B226" s="2">
        <v>866</v>
      </c>
      <c r="C226" s="2">
        <f>IF(COUNTIF($B$4:B225,B226)&gt;0,"",MAX($C$4:C225)+1)</f>
        <v>201</v>
      </c>
      <c r="D226" t="str">
        <f>IF(OR(C226="",C226&gt;$G$2),"",IF($E$2="existant",VLOOKUP(B226,Existant!$A:$E,4,FALSE),IF($E$2="Neuf - non famille",VLOOKUP(B226,#REF!,4,FALSE),VLOOKUP(B226,Neuf!$A:$E,4,FALSE))))</f>
        <v/>
      </c>
      <c r="E226" t="str">
        <f>IF(OR(C226="",C226&gt;$G$2),"",IF($E$2="existant",VLOOKUP(B226,Existant!$A:$E,5,FALSE),IF($E$2="Neuf - non famille",VLOOKUP(B226,#REF!,5,FALSE),VLOOKUP(B226,Neuf!$A:$E,5,FALSE))))</f>
        <v/>
      </c>
      <c r="F226" t="str">
        <f>IF(OR(C226="",C226&gt;$G$2),"",IF($E$2="existant",VLOOKUP(B226,Existant!$A:$H,2,FALSE),IF($E$2="Neuf - non famille",VLOOKUP(B226,#REF!,7,FALSE),VLOOKUP(B226,Neuf!$A:$H,7,FALSE))))</f>
        <v/>
      </c>
      <c r="G226" s="35" t="str">
        <f>IF(OR(C226="",C226&gt;$G$2),"",IF($E$2="existant",VLOOKUP(B226,Existant!$A:$P,16,FALSE),IF($E$2="Neuf - non famille",VLOOKUP(B226,#REF!,16,FALSE),VLOOKUP(B226,Neuf!$A:$P,16,FALSE))))</f>
        <v/>
      </c>
      <c r="H226" s="34" t="str">
        <f>IF(OR(C226="",C226&gt;$G$2),"",IF($E$2="existant",VLOOKUP(B226,Existant!$A:$P,14,FALSE),IF($E$2="Neuf - non famille",VLOOKUP(B226,#REF!,14,FALSE),VLOOKUP(B226,Neuf!$A:$P,14,FALSE))))</f>
        <v/>
      </c>
    </row>
    <row r="227" spans="1:8" x14ac:dyDescent="0.2">
      <c r="A227" s="2">
        <f t="shared" ca="1" si="3"/>
        <v>8</v>
      </c>
      <c r="B227" s="2">
        <v>495</v>
      </c>
      <c r="C227" s="2">
        <f>IF(COUNTIF($B$4:B226,B227)&gt;0,"",MAX($C$4:C226)+1)</f>
        <v>202</v>
      </c>
      <c r="D227" t="str">
        <f>IF(OR(C227="",C227&gt;$G$2),"",IF($E$2="existant",VLOOKUP(B227,Existant!$A:$E,4,FALSE),IF($E$2="Neuf - non famille",VLOOKUP(B227,#REF!,4,FALSE),VLOOKUP(B227,Neuf!$A:$E,4,FALSE))))</f>
        <v/>
      </c>
      <c r="E227" t="str">
        <f>IF(OR(C227="",C227&gt;$G$2),"",IF($E$2="existant",VLOOKUP(B227,Existant!$A:$E,5,FALSE),IF($E$2="Neuf - non famille",VLOOKUP(B227,#REF!,5,FALSE),VLOOKUP(B227,Neuf!$A:$E,5,FALSE))))</f>
        <v/>
      </c>
      <c r="F227" t="str">
        <f>IF(OR(C227="",C227&gt;$G$2),"",IF($E$2="existant",VLOOKUP(B227,Existant!$A:$H,2,FALSE),IF($E$2="Neuf - non famille",VLOOKUP(B227,#REF!,7,FALSE),VLOOKUP(B227,Neuf!$A:$H,7,FALSE))))</f>
        <v/>
      </c>
      <c r="G227" s="35" t="str">
        <f>IF(OR(C227="",C227&gt;$G$2),"",IF($E$2="existant",VLOOKUP(B227,Existant!$A:$P,16,FALSE),IF($E$2="Neuf - non famille",VLOOKUP(B227,#REF!,16,FALSE),VLOOKUP(B227,Neuf!$A:$P,16,FALSE))))</f>
        <v/>
      </c>
      <c r="H227" s="34" t="str">
        <f>IF(OR(C227="",C227&gt;$G$2),"",IF($E$2="existant",VLOOKUP(B227,Existant!$A:$P,14,FALSE),IF($E$2="Neuf - non famille",VLOOKUP(B227,#REF!,14,FALSE),VLOOKUP(B227,Neuf!$A:$P,14,FALSE))))</f>
        <v/>
      </c>
    </row>
    <row r="228" spans="1:8" x14ac:dyDescent="0.2">
      <c r="A228" s="2">
        <f t="shared" ca="1" si="3"/>
        <v>18</v>
      </c>
      <c r="B228" s="2">
        <v>726</v>
      </c>
      <c r="C228" s="2">
        <f>IF(COUNTIF($B$4:B227,B228)&gt;0,"",MAX($C$4:C227)+1)</f>
        <v>203</v>
      </c>
      <c r="D228" t="str">
        <f>IF(OR(C228="",C228&gt;$G$2),"",IF($E$2="existant",VLOOKUP(B228,Existant!$A:$E,4,FALSE),IF($E$2="Neuf - non famille",VLOOKUP(B228,#REF!,4,FALSE),VLOOKUP(B228,Neuf!$A:$E,4,FALSE))))</f>
        <v/>
      </c>
      <c r="E228" t="str">
        <f>IF(OR(C228="",C228&gt;$G$2),"",IF($E$2="existant",VLOOKUP(B228,Existant!$A:$E,5,FALSE),IF($E$2="Neuf - non famille",VLOOKUP(B228,#REF!,5,FALSE),VLOOKUP(B228,Neuf!$A:$E,5,FALSE))))</f>
        <v/>
      </c>
      <c r="F228" t="str">
        <f>IF(OR(C228="",C228&gt;$G$2),"",IF($E$2="existant",VLOOKUP(B228,Existant!$A:$H,2,FALSE),IF($E$2="Neuf - non famille",VLOOKUP(B228,#REF!,7,FALSE),VLOOKUP(B228,Neuf!$A:$H,7,FALSE))))</f>
        <v/>
      </c>
      <c r="G228" s="35" t="str">
        <f>IF(OR(C228="",C228&gt;$G$2),"",IF($E$2="existant",VLOOKUP(B228,Existant!$A:$P,16,FALSE),IF($E$2="Neuf - non famille",VLOOKUP(B228,#REF!,16,FALSE),VLOOKUP(B228,Neuf!$A:$P,16,FALSE))))</f>
        <v/>
      </c>
      <c r="H228" s="34" t="str">
        <f>IF(OR(C228="",C228&gt;$G$2),"",IF($E$2="existant",VLOOKUP(B228,Existant!$A:$P,14,FALSE),IF($E$2="Neuf - non famille",VLOOKUP(B228,#REF!,14,FALSE),VLOOKUP(B228,Neuf!$A:$P,14,FALSE))))</f>
        <v/>
      </c>
    </row>
    <row r="229" spans="1:8" x14ac:dyDescent="0.2">
      <c r="A229" s="2">
        <f t="shared" ca="1" si="3"/>
        <v>11</v>
      </c>
      <c r="B229" s="2">
        <v>127</v>
      </c>
      <c r="C229" s="2">
        <f>IF(COUNTIF($B$4:B228,B229)&gt;0,"",MAX($C$4:C228)+1)</f>
        <v>204</v>
      </c>
      <c r="D229" t="str">
        <f>IF(OR(C229="",C229&gt;$G$2),"",IF($E$2="existant",VLOOKUP(B229,Existant!$A:$E,4,FALSE),IF($E$2="Neuf - non famille",VLOOKUP(B229,#REF!,4,FALSE),VLOOKUP(B229,Neuf!$A:$E,4,FALSE))))</f>
        <v/>
      </c>
      <c r="E229" t="str">
        <f>IF(OR(C229="",C229&gt;$G$2),"",IF($E$2="existant",VLOOKUP(B229,Existant!$A:$E,5,FALSE),IF($E$2="Neuf - non famille",VLOOKUP(B229,#REF!,5,FALSE),VLOOKUP(B229,Neuf!$A:$E,5,FALSE))))</f>
        <v/>
      </c>
      <c r="F229" t="str">
        <f>IF(OR(C229="",C229&gt;$G$2),"",IF($E$2="existant",VLOOKUP(B229,Existant!$A:$H,2,FALSE),IF($E$2="Neuf - non famille",VLOOKUP(B229,#REF!,7,FALSE),VLOOKUP(B229,Neuf!$A:$H,7,FALSE))))</f>
        <v/>
      </c>
      <c r="G229" s="35" t="str">
        <f>IF(OR(C229="",C229&gt;$G$2),"",IF($E$2="existant",VLOOKUP(B229,Existant!$A:$P,16,FALSE),IF($E$2="Neuf - non famille",VLOOKUP(B229,#REF!,16,FALSE),VLOOKUP(B229,Neuf!$A:$P,16,FALSE))))</f>
        <v/>
      </c>
      <c r="H229" s="34" t="str">
        <f>IF(OR(C229="",C229&gt;$G$2),"",IF($E$2="existant",VLOOKUP(B229,Existant!$A:$P,14,FALSE),IF($E$2="Neuf - non famille",VLOOKUP(B229,#REF!,14,FALSE),VLOOKUP(B229,Neuf!$A:$P,14,FALSE))))</f>
        <v/>
      </c>
    </row>
    <row r="230" spans="1:8" x14ac:dyDescent="0.2">
      <c r="A230" s="2">
        <f t="shared" ca="1" si="3"/>
        <v>14</v>
      </c>
      <c r="B230" s="2">
        <v>530</v>
      </c>
      <c r="C230" s="2">
        <f>IF(COUNTIF($B$4:B229,B230)&gt;0,"",MAX($C$4:C229)+1)</f>
        <v>205</v>
      </c>
      <c r="D230" t="str">
        <f>IF(OR(C230="",C230&gt;$G$2),"",IF($E$2="existant",VLOOKUP(B230,Existant!$A:$E,4,FALSE),IF($E$2="Neuf - non famille",VLOOKUP(B230,#REF!,4,FALSE),VLOOKUP(B230,Neuf!$A:$E,4,FALSE))))</f>
        <v/>
      </c>
      <c r="E230" t="str">
        <f>IF(OR(C230="",C230&gt;$G$2),"",IF($E$2="existant",VLOOKUP(B230,Existant!$A:$E,5,FALSE),IF($E$2="Neuf - non famille",VLOOKUP(B230,#REF!,5,FALSE),VLOOKUP(B230,Neuf!$A:$E,5,FALSE))))</f>
        <v/>
      </c>
      <c r="F230" t="str">
        <f>IF(OR(C230="",C230&gt;$G$2),"",IF($E$2="existant",VLOOKUP(B230,Existant!$A:$H,2,FALSE),IF($E$2="Neuf - non famille",VLOOKUP(B230,#REF!,7,FALSE),VLOOKUP(B230,Neuf!$A:$H,7,FALSE))))</f>
        <v/>
      </c>
      <c r="G230" s="35" t="str">
        <f>IF(OR(C230="",C230&gt;$G$2),"",IF($E$2="existant",VLOOKUP(B230,Existant!$A:$P,16,FALSE),IF($E$2="Neuf - non famille",VLOOKUP(B230,#REF!,16,FALSE),VLOOKUP(B230,Neuf!$A:$P,16,FALSE))))</f>
        <v/>
      </c>
      <c r="H230" s="34" t="str">
        <f>IF(OR(C230="",C230&gt;$G$2),"",IF($E$2="existant",VLOOKUP(B230,Existant!$A:$P,14,FALSE),IF($E$2="Neuf - non famille",VLOOKUP(B230,#REF!,14,FALSE),VLOOKUP(B230,Neuf!$A:$P,14,FALSE))))</f>
        <v/>
      </c>
    </row>
    <row r="231" spans="1:8" x14ac:dyDescent="0.2">
      <c r="A231" s="2">
        <f t="shared" ca="1" si="3"/>
        <v>10</v>
      </c>
      <c r="B231" s="2">
        <v>233</v>
      </c>
      <c r="C231" s="2">
        <f>IF(COUNTIF($B$4:B230,B231)&gt;0,"",MAX($C$4:C230)+1)</f>
        <v>206</v>
      </c>
      <c r="D231" t="str">
        <f>IF(OR(C231="",C231&gt;$G$2),"",IF($E$2="existant",VLOOKUP(B231,Existant!$A:$E,4,FALSE),IF($E$2="Neuf - non famille",VLOOKUP(B231,#REF!,4,FALSE),VLOOKUP(B231,Neuf!$A:$E,4,FALSE))))</f>
        <v/>
      </c>
      <c r="E231" t="str">
        <f>IF(OR(C231="",C231&gt;$G$2),"",IF($E$2="existant",VLOOKUP(B231,Existant!$A:$E,5,FALSE),IF($E$2="Neuf - non famille",VLOOKUP(B231,#REF!,5,FALSE),VLOOKUP(B231,Neuf!$A:$E,5,FALSE))))</f>
        <v/>
      </c>
      <c r="F231" t="str">
        <f>IF(OR(C231="",C231&gt;$G$2),"",IF($E$2="existant",VLOOKUP(B231,Existant!$A:$H,2,FALSE),IF($E$2="Neuf - non famille",VLOOKUP(B231,#REF!,7,FALSE),VLOOKUP(B231,Neuf!$A:$H,7,FALSE))))</f>
        <v/>
      </c>
      <c r="G231" s="35" t="str">
        <f>IF(OR(C231="",C231&gt;$G$2),"",IF($E$2="existant",VLOOKUP(B231,Existant!$A:$P,16,FALSE),IF($E$2="Neuf - non famille",VLOOKUP(B231,#REF!,16,FALSE),VLOOKUP(B231,Neuf!$A:$P,16,FALSE))))</f>
        <v/>
      </c>
      <c r="H231" s="34" t="str">
        <f>IF(OR(C231="",C231&gt;$G$2),"",IF($E$2="existant",VLOOKUP(B231,Existant!$A:$P,14,FALSE),IF($E$2="Neuf - non famille",VLOOKUP(B231,#REF!,14,FALSE),VLOOKUP(B231,Neuf!$A:$P,14,FALSE))))</f>
        <v/>
      </c>
    </row>
    <row r="232" spans="1:8" x14ac:dyDescent="0.2">
      <c r="A232" s="2">
        <f t="shared" ca="1" si="3"/>
        <v>14</v>
      </c>
      <c r="B232" s="2">
        <v>381</v>
      </c>
      <c r="C232" s="2">
        <f>IF(COUNTIF($B$4:B231,B232)&gt;0,"",MAX($C$4:C231)+1)</f>
        <v>207</v>
      </c>
      <c r="D232" t="str">
        <f>IF(OR(C232="",C232&gt;$G$2),"",IF($E$2="existant",VLOOKUP(B232,Existant!$A:$E,4,FALSE),IF($E$2="Neuf - non famille",VLOOKUP(B232,#REF!,4,FALSE),VLOOKUP(B232,Neuf!$A:$E,4,FALSE))))</f>
        <v/>
      </c>
      <c r="E232" t="str">
        <f>IF(OR(C232="",C232&gt;$G$2),"",IF($E$2="existant",VLOOKUP(B232,Existant!$A:$E,5,FALSE),IF($E$2="Neuf - non famille",VLOOKUP(B232,#REF!,5,FALSE),VLOOKUP(B232,Neuf!$A:$E,5,FALSE))))</f>
        <v/>
      </c>
      <c r="F232" t="str">
        <f>IF(OR(C232="",C232&gt;$G$2),"",IF($E$2="existant",VLOOKUP(B232,Existant!$A:$H,2,FALSE),IF($E$2="Neuf - non famille",VLOOKUP(B232,#REF!,7,FALSE),VLOOKUP(B232,Neuf!$A:$H,7,FALSE))))</f>
        <v/>
      </c>
      <c r="G232" s="35" t="str">
        <f>IF(OR(C232="",C232&gt;$G$2),"",IF($E$2="existant",VLOOKUP(B232,Existant!$A:$P,16,FALSE),IF($E$2="Neuf - non famille",VLOOKUP(B232,#REF!,16,FALSE),VLOOKUP(B232,Neuf!$A:$P,16,FALSE))))</f>
        <v/>
      </c>
      <c r="H232" s="34" t="str">
        <f>IF(OR(C232="",C232&gt;$G$2),"",IF($E$2="existant",VLOOKUP(B232,Existant!$A:$P,14,FALSE),IF($E$2="Neuf - non famille",VLOOKUP(B232,#REF!,14,FALSE),VLOOKUP(B232,Neuf!$A:$P,14,FALSE))))</f>
        <v/>
      </c>
    </row>
    <row r="233" spans="1:8" hidden="1" x14ac:dyDescent="0.2">
      <c r="A233" s="2">
        <f t="shared" ca="1" si="3"/>
        <v>13</v>
      </c>
      <c r="B233" s="2">
        <v>176</v>
      </c>
      <c r="C233" s="2" t="str">
        <f>IF(COUNTIF($B$4:B232,B233)&gt;0,"",MAX($C$4:C232)+1)</f>
        <v/>
      </c>
      <c r="D233" t="str">
        <f>IF(OR(C233="",C233&gt;$G$2),"",IF($E$2="existant",VLOOKUP(B233,Existant!$A:$E,4,FALSE),IF($E$2="Neuf - non famille",VLOOKUP(B233,#REF!,4,FALSE),VLOOKUP(B233,Neuf!$A:$E,4,FALSE))))</f>
        <v/>
      </c>
      <c r="E233" t="str">
        <f>IF(OR(C233="",C233&gt;$G$2),"",IF($E$2="existant",VLOOKUP(B233,Existant!$A:$E,5,FALSE),IF($E$2="Neuf - non famille",VLOOKUP(B233,#REF!,5,FALSE),VLOOKUP(B233,Neuf!$A:$E,5,FALSE))))</f>
        <v/>
      </c>
      <c r="F233" t="str">
        <f>IF(OR(C233="",C233&gt;$G$2),"",IF($E$2="existant",VLOOKUP(B233,Existant!$A:$H,2,FALSE),IF($E$2="Neuf - non famille",VLOOKUP(B233,#REF!,7,FALSE),VLOOKUP(B233,Neuf!$A:$H,7,FALSE))))</f>
        <v/>
      </c>
      <c r="G233" s="35" t="str">
        <f>IF(OR(C233="",C233&gt;$G$2),"",IF($E$2="existant",VLOOKUP(B233,Existant!$A:$P,16,FALSE),IF($E$2="Neuf - non famille",VLOOKUP(B233,#REF!,16,FALSE),VLOOKUP(B233,Neuf!$A:$P,16,FALSE))))</f>
        <v/>
      </c>
      <c r="H233" s="34" t="str">
        <f>IF(OR(C233="",C233&gt;$G$2),"",IF($E$2="existant",VLOOKUP(B233,Existant!$A:$P,14,FALSE),IF($E$2="Neuf - non famille",VLOOKUP(B233,#REF!,14,FALSE),VLOOKUP(B233,Neuf!$A:$P,14,FALSE))))</f>
        <v/>
      </c>
    </row>
    <row r="234" spans="1:8" x14ac:dyDescent="0.2">
      <c r="A234" s="2">
        <f t="shared" ca="1" si="3"/>
        <v>9</v>
      </c>
      <c r="B234" s="2">
        <v>682</v>
      </c>
      <c r="C234" s="2">
        <f>IF(COUNTIF($B$4:B233,B234)&gt;0,"",MAX($C$4:C233)+1)</f>
        <v>208</v>
      </c>
      <c r="D234" t="str">
        <f>IF(OR(C234="",C234&gt;$G$2),"",IF($E$2="existant",VLOOKUP(B234,Existant!$A:$E,4,FALSE),IF($E$2="Neuf - non famille",VLOOKUP(B234,#REF!,4,FALSE),VLOOKUP(B234,Neuf!$A:$E,4,FALSE))))</f>
        <v/>
      </c>
      <c r="E234" t="str">
        <f>IF(OR(C234="",C234&gt;$G$2),"",IF($E$2="existant",VLOOKUP(B234,Existant!$A:$E,5,FALSE),IF($E$2="Neuf - non famille",VLOOKUP(B234,#REF!,5,FALSE),VLOOKUP(B234,Neuf!$A:$E,5,FALSE))))</f>
        <v/>
      </c>
      <c r="F234" t="str">
        <f>IF(OR(C234="",C234&gt;$G$2),"",IF($E$2="existant",VLOOKUP(B234,Existant!$A:$H,2,FALSE),IF($E$2="Neuf - non famille",VLOOKUP(B234,#REF!,7,FALSE),VLOOKUP(B234,Neuf!$A:$H,7,FALSE))))</f>
        <v/>
      </c>
      <c r="G234" s="35" t="str">
        <f>IF(OR(C234="",C234&gt;$G$2),"",IF($E$2="existant",VLOOKUP(B234,Existant!$A:$P,16,FALSE),IF($E$2="Neuf - non famille",VLOOKUP(B234,#REF!,16,FALSE),VLOOKUP(B234,Neuf!$A:$P,16,FALSE))))</f>
        <v/>
      </c>
      <c r="H234" s="34" t="str">
        <f>IF(OR(C234="",C234&gt;$G$2),"",IF($E$2="existant",VLOOKUP(B234,Existant!$A:$P,14,FALSE),IF($E$2="Neuf - non famille",VLOOKUP(B234,#REF!,14,FALSE),VLOOKUP(B234,Neuf!$A:$P,14,FALSE))))</f>
        <v/>
      </c>
    </row>
    <row r="235" spans="1:8" x14ac:dyDescent="0.2">
      <c r="A235" s="2">
        <f t="shared" ca="1" si="3"/>
        <v>12</v>
      </c>
      <c r="B235" s="2">
        <v>387</v>
      </c>
      <c r="C235" s="2">
        <f>IF(COUNTIF($B$4:B234,B235)&gt;0,"",MAX($C$4:C234)+1)</f>
        <v>209</v>
      </c>
      <c r="D235" t="str">
        <f>IF(OR(C235="",C235&gt;$G$2),"",IF($E$2="existant",VLOOKUP(B235,Existant!$A:$E,4,FALSE),IF($E$2="Neuf - non famille",VLOOKUP(B235,#REF!,4,FALSE),VLOOKUP(B235,Neuf!$A:$E,4,FALSE))))</f>
        <v/>
      </c>
      <c r="E235" t="str">
        <f>IF(OR(C235="",C235&gt;$G$2),"",IF($E$2="existant",VLOOKUP(B235,Existant!$A:$E,5,FALSE),IF($E$2="Neuf - non famille",VLOOKUP(B235,#REF!,5,FALSE),VLOOKUP(B235,Neuf!$A:$E,5,FALSE))))</f>
        <v/>
      </c>
      <c r="F235" t="str">
        <f>IF(OR(C235="",C235&gt;$G$2),"",IF($E$2="existant",VLOOKUP(B235,Existant!$A:$H,2,FALSE),IF($E$2="Neuf - non famille",VLOOKUP(B235,#REF!,7,FALSE),VLOOKUP(B235,Neuf!$A:$H,7,FALSE))))</f>
        <v/>
      </c>
      <c r="G235" s="35" t="str">
        <f>IF(OR(C235="",C235&gt;$G$2),"",IF($E$2="existant",VLOOKUP(B235,Existant!$A:$P,16,FALSE),IF($E$2="Neuf - non famille",VLOOKUP(B235,#REF!,16,FALSE),VLOOKUP(B235,Neuf!$A:$P,16,FALSE))))</f>
        <v/>
      </c>
      <c r="H235" s="34" t="str">
        <f>IF(OR(C235="",C235&gt;$G$2),"",IF($E$2="existant",VLOOKUP(B235,Existant!$A:$P,14,FALSE),IF($E$2="Neuf - non famille",VLOOKUP(B235,#REF!,14,FALSE),VLOOKUP(B235,Neuf!$A:$P,14,FALSE))))</f>
        <v/>
      </c>
    </row>
    <row r="236" spans="1:8" x14ac:dyDescent="0.2">
      <c r="A236" s="2">
        <f t="shared" ca="1" si="3"/>
        <v>13</v>
      </c>
      <c r="B236" s="2">
        <v>747</v>
      </c>
      <c r="C236" s="2">
        <f>IF(COUNTIF($B$4:B235,B236)&gt;0,"",MAX($C$4:C235)+1)</f>
        <v>210</v>
      </c>
      <c r="D236" t="str">
        <f>IF(OR(C236="",C236&gt;$G$2),"",IF($E$2="existant",VLOOKUP(B236,Existant!$A:$E,4,FALSE),IF($E$2="Neuf - non famille",VLOOKUP(B236,#REF!,4,FALSE),VLOOKUP(B236,Neuf!$A:$E,4,FALSE))))</f>
        <v/>
      </c>
      <c r="E236" t="str">
        <f>IF(OR(C236="",C236&gt;$G$2),"",IF($E$2="existant",VLOOKUP(B236,Existant!$A:$E,5,FALSE),IF($E$2="Neuf - non famille",VLOOKUP(B236,#REF!,5,FALSE),VLOOKUP(B236,Neuf!$A:$E,5,FALSE))))</f>
        <v/>
      </c>
      <c r="F236" t="str">
        <f>IF(OR(C236="",C236&gt;$G$2),"",IF($E$2="existant",VLOOKUP(B236,Existant!$A:$H,2,FALSE),IF($E$2="Neuf - non famille",VLOOKUP(B236,#REF!,7,FALSE),VLOOKUP(B236,Neuf!$A:$H,7,FALSE))))</f>
        <v/>
      </c>
      <c r="G236" s="35" t="str">
        <f>IF(OR(C236="",C236&gt;$G$2),"",IF($E$2="existant",VLOOKUP(B236,Existant!$A:$P,16,FALSE),IF($E$2="Neuf - non famille",VLOOKUP(B236,#REF!,16,FALSE),VLOOKUP(B236,Neuf!$A:$P,16,FALSE))))</f>
        <v/>
      </c>
      <c r="H236" s="34" t="str">
        <f>IF(OR(C236="",C236&gt;$G$2),"",IF($E$2="existant",VLOOKUP(B236,Existant!$A:$P,14,FALSE),IF($E$2="Neuf - non famille",VLOOKUP(B236,#REF!,14,FALSE),VLOOKUP(B236,Neuf!$A:$P,14,FALSE))))</f>
        <v/>
      </c>
    </row>
    <row r="237" spans="1:8" hidden="1" x14ac:dyDescent="0.2">
      <c r="A237" s="2">
        <f t="shared" ca="1" si="3"/>
        <v>12</v>
      </c>
      <c r="B237" s="2">
        <v>191</v>
      </c>
      <c r="C237" s="2" t="str">
        <f>IF(COUNTIF($B$4:B236,B237)&gt;0,"",MAX($C$4:C236)+1)</f>
        <v/>
      </c>
      <c r="D237" t="str">
        <f>IF(OR(C237="",C237&gt;$G$2),"",IF($E$2="existant",VLOOKUP(B237,Existant!$A:$E,4,FALSE),IF($E$2="Neuf - non famille",VLOOKUP(B237,#REF!,4,FALSE),VLOOKUP(B237,Neuf!$A:$E,4,FALSE))))</f>
        <v/>
      </c>
      <c r="E237" t="str">
        <f>IF(OR(C237="",C237&gt;$G$2),"",IF($E$2="existant",VLOOKUP(B237,Existant!$A:$E,5,FALSE),IF($E$2="Neuf - non famille",VLOOKUP(B237,#REF!,5,FALSE),VLOOKUP(B237,Neuf!$A:$E,5,FALSE))))</f>
        <v/>
      </c>
      <c r="F237" t="str">
        <f>IF(OR(C237="",C237&gt;$G$2),"",IF($E$2="existant",VLOOKUP(B237,Existant!$A:$H,2,FALSE),IF($E$2="Neuf - non famille",VLOOKUP(B237,#REF!,7,FALSE),VLOOKUP(B237,Neuf!$A:$H,7,FALSE))))</f>
        <v/>
      </c>
      <c r="G237" s="35" t="str">
        <f>IF(OR(C237="",C237&gt;$G$2),"",IF($E$2="existant",VLOOKUP(B237,Existant!$A:$P,16,FALSE),IF($E$2="Neuf - non famille",VLOOKUP(B237,#REF!,16,FALSE),VLOOKUP(B237,Neuf!$A:$P,16,FALSE))))</f>
        <v/>
      </c>
      <c r="H237" s="34" t="str">
        <f>IF(OR(C237="",C237&gt;$G$2),"",IF($E$2="existant",VLOOKUP(B237,Existant!$A:$P,14,FALSE),IF($E$2="Neuf - non famille",VLOOKUP(B237,#REF!,14,FALSE),VLOOKUP(B237,Neuf!$A:$P,14,FALSE))))</f>
        <v/>
      </c>
    </row>
    <row r="238" spans="1:8" x14ac:dyDescent="0.2">
      <c r="A238" s="2">
        <f t="shared" ca="1" si="3"/>
        <v>15</v>
      </c>
      <c r="B238" s="2">
        <v>552</v>
      </c>
      <c r="C238" s="2">
        <f>IF(COUNTIF($B$4:B237,B238)&gt;0,"",MAX($C$4:C237)+1)</f>
        <v>211</v>
      </c>
      <c r="D238" t="str">
        <f>IF(OR(C238="",C238&gt;$G$2),"",IF($E$2="existant",VLOOKUP(B238,Existant!$A:$E,4,FALSE),IF($E$2="Neuf - non famille",VLOOKUP(B238,#REF!,4,FALSE),VLOOKUP(B238,Neuf!$A:$E,4,FALSE))))</f>
        <v/>
      </c>
      <c r="E238" t="str">
        <f>IF(OR(C238="",C238&gt;$G$2),"",IF($E$2="existant",VLOOKUP(B238,Existant!$A:$E,5,FALSE),IF($E$2="Neuf - non famille",VLOOKUP(B238,#REF!,5,FALSE),VLOOKUP(B238,Neuf!$A:$E,5,FALSE))))</f>
        <v/>
      </c>
      <c r="F238" t="str">
        <f>IF(OR(C238="",C238&gt;$G$2),"",IF($E$2="existant",VLOOKUP(B238,Existant!$A:$H,2,FALSE),IF($E$2="Neuf - non famille",VLOOKUP(B238,#REF!,7,FALSE),VLOOKUP(B238,Neuf!$A:$H,7,FALSE))))</f>
        <v/>
      </c>
      <c r="G238" s="35" t="str">
        <f>IF(OR(C238="",C238&gt;$G$2),"",IF($E$2="existant",VLOOKUP(B238,Existant!$A:$P,16,FALSE),IF($E$2="Neuf - non famille",VLOOKUP(B238,#REF!,16,FALSE),VLOOKUP(B238,Neuf!$A:$P,16,FALSE))))</f>
        <v/>
      </c>
      <c r="H238" s="34" t="str">
        <f>IF(OR(C238="",C238&gt;$G$2),"",IF($E$2="existant",VLOOKUP(B238,Existant!$A:$P,14,FALSE),IF($E$2="Neuf - non famille",VLOOKUP(B238,#REF!,14,FALSE),VLOOKUP(B238,Neuf!$A:$P,14,FALSE))))</f>
        <v/>
      </c>
    </row>
    <row r="239" spans="1:8" x14ac:dyDescent="0.2">
      <c r="A239" s="2">
        <f t="shared" ca="1" si="3"/>
        <v>14</v>
      </c>
      <c r="B239" s="2">
        <v>109</v>
      </c>
      <c r="C239" s="2">
        <f>IF(COUNTIF($B$4:B238,B239)&gt;0,"",MAX($C$4:C238)+1)</f>
        <v>212</v>
      </c>
      <c r="D239" t="str">
        <f>IF(OR(C239="",C239&gt;$G$2),"",IF($E$2="existant",VLOOKUP(B239,Existant!$A:$E,4,FALSE),IF($E$2="Neuf - non famille",VLOOKUP(B239,#REF!,4,FALSE),VLOOKUP(B239,Neuf!$A:$E,4,FALSE))))</f>
        <v/>
      </c>
      <c r="E239" t="str">
        <f>IF(OR(C239="",C239&gt;$G$2),"",IF($E$2="existant",VLOOKUP(B239,Existant!$A:$E,5,FALSE),IF($E$2="Neuf - non famille",VLOOKUP(B239,#REF!,5,FALSE),VLOOKUP(B239,Neuf!$A:$E,5,FALSE))))</f>
        <v/>
      </c>
      <c r="F239" t="str">
        <f>IF(OR(C239="",C239&gt;$G$2),"",IF($E$2="existant",VLOOKUP(B239,Existant!$A:$H,2,FALSE),IF($E$2="Neuf - non famille",VLOOKUP(B239,#REF!,7,FALSE),VLOOKUP(B239,Neuf!$A:$H,7,FALSE))))</f>
        <v/>
      </c>
      <c r="G239" s="35" t="str">
        <f>IF(OR(C239="",C239&gt;$G$2),"",IF($E$2="existant",VLOOKUP(B239,Existant!$A:$P,16,FALSE),IF($E$2="Neuf - non famille",VLOOKUP(B239,#REF!,16,FALSE),VLOOKUP(B239,Neuf!$A:$P,16,FALSE))))</f>
        <v/>
      </c>
      <c r="H239" s="34" t="str">
        <f>IF(OR(C239="",C239&gt;$G$2),"",IF($E$2="existant",VLOOKUP(B239,Existant!$A:$P,14,FALSE),IF($E$2="Neuf - non famille",VLOOKUP(B239,#REF!,14,FALSE),VLOOKUP(B239,Neuf!$A:$P,14,FALSE))))</f>
        <v/>
      </c>
    </row>
    <row r="240" spans="1:8" x14ac:dyDescent="0.2">
      <c r="A240" s="2">
        <f t="shared" ca="1" si="3"/>
        <v>7</v>
      </c>
      <c r="B240" s="2">
        <v>110</v>
      </c>
      <c r="C240" s="2">
        <f>IF(COUNTIF($B$4:B239,B240)&gt;0,"",MAX($C$4:C239)+1)</f>
        <v>213</v>
      </c>
      <c r="D240" t="str">
        <f>IF(OR(C240="",C240&gt;$G$2),"",IF($E$2="existant",VLOOKUP(B240,Existant!$A:$E,4,FALSE),IF($E$2="Neuf - non famille",VLOOKUP(B240,#REF!,4,FALSE),VLOOKUP(B240,Neuf!$A:$E,4,FALSE))))</f>
        <v/>
      </c>
      <c r="E240" t="str">
        <f>IF(OR(C240="",C240&gt;$G$2),"",IF($E$2="existant",VLOOKUP(B240,Existant!$A:$E,5,FALSE),IF($E$2="Neuf - non famille",VLOOKUP(B240,#REF!,5,FALSE),VLOOKUP(B240,Neuf!$A:$E,5,FALSE))))</f>
        <v/>
      </c>
      <c r="F240" t="str">
        <f>IF(OR(C240="",C240&gt;$G$2),"",IF($E$2="existant",VLOOKUP(B240,Existant!$A:$H,2,FALSE),IF($E$2="Neuf - non famille",VLOOKUP(B240,#REF!,7,FALSE),VLOOKUP(B240,Neuf!$A:$H,7,FALSE))))</f>
        <v/>
      </c>
      <c r="G240" s="35" t="str">
        <f>IF(OR(C240="",C240&gt;$G$2),"",IF($E$2="existant",VLOOKUP(B240,Existant!$A:$P,16,FALSE),IF($E$2="Neuf - non famille",VLOOKUP(B240,#REF!,16,FALSE),VLOOKUP(B240,Neuf!$A:$P,16,FALSE))))</f>
        <v/>
      </c>
      <c r="H240" s="34" t="str">
        <f>IF(OR(C240="",C240&gt;$G$2),"",IF($E$2="existant",VLOOKUP(B240,Existant!$A:$P,14,FALSE),IF($E$2="Neuf - non famille",VLOOKUP(B240,#REF!,14,FALSE),VLOOKUP(B240,Neuf!$A:$P,14,FALSE))))</f>
        <v/>
      </c>
    </row>
    <row r="241" spans="1:8" x14ac:dyDescent="0.2">
      <c r="A241" s="2">
        <f t="shared" ca="1" si="3"/>
        <v>18</v>
      </c>
      <c r="B241" s="2">
        <v>239</v>
      </c>
      <c r="C241" s="2">
        <f>IF(COUNTIF($B$4:B240,B241)&gt;0,"",MAX($C$4:C240)+1)</f>
        <v>214</v>
      </c>
      <c r="D241" t="str">
        <f>IF(OR(C241="",C241&gt;$G$2),"",IF($E$2="existant",VLOOKUP(B241,Existant!$A:$E,4,FALSE),IF($E$2="Neuf - non famille",VLOOKUP(B241,#REF!,4,FALSE),VLOOKUP(B241,Neuf!$A:$E,4,FALSE))))</f>
        <v/>
      </c>
      <c r="E241" t="str">
        <f>IF(OR(C241="",C241&gt;$G$2),"",IF($E$2="existant",VLOOKUP(B241,Existant!$A:$E,5,FALSE),IF($E$2="Neuf - non famille",VLOOKUP(B241,#REF!,5,FALSE),VLOOKUP(B241,Neuf!$A:$E,5,FALSE))))</f>
        <v/>
      </c>
      <c r="F241" t="str">
        <f>IF(OR(C241="",C241&gt;$G$2),"",IF($E$2="existant",VLOOKUP(B241,Existant!$A:$H,2,FALSE),IF($E$2="Neuf - non famille",VLOOKUP(B241,#REF!,7,FALSE),VLOOKUP(B241,Neuf!$A:$H,7,FALSE))))</f>
        <v/>
      </c>
      <c r="G241" s="35" t="str">
        <f>IF(OR(C241="",C241&gt;$G$2),"",IF($E$2="existant",VLOOKUP(B241,Existant!$A:$P,16,FALSE),IF($E$2="Neuf - non famille",VLOOKUP(B241,#REF!,16,FALSE),VLOOKUP(B241,Neuf!$A:$P,16,FALSE))))</f>
        <v/>
      </c>
      <c r="H241" s="34" t="str">
        <f>IF(OR(C241="",C241&gt;$G$2),"",IF($E$2="existant",VLOOKUP(B241,Existant!$A:$P,14,FALSE),IF($E$2="Neuf - non famille",VLOOKUP(B241,#REF!,14,FALSE),VLOOKUP(B241,Neuf!$A:$P,14,FALSE))))</f>
        <v/>
      </c>
    </row>
    <row r="242" spans="1:8" x14ac:dyDescent="0.2">
      <c r="A242" s="2">
        <f t="shared" ca="1" si="3"/>
        <v>4</v>
      </c>
      <c r="B242" s="2">
        <v>951</v>
      </c>
      <c r="C242" s="2">
        <f>IF(COUNTIF($B$4:B241,B242)&gt;0,"",MAX($C$4:C241)+1)</f>
        <v>215</v>
      </c>
      <c r="D242" t="str">
        <f>IF(OR(C242="",C242&gt;$G$2),"",IF($E$2="existant",VLOOKUP(B242,Existant!$A:$E,4,FALSE),IF($E$2="Neuf - non famille",VLOOKUP(B242,#REF!,4,FALSE),VLOOKUP(B242,Neuf!$A:$E,4,FALSE))))</f>
        <v/>
      </c>
      <c r="E242" t="str">
        <f>IF(OR(C242="",C242&gt;$G$2),"",IF($E$2="existant",VLOOKUP(B242,Existant!$A:$E,5,FALSE),IF($E$2="Neuf - non famille",VLOOKUP(B242,#REF!,5,FALSE),VLOOKUP(B242,Neuf!$A:$E,5,FALSE))))</f>
        <v/>
      </c>
      <c r="F242" t="str">
        <f>IF(OR(C242="",C242&gt;$G$2),"",IF($E$2="existant",VLOOKUP(B242,Existant!$A:$H,2,FALSE),IF($E$2="Neuf - non famille",VLOOKUP(B242,#REF!,7,FALSE),VLOOKUP(B242,Neuf!$A:$H,7,FALSE))))</f>
        <v/>
      </c>
      <c r="G242" s="35" t="str">
        <f>IF(OR(C242="",C242&gt;$G$2),"",IF($E$2="existant",VLOOKUP(B242,Existant!$A:$P,16,FALSE),IF($E$2="Neuf - non famille",VLOOKUP(B242,#REF!,16,FALSE),VLOOKUP(B242,Neuf!$A:$P,16,FALSE))))</f>
        <v/>
      </c>
      <c r="H242" s="34" t="str">
        <f>IF(OR(C242="",C242&gt;$G$2),"",IF($E$2="existant",VLOOKUP(B242,Existant!$A:$P,14,FALSE),IF($E$2="Neuf - non famille",VLOOKUP(B242,#REF!,14,FALSE),VLOOKUP(B242,Neuf!$A:$P,14,FALSE))))</f>
        <v/>
      </c>
    </row>
    <row r="243" spans="1:8" hidden="1" x14ac:dyDescent="0.2">
      <c r="A243" s="2">
        <f t="shared" ca="1" si="3"/>
        <v>7</v>
      </c>
      <c r="B243" s="2">
        <v>264</v>
      </c>
      <c r="C243" s="2" t="str">
        <f>IF(COUNTIF($B$4:B242,B243)&gt;0,"",MAX($C$4:C242)+1)</f>
        <v/>
      </c>
      <c r="D243" t="str">
        <f>IF(OR(C243="",C243&gt;$G$2),"",IF($E$2="existant",VLOOKUP(B243,Existant!$A:$E,4,FALSE),IF($E$2="Neuf - non famille",VLOOKUP(B243,#REF!,4,FALSE),VLOOKUP(B243,Neuf!$A:$E,4,FALSE))))</f>
        <v/>
      </c>
      <c r="E243" t="str">
        <f>IF(OR(C243="",C243&gt;$G$2),"",IF($E$2="existant",VLOOKUP(B243,Existant!$A:$E,5,FALSE),IF($E$2="Neuf - non famille",VLOOKUP(B243,#REF!,5,FALSE),VLOOKUP(B243,Neuf!$A:$E,5,FALSE))))</f>
        <v/>
      </c>
      <c r="F243" t="str">
        <f>IF(OR(C243="",C243&gt;$G$2),"",IF($E$2="existant",VLOOKUP(B243,Existant!$A:$H,2,FALSE),IF($E$2="Neuf - non famille",VLOOKUP(B243,#REF!,7,FALSE),VLOOKUP(B243,Neuf!$A:$H,7,FALSE))))</f>
        <v/>
      </c>
      <c r="G243" s="35" t="str">
        <f>IF(OR(C243="",C243&gt;$G$2),"",IF($E$2="existant",VLOOKUP(B243,Existant!$A:$P,16,FALSE),IF($E$2="Neuf - non famille",VLOOKUP(B243,#REF!,16,FALSE),VLOOKUP(B243,Neuf!$A:$P,16,FALSE))))</f>
        <v/>
      </c>
      <c r="H243" s="34" t="str">
        <f>IF(OR(C243="",C243&gt;$G$2),"",IF($E$2="existant",VLOOKUP(B243,Existant!$A:$P,14,FALSE),IF($E$2="Neuf - non famille",VLOOKUP(B243,#REF!,14,FALSE),VLOOKUP(B243,Neuf!$A:$P,14,FALSE))))</f>
        <v/>
      </c>
    </row>
    <row r="244" spans="1:8" x14ac:dyDescent="0.2">
      <c r="A244" s="2">
        <f t="shared" ca="1" si="3"/>
        <v>5</v>
      </c>
      <c r="B244" s="2">
        <v>991</v>
      </c>
      <c r="C244" s="2">
        <f>IF(COUNTIF($B$4:B243,B244)&gt;0,"",MAX($C$4:C243)+1)</f>
        <v>216</v>
      </c>
      <c r="D244" t="str">
        <f>IF(OR(C244="",C244&gt;$G$2),"",IF($E$2="existant",VLOOKUP(B244,Existant!$A:$E,4,FALSE),IF($E$2="Neuf - non famille",VLOOKUP(B244,#REF!,4,FALSE),VLOOKUP(B244,Neuf!$A:$E,4,FALSE))))</f>
        <v/>
      </c>
      <c r="E244" t="str">
        <f>IF(OR(C244="",C244&gt;$G$2),"",IF($E$2="existant",VLOOKUP(B244,Existant!$A:$E,5,FALSE),IF($E$2="Neuf - non famille",VLOOKUP(B244,#REF!,5,FALSE),VLOOKUP(B244,Neuf!$A:$E,5,FALSE))))</f>
        <v/>
      </c>
      <c r="F244" t="str">
        <f>IF(OR(C244="",C244&gt;$G$2),"",IF($E$2="existant",VLOOKUP(B244,Existant!$A:$H,2,FALSE),IF($E$2="Neuf - non famille",VLOOKUP(B244,#REF!,7,FALSE),VLOOKUP(B244,Neuf!$A:$H,7,FALSE))))</f>
        <v/>
      </c>
      <c r="G244" s="35" t="str">
        <f>IF(OR(C244="",C244&gt;$G$2),"",IF($E$2="existant",VLOOKUP(B244,Existant!$A:$P,16,FALSE),IF($E$2="Neuf - non famille",VLOOKUP(B244,#REF!,16,FALSE),VLOOKUP(B244,Neuf!$A:$P,16,FALSE))))</f>
        <v/>
      </c>
      <c r="H244" s="34" t="str">
        <f>IF(OR(C244="",C244&gt;$G$2),"",IF($E$2="existant",VLOOKUP(B244,Existant!$A:$P,14,FALSE),IF($E$2="Neuf - non famille",VLOOKUP(B244,#REF!,14,FALSE),VLOOKUP(B244,Neuf!$A:$P,14,FALSE))))</f>
        <v/>
      </c>
    </row>
    <row r="245" spans="1:8" x14ac:dyDescent="0.2">
      <c r="A245" s="2">
        <f t="shared" ca="1" si="3"/>
        <v>20</v>
      </c>
      <c r="B245" s="2">
        <v>340</v>
      </c>
      <c r="C245" s="2">
        <f>IF(COUNTIF($B$4:B244,B245)&gt;0,"",MAX($C$4:C244)+1)</f>
        <v>217</v>
      </c>
      <c r="D245" t="str">
        <f>IF(OR(C245="",C245&gt;$G$2),"",IF($E$2="existant",VLOOKUP(B245,Existant!$A:$E,4,FALSE),IF($E$2="Neuf - non famille",VLOOKUP(B245,#REF!,4,FALSE),VLOOKUP(B245,Neuf!$A:$E,4,FALSE))))</f>
        <v/>
      </c>
      <c r="E245" t="str">
        <f>IF(OR(C245="",C245&gt;$G$2),"",IF($E$2="existant",VLOOKUP(B245,Existant!$A:$E,5,FALSE),IF($E$2="Neuf - non famille",VLOOKUP(B245,#REF!,5,FALSE),VLOOKUP(B245,Neuf!$A:$E,5,FALSE))))</f>
        <v/>
      </c>
      <c r="F245" t="str">
        <f>IF(OR(C245="",C245&gt;$G$2),"",IF($E$2="existant",VLOOKUP(B245,Existant!$A:$H,2,FALSE),IF($E$2="Neuf - non famille",VLOOKUP(B245,#REF!,7,FALSE),VLOOKUP(B245,Neuf!$A:$H,7,FALSE))))</f>
        <v/>
      </c>
      <c r="G245" s="35" t="str">
        <f>IF(OR(C245="",C245&gt;$G$2),"",IF($E$2="existant",VLOOKUP(B245,Existant!$A:$P,16,FALSE),IF($E$2="Neuf - non famille",VLOOKUP(B245,#REF!,16,FALSE),VLOOKUP(B245,Neuf!$A:$P,16,FALSE))))</f>
        <v/>
      </c>
      <c r="H245" s="34" t="str">
        <f>IF(OR(C245="",C245&gt;$G$2),"",IF($E$2="existant",VLOOKUP(B245,Existant!$A:$P,14,FALSE),IF($E$2="Neuf - non famille",VLOOKUP(B245,#REF!,14,FALSE),VLOOKUP(B245,Neuf!$A:$P,14,FALSE))))</f>
        <v/>
      </c>
    </row>
    <row r="246" spans="1:8" x14ac:dyDescent="0.2">
      <c r="A246" s="2">
        <f t="shared" ca="1" si="3"/>
        <v>6</v>
      </c>
      <c r="B246" s="2">
        <v>498</v>
      </c>
      <c r="C246" s="2">
        <f>IF(COUNTIF($B$4:B245,B246)&gt;0,"",MAX($C$4:C245)+1)</f>
        <v>218</v>
      </c>
      <c r="D246" t="str">
        <f>IF(OR(C246="",C246&gt;$G$2),"",IF($E$2="existant",VLOOKUP(B246,Existant!$A:$E,4,FALSE),IF($E$2="Neuf - non famille",VLOOKUP(B246,#REF!,4,FALSE),VLOOKUP(B246,Neuf!$A:$E,4,FALSE))))</f>
        <v/>
      </c>
      <c r="E246" t="str">
        <f>IF(OR(C246="",C246&gt;$G$2),"",IF($E$2="existant",VLOOKUP(B246,Existant!$A:$E,5,FALSE),IF($E$2="Neuf - non famille",VLOOKUP(B246,#REF!,5,FALSE),VLOOKUP(B246,Neuf!$A:$E,5,FALSE))))</f>
        <v/>
      </c>
      <c r="F246" t="str">
        <f>IF(OR(C246="",C246&gt;$G$2),"",IF($E$2="existant",VLOOKUP(B246,Existant!$A:$H,2,FALSE),IF($E$2="Neuf - non famille",VLOOKUP(B246,#REF!,7,FALSE),VLOOKUP(B246,Neuf!$A:$H,7,FALSE))))</f>
        <v/>
      </c>
      <c r="G246" s="35" t="str">
        <f>IF(OR(C246="",C246&gt;$G$2),"",IF($E$2="existant",VLOOKUP(B246,Existant!$A:$P,16,FALSE),IF($E$2="Neuf - non famille",VLOOKUP(B246,#REF!,16,FALSE),VLOOKUP(B246,Neuf!$A:$P,16,FALSE))))</f>
        <v/>
      </c>
      <c r="H246" s="34" t="str">
        <f>IF(OR(C246="",C246&gt;$G$2),"",IF($E$2="existant",VLOOKUP(B246,Existant!$A:$P,14,FALSE),IF($E$2="Neuf - non famille",VLOOKUP(B246,#REF!,14,FALSE),VLOOKUP(B246,Neuf!$A:$P,14,FALSE))))</f>
        <v/>
      </c>
    </row>
    <row r="247" spans="1:8" x14ac:dyDescent="0.2">
      <c r="A247" s="2">
        <f t="shared" ca="1" si="3"/>
        <v>20</v>
      </c>
      <c r="B247" s="2">
        <v>966</v>
      </c>
      <c r="C247" s="2">
        <f>IF(COUNTIF($B$4:B246,B247)&gt;0,"",MAX($C$4:C246)+1)</f>
        <v>219</v>
      </c>
      <c r="D247" t="str">
        <f>IF(OR(C247="",C247&gt;$G$2),"",IF($E$2="existant",VLOOKUP(B247,Existant!$A:$E,4,FALSE),IF($E$2="Neuf - non famille",VLOOKUP(B247,#REF!,4,FALSE),VLOOKUP(B247,Neuf!$A:$E,4,FALSE))))</f>
        <v/>
      </c>
      <c r="E247" t="str">
        <f>IF(OR(C247="",C247&gt;$G$2),"",IF($E$2="existant",VLOOKUP(B247,Existant!$A:$E,5,FALSE),IF($E$2="Neuf - non famille",VLOOKUP(B247,#REF!,5,FALSE),VLOOKUP(B247,Neuf!$A:$E,5,FALSE))))</f>
        <v/>
      </c>
      <c r="F247" t="str">
        <f>IF(OR(C247="",C247&gt;$G$2),"",IF($E$2="existant",VLOOKUP(B247,Existant!$A:$H,2,FALSE),IF($E$2="Neuf - non famille",VLOOKUP(B247,#REF!,7,FALSE),VLOOKUP(B247,Neuf!$A:$H,7,FALSE))))</f>
        <v/>
      </c>
      <c r="G247" s="35" t="str">
        <f>IF(OR(C247="",C247&gt;$G$2),"",IF($E$2="existant",VLOOKUP(B247,Existant!$A:$P,16,FALSE),IF($E$2="Neuf - non famille",VLOOKUP(B247,#REF!,16,FALSE),VLOOKUP(B247,Neuf!$A:$P,16,FALSE))))</f>
        <v/>
      </c>
      <c r="H247" s="34" t="str">
        <f>IF(OR(C247="",C247&gt;$G$2),"",IF($E$2="existant",VLOOKUP(B247,Existant!$A:$P,14,FALSE),IF($E$2="Neuf - non famille",VLOOKUP(B247,#REF!,14,FALSE),VLOOKUP(B247,Neuf!$A:$P,14,FALSE))))</f>
        <v/>
      </c>
    </row>
    <row r="248" spans="1:8" x14ac:dyDescent="0.2">
      <c r="A248" s="2">
        <f t="shared" ca="1" si="3"/>
        <v>15</v>
      </c>
      <c r="B248" s="2">
        <v>428</v>
      </c>
      <c r="C248" s="2">
        <f>IF(COUNTIF($B$4:B247,B248)&gt;0,"",MAX($C$4:C247)+1)</f>
        <v>220</v>
      </c>
      <c r="D248" t="str">
        <f>IF(OR(C248="",C248&gt;$G$2),"",IF($E$2="existant",VLOOKUP(B248,Existant!$A:$E,4,FALSE),IF($E$2="Neuf - non famille",VLOOKUP(B248,#REF!,4,FALSE),VLOOKUP(B248,Neuf!$A:$E,4,FALSE))))</f>
        <v/>
      </c>
      <c r="E248" t="str">
        <f>IF(OR(C248="",C248&gt;$G$2),"",IF($E$2="existant",VLOOKUP(B248,Existant!$A:$E,5,FALSE),IF($E$2="Neuf - non famille",VLOOKUP(B248,#REF!,5,FALSE),VLOOKUP(B248,Neuf!$A:$E,5,FALSE))))</f>
        <v/>
      </c>
      <c r="F248" t="str">
        <f>IF(OR(C248="",C248&gt;$G$2),"",IF($E$2="existant",VLOOKUP(B248,Existant!$A:$H,2,FALSE),IF($E$2="Neuf - non famille",VLOOKUP(B248,#REF!,7,FALSE),VLOOKUP(B248,Neuf!$A:$H,7,FALSE))))</f>
        <v/>
      </c>
      <c r="G248" s="35" t="str">
        <f>IF(OR(C248="",C248&gt;$G$2),"",IF($E$2="existant",VLOOKUP(B248,Existant!$A:$P,16,FALSE),IF($E$2="Neuf - non famille",VLOOKUP(B248,#REF!,16,FALSE),VLOOKUP(B248,Neuf!$A:$P,16,FALSE))))</f>
        <v/>
      </c>
      <c r="H248" s="34" t="str">
        <f>IF(OR(C248="",C248&gt;$G$2),"",IF($E$2="existant",VLOOKUP(B248,Existant!$A:$P,14,FALSE),IF($E$2="Neuf - non famille",VLOOKUP(B248,#REF!,14,FALSE),VLOOKUP(B248,Neuf!$A:$P,14,FALSE))))</f>
        <v/>
      </c>
    </row>
    <row r="249" spans="1:8" x14ac:dyDescent="0.2">
      <c r="A249" s="2">
        <f t="shared" ca="1" si="3"/>
        <v>19</v>
      </c>
      <c r="B249" s="2">
        <v>846</v>
      </c>
      <c r="C249" s="2">
        <f>IF(COUNTIF($B$4:B248,B249)&gt;0,"",MAX($C$4:C248)+1)</f>
        <v>221</v>
      </c>
      <c r="D249" t="str">
        <f>IF(OR(C249="",C249&gt;$G$2),"",IF($E$2="existant",VLOOKUP(B249,Existant!$A:$E,4,FALSE),IF($E$2="Neuf - non famille",VLOOKUP(B249,#REF!,4,FALSE),VLOOKUP(B249,Neuf!$A:$E,4,FALSE))))</f>
        <v/>
      </c>
      <c r="E249" t="str">
        <f>IF(OR(C249="",C249&gt;$G$2),"",IF($E$2="existant",VLOOKUP(B249,Existant!$A:$E,5,FALSE),IF($E$2="Neuf - non famille",VLOOKUP(B249,#REF!,5,FALSE),VLOOKUP(B249,Neuf!$A:$E,5,FALSE))))</f>
        <v/>
      </c>
      <c r="F249" t="str">
        <f>IF(OR(C249="",C249&gt;$G$2),"",IF($E$2="existant",VLOOKUP(B249,Existant!$A:$H,2,FALSE),IF($E$2="Neuf - non famille",VLOOKUP(B249,#REF!,7,FALSE),VLOOKUP(B249,Neuf!$A:$H,7,FALSE))))</f>
        <v/>
      </c>
      <c r="G249" s="35" t="str">
        <f>IF(OR(C249="",C249&gt;$G$2),"",IF($E$2="existant",VLOOKUP(B249,Existant!$A:$P,16,FALSE),IF($E$2="Neuf - non famille",VLOOKUP(B249,#REF!,16,FALSE),VLOOKUP(B249,Neuf!$A:$P,16,FALSE))))</f>
        <v/>
      </c>
      <c r="H249" s="34" t="str">
        <f>IF(OR(C249="",C249&gt;$G$2),"",IF($E$2="existant",VLOOKUP(B249,Existant!$A:$P,14,FALSE),IF($E$2="Neuf - non famille",VLOOKUP(B249,#REF!,14,FALSE),VLOOKUP(B249,Neuf!$A:$P,14,FALSE))))</f>
        <v/>
      </c>
    </row>
    <row r="250" spans="1:8" x14ac:dyDescent="0.2">
      <c r="A250" s="2">
        <f t="shared" ca="1" si="3"/>
        <v>11</v>
      </c>
      <c r="B250" s="2">
        <v>1064</v>
      </c>
      <c r="C250" s="2">
        <f>IF(COUNTIF($B$4:B249,B250)&gt;0,"",MAX($C$4:C249)+1)</f>
        <v>222</v>
      </c>
      <c r="D250" t="str">
        <f>IF(OR(C250="",C250&gt;$G$2),"",IF($E$2="existant",VLOOKUP(B250,Existant!$A:$E,4,FALSE),IF($E$2="Neuf - non famille",VLOOKUP(B250,#REF!,4,FALSE),VLOOKUP(B250,Neuf!$A:$E,4,FALSE))))</f>
        <v/>
      </c>
      <c r="E250" t="str">
        <f>IF(OR(C250="",C250&gt;$G$2),"",IF($E$2="existant",VLOOKUP(B250,Existant!$A:$E,5,FALSE),IF($E$2="Neuf - non famille",VLOOKUP(B250,#REF!,5,FALSE),VLOOKUP(B250,Neuf!$A:$E,5,FALSE))))</f>
        <v/>
      </c>
      <c r="F250" t="str">
        <f>IF(OR(C250="",C250&gt;$G$2),"",IF($E$2="existant",VLOOKUP(B250,Existant!$A:$H,2,FALSE),IF($E$2="Neuf - non famille",VLOOKUP(B250,#REF!,7,FALSE),VLOOKUP(B250,Neuf!$A:$H,7,FALSE))))</f>
        <v/>
      </c>
      <c r="G250" s="35" t="str">
        <f>IF(OR(C250="",C250&gt;$G$2),"",IF($E$2="existant",VLOOKUP(B250,Existant!$A:$P,16,FALSE),IF($E$2="Neuf - non famille",VLOOKUP(B250,#REF!,16,FALSE),VLOOKUP(B250,Neuf!$A:$P,16,FALSE))))</f>
        <v/>
      </c>
      <c r="H250" s="34" t="str">
        <f>IF(OR(C250="",C250&gt;$G$2),"",IF($E$2="existant",VLOOKUP(B250,Existant!$A:$P,14,FALSE),IF($E$2="Neuf - non famille",VLOOKUP(B250,#REF!,14,FALSE),VLOOKUP(B250,Neuf!$A:$P,14,FALSE))))</f>
        <v/>
      </c>
    </row>
    <row r="251" spans="1:8" x14ac:dyDescent="0.2">
      <c r="A251" s="2">
        <f t="shared" ca="1" si="3"/>
        <v>14</v>
      </c>
      <c r="B251" s="2">
        <v>276</v>
      </c>
      <c r="C251" s="2">
        <f>IF(COUNTIF($B$4:B250,B251)&gt;0,"",MAX($C$4:C250)+1)</f>
        <v>223</v>
      </c>
      <c r="D251" t="str">
        <f>IF(OR(C251="",C251&gt;$G$2),"",IF($E$2="existant",VLOOKUP(B251,Existant!$A:$E,4,FALSE),IF($E$2="Neuf - non famille",VLOOKUP(B251,#REF!,4,FALSE),VLOOKUP(B251,Neuf!$A:$E,4,FALSE))))</f>
        <v/>
      </c>
      <c r="E251" t="str">
        <f>IF(OR(C251="",C251&gt;$G$2),"",IF($E$2="existant",VLOOKUP(B251,Existant!$A:$E,5,FALSE),IF($E$2="Neuf - non famille",VLOOKUP(B251,#REF!,5,FALSE),VLOOKUP(B251,Neuf!$A:$E,5,FALSE))))</f>
        <v/>
      </c>
      <c r="F251" t="str">
        <f>IF(OR(C251="",C251&gt;$G$2),"",IF($E$2="existant",VLOOKUP(B251,Existant!$A:$H,2,FALSE),IF($E$2="Neuf - non famille",VLOOKUP(B251,#REF!,7,FALSE),VLOOKUP(B251,Neuf!$A:$H,7,FALSE))))</f>
        <v/>
      </c>
      <c r="G251" s="35" t="str">
        <f>IF(OR(C251="",C251&gt;$G$2),"",IF($E$2="existant",VLOOKUP(B251,Existant!$A:$P,16,FALSE),IF($E$2="Neuf - non famille",VLOOKUP(B251,#REF!,16,FALSE),VLOOKUP(B251,Neuf!$A:$P,16,FALSE))))</f>
        <v/>
      </c>
      <c r="H251" s="34" t="str">
        <f>IF(OR(C251="",C251&gt;$G$2),"",IF($E$2="existant",VLOOKUP(B251,Existant!$A:$P,14,FALSE),IF($E$2="Neuf - non famille",VLOOKUP(B251,#REF!,14,FALSE),VLOOKUP(B251,Neuf!$A:$P,14,FALSE))))</f>
        <v/>
      </c>
    </row>
    <row r="252" spans="1:8" x14ac:dyDescent="0.2">
      <c r="A252" s="2">
        <f t="shared" ca="1" si="3"/>
        <v>6</v>
      </c>
      <c r="B252" s="2">
        <v>845</v>
      </c>
      <c r="C252" s="2">
        <f>IF(COUNTIF($B$4:B251,B252)&gt;0,"",MAX($C$4:C251)+1)</f>
        <v>224</v>
      </c>
      <c r="D252" t="str">
        <f>IF(OR(C252="",C252&gt;$G$2),"",IF($E$2="existant",VLOOKUP(B252,Existant!$A:$E,4,FALSE),IF($E$2="Neuf - non famille",VLOOKUP(B252,#REF!,4,FALSE),VLOOKUP(B252,Neuf!$A:$E,4,FALSE))))</f>
        <v/>
      </c>
      <c r="E252" t="str">
        <f>IF(OR(C252="",C252&gt;$G$2),"",IF($E$2="existant",VLOOKUP(B252,Existant!$A:$E,5,FALSE),IF($E$2="Neuf - non famille",VLOOKUP(B252,#REF!,5,FALSE),VLOOKUP(B252,Neuf!$A:$E,5,FALSE))))</f>
        <v/>
      </c>
      <c r="F252" t="str">
        <f>IF(OR(C252="",C252&gt;$G$2),"",IF($E$2="existant",VLOOKUP(B252,Existant!$A:$H,2,FALSE),IF($E$2="Neuf - non famille",VLOOKUP(B252,#REF!,7,FALSE),VLOOKUP(B252,Neuf!$A:$H,7,FALSE))))</f>
        <v/>
      </c>
      <c r="G252" s="35" t="str">
        <f>IF(OR(C252="",C252&gt;$G$2),"",IF($E$2="existant",VLOOKUP(B252,Existant!$A:$P,16,FALSE),IF($E$2="Neuf - non famille",VLOOKUP(B252,#REF!,16,FALSE),VLOOKUP(B252,Neuf!$A:$P,16,FALSE))))</f>
        <v/>
      </c>
      <c r="H252" s="34" t="str">
        <f>IF(OR(C252="",C252&gt;$G$2),"",IF($E$2="existant",VLOOKUP(B252,Existant!$A:$P,14,FALSE),IF($E$2="Neuf - non famille",VLOOKUP(B252,#REF!,14,FALSE),VLOOKUP(B252,Neuf!$A:$P,14,FALSE))))</f>
        <v/>
      </c>
    </row>
    <row r="253" spans="1:8" x14ac:dyDescent="0.2">
      <c r="A253" s="2">
        <f t="shared" ca="1" si="3"/>
        <v>7</v>
      </c>
      <c r="B253" s="2">
        <v>601</v>
      </c>
      <c r="C253" s="2">
        <f>IF(COUNTIF($B$4:B252,B253)&gt;0,"",MAX($C$4:C252)+1)</f>
        <v>225</v>
      </c>
      <c r="D253" t="str">
        <f>IF(OR(C253="",C253&gt;$G$2),"",IF($E$2="existant",VLOOKUP(B253,Existant!$A:$E,4,FALSE),IF($E$2="Neuf - non famille",VLOOKUP(B253,#REF!,4,FALSE),VLOOKUP(B253,Neuf!$A:$E,4,FALSE))))</f>
        <v/>
      </c>
      <c r="E253" t="str">
        <f>IF(OR(C253="",C253&gt;$G$2),"",IF($E$2="existant",VLOOKUP(B253,Existant!$A:$E,5,FALSE),IF($E$2="Neuf - non famille",VLOOKUP(B253,#REF!,5,FALSE),VLOOKUP(B253,Neuf!$A:$E,5,FALSE))))</f>
        <v/>
      </c>
      <c r="F253" t="str">
        <f>IF(OR(C253="",C253&gt;$G$2),"",IF($E$2="existant",VLOOKUP(B253,Existant!$A:$H,2,FALSE),IF($E$2="Neuf - non famille",VLOOKUP(B253,#REF!,7,FALSE),VLOOKUP(B253,Neuf!$A:$H,7,FALSE))))</f>
        <v/>
      </c>
      <c r="G253" s="35" t="str">
        <f>IF(OR(C253="",C253&gt;$G$2),"",IF($E$2="existant",VLOOKUP(B253,Existant!$A:$P,16,FALSE),IF($E$2="Neuf - non famille",VLOOKUP(B253,#REF!,16,FALSE),VLOOKUP(B253,Neuf!$A:$P,16,FALSE))))</f>
        <v/>
      </c>
      <c r="H253" s="34" t="str">
        <f>IF(OR(C253="",C253&gt;$G$2),"",IF($E$2="existant",VLOOKUP(B253,Existant!$A:$P,14,FALSE),IF($E$2="Neuf - non famille",VLOOKUP(B253,#REF!,14,FALSE),VLOOKUP(B253,Neuf!$A:$P,14,FALSE))))</f>
        <v/>
      </c>
    </row>
    <row r="254" spans="1:8" x14ac:dyDescent="0.2">
      <c r="A254" s="2">
        <f t="shared" ca="1" si="3"/>
        <v>18</v>
      </c>
      <c r="B254" s="2">
        <v>1014</v>
      </c>
      <c r="C254" s="2">
        <f>IF(COUNTIF($B$4:B253,B254)&gt;0,"",MAX($C$4:C253)+1)</f>
        <v>226</v>
      </c>
      <c r="D254" t="str">
        <f>IF(OR(C254="",C254&gt;$G$2),"",IF($E$2="existant",VLOOKUP(B254,Existant!$A:$E,4,FALSE),IF($E$2="Neuf - non famille",VLOOKUP(B254,#REF!,4,FALSE),VLOOKUP(B254,Neuf!$A:$E,4,FALSE))))</f>
        <v/>
      </c>
      <c r="E254" t="str">
        <f>IF(OR(C254="",C254&gt;$G$2),"",IF($E$2="existant",VLOOKUP(B254,Existant!$A:$E,5,FALSE),IF($E$2="Neuf - non famille",VLOOKUP(B254,#REF!,5,FALSE),VLOOKUP(B254,Neuf!$A:$E,5,FALSE))))</f>
        <v/>
      </c>
      <c r="F254" t="str">
        <f>IF(OR(C254="",C254&gt;$G$2),"",IF($E$2="existant",VLOOKUP(B254,Existant!$A:$H,2,FALSE),IF($E$2="Neuf - non famille",VLOOKUP(B254,#REF!,7,FALSE),VLOOKUP(B254,Neuf!$A:$H,7,FALSE))))</f>
        <v/>
      </c>
      <c r="G254" s="35" t="str">
        <f>IF(OR(C254="",C254&gt;$G$2),"",IF($E$2="existant",VLOOKUP(B254,Existant!$A:$P,16,FALSE),IF($E$2="Neuf - non famille",VLOOKUP(B254,#REF!,16,FALSE),VLOOKUP(B254,Neuf!$A:$P,16,FALSE))))</f>
        <v/>
      </c>
      <c r="H254" s="34" t="str">
        <f>IF(OR(C254="",C254&gt;$G$2),"",IF($E$2="existant",VLOOKUP(B254,Existant!$A:$P,14,FALSE),IF($E$2="Neuf - non famille",VLOOKUP(B254,#REF!,14,FALSE),VLOOKUP(B254,Neuf!$A:$P,14,FALSE))))</f>
        <v/>
      </c>
    </row>
    <row r="255" spans="1:8" x14ac:dyDescent="0.2">
      <c r="A255" s="2">
        <f t="shared" ca="1" si="3"/>
        <v>8</v>
      </c>
      <c r="B255" s="2">
        <v>301</v>
      </c>
      <c r="C255" s="2">
        <f>IF(COUNTIF($B$4:B254,B255)&gt;0,"",MAX($C$4:C254)+1)</f>
        <v>227</v>
      </c>
      <c r="D255" t="str">
        <f>IF(OR(C255="",C255&gt;$G$2),"",IF($E$2="existant",VLOOKUP(B255,Existant!$A:$E,4,FALSE),IF($E$2="Neuf - non famille",VLOOKUP(B255,#REF!,4,FALSE),VLOOKUP(B255,Neuf!$A:$E,4,FALSE))))</f>
        <v/>
      </c>
      <c r="E255" t="str">
        <f>IF(OR(C255="",C255&gt;$G$2),"",IF($E$2="existant",VLOOKUP(B255,Existant!$A:$E,5,FALSE),IF($E$2="Neuf - non famille",VLOOKUP(B255,#REF!,5,FALSE),VLOOKUP(B255,Neuf!$A:$E,5,FALSE))))</f>
        <v/>
      </c>
      <c r="F255" t="str">
        <f>IF(OR(C255="",C255&gt;$G$2),"",IF($E$2="existant",VLOOKUP(B255,Existant!$A:$H,2,FALSE),IF($E$2="Neuf - non famille",VLOOKUP(B255,#REF!,7,FALSE),VLOOKUP(B255,Neuf!$A:$H,7,FALSE))))</f>
        <v/>
      </c>
      <c r="G255" s="35" t="str">
        <f>IF(OR(C255="",C255&gt;$G$2),"",IF($E$2="existant",VLOOKUP(B255,Existant!$A:$P,16,FALSE),IF($E$2="Neuf - non famille",VLOOKUP(B255,#REF!,16,FALSE),VLOOKUP(B255,Neuf!$A:$P,16,FALSE))))</f>
        <v/>
      </c>
      <c r="H255" s="34" t="str">
        <f>IF(OR(C255="",C255&gt;$G$2),"",IF($E$2="existant",VLOOKUP(B255,Existant!$A:$P,14,FALSE),IF($E$2="Neuf - non famille",VLOOKUP(B255,#REF!,14,FALSE),VLOOKUP(B255,Neuf!$A:$P,14,FALSE))))</f>
        <v/>
      </c>
    </row>
    <row r="256" spans="1:8" x14ac:dyDescent="0.2">
      <c r="A256" s="2">
        <f t="shared" ca="1" si="3"/>
        <v>6</v>
      </c>
      <c r="B256" s="2">
        <v>944</v>
      </c>
      <c r="C256" s="2">
        <f>IF(COUNTIF($B$4:B255,B256)&gt;0,"",MAX($C$4:C255)+1)</f>
        <v>228</v>
      </c>
      <c r="D256" t="str">
        <f>IF(OR(C256="",C256&gt;$G$2),"",IF($E$2="existant",VLOOKUP(B256,Existant!$A:$E,4,FALSE),IF($E$2="Neuf - non famille",VLOOKUP(B256,#REF!,4,FALSE),VLOOKUP(B256,Neuf!$A:$E,4,FALSE))))</f>
        <v/>
      </c>
      <c r="E256" t="str">
        <f>IF(OR(C256="",C256&gt;$G$2),"",IF($E$2="existant",VLOOKUP(B256,Existant!$A:$E,5,FALSE),IF($E$2="Neuf - non famille",VLOOKUP(B256,#REF!,5,FALSE),VLOOKUP(B256,Neuf!$A:$E,5,FALSE))))</f>
        <v/>
      </c>
      <c r="F256" t="str">
        <f>IF(OR(C256="",C256&gt;$G$2),"",IF($E$2="existant",VLOOKUP(B256,Existant!$A:$H,2,FALSE),IF($E$2="Neuf - non famille",VLOOKUP(B256,#REF!,7,FALSE),VLOOKUP(B256,Neuf!$A:$H,7,FALSE))))</f>
        <v/>
      </c>
      <c r="G256" s="35" t="str">
        <f>IF(OR(C256="",C256&gt;$G$2),"",IF($E$2="existant",VLOOKUP(B256,Existant!$A:$P,16,FALSE),IF($E$2="Neuf - non famille",VLOOKUP(B256,#REF!,16,FALSE),VLOOKUP(B256,Neuf!$A:$P,16,FALSE))))</f>
        <v/>
      </c>
      <c r="H256" s="34" t="str">
        <f>IF(OR(C256="",C256&gt;$G$2),"",IF($E$2="existant",VLOOKUP(B256,Existant!$A:$P,14,FALSE),IF($E$2="Neuf - non famille",VLOOKUP(B256,#REF!,14,FALSE),VLOOKUP(B256,Neuf!$A:$P,14,FALSE))))</f>
        <v/>
      </c>
    </row>
    <row r="257" spans="1:8" x14ac:dyDescent="0.2">
      <c r="A257" s="2">
        <f t="shared" ca="1" si="3"/>
        <v>13</v>
      </c>
      <c r="B257" s="2">
        <v>100</v>
      </c>
      <c r="C257" s="2">
        <f>IF(COUNTIF($B$4:B256,B257)&gt;0,"",MAX($C$4:C256)+1)</f>
        <v>229</v>
      </c>
      <c r="D257" t="str">
        <f>IF(OR(C257="",C257&gt;$G$2),"",IF($E$2="existant",VLOOKUP(B257,Existant!$A:$E,4,FALSE),IF($E$2="Neuf - non famille",VLOOKUP(B257,#REF!,4,FALSE),VLOOKUP(B257,Neuf!$A:$E,4,FALSE))))</f>
        <v/>
      </c>
      <c r="E257" t="str">
        <f>IF(OR(C257="",C257&gt;$G$2),"",IF($E$2="existant",VLOOKUP(B257,Existant!$A:$E,5,FALSE),IF($E$2="Neuf - non famille",VLOOKUP(B257,#REF!,5,FALSE),VLOOKUP(B257,Neuf!$A:$E,5,FALSE))))</f>
        <v/>
      </c>
      <c r="F257" t="str">
        <f>IF(OR(C257="",C257&gt;$G$2),"",IF($E$2="existant",VLOOKUP(B257,Existant!$A:$H,2,FALSE),IF($E$2="Neuf - non famille",VLOOKUP(B257,#REF!,7,FALSE),VLOOKUP(B257,Neuf!$A:$H,7,FALSE))))</f>
        <v/>
      </c>
      <c r="G257" s="35" t="str">
        <f>IF(OR(C257="",C257&gt;$G$2),"",IF($E$2="existant",VLOOKUP(B257,Existant!$A:$P,16,FALSE),IF($E$2="Neuf - non famille",VLOOKUP(B257,#REF!,16,FALSE),VLOOKUP(B257,Neuf!$A:$P,16,FALSE))))</f>
        <v/>
      </c>
      <c r="H257" s="34" t="str">
        <f>IF(OR(C257="",C257&gt;$G$2),"",IF($E$2="existant",VLOOKUP(B257,Existant!$A:$P,14,FALSE),IF($E$2="Neuf - non famille",VLOOKUP(B257,#REF!,14,FALSE),VLOOKUP(B257,Neuf!$A:$P,14,FALSE))))</f>
        <v/>
      </c>
    </row>
    <row r="258" spans="1:8" x14ac:dyDescent="0.2">
      <c r="A258" s="2">
        <f t="shared" ca="1" si="3"/>
        <v>2</v>
      </c>
      <c r="B258" s="2">
        <v>910</v>
      </c>
      <c r="C258" s="2">
        <f>IF(COUNTIF($B$4:B257,B258)&gt;0,"",MAX($C$4:C257)+1)</f>
        <v>230</v>
      </c>
      <c r="D258" t="str">
        <f>IF(OR(C258="",C258&gt;$G$2),"",IF($E$2="existant",VLOOKUP(B258,Existant!$A:$E,4,FALSE),IF($E$2="Neuf - non famille",VLOOKUP(B258,#REF!,4,FALSE),VLOOKUP(B258,Neuf!$A:$E,4,FALSE))))</f>
        <v/>
      </c>
      <c r="E258" t="str">
        <f>IF(OR(C258="",C258&gt;$G$2),"",IF($E$2="existant",VLOOKUP(B258,Existant!$A:$E,5,FALSE),IF($E$2="Neuf - non famille",VLOOKUP(B258,#REF!,5,FALSE),VLOOKUP(B258,Neuf!$A:$E,5,FALSE))))</f>
        <v/>
      </c>
      <c r="F258" t="str">
        <f>IF(OR(C258="",C258&gt;$G$2),"",IF($E$2="existant",VLOOKUP(B258,Existant!$A:$H,2,FALSE),IF($E$2="Neuf - non famille",VLOOKUP(B258,#REF!,7,FALSE),VLOOKUP(B258,Neuf!$A:$H,7,FALSE))))</f>
        <v/>
      </c>
      <c r="G258" s="35" t="str">
        <f>IF(OR(C258="",C258&gt;$G$2),"",IF($E$2="existant",VLOOKUP(B258,Existant!$A:$P,16,FALSE),IF($E$2="Neuf - non famille",VLOOKUP(B258,#REF!,16,FALSE),VLOOKUP(B258,Neuf!$A:$P,16,FALSE))))</f>
        <v/>
      </c>
      <c r="H258" s="34" t="str">
        <f>IF(OR(C258="",C258&gt;$G$2),"",IF($E$2="existant",VLOOKUP(B258,Existant!$A:$P,14,FALSE),IF($E$2="Neuf - non famille",VLOOKUP(B258,#REF!,14,FALSE),VLOOKUP(B258,Neuf!$A:$P,14,FALSE))))</f>
        <v/>
      </c>
    </row>
    <row r="259" spans="1:8" x14ac:dyDescent="0.2">
      <c r="A259" s="2">
        <f t="shared" ca="1" si="3"/>
        <v>3</v>
      </c>
      <c r="B259" s="2">
        <v>266</v>
      </c>
      <c r="C259" s="2">
        <f>IF(COUNTIF($B$4:B258,B259)&gt;0,"",MAX($C$4:C258)+1)</f>
        <v>231</v>
      </c>
      <c r="D259" t="str">
        <f>IF(OR(C259="",C259&gt;$G$2),"",IF($E$2="existant",VLOOKUP(B259,Existant!$A:$E,4,FALSE),IF($E$2="Neuf - non famille",VLOOKUP(B259,#REF!,4,FALSE),VLOOKUP(B259,Neuf!$A:$E,4,FALSE))))</f>
        <v/>
      </c>
      <c r="E259" t="str">
        <f>IF(OR(C259="",C259&gt;$G$2),"",IF($E$2="existant",VLOOKUP(B259,Existant!$A:$E,5,FALSE),IF($E$2="Neuf - non famille",VLOOKUP(B259,#REF!,5,FALSE),VLOOKUP(B259,Neuf!$A:$E,5,FALSE))))</f>
        <v/>
      </c>
      <c r="F259" t="str">
        <f>IF(OR(C259="",C259&gt;$G$2),"",IF($E$2="existant",VLOOKUP(B259,Existant!$A:$H,2,FALSE),IF($E$2="Neuf - non famille",VLOOKUP(B259,#REF!,7,FALSE),VLOOKUP(B259,Neuf!$A:$H,7,FALSE))))</f>
        <v/>
      </c>
      <c r="G259" s="35" t="str">
        <f>IF(OR(C259="",C259&gt;$G$2),"",IF($E$2="existant",VLOOKUP(B259,Existant!$A:$P,16,FALSE),IF($E$2="Neuf - non famille",VLOOKUP(B259,#REF!,16,FALSE),VLOOKUP(B259,Neuf!$A:$P,16,FALSE))))</f>
        <v/>
      </c>
      <c r="H259" s="34" t="str">
        <f>IF(OR(C259="",C259&gt;$G$2),"",IF($E$2="existant",VLOOKUP(B259,Existant!$A:$P,14,FALSE),IF($E$2="Neuf - non famille",VLOOKUP(B259,#REF!,14,FALSE),VLOOKUP(B259,Neuf!$A:$P,14,FALSE))))</f>
        <v/>
      </c>
    </row>
    <row r="260" spans="1:8" hidden="1" x14ac:dyDescent="0.2">
      <c r="A260" s="2">
        <f t="shared" ca="1" si="3"/>
        <v>17</v>
      </c>
      <c r="B260" s="2">
        <v>191</v>
      </c>
      <c r="C260" s="2" t="str">
        <f>IF(COUNTIF($B$4:B259,B260)&gt;0,"",MAX($C$4:C259)+1)</f>
        <v/>
      </c>
      <c r="D260" t="str">
        <f>IF(OR(C260="",C260&gt;$G$2),"",IF($E$2="existant",VLOOKUP(B260,Existant!$A:$E,4,FALSE),IF($E$2="Neuf - non famille",VLOOKUP(B260,#REF!,4,FALSE),VLOOKUP(B260,Neuf!$A:$E,4,FALSE))))</f>
        <v/>
      </c>
      <c r="E260" t="str">
        <f>IF(OR(C260="",C260&gt;$G$2),"",IF($E$2="existant",VLOOKUP(B260,Existant!$A:$E,5,FALSE),IF($E$2="Neuf - non famille",VLOOKUP(B260,#REF!,5,FALSE),VLOOKUP(B260,Neuf!$A:$E,5,FALSE))))</f>
        <v/>
      </c>
      <c r="F260" t="str">
        <f>IF(OR(C260="",C260&gt;$G$2),"",IF($E$2="existant",VLOOKUP(B260,Existant!$A:$H,2,FALSE),IF($E$2="Neuf - non famille",VLOOKUP(B260,#REF!,7,FALSE),VLOOKUP(B260,Neuf!$A:$H,7,FALSE))))</f>
        <v/>
      </c>
      <c r="G260" s="35" t="str">
        <f>IF(OR(C260="",C260&gt;$G$2),"",IF($E$2="existant",VLOOKUP(B260,Existant!$A:$P,16,FALSE),IF($E$2="Neuf - non famille",VLOOKUP(B260,#REF!,16,FALSE),VLOOKUP(B260,Neuf!$A:$P,16,FALSE))))</f>
        <v/>
      </c>
      <c r="H260" s="34" t="str">
        <f>IF(OR(C260="",C260&gt;$G$2),"",IF($E$2="existant",VLOOKUP(B260,Existant!$A:$P,14,FALSE),IF($E$2="Neuf - non famille",VLOOKUP(B260,#REF!,14,FALSE),VLOOKUP(B260,Neuf!$A:$P,14,FALSE))))</f>
        <v/>
      </c>
    </row>
    <row r="261" spans="1:8" x14ac:dyDescent="0.2">
      <c r="A261" s="2">
        <f t="shared" ref="A261:A324" ca="1" si="4">RANDBETWEEN(1,$G$1)</f>
        <v>12</v>
      </c>
      <c r="B261" s="2">
        <v>306</v>
      </c>
      <c r="C261" s="2">
        <f>IF(COUNTIF($B$4:B260,B261)&gt;0,"",MAX($C$4:C260)+1)</f>
        <v>232</v>
      </c>
      <c r="D261" t="str">
        <f>IF(OR(C261="",C261&gt;$G$2),"",IF($E$2="existant",VLOOKUP(B261,Existant!$A:$E,4,FALSE),IF($E$2="Neuf - non famille",VLOOKUP(B261,#REF!,4,FALSE),VLOOKUP(B261,Neuf!$A:$E,4,FALSE))))</f>
        <v/>
      </c>
      <c r="E261" t="str">
        <f>IF(OR(C261="",C261&gt;$G$2),"",IF($E$2="existant",VLOOKUP(B261,Existant!$A:$E,5,FALSE),IF($E$2="Neuf - non famille",VLOOKUP(B261,#REF!,5,FALSE),VLOOKUP(B261,Neuf!$A:$E,5,FALSE))))</f>
        <v/>
      </c>
      <c r="F261" t="str">
        <f>IF(OR(C261="",C261&gt;$G$2),"",IF($E$2="existant",VLOOKUP(B261,Existant!$A:$H,2,FALSE),IF($E$2="Neuf - non famille",VLOOKUP(B261,#REF!,7,FALSE),VLOOKUP(B261,Neuf!$A:$H,7,FALSE))))</f>
        <v/>
      </c>
      <c r="G261" s="35" t="str">
        <f>IF(OR(C261="",C261&gt;$G$2),"",IF($E$2="existant",VLOOKUP(B261,Existant!$A:$P,16,FALSE),IF($E$2="Neuf - non famille",VLOOKUP(B261,#REF!,16,FALSE),VLOOKUP(B261,Neuf!$A:$P,16,FALSE))))</f>
        <v/>
      </c>
      <c r="H261" s="34" t="str">
        <f>IF(OR(C261="",C261&gt;$G$2),"",IF($E$2="existant",VLOOKUP(B261,Existant!$A:$P,14,FALSE),IF($E$2="Neuf - non famille",VLOOKUP(B261,#REF!,14,FALSE),VLOOKUP(B261,Neuf!$A:$P,14,FALSE))))</f>
        <v/>
      </c>
    </row>
    <row r="262" spans="1:8" x14ac:dyDescent="0.2">
      <c r="A262" s="2">
        <f t="shared" ca="1" si="4"/>
        <v>11</v>
      </c>
      <c r="B262" s="2">
        <v>25</v>
      </c>
      <c r="C262" s="2">
        <f>IF(COUNTIF($B$4:B261,B262)&gt;0,"",MAX($C$4:C261)+1)</f>
        <v>233</v>
      </c>
      <c r="D262" t="str">
        <f>IF(OR(C262="",C262&gt;$G$2),"",IF($E$2="existant",VLOOKUP(B262,Existant!$A:$E,4,FALSE),IF($E$2="Neuf - non famille",VLOOKUP(B262,#REF!,4,FALSE),VLOOKUP(B262,Neuf!$A:$E,4,FALSE))))</f>
        <v/>
      </c>
      <c r="E262" t="str">
        <f>IF(OR(C262="",C262&gt;$G$2),"",IF($E$2="existant",VLOOKUP(B262,Existant!$A:$E,5,FALSE),IF($E$2="Neuf - non famille",VLOOKUP(B262,#REF!,5,FALSE),VLOOKUP(B262,Neuf!$A:$E,5,FALSE))))</f>
        <v/>
      </c>
      <c r="F262" t="str">
        <f>IF(OR(C262="",C262&gt;$G$2),"",IF($E$2="existant",VLOOKUP(B262,Existant!$A:$H,2,FALSE),IF($E$2="Neuf - non famille",VLOOKUP(B262,#REF!,7,FALSE),VLOOKUP(B262,Neuf!$A:$H,7,FALSE))))</f>
        <v/>
      </c>
      <c r="G262" s="35" t="str">
        <f>IF(OR(C262="",C262&gt;$G$2),"",IF($E$2="existant",VLOOKUP(B262,Existant!$A:$P,16,FALSE),IF($E$2="Neuf - non famille",VLOOKUP(B262,#REF!,16,FALSE),VLOOKUP(B262,Neuf!$A:$P,16,FALSE))))</f>
        <v/>
      </c>
      <c r="H262" s="34" t="str">
        <f>IF(OR(C262="",C262&gt;$G$2),"",IF($E$2="existant",VLOOKUP(B262,Existant!$A:$P,14,FALSE),IF($E$2="Neuf - non famille",VLOOKUP(B262,#REF!,14,FALSE),VLOOKUP(B262,Neuf!$A:$P,14,FALSE))))</f>
        <v/>
      </c>
    </row>
    <row r="263" spans="1:8" x14ac:dyDescent="0.2">
      <c r="A263" s="2">
        <f t="shared" ca="1" si="4"/>
        <v>11</v>
      </c>
      <c r="B263" s="2">
        <v>199</v>
      </c>
      <c r="C263" s="2">
        <f>IF(COUNTIF($B$4:B262,B263)&gt;0,"",MAX($C$4:C262)+1)</f>
        <v>234</v>
      </c>
      <c r="D263" t="str">
        <f>IF(OR(C263="",C263&gt;$G$2),"",IF($E$2="existant",VLOOKUP(B263,Existant!$A:$E,4,FALSE),IF($E$2="Neuf - non famille",VLOOKUP(B263,#REF!,4,FALSE),VLOOKUP(B263,Neuf!$A:$E,4,FALSE))))</f>
        <v/>
      </c>
      <c r="E263" t="str">
        <f>IF(OR(C263="",C263&gt;$G$2),"",IF($E$2="existant",VLOOKUP(B263,Existant!$A:$E,5,FALSE),IF($E$2="Neuf - non famille",VLOOKUP(B263,#REF!,5,FALSE),VLOOKUP(B263,Neuf!$A:$E,5,FALSE))))</f>
        <v/>
      </c>
      <c r="F263" t="str">
        <f>IF(OR(C263="",C263&gt;$G$2),"",IF($E$2="existant",VLOOKUP(B263,Existant!$A:$H,2,FALSE),IF($E$2="Neuf - non famille",VLOOKUP(B263,#REF!,7,FALSE),VLOOKUP(B263,Neuf!$A:$H,7,FALSE))))</f>
        <v/>
      </c>
      <c r="G263" s="35" t="str">
        <f>IF(OR(C263="",C263&gt;$G$2),"",IF($E$2="existant",VLOOKUP(B263,Existant!$A:$P,16,FALSE),IF($E$2="Neuf - non famille",VLOOKUP(B263,#REF!,16,FALSE),VLOOKUP(B263,Neuf!$A:$P,16,FALSE))))</f>
        <v/>
      </c>
      <c r="H263" s="34" t="str">
        <f>IF(OR(C263="",C263&gt;$G$2),"",IF($E$2="existant",VLOOKUP(B263,Existant!$A:$P,14,FALSE),IF($E$2="Neuf - non famille",VLOOKUP(B263,#REF!,14,FALSE),VLOOKUP(B263,Neuf!$A:$P,14,FALSE))))</f>
        <v/>
      </c>
    </row>
    <row r="264" spans="1:8" x14ac:dyDescent="0.2">
      <c r="A264" s="2">
        <f t="shared" ca="1" si="4"/>
        <v>14</v>
      </c>
      <c r="B264" s="2">
        <v>1022</v>
      </c>
      <c r="C264" s="2">
        <f>IF(COUNTIF($B$4:B263,B264)&gt;0,"",MAX($C$4:C263)+1)</f>
        <v>235</v>
      </c>
      <c r="D264" t="str">
        <f>IF(OR(C264="",C264&gt;$G$2),"",IF($E$2="existant",VLOOKUP(B264,Existant!$A:$E,4,FALSE),IF($E$2="Neuf - non famille",VLOOKUP(B264,#REF!,4,FALSE),VLOOKUP(B264,Neuf!$A:$E,4,FALSE))))</f>
        <v/>
      </c>
      <c r="E264" t="str">
        <f>IF(OR(C264="",C264&gt;$G$2),"",IF($E$2="existant",VLOOKUP(B264,Existant!$A:$E,5,FALSE),IF($E$2="Neuf - non famille",VLOOKUP(B264,#REF!,5,FALSE),VLOOKUP(B264,Neuf!$A:$E,5,FALSE))))</f>
        <v/>
      </c>
      <c r="F264" t="str">
        <f>IF(OR(C264="",C264&gt;$G$2),"",IF($E$2="existant",VLOOKUP(B264,Existant!$A:$H,2,FALSE),IF($E$2="Neuf - non famille",VLOOKUP(B264,#REF!,7,FALSE),VLOOKUP(B264,Neuf!$A:$H,7,FALSE))))</f>
        <v/>
      </c>
      <c r="G264" s="35" t="str">
        <f>IF(OR(C264="",C264&gt;$G$2),"",IF($E$2="existant",VLOOKUP(B264,Existant!$A:$P,16,FALSE),IF($E$2="Neuf - non famille",VLOOKUP(B264,#REF!,16,FALSE),VLOOKUP(B264,Neuf!$A:$P,16,FALSE))))</f>
        <v/>
      </c>
      <c r="H264" s="34" t="str">
        <f>IF(OR(C264="",C264&gt;$G$2),"",IF($E$2="existant",VLOOKUP(B264,Existant!$A:$P,14,FALSE),IF($E$2="Neuf - non famille",VLOOKUP(B264,#REF!,14,FALSE),VLOOKUP(B264,Neuf!$A:$P,14,FALSE))))</f>
        <v/>
      </c>
    </row>
    <row r="265" spans="1:8" hidden="1" x14ac:dyDescent="0.2">
      <c r="A265" s="2">
        <f t="shared" ca="1" si="4"/>
        <v>12</v>
      </c>
      <c r="B265" s="2">
        <v>676</v>
      </c>
      <c r="C265" s="2" t="str">
        <f>IF(COUNTIF($B$4:B264,B265)&gt;0,"",MAX($C$4:C264)+1)</f>
        <v/>
      </c>
      <c r="D265" t="str">
        <f>IF(OR(C265="",C265&gt;$G$2),"",IF($E$2="existant",VLOOKUP(B265,Existant!$A:$E,4,FALSE),IF($E$2="Neuf - non famille",VLOOKUP(B265,#REF!,4,FALSE),VLOOKUP(B265,Neuf!$A:$E,4,FALSE))))</f>
        <v/>
      </c>
      <c r="E265" t="str">
        <f>IF(OR(C265="",C265&gt;$G$2),"",IF($E$2="existant",VLOOKUP(B265,Existant!$A:$E,5,FALSE),IF($E$2="Neuf - non famille",VLOOKUP(B265,#REF!,5,FALSE),VLOOKUP(B265,Neuf!$A:$E,5,FALSE))))</f>
        <v/>
      </c>
      <c r="F265" t="str">
        <f>IF(OR(C265="",C265&gt;$G$2),"",IF($E$2="existant",VLOOKUP(B265,Existant!$A:$H,2,FALSE),IF($E$2="Neuf - non famille",VLOOKUP(B265,#REF!,7,FALSE),VLOOKUP(B265,Neuf!$A:$H,7,FALSE))))</f>
        <v/>
      </c>
      <c r="G265" s="35" t="str">
        <f>IF(OR(C265="",C265&gt;$G$2),"",IF($E$2="existant",VLOOKUP(B265,Existant!$A:$P,16,FALSE),IF($E$2="Neuf - non famille",VLOOKUP(B265,#REF!,16,FALSE),VLOOKUP(B265,Neuf!$A:$P,16,FALSE))))</f>
        <v/>
      </c>
      <c r="H265" s="34" t="str">
        <f>IF(OR(C265="",C265&gt;$G$2),"",IF($E$2="existant",VLOOKUP(B265,Existant!$A:$P,14,FALSE),IF($E$2="Neuf - non famille",VLOOKUP(B265,#REF!,14,FALSE),VLOOKUP(B265,Neuf!$A:$P,14,FALSE))))</f>
        <v/>
      </c>
    </row>
    <row r="266" spans="1:8" x14ac:dyDescent="0.2">
      <c r="A266" s="2">
        <f t="shared" ca="1" si="4"/>
        <v>17</v>
      </c>
      <c r="B266" s="2">
        <v>34</v>
      </c>
      <c r="C266" s="2">
        <f>IF(COUNTIF($B$4:B265,B266)&gt;0,"",MAX($C$4:C265)+1)</f>
        <v>236</v>
      </c>
      <c r="D266" t="str">
        <f>IF(OR(C266="",C266&gt;$G$2),"",IF($E$2="existant",VLOOKUP(B266,Existant!$A:$E,4,FALSE),IF($E$2="Neuf - non famille",VLOOKUP(B266,#REF!,4,FALSE),VLOOKUP(B266,Neuf!$A:$E,4,FALSE))))</f>
        <v/>
      </c>
      <c r="E266" t="str">
        <f>IF(OR(C266="",C266&gt;$G$2),"",IF($E$2="existant",VLOOKUP(B266,Existant!$A:$E,5,FALSE),IF($E$2="Neuf - non famille",VLOOKUP(B266,#REF!,5,FALSE),VLOOKUP(B266,Neuf!$A:$E,5,FALSE))))</f>
        <v/>
      </c>
      <c r="F266" t="str">
        <f>IF(OR(C266="",C266&gt;$G$2),"",IF($E$2="existant",VLOOKUP(B266,Existant!$A:$H,2,FALSE),IF($E$2="Neuf - non famille",VLOOKUP(B266,#REF!,7,FALSE),VLOOKUP(B266,Neuf!$A:$H,7,FALSE))))</f>
        <v/>
      </c>
      <c r="G266" s="35" t="str">
        <f>IF(OR(C266="",C266&gt;$G$2),"",IF($E$2="existant",VLOOKUP(B266,Existant!$A:$P,16,FALSE),IF($E$2="Neuf - non famille",VLOOKUP(B266,#REF!,16,FALSE),VLOOKUP(B266,Neuf!$A:$P,16,FALSE))))</f>
        <v/>
      </c>
      <c r="H266" s="34" t="str">
        <f>IF(OR(C266="",C266&gt;$G$2),"",IF($E$2="existant",VLOOKUP(B266,Existant!$A:$P,14,FALSE),IF($E$2="Neuf - non famille",VLOOKUP(B266,#REF!,14,FALSE),VLOOKUP(B266,Neuf!$A:$P,14,FALSE))))</f>
        <v/>
      </c>
    </row>
    <row r="267" spans="1:8" x14ac:dyDescent="0.2">
      <c r="A267" s="2">
        <f t="shared" ca="1" si="4"/>
        <v>18</v>
      </c>
      <c r="B267" s="2">
        <v>877</v>
      </c>
      <c r="C267" s="2">
        <f>IF(COUNTIF($B$4:B266,B267)&gt;0,"",MAX($C$4:C266)+1)</f>
        <v>237</v>
      </c>
      <c r="D267" t="str">
        <f>IF(OR(C267="",C267&gt;$G$2),"",IF($E$2="existant",VLOOKUP(B267,Existant!$A:$E,4,FALSE),IF($E$2="Neuf - non famille",VLOOKUP(B267,#REF!,4,FALSE),VLOOKUP(B267,Neuf!$A:$E,4,FALSE))))</f>
        <v/>
      </c>
      <c r="E267" t="str">
        <f>IF(OR(C267="",C267&gt;$G$2),"",IF($E$2="existant",VLOOKUP(B267,Existant!$A:$E,5,FALSE),IF($E$2="Neuf - non famille",VLOOKUP(B267,#REF!,5,FALSE),VLOOKUP(B267,Neuf!$A:$E,5,FALSE))))</f>
        <v/>
      </c>
      <c r="F267" t="str">
        <f>IF(OR(C267="",C267&gt;$G$2),"",IF($E$2="existant",VLOOKUP(B267,Existant!$A:$H,2,FALSE),IF($E$2="Neuf - non famille",VLOOKUP(B267,#REF!,7,FALSE),VLOOKUP(B267,Neuf!$A:$H,7,FALSE))))</f>
        <v/>
      </c>
      <c r="G267" s="35" t="str">
        <f>IF(OR(C267="",C267&gt;$G$2),"",IF($E$2="existant",VLOOKUP(B267,Existant!$A:$P,16,FALSE),IF($E$2="Neuf - non famille",VLOOKUP(B267,#REF!,16,FALSE),VLOOKUP(B267,Neuf!$A:$P,16,FALSE))))</f>
        <v/>
      </c>
      <c r="H267" s="34" t="str">
        <f>IF(OR(C267="",C267&gt;$G$2),"",IF($E$2="existant",VLOOKUP(B267,Existant!$A:$P,14,FALSE),IF($E$2="Neuf - non famille",VLOOKUP(B267,#REF!,14,FALSE),VLOOKUP(B267,Neuf!$A:$P,14,FALSE))))</f>
        <v/>
      </c>
    </row>
    <row r="268" spans="1:8" x14ac:dyDescent="0.2">
      <c r="A268" s="2">
        <f t="shared" ca="1" si="4"/>
        <v>4</v>
      </c>
      <c r="B268" s="2">
        <v>312</v>
      </c>
      <c r="C268" s="2">
        <f>IF(COUNTIF($B$4:B267,B268)&gt;0,"",MAX($C$4:C267)+1)</f>
        <v>238</v>
      </c>
      <c r="D268" t="str">
        <f>IF(OR(C268="",C268&gt;$G$2),"",IF($E$2="existant",VLOOKUP(B268,Existant!$A:$E,4,FALSE),IF($E$2="Neuf - non famille",VLOOKUP(B268,#REF!,4,FALSE),VLOOKUP(B268,Neuf!$A:$E,4,FALSE))))</f>
        <v/>
      </c>
      <c r="E268" t="str">
        <f>IF(OR(C268="",C268&gt;$G$2),"",IF($E$2="existant",VLOOKUP(B268,Existant!$A:$E,5,FALSE),IF($E$2="Neuf - non famille",VLOOKUP(B268,#REF!,5,FALSE),VLOOKUP(B268,Neuf!$A:$E,5,FALSE))))</f>
        <v/>
      </c>
      <c r="F268" t="str">
        <f>IF(OR(C268="",C268&gt;$G$2),"",IF($E$2="existant",VLOOKUP(B268,Existant!$A:$H,2,FALSE),IF($E$2="Neuf - non famille",VLOOKUP(B268,#REF!,7,FALSE),VLOOKUP(B268,Neuf!$A:$H,7,FALSE))))</f>
        <v/>
      </c>
      <c r="G268" s="35" t="str">
        <f>IF(OR(C268="",C268&gt;$G$2),"",IF($E$2="existant",VLOOKUP(B268,Existant!$A:$P,16,FALSE),IF($E$2="Neuf - non famille",VLOOKUP(B268,#REF!,16,FALSE),VLOOKUP(B268,Neuf!$A:$P,16,FALSE))))</f>
        <v/>
      </c>
      <c r="H268" s="34" t="str">
        <f>IF(OR(C268="",C268&gt;$G$2),"",IF($E$2="existant",VLOOKUP(B268,Existant!$A:$P,14,FALSE),IF($E$2="Neuf - non famille",VLOOKUP(B268,#REF!,14,FALSE),VLOOKUP(B268,Neuf!$A:$P,14,FALSE))))</f>
        <v/>
      </c>
    </row>
    <row r="269" spans="1:8" x14ac:dyDescent="0.2">
      <c r="A269" s="2">
        <f t="shared" ca="1" si="4"/>
        <v>1</v>
      </c>
      <c r="B269" s="2">
        <v>489</v>
      </c>
      <c r="C269" s="2">
        <f>IF(COUNTIF($B$4:B268,B269)&gt;0,"",MAX($C$4:C268)+1)</f>
        <v>239</v>
      </c>
      <c r="D269" t="str">
        <f>IF(OR(C269="",C269&gt;$G$2),"",IF($E$2="existant",VLOOKUP(B269,Existant!$A:$E,4,FALSE),IF($E$2="Neuf - non famille",VLOOKUP(B269,#REF!,4,FALSE),VLOOKUP(B269,Neuf!$A:$E,4,FALSE))))</f>
        <v/>
      </c>
      <c r="E269" t="str">
        <f>IF(OR(C269="",C269&gt;$G$2),"",IF($E$2="existant",VLOOKUP(B269,Existant!$A:$E,5,FALSE),IF($E$2="Neuf - non famille",VLOOKUP(B269,#REF!,5,FALSE),VLOOKUP(B269,Neuf!$A:$E,5,FALSE))))</f>
        <v/>
      </c>
      <c r="F269" t="str">
        <f>IF(OR(C269="",C269&gt;$G$2),"",IF($E$2="existant",VLOOKUP(B269,Existant!$A:$H,2,FALSE),IF($E$2="Neuf - non famille",VLOOKUP(B269,#REF!,7,FALSE),VLOOKUP(B269,Neuf!$A:$H,7,FALSE))))</f>
        <v/>
      </c>
      <c r="G269" s="35" t="str">
        <f>IF(OR(C269="",C269&gt;$G$2),"",IF($E$2="existant",VLOOKUP(B269,Existant!$A:$P,16,FALSE),IF($E$2="Neuf - non famille",VLOOKUP(B269,#REF!,16,FALSE),VLOOKUP(B269,Neuf!$A:$P,16,FALSE))))</f>
        <v/>
      </c>
      <c r="H269" s="34" t="str">
        <f>IF(OR(C269="",C269&gt;$G$2),"",IF($E$2="existant",VLOOKUP(B269,Existant!$A:$P,14,FALSE),IF($E$2="Neuf - non famille",VLOOKUP(B269,#REF!,14,FALSE),VLOOKUP(B269,Neuf!$A:$P,14,FALSE))))</f>
        <v/>
      </c>
    </row>
    <row r="270" spans="1:8" hidden="1" x14ac:dyDescent="0.2">
      <c r="A270" s="2">
        <f t="shared" ca="1" si="4"/>
        <v>10</v>
      </c>
      <c r="B270" s="2">
        <v>194</v>
      </c>
      <c r="C270" s="2" t="str">
        <f>IF(COUNTIF($B$4:B269,B270)&gt;0,"",MAX($C$4:C269)+1)</f>
        <v/>
      </c>
      <c r="D270" t="str">
        <f>IF(OR(C270="",C270&gt;$G$2),"",IF($E$2="existant",VLOOKUP(B270,Existant!$A:$E,4,FALSE),IF($E$2="Neuf - non famille",VLOOKUP(B270,#REF!,4,FALSE),VLOOKUP(B270,Neuf!$A:$E,4,FALSE))))</f>
        <v/>
      </c>
      <c r="E270" t="str">
        <f>IF(OR(C270="",C270&gt;$G$2),"",IF($E$2="existant",VLOOKUP(B270,Existant!$A:$E,5,FALSE),IF($E$2="Neuf - non famille",VLOOKUP(B270,#REF!,5,FALSE),VLOOKUP(B270,Neuf!$A:$E,5,FALSE))))</f>
        <v/>
      </c>
      <c r="F270" t="str">
        <f>IF(OR(C270="",C270&gt;$G$2),"",IF($E$2="existant",VLOOKUP(B270,Existant!$A:$H,2,FALSE),IF($E$2="Neuf - non famille",VLOOKUP(B270,#REF!,7,FALSE),VLOOKUP(B270,Neuf!$A:$H,7,FALSE))))</f>
        <v/>
      </c>
      <c r="G270" s="35" t="str">
        <f>IF(OR(C270="",C270&gt;$G$2),"",IF($E$2="existant",VLOOKUP(B270,Existant!$A:$P,16,FALSE),IF($E$2="Neuf - non famille",VLOOKUP(B270,#REF!,16,FALSE),VLOOKUP(B270,Neuf!$A:$P,16,FALSE))))</f>
        <v/>
      </c>
      <c r="H270" s="34" t="str">
        <f>IF(OR(C270="",C270&gt;$G$2),"",IF($E$2="existant",VLOOKUP(B270,Existant!$A:$P,14,FALSE),IF($E$2="Neuf - non famille",VLOOKUP(B270,#REF!,14,FALSE),VLOOKUP(B270,Neuf!$A:$P,14,FALSE))))</f>
        <v/>
      </c>
    </row>
    <row r="271" spans="1:8" x14ac:dyDescent="0.2">
      <c r="A271" s="2">
        <f t="shared" ca="1" si="4"/>
        <v>3</v>
      </c>
      <c r="B271" s="2">
        <v>902</v>
      </c>
      <c r="C271" s="2">
        <f>IF(COUNTIF($B$4:B270,B271)&gt;0,"",MAX($C$4:C270)+1)</f>
        <v>240</v>
      </c>
      <c r="D271" t="str">
        <f>IF(OR(C271="",C271&gt;$G$2),"",IF($E$2="existant",VLOOKUP(B271,Existant!$A:$E,4,FALSE),IF($E$2="Neuf - non famille",VLOOKUP(B271,#REF!,4,FALSE),VLOOKUP(B271,Neuf!$A:$E,4,FALSE))))</f>
        <v/>
      </c>
      <c r="E271" t="str">
        <f>IF(OR(C271="",C271&gt;$G$2),"",IF($E$2="existant",VLOOKUP(B271,Existant!$A:$E,5,FALSE),IF($E$2="Neuf - non famille",VLOOKUP(B271,#REF!,5,FALSE),VLOOKUP(B271,Neuf!$A:$E,5,FALSE))))</f>
        <v/>
      </c>
      <c r="F271" t="str">
        <f>IF(OR(C271="",C271&gt;$G$2),"",IF($E$2="existant",VLOOKUP(B271,Existant!$A:$H,2,FALSE),IF($E$2="Neuf - non famille",VLOOKUP(B271,#REF!,7,FALSE),VLOOKUP(B271,Neuf!$A:$H,7,FALSE))))</f>
        <v/>
      </c>
      <c r="G271" s="35" t="str">
        <f>IF(OR(C271="",C271&gt;$G$2),"",IF($E$2="existant",VLOOKUP(B271,Existant!$A:$P,16,FALSE),IF($E$2="Neuf - non famille",VLOOKUP(B271,#REF!,16,FALSE),VLOOKUP(B271,Neuf!$A:$P,16,FALSE))))</f>
        <v/>
      </c>
      <c r="H271" s="34" t="str">
        <f>IF(OR(C271="",C271&gt;$G$2),"",IF($E$2="existant",VLOOKUP(B271,Existant!$A:$P,14,FALSE),IF($E$2="Neuf - non famille",VLOOKUP(B271,#REF!,14,FALSE),VLOOKUP(B271,Neuf!$A:$P,14,FALSE))))</f>
        <v/>
      </c>
    </row>
    <row r="272" spans="1:8" hidden="1" x14ac:dyDescent="0.2">
      <c r="A272" s="2">
        <f t="shared" ca="1" si="4"/>
        <v>9</v>
      </c>
      <c r="B272" s="2">
        <v>204</v>
      </c>
      <c r="C272" s="2" t="str">
        <f>IF(COUNTIF($B$4:B271,B272)&gt;0,"",MAX($C$4:C271)+1)</f>
        <v/>
      </c>
      <c r="D272" t="str">
        <f>IF(OR(C272="",C272&gt;$G$2),"",IF($E$2="existant",VLOOKUP(B272,Existant!$A:$E,4,FALSE),IF($E$2="Neuf - non famille",VLOOKUP(B272,#REF!,4,FALSE),VLOOKUP(B272,Neuf!$A:$E,4,FALSE))))</f>
        <v/>
      </c>
      <c r="E272" t="str">
        <f>IF(OR(C272="",C272&gt;$G$2),"",IF($E$2="existant",VLOOKUP(B272,Existant!$A:$E,5,FALSE),IF($E$2="Neuf - non famille",VLOOKUP(B272,#REF!,5,FALSE),VLOOKUP(B272,Neuf!$A:$E,5,FALSE))))</f>
        <v/>
      </c>
      <c r="F272" t="str">
        <f>IF(OR(C272="",C272&gt;$G$2),"",IF($E$2="existant",VLOOKUP(B272,Existant!$A:$H,2,FALSE),IF($E$2="Neuf - non famille",VLOOKUP(B272,#REF!,7,FALSE),VLOOKUP(B272,Neuf!$A:$H,7,FALSE))))</f>
        <v/>
      </c>
      <c r="G272" s="35" t="str">
        <f>IF(OR(C272="",C272&gt;$G$2),"",IF($E$2="existant",VLOOKUP(B272,Existant!$A:$P,16,FALSE),IF($E$2="Neuf - non famille",VLOOKUP(B272,#REF!,16,FALSE),VLOOKUP(B272,Neuf!$A:$P,16,FALSE))))</f>
        <v/>
      </c>
      <c r="H272" s="34" t="str">
        <f>IF(OR(C272="",C272&gt;$G$2),"",IF($E$2="existant",VLOOKUP(B272,Existant!$A:$P,14,FALSE),IF($E$2="Neuf - non famille",VLOOKUP(B272,#REF!,14,FALSE),VLOOKUP(B272,Neuf!$A:$P,14,FALSE))))</f>
        <v/>
      </c>
    </row>
    <row r="273" spans="1:8" hidden="1" x14ac:dyDescent="0.2">
      <c r="A273" s="2">
        <f t="shared" ca="1" si="4"/>
        <v>18</v>
      </c>
      <c r="B273" s="2">
        <v>168</v>
      </c>
      <c r="C273" s="2" t="str">
        <f>IF(COUNTIF($B$4:B272,B273)&gt;0,"",MAX($C$4:C272)+1)</f>
        <v/>
      </c>
      <c r="D273" t="str">
        <f>IF(OR(C273="",C273&gt;$G$2),"",IF($E$2="existant",VLOOKUP(B273,Existant!$A:$E,4,FALSE),IF($E$2="Neuf - non famille",VLOOKUP(B273,#REF!,4,FALSE),VLOOKUP(B273,Neuf!$A:$E,4,FALSE))))</f>
        <v/>
      </c>
      <c r="E273" t="str">
        <f>IF(OR(C273="",C273&gt;$G$2),"",IF($E$2="existant",VLOOKUP(B273,Existant!$A:$E,5,FALSE),IF($E$2="Neuf - non famille",VLOOKUP(B273,#REF!,5,FALSE),VLOOKUP(B273,Neuf!$A:$E,5,FALSE))))</f>
        <v/>
      </c>
      <c r="F273" t="str">
        <f>IF(OR(C273="",C273&gt;$G$2),"",IF($E$2="existant",VLOOKUP(B273,Existant!$A:$H,2,FALSE),IF($E$2="Neuf - non famille",VLOOKUP(B273,#REF!,7,FALSE),VLOOKUP(B273,Neuf!$A:$H,7,FALSE))))</f>
        <v/>
      </c>
      <c r="G273" s="35" t="str">
        <f>IF(OR(C273="",C273&gt;$G$2),"",IF($E$2="existant",VLOOKUP(B273,Existant!$A:$P,16,FALSE),IF($E$2="Neuf - non famille",VLOOKUP(B273,#REF!,16,FALSE),VLOOKUP(B273,Neuf!$A:$P,16,FALSE))))</f>
        <v/>
      </c>
      <c r="H273" s="34" t="str">
        <f>IF(OR(C273="",C273&gt;$G$2),"",IF($E$2="existant",VLOOKUP(B273,Existant!$A:$P,14,FALSE),IF($E$2="Neuf - non famille",VLOOKUP(B273,#REF!,14,FALSE),VLOOKUP(B273,Neuf!$A:$P,14,FALSE))))</f>
        <v/>
      </c>
    </row>
    <row r="274" spans="1:8" hidden="1" x14ac:dyDescent="0.2">
      <c r="A274" s="2">
        <f t="shared" ca="1" si="4"/>
        <v>2</v>
      </c>
      <c r="B274" s="2">
        <v>955</v>
      </c>
      <c r="C274" s="2" t="str">
        <f>IF(COUNTIF($B$4:B273,B274)&gt;0,"",MAX($C$4:C273)+1)</f>
        <v/>
      </c>
      <c r="D274" t="str">
        <f>IF(OR(C274="",C274&gt;$G$2),"",IF($E$2="existant",VLOOKUP(B274,Existant!$A:$E,4,FALSE),IF($E$2="Neuf - non famille",VLOOKUP(B274,#REF!,4,FALSE),VLOOKUP(B274,Neuf!$A:$E,4,FALSE))))</f>
        <v/>
      </c>
      <c r="E274" t="str">
        <f>IF(OR(C274="",C274&gt;$G$2),"",IF($E$2="existant",VLOOKUP(B274,Existant!$A:$E,5,FALSE),IF($E$2="Neuf - non famille",VLOOKUP(B274,#REF!,5,FALSE),VLOOKUP(B274,Neuf!$A:$E,5,FALSE))))</f>
        <v/>
      </c>
      <c r="F274" t="str">
        <f>IF(OR(C274="",C274&gt;$G$2),"",IF($E$2="existant",VLOOKUP(B274,Existant!$A:$H,2,FALSE),IF($E$2="Neuf - non famille",VLOOKUP(B274,#REF!,7,FALSE),VLOOKUP(B274,Neuf!$A:$H,7,FALSE))))</f>
        <v/>
      </c>
      <c r="G274" s="35" t="str">
        <f>IF(OR(C274="",C274&gt;$G$2),"",IF($E$2="existant",VLOOKUP(B274,Existant!$A:$P,16,FALSE),IF($E$2="Neuf - non famille",VLOOKUP(B274,#REF!,16,FALSE),VLOOKUP(B274,Neuf!$A:$P,16,FALSE))))</f>
        <v/>
      </c>
      <c r="H274" s="34" t="str">
        <f>IF(OR(C274="",C274&gt;$G$2),"",IF($E$2="existant",VLOOKUP(B274,Existant!$A:$P,14,FALSE),IF($E$2="Neuf - non famille",VLOOKUP(B274,#REF!,14,FALSE),VLOOKUP(B274,Neuf!$A:$P,14,FALSE))))</f>
        <v/>
      </c>
    </row>
    <row r="275" spans="1:8" hidden="1" x14ac:dyDescent="0.2">
      <c r="A275" s="2">
        <f t="shared" ca="1" si="4"/>
        <v>19</v>
      </c>
      <c r="B275" s="2">
        <v>312</v>
      </c>
      <c r="C275" s="2" t="str">
        <f>IF(COUNTIF($B$4:B274,B275)&gt;0,"",MAX($C$4:C274)+1)</f>
        <v/>
      </c>
      <c r="D275" t="str">
        <f>IF(OR(C275="",C275&gt;$G$2),"",IF($E$2="existant",VLOOKUP(B275,Existant!$A:$E,4,FALSE),IF($E$2="Neuf - non famille",VLOOKUP(B275,#REF!,4,FALSE),VLOOKUP(B275,Neuf!$A:$E,4,FALSE))))</f>
        <v/>
      </c>
      <c r="E275" t="str">
        <f>IF(OR(C275="",C275&gt;$G$2),"",IF($E$2="existant",VLOOKUP(B275,Existant!$A:$E,5,FALSE),IF($E$2="Neuf - non famille",VLOOKUP(B275,#REF!,5,FALSE),VLOOKUP(B275,Neuf!$A:$E,5,FALSE))))</f>
        <v/>
      </c>
      <c r="F275" t="str">
        <f>IF(OR(C275="",C275&gt;$G$2),"",IF($E$2="existant",VLOOKUP(B275,Existant!$A:$H,2,FALSE),IF($E$2="Neuf - non famille",VLOOKUP(B275,#REF!,7,FALSE),VLOOKUP(B275,Neuf!$A:$H,7,FALSE))))</f>
        <v/>
      </c>
      <c r="G275" s="35" t="str">
        <f>IF(OR(C275="",C275&gt;$G$2),"",IF($E$2="existant",VLOOKUP(B275,Existant!$A:$P,16,FALSE),IF($E$2="Neuf - non famille",VLOOKUP(B275,#REF!,16,FALSE),VLOOKUP(B275,Neuf!$A:$P,16,FALSE))))</f>
        <v/>
      </c>
      <c r="H275" s="34" t="str">
        <f>IF(OR(C275="",C275&gt;$G$2),"",IF($E$2="existant",VLOOKUP(B275,Existant!$A:$P,14,FALSE),IF($E$2="Neuf - non famille",VLOOKUP(B275,#REF!,14,FALSE),VLOOKUP(B275,Neuf!$A:$P,14,FALSE))))</f>
        <v/>
      </c>
    </row>
    <row r="276" spans="1:8" x14ac:dyDescent="0.2">
      <c r="A276" s="2">
        <f t="shared" ca="1" si="4"/>
        <v>11</v>
      </c>
      <c r="B276" s="2">
        <v>947</v>
      </c>
      <c r="C276" s="2">
        <f>IF(COUNTIF($B$4:B275,B276)&gt;0,"",MAX($C$4:C275)+1)</f>
        <v>241</v>
      </c>
      <c r="D276" t="str">
        <f>IF(OR(C276="",C276&gt;$G$2),"",IF($E$2="existant",VLOOKUP(B276,Existant!$A:$E,4,FALSE),IF($E$2="Neuf - non famille",VLOOKUP(B276,#REF!,4,FALSE),VLOOKUP(B276,Neuf!$A:$E,4,FALSE))))</f>
        <v/>
      </c>
      <c r="E276" t="str">
        <f>IF(OR(C276="",C276&gt;$G$2),"",IF($E$2="existant",VLOOKUP(B276,Existant!$A:$E,5,FALSE),IF($E$2="Neuf - non famille",VLOOKUP(B276,#REF!,5,FALSE),VLOOKUP(B276,Neuf!$A:$E,5,FALSE))))</f>
        <v/>
      </c>
      <c r="F276" t="str">
        <f>IF(OR(C276="",C276&gt;$G$2),"",IF($E$2="existant",VLOOKUP(B276,Existant!$A:$H,2,FALSE),IF($E$2="Neuf - non famille",VLOOKUP(B276,#REF!,7,FALSE),VLOOKUP(B276,Neuf!$A:$H,7,FALSE))))</f>
        <v/>
      </c>
      <c r="G276" s="35" t="str">
        <f>IF(OR(C276="",C276&gt;$G$2),"",IF($E$2="existant",VLOOKUP(B276,Existant!$A:$P,16,FALSE),IF($E$2="Neuf - non famille",VLOOKUP(B276,#REF!,16,FALSE),VLOOKUP(B276,Neuf!$A:$P,16,FALSE))))</f>
        <v/>
      </c>
      <c r="H276" s="34" t="str">
        <f>IF(OR(C276="",C276&gt;$G$2),"",IF($E$2="existant",VLOOKUP(B276,Existant!$A:$P,14,FALSE),IF($E$2="Neuf - non famille",VLOOKUP(B276,#REF!,14,FALSE),VLOOKUP(B276,Neuf!$A:$P,14,FALSE))))</f>
        <v/>
      </c>
    </row>
    <row r="277" spans="1:8" x14ac:dyDescent="0.2">
      <c r="A277" s="2">
        <f t="shared" ca="1" si="4"/>
        <v>7</v>
      </c>
      <c r="B277" s="2">
        <v>705</v>
      </c>
      <c r="C277" s="2">
        <f>IF(COUNTIF($B$4:B276,B277)&gt;0,"",MAX($C$4:C276)+1)</f>
        <v>242</v>
      </c>
      <c r="D277" t="str">
        <f>IF(OR(C277="",C277&gt;$G$2),"",IF($E$2="existant",VLOOKUP(B277,Existant!$A:$E,4,FALSE),IF($E$2="Neuf - non famille",VLOOKUP(B277,#REF!,4,FALSE),VLOOKUP(B277,Neuf!$A:$E,4,FALSE))))</f>
        <v/>
      </c>
      <c r="E277" t="str">
        <f>IF(OR(C277="",C277&gt;$G$2),"",IF($E$2="existant",VLOOKUP(B277,Existant!$A:$E,5,FALSE),IF($E$2="Neuf - non famille",VLOOKUP(B277,#REF!,5,FALSE),VLOOKUP(B277,Neuf!$A:$E,5,FALSE))))</f>
        <v/>
      </c>
      <c r="F277" t="str">
        <f>IF(OR(C277="",C277&gt;$G$2),"",IF($E$2="existant",VLOOKUP(B277,Existant!$A:$H,2,FALSE),IF($E$2="Neuf - non famille",VLOOKUP(B277,#REF!,7,FALSE),VLOOKUP(B277,Neuf!$A:$H,7,FALSE))))</f>
        <v/>
      </c>
      <c r="G277" s="35" t="str">
        <f>IF(OR(C277="",C277&gt;$G$2),"",IF($E$2="existant",VLOOKUP(B277,Existant!$A:$P,16,FALSE),IF($E$2="Neuf - non famille",VLOOKUP(B277,#REF!,16,FALSE),VLOOKUP(B277,Neuf!$A:$P,16,FALSE))))</f>
        <v/>
      </c>
      <c r="H277" s="34" t="str">
        <f>IF(OR(C277="",C277&gt;$G$2),"",IF($E$2="existant",VLOOKUP(B277,Existant!$A:$P,14,FALSE),IF($E$2="Neuf - non famille",VLOOKUP(B277,#REF!,14,FALSE),VLOOKUP(B277,Neuf!$A:$P,14,FALSE))))</f>
        <v/>
      </c>
    </row>
    <row r="278" spans="1:8" x14ac:dyDescent="0.2">
      <c r="A278" s="2">
        <f t="shared" ca="1" si="4"/>
        <v>15</v>
      </c>
      <c r="B278" s="2">
        <v>383</v>
      </c>
      <c r="C278" s="2">
        <f>IF(COUNTIF($B$4:B277,B278)&gt;0,"",MAX($C$4:C277)+1)</f>
        <v>243</v>
      </c>
      <c r="D278" t="str">
        <f>IF(OR(C278="",C278&gt;$G$2),"",IF($E$2="existant",VLOOKUP(B278,Existant!$A:$E,4,FALSE),IF($E$2="Neuf - non famille",VLOOKUP(B278,#REF!,4,FALSE),VLOOKUP(B278,Neuf!$A:$E,4,FALSE))))</f>
        <v/>
      </c>
      <c r="E278" t="str">
        <f>IF(OR(C278="",C278&gt;$G$2),"",IF($E$2="existant",VLOOKUP(B278,Existant!$A:$E,5,FALSE),IF($E$2="Neuf - non famille",VLOOKUP(B278,#REF!,5,FALSE),VLOOKUP(B278,Neuf!$A:$E,5,FALSE))))</f>
        <v/>
      </c>
      <c r="F278" t="str">
        <f>IF(OR(C278="",C278&gt;$G$2),"",IF($E$2="existant",VLOOKUP(B278,Existant!$A:$H,2,FALSE),IF($E$2="Neuf - non famille",VLOOKUP(B278,#REF!,7,FALSE),VLOOKUP(B278,Neuf!$A:$H,7,FALSE))))</f>
        <v/>
      </c>
      <c r="G278" s="35" t="str">
        <f>IF(OR(C278="",C278&gt;$G$2),"",IF($E$2="existant",VLOOKUP(B278,Existant!$A:$P,16,FALSE),IF($E$2="Neuf - non famille",VLOOKUP(B278,#REF!,16,FALSE),VLOOKUP(B278,Neuf!$A:$P,16,FALSE))))</f>
        <v/>
      </c>
      <c r="H278" s="34" t="str">
        <f>IF(OR(C278="",C278&gt;$G$2),"",IF($E$2="existant",VLOOKUP(B278,Existant!$A:$P,14,FALSE),IF($E$2="Neuf - non famille",VLOOKUP(B278,#REF!,14,FALSE),VLOOKUP(B278,Neuf!$A:$P,14,FALSE))))</f>
        <v/>
      </c>
    </row>
    <row r="279" spans="1:8" x14ac:dyDescent="0.2">
      <c r="A279" s="2">
        <f t="shared" ca="1" si="4"/>
        <v>2</v>
      </c>
      <c r="B279" s="2">
        <v>639</v>
      </c>
      <c r="C279" s="2">
        <f>IF(COUNTIF($B$4:B278,B279)&gt;0,"",MAX($C$4:C278)+1)</f>
        <v>244</v>
      </c>
      <c r="D279" t="str">
        <f>IF(OR(C279="",C279&gt;$G$2),"",IF($E$2="existant",VLOOKUP(B279,Existant!$A:$E,4,FALSE),IF($E$2="Neuf - non famille",VLOOKUP(B279,#REF!,4,FALSE),VLOOKUP(B279,Neuf!$A:$E,4,FALSE))))</f>
        <v/>
      </c>
      <c r="E279" t="str">
        <f>IF(OR(C279="",C279&gt;$G$2),"",IF($E$2="existant",VLOOKUP(B279,Existant!$A:$E,5,FALSE),IF($E$2="Neuf - non famille",VLOOKUP(B279,#REF!,5,FALSE),VLOOKUP(B279,Neuf!$A:$E,5,FALSE))))</f>
        <v/>
      </c>
      <c r="F279" t="str">
        <f>IF(OR(C279="",C279&gt;$G$2),"",IF($E$2="existant",VLOOKUP(B279,Existant!$A:$H,2,FALSE),IF($E$2="Neuf - non famille",VLOOKUP(B279,#REF!,7,FALSE),VLOOKUP(B279,Neuf!$A:$H,7,FALSE))))</f>
        <v/>
      </c>
      <c r="G279" s="35" t="str">
        <f>IF(OR(C279="",C279&gt;$G$2),"",IF($E$2="existant",VLOOKUP(B279,Existant!$A:$P,16,FALSE),IF($E$2="Neuf - non famille",VLOOKUP(B279,#REF!,16,FALSE),VLOOKUP(B279,Neuf!$A:$P,16,FALSE))))</f>
        <v/>
      </c>
      <c r="H279" s="34" t="str">
        <f>IF(OR(C279="",C279&gt;$G$2),"",IF($E$2="existant",VLOOKUP(B279,Existant!$A:$P,14,FALSE),IF($E$2="Neuf - non famille",VLOOKUP(B279,#REF!,14,FALSE),VLOOKUP(B279,Neuf!$A:$P,14,FALSE))))</f>
        <v/>
      </c>
    </row>
    <row r="280" spans="1:8" x14ac:dyDescent="0.2">
      <c r="A280" s="2">
        <f t="shared" ca="1" si="4"/>
        <v>10</v>
      </c>
      <c r="B280" s="2">
        <v>575</v>
      </c>
      <c r="C280" s="2">
        <f>IF(COUNTIF($B$4:B279,B280)&gt;0,"",MAX($C$4:C279)+1)</f>
        <v>245</v>
      </c>
      <c r="D280" t="str">
        <f>IF(OR(C280="",C280&gt;$G$2),"",IF($E$2="existant",VLOOKUP(B280,Existant!$A:$E,4,FALSE),IF($E$2="Neuf - non famille",VLOOKUP(B280,#REF!,4,FALSE),VLOOKUP(B280,Neuf!$A:$E,4,FALSE))))</f>
        <v/>
      </c>
      <c r="E280" t="str">
        <f>IF(OR(C280="",C280&gt;$G$2),"",IF($E$2="existant",VLOOKUP(B280,Existant!$A:$E,5,FALSE),IF($E$2="Neuf - non famille",VLOOKUP(B280,#REF!,5,FALSE),VLOOKUP(B280,Neuf!$A:$E,5,FALSE))))</f>
        <v/>
      </c>
      <c r="F280" t="str">
        <f>IF(OR(C280="",C280&gt;$G$2),"",IF($E$2="existant",VLOOKUP(B280,Existant!$A:$H,2,FALSE),IF($E$2="Neuf - non famille",VLOOKUP(B280,#REF!,7,FALSE),VLOOKUP(B280,Neuf!$A:$H,7,FALSE))))</f>
        <v/>
      </c>
      <c r="G280" s="35" t="str">
        <f>IF(OR(C280="",C280&gt;$G$2),"",IF($E$2="existant",VLOOKUP(B280,Existant!$A:$P,16,FALSE),IF($E$2="Neuf - non famille",VLOOKUP(B280,#REF!,16,FALSE),VLOOKUP(B280,Neuf!$A:$P,16,FALSE))))</f>
        <v/>
      </c>
      <c r="H280" s="34" t="str">
        <f>IF(OR(C280="",C280&gt;$G$2),"",IF($E$2="existant",VLOOKUP(B280,Existant!$A:$P,14,FALSE),IF($E$2="Neuf - non famille",VLOOKUP(B280,#REF!,14,FALSE),VLOOKUP(B280,Neuf!$A:$P,14,FALSE))))</f>
        <v/>
      </c>
    </row>
    <row r="281" spans="1:8" x14ac:dyDescent="0.2">
      <c r="A281" s="2">
        <f t="shared" ca="1" si="4"/>
        <v>20</v>
      </c>
      <c r="B281" s="2">
        <v>568</v>
      </c>
      <c r="C281" s="2">
        <f>IF(COUNTIF($B$4:B280,B281)&gt;0,"",MAX($C$4:C280)+1)</f>
        <v>246</v>
      </c>
      <c r="D281" t="str">
        <f>IF(OR(C281="",C281&gt;$G$2),"",IF($E$2="existant",VLOOKUP(B281,Existant!$A:$E,4,FALSE),IF($E$2="Neuf - non famille",VLOOKUP(B281,#REF!,4,FALSE),VLOOKUP(B281,Neuf!$A:$E,4,FALSE))))</f>
        <v/>
      </c>
      <c r="E281" t="str">
        <f>IF(OR(C281="",C281&gt;$G$2),"",IF($E$2="existant",VLOOKUP(B281,Existant!$A:$E,5,FALSE),IF($E$2="Neuf - non famille",VLOOKUP(B281,#REF!,5,FALSE),VLOOKUP(B281,Neuf!$A:$E,5,FALSE))))</f>
        <v/>
      </c>
      <c r="F281" t="str">
        <f>IF(OR(C281="",C281&gt;$G$2),"",IF($E$2="existant",VLOOKUP(B281,Existant!$A:$H,2,FALSE),IF($E$2="Neuf - non famille",VLOOKUP(B281,#REF!,7,FALSE),VLOOKUP(B281,Neuf!$A:$H,7,FALSE))))</f>
        <v/>
      </c>
      <c r="G281" s="35" t="str">
        <f>IF(OR(C281="",C281&gt;$G$2),"",IF($E$2="existant",VLOOKUP(B281,Existant!$A:$P,16,FALSE),IF($E$2="Neuf - non famille",VLOOKUP(B281,#REF!,16,FALSE),VLOOKUP(B281,Neuf!$A:$P,16,FALSE))))</f>
        <v/>
      </c>
      <c r="H281" s="34" t="str">
        <f>IF(OR(C281="",C281&gt;$G$2),"",IF($E$2="existant",VLOOKUP(B281,Existant!$A:$P,14,FALSE),IF($E$2="Neuf - non famille",VLOOKUP(B281,#REF!,14,FALSE),VLOOKUP(B281,Neuf!$A:$P,14,FALSE))))</f>
        <v/>
      </c>
    </row>
    <row r="282" spans="1:8" hidden="1" x14ac:dyDescent="0.2">
      <c r="A282" s="2">
        <f t="shared" ca="1" si="4"/>
        <v>13</v>
      </c>
      <c r="B282" s="2">
        <v>681</v>
      </c>
      <c r="C282" s="2" t="str">
        <f>IF(COUNTIF($B$4:B281,B282)&gt;0,"",MAX($C$4:C281)+1)</f>
        <v/>
      </c>
      <c r="D282" t="str">
        <f>IF(OR(C282="",C282&gt;$G$2),"",IF($E$2="existant",VLOOKUP(B282,Existant!$A:$E,4,FALSE),IF($E$2="Neuf - non famille",VLOOKUP(B282,#REF!,4,FALSE),VLOOKUP(B282,Neuf!$A:$E,4,FALSE))))</f>
        <v/>
      </c>
      <c r="E282" t="str">
        <f>IF(OR(C282="",C282&gt;$G$2),"",IF($E$2="existant",VLOOKUP(B282,Existant!$A:$E,5,FALSE),IF($E$2="Neuf - non famille",VLOOKUP(B282,#REF!,5,FALSE),VLOOKUP(B282,Neuf!$A:$E,5,FALSE))))</f>
        <v/>
      </c>
      <c r="F282" t="str">
        <f>IF(OR(C282="",C282&gt;$G$2),"",IF($E$2="existant",VLOOKUP(B282,Existant!$A:$H,2,FALSE),IF($E$2="Neuf - non famille",VLOOKUP(B282,#REF!,7,FALSE),VLOOKUP(B282,Neuf!$A:$H,7,FALSE))))</f>
        <v/>
      </c>
      <c r="G282" s="35" t="str">
        <f>IF(OR(C282="",C282&gt;$G$2),"",IF($E$2="existant",VLOOKUP(B282,Existant!$A:$P,16,FALSE),IF($E$2="Neuf - non famille",VLOOKUP(B282,#REF!,16,FALSE),VLOOKUP(B282,Neuf!$A:$P,16,FALSE))))</f>
        <v/>
      </c>
      <c r="H282" s="34" t="str">
        <f>IF(OR(C282="",C282&gt;$G$2),"",IF($E$2="existant",VLOOKUP(B282,Existant!$A:$P,14,FALSE),IF($E$2="Neuf - non famille",VLOOKUP(B282,#REF!,14,FALSE),VLOOKUP(B282,Neuf!$A:$P,14,FALSE))))</f>
        <v/>
      </c>
    </row>
    <row r="283" spans="1:8" x14ac:dyDescent="0.2">
      <c r="A283" s="2">
        <f t="shared" ca="1" si="4"/>
        <v>11</v>
      </c>
      <c r="B283" s="2">
        <v>633</v>
      </c>
      <c r="C283" s="2">
        <f>IF(COUNTIF($B$4:B282,B283)&gt;0,"",MAX($C$4:C282)+1)</f>
        <v>247</v>
      </c>
      <c r="D283" t="str">
        <f>IF(OR(C283="",C283&gt;$G$2),"",IF($E$2="existant",VLOOKUP(B283,Existant!$A:$E,4,FALSE),IF($E$2="Neuf - non famille",VLOOKUP(B283,#REF!,4,FALSE),VLOOKUP(B283,Neuf!$A:$E,4,FALSE))))</f>
        <v/>
      </c>
      <c r="E283" t="str">
        <f>IF(OR(C283="",C283&gt;$G$2),"",IF($E$2="existant",VLOOKUP(B283,Existant!$A:$E,5,FALSE),IF($E$2="Neuf - non famille",VLOOKUP(B283,#REF!,5,FALSE),VLOOKUP(B283,Neuf!$A:$E,5,FALSE))))</f>
        <v/>
      </c>
      <c r="F283" t="str">
        <f>IF(OR(C283="",C283&gt;$G$2),"",IF($E$2="existant",VLOOKUP(B283,Existant!$A:$H,2,FALSE),IF($E$2="Neuf - non famille",VLOOKUP(B283,#REF!,7,FALSE),VLOOKUP(B283,Neuf!$A:$H,7,FALSE))))</f>
        <v/>
      </c>
      <c r="G283" s="35" t="str">
        <f>IF(OR(C283="",C283&gt;$G$2),"",IF($E$2="existant",VLOOKUP(B283,Existant!$A:$P,16,FALSE),IF($E$2="Neuf - non famille",VLOOKUP(B283,#REF!,16,FALSE),VLOOKUP(B283,Neuf!$A:$P,16,FALSE))))</f>
        <v/>
      </c>
      <c r="H283" s="34" t="str">
        <f>IF(OR(C283="",C283&gt;$G$2),"",IF($E$2="existant",VLOOKUP(B283,Existant!$A:$P,14,FALSE),IF($E$2="Neuf - non famille",VLOOKUP(B283,#REF!,14,FALSE),VLOOKUP(B283,Neuf!$A:$P,14,FALSE))))</f>
        <v/>
      </c>
    </row>
    <row r="284" spans="1:8" x14ac:dyDescent="0.2">
      <c r="A284" s="2">
        <f t="shared" ca="1" si="4"/>
        <v>13</v>
      </c>
      <c r="B284" s="2">
        <v>135</v>
      </c>
      <c r="C284" s="2">
        <f>IF(COUNTIF($B$4:B283,B284)&gt;0,"",MAX($C$4:C283)+1)</f>
        <v>248</v>
      </c>
      <c r="D284" t="str">
        <f>IF(OR(C284="",C284&gt;$G$2),"",IF($E$2="existant",VLOOKUP(B284,Existant!$A:$E,4,FALSE),IF($E$2="Neuf - non famille",VLOOKUP(B284,#REF!,4,FALSE),VLOOKUP(B284,Neuf!$A:$E,4,FALSE))))</f>
        <v/>
      </c>
      <c r="E284" t="str">
        <f>IF(OR(C284="",C284&gt;$G$2),"",IF($E$2="existant",VLOOKUP(B284,Existant!$A:$E,5,FALSE),IF($E$2="Neuf - non famille",VLOOKUP(B284,#REF!,5,FALSE),VLOOKUP(B284,Neuf!$A:$E,5,FALSE))))</f>
        <v/>
      </c>
      <c r="F284" t="str">
        <f>IF(OR(C284="",C284&gt;$G$2),"",IF($E$2="existant",VLOOKUP(B284,Existant!$A:$H,2,FALSE),IF($E$2="Neuf - non famille",VLOOKUP(B284,#REF!,7,FALSE),VLOOKUP(B284,Neuf!$A:$H,7,FALSE))))</f>
        <v/>
      </c>
      <c r="G284" s="35" t="str">
        <f>IF(OR(C284="",C284&gt;$G$2),"",IF($E$2="existant",VLOOKUP(B284,Existant!$A:$P,16,FALSE),IF($E$2="Neuf - non famille",VLOOKUP(B284,#REF!,16,FALSE),VLOOKUP(B284,Neuf!$A:$P,16,FALSE))))</f>
        <v/>
      </c>
      <c r="H284" s="34" t="str">
        <f>IF(OR(C284="",C284&gt;$G$2),"",IF($E$2="existant",VLOOKUP(B284,Existant!$A:$P,14,FALSE),IF($E$2="Neuf - non famille",VLOOKUP(B284,#REF!,14,FALSE),VLOOKUP(B284,Neuf!$A:$P,14,FALSE))))</f>
        <v/>
      </c>
    </row>
    <row r="285" spans="1:8" hidden="1" x14ac:dyDescent="0.2">
      <c r="A285" s="2">
        <f t="shared" ca="1" si="4"/>
        <v>12</v>
      </c>
      <c r="B285" s="2">
        <v>795</v>
      </c>
      <c r="C285" s="2" t="str">
        <f>IF(COUNTIF($B$4:B284,B285)&gt;0,"",MAX($C$4:C284)+1)</f>
        <v/>
      </c>
      <c r="D285" t="str">
        <f>IF(OR(C285="",C285&gt;$G$2),"",IF($E$2="existant",VLOOKUP(B285,Existant!$A:$E,4,FALSE),IF($E$2="Neuf - non famille",VLOOKUP(B285,#REF!,4,FALSE),VLOOKUP(B285,Neuf!$A:$E,4,FALSE))))</f>
        <v/>
      </c>
      <c r="E285" t="str">
        <f>IF(OR(C285="",C285&gt;$G$2),"",IF($E$2="existant",VLOOKUP(B285,Existant!$A:$E,5,FALSE),IF($E$2="Neuf - non famille",VLOOKUP(B285,#REF!,5,FALSE),VLOOKUP(B285,Neuf!$A:$E,5,FALSE))))</f>
        <v/>
      </c>
      <c r="F285" t="str">
        <f>IF(OR(C285="",C285&gt;$G$2),"",IF($E$2="existant",VLOOKUP(B285,Existant!$A:$H,2,FALSE),IF($E$2="Neuf - non famille",VLOOKUP(B285,#REF!,7,FALSE),VLOOKUP(B285,Neuf!$A:$H,7,FALSE))))</f>
        <v/>
      </c>
      <c r="G285" s="35" t="str">
        <f>IF(OR(C285="",C285&gt;$G$2),"",IF($E$2="existant",VLOOKUP(B285,Existant!$A:$P,16,FALSE),IF($E$2="Neuf - non famille",VLOOKUP(B285,#REF!,16,FALSE),VLOOKUP(B285,Neuf!$A:$P,16,FALSE))))</f>
        <v/>
      </c>
      <c r="H285" s="34" t="str">
        <f>IF(OR(C285="",C285&gt;$G$2),"",IF($E$2="existant",VLOOKUP(B285,Existant!$A:$P,14,FALSE),IF($E$2="Neuf - non famille",VLOOKUP(B285,#REF!,14,FALSE),VLOOKUP(B285,Neuf!$A:$P,14,FALSE))))</f>
        <v/>
      </c>
    </row>
    <row r="286" spans="1:8" x14ac:dyDescent="0.2">
      <c r="A286" s="2">
        <f t="shared" ca="1" si="4"/>
        <v>17</v>
      </c>
      <c r="B286" s="2">
        <v>235</v>
      </c>
      <c r="C286" s="2">
        <f>IF(COUNTIF($B$4:B285,B286)&gt;0,"",MAX($C$4:C285)+1)</f>
        <v>249</v>
      </c>
      <c r="D286" t="str">
        <f>IF(OR(C286="",C286&gt;$G$2),"",IF($E$2="existant",VLOOKUP(B286,Existant!$A:$E,4,FALSE),IF($E$2="Neuf - non famille",VLOOKUP(B286,#REF!,4,FALSE),VLOOKUP(B286,Neuf!$A:$E,4,FALSE))))</f>
        <v/>
      </c>
      <c r="E286" t="str">
        <f>IF(OR(C286="",C286&gt;$G$2),"",IF($E$2="existant",VLOOKUP(B286,Existant!$A:$E,5,FALSE),IF($E$2="Neuf - non famille",VLOOKUP(B286,#REF!,5,FALSE),VLOOKUP(B286,Neuf!$A:$E,5,FALSE))))</f>
        <v/>
      </c>
      <c r="F286" t="str">
        <f>IF(OR(C286="",C286&gt;$G$2),"",IF($E$2="existant",VLOOKUP(B286,Existant!$A:$H,2,FALSE),IF($E$2="Neuf - non famille",VLOOKUP(B286,#REF!,7,FALSE),VLOOKUP(B286,Neuf!$A:$H,7,FALSE))))</f>
        <v/>
      </c>
      <c r="G286" s="35" t="str">
        <f>IF(OR(C286="",C286&gt;$G$2),"",IF($E$2="existant",VLOOKUP(B286,Existant!$A:$P,16,FALSE),IF($E$2="Neuf - non famille",VLOOKUP(B286,#REF!,16,FALSE),VLOOKUP(B286,Neuf!$A:$P,16,FALSE))))</f>
        <v/>
      </c>
      <c r="H286" s="34" t="str">
        <f>IF(OR(C286="",C286&gt;$G$2),"",IF($E$2="existant",VLOOKUP(B286,Existant!$A:$P,14,FALSE),IF($E$2="Neuf - non famille",VLOOKUP(B286,#REF!,14,FALSE),VLOOKUP(B286,Neuf!$A:$P,14,FALSE))))</f>
        <v/>
      </c>
    </row>
    <row r="287" spans="1:8" x14ac:dyDescent="0.2">
      <c r="A287" s="2">
        <f t="shared" ca="1" si="4"/>
        <v>3</v>
      </c>
      <c r="B287" s="2">
        <v>1026</v>
      </c>
      <c r="C287" s="2">
        <f>IF(COUNTIF($B$4:B286,B287)&gt;0,"",MAX($C$4:C286)+1)</f>
        <v>250</v>
      </c>
      <c r="D287" t="str">
        <f>IF(OR(C287="",C287&gt;$G$2),"",IF($E$2="existant",VLOOKUP(B287,Existant!$A:$E,4,FALSE),IF($E$2="Neuf - non famille",VLOOKUP(B287,#REF!,4,FALSE),VLOOKUP(B287,Neuf!$A:$E,4,FALSE))))</f>
        <v/>
      </c>
      <c r="E287" t="str">
        <f>IF(OR(C287="",C287&gt;$G$2),"",IF($E$2="existant",VLOOKUP(B287,Existant!$A:$E,5,FALSE),IF($E$2="Neuf - non famille",VLOOKUP(B287,#REF!,5,FALSE),VLOOKUP(B287,Neuf!$A:$E,5,FALSE))))</f>
        <v/>
      </c>
      <c r="F287" t="str">
        <f>IF(OR(C287="",C287&gt;$G$2),"",IF($E$2="existant",VLOOKUP(B287,Existant!$A:$H,2,FALSE),IF($E$2="Neuf - non famille",VLOOKUP(B287,#REF!,7,FALSE),VLOOKUP(B287,Neuf!$A:$H,7,FALSE))))</f>
        <v/>
      </c>
      <c r="G287" s="35" t="str">
        <f>IF(OR(C287="",C287&gt;$G$2),"",IF($E$2="existant",VLOOKUP(B287,Existant!$A:$P,16,FALSE),IF($E$2="Neuf - non famille",VLOOKUP(B287,#REF!,16,FALSE),VLOOKUP(B287,Neuf!$A:$P,16,FALSE))))</f>
        <v/>
      </c>
      <c r="H287" s="34" t="str">
        <f>IF(OR(C287="",C287&gt;$G$2),"",IF($E$2="existant",VLOOKUP(B287,Existant!$A:$P,14,FALSE),IF($E$2="Neuf - non famille",VLOOKUP(B287,#REF!,14,FALSE),VLOOKUP(B287,Neuf!$A:$P,14,FALSE))))</f>
        <v/>
      </c>
    </row>
    <row r="288" spans="1:8" x14ac:dyDescent="0.2">
      <c r="A288" s="2">
        <f t="shared" ca="1" si="4"/>
        <v>2</v>
      </c>
      <c r="B288" s="2">
        <v>1005</v>
      </c>
      <c r="C288" s="2">
        <f>IF(COUNTIF($B$4:B287,B288)&gt;0,"",MAX($C$4:C287)+1)</f>
        <v>251</v>
      </c>
      <c r="D288" t="str">
        <f>IF(OR(C288="",C288&gt;$G$2),"",IF($E$2="existant",VLOOKUP(B288,Existant!$A:$E,4,FALSE),IF($E$2="Neuf - non famille",VLOOKUP(B288,#REF!,4,FALSE),VLOOKUP(B288,Neuf!$A:$E,4,FALSE))))</f>
        <v/>
      </c>
      <c r="E288" t="str">
        <f>IF(OR(C288="",C288&gt;$G$2),"",IF($E$2="existant",VLOOKUP(B288,Existant!$A:$E,5,FALSE),IF($E$2="Neuf - non famille",VLOOKUP(B288,#REF!,5,FALSE),VLOOKUP(B288,Neuf!$A:$E,5,FALSE))))</f>
        <v/>
      </c>
      <c r="F288" t="str">
        <f>IF(OR(C288="",C288&gt;$G$2),"",IF($E$2="existant",VLOOKUP(B288,Existant!$A:$H,2,FALSE),IF($E$2="Neuf - non famille",VLOOKUP(B288,#REF!,7,FALSE),VLOOKUP(B288,Neuf!$A:$H,7,FALSE))))</f>
        <v/>
      </c>
      <c r="G288" s="35" t="str">
        <f>IF(OR(C288="",C288&gt;$G$2),"",IF($E$2="existant",VLOOKUP(B288,Existant!$A:$P,16,FALSE),IF($E$2="Neuf - non famille",VLOOKUP(B288,#REF!,16,FALSE),VLOOKUP(B288,Neuf!$A:$P,16,FALSE))))</f>
        <v/>
      </c>
      <c r="H288" s="34" t="str">
        <f>IF(OR(C288="",C288&gt;$G$2),"",IF($E$2="existant",VLOOKUP(B288,Existant!$A:$P,14,FALSE),IF($E$2="Neuf - non famille",VLOOKUP(B288,#REF!,14,FALSE),VLOOKUP(B288,Neuf!$A:$P,14,FALSE))))</f>
        <v/>
      </c>
    </row>
    <row r="289" spans="1:8" x14ac:dyDescent="0.2">
      <c r="A289" s="2">
        <f t="shared" ca="1" si="4"/>
        <v>12</v>
      </c>
      <c r="B289" s="2">
        <v>580</v>
      </c>
      <c r="C289" s="2">
        <f>IF(COUNTIF($B$4:B288,B289)&gt;0,"",MAX($C$4:C288)+1)</f>
        <v>252</v>
      </c>
      <c r="D289" t="str">
        <f>IF(OR(C289="",C289&gt;$G$2),"",IF($E$2="existant",VLOOKUP(B289,Existant!$A:$E,4,FALSE),IF($E$2="Neuf - non famille",VLOOKUP(B289,#REF!,4,FALSE),VLOOKUP(B289,Neuf!$A:$E,4,FALSE))))</f>
        <v/>
      </c>
      <c r="E289" t="str">
        <f>IF(OR(C289="",C289&gt;$G$2),"",IF($E$2="existant",VLOOKUP(B289,Existant!$A:$E,5,FALSE),IF($E$2="Neuf - non famille",VLOOKUP(B289,#REF!,5,FALSE),VLOOKUP(B289,Neuf!$A:$E,5,FALSE))))</f>
        <v/>
      </c>
      <c r="F289" t="str">
        <f>IF(OR(C289="",C289&gt;$G$2),"",IF($E$2="existant",VLOOKUP(B289,Existant!$A:$H,2,FALSE),IF($E$2="Neuf - non famille",VLOOKUP(B289,#REF!,7,FALSE),VLOOKUP(B289,Neuf!$A:$H,7,FALSE))))</f>
        <v/>
      </c>
      <c r="G289" s="35" t="str">
        <f>IF(OR(C289="",C289&gt;$G$2),"",IF($E$2="existant",VLOOKUP(B289,Existant!$A:$P,16,FALSE),IF($E$2="Neuf - non famille",VLOOKUP(B289,#REF!,16,FALSE),VLOOKUP(B289,Neuf!$A:$P,16,FALSE))))</f>
        <v/>
      </c>
      <c r="H289" s="34" t="str">
        <f>IF(OR(C289="",C289&gt;$G$2),"",IF($E$2="existant",VLOOKUP(B289,Existant!$A:$P,14,FALSE),IF($E$2="Neuf - non famille",VLOOKUP(B289,#REF!,14,FALSE),VLOOKUP(B289,Neuf!$A:$P,14,FALSE))))</f>
        <v/>
      </c>
    </row>
    <row r="290" spans="1:8" x14ac:dyDescent="0.2">
      <c r="A290" s="2">
        <f t="shared" ca="1" si="4"/>
        <v>14</v>
      </c>
      <c r="B290" s="2">
        <v>636</v>
      </c>
      <c r="C290" s="2">
        <f>IF(COUNTIF($B$4:B289,B290)&gt;0,"",MAX($C$4:C289)+1)</f>
        <v>253</v>
      </c>
      <c r="D290" t="str">
        <f>IF(OR(C290="",C290&gt;$G$2),"",IF($E$2="existant",VLOOKUP(B290,Existant!$A:$E,4,FALSE),IF($E$2="Neuf - non famille",VLOOKUP(B290,#REF!,4,FALSE),VLOOKUP(B290,Neuf!$A:$E,4,FALSE))))</f>
        <v/>
      </c>
      <c r="E290" t="str">
        <f>IF(OR(C290="",C290&gt;$G$2),"",IF($E$2="existant",VLOOKUP(B290,Existant!$A:$E,5,FALSE),IF($E$2="Neuf - non famille",VLOOKUP(B290,#REF!,5,FALSE),VLOOKUP(B290,Neuf!$A:$E,5,FALSE))))</f>
        <v/>
      </c>
      <c r="F290" t="str">
        <f>IF(OR(C290="",C290&gt;$G$2),"",IF($E$2="existant",VLOOKUP(B290,Existant!$A:$H,2,FALSE),IF($E$2="Neuf - non famille",VLOOKUP(B290,#REF!,7,FALSE),VLOOKUP(B290,Neuf!$A:$H,7,FALSE))))</f>
        <v/>
      </c>
      <c r="G290" s="35" t="str">
        <f>IF(OR(C290="",C290&gt;$G$2),"",IF($E$2="existant",VLOOKUP(B290,Existant!$A:$P,16,FALSE),IF($E$2="Neuf - non famille",VLOOKUP(B290,#REF!,16,FALSE),VLOOKUP(B290,Neuf!$A:$P,16,FALSE))))</f>
        <v/>
      </c>
      <c r="H290" s="34" t="str">
        <f>IF(OR(C290="",C290&gt;$G$2),"",IF($E$2="existant",VLOOKUP(B290,Existant!$A:$P,14,FALSE),IF($E$2="Neuf - non famille",VLOOKUP(B290,#REF!,14,FALSE),VLOOKUP(B290,Neuf!$A:$P,14,FALSE))))</f>
        <v/>
      </c>
    </row>
    <row r="291" spans="1:8" x14ac:dyDescent="0.2">
      <c r="A291" s="2">
        <f t="shared" ca="1" si="4"/>
        <v>15</v>
      </c>
      <c r="B291" s="2">
        <v>237</v>
      </c>
      <c r="C291" s="2">
        <f>IF(COUNTIF($B$4:B290,B291)&gt;0,"",MAX($C$4:C290)+1)</f>
        <v>254</v>
      </c>
      <c r="D291" t="str">
        <f>IF(OR(C291="",C291&gt;$G$2),"",IF($E$2="existant",VLOOKUP(B291,Existant!$A:$E,4,FALSE),IF($E$2="Neuf - non famille",VLOOKUP(B291,#REF!,4,FALSE),VLOOKUP(B291,Neuf!$A:$E,4,FALSE))))</f>
        <v/>
      </c>
      <c r="E291" t="str">
        <f>IF(OR(C291="",C291&gt;$G$2),"",IF($E$2="existant",VLOOKUP(B291,Existant!$A:$E,5,FALSE),IF($E$2="Neuf - non famille",VLOOKUP(B291,#REF!,5,FALSE),VLOOKUP(B291,Neuf!$A:$E,5,FALSE))))</f>
        <v/>
      </c>
      <c r="F291" t="str">
        <f>IF(OR(C291="",C291&gt;$G$2),"",IF($E$2="existant",VLOOKUP(B291,Existant!$A:$H,2,FALSE),IF($E$2="Neuf - non famille",VLOOKUP(B291,#REF!,7,FALSE),VLOOKUP(B291,Neuf!$A:$H,7,FALSE))))</f>
        <v/>
      </c>
      <c r="G291" s="35" t="str">
        <f>IF(OR(C291="",C291&gt;$G$2),"",IF($E$2="existant",VLOOKUP(B291,Existant!$A:$P,16,FALSE),IF($E$2="Neuf - non famille",VLOOKUP(B291,#REF!,16,FALSE),VLOOKUP(B291,Neuf!$A:$P,16,FALSE))))</f>
        <v/>
      </c>
      <c r="H291" s="34" t="str">
        <f>IF(OR(C291="",C291&gt;$G$2),"",IF($E$2="existant",VLOOKUP(B291,Existant!$A:$P,14,FALSE),IF($E$2="Neuf - non famille",VLOOKUP(B291,#REF!,14,FALSE),VLOOKUP(B291,Neuf!$A:$P,14,FALSE))))</f>
        <v/>
      </c>
    </row>
    <row r="292" spans="1:8" x14ac:dyDescent="0.2">
      <c r="A292" s="2">
        <f t="shared" ca="1" si="4"/>
        <v>6</v>
      </c>
      <c r="B292" s="2">
        <v>1023</v>
      </c>
      <c r="C292" s="2">
        <f>IF(COUNTIF($B$4:B291,B292)&gt;0,"",MAX($C$4:C291)+1)</f>
        <v>255</v>
      </c>
      <c r="D292" t="str">
        <f>IF(OR(C292="",C292&gt;$G$2),"",IF($E$2="existant",VLOOKUP(B292,Existant!$A:$E,4,FALSE),IF($E$2="Neuf - non famille",VLOOKUP(B292,#REF!,4,FALSE),VLOOKUP(B292,Neuf!$A:$E,4,FALSE))))</f>
        <v/>
      </c>
      <c r="E292" t="str">
        <f>IF(OR(C292="",C292&gt;$G$2),"",IF($E$2="existant",VLOOKUP(B292,Existant!$A:$E,5,FALSE),IF($E$2="Neuf - non famille",VLOOKUP(B292,#REF!,5,FALSE),VLOOKUP(B292,Neuf!$A:$E,5,FALSE))))</f>
        <v/>
      </c>
      <c r="F292" t="str">
        <f>IF(OR(C292="",C292&gt;$G$2),"",IF($E$2="existant",VLOOKUP(B292,Existant!$A:$H,2,FALSE),IF($E$2="Neuf - non famille",VLOOKUP(B292,#REF!,7,FALSE),VLOOKUP(B292,Neuf!$A:$H,7,FALSE))))</f>
        <v/>
      </c>
      <c r="G292" s="35" t="str">
        <f>IF(OR(C292="",C292&gt;$G$2),"",IF($E$2="existant",VLOOKUP(B292,Existant!$A:$P,16,FALSE),IF($E$2="Neuf - non famille",VLOOKUP(B292,#REF!,16,FALSE),VLOOKUP(B292,Neuf!$A:$P,16,FALSE))))</f>
        <v/>
      </c>
      <c r="H292" s="34" t="str">
        <f>IF(OR(C292="",C292&gt;$G$2),"",IF($E$2="existant",VLOOKUP(B292,Existant!$A:$P,14,FALSE),IF($E$2="Neuf - non famille",VLOOKUP(B292,#REF!,14,FALSE),VLOOKUP(B292,Neuf!$A:$P,14,FALSE))))</f>
        <v/>
      </c>
    </row>
    <row r="293" spans="1:8" x14ac:dyDescent="0.2">
      <c r="A293" s="2">
        <f t="shared" ca="1" si="4"/>
        <v>16</v>
      </c>
      <c r="B293" s="2">
        <v>433</v>
      </c>
      <c r="C293" s="2">
        <f>IF(COUNTIF($B$4:B292,B293)&gt;0,"",MAX($C$4:C292)+1)</f>
        <v>256</v>
      </c>
      <c r="D293" t="str">
        <f>IF(OR(C293="",C293&gt;$G$2),"",IF($E$2="existant",VLOOKUP(B293,Existant!$A:$E,4,FALSE),IF($E$2="Neuf - non famille",VLOOKUP(B293,#REF!,4,FALSE),VLOOKUP(B293,Neuf!$A:$E,4,FALSE))))</f>
        <v/>
      </c>
      <c r="E293" t="str">
        <f>IF(OR(C293="",C293&gt;$G$2),"",IF($E$2="existant",VLOOKUP(B293,Existant!$A:$E,5,FALSE),IF($E$2="Neuf - non famille",VLOOKUP(B293,#REF!,5,FALSE),VLOOKUP(B293,Neuf!$A:$E,5,FALSE))))</f>
        <v/>
      </c>
      <c r="F293" t="str">
        <f>IF(OR(C293="",C293&gt;$G$2),"",IF($E$2="existant",VLOOKUP(B293,Existant!$A:$H,2,FALSE),IF($E$2="Neuf - non famille",VLOOKUP(B293,#REF!,7,FALSE),VLOOKUP(B293,Neuf!$A:$H,7,FALSE))))</f>
        <v/>
      </c>
      <c r="G293" s="35" t="str">
        <f>IF(OR(C293="",C293&gt;$G$2),"",IF($E$2="existant",VLOOKUP(B293,Existant!$A:$P,16,FALSE),IF($E$2="Neuf - non famille",VLOOKUP(B293,#REF!,16,FALSE),VLOOKUP(B293,Neuf!$A:$P,16,FALSE))))</f>
        <v/>
      </c>
      <c r="H293" s="34" t="str">
        <f>IF(OR(C293="",C293&gt;$G$2),"",IF($E$2="existant",VLOOKUP(B293,Existant!$A:$P,14,FALSE),IF($E$2="Neuf - non famille",VLOOKUP(B293,#REF!,14,FALSE),VLOOKUP(B293,Neuf!$A:$P,14,FALSE))))</f>
        <v/>
      </c>
    </row>
    <row r="294" spans="1:8" x14ac:dyDescent="0.2">
      <c r="A294" s="2">
        <f t="shared" ca="1" si="4"/>
        <v>7</v>
      </c>
      <c r="B294" s="2">
        <v>391</v>
      </c>
      <c r="C294" s="2">
        <f>IF(COUNTIF($B$4:B293,B294)&gt;0,"",MAX($C$4:C293)+1)</f>
        <v>257</v>
      </c>
      <c r="D294" t="str">
        <f>IF(OR(C294="",C294&gt;$G$2),"",IF($E$2="existant",VLOOKUP(B294,Existant!$A:$E,4,FALSE),IF($E$2="Neuf - non famille",VLOOKUP(B294,#REF!,4,FALSE),VLOOKUP(B294,Neuf!$A:$E,4,FALSE))))</f>
        <v/>
      </c>
      <c r="E294" t="str">
        <f>IF(OR(C294="",C294&gt;$G$2),"",IF($E$2="existant",VLOOKUP(B294,Existant!$A:$E,5,FALSE),IF($E$2="Neuf - non famille",VLOOKUP(B294,#REF!,5,FALSE),VLOOKUP(B294,Neuf!$A:$E,5,FALSE))))</f>
        <v/>
      </c>
      <c r="F294" t="str">
        <f>IF(OR(C294="",C294&gt;$G$2),"",IF($E$2="existant",VLOOKUP(B294,Existant!$A:$H,2,FALSE),IF($E$2="Neuf - non famille",VLOOKUP(B294,#REF!,7,FALSE),VLOOKUP(B294,Neuf!$A:$H,7,FALSE))))</f>
        <v/>
      </c>
      <c r="G294" s="35" t="str">
        <f>IF(OR(C294="",C294&gt;$G$2),"",IF($E$2="existant",VLOOKUP(B294,Existant!$A:$P,16,FALSE),IF($E$2="Neuf - non famille",VLOOKUP(B294,#REF!,16,FALSE),VLOOKUP(B294,Neuf!$A:$P,16,FALSE))))</f>
        <v/>
      </c>
      <c r="H294" s="34" t="str">
        <f>IF(OR(C294="",C294&gt;$G$2),"",IF($E$2="existant",VLOOKUP(B294,Existant!$A:$P,14,FALSE),IF($E$2="Neuf - non famille",VLOOKUP(B294,#REF!,14,FALSE),VLOOKUP(B294,Neuf!$A:$P,14,FALSE))))</f>
        <v/>
      </c>
    </row>
    <row r="295" spans="1:8" x14ac:dyDescent="0.2">
      <c r="A295" s="2">
        <f t="shared" ca="1" si="4"/>
        <v>20</v>
      </c>
      <c r="B295" s="2">
        <v>723</v>
      </c>
      <c r="C295" s="2">
        <f>IF(COUNTIF($B$4:B294,B295)&gt;0,"",MAX($C$4:C294)+1)</f>
        <v>258</v>
      </c>
      <c r="D295" t="str">
        <f>IF(OR(C295="",C295&gt;$G$2),"",IF($E$2="existant",VLOOKUP(B295,Existant!$A:$E,4,FALSE),IF($E$2="Neuf - non famille",VLOOKUP(B295,#REF!,4,FALSE),VLOOKUP(B295,Neuf!$A:$E,4,FALSE))))</f>
        <v/>
      </c>
      <c r="E295" t="str">
        <f>IF(OR(C295="",C295&gt;$G$2),"",IF($E$2="existant",VLOOKUP(B295,Existant!$A:$E,5,FALSE),IF($E$2="Neuf - non famille",VLOOKUP(B295,#REF!,5,FALSE),VLOOKUP(B295,Neuf!$A:$E,5,FALSE))))</f>
        <v/>
      </c>
      <c r="F295" t="str">
        <f>IF(OR(C295="",C295&gt;$G$2),"",IF($E$2="existant",VLOOKUP(B295,Existant!$A:$H,2,FALSE),IF($E$2="Neuf - non famille",VLOOKUP(B295,#REF!,7,FALSE),VLOOKUP(B295,Neuf!$A:$H,7,FALSE))))</f>
        <v/>
      </c>
      <c r="G295" s="35" t="str">
        <f>IF(OR(C295="",C295&gt;$G$2),"",IF($E$2="existant",VLOOKUP(B295,Existant!$A:$P,16,FALSE),IF($E$2="Neuf - non famille",VLOOKUP(B295,#REF!,16,FALSE),VLOOKUP(B295,Neuf!$A:$P,16,FALSE))))</f>
        <v/>
      </c>
      <c r="H295" s="34" t="str">
        <f>IF(OR(C295="",C295&gt;$G$2),"",IF($E$2="existant",VLOOKUP(B295,Existant!$A:$P,14,FALSE),IF($E$2="Neuf - non famille",VLOOKUP(B295,#REF!,14,FALSE),VLOOKUP(B295,Neuf!$A:$P,14,FALSE))))</f>
        <v/>
      </c>
    </row>
    <row r="296" spans="1:8" x14ac:dyDescent="0.2">
      <c r="A296" s="2">
        <f t="shared" ca="1" si="4"/>
        <v>20</v>
      </c>
      <c r="B296" s="2">
        <v>367</v>
      </c>
      <c r="C296" s="2">
        <f>IF(COUNTIF($B$4:B295,B296)&gt;0,"",MAX($C$4:C295)+1)</f>
        <v>259</v>
      </c>
      <c r="D296" t="str">
        <f>IF(OR(C296="",C296&gt;$G$2),"",IF($E$2="existant",VLOOKUP(B296,Existant!$A:$E,4,FALSE),IF($E$2="Neuf - non famille",VLOOKUP(B296,#REF!,4,FALSE),VLOOKUP(B296,Neuf!$A:$E,4,FALSE))))</f>
        <v/>
      </c>
      <c r="E296" t="str">
        <f>IF(OR(C296="",C296&gt;$G$2),"",IF($E$2="existant",VLOOKUP(B296,Existant!$A:$E,5,FALSE),IF($E$2="Neuf - non famille",VLOOKUP(B296,#REF!,5,FALSE),VLOOKUP(B296,Neuf!$A:$E,5,FALSE))))</f>
        <v/>
      </c>
      <c r="F296" t="str">
        <f>IF(OR(C296="",C296&gt;$G$2),"",IF($E$2="existant",VLOOKUP(B296,Existant!$A:$H,2,FALSE),IF($E$2="Neuf - non famille",VLOOKUP(B296,#REF!,7,FALSE),VLOOKUP(B296,Neuf!$A:$H,7,FALSE))))</f>
        <v/>
      </c>
      <c r="G296" s="35" t="str">
        <f>IF(OR(C296="",C296&gt;$G$2),"",IF($E$2="existant",VLOOKUP(B296,Existant!$A:$P,16,FALSE),IF($E$2="Neuf - non famille",VLOOKUP(B296,#REF!,16,FALSE),VLOOKUP(B296,Neuf!$A:$P,16,FALSE))))</f>
        <v/>
      </c>
      <c r="H296" s="34" t="str">
        <f>IF(OR(C296="",C296&gt;$G$2),"",IF($E$2="existant",VLOOKUP(B296,Existant!$A:$P,14,FALSE),IF($E$2="Neuf - non famille",VLOOKUP(B296,#REF!,14,FALSE),VLOOKUP(B296,Neuf!$A:$P,14,FALSE))))</f>
        <v/>
      </c>
    </row>
    <row r="297" spans="1:8" x14ac:dyDescent="0.2">
      <c r="A297" s="2">
        <f t="shared" ca="1" si="4"/>
        <v>9</v>
      </c>
      <c r="B297" s="2">
        <v>891</v>
      </c>
      <c r="C297" s="2">
        <f>IF(COUNTIF($B$4:B296,B297)&gt;0,"",MAX($C$4:C296)+1)</f>
        <v>260</v>
      </c>
      <c r="D297" t="str">
        <f>IF(OR(C297="",C297&gt;$G$2),"",IF($E$2="existant",VLOOKUP(B297,Existant!$A:$E,4,FALSE),IF($E$2="Neuf - non famille",VLOOKUP(B297,#REF!,4,FALSE),VLOOKUP(B297,Neuf!$A:$E,4,FALSE))))</f>
        <v/>
      </c>
      <c r="E297" t="str">
        <f>IF(OR(C297="",C297&gt;$G$2),"",IF($E$2="existant",VLOOKUP(B297,Existant!$A:$E,5,FALSE),IF($E$2="Neuf - non famille",VLOOKUP(B297,#REF!,5,FALSE),VLOOKUP(B297,Neuf!$A:$E,5,FALSE))))</f>
        <v/>
      </c>
      <c r="F297" t="str">
        <f>IF(OR(C297="",C297&gt;$G$2),"",IF($E$2="existant",VLOOKUP(B297,Existant!$A:$H,2,FALSE),IF($E$2="Neuf - non famille",VLOOKUP(B297,#REF!,7,FALSE),VLOOKUP(B297,Neuf!$A:$H,7,FALSE))))</f>
        <v/>
      </c>
      <c r="G297" s="35" t="str">
        <f>IF(OR(C297="",C297&gt;$G$2),"",IF($E$2="existant",VLOOKUP(B297,Existant!$A:$P,16,FALSE),IF($E$2="Neuf - non famille",VLOOKUP(B297,#REF!,16,FALSE),VLOOKUP(B297,Neuf!$A:$P,16,FALSE))))</f>
        <v/>
      </c>
      <c r="H297" s="34" t="str">
        <f>IF(OR(C297="",C297&gt;$G$2),"",IF($E$2="existant",VLOOKUP(B297,Existant!$A:$P,14,FALSE),IF($E$2="Neuf - non famille",VLOOKUP(B297,#REF!,14,FALSE),VLOOKUP(B297,Neuf!$A:$P,14,FALSE))))</f>
        <v/>
      </c>
    </row>
    <row r="298" spans="1:8" x14ac:dyDescent="0.2">
      <c r="A298" s="2">
        <f t="shared" ca="1" si="4"/>
        <v>20</v>
      </c>
      <c r="B298" s="2">
        <v>952</v>
      </c>
      <c r="C298" s="2">
        <f>IF(COUNTIF($B$4:B297,B298)&gt;0,"",MAX($C$4:C297)+1)</f>
        <v>261</v>
      </c>
      <c r="D298" t="str">
        <f>IF(OR(C298="",C298&gt;$G$2),"",IF($E$2="existant",VLOOKUP(B298,Existant!$A:$E,4,FALSE),IF($E$2="Neuf - non famille",VLOOKUP(B298,#REF!,4,FALSE),VLOOKUP(B298,Neuf!$A:$E,4,FALSE))))</f>
        <v/>
      </c>
      <c r="E298" t="str">
        <f>IF(OR(C298="",C298&gt;$G$2),"",IF($E$2="existant",VLOOKUP(B298,Existant!$A:$E,5,FALSE),IF($E$2="Neuf - non famille",VLOOKUP(B298,#REF!,5,FALSE),VLOOKUP(B298,Neuf!$A:$E,5,FALSE))))</f>
        <v/>
      </c>
      <c r="F298" t="str">
        <f>IF(OR(C298="",C298&gt;$G$2),"",IF($E$2="existant",VLOOKUP(B298,Existant!$A:$H,2,FALSE),IF($E$2="Neuf - non famille",VLOOKUP(B298,#REF!,7,FALSE),VLOOKUP(B298,Neuf!$A:$H,7,FALSE))))</f>
        <v/>
      </c>
      <c r="G298" s="35" t="str">
        <f>IF(OR(C298="",C298&gt;$G$2),"",IF($E$2="existant",VLOOKUP(B298,Existant!$A:$P,16,FALSE),IF($E$2="Neuf - non famille",VLOOKUP(B298,#REF!,16,FALSE),VLOOKUP(B298,Neuf!$A:$P,16,FALSE))))</f>
        <v/>
      </c>
      <c r="H298" s="34" t="str">
        <f>IF(OR(C298="",C298&gt;$G$2),"",IF($E$2="existant",VLOOKUP(B298,Existant!$A:$P,14,FALSE),IF($E$2="Neuf - non famille",VLOOKUP(B298,#REF!,14,FALSE),VLOOKUP(B298,Neuf!$A:$P,14,FALSE))))</f>
        <v/>
      </c>
    </row>
    <row r="299" spans="1:8" x14ac:dyDescent="0.2">
      <c r="A299" s="2">
        <f t="shared" ca="1" si="4"/>
        <v>5</v>
      </c>
      <c r="B299" s="2">
        <v>949</v>
      </c>
      <c r="C299" s="2">
        <f>IF(COUNTIF($B$4:B298,B299)&gt;0,"",MAX($C$4:C298)+1)</f>
        <v>262</v>
      </c>
      <c r="D299" t="str">
        <f>IF(OR(C299="",C299&gt;$G$2),"",IF($E$2="existant",VLOOKUP(B299,Existant!$A:$E,4,FALSE),IF($E$2="Neuf - non famille",VLOOKUP(B299,#REF!,4,FALSE),VLOOKUP(B299,Neuf!$A:$E,4,FALSE))))</f>
        <v/>
      </c>
      <c r="E299" t="str">
        <f>IF(OR(C299="",C299&gt;$G$2),"",IF($E$2="existant",VLOOKUP(B299,Existant!$A:$E,5,FALSE),IF($E$2="Neuf - non famille",VLOOKUP(B299,#REF!,5,FALSE),VLOOKUP(B299,Neuf!$A:$E,5,FALSE))))</f>
        <v/>
      </c>
      <c r="F299" t="str">
        <f>IF(OR(C299="",C299&gt;$G$2),"",IF($E$2="existant",VLOOKUP(B299,Existant!$A:$H,2,FALSE),IF($E$2="Neuf - non famille",VLOOKUP(B299,#REF!,7,FALSE),VLOOKUP(B299,Neuf!$A:$H,7,FALSE))))</f>
        <v/>
      </c>
      <c r="G299" s="35" t="str">
        <f>IF(OR(C299="",C299&gt;$G$2),"",IF($E$2="existant",VLOOKUP(B299,Existant!$A:$P,16,FALSE),IF($E$2="Neuf - non famille",VLOOKUP(B299,#REF!,16,FALSE),VLOOKUP(B299,Neuf!$A:$P,16,FALSE))))</f>
        <v/>
      </c>
      <c r="H299" s="34" t="str">
        <f>IF(OR(C299="",C299&gt;$G$2),"",IF($E$2="existant",VLOOKUP(B299,Existant!$A:$P,14,FALSE),IF($E$2="Neuf - non famille",VLOOKUP(B299,#REF!,14,FALSE),VLOOKUP(B299,Neuf!$A:$P,14,FALSE))))</f>
        <v/>
      </c>
    </row>
    <row r="300" spans="1:8" x14ac:dyDescent="0.2">
      <c r="A300" s="2">
        <f t="shared" ca="1" si="4"/>
        <v>15</v>
      </c>
      <c r="B300" s="2">
        <v>7</v>
      </c>
      <c r="C300" s="2">
        <f>IF(COUNTIF($B$4:B299,B300)&gt;0,"",MAX($C$4:C299)+1)</f>
        <v>263</v>
      </c>
      <c r="D300" t="str">
        <f>IF(OR(C300="",C300&gt;$G$2),"",IF($E$2="existant",VLOOKUP(B300,Existant!$A:$E,4,FALSE),IF($E$2="Neuf - non famille",VLOOKUP(B300,#REF!,4,FALSE),VLOOKUP(B300,Neuf!$A:$E,4,FALSE))))</f>
        <v/>
      </c>
      <c r="E300" t="str">
        <f>IF(OR(C300="",C300&gt;$G$2),"",IF($E$2="existant",VLOOKUP(B300,Existant!$A:$E,5,FALSE),IF($E$2="Neuf - non famille",VLOOKUP(B300,#REF!,5,FALSE),VLOOKUP(B300,Neuf!$A:$E,5,FALSE))))</f>
        <v/>
      </c>
      <c r="F300" t="str">
        <f>IF(OR(C300="",C300&gt;$G$2),"",IF($E$2="existant",VLOOKUP(B300,Existant!$A:$H,2,FALSE),IF($E$2="Neuf - non famille",VLOOKUP(B300,#REF!,7,FALSE),VLOOKUP(B300,Neuf!$A:$H,7,FALSE))))</f>
        <v/>
      </c>
      <c r="G300" s="35" t="str">
        <f>IF(OR(C300="",C300&gt;$G$2),"",IF($E$2="existant",VLOOKUP(B300,Existant!$A:$P,16,FALSE),IF($E$2="Neuf - non famille",VLOOKUP(B300,#REF!,16,FALSE),VLOOKUP(B300,Neuf!$A:$P,16,FALSE))))</f>
        <v/>
      </c>
      <c r="H300" s="34" t="str">
        <f>IF(OR(C300="",C300&gt;$G$2),"",IF($E$2="existant",VLOOKUP(B300,Existant!$A:$P,14,FALSE),IF($E$2="Neuf - non famille",VLOOKUP(B300,#REF!,14,FALSE),VLOOKUP(B300,Neuf!$A:$P,14,FALSE))))</f>
        <v/>
      </c>
    </row>
    <row r="301" spans="1:8" x14ac:dyDescent="0.2">
      <c r="A301" s="2">
        <f t="shared" ca="1" si="4"/>
        <v>9</v>
      </c>
      <c r="B301" s="2">
        <v>751</v>
      </c>
      <c r="C301" s="2">
        <f>IF(COUNTIF($B$4:B300,B301)&gt;0,"",MAX($C$4:C300)+1)</f>
        <v>264</v>
      </c>
      <c r="D301" t="str">
        <f>IF(OR(C301="",C301&gt;$G$2),"",IF($E$2="existant",VLOOKUP(B301,Existant!$A:$E,4,FALSE),IF($E$2="Neuf - non famille",VLOOKUP(B301,#REF!,4,FALSE),VLOOKUP(B301,Neuf!$A:$E,4,FALSE))))</f>
        <v/>
      </c>
      <c r="E301" t="str">
        <f>IF(OR(C301="",C301&gt;$G$2),"",IF($E$2="existant",VLOOKUP(B301,Existant!$A:$E,5,FALSE),IF($E$2="Neuf - non famille",VLOOKUP(B301,#REF!,5,FALSE),VLOOKUP(B301,Neuf!$A:$E,5,FALSE))))</f>
        <v/>
      </c>
      <c r="F301" t="str">
        <f>IF(OR(C301="",C301&gt;$G$2),"",IF($E$2="existant",VLOOKUP(B301,Existant!$A:$H,2,FALSE),IF($E$2="Neuf - non famille",VLOOKUP(B301,#REF!,7,FALSE),VLOOKUP(B301,Neuf!$A:$H,7,FALSE))))</f>
        <v/>
      </c>
      <c r="G301" s="35" t="str">
        <f>IF(OR(C301="",C301&gt;$G$2),"",IF($E$2="existant",VLOOKUP(B301,Existant!$A:$P,16,FALSE),IF($E$2="Neuf - non famille",VLOOKUP(B301,#REF!,16,FALSE),VLOOKUP(B301,Neuf!$A:$P,16,FALSE))))</f>
        <v/>
      </c>
      <c r="H301" s="34" t="str">
        <f>IF(OR(C301="",C301&gt;$G$2),"",IF($E$2="existant",VLOOKUP(B301,Existant!$A:$P,14,FALSE),IF($E$2="Neuf - non famille",VLOOKUP(B301,#REF!,14,FALSE),VLOOKUP(B301,Neuf!$A:$P,14,FALSE))))</f>
        <v/>
      </c>
    </row>
    <row r="302" spans="1:8" x14ac:dyDescent="0.2">
      <c r="A302" s="2">
        <f t="shared" ca="1" si="4"/>
        <v>9</v>
      </c>
      <c r="B302" s="2">
        <v>520</v>
      </c>
      <c r="C302" s="2">
        <f>IF(COUNTIF($B$4:B301,B302)&gt;0,"",MAX($C$4:C301)+1)</f>
        <v>265</v>
      </c>
      <c r="D302" t="str">
        <f>IF(OR(C302="",C302&gt;$G$2),"",IF($E$2="existant",VLOOKUP(B302,Existant!$A:$E,4,FALSE),IF($E$2="Neuf - non famille",VLOOKUP(B302,#REF!,4,FALSE),VLOOKUP(B302,Neuf!$A:$E,4,FALSE))))</f>
        <v/>
      </c>
      <c r="E302" t="str">
        <f>IF(OR(C302="",C302&gt;$G$2),"",IF($E$2="existant",VLOOKUP(B302,Existant!$A:$E,5,FALSE),IF($E$2="Neuf - non famille",VLOOKUP(B302,#REF!,5,FALSE),VLOOKUP(B302,Neuf!$A:$E,5,FALSE))))</f>
        <v/>
      </c>
      <c r="F302" t="str">
        <f>IF(OR(C302="",C302&gt;$G$2),"",IF($E$2="existant",VLOOKUP(B302,Existant!$A:$H,2,FALSE),IF($E$2="Neuf - non famille",VLOOKUP(B302,#REF!,7,FALSE),VLOOKUP(B302,Neuf!$A:$H,7,FALSE))))</f>
        <v/>
      </c>
      <c r="G302" s="35" t="str">
        <f>IF(OR(C302="",C302&gt;$G$2),"",IF($E$2="existant",VLOOKUP(B302,Existant!$A:$P,16,FALSE),IF($E$2="Neuf - non famille",VLOOKUP(B302,#REF!,16,FALSE),VLOOKUP(B302,Neuf!$A:$P,16,FALSE))))</f>
        <v/>
      </c>
      <c r="H302" s="34" t="str">
        <f>IF(OR(C302="",C302&gt;$G$2),"",IF($E$2="existant",VLOOKUP(B302,Existant!$A:$P,14,FALSE),IF($E$2="Neuf - non famille",VLOOKUP(B302,#REF!,14,FALSE),VLOOKUP(B302,Neuf!$A:$P,14,FALSE))))</f>
        <v/>
      </c>
    </row>
    <row r="303" spans="1:8" x14ac:dyDescent="0.2">
      <c r="A303" s="2">
        <f t="shared" ca="1" si="4"/>
        <v>15</v>
      </c>
      <c r="B303" s="2">
        <v>656</v>
      </c>
      <c r="C303" s="2">
        <f>IF(COUNTIF($B$4:B302,B303)&gt;0,"",MAX($C$4:C302)+1)</f>
        <v>266</v>
      </c>
      <c r="D303" t="str">
        <f>IF(OR(C303="",C303&gt;$G$2),"",IF($E$2="existant",VLOOKUP(B303,Existant!$A:$E,4,FALSE),IF($E$2="Neuf - non famille",VLOOKUP(B303,#REF!,4,FALSE),VLOOKUP(B303,Neuf!$A:$E,4,FALSE))))</f>
        <v/>
      </c>
      <c r="E303" t="str">
        <f>IF(OR(C303="",C303&gt;$G$2),"",IF($E$2="existant",VLOOKUP(B303,Existant!$A:$E,5,FALSE),IF($E$2="Neuf - non famille",VLOOKUP(B303,#REF!,5,FALSE),VLOOKUP(B303,Neuf!$A:$E,5,FALSE))))</f>
        <v/>
      </c>
      <c r="F303" t="str">
        <f>IF(OR(C303="",C303&gt;$G$2),"",IF($E$2="existant",VLOOKUP(B303,Existant!$A:$H,2,FALSE),IF($E$2="Neuf - non famille",VLOOKUP(B303,#REF!,7,FALSE),VLOOKUP(B303,Neuf!$A:$H,7,FALSE))))</f>
        <v/>
      </c>
      <c r="G303" s="35" t="str">
        <f>IF(OR(C303="",C303&gt;$G$2),"",IF($E$2="existant",VLOOKUP(B303,Existant!$A:$P,16,FALSE),IF($E$2="Neuf - non famille",VLOOKUP(B303,#REF!,16,FALSE),VLOOKUP(B303,Neuf!$A:$P,16,FALSE))))</f>
        <v/>
      </c>
      <c r="H303" s="34" t="str">
        <f>IF(OR(C303="",C303&gt;$G$2),"",IF($E$2="existant",VLOOKUP(B303,Existant!$A:$P,14,FALSE),IF($E$2="Neuf - non famille",VLOOKUP(B303,#REF!,14,FALSE),VLOOKUP(B303,Neuf!$A:$P,14,FALSE))))</f>
        <v/>
      </c>
    </row>
    <row r="304" spans="1:8" hidden="1" x14ac:dyDescent="0.2">
      <c r="A304" s="2">
        <f t="shared" ca="1" si="4"/>
        <v>15</v>
      </c>
      <c r="B304" s="2">
        <v>469</v>
      </c>
      <c r="C304" s="2" t="str">
        <f>IF(COUNTIF($B$4:B303,B304)&gt;0,"",MAX($C$4:C303)+1)</f>
        <v/>
      </c>
      <c r="D304" t="str">
        <f>IF(OR(C304="",C304&gt;$G$2),"",IF($E$2="existant",VLOOKUP(B304,Existant!$A:$E,4,FALSE),IF($E$2="Neuf - non famille",VLOOKUP(B304,#REF!,4,FALSE),VLOOKUP(B304,Neuf!$A:$E,4,FALSE))))</f>
        <v/>
      </c>
      <c r="E304" t="str">
        <f>IF(OR(C304="",C304&gt;$G$2),"",IF($E$2="existant",VLOOKUP(B304,Existant!$A:$E,5,FALSE),IF($E$2="Neuf - non famille",VLOOKUP(B304,#REF!,5,FALSE),VLOOKUP(B304,Neuf!$A:$E,5,FALSE))))</f>
        <v/>
      </c>
      <c r="F304" t="str">
        <f>IF(OR(C304="",C304&gt;$G$2),"",IF($E$2="existant",VLOOKUP(B304,Existant!$A:$H,2,FALSE),IF($E$2="Neuf - non famille",VLOOKUP(B304,#REF!,7,FALSE),VLOOKUP(B304,Neuf!$A:$H,7,FALSE))))</f>
        <v/>
      </c>
      <c r="G304" s="35" t="str">
        <f>IF(OR(C304="",C304&gt;$G$2),"",IF($E$2="existant",VLOOKUP(B304,Existant!$A:$P,16,FALSE),IF($E$2="Neuf - non famille",VLOOKUP(B304,#REF!,16,FALSE),VLOOKUP(B304,Neuf!$A:$P,16,FALSE))))</f>
        <v/>
      </c>
      <c r="H304" s="34" t="str">
        <f>IF(OR(C304="",C304&gt;$G$2),"",IF($E$2="existant",VLOOKUP(B304,Existant!$A:$P,14,FALSE),IF($E$2="Neuf - non famille",VLOOKUP(B304,#REF!,14,FALSE),VLOOKUP(B304,Neuf!$A:$P,14,FALSE))))</f>
        <v/>
      </c>
    </row>
    <row r="305" spans="1:8" x14ac:dyDescent="0.2">
      <c r="A305" s="2">
        <f t="shared" ca="1" si="4"/>
        <v>7</v>
      </c>
      <c r="B305" s="2">
        <v>728</v>
      </c>
      <c r="C305" s="2">
        <f>IF(COUNTIF($B$4:B304,B305)&gt;0,"",MAX($C$4:C304)+1)</f>
        <v>267</v>
      </c>
      <c r="D305" t="str">
        <f>IF(OR(C305="",C305&gt;$G$2),"",IF($E$2="existant",VLOOKUP(B305,Existant!$A:$E,4,FALSE),IF($E$2="Neuf - non famille",VLOOKUP(B305,#REF!,4,FALSE),VLOOKUP(B305,Neuf!$A:$E,4,FALSE))))</f>
        <v/>
      </c>
      <c r="E305" t="str">
        <f>IF(OR(C305="",C305&gt;$G$2),"",IF($E$2="existant",VLOOKUP(B305,Existant!$A:$E,5,FALSE),IF($E$2="Neuf - non famille",VLOOKUP(B305,#REF!,5,FALSE),VLOOKUP(B305,Neuf!$A:$E,5,FALSE))))</f>
        <v/>
      </c>
      <c r="F305" t="str">
        <f>IF(OR(C305="",C305&gt;$G$2),"",IF($E$2="existant",VLOOKUP(B305,Existant!$A:$H,2,FALSE),IF($E$2="Neuf - non famille",VLOOKUP(B305,#REF!,7,FALSE),VLOOKUP(B305,Neuf!$A:$H,7,FALSE))))</f>
        <v/>
      </c>
      <c r="G305" s="35" t="str">
        <f>IF(OR(C305="",C305&gt;$G$2),"",IF($E$2="existant",VLOOKUP(B305,Existant!$A:$P,16,FALSE),IF($E$2="Neuf - non famille",VLOOKUP(B305,#REF!,16,FALSE),VLOOKUP(B305,Neuf!$A:$P,16,FALSE))))</f>
        <v/>
      </c>
      <c r="H305" s="34" t="str">
        <f>IF(OR(C305="",C305&gt;$G$2),"",IF($E$2="existant",VLOOKUP(B305,Existant!$A:$P,14,FALSE),IF($E$2="Neuf - non famille",VLOOKUP(B305,#REF!,14,FALSE),VLOOKUP(B305,Neuf!$A:$P,14,FALSE))))</f>
        <v/>
      </c>
    </row>
    <row r="306" spans="1:8" x14ac:dyDescent="0.2">
      <c r="A306" s="2">
        <f t="shared" ca="1" si="4"/>
        <v>10</v>
      </c>
      <c r="B306" s="2">
        <v>348</v>
      </c>
      <c r="C306" s="2">
        <f>IF(COUNTIF($B$4:B305,B306)&gt;0,"",MAX($C$4:C305)+1)</f>
        <v>268</v>
      </c>
      <c r="D306" t="str">
        <f>IF(OR(C306="",C306&gt;$G$2),"",IF($E$2="existant",VLOOKUP(B306,Existant!$A:$E,4,FALSE),IF($E$2="Neuf - non famille",VLOOKUP(B306,#REF!,4,FALSE),VLOOKUP(B306,Neuf!$A:$E,4,FALSE))))</f>
        <v/>
      </c>
      <c r="E306" t="str">
        <f>IF(OR(C306="",C306&gt;$G$2),"",IF($E$2="existant",VLOOKUP(B306,Existant!$A:$E,5,FALSE),IF($E$2="Neuf - non famille",VLOOKUP(B306,#REF!,5,FALSE),VLOOKUP(B306,Neuf!$A:$E,5,FALSE))))</f>
        <v/>
      </c>
      <c r="F306" t="str">
        <f>IF(OR(C306="",C306&gt;$G$2),"",IF($E$2="existant",VLOOKUP(B306,Existant!$A:$H,2,FALSE),IF($E$2="Neuf - non famille",VLOOKUP(B306,#REF!,7,FALSE),VLOOKUP(B306,Neuf!$A:$H,7,FALSE))))</f>
        <v/>
      </c>
      <c r="G306" s="35" t="str">
        <f>IF(OR(C306="",C306&gt;$G$2),"",IF($E$2="existant",VLOOKUP(B306,Existant!$A:$P,16,FALSE),IF($E$2="Neuf - non famille",VLOOKUP(B306,#REF!,16,FALSE),VLOOKUP(B306,Neuf!$A:$P,16,FALSE))))</f>
        <v/>
      </c>
      <c r="H306" s="34" t="str">
        <f>IF(OR(C306="",C306&gt;$G$2),"",IF($E$2="existant",VLOOKUP(B306,Existant!$A:$P,14,FALSE),IF($E$2="Neuf - non famille",VLOOKUP(B306,#REF!,14,FALSE),VLOOKUP(B306,Neuf!$A:$P,14,FALSE))))</f>
        <v/>
      </c>
    </row>
    <row r="307" spans="1:8" hidden="1" x14ac:dyDescent="0.2">
      <c r="A307" s="2">
        <f t="shared" ca="1" si="4"/>
        <v>11</v>
      </c>
      <c r="B307" s="2">
        <v>1020</v>
      </c>
      <c r="C307" s="2" t="str">
        <f>IF(COUNTIF($B$4:B306,B307)&gt;0,"",MAX($C$4:C306)+1)</f>
        <v/>
      </c>
      <c r="D307" t="str">
        <f>IF(OR(C307="",C307&gt;$G$2),"",IF($E$2="existant",VLOOKUP(B307,Existant!$A:$E,4,FALSE),IF($E$2="Neuf - non famille",VLOOKUP(B307,#REF!,4,FALSE),VLOOKUP(B307,Neuf!$A:$E,4,FALSE))))</f>
        <v/>
      </c>
      <c r="E307" t="str">
        <f>IF(OR(C307="",C307&gt;$G$2),"",IF($E$2="existant",VLOOKUP(B307,Existant!$A:$E,5,FALSE),IF($E$2="Neuf - non famille",VLOOKUP(B307,#REF!,5,FALSE),VLOOKUP(B307,Neuf!$A:$E,5,FALSE))))</f>
        <v/>
      </c>
      <c r="F307" t="str">
        <f>IF(OR(C307="",C307&gt;$G$2),"",IF($E$2="existant",VLOOKUP(B307,Existant!$A:$H,2,FALSE),IF($E$2="Neuf - non famille",VLOOKUP(B307,#REF!,7,FALSE),VLOOKUP(B307,Neuf!$A:$H,7,FALSE))))</f>
        <v/>
      </c>
      <c r="G307" s="35" t="str">
        <f>IF(OR(C307="",C307&gt;$G$2),"",IF($E$2="existant",VLOOKUP(B307,Existant!$A:$P,16,FALSE),IF($E$2="Neuf - non famille",VLOOKUP(B307,#REF!,16,FALSE),VLOOKUP(B307,Neuf!$A:$P,16,FALSE))))</f>
        <v/>
      </c>
      <c r="H307" s="34" t="str">
        <f>IF(OR(C307="",C307&gt;$G$2),"",IF($E$2="existant",VLOOKUP(B307,Existant!$A:$P,14,FALSE),IF($E$2="Neuf - non famille",VLOOKUP(B307,#REF!,14,FALSE),VLOOKUP(B307,Neuf!$A:$P,14,FALSE))))</f>
        <v/>
      </c>
    </row>
    <row r="308" spans="1:8" x14ac:dyDescent="0.2">
      <c r="A308" s="2">
        <f t="shared" ca="1" si="4"/>
        <v>14</v>
      </c>
      <c r="B308" s="2">
        <v>384</v>
      </c>
      <c r="C308" s="2">
        <f>IF(COUNTIF($B$4:B307,B308)&gt;0,"",MAX($C$4:C307)+1)</f>
        <v>269</v>
      </c>
      <c r="D308" t="str">
        <f>IF(OR(C308="",C308&gt;$G$2),"",IF($E$2="existant",VLOOKUP(B308,Existant!$A:$E,4,FALSE),IF($E$2="Neuf - non famille",VLOOKUP(B308,#REF!,4,FALSE),VLOOKUP(B308,Neuf!$A:$E,4,FALSE))))</f>
        <v/>
      </c>
      <c r="E308" t="str">
        <f>IF(OR(C308="",C308&gt;$G$2),"",IF($E$2="existant",VLOOKUP(B308,Existant!$A:$E,5,FALSE),IF($E$2="Neuf - non famille",VLOOKUP(B308,#REF!,5,FALSE),VLOOKUP(B308,Neuf!$A:$E,5,FALSE))))</f>
        <v/>
      </c>
      <c r="F308" t="str">
        <f>IF(OR(C308="",C308&gt;$G$2),"",IF($E$2="existant",VLOOKUP(B308,Existant!$A:$H,2,FALSE),IF($E$2="Neuf - non famille",VLOOKUP(B308,#REF!,7,FALSE),VLOOKUP(B308,Neuf!$A:$H,7,FALSE))))</f>
        <v/>
      </c>
      <c r="G308" s="35" t="str">
        <f>IF(OR(C308="",C308&gt;$G$2),"",IF($E$2="existant",VLOOKUP(B308,Existant!$A:$P,16,FALSE),IF($E$2="Neuf - non famille",VLOOKUP(B308,#REF!,16,FALSE),VLOOKUP(B308,Neuf!$A:$P,16,FALSE))))</f>
        <v/>
      </c>
      <c r="H308" s="34" t="str">
        <f>IF(OR(C308="",C308&gt;$G$2),"",IF($E$2="existant",VLOOKUP(B308,Existant!$A:$P,14,FALSE),IF($E$2="Neuf - non famille",VLOOKUP(B308,#REF!,14,FALSE),VLOOKUP(B308,Neuf!$A:$P,14,FALSE))))</f>
        <v/>
      </c>
    </row>
    <row r="309" spans="1:8" hidden="1" x14ac:dyDescent="0.2">
      <c r="A309" s="2">
        <f t="shared" ca="1" si="4"/>
        <v>20</v>
      </c>
      <c r="B309" s="2">
        <v>644</v>
      </c>
      <c r="C309" s="2" t="str">
        <f>IF(COUNTIF($B$4:B308,B309)&gt;0,"",MAX($C$4:C308)+1)</f>
        <v/>
      </c>
      <c r="D309" t="str">
        <f>IF(OR(C309="",C309&gt;$G$2),"",IF($E$2="existant",VLOOKUP(B309,Existant!$A:$E,4,FALSE),IF($E$2="Neuf - non famille",VLOOKUP(B309,#REF!,4,FALSE),VLOOKUP(B309,Neuf!$A:$E,4,FALSE))))</f>
        <v/>
      </c>
      <c r="E309" t="str">
        <f>IF(OR(C309="",C309&gt;$G$2),"",IF($E$2="existant",VLOOKUP(B309,Existant!$A:$E,5,FALSE),IF($E$2="Neuf - non famille",VLOOKUP(B309,#REF!,5,FALSE),VLOOKUP(B309,Neuf!$A:$E,5,FALSE))))</f>
        <v/>
      </c>
      <c r="F309" t="str">
        <f>IF(OR(C309="",C309&gt;$G$2),"",IF($E$2="existant",VLOOKUP(B309,Existant!$A:$H,2,FALSE),IF($E$2="Neuf - non famille",VLOOKUP(B309,#REF!,7,FALSE),VLOOKUP(B309,Neuf!$A:$H,7,FALSE))))</f>
        <v/>
      </c>
      <c r="G309" s="35" t="str">
        <f>IF(OR(C309="",C309&gt;$G$2),"",IF($E$2="existant",VLOOKUP(B309,Existant!$A:$P,16,FALSE),IF($E$2="Neuf - non famille",VLOOKUP(B309,#REF!,16,FALSE),VLOOKUP(B309,Neuf!$A:$P,16,FALSE))))</f>
        <v/>
      </c>
      <c r="H309" s="34" t="str">
        <f>IF(OR(C309="",C309&gt;$G$2),"",IF($E$2="existant",VLOOKUP(B309,Existant!$A:$P,14,FALSE),IF($E$2="Neuf - non famille",VLOOKUP(B309,#REF!,14,FALSE),VLOOKUP(B309,Neuf!$A:$P,14,FALSE))))</f>
        <v/>
      </c>
    </row>
    <row r="310" spans="1:8" x14ac:dyDescent="0.2">
      <c r="A310" s="2">
        <f t="shared" ca="1" si="4"/>
        <v>19</v>
      </c>
      <c r="B310" s="2">
        <v>119</v>
      </c>
      <c r="C310" s="2">
        <f>IF(COUNTIF($B$4:B309,B310)&gt;0,"",MAX($C$4:C309)+1)</f>
        <v>270</v>
      </c>
      <c r="D310" t="str">
        <f>IF(OR(C310="",C310&gt;$G$2),"",IF($E$2="existant",VLOOKUP(B310,Existant!$A:$E,4,FALSE),IF($E$2="Neuf - non famille",VLOOKUP(B310,#REF!,4,FALSE),VLOOKUP(B310,Neuf!$A:$E,4,FALSE))))</f>
        <v/>
      </c>
      <c r="E310" t="str">
        <f>IF(OR(C310="",C310&gt;$G$2),"",IF($E$2="existant",VLOOKUP(B310,Existant!$A:$E,5,FALSE),IF($E$2="Neuf - non famille",VLOOKUP(B310,#REF!,5,FALSE),VLOOKUP(B310,Neuf!$A:$E,5,FALSE))))</f>
        <v/>
      </c>
      <c r="F310" t="str">
        <f>IF(OR(C310="",C310&gt;$G$2),"",IF($E$2="existant",VLOOKUP(B310,Existant!$A:$H,2,FALSE),IF($E$2="Neuf - non famille",VLOOKUP(B310,#REF!,7,FALSE),VLOOKUP(B310,Neuf!$A:$H,7,FALSE))))</f>
        <v/>
      </c>
      <c r="G310" s="35" t="str">
        <f>IF(OR(C310="",C310&gt;$G$2),"",IF($E$2="existant",VLOOKUP(B310,Existant!$A:$P,16,FALSE),IF($E$2="Neuf - non famille",VLOOKUP(B310,#REF!,16,FALSE),VLOOKUP(B310,Neuf!$A:$P,16,FALSE))))</f>
        <v/>
      </c>
      <c r="H310" s="34" t="str">
        <f>IF(OR(C310="",C310&gt;$G$2),"",IF($E$2="existant",VLOOKUP(B310,Existant!$A:$P,14,FALSE),IF($E$2="Neuf - non famille",VLOOKUP(B310,#REF!,14,FALSE),VLOOKUP(B310,Neuf!$A:$P,14,FALSE))))</f>
        <v/>
      </c>
    </row>
    <row r="311" spans="1:8" hidden="1" x14ac:dyDescent="0.2">
      <c r="A311" s="2">
        <f t="shared" ca="1" si="4"/>
        <v>7</v>
      </c>
      <c r="B311" s="2">
        <v>104</v>
      </c>
      <c r="C311" s="2" t="str">
        <f>IF(COUNTIF($B$4:B310,B311)&gt;0,"",MAX($C$4:C310)+1)</f>
        <v/>
      </c>
      <c r="D311" t="str">
        <f>IF(OR(C311="",C311&gt;$G$2),"",IF($E$2="existant",VLOOKUP(B311,Existant!$A:$E,4,FALSE),IF($E$2="Neuf - non famille",VLOOKUP(B311,#REF!,4,FALSE),VLOOKUP(B311,Neuf!$A:$E,4,FALSE))))</f>
        <v/>
      </c>
      <c r="E311" t="str">
        <f>IF(OR(C311="",C311&gt;$G$2),"",IF($E$2="existant",VLOOKUP(B311,Existant!$A:$E,5,FALSE),IF($E$2="Neuf - non famille",VLOOKUP(B311,#REF!,5,FALSE),VLOOKUP(B311,Neuf!$A:$E,5,FALSE))))</f>
        <v/>
      </c>
      <c r="F311" t="str">
        <f>IF(OR(C311="",C311&gt;$G$2),"",IF($E$2="existant",VLOOKUP(B311,Existant!$A:$H,2,FALSE),IF($E$2="Neuf - non famille",VLOOKUP(B311,#REF!,7,FALSE),VLOOKUP(B311,Neuf!$A:$H,7,FALSE))))</f>
        <v/>
      </c>
      <c r="G311" s="35" t="str">
        <f>IF(OR(C311="",C311&gt;$G$2),"",IF($E$2="existant",VLOOKUP(B311,Existant!$A:$P,16,FALSE),IF($E$2="Neuf - non famille",VLOOKUP(B311,#REF!,16,FALSE),VLOOKUP(B311,Neuf!$A:$P,16,FALSE))))</f>
        <v/>
      </c>
      <c r="H311" s="34" t="str">
        <f>IF(OR(C311="",C311&gt;$G$2),"",IF($E$2="existant",VLOOKUP(B311,Existant!$A:$P,14,FALSE),IF($E$2="Neuf - non famille",VLOOKUP(B311,#REF!,14,FALSE),VLOOKUP(B311,Neuf!$A:$P,14,FALSE))))</f>
        <v/>
      </c>
    </row>
    <row r="312" spans="1:8" hidden="1" x14ac:dyDescent="0.2">
      <c r="A312" s="2">
        <f t="shared" ca="1" si="4"/>
        <v>11</v>
      </c>
      <c r="B312" s="2">
        <v>302</v>
      </c>
      <c r="C312" s="2" t="str">
        <f>IF(COUNTIF($B$4:B311,B312)&gt;0,"",MAX($C$4:C311)+1)</f>
        <v/>
      </c>
      <c r="D312" t="str">
        <f>IF(OR(C312="",C312&gt;$G$2),"",IF($E$2="existant",VLOOKUP(B312,Existant!$A:$E,4,FALSE),IF($E$2="Neuf - non famille",VLOOKUP(B312,#REF!,4,FALSE),VLOOKUP(B312,Neuf!$A:$E,4,FALSE))))</f>
        <v/>
      </c>
      <c r="E312" t="str">
        <f>IF(OR(C312="",C312&gt;$G$2),"",IF($E$2="existant",VLOOKUP(B312,Existant!$A:$E,5,FALSE),IF($E$2="Neuf - non famille",VLOOKUP(B312,#REF!,5,FALSE),VLOOKUP(B312,Neuf!$A:$E,5,FALSE))))</f>
        <v/>
      </c>
      <c r="F312" t="str">
        <f>IF(OR(C312="",C312&gt;$G$2),"",IF($E$2="existant",VLOOKUP(B312,Existant!$A:$H,2,FALSE),IF($E$2="Neuf - non famille",VLOOKUP(B312,#REF!,7,FALSE),VLOOKUP(B312,Neuf!$A:$H,7,FALSE))))</f>
        <v/>
      </c>
      <c r="G312" s="35" t="str">
        <f>IF(OR(C312="",C312&gt;$G$2),"",IF($E$2="existant",VLOOKUP(B312,Existant!$A:$P,16,FALSE),IF($E$2="Neuf - non famille",VLOOKUP(B312,#REF!,16,FALSE),VLOOKUP(B312,Neuf!$A:$P,16,FALSE))))</f>
        <v/>
      </c>
      <c r="H312" s="34" t="str">
        <f>IF(OR(C312="",C312&gt;$G$2),"",IF($E$2="existant",VLOOKUP(B312,Existant!$A:$P,14,FALSE),IF($E$2="Neuf - non famille",VLOOKUP(B312,#REF!,14,FALSE),VLOOKUP(B312,Neuf!$A:$P,14,FALSE))))</f>
        <v/>
      </c>
    </row>
    <row r="313" spans="1:8" x14ac:dyDescent="0.2">
      <c r="A313" s="2">
        <f t="shared" ca="1" si="4"/>
        <v>4</v>
      </c>
      <c r="B313" s="2">
        <v>989</v>
      </c>
      <c r="C313" s="2">
        <f>IF(COUNTIF($B$4:B312,B313)&gt;0,"",MAX($C$4:C312)+1)</f>
        <v>271</v>
      </c>
      <c r="D313" t="str">
        <f>IF(OR(C313="",C313&gt;$G$2),"",IF($E$2="existant",VLOOKUP(B313,Existant!$A:$E,4,FALSE),IF($E$2="Neuf - non famille",VLOOKUP(B313,#REF!,4,FALSE),VLOOKUP(B313,Neuf!$A:$E,4,FALSE))))</f>
        <v/>
      </c>
      <c r="E313" t="str">
        <f>IF(OR(C313="",C313&gt;$G$2),"",IF($E$2="existant",VLOOKUP(B313,Existant!$A:$E,5,FALSE),IF($E$2="Neuf - non famille",VLOOKUP(B313,#REF!,5,FALSE),VLOOKUP(B313,Neuf!$A:$E,5,FALSE))))</f>
        <v/>
      </c>
      <c r="F313" t="str">
        <f>IF(OR(C313="",C313&gt;$G$2),"",IF($E$2="existant",VLOOKUP(B313,Existant!$A:$H,2,FALSE),IF($E$2="Neuf - non famille",VLOOKUP(B313,#REF!,7,FALSE),VLOOKUP(B313,Neuf!$A:$H,7,FALSE))))</f>
        <v/>
      </c>
      <c r="G313" s="35" t="str">
        <f>IF(OR(C313="",C313&gt;$G$2),"",IF($E$2="existant",VLOOKUP(B313,Existant!$A:$P,16,FALSE),IF($E$2="Neuf - non famille",VLOOKUP(B313,#REF!,16,FALSE),VLOOKUP(B313,Neuf!$A:$P,16,FALSE))))</f>
        <v/>
      </c>
      <c r="H313" s="34" t="str">
        <f>IF(OR(C313="",C313&gt;$G$2),"",IF($E$2="existant",VLOOKUP(B313,Existant!$A:$P,14,FALSE),IF($E$2="Neuf - non famille",VLOOKUP(B313,#REF!,14,FALSE),VLOOKUP(B313,Neuf!$A:$P,14,FALSE))))</f>
        <v/>
      </c>
    </row>
    <row r="314" spans="1:8" x14ac:dyDescent="0.2">
      <c r="A314" s="2">
        <f t="shared" ca="1" si="4"/>
        <v>20</v>
      </c>
      <c r="B314" s="2">
        <v>825</v>
      </c>
      <c r="C314" s="2">
        <f>IF(COUNTIF($B$4:B313,B314)&gt;0,"",MAX($C$4:C313)+1)</f>
        <v>272</v>
      </c>
      <c r="D314" t="str">
        <f>IF(OR(C314="",C314&gt;$G$2),"",IF($E$2="existant",VLOOKUP(B314,Existant!$A:$E,4,FALSE),IF($E$2="Neuf - non famille",VLOOKUP(B314,#REF!,4,FALSE),VLOOKUP(B314,Neuf!$A:$E,4,FALSE))))</f>
        <v/>
      </c>
      <c r="E314" t="str">
        <f>IF(OR(C314="",C314&gt;$G$2),"",IF($E$2="existant",VLOOKUP(B314,Existant!$A:$E,5,FALSE),IF($E$2="Neuf - non famille",VLOOKUP(B314,#REF!,5,FALSE),VLOOKUP(B314,Neuf!$A:$E,5,FALSE))))</f>
        <v/>
      </c>
      <c r="F314" t="str">
        <f>IF(OR(C314="",C314&gt;$G$2),"",IF($E$2="existant",VLOOKUP(B314,Existant!$A:$H,2,FALSE),IF($E$2="Neuf - non famille",VLOOKUP(B314,#REF!,7,FALSE),VLOOKUP(B314,Neuf!$A:$H,7,FALSE))))</f>
        <v/>
      </c>
      <c r="G314" s="35" t="str">
        <f>IF(OR(C314="",C314&gt;$G$2),"",IF($E$2="existant",VLOOKUP(B314,Existant!$A:$P,16,FALSE),IF($E$2="Neuf - non famille",VLOOKUP(B314,#REF!,16,FALSE),VLOOKUP(B314,Neuf!$A:$P,16,FALSE))))</f>
        <v/>
      </c>
      <c r="H314" s="34" t="str">
        <f>IF(OR(C314="",C314&gt;$G$2),"",IF($E$2="existant",VLOOKUP(B314,Existant!$A:$P,14,FALSE),IF($E$2="Neuf - non famille",VLOOKUP(B314,#REF!,14,FALSE),VLOOKUP(B314,Neuf!$A:$P,14,FALSE))))</f>
        <v/>
      </c>
    </row>
    <row r="315" spans="1:8" x14ac:dyDescent="0.2">
      <c r="A315" s="2">
        <f t="shared" ca="1" si="4"/>
        <v>4</v>
      </c>
      <c r="B315" s="2">
        <v>8</v>
      </c>
      <c r="C315" s="2">
        <f>IF(COUNTIF($B$4:B314,B315)&gt;0,"",MAX($C$4:C314)+1)</f>
        <v>273</v>
      </c>
      <c r="D315" t="str">
        <f>IF(OR(C315="",C315&gt;$G$2),"",IF($E$2="existant",VLOOKUP(B315,Existant!$A:$E,4,FALSE),IF($E$2="Neuf - non famille",VLOOKUP(B315,#REF!,4,FALSE),VLOOKUP(B315,Neuf!$A:$E,4,FALSE))))</f>
        <v/>
      </c>
      <c r="E315" t="str">
        <f>IF(OR(C315="",C315&gt;$G$2),"",IF($E$2="existant",VLOOKUP(B315,Existant!$A:$E,5,FALSE),IF($E$2="Neuf - non famille",VLOOKUP(B315,#REF!,5,FALSE),VLOOKUP(B315,Neuf!$A:$E,5,FALSE))))</f>
        <v/>
      </c>
      <c r="F315" t="str">
        <f>IF(OR(C315="",C315&gt;$G$2),"",IF($E$2="existant",VLOOKUP(B315,Existant!$A:$H,2,FALSE),IF($E$2="Neuf - non famille",VLOOKUP(B315,#REF!,7,FALSE),VLOOKUP(B315,Neuf!$A:$H,7,FALSE))))</f>
        <v/>
      </c>
      <c r="G315" s="35" t="str">
        <f>IF(OR(C315="",C315&gt;$G$2),"",IF($E$2="existant",VLOOKUP(B315,Existant!$A:$P,16,FALSE),IF($E$2="Neuf - non famille",VLOOKUP(B315,#REF!,16,FALSE),VLOOKUP(B315,Neuf!$A:$P,16,FALSE))))</f>
        <v/>
      </c>
      <c r="H315" s="34" t="str">
        <f>IF(OR(C315="",C315&gt;$G$2),"",IF($E$2="existant",VLOOKUP(B315,Existant!$A:$P,14,FALSE),IF($E$2="Neuf - non famille",VLOOKUP(B315,#REF!,14,FALSE),VLOOKUP(B315,Neuf!$A:$P,14,FALSE))))</f>
        <v/>
      </c>
    </row>
    <row r="316" spans="1:8" x14ac:dyDescent="0.2">
      <c r="A316" s="2">
        <f t="shared" ca="1" si="4"/>
        <v>9</v>
      </c>
      <c r="B316" s="2">
        <v>622</v>
      </c>
      <c r="C316" s="2">
        <f>IF(COUNTIF($B$4:B315,B316)&gt;0,"",MAX($C$4:C315)+1)</f>
        <v>274</v>
      </c>
      <c r="D316" t="str">
        <f>IF(OR(C316="",C316&gt;$G$2),"",IF($E$2="existant",VLOOKUP(B316,Existant!$A:$E,4,FALSE),IF($E$2="Neuf - non famille",VLOOKUP(B316,#REF!,4,FALSE),VLOOKUP(B316,Neuf!$A:$E,4,FALSE))))</f>
        <v/>
      </c>
      <c r="E316" t="str">
        <f>IF(OR(C316="",C316&gt;$G$2),"",IF($E$2="existant",VLOOKUP(B316,Existant!$A:$E,5,FALSE),IF($E$2="Neuf - non famille",VLOOKUP(B316,#REF!,5,FALSE),VLOOKUP(B316,Neuf!$A:$E,5,FALSE))))</f>
        <v/>
      </c>
      <c r="F316" t="str">
        <f>IF(OR(C316="",C316&gt;$G$2),"",IF($E$2="existant",VLOOKUP(B316,Existant!$A:$H,2,FALSE),IF($E$2="Neuf - non famille",VLOOKUP(B316,#REF!,7,FALSE),VLOOKUP(B316,Neuf!$A:$H,7,FALSE))))</f>
        <v/>
      </c>
      <c r="G316" s="35" t="str">
        <f>IF(OR(C316="",C316&gt;$G$2),"",IF($E$2="existant",VLOOKUP(B316,Existant!$A:$P,16,FALSE),IF($E$2="Neuf - non famille",VLOOKUP(B316,#REF!,16,FALSE),VLOOKUP(B316,Neuf!$A:$P,16,FALSE))))</f>
        <v/>
      </c>
      <c r="H316" s="34" t="str">
        <f>IF(OR(C316="",C316&gt;$G$2),"",IF($E$2="existant",VLOOKUP(B316,Existant!$A:$P,14,FALSE),IF($E$2="Neuf - non famille",VLOOKUP(B316,#REF!,14,FALSE),VLOOKUP(B316,Neuf!$A:$P,14,FALSE))))</f>
        <v/>
      </c>
    </row>
    <row r="317" spans="1:8" x14ac:dyDescent="0.2">
      <c r="A317" s="2">
        <f t="shared" ca="1" si="4"/>
        <v>19</v>
      </c>
      <c r="B317" s="2">
        <v>357</v>
      </c>
      <c r="C317" s="2">
        <f>IF(COUNTIF($B$4:B316,B317)&gt;0,"",MAX($C$4:C316)+1)</f>
        <v>275</v>
      </c>
      <c r="D317" t="str">
        <f>IF(OR(C317="",C317&gt;$G$2),"",IF($E$2="existant",VLOOKUP(B317,Existant!$A:$E,4,FALSE),IF($E$2="Neuf - non famille",VLOOKUP(B317,#REF!,4,FALSE),VLOOKUP(B317,Neuf!$A:$E,4,FALSE))))</f>
        <v/>
      </c>
      <c r="E317" t="str">
        <f>IF(OR(C317="",C317&gt;$G$2),"",IF($E$2="existant",VLOOKUP(B317,Existant!$A:$E,5,FALSE),IF($E$2="Neuf - non famille",VLOOKUP(B317,#REF!,5,FALSE),VLOOKUP(B317,Neuf!$A:$E,5,FALSE))))</f>
        <v/>
      </c>
      <c r="F317" t="str">
        <f>IF(OR(C317="",C317&gt;$G$2),"",IF($E$2="existant",VLOOKUP(B317,Existant!$A:$H,2,FALSE),IF($E$2="Neuf - non famille",VLOOKUP(B317,#REF!,7,FALSE),VLOOKUP(B317,Neuf!$A:$H,7,FALSE))))</f>
        <v/>
      </c>
      <c r="G317" s="35" t="str">
        <f>IF(OR(C317="",C317&gt;$G$2),"",IF($E$2="existant",VLOOKUP(B317,Existant!$A:$P,16,FALSE),IF($E$2="Neuf - non famille",VLOOKUP(B317,#REF!,16,FALSE),VLOOKUP(B317,Neuf!$A:$P,16,FALSE))))</f>
        <v/>
      </c>
      <c r="H317" s="34" t="str">
        <f>IF(OR(C317="",C317&gt;$G$2),"",IF($E$2="existant",VLOOKUP(B317,Existant!$A:$P,14,FALSE),IF($E$2="Neuf - non famille",VLOOKUP(B317,#REF!,14,FALSE),VLOOKUP(B317,Neuf!$A:$P,14,FALSE))))</f>
        <v/>
      </c>
    </row>
    <row r="318" spans="1:8" x14ac:dyDescent="0.2">
      <c r="A318" s="2">
        <f t="shared" ca="1" si="4"/>
        <v>8</v>
      </c>
      <c r="B318" s="2">
        <v>908</v>
      </c>
      <c r="C318" s="2">
        <f>IF(COUNTIF($B$4:B317,B318)&gt;0,"",MAX($C$4:C317)+1)</f>
        <v>276</v>
      </c>
      <c r="D318" t="str">
        <f>IF(OR(C318="",C318&gt;$G$2),"",IF($E$2="existant",VLOOKUP(B318,Existant!$A:$E,4,FALSE),IF($E$2="Neuf - non famille",VLOOKUP(B318,#REF!,4,FALSE),VLOOKUP(B318,Neuf!$A:$E,4,FALSE))))</f>
        <v/>
      </c>
      <c r="E318" t="str">
        <f>IF(OR(C318="",C318&gt;$G$2),"",IF($E$2="existant",VLOOKUP(B318,Existant!$A:$E,5,FALSE),IF($E$2="Neuf - non famille",VLOOKUP(B318,#REF!,5,FALSE),VLOOKUP(B318,Neuf!$A:$E,5,FALSE))))</f>
        <v/>
      </c>
      <c r="F318" t="str">
        <f>IF(OR(C318="",C318&gt;$G$2),"",IF($E$2="existant",VLOOKUP(B318,Existant!$A:$H,2,FALSE),IF($E$2="Neuf - non famille",VLOOKUP(B318,#REF!,7,FALSE),VLOOKUP(B318,Neuf!$A:$H,7,FALSE))))</f>
        <v/>
      </c>
      <c r="G318" s="35" t="str">
        <f>IF(OR(C318="",C318&gt;$G$2),"",IF($E$2="existant",VLOOKUP(B318,Existant!$A:$P,16,FALSE),IF($E$2="Neuf - non famille",VLOOKUP(B318,#REF!,16,FALSE),VLOOKUP(B318,Neuf!$A:$P,16,FALSE))))</f>
        <v/>
      </c>
      <c r="H318" s="34" t="str">
        <f>IF(OR(C318="",C318&gt;$G$2),"",IF($E$2="existant",VLOOKUP(B318,Existant!$A:$P,14,FALSE),IF($E$2="Neuf - non famille",VLOOKUP(B318,#REF!,14,FALSE),VLOOKUP(B318,Neuf!$A:$P,14,FALSE))))</f>
        <v/>
      </c>
    </row>
    <row r="319" spans="1:8" x14ac:dyDescent="0.2">
      <c r="A319" s="2">
        <f t="shared" ca="1" si="4"/>
        <v>16</v>
      </c>
      <c r="B319" s="2">
        <v>494</v>
      </c>
      <c r="C319" s="2">
        <f>IF(COUNTIF($B$4:B318,B319)&gt;0,"",MAX($C$4:C318)+1)</f>
        <v>277</v>
      </c>
      <c r="D319" t="str">
        <f>IF(OR(C319="",C319&gt;$G$2),"",IF($E$2="existant",VLOOKUP(B319,Existant!$A:$E,4,FALSE),IF($E$2="Neuf - non famille",VLOOKUP(B319,#REF!,4,FALSE),VLOOKUP(B319,Neuf!$A:$E,4,FALSE))))</f>
        <v/>
      </c>
      <c r="E319" t="str">
        <f>IF(OR(C319="",C319&gt;$G$2),"",IF($E$2="existant",VLOOKUP(B319,Existant!$A:$E,5,FALSE),IF($E$2="Neuf - non famille",VLOOKUP(B319,#REF!,5,FALSE),VLOOKUP(B319,Neuf!$A:$E,5,FALSE))))</f>
        <v/>
      </c>
      <c r="F319" t="str">
        <f>IF(OR(C319="",C319&gt;$G$2),"",IF($E$2="existant",VLOOKUP(B319,Existant!$A:$H,2,FALSE),IF($E$2="Neuf - non famille",VLOOKUP(B319,#REF!,7,FALSE),VLOOKUP(B319,Neuf!$A:$H,7,FALSE))))</f>
        <v/>
      </c>
      <c r="G319" s="35" t="str">
        <f>IF(OR(C319="",C319&gt;$G$2),"",IF($E$2="existant",VLOOKUP(B319,Existant!$A:$P,16,FALSE),IF($E$2="Neuf - non famille",VLOOKUP(B319,#REF!,16,FALSE),VLOOKUP(B319,Neuf!$A:$P,16,FALSE))))</f>
        <v/>
      </c>
      <c r="H319" s="34" t="str">
        <f>IF(OR(C319="",C319&gt;$G$2),"",IF($E$2="existant",VLOOKUP(B319,Existant!$A:$P,14,FALSE),IF($E$2="Neuf - non famille",VLOOKUP(B319,#REF!,14,FALSE),VLOOKUP(B319,Neuf!$A:$P,14,FALSE))))</f>
        <v/>
      </c>
    </row>
    <row r="320" spans="1:8" x14ac:dyDescent="0.2">
      <c r="A320" s="2">
        <f t="shared" ca="1" si="4"/>
        <v>15</v>
      </c>
      <c r="B320" s="2">
        <v>553</v>
      </c>
      <c r="C320" s="2">
        <f>IF(COUNTIF($B$4:B319,B320)&gt;0,"",MAX($C$4:C319)+1)</f>
        <v>278</v>
      </c>
      <c r="D320" t="str">
        <f>IF(OR(C320="",C320&gt;$G$2),"",IF($E$2="existant",VLOOKUP(B320,Existant!$A:$E,4,FALSE),IF($E$2="Neuf - non famille",VLOOKUP(B320,#REF!,4,FALSE),VLOOKUP(B320,Neuf!$A:$E,4,FALSE))))</f>
        <v/>
      </c>
      <c r="E320" t="str">
        <f>IF(OR(C320="",C320&gt;$G$2),"",IF($E$2="existant",VLOOKUP(B320,Existant!$A:$E,5,FALSE),IF($E$2="Neuf - non famille",VLOOKUP(B320,#REF!,5,FALSE),VLOOKUP(B320,Neuf!$A:$E,5,FALSE))))</f>
        <v/>
      </c>
      <c r="F320" t="str">
        <f>IF(OR(C320="",C320&gt;$G$2),"",IF($E$2="existant",VLOOKUP(B320,Existant!$A:$H,2,FALSE),IF($E$2="Neuf - non famille",VLOOKUP(B320,#REF!,7,FALSE),VLOOKUP(B320,Neuf!$A:$H,7,FALSE))))</f>
        <v/>
      </c>
      <c r="G320" s="35" t="str">
        <f>IF(OR(C320="",C320&gt;$G$2),"",IF($E$2="existant",VLOOKUP(B320,Existant!$A:$P,16,FALSE),IF($E$2="Neuf - non famille",VLOOKUP(B320,#REF!,16,FALSE),VLOOKUP(B320,Neuf!$A:$P,16,FALSE))))</f>
        <v/>
      </c>
      <c r="H320" s="34" t="str">
        <f>IF(OR(C320="",C320&gt;$G$2),"",IF($E$2="existant",VLOOKUP(B320,Existant!$A:$P,14,FALSE),IF($E$2="Neuf - non famille",VLOOKUP(B320,#REF!,14,FALSE),VLOOKUP(B320,Neuf!$A:$P,14,FALSE))))</f>
        <v/>
      </c>
    </row>
    <row r="321" spans="1:8" x14ac:dyDescent="0.2">
      <c r="A321" s="2">
        <f t="shared" ca="1" si="4"/>
        <v>3</v>
      </c>
      <c r="B321" s="2">
        <v>559</v>
      </c>
      <c r="C321" s="2">
        <f>IF(COUNTIF($B$4:B320,B321)&gt;0,"",MAX($C$4:C320)+1)</f>
        <v>279</v>
      </c>
      <c r="D321" t="str">
        <f>IF(OR(C321="",C321&gt;$G$2),"",IF($E$2="existant",VLOOKUP(B321,Existant!$A:$E,4,FALSE),IF($E$2="Neuf - non famille",VLOOKUP(B321,#REF!,4,FALSE),VLOOKUP(B321,Neuf!$A:$E,4,FALSE))))</f>
        <v/>
      </c>
      <c r="E321" t="str">
        <f>IF(OR(C321="",C321&gt;$G$2),"",IF($E$2="existant",VLOOKUP(B321,Existant!$A:$E,5,FALSE),IF($E$2="Neuf - non famille",VLOOKUP(B321,#REF!,5,FALSE),VLOOKUP(B321,Neuf!$A:$E,5,FALSE))))</f>
        <v/>
      </c>
      <c r="F321" t="str">
        <f>IF(OR(C321="",C321&gt;$G$2),"",IF($E$2="existant",VLOOKUP(B321,Existant!$A:$H,2,FALSE),IF($E$2="Neuf - non famille",VLOOKUP(B321,#REF!,7,FALSE),VLOOKUP(B321,Neuf!$A:$H,7,FALSE))))</f>
        <v/>
      </c>
      <c r="G321" s="35" t="str">
        <f>IF(OR(C321="",C321&gt;$G$2),"",IF($E$2="existant",VLOOKUP(B321,Existant!$A:$P,16,FALSE),IF($E$2="Neuf - non famille",VLOOKUP(B321,#REF!,16,FALSE),VLOOKUP(B321,Neuf!$A:$P,16,FALSE))))</f>
        <v/>
      </c>
      <c r="H321" s="34" t="str">
        <f>IF(OR(C321="",C321&gt;$G$2),"",IF($E$2="existant",VLOOKUP(B321,Existant!$A:$P,14,FALSE),IF($E$2="Neuf - non famille",VLOOKUP(B321,#REF!,14,FALSE),VLOOKUP(B321,Neuf!$A:$P,14,FALSE))))</f>
        <v/>
      </c>
    </row>
    <row r="322" spans="1:8" hidden="1" x14ac:dyDescent="0.2">
      <c r="A322" s="2">
        <f t="shared" ca="1" si="4"/>
        <v>16</v>
      </c>
      <c r="B322" s="2">
        <v>747</v>
      </c>
      <c r="C322" s="2" t="str">
        <f>IF(COUNTIF($B$4:B321,B322)&gt;0,"",MAX($C$4:C321)+1)</f>
        <v/>
      </c>
      <c r="D322" t="str">
        <f>IF(OR(C322="",C322&gt;$G$2),"",IF($E$2="existant",VLOOKUP(B322,Existant!$A:$E,4,FALSE),IF($E$2="Neuf - non famille",VLOOKUP(B322,#REF!,4,FALSE),VLOOKUP(B322,Neuf!$A:$E,4,FALSE))))</f>
        <v/>
      </c>
      <c r="E322" t="str">
        <f>IF(OR(C322="",C322&gt;$G$2),"",IF($E$2="existant",VLOOKUP(B322,Existant!$A:$E,5,FALSE),IF($E$2="Neuf - non famille",VLOOKUP(B322,#REF!,5,FALSE),VLOOKUP(B322,Neuf!$A:$E,5,FALSE))))</f>
        <v/>
      </c>
      <c r="F322" t="str">
        <f>IF(OR(C322="",C322&gt;$G$2),"",IF($E$2="existant",VLOOKUP(B322,Existant!$A:$H,2,FALSE),IF($E$2="Neuf - non famille",VLOOKUP(B322,#REF!,7,FALSE),VLOOKUP(B322,Neuf!$A:$H,7,FALSE))))</f>
        <v/>
      </c>
      <c r="G322" s="35" t="str">
        <f>IF(OR(C322="",C322&gt;$G$2),"",IF($E$2="existant",VLOOKUP(B322,Existant!$A:$P,16,FALSE),IF($E$2="Neuf - non famille",VLOOKUP(B322,#REF!,16,FALSE),VLOOKUP(B322,Neuf!$A:$P,16,FALSE))))</f>
        <v/>
      </c>
      <c r="H322" s="34" t="str">
        <f>IF(OR(C322="",C322&gt;$G$2),"",IF($E$2="existant",VLOOKUP(B322,Existant!$A:$P,14,FALSE),IF($E$2="Neuf - non famille",VLOOKUP(B322,#REF!,14,FALSE),VLOOKUP(B322,Neuf!$A:$P,14,FALSE))))</f>
        <v/>
      </c>
    </row>
    <row r="323" spans="1:8" hidden="1" x14ac:dyDescent="0.2">
      <c r="A323" s="2">
        <f t="shared" ca="1" si="4"/>
        <v>7</v>
      </c>
      <c r="B323" s="2">
        <v>891</v>
      </c>
      <c r="C323" s="2" t="str">
        <f>IF(COUNTIF($B$4:B322,B323)&gt;0,"",MAX($C$4:C322)+1)</f>
        <v/>
      </c>
      <c r="D323" t="str">
        <f>IF(OR(C323="",C323&gt;$G$2),"",IF($E$2="existant",VLOOKUP(B323,Existant!$A:$E,4,FALSE),IF($E$2="Neuf - non famille",VLOOKUP(B323,#REF!,4,FALSE),VLOOKUP(B323,Neuf!$A:$E,4,FALSE))))</f>
        <v/>
      </c>
      <c r="E323" t="str">
        <f>IF(OR(C323="",C323&gt;$G$2),"",IF($E$2="existant",VLOOKUP(B323,Existant!$A:$E,5,FALSE),IF($E$2="Neuf - non famille",VLOOKUP(B323,#REF!,5,FALSE),VLOOKUP(B323,Neuf!$A:$E,5,FALSE))))</f>
        <v/>
      </c>
      <c r="F323" t="str">
        <f>IF(OR(C323="",C323&gt;$G$2),"",IF($E$2="existant",VLOOKUP(B323,Existant!$A:$H,2,FALSE),IF($E$2="Neuf - non famille",VLOOKUP(B323,#REF!,7,FALSE),VLOOKUP(B323,Neuf!$A:$H,7,FALSE))))</f>
        <v/>
      </c>
      <c r="G323" s="35" t="str">
        <f>IF(OR(C323="",C323&gt;$G$2),"",IF($E$2="existant",VLOOKUP(B323,Existant!$A:$P,16,FALSE),IF($E$2="Neuf - non famille",VLOOKUP(B323,#REF!,16,FALSE),VLOOKUP(B323,Neuf!$A:$P,16,FALSE))))</f>
        <v/>
      </c>
      <c r="H323" s="34" t="str">
        <f>IF(OR(C323="",C323&gt;$G$2),"",IF($E$2="existant",VLOOKUP(B323,Existant!$A:$P,14,FALSE),IF($E$2="Neuf - non famille",VLOOKUP(B323,#REF!,14,FALSE),VLOOKUP(B323,Neuf!$A:$P,14,FALSE))))</f>
        <v/>
      </c>
    </row>
    <row r="324" spans="1:8" x14ac:dyDescent="0.2">
      <c r="A324" s="2">
        <f t="shared" ca="1" si="4"/>
        <v>15</v>
      </c>
      <c r="B324" s="2">
        <v>212</v>
      </c>
      <c r="C324" s="2">
        <f>IF(COUNTIF($B$4:B323,B324)&gt;0,"",MAX($C$4:C323)+1)</f>
        <v>280</v>
      </c>
      <c r="D324" t="str">
        <f>IF(OR(C324="",C324&gt;$G$2),"",IF($E$2="existant",VLOOKUP(B324,Existant!$A:$E,4,FALSE),IF($E$2="Neuf - non famille",VLOOKUP(B324,#REF!,4,FALSE),VLOOKUP(B324,Neuf!$A:$E,4,FALSE))))</f>
        <v/>
      </c>
      <c r="E324" t="str">
        <f>IF(OR(C324="",C324&gt;$G$2),"",IF($E$2="existant",VLOOKUP(B324,Existant!$A:$E,5,FALSE),IF($E$2="Neuf - non famille",VLOOKUP(B324,#REF!,5,FALSE),VLOOKUP(B324,Neuf!$A:$E,5,FALSE))))</f>
        <v/>
      </c>
      <c r="F324" t="str">
        <f>IF(OR(C324="",C324&gt;$G$2),"",IF($E$2="existant",VLOOKUP(B324,Existant!$A:$H,2,FALSE),IF($E$2="Neuf - non famille",VLOOKUP(B324,#REF!,7,FALSE),VLOOKUP(B324,Neuf!$A:$H,7,FALSE))))</f>
        <v/>
      </c>
      <c r="G324" s="35" t="str">
        <f>IF(OR(C324="",C324&gt;$G$2),"",IF($E$2="existant",VLOOKUP(B324,Existant!$A:$P,16,FALSE),IF($E$2="Neuf - non famille",VLOOKUP(B324,#REF!,16,FALSE),VLOOKUP(B324,Neuf!$A:$P,16,FALSE))))</f>
        <v/>
      </c>
      <c r="H324" s="34" t="str">
        <f>IF(OR(C324="",C324&gt;$G$2),"",IF($E$2="existant",VLOOKUP(B324,Existant!$A:$P,14,FALSE),IF($E$2="Neuf - non famille",VLOOKUP(B324,#REF!,14,FALSE),VLOOKUP(B324,Neuf!$A:$P,14,FALSE))))</f>
        <v/>
      </c>
    </row>
    <row r="325" spans="1:8" x14ac:dyDescent="0.2">
      <c r="A325" s="2">
        <f t="shared" ref="A325:A388" ca="1" si="5">RANDBETWEEN(1,$G$1)</f>
        <v>6</v>
      </c>
      <c r="B325" s="2">
        <v>808</v>
      </c>
      <c r="C325" s="2">
        <f>IF(COUNTIF($B$4:B324,B325)&gt;0,"",MAX($C$4:C324)+1)</f>
        <v>281</v>
      </c>
      <c r="D325" t="str">
        <f>IF(OR(C325="",C325&gt;$G$2),"",IF($E$2="existant",VLOOKUP(B325,Existant!$A:$E,4,FALSE),IF($E$2="Neuf - non famille",VLOOKUP(B325,#REF!,4,FALSE),VLOOKUP(B325,Neuf!$A:$E,4,FALSE))))</f>
        <v/>
      </c>
      <c r="E325" t="str">
        <f>IF(OR(C325="",C325&gt;$G$2),"",IF($E$2="existant",VLOOKUP(B325,Existant!$A:$E,5,FALSE),IF($E$2="Neuf - non famille",VLOOKUP(B325,#REF!,5,FALSE),VLOOKUP(B325,Neuf!$A:$E,5,FALSE))))</f>
        <v/>
      </c>
      <c r="F325" t="str">
        <f>IF(OR(C325="",C325&gt;$G$2),"",IF($E$2="existant",VLOOKUP(B325,Existant!$A:$H,2,FALSE),IF($E$2="Neuf - non famille",VLOOKUP(B325,#REF!,7,FALSE),VLOOKUP(B325,Neuf!$A:$H,7,FALSE))))</f>
        <v/>
      </c>
      <c r="G325" s="35" t="str">
        <f>IF(OR(C325="",C325&gt;$G$2),"",IF($E$2="existant",VLOOKUP(B325,Existant!$A:$P,16,FALSE),IF($E$2="Neuf - non famille",VLOOKUP(B325,#REF!,16,FALSE),VLOOKUP(B325,Neuf!$A:$P,16,FALSE))))</f>
        <v/>
      </c>
      <c r="H325" s="34" t="str">
        <f>IF(OR(C325="",C325&gt;$G$2),"",IF($E$2="existant",VLOOKUP(B325,Existant!$A:$P,14,FALSE),IF($E$2="Neuf - non famille",VLOOKUP(B325,#REF!,14,FALSE),VLOOKUP(B325,Neuf!$A:$P,14,FALSE))))</f>
        <v/>
      </c>
    </row>
    <row r="326" spans="1:8" x14ac:dyDescent="0.2">
      <c r="A326" s="2">
        <f t="shared" ca="1" si="5"/>
        <v>15</v>
      </c>
      <c r="B326" s="2">
        <v>820</v>
      </c>
      <c r="C326" s="2">
        <f>IF(COUNTIF($B$4:B325,B326)&gt;0,"",MAX($C$4:C325)+1)</f>
        <v>282</v>
      </c>
      <c r="D326" t="str">
        <f>IF(OR(C326="",C326&gt;$G$2),"",IF($E$2="existant",VLOOKUP(B326,Existant!$A:$E,4,FALSE),IF($E$2="Neuf - non famille",VLOOKUP(B326,#REF!,4,FALSE),VLOOKUP(B326,Neuf!$A:$E,4,FALSE))))</f>
        <v/>
      </c>
      <c r="E326" t="str">
        <f>IF(OR(C326="",C326&gt;$G$2),"",IF($E$2="existant",VLOOKUP(B326,Existant!$A:$E,5,FALSE),IF($E$2="Neuf - non famille",VLOOKUP(B326,#REF!,5,FALSE),VLOOKUP(B326,Neuf!$A:$E,5,FALSE))))</f>
        <v/>
      </c>
      <c r="F326" t="str">
        <f>IF(OR(C326="",C326&gt;$G$2),"",IF($E$2="existant",VLOOKUP(B326,Existant!$A:$H,2,FALSE),IF($E$2="Neuf - non famille",VLOOKUP(B326,#REF!,7,FALSE),VLOOKUP(B326,Neuf!$A:$H,7,FALSE))))</f>
        <v/>
      </c>
      <c r="G326" s="35" t="str">
        <f>IF(OR(C326="",C326&gt;$G$2),"",IF($E$2="existant",VLOOKUP(B326,Existant!$A:$P,16,FALSE),IF($E$2="Neuf - non famille",VLOOKUP(B326,#REF!,16,FALSE),VLOOKUP(B326,Neuf!$A:$P,16,FALSE))))</f>
        <v/>
      </c>
      <c r="H326" s="34" t="str">
        <f>IF(OR(C326="",C326&gt;$G$2),"",IF($E$2="existant",VLOOKUP(B326,Existant!$A:$P,14,FALSE),IF($E$2="Neuf - non famille",VLOOKUP(B326,#REF!,14,FALSE),VLOOKUP(B326,Neuf!$A:$P,14,FALSE))))</f>
        <v/>
      </c>
    </row>
    <row r="327" spans="1:8" x14ac:dyDescent="0.2">
      <c r="A327" s="2">
        <f t="shared" ca="1" si="5"/>
        <v>19</v>
      </c>
      <c r="B327" s="2">
        <v>708</v>
      </c>
      <c r="C327" s="2">
        <f>IF(COUNTIF($B$4:B326,B327)&gt;0,"",MAX($C$4:C326)+1)</f>
        <v>283</v>
      </c>
      <c r="D327" t="str">
        <f>IF(OR(C327="",C327&gt;$G$2),"",IF($E$2="existant",VLOOKUP(B327,Existant!$A:$E,4,FALSE),IF($E$2="Neuf - non famille",VLOOKUP(B327,#REF!,4,FALSE),VLOOKUP(B327,Neuf!$A:$E,4,FALSE))))</f>
        <v/>
      </c>
      <c r="E327" t="str">
        <f>IF(OR(C327="",C327&gt;$G$2),"",IF($E$2="existant",VLOOKUP(B327,Existant!$A:$E,5,FALSE),IF($E$2="Neuf - non famille",VLOOKUP(B327,#REF!,5,FALSE),VLOOKUP(B327,Neuf!$A:$E,5,FALSE))))</f>
        <v/>
      </c>
      <c r="F327" t="str">
        <f>IF(OR(C327="",C327&gt;$G$2),"",IF($E$2="existant",VLOOKUP(B327,Existant!$A:$H,2,FALSE),IF($E$2="Neuf - non famille",VLOOKUP(B327,#REF!,7,FALSE),VLOOKUP(B327,Neuf!$A:$H,7,FALSE))))</f>
        <v/>
      </c>
      <c r="G327" s="35" t="str">
        <f>IF(OR(C327="",C327&gt;$G$2),"",IF($E$2="existant",VLOOKUP(B327,Existant!$A:$P,16,FALSE),IF($E$2="Neuf - non famille",VLOOKUP(B327,#REF!,16,FALSE),VLOOKUP(B327,Neuf!$A:$P,16,FALSE))))</f>
        <v/>
      </c>
      <c r="H327" s="34" t="str">
        <f>IF(OR(C327="",C327&gt;$G$2),"",IF($E$2="existant",VLOOKUP(B327,Existant!$A:$P,14,FALSE),IF($E$2="Neuf - non famille",VLOOKUP(B327,#REF!,14,FALSE),VLOOKUP(B327,Neuf!$A:$P,14,FALSE))))</f>
        <v/>
      </c>
    </row>
    <row r="328" spans="1:8" x14ac:dyDescent="0.2">
      <c r="A328" s="2">
        <f t="shared" ca="1" si="5"/>
        <v>10</v>
      </c>
      <c r="B328" s="2">
        <v>969</v>
      </c>
      <c r="C328" s="2">
        <f>IF(COUNTIF($B$4:B327,B328)&gt;0,"",MAX($C$4:C327)+1)</f>
        <v>284</v>
      </c>
      <c r="D328" t="str">
        <f>IF(OR(C328="",C328&gt;$G$2),"",IF($E$2="existant",VLOOKUP(B328,Existant!$A:$E,4,FALSE),IF($E$2="Neuf - non famille",VLOOKUP(B328,#REF!,4,FALSE),VLOOKUP(B328,Neuf!$A:$E,4,FALSE))))</f>
        <v/>
      </c>
      <c r="E328" t="str">
        <f>IF(OR(C328="",C328&gt;$G$2),"",IF($E$2="existant",VLOOKUP(B328,Existant!$A:$E,5,FALSE),IF($E$2="Neuf - non famille",VLOOKUP(B328,#REF!,5,FALSE),VLOOKUP(B328,Neuf!$A:$E,5,FALSE))))</f>
        <v/>
      </c>
      <c r="F328" t="str">
        <f>IF(OR(C328="",C328&gt;$G$2),"",IF($E$2="existant",VLOOKUP(B328,Existant!$A:$H,2,FALSE),IF($E$2="Neuf - non famille",VLOOKUP(B328,#REF!,7,FALSE),VLOOKUP(B328,Neuf!$A:$H,7,FALSE))))</f>
        <v/>
      </c>
      <c r="G328" s="35" t="str">
        <f>IF(OR(C328="",C328&gt;$G$2),"",IF($E$2="existant",VLOOKUP(B328,Existant!$A:$P,16,FALSE),IF($E$2="Neuf - non famille",VLOOKUP(B328,#REF!,16,FALSE),VLOOKUP(B328,Neuf!$A:$P,16,FALSE))))</f>
        <v/>
      </c>
      <c r="H328" s="34" t="str">
        <f>IF(OR(C328="",C328&gt;$G$2),"",IF($E$2="existant",VLOOKUP(B328,Existant!$A:$P,14,FALSE),IF($E$2="Neuf - non famille",VLOOKUP(B328,#REF!,14,FALSE),VLOOKUP(B328,Neuf!$A:$P,14,FALSE))))</f>
        <v/>
      </c>
    </row>
    <row r="329" spans="1:8" x14ac:dyDescent="0.2">
      <c r="A329" s="2">
        <f t="shared" ca="1" si="5"/>
        <v>9</v>
      </c>
      <c r="B329" s="2">
        <v>79</v>
      </c>
      <c r="C329" s="2">
        <f>IF(COUNTIF($B$4:B328,B329)&gt;0,"",MAX($C$4:C328)+1)</f>
        <v>285</v>
      </c>
      <c r="D329" t="str">
        <f>IF(OR(C329="",C329&gt;$G$2),"",IF($E$2="existant",VLOOKUP(B329,Existant!$A:$E,4,FALSE),IF($E$2="Neuf - non famille",VLOOKUP(B329,#REF!,4,FALSE),VLOOKUP(B329,Neuf!$A:$E,4,FALSE))))</f>
        <v/>
      </c>
      <c r="E329" t="str">
        <f>IF(OR(C329="",C329&gt;$G$2),"",IF($E$2="existant",VLOOKUP(B329,Existant!$A:$E,5,FALSE),IF($E$2="Neuf - non famille",VLOOKUP(B329,#REF!,5,FALSE),VLOOKUP(B329,Neuf!$A:$E,5,FALSE))))</f>
        <v/>
      </c>
      <c r="F329" t="str">
        <f>IF(OR(C329="",C329&gt;$G$2),"",IF($E$2="existant",VLOOKUP(B329,Existant!$A:$H,2,FALSE),IF($E$2="Neuf - non famille",VLOOKUP(B329,#REF!,7,FALSE),VLOOKUP(B329,Neuf!$A:$H,7,FALSE))))</f>
        <v/>
      </c>
      <c r="G329" s="35" t="str">
        <f>IF(OR(C329="",C329&gt;$G$2),"",IF($E$2="existant",VLOOKUP(B329,Existant!$A:$P,16,FALSE),IF($E$2="Neuf - non famille",VLOOKUP(B329,#REF!,16,FALSE),VLOOKUP(B329,Neuf!$A:$P,16,FALSE))))</f>
        <v/>
      </c>
      <c r="H329" s="34" t="str">
        <f>IF(OR(C329="",C329&gt;$G$2),"",IF($E$2="existant",VLOOKUP(B329,Existant!$A:$P,14,FALSE),IF($E$2="Neuf - non famille",VLOOKUP(B329,#REF!,14,FALSE),VLOOKUP(B329,Neuf!$A:$P,14,FALSE))))</f>
        <v/>
      </c>
    </row>
    <row r="330" spans="1:8" x14ac:dyDescent="0.2">
      <c r="A330" s="2">
        <f t="shared" ca="1" si="5"/>
        <v>17</v>
      </c>
      <c r="B330" s="2">
        <v>934</v>
      </c>
      <c r="C330" s="2">
        <f>IF(COUNTIF($B$4:B329,B330)&gt;0,"",MAX($C$4:C329)+1)</f>
        <v>286</v>
      </c>
      <c r="D330" t="str">
        <f>IF(OR(C330="",C330&gt;$G$2),"",IF($E$2="existant",VLOOKUP(B330,Existant!$A:$E,4,FALSE),IF($E$2="Neuf - non famille",VLOOKUP(B330,#REF!,4,FALSE),VLOOKUP(B330,Neuf!$A:$E,4,FALSE))))</f>
        <v/>
      </c>
      <c r="E330" t="str">
        <f>IF(OR(C330="",C330&gt;$G$2),"",IF($E$2="existant",VLOOKUP(B330,Existant!$A:$E,5,FALSE),IF($E$2="Neuf - non famille",VLOOKUP(B330,#REF!,5,FALSE),VLOOKUP(B330,Neuf!$A:$E,5,FALSE))))</f>
        <v/>
      </c>
      <c r="F330" t="str">
        <f>IF(OR(C330="",C330&gt;$G$2),"",IF($E$2="existant",VLOOKUP(B330,Existant!$A:$H,2,FALSE),IF($E$2="Neuf - non famille",VLOOKUP(B330,#REF!,7,FALSE),VLOOKUP(B330,Neuf!$A:$H,7,FALSE))))</f>
        <v/>
      </c>
      <c r="G330" s="35" t="str">
        <f>IF(OR(C330="",C330&gt;$G$2),"",IF($E$2="existant",VLOOKUP(B330,Existant!$A:$P,16,FALSE),IF($E$2="Neuf - non famille",VLOOKUP(B330,#REF!,16,FALSE),VLOOKUP(B330,Neuf!$A:$P,16,FALSE))))</f>
        <v/>
      </c>
      <c r="H330" s="34" t="str">
        <f>IF(OR(C330="",C330&gt;$G$2),"",IF($E$2="existant",VLOOKUP(B330,Existant!$A:$P,14,FALSE),IF($E$2="Neuf - non famille",VLOOKUP(B330,#REF!,14,FALSE),VLOOKUP(B330,Neuf!$A:$P,14,FALSE))))</f>
        <v/>
      </c>
    </row>
    <row r="331" spans="1:8" x14ac:dyDescent="0.2">
      <c r="A331" s="2">
        <f t="shared" ca="1" si="5"/>
        <v>20</v>
      </c>
      <c r="B331" s="2">
        <v>701</v>
      </c>
      <c r="C331" s="2">
        <f>IF(COUNTIF($B$4:B330,B331)&gt;0,"",MAX($C$4:C330)+1)</f>
        <v>287</v>
      </c>
      <c r="D331" t="str">
        <f>IF(OR(C331="",C331&gt;$G$2),"",IF($E$2="existant",VLOOKUP(B331,Existant!$A:$E,4,FALSE),IF($E$2="Neuf - non famille",VLOOKUP(B331,#REF!,4,FALSE),VLOOKUP(B331,Neuf!$A:$E,4,FALSE))))</f>
        <v/>
      </c>
      <c r="E331" t="str">
        <f>IF(OR(C331="",C331&gt;$G$2),"",IF($E$2="existant",VLOOKUP(B331,Existant!$A:$E,5,FALSE),IF($E$2="Neuf - non famille",VLOOKUP(B331,#REF!,5,FALSE),VLOOKUP(B331,Neuf!$A:$E,5,FALSE))))</f>
        <v/>
      </c>
      <c r="F331" t="str">
        <f>IF(OR(C331="",C331&gt;$G$2),"",IF($E$2="existant",VLOOKUP(B331,Existant!$A:$H,2,FALSE),IF($E$2="Neuf - non famille",VLOOKUP(B331,#REF!,7,FALSE),VLOOKUP(B331,Neuf!$A:$H,7,FALSE))))</f>
        <v/>
      </c>
      <c r="G331" s="35" t="str">
        <f>IF(OR(C331="",C331&gt;$G$2),"",IF($E$2="existant",VLOOKUP(B331,Existant!$A:$P,16,FALSE),IF($E$2="Neuf - non famille",VLOOKUP(B331,#REF!,16,FALSE),VLOOKUP(B331,Neuf!$A:$P,16,FALSE))))</f>
        <v/>
      </c>
      <c r="H331" s="34" t="str">
        <f>IF(OR(C331="",C331&gt;$G$2),"",IF($E$2="existant",VLOOKUP(B331,Existant!$A:$P,14,FALSE),IF($E$2="Neuf - non famille",VLOOKUP(B331,#REF!,14,FALSE),VLOOKUP(B331,Neuf!$A:$P,14,FALSE))))</f>
        <v/>
      </c>
    </row>
    <row r="332" spans="1:8" x14ac:dyDescent="0.2">
      <c r="A332" s="2">
        <f t="shared" ca="1" si="5"/>
        <v>19</v>
      </c>
      <c r="B332" s="2">
        <v>720</v>
      </c>
      <c r="C332" s="2">
        <f>IF(COUNTIF($B$4:B331,B332)&gt;0,"",MAX($C$4:C331)+1)</f>
        <v>288</v>
      </c>
      <c r="D332" t="str">
        <f>IF(OR(C332="",C332&gt;$G$2),"",IF($E$2="existant",VLOOKUP(B332,Existant!$A:$E,4,FALSE),IF($E$2="Neuf - non famille",VLOOKUP(B332,#REF!,4,FALSE),VLOOKUP(B332,Neuf!$A:$E,4,FALSE))))</f>
        <v/>
      </c>
      <c r="E332" t="str">
        <f>IF(OR(C332="",C332&gt;$G$2),"",IF($E$2="existant",VLOOKUP(B332,Existant!$A:$E,5,FALSE),IF($E$2="Neuf - non famille",VLOOKUP(B332,#REF!,5,FALSE),VLOOKUP(B332,Neuf!$A:$E,5,FALSE))))</f>
        <v/>
      </c>
      <c r="F332" t="str">
        <f>IF(OR(C332="",C332&gt;$G$2),"",IF($E$2="existant",VLOOKUP(B332,Existant!$A:$H,2,FALSE),IF($E$2="Neuf - non famille",VLOOKUP(B332,#REF!,7,FALSE),VLOOKUP(B332,Neuf!$A:$H,7,FALSE))))</f>
        <v/>
      </c>
      <c r="G332" s="35" t="str">
        <f>IF(OR(C332="",C332&gt;$G$2),"",IF($E$2="existant",VLOOKUP(B332,Existant!$A:$P,16,FALSE),IF($E$2="Neuf - non famille",VLOOKUP(B332,#REF!,16,FALSE),VLOOKUP(B332,Neuf!$A:$P,16,FALSE))))</f>
        <v/>
      </c>
      <c r="H332" s="34" t="str">
        <f>IF(OR(C332="",C332&gt;$G$2),"",IF($E$2="existant",VLOOKUP(B332,Existant!$A:$P,14,FALSE),IF($E$2="Neuf - non famille",VLOOKUP(B332,#REF!,14,FALSE),VLOOKUP(B332,Neuf!$A:$P,14,FALSE))))</f>
        <v/>
      </c>
    </row>
    <row r="333" spans="1:8" x14ac:dyDescent="0.2">
      <c r="A333" s="2">
        <f t="shared" ca="1" si="5"/>
        <v>2</v>
      </c>
      <c r="B333" s="2">
        <v>149</v>
      </c>
      <c r="C333" s="2">
        <f>IF(COUNTIF($B$4:B332,B333)&gt;0,"",MAX($C$4:C332)+1)</f>
        <v>289</v>
      </c>
      <c r="D333" t="str">
        <f>IF(OR(C333="",C333&gt;$G$2),"",IF($E$2="existant",VLOOKUP(B333,Existant!$A:$E,4,FALSE),IF($E$2="Neuf - non famille",VLOOKUP(B333,#REF!,4,FALSE),VLOOKUP(B333,Neuf!$A:$E,4,FALSE))))</f>
        <v/>
      </c>
      <c r="E333" t="str">
        <f>IF(OR(C333="",C333&gt;$G$2),"",IF($E$2="existant",VLOOKUP(B333,Existant!$A:$E,5,FALSE),IF($E$2="Neuf - non famille",VLOOKUP(B333,#REF!,5,FALSE),VLOOKUP(B333,Neuf!$A:$E,5,FALSE))))</f>
        <v/>
      </c>
      <c r="F333" t="str">
        <f>IF(OR(C333="",C333&gt;$G$2),"",IF($E$2="existant",VLOOKUP(B333,Existant!$A:$H,2,FALSE),IF($E$2="Neuf - non famille",VLOOKUP(B333,#REF!,7,FALSE),VLOOKUP(B333,Neuf!$A:$H,7,FALSE))))</f>
        <v/>
      </c>
      <c r="G333" s="35" t="str">
        <f>IF(OR(C333="",C333&gt;$G$2),"",IF($E$2="existant",VLOOKUP(B333,Existant!$A:$P,16,FALSE),IF($E$2="Neuf - non famille",VLOOKUP(B333,#REF!,16,FALSE),VLOOKUP(B333,Neuf!$A:$P,16,FALSE))))</f>
        <v/>
      </c>
      <c r="H333" s="34" t="str">
        <f>IF(OR(C333="",C333&gt;$G$2),"",IF($E$2="existant",VLOOKUP(B333,Existant!$A:$P,14,FALSE),IF($E$2="Neuf - non famille",VLOOKUP(B333,#REF!,14,FALSE),VLOOKUP(B333,Neuf!$A:$P,14,FALSE))))</f>
        <v/>
      </c>
    </row>
    <row r="334" spans="1:8" x14ac:dyDescent="0.2">
      <c r="A334" s="2">
        <f t="shared" ca="1" si="5"/>
        <v>8</v>
      </c>
      <c r="B334" s="2">
        <v>524</v>
      </c>
      <c r="C334" s="2">
        <f>IF(COUNTIF($B$4:B333,B334)&gt;0,"",MAX($C$4:C333)+1)</f>
        <v>290</v>
      </c>
      <c r="D334" t="str">
        <f>IF(OR(C334="",C334&gt;$G$2),"",IF($E$2="existant",VLOOKUP(B334,Existant!$A:$E,4,FALSE),IF($E$2="Neuf - non famille",VLOOKUP(B334,#REF!,4,FALSE),VLOOKUP(B334,Neuf!$A:$E,4,FALSE))))</f>
        <v/>
      </c>
      <c r="E334" t="str">
        <f>IF(OR(C334="",C334&gt;$G$2),"",IF($E$2="existant",VLOOKUP(B334,Existant!$A:$E,5,FALSE),IF($E$2="Neuf - non famille",VLOOKUP(B334,#REF!,5,FALSE),VLOOKUP(B334,Neuf!$A:$E,5,FALSE))))</f>
        <v/>
      </c>
      <c r="F334" t="str">
        <f>IF(OR(C334="",C334&gt;$G$2),"",IF($E$2="existant",VLOOKUP(B334,Existant!$A:$H,2,FALSE),IF($E$2="Neuf - non famille",VLOOKUP(B334,#REF!,7,FALSE),VLOOKUP(B334,Neuf!$A:$H,7,FALSE))))</f>
        <v/>
      </c>
      <c r="G334" s="35" t="str">
        <f>IF(OR(C334="",C334&gt;$G$2),"",IF($E$2="existant",VLOOKUP(B334,Existant!$A:$P,16,FALSE),IF($E$2="Neuf - non famille",VLOOKUP(B334,#REF!,16,FALSE),VLOOKUP(B334,Neuf!$A:$P,16,FALSE))))</f>
        <v/>
      </c>
      <c r="H334" s="34" t="str">
        <f>IF(OR(C334="",C334&gt;$G$2),"",IF($E$2="existant",VLOOKUP(B334,Existant!$A:$P,14,FALSE),IF($E$2="Neuf - non famille",VLOOKUP(B334,#REF!,14,FALSE),VLOOKUP(B334,Neuf!$A:$P,14,FALSE))))</f>
        <v/>
      </c>
    </row>
    <row r="335" spans="1:8" x14ac:dyDescent="0.2">
      <c r="A335" s="2">
        <f t="shared" ca="1" si="5"/>
        <v>2</v>
      </c>
      <c r="B335" s="2">
        <v>768</v>
      </c>
      <c r="C335" s="2">
        <f>IF(COUNTIF($B$4:B334,B335)&gt;0,"",MAX($C$4:C334)+1)</f>
        <v>291</v>
      </c>
      <c r="D335" t="str">
        <f>IF(OR(C335="",C335&gt;$G$2),"",IF($E$2="existant",VLOOKUP(B335,Existant!$A:$E,4,FALSE),IF($E$2="Neuf - non famille",VLOOKUP(B335,#REF!,4,FALSE),VLOOKUP(B335,Neuf!$A:$E,4,FALSE))))</f>
        <v/>
      </c>
      <c r="E335" t="str">
        <f>IF(OR(C335="",C335&gt;$G$2),"",IF($E$2="existant",VLOOKUP(B335,Existant!$A:$E,5,FALSE),IF($E$2="Neuf - non famille",VLOOKUP(B335,#REF!,5,FALSE),VLOOKUP(B335,Neuf!$A:$E,5,FALSE))))</f>
        <v/>
      </c>
      <c r="F335" t="str">
        <f>IF(OR(C335="",C335&gt;$G$2),"",IF($E$2="existant",VLOOKUP(B335,Existant!$A:$H,2,FALSE),IF($E$2="Neuf - non famille",VLOOKUP(B335,#REF!,7,FALSE),VLOOKUP(B335,Neuf!$A:$H,7,FALSE))))</f>
        <v/>
      </c>
      <c r="G335" s="35" t="str">
        <f>IF(OR(C335="",C335&gt;$G$2),"",IF($E$2="existant",VLOOKUP(B335,Existant!$A:$P,16,FALSE),IF($E$2="Neuf - non famille",VLOOKUP(B335,#REF!,16,FALSE),VLOOKUP(B335,Neuf!$A:$P,16,FALSE))))</f>
        <v/>
      </c>
      <c r="H335" s="34" t="str">
        <f>IF(OR(C335="",C335&gt;$G$2),"",IF($E$2="existant",VLOOKUP(B335,Existant!$A:$P,14,FALSE),IF($E$2="Neuf - non famille",VLOOKUP(B335,#REF!,14,FALSE),VLOOKUP(B335,Neuf!$A:$P,14,FALSE))))</f>
        <v/>
      </c>
    </row>
    <row r="336" spans="1:8" x14ac:dyDescent="0.2">
      <c r="A336" s="2">
        <f t="shared" ca="1" si="5"/>
        <v>8</v>
      </c>
      <c r="B336" s="2">
        <v>911</v>
      </c>
      <c r="C336" s="2">
        <f>IF(COUNTIF($B$4:B335,B336)&gt;0,"",MAX($C$4:C335)+1)</f>
        <v>292</v>
      </c>
      <c r="D336" t="str">
        <f>IF(OR(C336="",C336&gt;$G$2),"",IF($E$2="existant",VLOOKUP(B336,Existant!$A:$E,4,FALSE),IF($E$2="Neuf - non famille",VLOOKUP(B336,#REF!,4,FALSE),VLOOKUP(B336,Neuf!$A:$E,4,FALSE))))</f>
        <v/>
      </c>
      <c r="E336" t="str">
        <f>IF(OR(C336="",C336&gt;$G$2),"",IF($E$2="existant",VLOOKUP(B336,Existant!$A:$E,5,FALSE),IF($E$2="Neuf - non famille",VLOOKUP(B336,#REF!,5,FALSE),VLOOKUP(B336,Neuf!$A:$E,5,FALSE))))</f>
        <v/>
      </c>
      <c r="F336" t="str">
        <f>IF(OR(C336="",C336&gt;$G$2),"",IF($E$2="existant",VLOOKUP(B336,Existant!$A:$H,2,FALSE),IF($E$2="Neuf - non famille",VLOOKUP(B336,#REF!,7,FALSE),VLOOKUP(B336,Neuf!$A:$H,7,FALSE))))</f>
        <v/>
      </c>
      <c r="G336" s="35" t="str">
        <f>IF(OR(C336="",C336&gt;$G$2),"",IF($E$2="existant",VLOOKUP(B336,Existant!$A:$P,16,FALSE),IF($E$2="Neuf - non famille",VLOOKUP(B336,#REF!,16,FALSE),VLOOKUP(B336,Neuf!$A:$P,16,FALSE))))</f>
        <v/>
      </c>
      <c r="H336" s="34" t="str">
        <f>IF(OR(C336="",C336&gt;$G$2),"",IF($E$2="existant",VLOOKUP(B336,Existant!$A:$P,14,FALSE),IF($E$2="Neuf - non famille",VLOOKUP(B336,#REF!,14,FALSE),VLOOKUP(B336,Neuf!$A:$P,14,FALSE))))</f>
        <v/>
      </c>
    </row>
    <row r="337" spans="1:8" x14ac:dyDescent="0.2">
      <c r="A337" s="2">
        <f t="shared" ca="1" si="5"/>
        <v>16</v>
      </c>
      <c r="B337" s="2">
        <v>961</v>
      </c>
      <c r="C337" s="2">
        <f>IF(COUNTIF($B$4:B336,B337)&gt;0,"",MAX($C$4:C336)+1)</f>
        <v>293</v>
      </c>
      <c r="D337" t="str">
        <f>IF(OR(C337="",C337&gt;$G$2),"",IF($E$2="existant",VLOOKUP(B337,Existant!$A:$E,4,FALSE),IF($E$2="Neuf - non famille",VLOOKUP(B337,#REF!,4,FALSE),VLOOKUP(B337,Neuf!$A:$E,4,FALSE))))</f>
        <v/>
      </c>
      <c r="E337" t="str">
        <f>IF(OR(C337="",C337&gt;$G$2),"",IF($E$2="existant",VLOOKUP(B337,Existant!$A:$E,5,FALSE),IF($E$2="Neuf - non famille",VLOOKUP(B337,#REF!,5,FALSE),VLOOKUP(B337,Neuf!$A:$E,5,FALSE))))</f>
        <v/>
      </c>
      <c r="F337" t="str">
        <f>IF(OR(C337="",C337&gt;$G$2),"",IF($E$2="existant",VLOOKUP(B337,Existant!$A:$H,2,FALSE),IF($E$2="Neuf - non famille",VLOOKUP(B337,#REF!,7,FALSE),VLOOKUP(B337,Neuf!$A:$H,7,FALSE))))</f>
        <v/>
      </c>
      <c r="G337" s="35" t="str">
        <f>IF(OR(C337="",C337&gt;$G$2),"",IF($E$2="existant",VLOOKUP(B337,Existant!$A:$P,16,FALSE),IF($E$2="Neuf - non famille",VLOOKUP(B337,#REF!,16,FALSE),VLOOKUP(B337,Neuf!$A:$P,16,FALSE))))</f>
        <v/>
      </c>
      <c r="H337" s="34" t="str">
        <f>IF(OR(C337="",C337&gt;$G$2),"",IF($E$2="existant",VLOOKUP(B337,Existant!$A:$P,14,FALSE),IF($E$2="Neuf - non famille",VLOOKUP(B337,#REF!,14,FALSE),VLOOKUP(B337,Neuf!$A:$P,14,FALSE))))</f>
        <v/>
      </c>
    </row>
    <row r="338" spans="1:8" x14ac:dyDescent="0.2">
      <c r="A338" s="2">
        <f t="shared" ca="1" si="5"/>
        <v>17</v>
      </c>
      <c r="B338" s="2">
        <v>379</v>
      </c>
      <c r="C338" s="2">
        <f>IF(COUNTIF($B$4:B337,B338)&gt;0,"",MAX($C$4:C337)+1)</f>
        <v>294</v>
      </c>
      <c r="D338" t="str">
        <f>IF(OR(C338="",C338&gt;$G$2),"",IF($E$2="existant",VLOOKUP(B338,Existant!$A:$E,4,FALSE),IF($E$2="Neuf - non famille",VLOOKUP(B338,#REF!,4,FALSE),VLOOKUP(B338,Neuf!$A:$E,4,FALSE))))</f>
        <v/>
      </c>
      <c r="E338" t="str">
        <f>IF(OR(C338="",C338&gt;$G$2),"",IF($E$2="existant",VLOOKUP(B338,Existant!$A:$E,5,FALSE),IF($E$2="Neuf - non famille",VLOOKUP(B338,#REF!,5,FALSE),VLOOKUP(B338,Neuf!$A:$E,5,FALSE))))</f>
        <v/>
      </c>
      <c r="F338" t="str">
        <f>IF(OR(C338="",C338&gt;$G$2),"",IF($E$2="existant",VLOOKUP(B338,Existant!$A:$H,2,FALSE),IF($E$2="Neuf - non famille",VLOOKUP(B338,#REF!,7,FALSE),VLOOKUP(B338,Neuf!$A:$H,7,FALSE))))</f>
        <v/>
      </c>
      <c r="G338" s="35" t="str">
        <f>IF(OR(C338="",C338&gt;$G$2),"",IF($E$2="existant",VLOOKUP(B338,Existant!$A:$P,16,FALSE),IF($E$2="Neuf - non famille",VLOOKUP(B338,#REF!,16,FALSE),VLOOKUP(B338,Neuf!$A:$P,16,FALSE))))</f>
        <v/>
      </c>
      <c r="H338" s="34" t="str">
        <f>IF(OR(C338="",C338&gt;$G$2),"",IF($E$2="existant",VLOOKUP(B338,Existant!$A:$P,14,FALSE),IF($E$2="Neuf - non famille",VLOOKUP(B338,#REF!,14,FALSE),VLOOKUP(B338,Neuf!$A:$P,14,FALSE))))</f>
        <v/>
      </c>
    </row>
    <row r="339" spans="1:8" x14ac:dyDescent="0.2">
      <c r="A339" s="2">
        <f t="shared" ca="1" si="5"/>
        <v>3</v>
      </c>
      <c r="B339" s="2">
        <v>84</v>
      </c>
      <c r="C339" s="2">
        <f>IF(COUNTIF($B$4:B338,B339)&gt;0,"",MAX($C$4:C338)+1)</f>
        <v>295</v>
      </c>
      <c r="D339" t="str">
        <f>IF(OR(C339="",C339&gt;$G$2),"",IF($E$2="existant",VLOOKUP(B339,Existant!$A:$E,4,FALSE),IF($E$2="Neuf - non famille",VLOOKUP(B339,#REF!,4,FALSE),VLOOKUP(B339,Neuf!$A:$E,4,FALSE))))</f>
        <v/>
      </c>
      <c r="E339" t="str">
        <f>IF(OR(C339="",C339&gt;$G$2),"",IF($E$2="existant",VLOOKUP(B339,Existant!$A:$E,5,FALSE),IF($E$2="Neuf - non famille",VLOOKUP(B339,#REF!,5,FALSE),VLOOKUP(B339,Neuf!$A:$E,5,FALSE))))</f>
        <v/>
      </c>
      <c r="F339" t="str">
        <f>IF(OR(C339="",C339&gt;$G$2),"",IF($E$2="existant",VLOOKUP(B339,Existant!$A:$H,2,FALSE),IF($E$2="Neuf - non famille",VLOOKUP(B339,#REF!,7,FALSE),VLOOKUP(B339,Neuf!$A:$H,7,FALSE))))</f>
        <v/>
      </c>
      <c r="G339" s="35" t="str">
        <f>IF(OR(C339="",C339&gt;$G$2),"",IF($E$2="existant",VLOOKUP(B339,Existant!$A:$P,16,FALSE),IF($E$2="Neuf - non famille",VLOOKUP(B339,#REF!,16,FALSE),VLOOKUP(B339,Neuf!$A:$P,16,FALSE))))</f>
        <v/>
      </c>
      <c r="H339" s="34" t="str">
        <f>IF(OR(C339="",C339&gt;$G$2),"",IF($E$2="existant",VLOOKUP(B339,Existant!$A:$P,14,FALSE),IF($E$2="Neuf - non famille",VLOOKUP(B339,#REF!,14,FALSE),VLOOKUP(B339,Neuf!$A:$P,14,FALSE))))</f>
        <v/>
      </c>
    </row>
    <row r="340" spans="1:8" hidden="1" x14ac:dyDescent="0.2">
      <c r="A340" s="2">
        <f t="shared" ca="1" si="5"/>
        <v>10</v>
      </c>
      <c r="B340" s="2">
        <v>7</v>
      </c>
      <c r="C340" s="2" t="str">
        <f>IF(COUNTIF($B$4:B339,B340)&gt;0,"",MAX($C$4:C339)+1)</f>
        <v/>
      </c>
      <c r="D340" t="str">
        <f>IF(OR(C340="",C340&gt;$G$2),"",IF($E$2="existant",VLOOKUP(B340,Existant!$A:$E,4,FALSE),IF($E$2="Neuf - non famille",VLOOKUP(B340,#REF!,4,FALSE),VLOOKUP(B340,Neuf!$A:$E,4,FALSE))))</f>
        <v/>
      </c>
      <c r="E340" t="str">
        <f>IF(OR(C340="",C340&gt;$G$2),"",IF($E$2="existant",VLOOKUP(B340,Existant!$A:$E,5,FALSE),IF($E$2="Neuf - non famille",VLOOKUP(B340,#REF!,5,FALSE),VLOOKUP(B340,Neuf!$A:$E,5,FALSE))))</f>
        <v/>
      </c>
      <c r="F340" t="str">
        <f>IF(OR(C340="",C340&gt;$G$2),"",IF($E$2="existant",VLOOKUP(B340,Existant!$A:$H,2,FALSE),IF($E$2="Neuf - non famille",VLOOKUP(B340,#REF!,7,FALSE),VLOOKUP(B340,Neuf!$A:$H,7,FALSE))))</f>
        <v/>
      </c>
      <c r="G340" s="35" t="str">
        <f>IF(OR(C340="",C340&gt;$G$2),"",IF($E$2="existant",VLOOKUP(B340,Existant!$A:$P,16,FALSE),IF($E$2="Neuf - non famille",VLOOKUP(B340,#REF!,16,FALSE),VLOOKUP(B340,Neuf!$A:$P,16,FALSE))))</f>
        <v/>
      </c>
      <c r="H340" s="34" t="str">
        <f>IF(OR(C340="",C340&gt;$G$2),"",IF($E$2="existant",VLOOKUP(B340,Existant!$A:$P,14,FALSE),IF($E$2="Neuf - non famille",VLOOKUP(B340,#REF!,14,FALSE),VLOOKUP(B340,Neuf!$A:$P,14,FALSE))))</f>
        <v/>
      </c>
    </row>
    <row r="341" spans="1:8" x14ac:dyDescent="0.2">
      <c r="A341" s="2">
        <f t="shared" ca="1" si="5"/>
        <v>11</v>
      </c>
      <c r="B341" s="2">
        <v>29</v>
      </c>
      <c r="C341" s="2">
        <f>IF(COUNTIF($B$4:B340,B341)&gt;0,"",MAX($C$4:C340)+1)</f>
        <v>296</v>
      </c>
      <c r="D341" t="str">
        <f>IF(OR(C341="",C341&gt;$G$2),"",IF($E$2="existant",VLOOKUP(B341,Existant!$A:$E,4,FALSE),IF($E$2="Neuf - non famille",VLOOKUP(B341,#REF!,4,FALSE),VLOOKUP(B341,Neuf!$A:$E,4,FALSE))))</f>
        <v/>
      </c>
      <c r="E341" t="str">
        <f>IF(OR(C341="",C341&gt;$G$2),"",IF($E$2="existant",VLOOKUP(B341,Existant!$A:$E,5,FALSE),IF($E$2="Neuf - non famille",VLOOKUP(B341,#REF!,5,FALSE),VLOOKUP(B341,Neuf!$A:$E,5,FALSE))))</f>
        <v/>
      </c>
      <c r="F341" t="str">
        <f>IF(OR(C341="",C341&gt;$G$2),"",IF($E$2="existant",VLOOKUP(B341,Existant!$A:$H,2,FALSE),IF($E$2="Neuf - non famille",VLOOKUP(B341,#REF!,7,FALSE),VLOOKUP(B341,Neuf!$A:$H,7,FALSE))))</f>
        <v/>
      </c>
      <c r="G341" s="35" t="str">
        <f>IF(OR(C341="",C341&gt;$G$2),"",IF($E$2="existant",VLOOKUP(B341,Existant!$A:$P,16,FALSE),IF($E$2="Neuf - non famille",VLOOKUP(B341,#REF!,16,FALSE),VLOOKUP(B341,Neuf!$A:$P,16,FALSE))))</f>
        <v/>
      </c>
      <c r="H341" s="34" t="str">
        <f>IF(OR(C341="",C341&gt;$G$2),"",IF($E$2="existant",VLOOKUP(B341,Existant!$A:$P,14,FALSE),IF($E$2="Neuf - non famille",VLOOKUP(B341,#REF!,14,FALSE),VLOOKUP(B341,Neuf!$A:$P,14,FALSE))))</f>
        <v/>
      </c>
    </row>
    <row r="342" spans="1:8" x14ac:dyDescent="0.2">
      <c r="A342" s="2">
        <f t="shared" ca="1" si="5"/>
        <v>15</v>
      </c>
      <c r="B342" s="2">
        <v>20</v>
      </c>
      <c r="C342" s="2">
        <f>IF(COUNTIF($B$4:B341,B342)&gt;0,"",MAX($C$4:C341)+1)</f>
        <v>297</v>
      </c>
      <c r="D342" t="str">
        <f>IF(OR(C342="",C342&gt;$G$2),"",IF($E$2="existant",VLOOKUP(B342,Existant!$A:$E,4,FALSE),IF($E$2="Neuf - non famille",VLOOKUP(B342,#REF!,4,FALSE),VLOOKUP(B342,Neuf!$A:$E,4,FALSE))))</f>
        <v/>
      </c>
      <c r="E342" t="str">
        <f>IF(OR(C342="",C342&gt;$G$2),"",IF($E$2="existant",VLOOKUP(B342,Existant!$A:$E,5,FALSE),IF($E$2="Neuf - non famille",VLOOKUP(B342,#REF!,5,FALSE),VLOOKUP(B342,Neuf!$A:$E,5,FALSE))))</f>
        <v/>
      </c>
      <c r="F342" t="str">
        <f>IF(OR(C342="",C342&gt;$G$2),"",IF($E$2="existant",VLOOKUP(B342,Existant!$A:$H,2,FALSE),IF($E$2="Neuf - non famille",VLOOKUP(B342,#REF!,7,FALSE),VLOOKUP(B342,Neuf!$A:$H,7,FALSE))))</f>
        <v/>
      </c>
      <c r="G342" s="35" t="str">
        <f>IF(OR(C342="",C342&gt;$G$2),"",IF($E$2="existant",VLOOKUP(B342,Existant!$A:$P,16,FALSE),IF($E$2="Neuf - non famille",VLOOKUP(B342,#REF!,16,FALSE),VLOOKUP(B342,Neuf!$A:$P,16,FALSE))))</f>
        <v/>
      </c>
      <c r="H342" s="34" t="str">
        <f>IF(OR(C342="",C342&gt;$G$2),"",IF($E$2="existant",VLOOKUP(B342,Existant!$A:$P,14,FALSE),IF($E$2="Neuf - non famille",VLOOKUP(B342,#REF!,14,FALSE),VLOOKUP(B342,Neuf!$A:$P,14,FALSE))))</f>
        <v/>
      </c>
    </row>
    <row r="343" spans="1:8" hidden="1" x14ac:dyDescent="0.2">
      <c r="A343" s="2">
        <f t="shared" ca="1" si="5"/>
        <v>5</v>
      </c>
      <c r="B343" s="2">
        <v>966</v>
      </c>
      <c r="C343" s="2" t="str">
        <f>IF(COUNTIF($B$4:B342,B343)&gt;0,"",MAX($C$4:C342)+1)</f>
        <v/>
      </c>
      <c r="D343" t="str">
        <f>IF(OR(C343="",C343&gt;$G$2),"",IF($E$2="existant",VLOOKUP(B343,Existant!$A:$E,4,FALSE),IF($E$2="Neuf - non famille",VLOOKUP(B343,#REF!,4,FALSE),VLOOKUP(B343,Neuf!$A:$E,4,FALSE))))</f>
        <v/>
      </c>
      <c r="E343" t="str">
        <f>IF(OR(C343="",C343&gt;$G$2),"",IF($E$2="existant",VLOOKUP(B343,Existant!$A:$E,5,FALSE),IF($E$2="Neuf - non famille",VLOOKUP(B343,#REF!,5,FALSE),VLOOKUP(B343,Neuf!$A:$E,5,FALSE))))</f>
        <v/>
      </c>
      <c r="F343" t="str">
        <f>IF(OR(C343="",C343&gt;$G$2),"",IF($E$2="existant",VLOOKUP(B343,Existant!$A:$H,2,FALSE),IF($E$2="Neuf - non famille",VLOOKUP(B343,#REF!,7,FALSE),VLOOKUP(B343,Neuf!$A:$H,7,FALSE))))</f>
        <v/>
      </c>
      <c r="G343" s="35" t="str">
        <f>IF(OR(C343="",C343&gt;$G$2),"",IF($E$2="existant",VLOOKUP(B343,Existant!$A:$P,16,FALSE),IF($E$2="Neuf - non famille",VLOOKUP(B343,#REF!,16,FALSE),VLOOKUP(B343,Neuf!$A:$P,16,FALSE))))</f>
        <v/>
      </c>
      <c r="H343" s="34" t="str">
        <f>IF(OR(C343="",C343&gt;$G$2),"",IF($E$2="existant",VLOOKUP(B343,Existant!$A:$P,14,FALSE),IF($E$2="Neuf - non famille",VLOOKUP(B343,#REF!,14,FALSE),VLOOKUP(B343,Neuf!$A:$P,14,FALSE))))</f>
        <v/>
      </c>
    </row>
    <row r="344" spans="1:8" hidden="1" x14ac:dyDescent="0.2">
      <c r="A344" s="2">
        <f t="shared" ca="1" si="5"/>
        <v>16</v>
      </c>
      <c r="B344" s="2">
        <v>7</v>
      </c>
      <c r="C344" s="2" t="str">
        <f>IF(COUNTIF($B$4:B343,B344)&gt;0,"",MAX($C$4:C343)+1)</f>
        <v/>
      </c>
      <c r="D344" t="str">
        <f>IF(OR(C344="",C344&gt;$G$2),"",IF($E$2="existant",VLOOKUP(B344,Existant!$A:$E,4,FALSE),IF($E$2="Neuf - non famille",VLOOKUP(B344,#REF!,4,FALSE),VLOOKUP(B344,Neuf!$A:$E,4,FALSE))))</f>
        <v/>
      </c>
      <c r="E344" t="str">
        <f>IF(OR(C344="",C344&gt;$G$2),"",IF($E$2="existant",VLOOKUP(B344,Existant!$A:$E,5,FALSE),IF($E$2="Neuf - non famille",VLOOKUP(B344,#REF!,5,FALSE),VLOOKUP(B344,Neuf!$A:$E,5,FALSE))))</f>
        <v/>
      </c>
      <c r="F344" t="str">
        <f>IF(OR(C344="",C344&gt;$G$2),"",IF($E$2="existant",VLOOKUP(B344,Existant!$A:$H,2,FALSE),IF($E$2="Neuf - non famille",VLOOKUP(B344,#REF!,7,FALSE),VLOOKUP(B344,Neuf!$A:$H,7,FALSE))))</f>
        <v/>
      </c>
      <c r="G344" s="35" t="str">
        <f>IF(OR(C344="",C344&gt;$G$2),"",IF($E$2="existant",VLOOKUP(B344,Existant!$A:$P,16,FALSE),IF($E$2="Neuf - non famille",VLOOKUP(B344,#REF!,16,FALSE),VLOOKUP(B344,Neuf!$A:$P,16,FALSE))))</f>
        <v/>
      </c>
      <c r="H344" s="34" t="str">
        <f>IF(OR(C344="",C344&gt;$G$2),"",IF($E$2="existant",VLOOKUP(B344,Existant!$A:$P,14,FALSE),IF($E$2="Neuf - non famille",VLOOKUP(B344,#REF!,14,FALSE),VLOOKUP(B344,Neuf!$A:$P,14,FALSE))))</f>
        <v/>
      </c>
    </row>
    <row r="345" spans="1:8" hidden="1" x14ac:dyDescent="0.2">
      <c r="A345" s="2">
        <f t="shared" ca="1" si="5"/>
        <v>16</v>
      </c>
      <c r="B345" s="2">
        <v>692</v>
      </c>
      <c r="C345" s="2" t="str">
        <f>IF(COUNTIF($B$4:B344,B345)&gt;0,"",MAX($C$4:C344)+1)</f>
        <v/>
      </c>
      <c r="D345" t="str">
        <f>IF(OR(C345="",C345&gt;$G$2),"",IF($E$2="existant",VLOOKUP(B345,Existant!$A:$E,4,FALSE),IF($E$2="Neuf - non famille",VLOOKUP(B345,#REF!,4,FALSE),VLOOKUP(B345,Neuf!$A:$E,4,FALSE))))</f>
        <v/>
      </c>
      <c r="E345" t="str">
        <f>IF(OR(C345="",C345&gt;$G$2),"",IF($E$2="existant",VLOOKUP(B345,Existant!$A:$E,5,FALSE),IF($E$2="Neuf - non famille",VLOOKUP(B345,#REF!,5,FALSE),VLOOKUP(B345,Neuf!$A:$E,5,FALSE))))</f>
        <v/>
      </c>
      <c r="F345" t="str">
        <f>IF(OR(C345="",C345&gt;$G$2),"",IF($E$2="existant",VLOOKUP(B345,Existant!$A:$H,2,FALSE),IF($E$2="Neuf - non famille",VLOOKUP(B345,#REF!,7,FALSE),VLOOKUP(B345,Neuf!$A:$H,7,FALSE))))</f>
        <v/>
      </c>
      <c r="G345" s="35" t="str">
        <f>IF(OR(C345="",C345&gt;$G$2),"",IF($E$2="existant",VLOOKUP(B345,Existant!$A:$P,16,FALSE),IF($E$2="Neuf - non famille",VLOOKUP(B345,#REF!,16,FALSE),VLOOKUP(B345,Neuf!$A:$P,16,FALSE))))</f>
        <v/>
      </c>
      <c r="H345" s="34" t="str">
        <f>IF(OR(C345="",C345&gt;$G$2),"",IF($E$2="existant",VLOOKUP(B345,Existant!$A:$P,14,FALSE),IF($E$2="Neuf - non famille",VLOOKUP(B345,#REF!,14,FALSE),VLOOKUP(B345,Neuf!$A:$P,14,FALSE))))</f>
        <v/>
      </c>
    </row>
    <row r="346" spans="1:8" x14ac:dyDescent="0.2">
      <c r="A346" s="2">
        <f t="shared" ca="1" si="5"/>
        <v>5</v>
      </c>
      <c r="B346" s="2">
        <v>98</v>
      </c>
      <c r="C346" s="2">
        <f>IF(COUNTIF($B$4:B345,B346)&gt;0,"",MAX($C$4:C345)+1)</f>
        <v>298</v>
      </c>
      <c r="D346" t="str">
        <f>IF(OR(C346="",C346&gt;$G$2),"",IF($E$2="existant",VLOOKUP(B346,Existant!$A:$E,4,FALSE),IF($E$2="Neuf - non famille",VLOOKUP(B346,#REF!,4,FALSE),VLOOKUP(B346,Neuf!$A:$E,4,FALSE))))</f>
        <v/>
      </c>
      <c r="E346" t="str">
        <f>IF(OR(C346="",C346&gt;$G$2),"",IF($E$2="existant",VLOOKUP(B346,Existant!$A:$E,5,FALSE),IF($E$2="Neuf - non famille",VLOOKUP(B346,#REF!,5,FALSE),VLOOKUP(B346,Neuf!$A:$E,5,FALSE))))</f>
        <v/>
      </c>
      <c r="F346" t="str">
        <f>IF(OR(C346="",C346&gt;$G$2),"",IF($E$2="existant",VLOOKUP(B346,Existant!$A:$H,2,FALSE),IF($E$2="Neuf - non famille",VLOOKUP(B346,#REF!,7,FALSE),VLOOKUP(B346,Neuf!$A:$H,7,FALSE))))</f>
        <v/>
      </c>
      <c r="G346" s="35" t="str">
        <f>IF(OR(C346="",C346&gt;$G$2),"",IF($E$2="existant",VLOOKUP(B346,Existant!$A:$P,16,FALSE),IF($E$2="Neuf - non famille",VLOOKUP(B346,#REF!,16,FALSE),VLOOKUP(B346,Neuf!$A:$P,16,FALSE))))</f>
        <v/>
      </c>
      <c r="H346" s="34" t="str">
        <f>IF(OR(C346="",C346&gt;$G$2),"",IF($E$2="existant",VLOOKUP(B346,Existant!$A:$P,14,FALSE),IF($E$2="Neuf - non famille",VLOOKUP(B346,#REF!,14,FALSE),VLOOKUP(B346,Neuf!$A:$P,14,FALSE))))</f>
        <v/>
      </c>
    </row>
    <row r="347" spans="1:8" x14ac:dyDescent="0.2">
      <c r="A347" s="2">
        <f t="shared" ca="1" si="5"/>
        <v>18</v>
      </c>
      <c r="B347" s="2">
        <v>963</v>
      </c>
      <c r="C347" s="2">
        <f>IF(COUNTIF($B$4:B346,B347)&gt;0,"",MAX($C$4:C346)+1)</f>
        <v>299</v>
      </c>
      <c r="D347" t="str">
        <f>IF(OR(C347="",C347&gt;$G$2),"",IF($E$2="existant",VLOOKUP(B347,Existant!$A:$E,4,FALSE),IF($E$2="Neuf - non famille",VLOOKUP(B347,#REF!,4,FALSE),VLOOKUP(B347,Neuf!$A:$E,4,FALSE))))</f>
        <v/>
      </c>
      <c r="E347" t="str">
        <f>IF(OR(C347="",C347&gt;$G$2),"",IF($E$2="existant",VLOOKUP(B347,Existant!$A:$E,5,FALSE),IF($E$2="Neuf - non famille",VLOOKUP(B347,#REF!,5,FALSE),VLOOKUP(B347,Neuf!$A:$E,5,FALSE))))</f>
        <v/>
      </c>
      <c r="F347" t="str">
        <f>IF(OR(C347="",C347&gt;$G$2),"",IF($E$2="existant",VLOOKUP(B347,Existant!$A:$H,2,FALSE),IF($E$2="Neuf - non famille",VLOOKUP(B347,#REF!,7,FALSE),VLOOKUP(B347,Neuf!$A:$H,7,FALSE))))</f>
        <v/>
      </c>
      <c r="G347" s="35" t="str">
        <f>IF(OR(C347="",C347&gt;$G$2),"",IF($E$2="existant",VLOOKUP(B347,Existant!$A:$P,16,FALSE),IF($E$2="Neuf - non famille",VLOOKUP(B347,#REF!,16,FALSE),VLOOKUP(B347,Neuf!$A:$P,16,FALSE))))</f>
        <v/>
      </c>
      <c r="H347" s="34" t="str">
        <f>IF(OR(C347="",C347&gt;$G$2),"",IF($E$2="existant",VLOOKUP(B347,Existant!$A:$P,14,FALSE),IF($E$2="Neuf - non famille",VLOOKUP(B347,#REF!,14,FALSE),VLOOKUP(B347,Neuf!$A:$P,14,FALSE))))</f>
        <v/>
      </c>
    </row>
    <row r="348" spans="1:8" hidden="1" x14ac:dyDescent="0.2">
      <c r="A348" s="2">
        <f t="shared" ca="1" si="5"/>
        <v>14</v>
      </c>
      <c r="B348" s="2">
        <v>234</v>
      </c>
      <c r="C348" s="2" t="str">
        <f>IF(COUNTIF($B$4:B347,B348)&gt;0,"",MAX($C$4:C347)+1)</f>
        <v/>
      </c>
      <c r="D348" t="str">
        <f>IF(OR(C348="",C348&gt;$G$2),"",IF($E$2="existant",VLOOKUP(B348,Existant!$A:$E,4,FALSE),IF($E$2="Neuf - non famille",VLOOKUP(B348,#REF!,4,FALSE),VLOOKUP(B348,Neuf!$A:$E,4,FALSE))))</f>
        <v/>
      </c>
      <c r="E348" t="str">
        <f>IF(OR(C348="",C348&gt;$G$2),"",IF($E$2="existant",VLOOKUP(B348,Existant!$A:$E,5,FALSE),IF($E$2="Neuf - non famille",VLOOKUP(B348,#REF!,5,FALSE),VLOOKUP(B348,Neuf!$A:$E,5,FALSE))))</f>
        <v/>
      </c>
      <c r="F348" t="str">
        <f>IF(OR(C348="",C348&gt;$G$2),"",IF($E$2="existant",VLOOKUP(B348,Existant!$A:$H,2,FALSE),IF($E$2="Neuf - non famille",VLOOKUP(B348,#REF!,7,FALSE),VLOOKUP(B348,Neuf!$A:$H,7,FALSE))))</f>
        <v/>
      </c>
      <c r="G348" s="35" t="str">
        <f>IF(OR(C348="",C348&gt;$G$2),"",IF($E$2="existant",VLOOKUP(B348,Existant!$A:$P,16,FALSE),IF($E$2="Neuf - non famille",VLOOKUP(B348,#REF!,16,FALSE),VLOOKUP(B348,Neuf!$A:$P,16,FALSE))))</f>
        <v/>
      </c>
      <c r="H348" s="34" t="str">
        <f>IF(OR(C348="",C348&gt;$G$2),"",IF($E$2="existant",VLOOKUP(B348,Existant!$A:$P,14,FALSE),IF($E$2="Neuf - non famille",VLOOKUP(B348,#REF!,14,FALSE),VLOOKUP(B348,Neuf!$A:$P,14,FALSE))))</f>
        <v/>
      </c>
    </row>
    <row r="349" spans="1:8" x14ac:dyDescent="0.2">
      <c r="A349" s="2">
        <f t="shared" ca="1" si="5"/>
        <v>6</v>
      </c>
      <c r="B349" s="2">
        <v>791</v>
      </c>
      <c r="C349" s="2">
        <f>IF(COUNTIF($B$4:B348,B349)&gt;0,"",MAX($C$4:C348)+1)</f>
        <v>300</v>
      </c>
      <c r="D349" t="str">
        <f>IF(OR(C349="",C349&gt;$G$2),"",IF($E$2="existant",VLOOKUP(B349,Existant!$A:$E,4,FALSE),IF($E$2="Neuf - non famille",VLOOKUP(B349,#REF!,4,FALSE),VLOOKUP(B349,Neuf!$A:$E,4,FALSE))))</f>
        <v/>
      </c>
      <c r="E349" t="str">
        <f>IF(OR(C349="",C349&gt;$G$2),"",IF($E$2="existant",VLOOKUP(B349,Existant!$A:$E,5,FALSE),IF($E$2="Neuf - non famille",VLOOKUP(B349,#REF!,5,FALSE),VLOOKUP(B349,Neuf!$A:$E,5,FALSE))))</f>
        <v/>
      </c>
      <c r="F349" t="str">
        <f>IF(OR(C349="",C349&gt;$G$2),"",IF($E$2="existant",VLOOKUP(B349,Existant!$A:$H,2,FALSE),IF($E$2="Neuf - non famille",VLOOKUP(B349,#REF!,7,FALSE),VLOOKUP(B349,Neuf!$A:$H,7,FALSE))))</f>
        <v/>
      </c>
      <c r="G349" s="35" t="str">
        <f>IF(OR(C349="",C349&gt;$G$2),"",IF($E$2="existant",VLOOKUP(B349,Existant!$A:$P,16,FALSE),IF($E$2="Neuf - non famille",VLOOKUP(B349,#REF!,16,FALSE),VLOOKUP(B349,Neuf!$A:$P,16,FALSE))))</f>
        <v/>
      </c>
      <c r="H349" s="34" t="str">
        <f>IF(OR(C349="",C349&gt;$G$2),"",IF($E$2="existant",VLOOKUP(B349,Existant!$A:$P,14,FALSE),IF($E$2="Neuf - non famille",VLOOKUP(B349,#REF!,14,FALSE),VLOOKUP(B349,Neuf!$A:$P,14,FALSE))))</f>
        <v/>
      </c>
    </row>
    <row r="350" spans="1:8" x14ac:dyDescent="0.2">
      <c r="A350" s="2">
        <f t="shared" ca="1" si="5"/>
        <v>18</v>
      </c>
      <c r="B350" s="2">
        <v>589</v>
      </c>
      <c r="C350" s="2">
        <f>IF(COUNTIF($B$4:B349,B350)&gt;0,"",MAX($C$4:C349)+1)</f>
        <v>301</v>
      </c>
      <c r="D350" t="str">
        <f>IF(OR(C350="",C350&gt;$G$2),"",IF($E$2="existant",VLOOKUP(B350,Existant!$A:$E,4,FALSE),IF($E$2="Neuf - non famille",VLOOKUP(B350,#REF!,4,FALSE),VLOOKUP(B350,Neuf!$A:$E,4,FALSE))))</f>
        <v/>
      </c>
      <c r="E350" t="str">
        <f>IF(OR(C350="",C350&gt;$G$2),"",IF($E$2="existant",VLOOKUP(B350,Existant!$A:$E,5,FALSE),IF($E$2="Neuf - non famille",VLOOKUP(B350,#REF!,5,FALSE),VLOOKUP(B350,Neuf!$A:$E,5,FALSE))))</f>
        <v/>
      </c>
      <c r="F350" t="str">
        <f>IF(OR(C350="",C350&gt;$G$2),"",IF($E$2="existant",VLOOKUP(B350,Existant!$A:$H,2,FALSE),IF($E$2="Neuf - non famille",VLOOKUP(B350,#REF!,7,FALSE),VLOOKUP(B350,Neuf!$A:$H,7,FALSE))))</f>
        <v/>
      </c>
      <c r="G350" s="35" t="str">
        <f>IF(OR(C350="",C350&gt;$G$2),"",IF($E$2="existant",VLOOKUP(B350,Existant!$A:$P,16,FALSE),IF($E$2="Neuf - non famille",VLOOKUP(B350,#REF!,16,FALSE),VLOOKUP(B350,Neuf!$A:$P,16,FALSE))))</f>
        <v/>
      </c>
      <c r="H350" s="34" t="str">
        <f>IF(OR(C350="",C350&gt;$G$2),"",IF($E$2="existant",VLOOKUP(B350,Existant!$A:$P,14,FALSE),IF($E$2="Neuf - non famille",VLOOKUP(B350,#REF!,14,FALSE),VLOOKUP(B350,Neuf!$A:$P,14,FALSE))))</f>
        <v/>
      </c>
    </row>
    <row r="351" spans="1:8" hidden="1" x14ac:dyDescent="0.2">
      <c r="A351" s="2">
        <f t="shared" ca="1" si="5"/>
        <v>3</v>
      </c>
      <c r="B351" s="2">
        <v>581</v>
      </c>
      <c r="C351" s="2" t="str">
        <f>IF(COUNTIF($B$4:B350,B351)&gt;0,"",MAX($C$4:C350)+1)</f>
        <v/>
      </c>
      <c r="D351" t="str">
        <f>IF(OR(C351="",C351&gt;$G$2),"",IF($E$2="existant",VLOOKUP(B351,Existant!$A:$E,4,FALSE),IF($E$2="Neuf - non famille",VLOOKUP(B351,#REF!,4,FALSE),VLOOKUP(B351,Neuf!$A:$E,4,FALSE))))</f>
        <v/>
      </c>
      <c r="E351" t="str">
        <f>IF(OR(C351="",C351&gt;$G$2),"",IF($E$2="existant",VLOOKUP(B351,Existant!$A:$E,5,FALSE),IF($E$2="Neuf - non famille",VLOOKUP(B351,#REF!,5,FALSE),VLOOKUP(B351,Neuf!$A:$E,5,FALSE))))</f>
        <v/>
      </c>
      <c r="F351" t="str">
        <f>IF(OR(C351="",C351&gt;$G$2),"",IF($E$2="existant",VLOOKUP(B351,Existant!$A:$H,2,FALSE),IF($E$2="Neuf - non famille",VLOOKUP(B351,#REF!,7,FALSE),VLOOKUP(B351,Neuf!$A:$H,7,FALSE))))</f>
        <v/>
      </c>
      <c r="G351" s="35" t="str">
        <f>IF(OR(C351="",C351&gt;$G$2),"",IF($E$2="existant",VLOOKUP(B351,Existant!$A:$P,16,FALSE),IF($E$2="Neuf - non famille",VLOOKUP(B351,#REF!,16,FALSE),VLOOKUP(B351,Neuf!$A:$P,16,FALSE))))</f>
        <v/>
      </c>
      <c r="H351" s="34" t="str">
        <f>IF(OR(C351="",C351&gt;$G$2),"",IF($E$2="existant",VLOOKUP(B351,Existant!$A:$P,14,FALSE),IF($E$2="Neuf - non famille",VLOOKUP(B351,#REF!,14,FALSE),VLOOKUP(B351,Neuf!$A:$P,14,FALSE))))</f>
        <v/>
      </c>
    </row>
    <row r="352" spans="1:8" hidden="1" x14ac:dyDescent="0.2">
      <c r="A352" s="2">
        <f t="shared" ca="1" si="5"/>
        <v>15</v>
      </c>
      <c r="B352" s="2">
        <v>328</v>
      </c>
      <c r="C352" s="2" t="str">
        <f>IF(COUNTIF($B$4:B351,B352)&gt;0,"",MAX($C$4:C351)+1)</f>
        <v/>
      </c>
      <c r="D352" t="str">
        <f>IF(OR(C352="",C352&gt;$G$2),"",IF($E$2="existant",VLOOKUP(B352,Existant!$A:$E,4,FALSE),IF($E$2="Neuf - non famille",VLOOKUP(B352,#REF!,4,FALSE),VLOOKUP(B352,Neuf!$A:$E,4,FALSE))))</f>
        <v/>
      </c>
      <c r="E352" t="str">
        <f>IF(OR(C352="",C352&gt;$G$2),"",IF($E$2="existant",VLOOKUP(B352,Existant!$A:$E,5,FALSE),IF($E$2="Neuf - non famille",VLOOKUP(B352,#REF!,5,FALSE),VLOOKUP(B352,Neuf!$A:$E,5,FALSE))))</f>
        <v/>
      </c>
      <c r="F352" t="str">
        <f>IF(OR(C352="",C352&gt;$G$2),"",IF($E$2="existant",VLOOKUP(B352,Existant!$A:$H,2,FALSE),IF($E$2="Neuf - non famille",VLOOKUP(B352,#REF!,7,FALSE),VLOOKUP(B352,Neuf!$A:$H,7,FALSE))))</f>
        <v/>
      </c>
      <c r="G352" s="35" t="str">
        <f>IF(OR(C352="",C352&gt;$G$2),"",IF($E$2="existant",VLOOKUP(B352,Existant!$A:$P,16,FALSE),IF($E$2="Neuf - non famille",VLOOKUP(B352,#REF!,16,FALSE),VLOOKUP(B352,Neuf!$A:$P,16,FALSE))))</f>
        <v/>
      </c>
      <c r="H352" s="34" t="str">
        <f>IF(OR(C352="",C352&gt;$G$2),"",IF($E$2="existant",VLOOKUP(B352,Existant!$A:$P,14,FALSE),IF($E$2="Neuf - non famille",VLOOKUP(B352,#REF!,14,FALSE),VLOOKUP(B352,Neuf!$A:$P,14,FALSE))))</f>
        <v/>
      </c>
    </row>
    <row r="353" spans="1:8" hidden="1" x14ac:dyDescent="0.2">
      <c r="A353" s="2">
        <f t="shared" ca="1" si="5"/>
        <v>10</v>
      </c>
      <c r="B353" s="2">
        <v>597</v>
      </c>
      <c r="C353" s="2" t="str">
        <f>IF(COUNTIF($B$4:B352,B353)&gt;0,"",MAX($C$4:C352)+1)</f>
        <v/>
      </c>
      <c r="D353" t="str">
        <f>IF(OR(C353="",C353&gt;$G$2),"",IF($E$2="existant",VLOOKUP(B353,Existant!$A:$E,4,FALSE),IF($E$2="Neuf - non famille",VLOOKUP(B353,#REF!,4,FALSE),VLOOKUP(B353,Neuf!$A:$E,4,FALSE))))</f>
        <v/>
      </c>
      <c r="E353" t="str">
        <f>IF(OR(C353="",C353&gt;$G$2),"",IF($E$2="existant",VLOOKUP(B353,Existant!$A:$E,5,FALSE),IF($E$2="Neuf - non famille",VLOOKUP(B353,#REF!,5,FALSE),VLOOKUP(B353,Neuf!$A:$E,5,FALSE))))</f>
        <v/>
      </c>
      <c r="F353" t="str">
        <f>IF(OR(C353="",C353&gt;$G$2),"",IF($E$2="existant",VLOOKUP(B353,Existant!$A:$H,2,FALSE),IF($E$2="Neuf - non famille",VLOOKUP(B353,#REF!,7,FALSE),VLOOKUP(B353,Neuf!$A:$H,7,FALSE))))</f>
        <v/>
      </c>
      <c r="G353" s="35" t="str">
        <f>IF(OR(C353="",C353&gt;$G$2),"",IF($E$2="existant",VLOOKUP(B353,Existant!$A:$P,16,FALSE),IF($E$2="Neuf - non famille",VLOOKUP(B353,#REF!,16,FALSE),VLOOKUP(B353,Neuf!$A:$P,16,FALSE))))</f>
        <v/>
      </c>
      <c r="H353" s="34" t="str">
        <f>IF(OR(C353="",C353&gt;$G$2),"",IF($E$2="existant",VLOOKUP(B353,Existant!$A:$P,14,FALSE),IF($E$2="Neuf - non famille",VLOOKUP(B353,#REF!,14,FALSE),VLOOKUP(B353,Neuf!$A:$P,14,FALSE))))</f>
        <v/>
      </c>
    </row>
    <row r="354" spans="1:8" x14ac:dyDescent="0.2">
      <c r="A354" s="2">
        <f t="shared" ca="1" si="5"/>
        <v>2</v>
      </c>
      <c r="B354" s="2">
        <v>406</v>
      </c>
      <c r="C354" s="2">
        <f>IF(COUNTIF($B$4:B353,B354)&gt;0,"",MAX($C$4:C353)+1)</f>
        <v>302</v>
      </c>
      <c r="D354" t="str">
        <f>IF(OR(C354="",C354&gt;$G$2),"",IF($E$2="existant",VLOOKUP(B354,Existant!$A:$E,4,FALSE),IF($E$2="Neuf - non famille",VLOOKUP(B354,#REF!,4,FALSE),VLOOKUP(B354,Neuf!$A:$E,4,FALSE))))</f>
        <v/>
      </c>
      <c r="E354" t="str">
        <f>IF(OR(C354="",C354&gt;$G$2),"",IF($E$2="existant",VLOOKUP(B354,Existant!$A:$E,5,FALSE),IF($E$2="Neuf - non famille",VLOOKUP(B354,#REF!,5,FALSE),VLOOKUP(B354,Neuf!$A:$E,5,FALSE))))</f>
        <v/>
      </c>
      <c r="F354" t="str">
        <f>IF(OR(C354="",C354&gt;$G$2),"",IF($E$2="existant",VLOOKUP(B354,Existant!$A:$H,2,FALSE),IF($E$2="Neuf - non famille",VLOOKUP(B354,#REF!,7,FALSE),VLOOKUP(B354,Neuf!$A:$H,7,FALSE))))</f>
        <v/>
      </c>
      <c r="G354" s="35" t="str">
        <f>IF(OR(C354="",C354&gt;$G$2),"",IF($E$2="existant",VLOOKUP(B354,Existant!$A:$P,16,FALSE),IF($E$2="Neuf - non famille",VLOOKUP(B354,#REF!,16,FALSE),VLOOKUP(B354,Neuf!$A:$P,16,FALSE))))</f>
        <v/>
      </c>
      <c r="H354" s="34" t="str">
        <f>IF(OR(C354="",C354&gt;$G$2),"",IF($E$2="existant",VLOOKUP(B354,Existant!$A:$P,14,FALSE),IF($E$2="Neuf - non famille",VLOOKUP(B354,#REF!,14,FALSE),VLOOKUP(B354,Neuf!$A:$P,14,FALSE))))</f>
        <v/>
      </c>
    </row>
    <row r="355" spans="1:8" hidden="1" x14ac:dyDescent="0.2">
      <c r="A355" s="2">
        <f t="shared" ca="1" si="5"/>
        <v>19</v>
      </c>
      <c r="B355" s="2">
        <v>911</v>
      </c>
      <c r="C355" s="2" t="str">
        <f>IF(COUNTIF($B$4:B354,B355)&gt;0,"",MAX($C$4:C354)+1)</f>
        <v/>
      </c>
      <c r="D355" t="str">
        <f>IF(OR(C355="",C355&gt;$G$2),"",IF($E$2="existant",VLOOKUP(B355,Existant!$A:$E,4,FALSE),IF($E$2="Neuf - non famille",VLOOKUP(B355,#REF!,4,FALSE),VLOOKUP(B355,Neuf!$A:$E,4,FALSE))))</f>
        <v/>
      </c>
      <c r="E355" t="str">
        <f>IF(OR(C355="",C355&gt;$G$2),"",IF($E$2="existant",VLOOKUP(B355,Existant!$A:$E,5,FALSE),IF($E$2="Neuf - non famille",VLOOKUP(B355,#REF!,5,FALSE),VLOOKUP(B355,Neuf!$A:$E,5,FALSE))))</f>
        <v/>
      </c>
      <c r="F355" t="str">
        <f>IF(OR(C355="",C355&gt;$G$2),"",IF($E$2="existant",VLOOKUP(B355,Existant!$A:$H,2,FALSE),IF($E$2="Neuf - non famille",VLOOKUP(B355,#REF!,7,FALSE),VLOOKUP(B355,Neuf!$A:$H,7,FALSE))))</f>
        <v/>
      </c>
      <c r="G355" s="35" t="str">
        <f>IF(OR(C355="",C355&gt;$G$2),"",IF($E$2="existant",VLOOKUP(B355,Existant!$A:$P,16,FALSE),IF($E$2="Neuf - non famille",VLOOKUP(B355,#REF!,16,FALSE),VLOOKUP(B355,Neuf!$A:$P,16,FALSE))))</f>
        <v/>
      </c>
      <c r="H355" s="34" t="str">
        <f>IF(OR(C355="",C355&gt;$G$2),"",IF($E$2="existant",VLOOKUP(B355,Existant!$A:$P,14,FALSE),IF($E$2="Neuf - non famille",VLOOKUP(B355,#REF!,14,FALSE),VLOOKUP(B355,Neuf!$A:$P,14,FALSE))))</f>
        <v/>
      </c>
    </row>
    <row r="356" spans="1:8" hidden="1" x14ac:dyDescent="0.2">
      <c r="A356" s="2">
        <f t="shared" ca="1" si="5"/>
        <v>6</v>
      </c>
      <c r="B356" s="2">
        <v>284</v>
      </c>
      <c r="C356" s="2" t="str">
        <f>IF(COUNTIF($B$4:B355,B356)&gt;0,"",MAX($C$4:C355)+1)</f>
        <v/>
      </c>
      <c r="D356" t="str">
        <f>IF(OR(C356="",C356&gt;$G$2),"",IF($E$2="existant",VLOOKUP(B356,Existant!$A:$E,4,FALSE),IF($E$2="Neuf - non famille",VLOOKUP(B356,#REF!,4,FALSE),VLOOKUP(B356,Neuf!$A:$E,4,FALSE))))</f>
        <v/>
      </c>
      <c r="E356" t="str">
        <f>IF(OR(C356="",C356&gt;$G$2),"",IF($E$2="existant",VLOOKUP(B356,Existant!$A:$E,5,FALSE),IF($E$2="Neuf - non famille",VLOOKUP(B356,#REF!,5,FALSE),VLOOKUP(B356,Neuf!$A:$E,5,FALSE))))</f>
        <v/>
      </c>
      <c r="F356" t="str">
        <f>IF(OR(C356="",C356&gt;$G$2),"",IF($E$2="existant",VLOOKUP(B356,Existant!$A:$H,2,FALSE),IF($E$2="Neuf - non famille",VLOOKUP(B356,#REF!,7,FALSE),VLOOKUP(B356,Neuf!$A:$H,7,FALSE))))</f>
        <v/>
      </c>
      <c r="G356" s="35" t="str">
        <f>IF(OR(C356="",C356&gt;$G$2),"",IF($E$2="existant",VLOOKUP(B356,Existant!$A:$P,16,FALSE),IF($E$2="Neuf - non famille",VLOOKUP(B356,#REF!,16,FALSE),VLOOKUP(B356,Neuf!$A:$P,16,FALSE))))</f>
        <v/>
      </c>
      <c r="H356" s="34" t="str">
        <f>IF(OR(C356="",C356&gt;$G$2),"",IF($E$2="existant",VLOOKUP(B356,Existant!$A:$P,14,FALSE),IF($E$2="Neuf - non famille",VLOOKUP(B356,#REF!,14,FALSE),VLOOKUP(B356,Neuf!$A:$P,14,FALSE))))</f>
        <v/>
      </c>
    </row>
    <row r="357" spans="1:8" x14ac:dyDescent="0.2">
      <c r="A357" s="2">
        <f t="shared" ca="1" si="5"/>
        <v>11</v>
      </c>
      <c r="B357" s="2">
        <v>875</v>
      </c>
      <c r="C357" s="2">
        <f>IF(COUNTIF($B$4:B356,B357)&gt;0,"",MAX($C$4:C356)+1)</f>
        <v>303</v>
      </c>
      <c r="D357" t="str">
        <f>IF(OR(C357="",C357&gt;$G$2),"",IF($E$2="existant",VLOOKUP(B357,Existant!$A:$E,4,FALSE),IF($E$2="Neuf - non famille",VLOOKUP(B357,#REF!,4,FALSE),VLOOKUP(B357,Neuf!$A:$E,4,FALSE))))</f>
        <v/>
      </c>
      <c r="E357" t="str">
        <f>IF(OR(C357="",C357&gt;$G$2),"",IF($E$2="existant",VLOOKUP(B357,Existant!$A:$E,5,FALSE),IF($E$2="Neuf - non famille",VLOOKUP(B357,#REF!,5,FALSE),VLOOKUP(B357,Neuf!$A:$E,5,FALSE))))</f>
        <v/>
      </c>
      <c r="F357" t="str">
        <f>IF(OR(C357="",C357&gt;$G$2),"",IF($E$2="existant",VLOOKUP(B357,Existant!$A:$H,2,FALSE),IF($E$2="Neuf - non famille",VLOOKUP(B357,#REF!,7,FALSE),VLOOKUP(B357,Neuf!$A:$H,7,FALSE))))</f>
        <v/>
      </c>
      <c r="G357" s="35" t="str">
        <f>IF(OR(C357="",C357&gt;$G$2),"",IF($E$2="existant",VLOOKUP(B357,Existant!$A:$P,16,FALSE),IF($E$2="Neuf - non famille",VLOOKUP(B357,#REF!,16,FALSE),VLOOKUP(B357,Neuf!$A:$P,16,FALSE))))</f>
        <v/>
      </c>
      <c r="H357" s="34" t="str">
        <f>IF(OR(C357="",C357&gt;$G$2),"",IF($E$2="existant",VLOOKUP(B357,Existant!$A:$P,14,FALSE),IF($E$2="Neuf - non famille",VLOOKUP(B357,#REF!,14,FALSE),VLOOKUP(B357,Neuf!$A:$P,14,FALSE))))</f>
        <v/>
      </c>
    </row>
    <row r="358" spans="1:8" x14ac:dyDescent="0.2">
      <c r="A358" s="2">
        <f t="shared" ca="1" si="5"/>
        <v>10</v>
      </c>
      <c r="B358" s="2">
        <v>861</v>
      </c>
      <c r="C358" s="2">
        <f>IF(COUNTIF($B$4:B357,B358)&gt;0,"",MAX($C$4:C357)+1)</f>
        <v>304</v>
      </c>
      <c r="D358" t="str">
        <f>IF(OR(C358="",C358&gt;$G$2),"",IF($E$2="existant",VLOOKUP(B358,Existant!$A:$E,4,FALSE),IF($E$2="Neuf - non famille",VLOOKUP(B358,#REF!,4,FALSE),VLOOKUP(B358,Neuf!$A:$E,4,FALSE))))</f>
        <v/>
      </c>
      <c r="E358" t="str">
        <f>IF(OR(C358="",C358&gt;$G$2),"",IF($E$2="existant",VLOOKUP(B358,Existant!$A:$E,5,FALSE),IF($E$2="Neuf - non famille",VLOOKUP(B358,#REF!,5,FALSE),VLOOKUP(B358,Neuf!$A:$E,5,FALSE))))</f>
        <v/>
      </c>
      <c r="F358" t="str">
        <f>IF(OR(C358="",C358&gt;$G$2),"",IF($E$2="existant",VLOOKUP(B358,Existant!$A:$H,2,FALSE),IF($E$2="Neuf - non famille",VLOOKUP(B358,#REF!,7,FALSE),VLOOKUP(B358,Neuf!$A:$H,7,FALSE))))</f>
        <v/>
      </c>
      <c r="G358" s="35" t="str">
        <f>IF(OR(C358="",C358&gt;$G$2),"",IF($E$2="existant",VLOOKUP(B358,Existant!$A:$P,16,FALSE),IF($E$2="Neuf - non famille",VLOOKUP(B358,#REF!,16,FALSE),VLOOKUP(B358,Neuf!$A:$P,16,FALSE))))</f>
        <v/>
      </c>
      <c r="H358" s="34" t="str">
        <f>IF(OR(C358="",C358&gt;$G$2),"",IF($E$2="existant",VLOOKUP(B358,Existant!$A:$P,14,FALSE),IF($E$2="Neuf - non famille",VLOOKUP(B358,#REF!,14,FALSE),VLOOKUP(B358,Neuf!$A:$P,14,FALSE))))</f>
        <v/>
      </c>
    </row>
    <row r="359" spans="1:8" x14ac:dyDescent="0.2">
      <c r="A359" s="2">
        <f t="shared" ca="1" si="5"/>
        <v>2</v>
      </c>
      <c r="B359" s="2">
        <v>907</v>
      </c>
      <c r="C359" s="2">
        <f>IF(COUNTIF($B$4:B358,B359)&gt;0,"",MAX($C$4:C358)+1)</f>
        <v>305</v>
      </c>
      <c r="D359" t="str">
        <f>IF(OR(C359="",C359&gt;$G$2),"",IF($E$2="existant",VLOOKUP(B359,Existant!$A:$E,4,FALSE),IF($E$2="Neuf - non famille",VLOOKUP(B359,#REF!,4,FALSE),VLOOKUP(B359,Neuf!$A:$E,4,FALSE))))</f>
        <v/>
      </c>
      <c r="E359" t="str">
        <f>IF(OR(C359="",C359&gt;$G$2),"",IF($E$2="existant",VLOOKUP(B359,Existant!$A:$E,5,FALSE),IF($E$2="Neuf - non famille",VLOOKUP(B359,#REF!,5,FALSE),VLOOKUP(B359,Neuf!$A:$E,5,FALSE))))</f>
        <v/>
      </c>
      <c r="F359" t="str">
        <f>IF(OR(C359="",C359&gt;$G$2),"",IF($E$2="existant",VLOOKUP(B359,Existant!$A:$H,2,FALSE),IF($E$2="Neuf - non famille",VLOOKUP(B359,#REF!,7,FALSE),VLOOKUP(B359,Neuf!$A:$H,7,FALSE))))</f>
        <v/>
      </c>
      <c r="G359" s="35" t="str">
        <f>IF(OR(C359="",C359&gt;$G$2),"",IF($E$2="existant",VLOOKUP(B359,Existant!$A:$P,16,FALSE),IF($E$2="Neuf - non famille",VLOOKUP(B359,#REF!,16,FALSE),VLOOKUP(B359,Neuf!$A:$P,16,FALSE))))</f>
        <v/>
      </c>
      <c r="H359" s="34" t="str">
        <f>IF(OR(C359="",C359&gt;$G$2),"",IF($E$2="existant",VLOOKUP(B359,Existant!$A:$P,14,FALSE),IF($E$2="Neuf - non famille",VLOOKUP(B359,#REF!,14,FALSE),VLOOKUP(B359,Neuf!$A:$P,14,FALSE))))</f>
        <v/>
      </c>
    </row>
    <row r="360" spans="1:8" x14ac:dyDescent="0.2">
      <c r="A360" s="2">
        <f t="shared" ca="1" si="5"/>
        <v>9</v>
      </c>
      <c r="B360" s="2">
        <v>479</v>
      </c>
      <c r="C360" s="2">
        <f>IF(COUNTIF($B$4:B359,B360)&gt;0,"",MAX($C$4:C359)+1)</f>
        <v>306</v>
      </c>
      <c r="D360" t="str">
        <f>IF(OR(C360="",C360&gt;$G$2),"",IF($E$2="existant",VLOOKUP(B360,Existant!$A:$E,4,FALSE),IF($E$2="Neuf - non famille",VLOOKUP(B360,#REF!,4,FALSE),VLOOKUP(B360,Neuf!$A:$E,4,FALSE))))</f>
        <v/>
      </c>
      <c r="E360" t="str">
        <f>IF(OR(C360="",C360&gt;$G$2),"",IF($E$2="existant",VLOOKUP(B360,Existant!$A:$E,5,FALSE),IF($E$2="Neuf - non famille",VLOOKUP(B360,#REF!,5,FALSE),VLOOKUP(B360,Neuf!$A:$E,5,FALSE))))</f>
        <v/>
      </c>
      <c r="F360" t="str">
        <f>IF(OR(C360="",C360&gt;$G$2),"",IF($E$2="existant",VLOOKUP(B360,Existant!$A:$H,2,FALSE),IF($E$2="Neuf - non famille",VLOOKUP(B360,#REF!,7,FALSE),VLOOKUP(B360,Neuf!$A:$H,7,FALSE))))</f>
        <v/>
      </c>
      <c r="G360" s="35" t="str">
        <f>IF(OR(C360="",C360&gt;$G$2),"",IF($E$2="existant",VLOOKUP(B360,Existant!$A:$P,16,FALSE),IF($E$2="Neuf - non famille",VLOOKUP(B360,#REF!,16,FALSE),VLOOKUP(B360,Neuf!$A:$P,16,FALSE))))</f>
        <v/>
      </c>
      <c r="H360" s="34" t="str">
        <f>IF(OR(C360="",C360&gt;$G$2),"",IF($E$2="existant",VLOOKUP(B360,Existant!$A:$P,14,FALSE),IF($E$2="Neuf - non famille",VLOOKUP(B360,#REF!,14,FALSE),VLOOKUP(B360,Neuf!$A:$P,14,FALSE))))</f>
        <v/>
      </c>
    </row>
    <row r="361" spans="1:8" x14ac:dyDescent="0.2">
      <c r="A361" s="2">
        <f t="shared" ca="1" si="5"/>
        <v>16</v>
      </c>
      <c r="B361" s="2">
        <v>1036</v>
      </c>
      <c r="C361" s="2">
        <f>IF(COUNTIF($B$4:B360,B361)&gt;0,"",MAX($C$4:C360)+1)</f>
        <v>307</v>
      </c>
      <c r="D361" t="str">
        <f>IF(OR(C361="",C361&gt;$G$2),"",IF($E$2="existant",VLOOKUP(B361,Existant!$A:$E,4,FALSE),IF($E$2="Neuf - non famille",VLOOKUP(B361,#REF!,4,FALSE),VLOOKUP(B361,Neuf!$A:$E,4,FALSE))))</f>
        <v/>
      </c>
      <c r="E361" t="str">
        <f>IF(OR(C361="",C361&gt;$G$2),"",IF($E$2="existant",VLOOKUP(B361,Existant!$A:$E,5,FALSE),IF($E$2="Neuf - non famille",VLOOKUP(B361,#REF!,5,FALSE),VLOOKUP(B361,Neuf!$A:$E,5,FALSE))))</f>
        <v/>
      </c>
      <c r="F361" t="str">
        <f>IF(OR(C361="",C361&gt;$G$2),"",IF($E$2="existant",VLOOKUP(B361,Existant!$A:$H,2,FALSE),IF($E$2="Neuf - non famille",VLOOKUP(B361,#REF!,7,FALSE),VLOOKUP(B361,Neuf!$A:$H,7,FALSE))))</f>
        <v/>
      </c>
      <c r="G361" s="35" t="str">
        <f>IF(OR(C361="",C361&gt;$G$2),"",IF($E$2="existant",VLOOKUP(B361,Existant!$A:$P,16,FALSE),IF($E$2="Neuf - non famille",VLOOKUP(B361,#REF!,16,FALSE),VLOOKUP(B361,Neuf!$A:$P,16,FALSE))))</f>
        <v/>
      </c>
      <c r="H361" s="34" t="str">
        <f>IF(OR(C361="",C361&gt;$G$2),"",IF($E$2="existant",VLOOKUP(B361,Existant!$A:$P,14,FALSE),IF($E$2="Neuf - non famille",VLOOKUP(B361,#REF!,14,FALSE),VLOOKUP(B361,Neuf!$A:$P,14,FALSE))))</f>
        <v/>
      </c>
    </row>
    <row r="362" spans="1:8" hidden="1" x14ac:dyDescent="0.2">
      <c r="A362" s="2">
        <f t="shared" ca="1" si="5"/>
        <v>8</v>
      </c>
      <c r="B362" s="2">
        <v>140</v>
      </c>
      <c r="C362" s="2" t="str">
        <f>IF(COUNTIF($B$4:B361,B362)&gt;0,"",MAX($C$4:C361)+1)</f>
        <v/>
      </c>
      <c r="D362" t="str">
        <f>IF(OR(C362="",C362&gt;$G$2),"",IF($E$2="existant",VLOOKUP(B362,Existant!$A:$E,4,FALSE),IF($E$2="Neuf - non famille",VLOOKUP(B362,#REF!,4,FALSE),VLOOKUP(B362,Neuf!$A:$E,4,FALSE))))</f>
        <v/>
      </c>
      <c r="E362" t="str">
        <f>IF(OR(C362="",C362&gt;$G$2),"",IF($E$2="existant",VLOOKUP(B362,Existant!$A:$E,5,FALSE),IF($E$2="Neuf - non famille",VLOOKUP(B362,#REF!,5,FALSE),VLOOKUP(B362,Neuf!$A:$E,5,FALSE))))</f>
        <v/>
      </c>
      <c r="F362" t="str">
        <f>IF(OR(C362="",C362&gt;$G$2),"",IF($E$2="existant",VLOOKUP(B362,Existant!$A:$H,2,FALSE),IF($E$2="Neuf - non famille",VLOOKUP(B362,#REF!,7,FALSE),VLOOKUP(B362,Neuf!$A:$H,7,FALSE))))</f>
        <v/>
      </c>
      <c r="G362" s="35" t="str">
        <f>IF(OR(C362="",C362&gt;$G$2),"",IF($E$2="existant",VLOOKUP(B362,Existant!$A:$P,16,FALSE),IF($E$2="Neuf - non famille",VLOOKUP(B362,#REF!,16,FALSE),VLOOKUP(B362,Neuf!$A:$P,16,FALSE))))</f>
        <v/>
      </c>
      <c r="H362" s="34" t="str">
        <f>IF(OR(C362="",C362&gt;$G$2),"",IF($E$2="existant",VLOOKUP(B362,Existant!$A:$P,14,FALSE),IF($E$2="Neuf - non famille",VLOOKUP(B362,#REF!,14,FALSE),VLOOKUP(B362,Neuf!$A:$P,14,FALSE))))</f>
        <v/>
      </c>
    </row>
    <row r="363" spans="1:8" hidden="1" x14ac:dyDescent="0.2">
      <c r="A363" s="2">
        <f t="shared" ca="1" si="5"/>
        <v>11</v>
      </c>
      <c r="B363" s="2">
        <v>969</v>
      </c>
      <c r="C363" s="2" t="str">
        <f>IF(COUNTIF($B$4:B362,B363)&gt;0,"",MAX($C$4:C362)+1)</f>
        <v/>
      </c>
      <c r="D363" t="str">
        <f>IF(OR(C363="",C363&gt;$G$2),"",IF($E$2="existant",VLOOKUP(B363,Existant!$A:$E,4,FALSE),IF($E$2="Neuf - non famille",VLOOKUP(B363,#REF!,4,FALSE),VLOOKUP(B363,Neuf!$A:$E,4,FALSE))))</f>
        <v/>
      </c>
      <c r="E363" t="str">
        <f>IF(OR(C363="",C363&gt;$G$2),"",IF($E$2="existant",VLOOKUP(B363,Existant!$A:$E,5,FALSE),IF($E$2="Neuf - non famille",VLOOKUP(B363,#REF!,5,FALSE),VLOOKUP(B363,Neuf!$A:$E,5,FALSE))))</f>
        <v/>
      </c>
      <c r="F363" t="str">
        <f>IF(OR(C363="",C363&gt;$G$2),"",IF($E$2="existant",VLOOKUP(B363,Existant!$A:$H,2,FALSE),IF($E$2="Neuf - non famille",VLOOKUP(B363,#REF!,7,FALSE),VLOOKUP(B363,Neuf!$A:$H,7,FALSE))))</f>
        <v/>
      </c>
      <c r="G363" s="35" t="str">
        <f>IF(OR(C363="",C363&gt;$G$2),"",IF($E$2="existant",VLOOKUP(B363,Existant!$A:$P,16,FALSE),IF($E$2="Neuf - non famille",VLOOKUP(B363,#REF!,16,FALSE),VLOOKUP(B363,Neuf!$A:$P,16,FALSE))))</f>
        <v/>
      </c>
      <c r="H363" s="34" t="str">
        <f>IF(OR(C363="",C363&gt;$G$2),"",IF($E$2="existant",VLOOKUP(B363,Existant!$A:$P,14,FALSE),IF($E$2="Neuf - non famille",VLOOKUP(B363,#REF!,14,FALSE),VLOOKUP(B363,Neuf!$A:$P,14,FALSE))))</f>
        <v/>
      </c>
    </row>
    <row r="364" spans="1:8" x14ac:dyDescent="0.2">
      <c r="A364" s="2">
        <f t="shared" ca="1" si="5"/>
        <v>5</v>
      </c>
      <c r="B364" s="2">
        <v>612</v>
      </c>
      <c r="C364" s="2">
        <f>IF(COUNTIF($B$4:B363,B364)&gt;0,"",MAX($C$4:C363)+1)</f>
        <v>308</v>
      </c>
      <c r="D364" t="str">
        <f>IF(OR(C364="",C364&gt;$G$2),"",IF($E$2="existant",VLOOKUP(B364,Existant!$A:$E,4,FALSE),IF($E$2="Neuf - non famille",VLOOKUP(B364,#REF!,4,FALSE),VLOOKUP(B364,Neuf!$A:$E,4,FALSE))))</f>
        <v/>
      </c>
      <c r="E364" t="str">
        <f>IF(OR(C364="",C364&gt;$G$2),"",IF($E$2="existant",VLOOKUP(B364,Existant!$A:$E,5,FALSE),IF($E$2="Neuf - non famille",VLOOKUP(B364,#REF!,5,FALSE),VLOOKUP(B364,Neuf!$A:$E,5,FALSE))))</f>
        <v/>
      </c>
      <c r="F364" t="str">
        <f>IF(OR(C364="",C364&gt;$G$2),"",IF($E$2="existant",VLOOKUP(B364,Existant!$A:$H,2,FALSE),IF($E$2="Neuf - non famille",VLOOKUP(B364,#REF!,7,FALSE),VLOOKUP(B364,Neuf!$A:$H,7,FALSE))))</f>
        <v/>
      </c>
      <c r="G364" s="35" t="str">
        <f>IF(OR(C364="",C364&gt;$G$2),"",IF($E$2="existant",VLOOKUP(B364,Existant!$A:$P,16,FALSE),IF($E$2="Neuf - non famille",VLOOKUP(B364,#REF!,16,FALSE),VLOOKUP(B364,Neuf!$A:$P,16,FALSE))))</f>
        <v/>
      </c>
      <c r="H364" s="34" t="str">
        <f>IF(OR(C364="",C364&gt;$G$2),"",IF($E$2="existant",VLOOKUP(B364,Existant!$A:$P,14,FALSE),IF($E$2="Neuf - non famille",VLOOKUP(B364,#REF!,14,FALSE),VLOOKUP(B364,Neuf!$A:$P,14,FALSE))))</f>
        <v/>
      </c>
    </row>
    <row r="365" spans="1:8" x14ac:dyDescent="0.2">
      <c r="A365" s="2">
        <f t="shared" ca="1" si="5"/>
        <v>17</v>
      </c>
      <c r="B365" s="2">
        <v>83</v>
      </c>
      <c r="C365" s="2">
        <f>IF(COUNTIF($B$4:B364,B365)&gt;0,"",MAX($C$4:C364)+1)</f>
        <v>309</v>
      </c>
      <c r="D365" t="str">
        <f>IF(OR(C365="",C365&gt;$G$2),"",IF($E$2="existant",VLOOKUP(B365,Existant!$A:$E,4,FALSE),IF($E$2="Neuf - non famille",VLOOKUP(B365,#REF!,4,FALSE),VLOOKUP(B365,Neuf!$A:$E,4,FALSE))))</f>
        <v/>
      </c>
      <c r="E365" t="str">
        <f>IF(OR(C365="",C365&gt;$G$2),"",IF($E$2="existant",VLOOKUP(B365,Existant!$A:$E,5,FALSE),IF($E$2="Neuf - non famille",VLOOKUP(B365,#REF!,5,FALSE),VLOOKUP(B365,Neuf!$A:$E,5,FALSE))))</f>
        <v/>
      </c>
      <c r="F365" t="str">
        <f>IF(OR(C365="",C365&gt;$G$2),"",IF($E$2="existant",VLOOKUP(B365,Existant!$A:$H,2,FALSE),IF($E$2="Neuf - non famille",VLOOKUP(B365,#REF!,7,FALSE),VLOOKUP(B365,Neuf!$A:$H,7,FALSE))))</f>
        <v/>
      </c>
      <c r="G365" s="35" t="str">
        <f>IF(OR(C365="",C365&gt;$G$2),"",IF($E$2="existant",VLOOKUP(B365,Existant!$A:$P,16,FALSE),IF($E$2="Neuf - non famille",VLOOKUP(B365,#REF!,16,FALSE),VLOOKUP(B365,Neuf!$A:$P,16,FALSE))))</f>
        <v/>
      </c>
      <c r="H365" s="34" t="str">
        <f>IF(OR(C365="",C365&gt;$G$2),"",IF($E$2="existant",VLOOKUP(B365,Existant!$A:$P,14,FALSE),IF($E$2="Neuf - non famille",VLOOKUP(B365,#REF!,14,FALSE),VLOOKUP(B365,Neuf!$A:$P,14,FALSE))))</f>
        <v/>
      </c>
    </row>
    <row r="366" spans="1:8" x14ac:dyDescent="0.2">
      <c r="A366" s="2">
        <f t="shared" ca="1" si="5"/>
        <v>4</v>
      </c>
      <c r="B366" s="2">
        <v>219</v>
      </c>
      <c r="C366" s="2">
        <f>IF(COUNTIF($B$4:B365,B366)&gt;0,"",MAX($C$4:C365)+1)</f>
        <v>310</v>
      </c>
      <c r="D366" t="str">
        <f>IF(OR(C366="",C366&gt;$G$2),"",IF($E$2="existant",VLOOKUP(B366,Existant!$A:$E,4,FALSE),IF($E$2="Neuf - non famille",VLOOKUP(B366,#REF!,4,FALSE),VLOOKUP(B366,Neuf!$A:$E,4,FALSE))))</f>
        <v/>
      </c>
      <c r="E366" t="str">
        <f>IF(OR(C366="",C366&gt;$G$2),"",IF($E$2="existant",VLOOKUP(B366,Existant!$A:$E,5,FALSE),IF($E$2="Neuf - non famille",VLOOKUP(B366,#REF!,5,FALSE),VLOOKUP(B366,Neuf!$A:$E,5,FALSE))))</f>
        <v/>
      </c>
      <c r="F366" t="str">
        <f>IF(OR(C366="",C366&gt;$G$2),"",IF($E$2="existant",VLOOKUP(B366,Existant!$A:$H,2,FALSE),IF($E$2="Neuf - non famille",VLOOKUP(B366,#REF!,7,FALSE),VLOOKUP(B366,Neuf!$A:$H,7,FALSE))))</f>
        <v/>
      </c>
      <c r="G366" s="35" t="str">
        <f>IF(OR(C366="",C366&gt;$G$2),"",IF($E$2="existant",VLOOKUP(B366,Existant!$A:$P,16,FALSE),IF($E$2="Neuf - non famille",VLOOKUP(B366,#REF!,16,FALSE),VLOOKUP(B366,Neuf!$A:$P,16,FALSE))))</f>
        <v/>
      </c>
      <c r="H366" s="34" t="str">
        <f>IF(OR(C366="",C366&gt;$G$2),"",IF($E$2="existant",VLOOKUP(B366,Existant!$A:$P,14,FALSE),IF($E$2="Neuf - non famille",VLOOKUP(B366,#REF!,14,FALSE),VLOOKUP(B366,Neuf!$A:$P,14,FALSE))))</f>
        <v/>
      </c>
    </row>
    <row r="367" spans="1:8" x14ac:dyDescent="0.2">
      <c r="A367" s="2">
        <f t="shared" ca="1" si="5"/>
        <v>12</v>
      </c>
      <c r="B367" s="2">
        <v>88</v>
      </c>
      <c r="C367" s="2">
        <f>IF(COUNTIF($B$4:B366,B367)&gt;0,"",MAX($C$4:C366)+1)</f>
        <v>311</v>
      </c>
      <c r="D367" t="str">
        <f>IF(OR(C367="",C367&gt;$G$2),"",IF($E$2="existant",VLOOKUP(B367,Existant!$A:$E,4,FALSE),IF($E$2="Neuf - non famille",VLOOKUP(B367,#REF!,4,FALSE),VLOOKUP(B367,Neuf!$A:$E,4,FALSE))))</f>
        <v/>
      </c>
      <c r="E367" t="str">
        <f>IF(OR(C367="",C367&gt;$G$2),"",IF($E$2="existant",VLOOKUP(B367,Existant!$A:$E,5,FALSE),IF($E$2="Neuf - non famille",VLOOKUP(B367,#REF!,5,FALSE),VLOOKUP(B367,Neuf!$A:$E,5,FALSE))))</f>
        <v/>
      </c>
      <c r="F367" t="str">
        <f>IF(OR(C367="",C367&gt;$G$2),"",IF($E$2="existant",VLOOKUP(B367,Existant!$A:$H,2,FALSE),IF($E$2="Neuf - non famille",VLOOKUP(B367,#REF!,7,FALSE),VLOOKUP(B367,Neuf!$A:$H,7,FALSE))))</f>
        <v/>
      </c>
      <c r="G367" s="35" t="str">
        <f>IF(OR(C367="",C367&gt;$G$2),"",IF($E$2="existant",VLOOKUP(B367,Existant!$A:$P,16,FALSE),IF($E$2="Neuf - non famille",VLOOKUP(B367,#REF!,16,FALSE),VLOOKUP(B367,Neuf!$A:$P,16,FALSE))))</f>
        <v/>
      </c>
      <c r="H367" s="34" t="str">
        <f>IF(OR(C367="",C367&gt;$G$2),"",IF($E$2="existant",VLOOKUP(B367,Existant!$A:$P,14,FALSE),IF($E$2="Neuf - non famille",VLOOKUP(B367,#REF!,14,FALSE),VLOOKUP(B367,Neuf!$A:$P,14,FALSE))))</f>
        <v/>
      </c>
    </row>
    <row r="368" spans="1:8" x14ac:dyDescent="0.2">
      <c r="A368" s="2">
        <f t="shared" ca="1" si="5"/>
        <v>8</v>
      </c>
      <c r="B368" s="2">
        <v>777</v>
      </c>
      <c r="C368" s="2">
        <f>IF(COUNTIF($B$4:B367,B368)&gt;0,"",MAX($C$4:C367)+1)</f>
        <v>312</v>
      </c>
      <c r="D368" t="str">
        <f>IF(OR(C368="",C368&gt;$G$2),"",IF($E$2="existant",VLOOKUP(B368,Existant!$A:$E,4,FALSE),IF($E$2="Neuf - non famille",VLOOKUP(B368,#REF!,4,FALSE),VLOOKUP(B368,Neuf!$A:$E,4,FALSE))))</f>
        <v/>
      </c>
      <c r="E368" t="str">
        <f>IF(OR(C368="",C368&gt;$G$2),"",IF($E$2="existant",VLOOKUP(B368,Existant!$A:$E,5,FALSE),IF($E$2="Neuf - non famille",VLOOKUP(B368,#REF!,5,FALSE),VLOOKUP(B368,Neuf!$A:$E,5,FALSE))))</f>
        <v/>
      </c>
      <c r="F368" t="str">
        <f>IF(OR(C368="",C368&gt;$G$2),"",IF($E$2="existant",VLOOKUP(B368,Existant!$A:$H,2,FALSE),IF($E$2="Neuf - non famille",VLOOKUP(B368,#REF!,7,FALSE),VLOOKUP(B368,Neuf!$A:$H,7,FALSE))))</f>
        <v/>
      </c>
      <c r="G368" s="35" t="str">
        <f>IF(OR(C368="",C368&gt;$G$2),"",IF($E$2="existant",VLOOKUP(B368,Existant!$A:$P,16,FALSE),IF($E$2="Neuf - non famille",VLOOKUP(B368,#REF!,16,FALSE),VLOOKUP(B368,Neuf!$A:$P,16,FALSE))))</f>
        <v/>
      </c>
      <c r="H368" s="34" t="str">
        <f>IF(OR(C368="",C368&gt;$G$2),"",IF($E$2="existant",VLOOKUP(B368,Existant!$A:$P,14,FALSE),IF($E$2="Neuf - non famille",VLOOKUP(B368,#REF!,14,FALSE),VLOOKUP(B368,Neuf!$A:$P,14,FALSE))))</f>
        <v/>
      </c>
    </row>
    <row r="369" spans="1:8" x14ac:dyDescent="0.2">
      <c r="A369" s="2">
        <f t="shared" ca="1" si="5"/>
        <v>12</v>
      </c>
      <c r="B369" s="2">
        <v>621</v>
      </c>
      <c r="C369" s="2">
        <f>IF(COUNTIF($B$4:B368,B369)&gt;0,"",MAX($C$4:C368)+1)</f>
        <v>313</v>
      </c>
      <c r="D369" t="str">
        <f>IF(OR(C369="",C369&gt;$G$2),"",IF($E$2="existant",VLOOKUP(B369,Existant!$A:$E,4,FALSE),IF($E$2="Neuf - non famille",VLOOKUP(B369,#REF!,4,FALSE),VLOOKUP(B369,Neuf!$A:$E,4,FALSE))))</f>
        <v/>
      </c>
      <c r="E369" t="str">
        <f>IF(OR(C369="",C369&gt;$G$2),"",IF($E$2="existant",VLOOKUP(B369,Existant!$A:$E,5,FALSE),IF($E$2="Neuf - non famille",VLOOKUP(B369,#REF!,5,FALSE),VLOOKUP(B369,Neuf!$A:$E,5,FALSE))))</f>
        <v/>
      </c>
      <c r="F369" t="str">
        <f>IF(OR(C369="",C369&gt;$G$2),"",IF($E$2="existant",VLOOKUP(B369,Existant!$A:$H,2,FALSE),IF($E$2="Neuf - non famille",VLOOKUP(B369,#REF!,7,FALSE),VLOOKUP(B369,Neuf!$A:$H,7,FALSE))))</f>
        <v/>
      </c>
      <c r="G369" s="35" t="str">
        <f>IF(OR(C369="",C369&gt;$G$2),"",IF($E$2="existant",VLOOKUP(B369,Existant!$A:$P,16,FALSE),IF($E$2="Neuf - non famille",VLOOKUP(B369,#REF!,16,FALSE),VLOOKUP(B369,Neuf!$A:$P,16,FALSE))))</f>
        <v/>
      </c>
      <c r="H369" s="34" t="str">
        <f>IF(OR(C369="",C369&gt;$G$2),"",IF($E$2="existant",VLOOKUP(B369,Existant!$A:$P,14,FALSE),IF($E$2="Neuf - non famille",VLOOKUP(B369,#REF!,14,FALSE),VLOOKUP(B369,Neuf!$A:$P,14,FALSE))))</f>
        <v/>
      </c>
    </row>
    <row r="370" spans="1:8" x14ac:dyDescent="0.2">
      <c r="A370" s="2">
        <f t="shared" ca="1" si="5"/>
        <v>4</v>
      </c>
      <c r="B370" s="2">
        <v>265</v>
      </c>
      <c r="C370" s="2">
        <f>IF(COUNTIF($B$4:B369,B370)&gt;0,"",MAX($C$4:C369)+1)</f>
        <v>314</v>
      </c>
      <c r="D370" t="str">
        <f>IF(OR(C370="",C370&gt;$G$2),"",IF($E$2="existant",VLOOKUP(B370,Existant!$A:$E,4,FALSE),IF($E$2="Neuf - non famille",VLOOKUP(B370,#REF!,4,FALSE),VLOOKUP(B370,Neuf!$A:$E,4,FALSE))))</f>
        <v/>
      </c>
      <c r="E370" t="str">
        <f>IF(OR(C370="",C370&gt;$G$2),"",IF($E$2="existant",VLOOKUP(B370,Existant!$A:$E,5,FALSE),IF($E$2="Neuf - non famille",VLOOKUP(B370,#REF!,5,FALSE),VLOOKUP(B370,Neuf!$A:$E,5,FALSE))))</f>
        <v/>
      </c>
      <c r="F370" t="str">
        <f>IF(OR(C370="",C370&gt;$G$2),"",IF($E$2="existant",VLOOKUP(B370,Existant!$A:$H,2,FALSE),IF($E$2="Neuf - non famille",VLOOKUP(B370,#REF!,7,FALSE),VLOOKUP(B370,Neuf!$A:$H,7,FALSE))))</f>
        <v/>
      </c>
      <c r="G370" s="35" t="str">
        <f>IF(OR(C370="",C370&gt;$G$2),"",IF($E$2="existant",VLOOKUP(B370,Existant!$A:$P,16,FALSE),IF($E$2="Neuf - non famille",VLOOKUP(B370,#REF!,16,FALSE),VLOOKUP(B370,Neuf!$A:$P,16,FALSE))))</f>
        <v/>
      </c>
      <c r="H370" s="34" t="str">
        <f>IF(OR(C370="",C370&gt;$G$2),"",IF($E$2="existant",VLOOKUP(B370,Existant!$A:$P,14,FALSE),IF($E$2="Neuf - non famille",VLOOKUP(B370,#REF!,14,FALSE),VLOOKUP(B370,Neuf!$A:$P,14,FALSE))))</f>
        <v/>
      </c>
    </row>
    <row r="371" spans="1:8" hidden="1" x14ac:dyDescent="0.2">
      <c r="A371" s="2">
        <f t="shared" ca="1" si="5"/>
        <v>7</v>
      </c>
      <c r="B371" s="2">
        <v>1022</v>
      </c>
      <c r="C371" s="2" t="str">
        <f>IF(COUNTIF($B$4:B370,B371)&gt;0,"",MAX($C$4:C370)+1)</f>
        <v/>
      </c>
      <c r="D371" t="str">
        <f>IF(OR(C371="",C371&gt;$G$2),"",IF($E$2="existant",VLOOKUP(B371,Existant!$A:$E,4,FALSE),IF($E$2="Neuf - non famille",VLOOKUP(B371,#REF!,4,FALSE),VLOOKUP(B371,Neuf!$A:$E,4,FALSE))))</f>
        <v/>
      </c>
      <c r="E371" t="str">
        <f>IF(OR(C371="",C371&gt;$G$2),"",IF($E$2="existant",VLOOKUP(B371,Existant!$A:$E,5,FALSE),IF($E$2="Neuf - non famille",VLOOKUP(B371,#REF!,5,FALSE),VLOOKUP(B371,Neuf!$A:$E,5,FALSE))))</f>
        <v/>
      </c>
      <c r="F371" t="str">
        <f>IF(OR(C371="",C371&gt;$G$2),"",IF($E$2="existant",VLOOKUP(B371,Existant!$A:$H,2,FALSE),IF($E$2="Neuf - non famille",VLOOKUP(B371,#REF!,7,FALSE),VLOOKUP(B371,Neuf!$A:$H,7,FALSE))))</f>
        <v/>
      </c>
      <c r="G371" s="35" t="str">
        <f>IF(OR(C371="",C371&gt;$G$2),"",IF($E$2="existant",VLOOKUP(B371,Existant!$A:$P,16,FALSE),IF($E$2="Neuf - non famille",VLOOKUP(B371,#REF!,16,FALSE),VLOOKUP(B371,Neuf!$A:$P,16,FALSE))))</f>
        <v/>
      </c>
      <c r="H371" s="34" t="str">
        <f>IF(OR(C371="",C371&gt;$G$2),"",IF($E$2="existant",VLOOKUP(B371,Existant!$A:$P,14,FALSE),IF($E$2="Neuf - non famille",VLOOKUP(B371,#REF!,14,FALSE),VLOOKUP(B371,Neuf!$A:$P,14,FALSE))))</f>
        <v/>
      </c>
    </row>
    <row r="372" spans="1:8" x14ac:dyDescent="0.2">
      <c r="A372" s="2">
        <f t="shared" ca="1" si="5"/>
        <v>11</v>
      </c>
      <c r="B372" s="2">
        <v>203</v>
      </c>
      <c r="C372" s="2">
        <f>IF(COUNTIF($B$4:B371,B372)&gt;0,"",MAX($C$4:C371)+1)</f>
        <v>315</v>
      </c>
      <c r="D372" t="str">
        <f>IF(OR(C372="",C372&gt;$G$2),"",IF($E$2="existant",VLOOKUP(B372,Existant!$A:$E,4,FALSE),IF($E$2="Neuf - non famille",VLOOKUP(B372,#REF!,4,FALSE),VLOOKUP(B372,Neuf!$A:$E,4,FALSE))))</f>
        <v/>
      </c>
      <c r="E372" t="str">
        <f>IF(OR(C372="",C372&gt;$G$2),"",IF($E$2="existant",VLOOKUP(B372,Existant!$A:$E,5,FALSE),IF($E$2="Neuf - non famille",VLOOKUP(B372,#REF!,5,FALSE),VLOOKUP(B372,Neuf!$A:$E,5,FALSE))))</f>
        <v/>
      </c>
      <c r="F372" t="str">
        <f>IF(OR(C372="",C372&gt;$G$2),"",IF($E$2="existant",VLOOKUP(B372,Existant!$A:$H,2,FALSE),IF($E$2="Neuf - non famille",VLOOKUP(B372,#REF!,7,FALSE),VLOOKUP(B372,Neuf!$A:$H,7,FALSE))))</f>
        <v/>
      </c>
      <c r="G372" s="35" t="str">
        <f>IF(OR(C372="",C372&gt;$G$2),"",IF($E$2="existant",VLOOKUP(B372,Existant!$A:$P,16,FALSE),IF($E$2="Neuf - non famille",VLOOKUP(B372,#REF!,16,FALSE),VLOOKUP(B372,Neuf!$A:$P,16,FALSE))))</f>
        <v/>
      </c>
      <c r="H372" s="34" t="str">
        <f>IF(OR(C372="",C372&gt;$G$2),"",IF($E$2="existant",VLOOKUP(B372,Existant!$A:$P,14,FALSE),IF($E$2="Neuf - non famille",VLOOKUP(B372,#REF!,14,FALSE),VLOOKUP(B372,Neuf!$A:$P,14,FALSE))))</f>
        <v/>
      </c>
    </row>
    <row r="373" spans="1:8" hidden="1" x14ac:dyDescent="0.2">
      <c r="A373" s="2">
        <f t="shared" ca="1" si="5"/>
        <v>7</v>
      </c>
      <c r="B373" s="2">
        <v>786</v>
      </c>
      <c r="C373" s="2" t="str">
        <f>IF(COUNTIF($B$4:B372,B373)&gt;0,"",MAX($C$4:C372)+1)</f>
        <v/>
      </c>
      <c r="D373" t="str">
        <f>IF(OR(C373="",C373&gt;$G$2),"",IF($E$2="existant",VLOOKUP(B373,Existant!$A:$E,4,FALSE),IF($E$2="Neuf - non famille",VLOOKUP(B373,#REF!,4,FALSE),VLOOKUP(B373,Neuf!$A:$E,4,FALSE))))</f>
        <v/>
      </c>
      <c r="E373" t="str">
        <f>IF(OR(C373="",C373&gt;$G$2),"",IF($E$2="existant",VLOOKUP(B373,Existant!$A:$E,5,FALSE),IF($E$2="Neuf - non famille",VLOOKUP(B373,#REF!,5,FALSE),VLOOKUP(B373,Neuf!$A:$E,5,FALSE))))</f>
        <v/>
      </c>
      <c r="F373" t="str">
        <f>IF(OR(C373="",C373&gt;$G$2),"",IF($E$2="existant",VLOOKUP(B373,Existant!$A:$H,2,FALSE),IF($E$2="Neuf - non famille",VLOOKUP(B373,#REF!,7,FALSE),VLOOKUP(B373,Neuf!$A:$H,7,FALSE))))</f>
        <v/>
      </c>
      <c r="G373" s="35" t="str">
        <f>IF(OR(C373="",C373&gt;$G$2),"",IF($E$2="existant",VLOOKUP(B373,Existant!$A:$P,16,FALSE),IF($E$2="Neuf - non famille",VLOOKUP(B373,#REF!,16,FALSE),VLOOKUP(B373,Neuf!$A:$P,16,FALSE))))</f>
        <v/>
      </c>
      <c r="H373" s="34" t="str">
        <f>IF(OR(C373="",C373&gt;$G$2),"",IF($E$2="existant",VLOOKUP(B373,Existant!$A:$P,14,FALSE),IF($E$2="Neuf - non famille",VLOOKUP(B373,#REF!,14,FALSE),VLOOKUP(B373,Neuf!$A:$P,14,FALSE))))</f>
        <v/>
      </c>
    </row>
    <row r="374" spans="1:8" x14ac:dyDescent="0.2">
      <c r="A374" s="2">
        <f t="shared" ca="1" si="5"/>
        <v>15</v>
      </c>
      <c r="B374" s="2">
        <v>449</v>
      </c>
      <c r="C374" s="2">
        <f>IF(COUNTIF($B$4:B373,B374)&gt;0,"",MAX($C$4:C373)+1)</f>
        <v>316</v>
      </c>
      <c r="D374" t="str">
        <f>IF(OR(C374="",C374&gt;$G$2),"",IF($E$2="existant",VLOOKUP(B374,Existant!$A:$E,4,FALSE),IF($E$2="Neuf - non famille",VLOOKUP(B374,#REF!,4,FALSE),VLOOKUP(B374,Neuf!$A:$E,4,FALSE))))</f>
        <v/>
      </c>
      <c r="E374" t="str">
        <f>IF(OR(C374="",C374&gt;$G$2),"",IF($E$2="existant",VLOOKUP(B374,Existant!$A:$E,5,FALSE),IF($E$2="Neuf - non famille",VLOOKUP(B374,#REF!,5,FALSE),VLOOKUP(B374,Neuf!$A:$E,5,FALSE))))</f>
        <v/>
      </c>
      <c r="F374" t="str">
        <f>IF(OR(C374="",C374&gt;$G$2),"",IF($E$2="existant",VLOOKUP(B374,Existant!$A:$H,2,FALSE),IF($E$2="Neuf - non famille",VLOOKUP(B374,#REF!,7,FALSE),VLOOKUP(B374,Neuf!$A:$H,7,FALSE))))</f>
        <v/>
      </c>
      <c r="G374" s="35" t="str">
        <f>IF(OR(C374="",C374&gt;$G$2),"",IF($E$2="existant",VLOOKUP(B374,Existant!$A:$P,16,FALSE),IF($E$2="Neuf - non famille",VLOOKUP(B374,#REF!,16,FALSE),VLOOKUP(B374,Neuf!$A:$P,16,FALSE))))</f>
        <v/>
      </c>
      <c r="H374" s="34" t="str">
        <f>IF(OR(C374="",C374&gt;$G$2),"",IF($E$2="existant",VLOOKUP(B374,Existant!$A:$P,14,FALSE),IF($E$2="Neuf - non famille",VLOOKUP(B374,#REF!,14,FALSE),VLOOKUP(B374,Neuf!$A:$P,14,FALSE))))</f>
        <v/>
      </c>
    </row>
    <row r="375" spans="1:8" x14ac:dyDescent="0.2">
      <c r="A375" s="2">
        <f t="shared" ca="1" si="5"/>
        <v>20</v>
      </c>
      <c r="B375" s="2">
        <v>263</v>
      </c>
      <c r="C375" s="2">
        <f>IF(COUNTIF($B$4:B374,B375)&gt;0,"",MAX($C$4:C374)+1)</f>
        <v>317</v>
      </c>
      <c r="D375" t="str">
        <f>IF(OR(C375="",C375&gt;$G$2),"",IF($E$2="existant",VLOOKUP(B375,Existant!$A:$E,4,FALSE),IF($E$2="Neuf - non famille",VLOOKUP(B375,#REF!,4,FALSE),VLOOKUP(B375,Neuf!$A:$E,4,FALSE))))</f>
        <v/>
      </c>
      <c r="E375" t="str">
        <f>IF(OR(C375="",C375&gt;$G$2),"",IF($E$2="existant",VLOOKUP(B375,Existant!$A:$E,5,FALSE),IF($E$2="Neuf - non famille",VLOOKUP(B375,#REF!,5,FALSE),VLOOKUP(B375,Neuf!$A:$E,5,FALSE))))</f>
        <v/>
      </c>
      <c r="F375" t="str">
        <f>IF(OR(C375="",C375&gt;$G$2),"",IF($E$2="existant",VLOOKUP(B375,Existant!$A:$H,2,FALSE),IF($E$2="Neuf - non famille",VLOOKUP(B375,#REF!,7,FALSE),VLOOKUP(B375,Neuf!$A:$H,7,FALSE))))</f>
        <v/>
      </c>
      <c r="G375" s="35" t="str">
        <f>IF(OR(C375="",C375&gt;$G$2),"",IF($E$2="existant",VLOOKUP(B375,Existant!$A:$P,16,FALSE),IF($E$2="Neuf - non famille",VLOOKUP(B375,#REF!,16,FALSE),VLOOKUP(B375,Neuf!$A:$P,16,FALSE))))</f>
        <v/>
      </c>
      <c r="H375" s="34" t="str">
        <f>IF(OR(C375="",C375&gt;$G$2),"",IF($E$2="existant",VLOOKUP(B375,Existant!$A:$P,14,FALSE),IF($E$2="Neuf - non famille",VLOOKUP(B375,#REF!,14,FALSE),VLOOKUP(B375,Neuf!$A:$P,14,FALSE))))</f>
        <v/>
      </c>
    </row>
    <row r="376" spans="1:8" x14ac:dyDescent="0.2">
      <c r="A376" s="2">
        <f t="shared" ca="1" si="5"/>
        <v>11</v>
      </c>
      <c r="B376" s="2">
        <v>864</v>
      </c>
      <c r="C376" s="2">
        <f>IF(COUNTIF($B$4:B375,B376)&gt;0,"",MAX($C$4:C375)+1)</f>
        <v>318</v>
      </c>
      <c r="D376" t="str">
        <f>IF(OR(C376="",C376&gt;$G$2),"",IF($E$2="existant",VLOOKUP(B376,Existant!$A:$E,4,FALSE),IF($E$2="Neuf - non famille",VLOOKUP(B376,#REF!,4,FALSE),VLOOKUP(B376,Neuf!$A:$E,4,FALSE))))</f>
        <v/>
      </c>
      <c r="E376" t="str">
        <f>IF(OR(C376="",C376&gt;$G$2),"",IF($E$2="existant",VLOOKUP(B376,Existant!$A:$E,5,FALSE),IF($E$2="Neuf - non famille",VLOOKUP(B376,#REF!,5,FALSE),VLOOKUP(B376,Neuf!$A:$E,5,FALSE))))</f>
        <v/>
      </c>
      <c r="F376" t="str">
        <f>IF(OR(C376="",C376&gt;$G$2),"",IF($E$2="existant",VLOOKUP(B376,Existant!$A:$H,2,FALSE),IF($E$2="Neuf - non famille",VLOOKUP(B376,#REF!,7,FALSE),VLOOKUP(B376,Neuf!$A:$H,7,FALSE))))</f>
        <v/>
      </c>
      <c r="G376" s="35" t="str">
        <f>IF(OR(C376="",C376&gt;$G$2),"",IF($E$2="existant",VLOOKUP(B376,Existant!$A:$P,16,FALSE),IF($E$2="Neuf - non famille",VLOOKUP(B376,#REF!,16,FALSE),VLOOKUP(B376,Neuf!$A:$P,16,FALSE))))</f>
        <v/>
      </c>
      <c r="H376" s="34" t="str">
        <f>IF(OR(C376="",C376&gt;$G$2),"",IF($E$2="existant",VLOOKUP(B376,Existant!$A:$P,14,FALSE),IF($E$2="Neuf - non famille",VLOOKUP(B376,#REF!,14,FALSE),VLOOKUP(B376,Neuf!$A:$P,14,FALSE))))</f>
        <v/>
      </c>
    </row>
    <row r="377" spans="1:8" x14ac:dyDescent="0.2">
      <c r="A377" s="2">
        <f t="shared" ca="1" si="5"/>
        <v>8</v>
      </c>
      <c r="B377" s="2">
        <v>402</v>
      </c>
      <c r="C377" s="2">
        <f>IF(COUNTIF($B$4:B376,B377)&gt;0,"",MAX($C$4:C376)+1)</f>
        <v>319</v>
      </c>
      <c r="D377" t="str">
        <f>IF(OR(C377="",C377&gt;$G$2),"",IF($E$2="existant",VLOOKUP(B377,Existant!$A:$E,4,FALSE),IF($E$2="Neuf - non famille",VLOOKUP(B377,#REF!,4,FALSE),VLOOKUP(B377,Neuf!$A:$E,4,FALSE))))</f>
        <v/>
      </c>
      <c r="E377" t="str">
        <f>IF(OR(C377="",C377&gt;$G$2),"",IF($E$2="existant",VLOOKUP(B377,Existant!$A:$E,5,FALSE),IF($E$2="Neuf - non famille",VLOOKUP(B377,#REF!,5,FALSE),VLOOKUP(B377,Neuf!$A:$E,5,FALSE))))</f>
        <v/>
      </c>
      <c r="F377" t="str">
        <f>IF(OR(C377="",C377&gt;$G$2),"",IF($E$2="existant",VLOOKUP(B377,Existant!$A:$H,2,FALSE),IF($E$2="Neuf - non famille",VLOOKUP(B377,#REF!,7,FALSE),VLOOKUP(B377,Neuf!$A:$H,7,FALSE))))</f>
        <v/>
      </c>
      <c r="G377" s="35" t="str">
        <f>IF(OR(C377="",C377&gt;$G$2),"",IF($E$2="existant",VLOOKUP(B377,Existant!$A:$P,16,FALSE),IF($E$2="Neuf - non famille",VLOOKUP(B377,#REF!,16,FALSE),VLOOKUP(B377,Neuf!$A:$P,16,FALSE))))</f>
        <v/>
      </c>
      <c r="H377" s="34" t="str">
        <f>IF(OR(C377="",C377&gt;$G$2),"",IF($E$2="existant",VLOOKUP(B377,Existant!$A:$P,14,FALSE),IF($E$2="Neuf - non famille",VLOOKUP(B377,#REF!,14,FALSE),VLOOKUP(B377,Neuf!$A:$P,14,FALSE))))</f>
        <v/>
      </c>
    </row>
    <row r="378" spans="1:8" x14ac:dyDescent="0.2">
      <c r="A378" s="2">
        <f t="shared" ca="1" si="5"/>
        <v>4</v>
      </c>
      <c r="B378" s="2">
        <v>209</v>
      </c>
      <c r="C378" s="2">
        <f>IF(COUNTIF($B$4:B377,B378)&gt;0,"",MAX($C$4:C377)+1)</f>
        <v>320</v>
      </c>
      <c r="D378" t="str">
        <f>IF(OR(C378="",C378&gt;$G$2),"",IF($E$2="existant",VLOOKUP(B378,Existant!$A:$E,4,FALSE),IF($E$2="Neuf - non famille",VLOOKUP(B378,#REF!,4,FALSE),VLOOKUP(B378,Neuf!$A:$E,4,FALSE))))</f>
        <v/>
      </c>
      <c r="E378" t="str">
        <f>IF(OR(C378="",C378&gt;$G$2),"",IF($E$2="existant",VLOOKUP(B378,Existant!$A:$E,5,FALSE),IF($E$2="Neuf - non famille",VLOOKUP(B378,#REF!,5,FALSE),VLOOKUP(B378,Neuf!$A:$E,5,FALSE))))</f>
        <v/>
      </c>
      <c r="F378" t="str">
        <f>IF(OR(C378="",C378&gt;$G$2),"",IF($E$2="existant",VLOOKUP(B378,Existant!$A:$H,2,FALSE),IF($E$2="Neuf - non famille",VLOOKUP(B378,#REF!,7,FALSE),VLOOKUP(B378,Neuf!$A:$H,7,FALSE))))</f>
        <v/>
      </c>
      <c r="G378" s="35" t="str">
        <f>IF(OR(C378="",C378&gt;$G$2),"",IF($E$2="existant",VLOOKUP(B378,Existant!$A:$P,16,FALSE),IF($E$2="Neuf - non famille",VLOOKUP(B378,#REF!,16,FALSE),VLOOKUP(B378,Neuf!$A:$P,16,FALSE))))</f>
        <v/>
      </c>
      <c r="H378" s="34" t="str">
        <f>IF(OR(C378="",C378&gt;$G$2),"",IF($E$2="existant",VLOOKUP(B378,Existant!$A:$P,14,FALSE),IF($E$2="Neuf - non famille",VLOOKUP(B378,#REF!,14,FALSE),VLOOKUP(B378,Neuf!$A:$P,14,FALSE))))</f>
        <v/>
      </c>
    </row>
    <row r="379" spans="1:8" x14ac:dyDescent="0.2">
      <c r="A379" s="2">
        <f t="shared" ca="1" si="5"/>
        <v>19</v>
      </c>
      <c r="B379" s="2">
        <v>51</v>
      </c>
      <c r="C379" s="2">
        <f>IF(COUNTIF($B$4:B378,B379)&gt;0,"",MAX($C$4:C378)+1)</f>
        <v>321</v>
      </c>
      <c r="D379" t="str">
        <f>IF(OR(C379="",C379&gt;$G$2),"",IF($E$2="existant",VLOOKUP(B379,Existant!$A:$E,4,FALSE),IF($E$2="Neuf - non famille",VLOOKUP(B379,#REF!,4,FALSE),VLOOKUP(B379,Neuf!$A:$E,4,FALSE))))</f>
        <v/>
      </c>
      <c r="E379" t="str">
        <f>IF(OR(C379="",C379&gt;$G$2),"",IF($E$2="existant",VLOOKUP(B379,Existant!$A:$E,5,FALSE),IF($E$2="Neuf - non famille",VLOOKUP(B379,#REF!,5,FALSE),VLOOKUP(B379,Neuf!$A:$E,5,FALSE))))</f>
        <v/>
      </c>
      <c r="F379" t="str">
        <f>IF(OR(C379="",C379&gt;$G$2),"",IF($E$2="existant",VLOOKUP(B379,Existant!$A:$H,2,FALSE),IF($E$2="Neuf - non famille",VLOOKUP(B379,#REF!,7,FALSE),VLOOKUP(B379,Neuf!$A:$H,7,FALSE))))</f>
        <v/>
      </c>
      <c r="G379" s="35" t="str">
        <f>IF(OR(C379="",C379&gt;$G$2),"",IF($E$2="existant",VLOOKUP(B379,Existant!$A:$P,16,FALSE),IF($E$2="Neuf - non famille",VLOOKUP(B379,#REF!,16,FALSE),VLOOKUP(B379,Neuf!$A:$P,16,FALSE))))</f>
        <v/>
      </c>
      <c r="H379" s="34" t="str">
        <f>IF(OR(C379="",C379&gt;$G$2),"",IF($E$2="existant",VLOOKUP(B379,Existant!$A:$P,14,FALSE),IF($E$2="Neuf - non famille",VLOOKUP(B379,#REF!,14,FALSE),VLOOKUP(B379,Neuf!$A:$P,14,FALSE))))</f>
        <v/>
      </c>
    </row>
    <row r="380" spans="1:8" x14ac:dyDescent="0.2">
      <c r="A380" s="2">
        <f t="shared" ca="1" si="5"/>
        <v>8</v>
      </c>
      <c r="B380" s="2">
        <v>61</v>
      </c>
      <c r="C380" s="2">
        <f>IF(COUNTIF($B$4:B379,B380)&gt;0,"",MAX($C$4:C379)+1)</f>
        <v>322</v>
      </c>
      <c r="D380" t="str">
        <f>IF(OR(C380="",C380&gt;$G$2),"",IF($E$2="existant",VLOOKUP(B380,Existant!$A:$E,4,FALSE),IF($E$2="Neuf - non famille",VLOOKUP(B380,#REF!,4,FALSE),VLOOKUP(B380,Neuf!$A:$E,4,FALSE))))</f>
        <v/>
      </c>
      <c r="E380" t="str">
        <f>IF(OR(C380="",C380&gt;$G$2),"",IF($E$2="existant",VLOOKUP(B380,Existant!$A:$E,5,FALSE),IF($E$2="Neuf - non famille",VLOOKUP(B380,#REF!,5,FALSE),VLOOKUP(B380,Neuf!$A:$E,5,FALSE))))</f>
        <v/>
      </c>
      <c r="F380" t="str">
        <f>IF(OR(C380="",C380&gt;$G$2),"",IF($E$2="existant",VLOOKUP(B380,Existant!$A:$H,2,FALSE),IF($E$2="Neuf - non famille",VLOOKUP(B380,#REF!,7,FALSE),VLOOKUP(B380,Neuf!$A:$H,7,FALSE))))</f>
        <v/>
      </c>
      <c r="G380" s="35" t="str">
        <f>IF(OR(C380="",C380&gt;$G$2),"",IF($E$2="existant",VLOOKUP(B380,Existant!$A:$P,16,FALSE),IF($E$2="Neuf - non famille",VLOOKUP(B380,#REF!,16,FALSE),VLOOKUP(B380,Neuf!$A:$P,16,FALSE))))</f>
        <v/>
      </c>
      <c r="H380" s="34" t="str">
        <f>IF(OR(C380="",C380&gt;$G$2),"",IF($E$2="existant",VLOOKUP(B380,Existant!$A:$P,14,FALSE),IF($E$2="Neuf - non famille",VLOOKUP(B380,#REF!,14,FALSE),VLOOKUP(B380,Neuf!$A:$P,14,FALSE))))</f>
        <v/>
      </c>
    </row>
    <row r="381" spans="1:8" x14ac:dyDescent="0.2">
      <c r="A381" s="2">
        <f t="shared" ca="1" si="5"/>
        <v>17</v>
      </c>
      <c r="B381" s="2">
        <v>1074</v>
      </c>
      <c r="C381" s="2">
        <f>IF(COUNTIF($B$4:B380,B381)&gt;0,"",MAX($C$4:C380)+1)</f>
        <v>323</v>
      </c>
      <c r="D381" t="str">
        <f>IF(OR(C381="",C381&gt;$G$2),"",IF($E$2="existant",VLOOKUP(B381,Existant!$A:$E,4,FALSE),IF($E$2="Neuf - non famille",VLOOKUP(B381,#REF!,4,FALSE),VLOOKUP(B381,Neuf!$A:$E,4,FALSE))))</f>
        <v/>
      </c>
      <c r="E381" t="str">
        <f>IF(OR(C381="",C381&gt;$G$2),"",IF($E$2="existant",VLOOKUP(B381,Existant!$A:$E,5,FALSE),IF($E$2="Neuf - non famille",VLOOKUP(B381,#REF!,5,FALSE),VLOOKUP(B381,Neuf!$A:$E,5,FALSE))))</f>
        <v/>
      </c>
      <c r="F381" t="str">
        <f>IF(OR(C381="",C381&gt;$G$2),"",IF($E$2="existant",VLOOKUP(B381,Existant!$A:$H,2,FALSE),IF($E$2="Neuf - non famille",VLOOKUP(B381,#REF!,7,FALSE),VLOOKUP(B381,Neuf!$A:$H,7,FALSE))))</f>
        <v/>
      </c>
      <c r="G381" s="35" t="str">
        <f>IF(OR(C381="",C381&gt;$G$2),"",IF($E$2="existant",VLOOKUP(B381,Existant!$A:$P,16,FALSE),IF($E$2="Neuf - non famille",VLOOKUP(B381,#REF!,16,FALSE),VLOOKUP(B381,Neuf!$A:$P,16,FALSE))))</f>
        <v/>
      </c>
      <c r="H381" s="34" t="str">
        <f>IF(OR(C381="",C381&gt;$G$2),"",IF($E$2="existant",VLOOKUP(B381,Existant!$A:$P,14,FALSE),IF($E$2="Neuf - non famille",VLOOKUP(B381,#REF!,14,FALSE),VLOOKUP(B381,Neuf!$A:$P,14,FALSE))))</f>
        <v/>
      </c>
    </row>
    <row r="382" spans="1:8" hidden="1" x14ac:dyDescent="0.2">
      <c r="A382" s="2">
        <f t="shared" ca="1" si="5"/>
        <v>15</v>
      </c>
      <c r="B382" s="2">
        <v>564</v>
      </c>
      <c r="C382" s="2" t="str">
        <f>IF(COUNTIF($B$4:B381,B382)&gt;0,"",MAX($C$4:C381)+1)</f>
        <v/>
      </c>
      <c r="D382" t="str">
        <f>IF(OR(C382="",C382&gt;$G$2),"",IF($E$2="existant",VLOOKUP(B382,Existant!$A:$E,4,FALSE),IF($E$2="Neuf - non famille",VLOOKUP(B382,#REF!,4,FALSE),VLOOKUP(B382,Neuf!$A:$E,4,FALSE))))</f>
        <v/>
      </c>
      <c r="E382" t="str">
        <f>IF(OR(C382="",C382&gt;$G$2),"",IF($E$2="existant",VLOOKUP(B382,Existant!$A:$E,5,FALSE),IF($E$2="Neuf - non famille",VLOOKUP(B382,#REF!,5,FALSE),VLOOKUP(B382,Neuf!$A:$E,5,FALSE))))</f>
        <v/>
      </c>
      <c r="F382" t="str">
        <f>IF(OR(C382="",C382&gt;$G$2),"",IF($E$2="existant",VLOOKUP(B382,Existant!$A:$H,2,FALSE),IF($E$2="Neuf - non famille",VLOOKUP(B382,#REF!,7,FALSE),VLOOKUP(B382,Neuf!$A:$H,7,FALSE))))</f>
        <v/>
      </c>
      <c r="G382" s="35" t="str">
        <f>IF(OR(C382="",C382&gt;$G$2),"",IF($E$2="existant",VLOOKUP(B382,Existant!$A:$P,16,FALSE),IF($E$2="Neuf - non famille",VLOOKUP(B382,#REF!,16,FALSE),VLOOKUP(B382,Neuf!$A:$P,16,FALSE))))</f>
        <v/>
      </c>
      <c r="H382" s="34" t="str">
        <f>IF(OR(C382="",C382&gt;$G$2),"",IF($E$2="existant",VLOOKUP(B382,Existant!$A:$P,14,FALSE),IF($E$2="Neuf - non famille",VLOOKUP(B382,#REF!,14,FALSE),VLOOKUP(B382,Neuf!$A:$P,14,FALSE))))</f>
        <v/>
      </c>
    </row>
    <row r="383" spans="1:8" hidden="1" x14ac:dyDescent="0.2">
      <c r="A383" s="2">
        <f t="shared" ca="1" si="5"/>
        <v>6</v>
      </c>
      <c r="B383" s="2">
        <v>20</v>
      </c>
      <c r="C383" s="2" t="str">
        <f>IF(COUNTIF($B$4:B382,B383)&gt;0,"",MAX($C$4:C382)+1)</f>
        <v/>
      </c>
      <c r="D383" t="str">
        <f>IF(OR(C383="",C383&gt;$G$2),"",IF($E$2="existant",VLOOKUP(B383,Existant!$A:$E,4,FALSE),IF($E$2="Neuf - non famille",VLOOKUP(B383,#REF!,4,FALSE),VLOOKUP(B383,Neuf!$A:$E,4,FALSE))))</f>
        <v/>
      </c>
      <c r="E383" t="str">
        <f>IF(OR(C383="",C383&gt;$G$2),"",IF($E$2="existant",VLOOKUP(B383,Existant!$A:$E,5,FALSE),IF($E$2="Neuf - non famille",VLOOKUP(B383,#REF!,5,FALSE),VLOOKUP(B383,Neuf!$A:$E,5,FALSE))))</f>
        <v/>
      </c>
      <c r="F383" t="str">
        <f>IF(OR(C383="",C383&gt;$G$2),"",IF($E$2="existant",VLOOKUP(B383,Existant!$A:$H,2,FALSE),IF($E$2="Neuf - non famille",VLOOKUP(B383,#REF!,7,FALSE),VLOOKUP(B383,Neuf!$A:$H,7,FALSE))))</f>
        <v/>
      </c>
      <c r="G383" s="35" t="str">
        <f>IF(OR(C383="",C383&gt;$G$2),"",IF($E$2="existant",VLOOKUP(B383,Existant!$A:$P,16,FALSE),IF($E$2="Neuf - non famille",VLOOKUP(B383,#REF!,16,FALSE),VLOOKUP(B383,Neuf!$A:$P,16,FALSE))))</f>
        <v/>
      </c>
      <c r="H383" s="34" t="str">
        <f>IF(OR(C383="",C383&gt;$G$2),"",IF($E$2="existant",VLOOKUP(B383,Existant!$A:$P,14,FALSE),IF($E$2="Neuf - non famille",VLOOKUP(B383,#REF!,14,FALSE),VLOOKUP(B383,Neuf!$A:$P,14,FALSE))))</f>
        <v/>
      </c>
    </row>
    <row r="384" spans="1:8" x14ac:dyDescent="0.2">
      <c r="A384" s="2">
        <f t="shared" ca="1" si="5"/>
        <v>4</v>
      </c>
      <c r="B384" s="2">
        <v>464</v>
      </c>
      <c r="C384" s="2">
        <f>IF(COUNTIF($B$4:B383,B384)&gt;0,"",MAX($C$4:C383)+1)</f>
        <v>324</v>
      </c>
      <c r="D384" t="str">
        <f>IF(OR(C384="",C384&gt;$G$2),"",IF($E$2="existant",VLOOKUP(B384,Existant!$A:$E,4,FALSE),IF($E$2="Neuf - non famille",VLOOKUP(B384,#REF!,4,FALSE),VLOOKUP(B384,Neuf!$A:$E,4,FALSE))))</f>
        <v/>
      </c>
      <c r="E384" t="str">
        <f>IF(OR(C384="",C384&gt;$G$2),"",IF($E$2="existant",VLOOKUP(B384,Existant!$A:$E,5,FALSE),IF($E$2="Neuf - non famille",VLOOKUP(B384,#REF!,5,FALSE),VLOOKUP(B384,Neuf!$A:$E,5,FALSE))))</f>
        <v/>
      </c>
      <c r="F384" t="str">
        <f>IF(OR(C384="",C384&gt;$G$2),"",IF($E$2="existant",VLOOKUP(B384,Existant!$A:$H,2,FALSE),IF($E$2="Neuf - non famille",VLOOKUP(B384,#REF!,7,FALSE),VLOOKUP(B384,Neuf!$A:$H,7,FALSE))))</f>
        <v/>
      </c>
      <c r="G384" s="35" t="str">
        <f>IF(OR(C384="",C384&gt;$G$2),"",IF($E$2="existant",VLOOKUP(B384,Existant!$A:$P,16,FALSE),IF($E$2="Neuf - non famille",VLOOKUP(B384,#REF!,16,FALSE),VLOOKUP(B384,Neuf!$A:$P,16,FALSE))))</f>
        <v/>
      </c>
      <c r="H384" s="34" t="str">
        <f>IF(OR(C384="",C384&gt;$G$2),"",IF($E$2="existant",VLOOKUP(B384,Existant!$A:$P,14,FALSE),IF($E$2="Neuf - non famille",VLOOKUP(B384,#REF!,14,FALSE),VLOOKUP(B384,Neuf!$A:$P,14,FALSE))))</f>
        <v/>
      </c>
    </row>
    <row r="385" spans="1:8" hidden="1" x14ac:dyDescent="0.2">
      <c r="A385" s="2">
        <f t="shared" ca="1" si="5"/>
        <v>18</v>
      </c>
      <c r="B385" s="2">
        <v>696</v>
      </c>
      <c r="C385" s="2" t="str">
        <f>IF(COUNTIF($B$4:B384,B385)&gt;0,"",MAX($C$4:C384)+1)</f>
        <v/>
      </c>
      <c r="D385" t="str">
        <f>IF(OR(C385="",C385&gt;$G$2),"",IF($E$2="existant",VLOOKUP(B385,Existant!$A:$E,4,FALSE),IF($E$2="Neuf - non famille",VLOOKUP(B385,#REF!,4,FALSE),VLOOKUP(B385,Neuf!$A:$E,4,FALSE))))</f>
        <v/>
      </c>
      <c r="E385" t="str">
        <f>IF(OR(C385="",C385&gt;$G$2),"",IF($E$2="existant",VLOOKUP(B385,Existant!$A:$E,5,FALSE),IF($E$2="Neuf - non famille",VLOOKUP(B385,#REF!,5,FALSE),VLOOKUP(B385,Neuf!$A:$E,5,FALSE))))</f>
        <v/>
      </c>
      <c r="F385" t="str">
        <f>IF(OR(C385="",C385&gt;$G$2),"",IF($E$2="existant",VLOOKUP(B385,Existant!$A:$H,2,FALSE),IF($E$2="Neuf - non famille",VLOOKUP(B385,#REF!,7,FALSE),VLOOKUP(B385,Neuf!$A:$H,7,FALSE))))</f>
        <v/>
      </c>
      <c r="G385" s="35" t="str">
        <f>IF(OR(C385="",C385&gt;$G$2),"",IF($E$2="existant",VLOOKUP(B385,Existant!$A:$P,16,FALSE),IF($E$2="Neuf - non famille",VLOOKUP(B385,#REF!,16,FALSE),VLOOKUP(B385,Neuf!$A:$P,16,FALSE))))</f>
        <v/>
      </c>
      <c r="H385" s="34" t="str">
        <f>IF(OR(C385="",C385&gt;$G$2),"",IF($E$2="existant",VLOOKUP(B385,Existant!$A:$P,14,FALSE),IF($E$2="Neuf - non famille",VLOOKUP(B385,#REF!,14,FALSE),VLOOKUP(B385,Neuf!$A:$P,14,FALSE))))</f>
        <v/>
      </c>
    </row>
    <row r="386" spans="1:8" x14ac:dyDescent="0.2">
      <c r="A386" s="2">
        <f t="shared" ca="1" si="5"/>
        <v>5</v>
      </c>
      <c r="B386" s="2">
        <v>1046</v>
      </c>
      <c r="C386" s="2">
        <f>IF(COUNTIF($B$4:B385,B386)&gt;0,"",MAX($C$4:C385)+1)</f>
        <v>325</v>
      </c>
      <c r="D386" t="str">
        <f>IF(OR(C386="",C386&gt;$G$2),"",IF($E$2="existant",VLOOKUP(B386,Existant!$A:$E,4,FALSE),IF($E$2="Neuf - non famille",VLOOKUP(B386,#REF!,4,FALSE),VLOOKUP(B386,Neuf!$A:$E,4,FALSE))))</f>
        <v/>
      </c>
      <c r="E386" t="str">
        <f>IF(OR(C386="",C386&gt;$G$2),"",IF($E$2="existant",VLOOKUP(B386,Existant!$A:$E,5,FALSE),IF($E$2="Neuf - non famille",VLOOKUP(B386,#REF!,5,FALSE),VLOOKUP(B386,Neuf!$A:$E,5,FALSE))))</f>
        <v/>
      </c>
      <c r="F386" t="str">
        <f>IF(OR(C386="",C386&gt;$G$2),"",IF($E$2="existant",VLOOKUP(B386,Existant!$A:$H,2,FALSE),IF($E$2="Neuf - non famille",VLOOKUP(B386,#REF!,7,FALSE),VLOOKUP(B386,Neuf!$A:$H,7,FALSE))))</f>
        <v/>
      </c>
      <c r="G386" s="35" t="str">
        <f>IF(OR(C386="",C386&gt;$G$2),"",IF($E$2="existant",VLOOKUP(B386,Existant!$A:$P,16,FALSE),IF($E$2="Neuf - non famille",VLOOKUP(B386,#REF!,16,FALSE),VLOOKUP(B386,Neuf!$A:$P,16,FALSE))))</f>
        <v/>
      </c>
      <c r="H386" s="34" t="str">
        <f>IF(OR(C386="",C386&gt;$G$2),"",IF($E$2="existant",VLOOKUP(B386,Existant!$A:$P,14,FALSE),IF($E$2="Neuf - non famille",VLOOKUP(B386,#REF!,14,FALSE),VLOOKUP(B386,Neuf!$A:$P,14,FALSE))))</f>
        <v/>
      </c>
    </row>
    <row r="387" spans="1:8" x14ac:dyDescent="0.2">
      <c r="A387" s="2">
        <f t="shared" ca="1" si="5"/>
        <v>4</v>
      </c>
      <c r="B387" s="2">
        <v>634</v>
      </c>
      <c r="C387" s="2">
        <f>IF(COUNTIF($B$4:B386,B387)&gt;0,"",MAX($C$4:C386)+1)</f>
        <v>326</v>
      </c>
      <c r="D387" t="str">
        <f>IF(OR(C387="",C387&gt;$G$2),"",IF($E$2="existant",VLOOKUP(B387,Existant!$A:$E,4,FALSE),IF($E$2="Neuf - non famille",VLOOKUP(B387,#REF!,4,FALSE),VLOOKUP(B387,Neuf!$A:$E,4,FALSE))))</f>
        <v/>
      </c>
      <c r="E387" t="str">
        <f>IF(OR(C387="",C387&gt;$G$2),"",IF($E$2="existant",VLOOKUP(B387,Existant!$A:$E,5,FALSE),IF($E$2="Neuf - non famille",VLOOKUP(B387,#REF!,5,FALSE),VLOOKUP(B387,Neuf!$A:$E,5,FALSE))))</f>
        <v/>
      </c>
      <c r="F387" t="str">
        <f>IF(OR(C387="",C387&gt;$G$2),"",IF($E$2="existant",VLOOKUP(B387,Existant!$A:$H,2,FALSE),IF($E$2="Neuf - non famille",VLOOKUP(B387,#REF!,7,FALSE),VLOOKUP(B387,Neuf!$A:$H,7,FALSE))))</f>
        <v/>
      </c>
      <c r="G387" s="35" t="str">
        <f>IF(OR(C387="",C387&gt;$G$2),"",IF($E$2="existant",VLOOKUP(B387,Existant!$A:$P,16,FALSE),IF($E$2="Neuf - non famille",VLOOKUP(B387,#REF!,16,FALSE),VLOOKUP(B387,Neuf!$A:$P,16,FALSE))))</f>
        <v/>
      </c>
      <c r="H387" s="34" t="str">
        <f>IF(OR(C387="",C387&gt;$G$2),"",IF($E$2="existant",VLOOKUP(B387,Existant!$A:$P,14,FALSE),IF($E$2="Neuf - non famille",VLOOKUP(B387,#REF!,14,FALSE),VLOOKUP(B387,Neuf!$A:$P,14,FALSE))))</f>
        <v/>
      </c>
    </row>
    <row r="388" spans="1:8" x14ac:dyDescent="0.2">
      <c r="A388" s="2">
        <f t="shared" ca="1" si="5"/>
        <v>9</v>
      </c>
      <c r="B388" s="2">
        <v>125</v>
      </c>
      <c r="C388" s="2">
        <f>IF(COUNTIF($B$4:B387,B388)&gt;0,"",MAX($C$4:C387)+1)</f>
        <v>327</v>
      </c>
      <c r="D388" t="str">
        <f>IF(OR(C388="",C388&gt;$G$2),"",IF($E$2="existant",VLOOKUP(B388,Existant!$A:$E,4,FALSE),IF($E$2="Neuf - non famille",VLOOKUP(B388,#REF!,4,FALSE),VLOOKUP(B388,Neuf!$A:$E,4,FALSE))))</f>
        <v/>
      </c>
      <c r="E388" t="str">
        <f>IF(OR(C388="",C388&gt;$G$2),"",IF($E$2="existant",VLOOKUP(B388,Existant!$A:$E,5,FALSE),IF($E$2="Neuf - non famille",VLOOKUP(B388,#REF!,5,FALSE),VLOOKUP(B388,Neuf!$A:$E,5,FALSE))))</f>
        <v/>
      </c>
      <c r="F388" t="str">
        <f>IF(OR(C388="",C388&gt;$G$2),"",IF($E$2="existant",VLOOKUP(B388,Existant!$A:$H,2,FALSE),IF($E$2="Neuf - non famille",VLOOKUP(B388,#REF!,7,FALSE),VLOOKUP(B388,Neuf!$A:$H,7,FALSE))))</f>
        <v/>
      </c>
      <c r="G388" s="35" t="str">
        <f>IF(OR(C388="",C388&gt;$G$2),"",IF($E$2="existant",VLOOKUP(B388,Existant!$A:$P,16,FALSE),IF($E$2="Neuf - non famille",VLOOKUP(B388,#REF!,16,FALSE),VLOOKUP(B388,Neuf!$A:$P,16,FALSE))))</f>
        <v/>
      </c>
      <c r="H388" s="34" t="str">
        <f>IF(OR(C388="",C388&gt;$G$2),"",IF($E$2="existant",VLOOKUP(B388,Existant!$A:$P,14,FALSE),IF($E$2="Neuf - non famille",VLOOKUP(B388,#REF!,14,FALSE),VLOOKUP(B388,Neuf!$A:$P,14,FALSE))))</f>
        <v/>
      </c>
    </row>
    <row r="389" spans="1:8" x14ac:dyDescent="0.2">
      <c r="A389" s="2">
        <f t="shared" ref="A389:A452" ca="1" si="6">RANDBETWEEN(1,$G$1)</f>
        <v>8</v>
      </c>
      <c r="B389" s="2">
        <v>1092</v>
      </c>
      <c r="C389" s="2">
        <f>IF(COUNTIF($B$4:B388,B389)&gt;0,"",MAX($C$4:C388)+1)</f>
        <v>328</v>
      </c>
      <c r="D389" t="str">
        <f>IF(OR(C389="",C389&gt;$G$2),"",IF($E$2="existant",VLOOKUP(B389,Existant!$A:$E,4,FALSE),IF($E$2="Neuf - non famille",VLOOKUP(B389,#REF!,4,FALSE),VLOOKUP(B389,Neuf!$A:$E,4,FALSE))))</f>
        <v/>
      </c>
      <c r="E389" t="str">
        <f>IF(OR(C389="",C389&gt;$G$2),"",IF($E$2="existant",VLOOKUP(B389,Existant!$A:$E,5,FALSE),IF($E$2="Neuf - non famille",VLOOKUP(B389,#REF!,5,FALSE),VLOOKUP(B389,Neuf!$A:$E,5,FALSE))))</f>
        <v/>
      </c>
      <c r="F389" t="str">
        <f>IF(OR(C389="",C389&gt;$G$2),"",IF($E$2="existant",VLOOKUP(B389,Existant!$A:$H,2,FALSE),IF($E$2="Neuf - non famille",VLOOKUP(B389,#REF!,7,FALSE),VLOOKUP(B389,Neuf!$A:$H,7,FALSE))))</f>
        <v/>
      </c>
      <c r="G389" s="35" t="str">
        <f>IF(OR(C389="",C389&gt;$G$2),"",IF($E$2="existant",VLOOKUP(B389,Existant!$A:$P,16,FALSE),IF($E$2="Neuf - non famille",VLOOKUP(B389,#REF!,16,FALSE),VLOOKUP(B389,Neuf!$A:$P,16,FALSE))))</f>
        <v/>
      </c>
      <c r="H389" s="34" t="str">
        <f>IF(OR(C389="",C389&gt;$G$2),"",IF($E$2="existant",VLOOKUP(B389,Existant!$A:$P,14,FALSE),IF($E$2="Neuf - non famille",VLOOKUP(B389,#REF!,14,FALSE),VLOOKUP(B389,Neuf!$A:$P,14,FALSE))))</f>
        <v/>
      </c>
    </row>
    <row r="390" spans="1:8" x14ac:dyDescent="0.2">
      <c r="A390" s="2">
        <f t="shared" ca="1" si="6"/>
        <v>5</v>
      </c>
      <c r="B390" s="2">
        <v>444</v>
      </c>
      <c r="C390" s="2">
        <f>IF(COUNTIF($B$4:B389,B390)&gt;0,"",MAX($C$4:C389)+1)</f>
        <v>329</v>
      </c>
      <c r="D390" t="str">
        <f>IF(OR(C390="",C390&gt;$G$2),"",IF($E$2="existant",VLOOKUP(B390,Existant!$A:$E,4,FALSE),IF($E$2="Neuf - non famille",VLOOKUP(B390,#REF!,4,FALSE),VLOOKUP(B390,Neuf!$A:$E,4,FALSE))))</f>
        <v/>
      </c>
      <c r="E390" t="str">
        <f>IF(OR(C390="",C390&gt;$G$2),"",IF($E$2="existant",VLOOKUP(B390,Existant!$A:$E,5,FALSE),IF($E$2="Neuf - non famille",VLOOKUP(B390,#REF!,5,FALSE),VLOOKUP(B390,Neuf!$A:$E,5,FALSE))))</f>
        <v/>
      </c>
      <c r="F390" t="str">
        <f>IF(OR(C390="",C390&gt;$G$2),"",IF($E$2="existant",VLOOKUP(B390,Existant!$A:$H,2,FALSE),IF($E$2="Neuf - non famille",VLOOKUP(B390,#REF!,7,FALSE),VLOOKUP(B390,Neuf!$A:$H,7,FALSE))))</f>
        <v/>
      </c>
      <c r="G390" s="35" t="str">
        <f>IF(OR(C390="",C390&gt;$G$2),"",IF($E$2="existant",VLOOKUP(B390,Existant!$A:$P,16,FALSE),IF($E$2="Neuf - non famille",VLOOKUP(B390,#REF!,16,FALSE),VLOOKUP(B390,Neuf!$A:$P,16,FALSE))))</f>
        <v/>
      </c>
      <c r="H390" s="34" t="str">
        <f>IF(OR(C390="",C390&gt;$G$2),"",IF($E$2="existant",VLOOKUP(B390,Existant!$A:$P,14,FALSE),IF($E$2="Neuf - non famille",VLOOKUP(B390,#REF!,14,FALSE),VLOOKUP(B390,Neuf!$A:$P,14,FALSE))))</f>
        <v/>
      </c>
    </row>
    <row r="391" spans="1:8" x14ac:dyDescent="0.2">
      <c r="A391" s="2">
        <f t="shared" ca="1" si="6"/>
        <v>5</v>
      </c>
      <c r="B391" s="2">
        <v>45</v>
      </c>
      <c r="C391" s="2">
        <f>IF(COUNTIF($B$4:B390,B391)&gt;0,"",MAX($C$4:C390)+1)</f>
        <v>330</v>
      </c>
      <c r="D391" t="str">
        <f>IF(OR(C391="",C391&gt;$G$2),"",IF($E$2="existant",VLOOKUP(B391,Existant!$A:$E,4,FALSE),IF($E$2="Neuf - non famille",VLOOKUP(B391,#REF!,4,FALSE),VLOOKUP(B391,Neuf!$A:$E,4,FALSE))))</f>
        <v/>
      </c>
      <c r="E391" t="str">
        <f>IF(OR(C391="",C391&gt;$G$2),"",IF($E$2="existant",VLOOKUP(B391,Existant!$A:$E,5,FALSE),IF($E$2="Neuf - non famille",VLOOKUP(B391,#REF!,5,FALSE),VLOOKUP(B391,Neuf!$A:$E,5,FALSE))))</f>
        <v/>
      </c>
      <c r="F391" t="str">
        <f>IF(OR(C391="",C391&gt;$G$2),"",IF($E$2="existant",VLOOKUP(B391,Existant!$A:$H,2,FALSE),IF($E$2="Neuf - non famille",VLOOKUP(B391,#REF!,7,FALSE),VLOOKUP(B391,Neuf!$A:$H,7,FALSE))))</f>
        <v/>
      </c>
      <c r="G391" s="35" t="str">
        <f>IF(OR(C391="",C391&gt;$G$2),"",IF($E$2="existant",VLOOKUP(B391,Existant!$A:$P,16,FALSE),IF($E$2="Neuf - non famille",VLOOKUP(B391,#REF!,16,FALSE),VLOOKUP(B391,Neuf!$A:$P,16,FALSE))))</f>
        <v/>
      </c>
      <c r="H391" s="34" t="str">
        <f>IF(OR(C391="",C391&gt;$G$2),"",IF($E$2="existant",VLOOKUP(B391,Existant!$A:$P,14,FALSE),IF($E$2="Neuf - non famille",VLOOKUP(B391,#REF!,14,FALSE),VLOOKUP(B391,Neuf!$A:$P,14,FALSE))))</f>
        <v/>
      </c>
    </row>
    <row r="392" spans="1:8" x14ac:dyDescent="0.2">
      <c r="A392" s="2">
        <f t="shared" ca="1" si="6"/>
        <v>4</v>
      </c>
      <c r="B392" s="2">
        <v>750</v>
      </c>
      <c r="C392" s="2">
        <f>IF(COUNTIF($B$4:B391,B392)&gt;0,"",MAX($C$4:C391)+1)</f>
        <v>331</v>
      </c>
      <c r="D392" t="str">
        <f>IF(OR(C392="",C392&gt;$G$2),"",IF($E$2="existant",VLOOKUP(B392,Existant!$A:$E,4,FALSE),IF($E$2="Neuf - non famille",VLOOKUP(B392,#REF!,4,FALSE),VLOOKUP(B392,Neuf!$A:$E,4,FALSE))))</f>
        <v/>
      </c>
      <c r="E392" t="str">
        <f>IF(OR(C392="",C392&gt;$G$2),"",IF($E$2="existant",VLOOKUP(B392,Existant!$A:$E,5,FALSE),IF($E$2="Neuf - non famille",VLOOKUP(B392,#REF!,5,FALSE),VLOOKUP(B392,Neuf!$A:$E,5,FALSE))))</f>
        <v/>
      </c>
      <c r="F392" t="str">
        <f>IF(OR(C392="",C392&gt;$G$2),"",IF($E$2="existant",VLOOKUP(B392,Existant!$A:$H,2,FALSE),IF($E$2="Neuf - non famille",VLOOKUP(B392,#REF!,7,FALSE),VLOOKUP(B392,Neuf!$A:$H,7,FALSE))))</f>
        <v/>
      </c>
      <c r="G392" s="35" t="str">
        <f>IF(OR(C392="",C392&gt;$G$2),"",IF($E$2="existant",VLOOKUP(B392,Existant!$A:$P,16,FALSE),IF($E$2="Neuf - non famille",VLOOKUP(B392,#REF!,16,FALSE),VLOOKUP(B392,Neuf!$A:$P,16,FALSE))))</f>
        <v/>
      </c>
      <c r="H392" s="34" t="str">
        <f>IF(OR(C392="",C392&gt;$G$2),"",IF($E$2="existant",VLOOKUP(B392,Existant!$A:$P,14,FALSE),IF($E$2="Neuf - non famille",VLOOKUP(B392,#REF!,14,FALSE),VLOOKUP(B392,Neuf!$A:$P,14,FALSE))))</f>
        <v/>
      </c>
    </row>
    <row r="393" spans="1:8" hidden="1" x14ac:dyDescent="0.2">
      <c r="A393" s="2">
        <f t="shared" ca="1" si="6"/>
        <v>5</v>
      </c>
      <c r="B393" s="2">
        <v>1035</v>
      </c>
      <c r="C393" s="2" t="str">
        <f>IF(COUNTIF($B$4:B392,B393)&gt;0,"",MAX($C$4:C392)+1)</f>
        <v/>
      </c>
      <c r="D393" t="str">
        <f>IF(OR(C393="",C393&gt;$G$2),"",IF($E$2="existant",VLOOKUP(B393,Existant!$A:$E,4,FALSE),IF($E$2="Neuf - non famille",VLOOKUP(B393,#REF!,4,FALSE),VLOOKUP(B393,Neuf!$A:$E,4,FALSE))))</f>
        <v/>
      </c>
      <c r="E393" t="str">
        <f>IF(OR(C393="",C393&gt;$G$2),"",IF($E$2="existant",VLOOKUP(B393,Existant!$A:$E,5,FALSE),IF($E$2="Neuf - non famille",VLOOKUP(B393,#REF!,5,FALSE),VLOOKUP(B393,Neuf!$A:$E,5,FALSE))))</f>
        <v/>
      </c>
      <c r="F393" t="str">
        <f>IF(OR(C393="",C393&gt;$G$2),"",IF($E$2="existant",VLOOKUP(B393,Existant!$A:$H,2,FALSE),IF($E$2="Neuf - non famille",VLOOKUP(B393,#REF!,7,FALSE),VLOOKUP(B393,Neuf!$A:$H,7,FALSE))))</f>
        <v/>
      </c>
      <c r="G393" s="35" t="str">
        <f>IF(OR(C393="",C393&gt;$G$2),"",IF($E$2="existant",VLOOKUP(B393,Existant!$A:$P,16,FALSE),IF($E$2="Neuf - non famille",VLOOKUP(B393,#REF!,16,FALSE),VLOOKUP(B393,Neuf!$A:$P,16,FALSE))))</f>
        <v/>
      </c>
      <c r="H393" s="34" t="str">
        <f>IF(OR(C393="",C393&gt;$G$2),"",IF($E$2="existant",VLOOKUP(B393,Existant!$A:$P,14,FALSE),IF($E$2="Neuf - non famille",VLOOKUP(B393,#REF!,14,FALSE),VLOOKUP(B393,Neuf!$A:$P,14,FALSE))))</f>
        <v/>
      </c>
    </row>
    <row r="394" spans="1:8" x14ac:dyDescent="0.2">
      <c r="A394" s="2">
        <f t="shared" ca="1" si="6"/>
        <v>18</v>
      </c>
      <c r="B394" s="2">
        <v>240</v>
      </c>
      <c r="C394" s="2">
        <f>IF(COUNTIF($B$4:B393,B394)&gt;0,"",MAX($C$4:C393)+1)</f>
        <v>332</v>
      </c>
      <c r="D394" t="str">
        <f>IF(OR(C394="",C394&gt;$G$2),"",IF($E$2="existant",VLOOKUP(B394,Existant!$A:$E,4,FALSE),IF($E$2="Neuf - non famille",VLOOKUP(B394,#REF!,4,FALSE),VLOOKUP(B394,Neuf!$A:$E,4,FALSE))))</f>
        <v/>
      </c>
      <c r="E394" t="str">
        <f>IF(OR(C394="",C394&gt;$G$2),"",IF($E$2="existant",VLOOKUP(B394,Existant!$A:$E,5,FALSE),IF($E$2="Neuf - non famille",VLOOKUP(B394,#REF!,5,FALSE),VLOOKUP(B394,Neuf!$A:$E,5,FALSE))))</f>
        <v/>
      </c>
      <c r="F394" t="str">
        <f>IF(OR(C394="",C394&gt;$G$2),"",IF($E$2="existant",VLOOKUP(B394,Existant!$A:$H,2,FALSE),IF($E$2="Neuf - non famille",VLOOKUP(B394,#REF!,7,FALSE),VLOOKUP(B394,Neuf!$A:$H,7,FALSE))))</f>
        <v/>
      </c>
      <c r="G394" s="35" t="str">
        <f>IF(OR(C394="",C394&gt;$G$2),"",IF($E$2="existant",VLOOKUP(B394,Existant!$A:$P,16,FALSE),IF($E$2="Neuf - non famille",VLOOKUP(B394,#REF!,16,FALSE),VLOOKUP(B394,Neuf!$A:$P,16,FALSE))))</f>
        <v/>
      </c>
      <c r="H394" s="34" t="str">
        <f>IF(OR(C394="",C394&gt;$G$2),"",IF($E$2="existant",VLOOKUP(B394,Existant!$A:$P,14,FALSE),IF($E$2="Neuf - non famille",VLOOKUP(B394,#REF!,14,FALSE),VLOOKUP(B394,Neuf!$A:$P,14,FALSE))))</f>
        <v/>
      </c>
    </row>
    <row r="395" spans="1:8" x14ac:dyDescent="0.2">
      <c r="A395" s="2">
        <f t="shared" ca="1" si="6"/>
        <v>14</v>
      </c>
      <c r="B395" s="2">
        <v>536</v>
      </c>
      <c r="C395" s="2">
        <f>IF(COUNTIF($B$4:B394,B395)&gt;0,"",MAX($C$4:C394)+1)</f>
        <v>333</v>
      </c>
      <c r="D395" t="str">
        <f>IF(OR(C395="",C395&gt;$G$2),"",IF($E$2="existant",VLOOKUP(B395,Existant!$A:$E,4,FALSE),IF($E$2="Neuf - non famille",VLOOKUP(B395,#REF!,4,FALSE),VLOOKUP(B395,Neuf!$A:$E,4,FALSE))))</f>
        <v/>
      </c>
      <c r="E395" t="str">
        <f>IF(OR(C395="",C395&gt;$G$2),"",IF($E$2="existant",VLOOKUP(B395,Existant!$A:$E,5,FALSE),IF($E$2="Neuf - non famille",VLOOKUP(B395,#REF!,5,FALSE),VLOOKUP(B395,Neuf!$A:$E,5,FALSE))))</f>
        <v/>
      </c>
      <c r="F395" t="str">
        <f>IF(OR(C395="",C395&gt;$G$2),"",IF($E$2="existant",VLOOKUP(B395,Existant!$A:$H,2,FALSE),IF($E$2="Neuf - non famille",VLOOKUP(B395,#REF!,7,FALSE),VLOOKUP(B395,Neuf!$A:$H,7,FALSE))))</f>
        <v/>
      </c>
      <c r="G395" s="35" t="str">
        <f>IF(OR(C395="",C395&gt;$G$2),"",IF($E$2="existant",VLOOKUP(B395,Existant!$A:$P,16,FALSE),IF($E$2="Neuf - non famille",VLOOKUP(B395,#REF!,16,FALSE),VLOOKUP(B395,Neuf!$A:$P,16,FALSE))))</f>
        <v/>
      </c>
      <c r="H395" s="34" t="str">
        <f>IF(OR(C395="",C395&gt;$G$2),"",IF($E$2="existant",VLOOKUP(B395,Existant!$A:$P,14,FALSE),IF($E$2="Neuf - non famille",VLOOKUP(B395,#REF!,14,FALSE),VLOOKUP(B395,Neuf!$A:$P,14,FALSE))))</f>
        <v/>
      </c>
    </row>
    <row r="396" spans="1:8" x14ac:dyDescent="0.2">
      <c r="A396" s="2">
        <f t="shared" ca="1" si="6"/>
        <v>11</v>
      </c>
      <c r="B396" s="2">
        <v>271</v>
      </c>
      <c r="C396" s="2">
        <f>IF(COUNTIF($B$4:B395,B396)&gt;0,"",MAX($C$4:C395)+1)</f>
        <v>334</v>
      </c>
      <c r="D396" t="str">
        <f>IF(OR(C396="",C396&gt;$G$2),"",IF($E$2="existant",VLOOKUP(B396,Existant!$A:$E,4,FALSE),IF($E$2="Neuf - non famille",VLOOKUP(B396,#REF!,4,FALSE),VLOOKUP(B396,Neuf!$A:$E,4,FALSE))))</f>
        <v/>
      </c>
      <c r="E396" t="str">
        <f>IF(OR(C396="",C396&gt;$G$2),"",IF($E$2="existant",VLOOKUP(B396,Existant!$A:$E,5,FALSE),IF($E$2="Neuf - non famille",VLOOKUP(B396,#REF!,5,FALSE),VLOOKUP(B396,Neuf!$A:$E,5,FALSE))))</f>
        <v/>
      </c>
      <c r="F396" t="str">
        <f>IF(OR(C396="",C396&gt;$G$2),"",IF($E$2="existant",VLOOKUP(B396,Existant!$A:$H,2,FALSE),IF($E$2="Neuf - non famille",VLOOKUP(B396,#REF!,7,FALSE),VLOOKUP(B396,Neuf!$A:$H,7,FALSE))))</f>
        <v/>
      </c>
      <c r="G396" s="35" t="str">
        <f>IF(OR(C396="",C396&gt;$G$2),"",IF($E$2="existant",VLOOKUP(B396,Existant!$A:$P,16,FALSE),IF($E$2="Neuf - non famille",VLOOKUP(B396,#REF!,16,FALSE),VLOOKUP(B396,Neuf!$A:$P,16,FALSE))))</f>
        <v/>
      </c>
      <c r="H396" s="34" t="str">
        <f>IF(OR(C396="",C396&gt;$G$2),"",IF($E$2="existant",VLOOKUP(B396,Existant!$A:$P,14,FALSE),IF($E$2="Neuf - non famille",VLOOKUP(B396,#REF!,14,FALSE),VLOOKUP(B396,Neuf!$A:$P,14,FALSE))))</f>
        <v/>
      </c>
    </row>
    <row r="397" spans="1:8" hidden="1" x14ac:dyDescent="0.2">
      <c r="A397" s="2">
        <f t="shared" ca="1" si="6"/>
        <v>14</v>
      </c>
      <c r="B397" s="2">
        <v>949</v>
      </c>
      <c r="C397" s="2" t="str">
        <f>IF(COUNTIF($B$4:B396,B397)&gt;0,"",MAX($C$4:C396)+1)</f>
        <v/>
      </c>
      <c r="D397" t="str">
        <f>IF(OR(C397="",C397&gt;$G$2),"",IF($E$2="existant",VLOOKUP(B397,Existant!$A:$E,4,FALSE),IF($E$2="Neuf - non famille",VLOOKUP(B397,#REF!,4,FALSE),VLOOKUP(B397,Neuf!$A:$E,4,FALSE))))</f>
        <v/>
      </c>
      <c r="E397" t="str">
        <f>IF(OR(C397="",C397&gt;$G$2),"",IF($E$2="existant",VLOOKUP(B397,Existant!$A:$E,5,FALSE),IF($E$2="Neuf - non famille",VLOOKUP(B397,#REF!,5,FALSE),VLOOKUP(B397,Neuf!$A:$E,5,FALSE))))</f>
        <v/>
      </c>
      <c r="F397" t="str">
        <f>IF(OR(C397="",C397&gt;$G$2),"",IF($E$2="existant",VLOOKUP(B397,Existant!$A:$H,2,FALSE),IF($E$2="Neuf - non famille",VLOOKUP(B397,#REF!,7,FALSE),VLOOKUP(B397,Neuf!$A:$H,7,FALSE))))</f>
        <v/>
      </c>
      <c r="G397" s="35" t="str">
        <f>IF(OR(C397="",C397&gt;$G$2),"",IF($E$2="existant",VLOOKUP(B397,Existant!$A:$P,16,FALSE),IF($E$2="Neuf - non famille",VLOOKUP(B397,#REF!,16,FALSE),VLOOKUP(B397,Neuf!$A:$P,16,FALSE))))</f>
        <v/>
      </c>
      <c r="H397" s="34" t="str">
        <f>IF(OR(C397="",C397&gt;$G$2),"",IF($E$2="existant",VLOOKUP(B397,Existant!$A:$P,14,FALSE),IF($E$2="Neuf - non famille",VLOOKUP(B397,#REF!,14,FALSE),VLOOKUP(B397,Neuf!$A:$P,14,FALSE))))</f>
        <v/>
      </c>
    </row>
    <row r="398" spans="1:8" x14ac:dyDescent="0.2">
      <c r="A398" s="2">
        <f t="shared" ca="1" si="6"/>
        <v>16</v>
      </c>
      <c r="B398" s="2">
        <v>968</v>
      </c>
      <c r="C398" s="2">
        <f>IF(COUNTIF($B$4:B397,B398)&gt;0,"",MAX($C$4:C397)+1)</f>
        <v>335</v>
      </c>
      <c r="D398" t="str">
        <f>IF(OR(C398="",C398&gt;$G$2),"",IF($E$2="existant",VLOOKUP(B398,Existant!$A:$E,4,FALSE),IF($E$2="Neuf - non famille",VLOOKUP(B398,#REF!,4,FALSE),VLOOKUP(B398,Neuf!$A:$E,4,FALSE))))</f>
        <v/>
      </c>
      <c r="E398" t="str">
        <f>IF(OR(C398="",C398&gt;$G$2),"",IF($E$2="existant",VLOOKUP(B398,Existant!$A:$E,5,FALSE),IF($E$2="Neuf - non famille",VLOOKUP(B398,#REF!,5,FALSE),VLOOKUP(B398,Neuf!$A:$E,5,FALSE))))</f>
        <v/>
      </c>
      <c r="F398" t="str">
        <f>IF(OR(C398="",C398&gt;$G$2),"",IF($E$2="existant",VLOOKUP(B398,Existant!$A:$H,2,FALSE),IF($E$2="Neuf - non famille",VLOOKUP(B398,#REF!,7,FALSE),VLOOKUP(B398,Neuf!$A:$H,7,FALSE))))</f>
        <v/>
      </c>
      <c r="G398" s="35" t="str">
        <f>IF(OR(C398="",C398&gt;$G$2),"",IF($E$2="existant",VLOOKUP(B398,Existant!$A:$P,16,FALSE),IF($E$2="Neuf - non famille",VLOOKUP(B398,#REF!,16,FALSE),VLOOKUP(B398,Neuf!$A:$P,16,FALSE))))</f>
        <v/>
      </c>
      <c r="H398" s="34" t="str">
        <f>IF(OR(C398="",C398&gt;$G$2),"",IF($E$2="existant",VLOOKUP(B398,Existant!$A:$P,14,FALSE),IF($E$2="Neuf - non famille",VLOOKUP(B398,#REF!,14,FALSE),VLOOKUP(B398,Neuf!$A:$P,14,FALSE))))</f>
        <v/>
      </c>
    </row>
    <row r="399" spans="1:8" x14ac:dyDescent="0.2">
      <c r="A399" s="2">
        <f t="shared" ca="1" si="6"/>
        <v>9</v>
      </c>
      <c r="B399" s="2">
        <v>52</v>
      </c>
      <c r="C399" s="2">
        <f>IF(COUNTIF($B$4:B398,B399)&gt;0,"",MAX($C$4:C398)+1)</f>
        <v>336</v>
      </c>
      <c r="D399" t="str">
        <f>IF(OR(C399="",C399&gt;$G$2),"",IF($E$2="existant",VLOOKUP(B399,Existant!$A:$E,4,FALSE),IF($E$2="Neuf - non famille",VLOOKUP(B399,#REF!,4,FALSE),VLOOKUP(B399,Neuf!$A:$E,4,FALSE))))</f>
        <v/>
      </c>
      <c r="E399" t="str">
        <f>IF(OR(C399="",C399&gt;$G$2),"",IF($E$2="existant",VLOOKUP(B399,Existant!$A:$E,5,FALSE),IF($E$2="Neuf - non famille",VLOOKUP(B399,#REF!,5,FALSE),VLOOKUP(B399,Neuf!$A:$E,5,FALSE))))</f>
        <v/>
      </c>
      <c r="F399" t="str">
        <f>IF(OR(C399="",C399&gt;$G$2),"",IF($E$2="existant",VLOOKUP(B399,Existant!$A:$H,2,FALSE),IF($E$2="Neuf - non famille",VLOOKUP(B399,#REF!,7,FALSE),VLOOKUP(B399,Neuf!$A:$H,7,FALSE))))</f>
        <v/>
      </c>
      <c r="G399" s="35" t="str">
        <f>IF(OR(C399="",C399&gt;$G$2),"",IF($E$2="existant",VLOOKUP(B399,Existant!$A:$P,16,FALSE),IF($E$2="Neuf - non famille",VLOOKUP(B399,#REF!,16,FALSE),VLOOKUP(B399,Neuf!$A:$P,16,FALSE))))</f>
        <v/>
      </c>
      <c r="H399" s="34" t="str">
        <f>IF(OR(C399="",C399&gt;$G$2),"",IF($E$2="existant",VLOOKUP(B399,Existant!$A:$P,14,FALSE),IF($E$2="Neuf - non famille",VLOOKUP(B399,#REF!,14,FALSE),VLOOKUP(B399,Neuf!$A:$P,14,FALSE))))</f>
        <v/>
      </c>
    </row>
    <row r="400" spans="1:8" hidden="1" x14ac:dyDescent="0.2">
      <c r="A400" s="2">
        <f t="shared" ca="1" si="6"/>
        <v>11</v>
      </c>
      <c r="B400" s="2">
        <v>748</v>
      </c>
      <c r="C400" s="2" t="str">
        <f>IF(COUNTIF($B$4:B399,B400)&gt;0,"",MAX($C$4:C399)+1)</f>
        <v/>
      </c>
      <c r="D400" t="str">
        <f>IF(OR(C400="",C400&gt;$G$2),"",IF($E$2="existant",VLOOKUP(B400,Existant!$A:$E,4,FALSE),IF($E$2="Neuf - non famille",VLOOKUP(B400,#REF!,4,FALSE),VLOOKUP(B400,Neuf!$A:$E,4,FALSE))))</f>
        <v/>
      </c>
      <c r="E400" t="str">
        <f>IF(OR(C400="",C400&gt;$G$2),"",IF($E$2="existant",VLOOKUP(B400,Existant!$A:$E,5,FALSE),IF($E$2="Neuf - non famille",VLOOKUP(B400,#REF!,5,FALSE),VLOOKUP(B400,Neuf!$A:$E,5,FALSE))))</f>
        <v/>
      </c>
      <c r="F400" t="str">
        <f>IF(OR(C400="",C400&gt;$G$2),"",IF($E$2="existant",VLOOKUP(B400,Existant!$A:$H,2,FALSE),IF($E$2="Neuf - non famille",VLOOKUP(B400,#REF!,7,FALSE),VLOOKUP(B400,Neuf!$A:$H,7,FALSE))))</f>
        <v/>
      </c>
      <c r="G400" s="35" t="str">
        <f>IF(OR(C400="",C400&gt;$G$2),"",IF($E$2="existant",VLOOKUP(B400,Existant!$A:$P,16,FALSE),IF($E$2="Neuf - non famille",VLOOKUP(B400,#REF!,16,FALSE),VLOOKUP(B400,Neuf!$A:$P,16,FALSE))))</f>
        <v/>
      </c>
      <c r="H400" s="34" t="str">
        <f>IF(OR(C400="",C400&gt;$G$2),"",IF($E$2="existant",VLOOKUP(B400,Existant!$A:$P,14,FALSE),IF($E$2="Neuf - non famille",VLOOKUP(B400,#REF!,14,FALSE),VLOOKUP(B400,Neuf!$A:$P,14,FALSE))))</f>
        <v/>
      </c>
    </row>
    <row r="401" spans="1:8" x14ac:dyDescent="0.2">
      <c r="A401" s="2">
        <f t="shared" ca="1" si="6"/>
        <v>5</v>
      </c>
      <c r="B401" s="2">
        <v>5</v>
      </c>
      <c r="C401" s="2">
        <f>IF(COUNTIF($B$4:B400,B401)&gt;0,"",MAX($C$4:C400)+1)</f>
        <v>337</v>
      </c>
      <c r="D401" t="str">
        <f>IF(OR(C401="",C401&gt;$G$2),"",IF($E$2="existant",VLOOKUP(B401,Existant!$A:$E,4,FALSE),IF($E$2="Neuf - non famille",VLOOKUP(B401,#REF!,4,FALSE),VLOOKUP(B401,Neuf!$A:$E,4,FALSE))))</f>
        <v/>
      </c>
      <c r="E401" t="str">
        <f>IF(OR(C401="",C401&gt;$G$2),"",IF($E$2="existant",VLOOKUP(B401,Existant!$A:$E,5,FALSE),IF($E$2="Neuf - non famille",VLOOKUP(B401,#REF!,5,FALSE),VLOOKUP(B401,Neuf!$A:$E,5,FALSE))))</f>
        <v/>
      </c>
      <c r="F401" t="str">
        <f>IF(OR(C401="",C401&gt;$G$2),"",IF($E$2="existant",VLOOKUP(B401,Existant!$A:$H,2,FALSE),IF($E$2="Neuf - non famille",VLOOKUP(B401,#REF!,7,FALSE),VLOOKUP(B401,Neuf!$A:$H,7,FALSE))))</f>
        <v/>
      </c>
      <c r="G401" s="35" t="str">
        <f>IF(OR(C401="",C401&gt;$G$2),"",IF($E$2="existant",VLOOKUP(B401,Existant!$A:$P,16,FALSE),IF($E$2="Neuf - non famille",VLOOKUP(B401,#REF!,16,FALSE),VLOOKUP(B401,Neuf!$A:$P,16,FALSE))))</f>
        <v/>
      </c>
      <c r="H401" s="34" t="str">
        <f>IF(OR(C401="",C401&gt;$G$2),"",IF($E$2="existant",VLOOKUP(B401,Existant!$A:$P,14,FALSE),IF($E$2="Neuf - non famille",VLOOKUP(B401,#REF!,14,FALSE),VLOOKUP(B401,Neuf!$A:$P,14,FALSE))))</f>
        <v/>
      </c>
    </row>
    <row r="402" spans="1:8" hidden="1" x14ac:dyDescent="0.2">
      <c r="A402" s="2">
        <f t="shared" ca="1" si="6"/>
        <v>19</v>
      </c>
      <c r="B402" s="2">
        <v>514</v>
      </c>
      <c r="C402" s="2" t="str">
        <f>IF(COUNTIF($B$4:B401,B402)&gt;0,"",MAX($C$4:C401)+1)</f>
        <v/>
      </c>
      <c r="D402" t="str">
        <f>IF(OR(C402="",C402&gt;$G$2),"",IF($E$2="existant",VLOOKUP(B402,Existant!$A:$E,4,FALSE),IF($E$2="Neuf - non famille",VLOOKUP(B402,#REF!,4,FALSE),VLOOKUP(B402,Neuf!$A:$E,4,FALSE))))</f>
        <v/>
      </c>
      <c r="E402" t="str">
        <f>IF(OR(C402="",C402&gt;$G$2),"",IF($E$2="existant",VLOOKUP(B402,Existant!$A:$E,5,FALSE),IF($E$2="Neuf - non famille",VLOOKUP(B402,#REF!,5,FALSE),VLOOKUP(B402,Neuf!$A:$E,5,FALSE))))</f>
        <v/>
      </c>
      <c r="F402" t="str">
        <f>IF(OR(C402="",C402&gt;$G$2),"",IF($E$2="existant",VLOOKUP(B402,Existant!$A:$H,2,FALSE),IF($E$2="Neuf - non famille",VLOOKUP(B402,#REF!,7,FALSE),VLOOKUP(B402,Neuf!$A:$H,7,FALSE))))</f>
        <v/>
      </c>
      <c r="G402" s="35" t="str">
        <f>IF(OR(C402="",C402&gt;$G$2),"",IF($E$2="existant",VLOOKUP(B402,Existant!$A:$P,16,FALSE),IF($E$2="Neuf - non famille",VLOOKUP(B402,#REF!,16,FALSE),VLOOKUP(B402,Neuf!$A:$P,16,FALSE))))</f>
        <v/>
      </c>
      <c r="H402" s="34" t="str">
        <f>IF(OR(C402="",C402&gt;$G$2),"",IF($E$2="existant",VLOOKUP(B402,Existant!$A:$P,14,FALSE),IF($E$2="Neuf - non famille",VLOOKUP(B402,#REF!,14,FALSE),VLOOKUP(B402,Neuf!$A:$P,14,FALSE))))</f>
        <v/>
      </c>
    </row>
    <row r="403" spans="1:8" x14ac:dyDescent="0.2">
      <c r="A403" s="2">
        <f t="shared" ca="1" si="6"/>
        <v>9</v>
      </c>
      <c r="B403" s="2">
        <v>224</v>
      </c>
      <c r="C403" s="2">
        <f>IF(COUNTIF($B$4:B402,B403)&gt;0,"",MAX($C$4:C402)+1)</f>
        <v>338</v>
      </c>
      <c r="D403" t="str">
        <f>IF(OR(C403="",C403&gt;$G$2),"",IF($E$2="existant",VLOOKUP(B403,Existant!$A:$E,4,FALSE),IF($E$2="Neuf - non famille",VLOOKUP(B403,#REF!,4,FALSE),VLOOKUP(B403,Neuf!$A:$E,4,FALSE))))</f>
        <v/>
      </c>
      <c r="E403" t="str">
        <f>IF(OR(C403="",C403&gt;$G$2),"",IF($E$2="existant",VLOOKUP(B403,Existant!$A:$E,5,FALSE),IF($E$2="Neuf - non famille",VLOOKUP(B403,#REF!,5,FALSE),VLOOKUP(B403,Neuf!$A:$E,5,FALSE))))</f>
        <v/>
      </c>
      <c r="F403" t="str">
        <f>IF(OR(C403="",C403&gt;$G$2),"",IF($E$2="existant",VLOOKUP(B403,Existant!$A:$H,2,FALSE),IF($E$2="Neuf - non famille",VLOOKUP(B403,#REF!,7,FALSE),VLOOKUP(B403,Neuf!$A:$H,7,FALSE))))</f>
        <v/>
      </c>
      <c r="G403" s="35" t="str">
        <f>IF(OR(C403="",C403&gt;$G$2),"",IF($E$2="existant",VLOOKUP(B403,Existant!$A:$P,16,FALSE),IF($E$2="Neuf - non famille",VLOOKUP(B403,#REF!,16,FALSE),VLOOKUP(B403,Neuf!$A:$P,16,FALSE))))</f>
        <v/>
      </c>
      <c r="H403" s="34" t="str">
        <f>IF(OR(C403="",C403&gt;$G$2),"",IF($E$2="existant",VLOOKUP(B403,Existant!$A:$P,14,FALSE),IF($E$2="Neuf - non famille",VLOOKUP(B403,#REF!,14,FALSE),VLOOKUP(B403,Neuf!$A:$P,14,FALSE))))</f>
        <v/>
      </c>
    </row>
    <row r="404" spans="1:8" x14ac:dyDescent="0.2">
      <c r="A404" s="2">
        <f t="shared" ca="1" si="6"/>
        <v>18</v>
      </c>
      <c r="B404" s="2">
        <v>441</v>
      </c>
      <c r="C404" s="2">
        <f>IF(COUNTIF($B$4:B403,B404)&gt;0,"",MAX($C$4:C403)+1)</f>
        <v>339</v>
      </c>
      <c r="D404" t="str">
        <f>IF(OR(C404="",C404&gt;$G$2),"",IF($E$2="existant",VLOOKUP(B404,Existant!$A:$E,4,FALSE),IF($E$2="Neuf - non famille",VLOOKUP(B404,#REF!,4,FALSE),VLOOKUP(B404,Neuf!$A:$E,4,FALSE))))</f>
        <v/>
      </c>
      <c r="E404" t="str">
        <f>IF(OR(C404="",C404&gt;$G$2),"",IF($E$2="existant",VLOOKUP(B404,Existant!$A:$E,5,FALSE),IF($E$2="Neuf - non famille",VLOOKUP(B404,#REF!,5,FALSE),VLOOKUP(B404,Neuf!$A:$E,5,FALSE))))</f>
        <v/>
      </c>
      <c r="F404" t="str">
        <f>IF(OR(C404="",C404&gt;$G$2),"",IF($E$2="existant",VLOOKUP(B404,Existant!$A:$H,2,FALSE),IF($E$2="Neuf - non famille",VLOOKUP(B404,#REF!,7,FALSE),VLOOKUP(B404,Neuf!$A:$H,7,FALSE))))</f>
        <v/>
      </c>
      <c r="G404" s="35" t="str">
        <f>IF(OR(C404="",C404&gt;$G$2),"",IF($E$2="existant",VLOOKUP(B404,Existant!$A:$P,16,FALSE),IF($E$2="Neuf - non famille",VLOOKUP(B404,#REF!,16,FALSE),VLOOKUP(B404,Neuf!$A:$P,16,FALSE))))</f>
        <v/>
      </c>
      <c r="H404" s="34" t="str">
        <f>IF(OR(C404="",C404&gt;$G$2),"",IF($E$2="existant",VLOOKUP(B404,Existant!$A:$P,14,FALSE),IF($E$2="Neuf - non famille",VLOOKUP(B404,#REF!,14,FALSE),VLOOKUP(B404,Neuf!$A:$P,14,FALSE))))</f>
        <v/>
      </c>
    </row>
    <row r="405" spans="1:8" hidden="1" x14ac:dyDescent="0.2">
      <c r="A405" s="2">
        <f t="shared" ca="1" si="6"/>
        <v>6</v>
      </c>
      <c r="B405" s="2">
        <v>963</v>
      </c>
      <c r="C405" s="2" t="str">
        <f>IF(COUNTIF($B$4:B404,B405)&gt;0,"",MAX($C$4:C404)+1)</f>
        <v/>
      </c>
      <c r="D405" t="str">
        <f>IF(OR(C405="",C405&gt;$G$2),"",IF($E$2="existant",VLOOKUP(B405,Existant!$A:$E,4,FALSE),IF($E$2="Neuf - non famille",VLOOKUP(B405,#REF!,4,FALSE),VLOOKUP(B405,Neuf!$A:$E,4,FALSE))))</f>
        <v/>
      </c>
      <c r="E405" t="str">
        <f>IF(OR(C405="",C405&gt;$G$2),"",IF($E$2="existant",VLOOKUP(B405,Existant!$A:$E,5,FALSE),IF($E$2="Neuf - non famille",VLOOKUP(B405,#REF!,5,FALSE),VLOOKUP(B405,Neuf!$A:$E,5,FALSE))))</f>
        <v/>
      </c>
      <c r="F405" t="str">
        <f>IF(OR(C405="",C405&gt;$G$2),"",IF($E$2="existant",VLOOKUP(B405,Existant!$A:$H,2,FALSE),IF($E$2="Neuf - non famille",VLOOKUP(B405,#REF!,7,FALSE),VLOOKUP(B405,Neuf!$A:$H,7,FALSE))))</f>
        <v/>
      </c>
      <c r="G405" s="35" t="str">
        <f>IF(OR(C405="",C405&gt;$G$2),"",IF($E$2="existant",VLOOKUP(B405,Existant!$A:$P,16,FALSE),IF($E$2="Neuf - non famille",VLOOKUP(B405,#REF!,16,FALSE),VLOOKUP(B405,Neuf!$A:$P,16,FALSE))))</f>
        <v/>
      </c>
      <c r="H405" s="34" t="str">
        <f>IF(OR(C405="",C405&gt;$G$2),"",IF($E$2="existant",VLOOKUP(B405,Existant!$A:$P,14,FALSE),IF($E$2="Neuf - non famille",VLOOKUP(B405,#REF!,14,FALSE),VLOOKUP(B405,Neuf!$A:$P,14,FALSE))))</f>
        <v/>
      </c>
    </row>
    <row r="406" spans="1:8" x14ac:dyDescent="0.2">
      <c r="A406" s="2">
        <f t="shared" ca="1" si="6"/>
        <v>3</v>
      </c>
      <c r="B406" s="2">
        <v>744</v>
      </c>
      <c r="C406" s="2">
        <f>IF(COUNTIF($B$4:B405,B406)&gt;0,"",MAX($C$4:C405)+1)</f>
        <v>340</v>
      </c>
      <c r="D406" t="str">
        <f>IF(OR(C406="",C406&gt;$G$2),"",IF($E$2="existant",VLOOKUP(B406,Existant!$A:$E,4,FALSE),IF($E$2="Neuf - non famille",VLOOKUP(B406,#REF!,4,FALSE),VLOOKUP(B406,Neuf!$A:$E,4,FALSE))))</f>
        <v/>
      </c>
      <c r="E406" t="str">
        <f>IF(OR(C406="",C406&gt;$G$2),"",IF($E$2="existant",VLOOKUP(B406,Existant!$A:$E,5,FALSE),IF($E$2="Neuf - non famille",VLOOKUP(B406,#REF!,5,FALSE),VLOOKUP(B406,Neuf!$A:$E,5,FALSE))))</f>
        <v/>
      </c>
      <c r="F406" t="str">
        <f>IF(OR(C406="",C406&gt;$G$2),"",IF($E$2="existant",VLOOKUP(B406,Existant!$A:$H,2,FALSE),IF($E$2="Neuf - non famille",VLOOKUP(B406,#REF!,7,FALSE),VLOOKUP(B406,Neuf!$A:$H,7,FALSE))))</f>
        <v/>
      </c>
      <c r="G406" s="35" t="str">
        <f>IF(OR(C406="",C406&gt;$G$2),"",IF($E$2="existant",VLOOKUP(B406,Existant!$A:$P,16,FALSE),IF($E$2="Neuf - non famille",VLOOKUP(B406,#REF!,16,FALSE),VLOOKUP(B406,Neuf!$A:$P,16,FALSE))))</f>
        <v/>
      </c>
      <c r="H406" s="34" t="str">
        <f>IF(OR(C406="",C406&gt;$G$2),"",IF($E$2="existant",VLOOKUP(B406,Existant!$A:$P,14,FALSE),IF($E$2="Neuf - non famille",VLOOKUP(B406,#REF!,14,FALSE),VLOOKUP(B406,Neuf!$A:$P,14,FALSE))))</f>
        <v/>
      </c>
    </row>
    <row r="407" spans="1:8" x14ac:dyDescent="0.2">
      <c r="A407" s="2">
        <f t="shared" ca="1" si="6"/>
        <v>6</v>
      </c>
      <c r="B407" s="2">
        <v>510</v>
      </c>
      <c r="C407" s="2">
        <f>IF(COUNTIF($B$4:B406,B407)&gt;0,"",MAX($C$4:C406)+1)</f>
        <v>341</v>
      </c>
      <c r="D407" t="str">
        <f>IF(OR(C407="",C407&gt;$G$2),"",IF($E$2="existant",VLOOKUP(B407,Existant!$A:$E,4,FALSE),IF($E$2="Neuf - non famille",VLOOKUP(B407,#REF!,4,FALSE),VLOOKUP(B407,Neuf!$A:$E,4,FALSE))))</f>
        <v/>
      </c>
      <c r="E407" t="str">
        <f>IF(OR(C407="",C407&gt;$G$2),"",IF($E$2="existant",VLOOKUP(B407,Existant!$A:$E,5,FALSE),IF($E$2="Neuf - non famille",VLOOKUP(B407,#REF!,5,FALSE),VLOOKUP(B407,Neuf!$A:$E,5,FALSE))))</f>
        <v/>
      </c>
      <c r="F407" t="str">
        <f>IF(OR(C407="",C407&gt;$G$2),"",IF($E$2="existant",VLOOKUP(B407,Existant!$A:$H,2,FALSE),IF($E$2="Neuf - non famille",VLOOKUP(B407,#REF!,7,FALSE),VLOOKUP(B407,Neuf!$A:$H,7,FALSE))))</f>
        <v/>
      </c>
      <c r="G407" s="35" t="str">
        <f>IF(OR(C407="",C407&gt;$G$2),"",IF($E$2="existant",VLOOKUP(B407,Existant!$A:$P,16,FALSE),IF($E$2="Neuf - non famille",VLOOKUP(B407,#REF!,16,FALSE),VLOOKUP(B407,Neuf!$A:$P,16,FALSE))))</f>
        <v/>
      </c>
      <c r="H407" s="34" t="str">
        <f>IF(OR(C407="",C407&gt;$G$2),"",IF($E$2="existant",VLOOKUP(B407,Existant!$A:$P,14,FALSE),IF($E$2="Neuf - non famille",VLOOKUP(B407,#REF!,14,FALSE),VLOOKUP(B407,Neuf!$A:$P,14,FALSE))))</f>
        <v/>
      </c>
    </row>
    <row r="408" spans="1:8" x14ac:dyDescent="0.2">
      <c r="A408" s="2">
        <f t="shared" ca="1" si="6"/>
        <v>14</v>
      </c>
      <c r="B408" s="2">
        <v>684</v>
      </c>
      <c r="C408" s="2">
        <f>IF(COUNTIF($B$4:B407,B408)&gt;0,"",MAX($C$4:C407)+1)</f>
        <v>342</v>
      </c>
      <c r="D408" t="str">
        <f>IF(OR(C408="",C408&gt;$G$2),"",IF($E$2="existant",VLOOKUP(B408,Existant!$A:$E,4,FALSE),IF($E$2="Neuf - non famille",VLOOKUP(B408,#REF!,4,FALSE),VLOOKUP(B408,Neuf!$A:$E,4,FALSE))))</f>
        <v/>
      </c>
      <c r="E408" t="str">
        <f>IF(OR(C408="",C408&gt;$G$2),"",IF($E$2="existant",VLOOKUP(B408,Existant!$A:$E,5,FALSE),IF($E$2="Neuf - non famille",VLOOKUP(B408,#REF!,5,FALSE),VLOOKUP(B408,Neuf!$A:$E,5,FALSE))))</f>
        <v/>
      </c>
      <c r="F408" t="str">
        <f>IF(OR(C408="",C408&gt;$G$2),"",IF($E$2="existant",VLOOKUP(B408,Existant!$A:$H,2,FALSE),IF($E$2="Neuf - non famille",VLOOKUP(B408,#REF!,7,FALSE),VLOOKUP(B408,Neuf!$A:$H,7,FALSE))))</f>
        <v/>
      </c>
      <c r="G408" s="35" t="str">
        <f>IF(OR(C408="",C408&gt;$G$2),"",IF($E$2="existant",VLOOKUP(B408,Existant!$A:$P,16,FALSE),IF($E$2="Neuf - non famille",VLOOKUP(B408,#REF!,16,FALSE),VLOOKUP(B408,Neuf!$A:$P,16,FALSE))))</f>
        <v/>
      </c>
      <c r="H408" s="34" t="str">
        <f>IF(OR(C408="",C408&gt;$G$2),"",IF($E$2="existant",VLOOKUP(B408,Existant!$A:$P,14,FALSE),IF($E$2="Neuf - non famille",VLOOKUP(B408,#REF!,14,FALSE),VLOOKUP(B408,Neuf!$A:$P,14,FALSE))))</f>
        <v/>
      </c>
    </row>
    <row r="409" spans="1:8" x14ac:dyDescent="0.2">
      <c r="A409" s="2">
        <f t="shared" ca="1" si="6"/>
        <v>3</v>
      </c>
      <c r="B409" s="2">
        <v>325</v>
      </c>
      <c r="C409" s="2">
        <f>IF(COUNTIF($B$4:B408,B409)&gt;0,"",MAX($C$4:C408)+1)</f>
        <v>343</v>
      </c>
      <c r="D409" t="str">
        <f>IF(OR(C409="",C409&gt;$G$2),"",IF($E$2="existant",VLOOKUP(B409,Existant!$A:$E,4,FALSE),IF($E$2="Neuf - non famille",VLOOKUP(B409,#REF!,4,FALSE),VLOOKUP(B409,Neuf!$A:$E,4,FALSE))))</f>
        <v/>
      </c>
      <c r="E409" t="str">
        <f>IF(OR(C409="",C409&gt;$G$2),"",IF($E$2="existant",VLOOKUP(B409,Existant!$A:$E,5,FALSE),IF($E$2="Neuf - non famille",VLOOKUP(B409,#REF!,5,FALSE),VLOOKUP(B409,Neuf!$A:$E,5,FALSE))))</f>
        <v/>
      </c>
      <c r="F409" t="str">
        <f>IF(OR(C409="",C409&gt;$G$2),"",IF($E$2="existant",VLOOKUP(B409,Existant!$A:$H,2,FALSE),IF($E$2="Neuf - non famille",VLOOKUP(B409,#REF!,7,FALSE),VLOOKUP(B409,Neuf!$A:$H,7,FALSE))))</f>
        <v/>
      </c>
      <c r="G409" s="35" t="str">
        <f>IF(OR(C409="",C409&gt;$G$2),"",IF($E$2="existant",VLOOKUP(B409,Existant!$A:$P,16,FALSE),IF($E$2="Neuf - non famille",VLOOKUP(B409,#REF!,16,FALSE),VLOOKUP(B409,Neuf!$A:$P,16,FALSE))))</f>
        <v/>
      </c>
      <c r="H409" s="34" t="str">
        <f>IF(OR(C409="",C409&gt;$G$2),"",IF($E$2="existant",VLOOKUP(B409,Existant!$A:$P,14,FALSE),IF($E$2="Neuf - non famille",VLOOKUP(B409,#REF!,14,FALSE),VLOOKUP(B409,Neuf!$A:$P,14,FALSE))))</f>
        <v/>
      </c>
    </row>
    <row r="410" spans="1:8" x14ac:dyDescent="0.2">
      <c r="A410" s="2">
        <f t="shared" ca="1" si="6"/>
        <v>15</v>
      </c>
      <c r="B410" s="2">
        <v>201</v>
      </c>
      <c r="C410" s="2">
        <f>IF(COUNTIF($B$4:B409,B410)&gt;0,"",MAX($C$4:C409)+1)</f>
        <v>344</v>
      </c>
      <c r="D410" t="str">
        <f>IF(OR(C410="",C410&gt;$G$2),"",IF($E$2="existant",VLOOKUP(B410,Existant!$A:$E,4,FALSE),IF($E$2="Neuf - non famille",VLOOKUP(B410,#REF!,4,FALSE),VLOOKUP(B410,Neuf!$A:$E,4,FALSE))))</f>
        <v/>
      </c>
      <c r="E410" t="str">
        <f>IF(OR(C410="",C410&gt;$G$2),"",IF($E$2="existant",VLOOKUP(B410,Existant!$A:$E,5,FALSE),IF($E$2="Neuf - non famille",VLOOKUP(B410,#REF!,5,FALSE),VLOOKUP(B410,Neuf!$A:$E,5,FALSE))))</f>
        <v/>
      </c>
      <c r="F410" t="str">
        <f>IF(OR(C410="",C410&gt;$G$2),"",IF($E$2="existant",VLOOKUP(B410,Existant!$A:$H,2,FALSE),IF($E$2="Neuf - non famille",VLOOKUP(B410,#REF!,7,FALSE),VLOOKUP(B410,Neuf!$A:$H,7,FALSE))))</f>
        <v/>
      </c>
      <c r="G410" s="35" t="str">
        <f>IF(OR(C410="",C410&gt;$G$2),"",IF($E$2="existant",VLOOKUP(B410,Existant!$A:$P,16,FALSE),IF($E$2="Neuf - non famille",VLOOKUP(B410,#REF!,16,FALSE),VLOOKUP(B410,Neuf!$A:$P,16,FALSE))))</f>
        <v/>
      </c>
      <c r="H410" s="34" t="str">
        <f>IF(OR(C410="",C410&gt;$G$2),"",IF($E$2="existant",VLOOKUP(B410,Existant!$A:$P,14,FALSE),IF($E$2="Neuf - non famille",VLOOKUP(B410,#REF!,14,FALSE),VLOOKUP(B410,Neuf!$A:$P,14,FALSE))))</f>
        <v/>
      </c>
    </row>
    <row r="411" spans="1:8" x14ac:dyDescent="0.2">
      <c r="A411" s="2">
        <f t="shared" ca="1" si="6"/>
        <v>16</v>
      </c>
      <c r="B411" s="2">
        <v>629</v>
      </c>
      <c r="C411" s="2">
        <f>IF(COUNTIF($B$4:B410,B411)&gt;0,"",MAX($C$4:C410)+1)</f>
        <v>345</v>
      </c>
      <c r="D411" t="str">
        <f>IF(OR(C411="",C411&gt;$G$2),"",IF($E$2="existant",VLOOKUP(B411,Existant!$A:$E,4,FALSE),IF($E$2="Neuf - non famille",VLOOKUP(B411,#REF!,4,FALSE),VLOOKUP(B411,Neuf!$A:$E,4,FALSE))))</f>
        <v/>
      </c>
      <c r="E411" t="str">
        <f>IF(OR(C411="",C411&gt;$G$2),"",IF($E$2="existant",VLOOKUP(B411,Existant!$A:$E,5,FALSE),IF($E$2="Neuf - non famille",VLOOKUP(B411,#REF!,5,FALSE),VLOOKUP(B411,Neuf!$A:$E,5,FALSE))))</f>
        <v/>
      </c>
      <c r="F411" t="str">
        <f>IF(OR(C411="",C411&gt;$G$2),"",IF($E$2="existant",VLOOKUP(B411,Existant!$A:$H,2,FALSE),IF($E$2="Neuf - non famille",VLOOKUP(B411,#REF!,7,FALSE),VLOOKUP(B411,Neuf!$A:$H,7,FALSE))))</f>
        <v/>
      </c>
      <c r="G411" s="35" t="str">
        <f>IF(OR(C411="",C411&gt;$G$2),"",IF($E$2="existant",VLOOKUP(B411,Existant!$A:$P,16,FALSE),IF($E$2="Neuf - non famille",VLOOKUP(B411,#REF!,16,FALSE),VLOOKUP(B411,Neuf!$A:$P,16,FALSE))))</f>
        <v/>
      </c>
      <c r="H411" s="34" t="str">
        <f>IF(OR(C411="",C411&gt;$G$2),"",IF($E$2="existant",VLOOKUP(B411,Existant!$A:$P,14,FALSE),IF($E$2="Neuf - non famille",VLOOKUP(B411,#REF!,14,FALSE),VLOOKUP(B411,Neuf!$A:$P,14,FALSE))))</f>
        <v/>
      </c>
    </row>
    <row r="412" spans="1:8" x14ac:dyDescent="0.2">
      <c r="A412" s="2">
        <f t="shared" ca="1" si="6"/>
        <v>3</v>
      </c>
      <c r="B412" s="2">
        <v>588</v>
      </c>
      <c r="C412" s="2">
        <f>IF(COUNTIF($B$4:B411,B412)&gt;0,"",MAX($C$4:C411)+1)</f>
        <v>346</v>
      </c>
      <c r="D412" t="str">
        <f>IF(OR(C412="",C412&gt;$G$2),"",IF($E$2="existant",VLOOKUP(B412,Existant!$A:$E,4,FALSE),IF($E$2="Neuf - non famille",VLOOKUP(B412,#REF!,4,FALSE),VLOOKUP(B412,Neuf!$A:$E,4,FALSE))))</f>
        <v/>
      </c>
      <c r="E412" t="str">
        <f>IF(OR(C412="",C412&gt;$G$2),"",IF($E$2="existant",VLOOKUP(B412,Existant!$A:$E,5,FALSE),IF($E$2="Neuf - non famille",VLOOKUP(B412,#REF!,5,FALSE),VLOOKUP(B412,Neuf!$A:$E,5,FALSE))))</f>
        <v/>
      </c>
      <c r="F412" t="str">
        <f>IF(OR(C412="",C412&gt;$G$2),"",IF($E$2="existant",VLOOKUP(B412,Existant!$A:$H,2,FALSE),IF($E$2="Neuf - non famille",VLOOKUP(B412,#REF!,7,FALSE),VLOOKUP(B412,Neuf!$A:$H,7,FALSE))))</f>
        <v/>
      </c>
      <c r="G412" s="35" t="str">
        <f>IF(OR(C412="",C412&gt;$G$2),"",IF($E$2="existant",VLOOKUP(B412,Existant!$A:$P,16,FALSE),IF($E$2="Neuf - non famille",VLOOKUP(B412,#REF!,16,FALSE),VLOOKUP(B412,Neuf!$A:$P,16,FALSE))))</f>
        <v/>
      </c>
      <c r="H412" s="34" t="str">
        <f>IF(OR(C412="",C412&gt;$G$2),"",IF($E$2="existant",VLOOKUP(B412,Existant!$A:$P,14,FALSE),IF($E$2="Neuf - non famille",VLOOKUP(B412,#REF!,14,FALSE),VLOOKUP(B412,Neuf!$A:$P,14,FALSE))))</f>
        <v/>
      </c>
    </row>
    <row r="413" spans="1:8" hidden="1" x14ac:dyDescent="0.2">
      <c r="A413" s="2">
        <f t="shared" ca="1" si="6"/>
        <v>5</v>
      </c>
      <c r="B413" s="2">
        <v>913</v>
      </c>
      <c r="C413" s="2" t="str">
        <f>IF(COUNTIF($B$4:B412,B413)&gt;0,"",MAX($C$4:C412)+1)</f>
        <v/>
      </c>
      <c r="D413" t="str">
        <f>IF(OR(C413="",C413&gt;$G$2),"",IF($E$2="existant",VLOOKUP(B413,Existant!$A:$E,4,FALSE),IF($E$2="Neuf - non famille",VLOOKUP(B413,#REF!,4,FALSE),VLOOKUP(B413,Neuf!$A:$E,4,FALSE))))</f>
        <v/>
      </c>
      <c r="E413" t="str">
        <f>IF(OR(C413="",C413&gt;$G$2),"",IF($E$2="existant",VLOOKUP(B413,Existant!$A:$E,5,FALSE),IF($E$2="Neuf - non famille",VLOOKUP(B413,#REF!,5,FALSE),VLOOKUP(B413,Neuf!$A:$E,5,FALSE))))</f>
        <v/>
      </c>
      <c r="F413" t="str">
        <f>IF(OR(C413="",C413&gt;$G$2),"",IF($E$2="existant",VLOOKUP(B413,Existant!$A:$H,2,FALSE),IF($E$2="Neuf - non famille",VLOOKUP(B413,#REF!,7,FALSE),VLOOKUP(B413,Neuf!$A:$H,7,FALSE))))</f>
        <v/>
      </c>
      <c r="G413" s="35" t="str">
        <f>IF(OR(C413="",C413&gt;$G$2),"",IF($E$2="existant",VLOOKUP(B413,Existant!$A:$P,16,FALSE),IF($E$2="Neuf - non famille",VLOOKUP(B413,#REF!,16,FALSE),VLOOKUP(B413,Neuf!$A:$P,16,FALSE))))</f>
        <v/>
      </c>
      <c r="H413" s="34" t="str">
        <f>IF(OR(C413="",C413&gt;$G$2),"",IF($E$2="existant",VLOOKUP(B413,Existant!$A:$P,14,FALSE),IF($E$2="Neuf - non famille",VLOOKUP(B413,#REF!,14,FALSE),VLOOKUP(B413,Neuf!$A:$P,14,FALSE))))</f>
        <v/>
      </c>
    </row>
    <row r="414" spans="1:8" x14ac:dyDescent="0.2">
      <c r="A414" s="2">
        <f t="shared" ca="1" si="6"/>
        <v>8</v>
      </c>
      <c r="B414" s="2">
        <v>310</v>
      </c>
      <c r="C414" s="2">
        <f>IF(COUNTIF($B$4:B413,B414)&gt;0,"",MAX($C$4:C413)+1)</f>
        <v>347</v>
      </c>
      <c r="D414" t="str">
        <f>IF(OR(C414="",C414&gt;$G$2),"",IF($E$2="existant",VLOOKUP(B414,Existant!$A:$E,4,FALSE),IF($E$2="Neuf - non famille",VLOOKUP(B414,#REF!,4,FALSE),VLOOKUP(B414,Neuf!$A:$E,4,FALSE))))</f>
        <v/>
      </c>
      <c r="E414" t="str">
        <f>IF(OR(C414="",C414&gt;$G$2),"",IF($E$2="existant",VLOOKUP(B414,Existant!$A:$E,5,FALSE),IF($E$2="Neuf - non famille",VLOOKUP(B414,#REF!,5,FALSE),VLOOKUP(B414,Neuf!$A:$E,5,FALSE))))</f>
        <v/>
      </c>
      <c r="F414" t="str">
        <f>IF(OR(C414="",C414&gt;$G$2),"",IF($E$2="existant",VLOOKUP(B414,Existant!$A:$H,2,FALSE),IF($E$2="Neuf - non famille",VLOOKUP(B414,#REF!,7,FALSE),VLOOKUP(B414,Neuf!$A:$H,7,FALSE))))</f>
        <v/>
      </c>
      <c r="G414" s="35" t="str">
        <f>IF(OR(C414="",C414&gt;$G$2),"",IF($E$2="existant",VLOOKUP(B414,Existant!$A:$P,16,FALSE),IF($E$2="Neuf - non famille",VLOOKUP(B414,#REF!,16,FALSE),VLOOKUP(B414,Neuf!$A:$P,16,FALSE))))</f>
        <v/>
      </c>
      <c r="H414" s="34" t="str">
        <f>IF(OR(C414="",C414&gt;$G$2),"",IF($E$2="existant",VLOOKUP(B414,Existant!$A:$P,14,FALSE),IF($E$2="Neuf - non famille",VLOOKUP(B414,#REF!,14,FALSE),VLOOKUP(B414,Neuf!$A:$P,14,FALSE))))</f>
        <v/>
      </c>
    </row>
    <row r="415" spans="1:8" x14ac:dyDescent="0.2">
      <c r="A415" s="2">
        <f t="shared" ca="1" si="6"/>
        <v>20</v>
      </c>
      <c r="B415" s="2">
        <v>35</v>
      </c>
      <c r="C415" s="2">
        <f>IF(COUNTIF($B$4:B414,B415)&gt;0,"",MAX($C$4:C414)+1)</f>
        <v>348</v>
      </c>
      <c r="D415" t="str">
        <f>IF(OR(C415="",C415&gt;$G$2),"",IF($E$2="existant",VLOOKUP(B415,Existant!$A:$E,4,FALSE),IF($E$2="Neuf - non famille",VLOOKUP(B415,#REF!,4,FALSE),VLOOKUP(B415,Neuf!$A:$E,4,FALSE))))</f>
        <v/>
      </c>
      <c r="E415" t="str">
        <f>IF(OR(C415="",C415&gt;$G$2),"",IF($E$2="existant",VLOOKUP(B415,Existant!$A:$E,5,FALSE),IF($E$2="Neuf - non famille",VLOOKUP(B415,#REF!,5,FALSE),VLOOKUP(B415,Neuf!$A:$E,5,FALSE))))</f>
        <v/>
      </c>
      <c r="F415" t="str">
        <f>IF(OR(C415="",C415&gt;$G$2),"",IF($E$2="existant",VLOOKUP(B415,Existant!$A:$H,2,FALSE),IF($E$2="Neuf - non famille",VLOOKUP(B415,#REF!,7,FALSE),VLOOKUP(B415,Neuf!$A:$H,7,FALSE))))</f>
        <v/>
      </c>
      <c r="G415" s="35" t="str">
        <f>IF(OR(C415="",C415&gt;$G$2),"",IF($E$2="existant",VLOOKUP(B415,Existant!$A:$P,16,FALSE),IF($E$2="Neuf - non famille",VLOOKUP(B415,#REF!,16,FALSE),VLOOKUP(B415,Neuf!$A:$P,16,FALSE))))</f>
        <v/>
      </c>
      <c r="H415" s="34" t="str">
        <f>IF(OR(C415="",C415&gt;$G$2),"",IF($E$2="existant",VLOOKUP(B415,Existant!$A:$P,14,FALSE),IF($E$2="Neuf - non famille",VLOOKUP(B415,#REF!,14,FALSE),VLOOKUP(B415,Neuf!$A:$P,14,FALSE))))</f>
        <v/>
      </c>
    </row>
    <row r="416" spans="1:8" x14ac:dyDescent="0.2">
      <c r="A416" s="2">
        <f t="shared" ca="1" si="6"/>
        <v>20</v>
      </c>
      <c r="B416" s="2">
        <v>981</v>
      </c>
      <c r="C416" s="2">
        <f>IF(COUNTIF($B$4:B415,B416)&gt;0,"",MAX($C$4:C415)+1)</f>
        <v>349</v>
      </c>
      <c r="D416" t="str">
        <f>IF(OR(C416="",C416&gt;$G$2),"",IF($E$2="existant",VLOOKUP(B416,Existant!$A:$E,4,FALSE),IF($E$2="Neuf - non famille",VLOOKUP(B416,#REF!,4,FALSE),VLOOKUP(B416,Neuf!$A:$E,4,FALSE))))</f>
        <v/>
      </c>
      <c r="E416" t="str">
        <f>IF(OR(C416="",C416&gt;$G$2),"",IF($E$2="existant",VLOOKUP(B416,Existant!$A:$E,5,FALSE),IF($E$2="Neuf - non famille",VLOOKUP(B416,#REF!,5,FALSE),VLOOKUP(B416,Neuf!$A:$E,5,FALSE))))</f>
        <v/>
      </c>
      <c r="F416" t="str">
        <f>IF(OR(C416="",C416&gt;$G$2),"",IF($E$2="existant",VLOOKUP(B416,Existant!$A:$H,2,FALSE),IF($E$2="Neuf - non famille",VLOOKUP(B416,#REF!,7,FALSE),VLOOKUP(B416,Neuf!$A:$H,7,FALSE))))</f>
        <v/>
      </c>
      <c r="G416" s="35" t="str">
        <f>IF(OR(C416="",C416&gt;$G$2),"",IF($E$2="existant",VLOOKUP(B416,Existant!$A:$P,16,FALSE),IF($E$2="Neuf - non famille",VLOOKUP(B416,#REF!,16,FALSE),VLOOKUP(B416,Neuf!$A:$P,16,FALSE))))</f>
        <v/>
      </c>
      <c r="H416" s="34" t="str">
        <f>IF(OR(C416="",C416&gt;$G$2),"",IF($E$2="existant",VLOOKUP(B416,Existant!$A:$P,14,FALSE),IF($E$2="Neuf - non famille",VLOOKUP(B416,#REF!,14,FALSE),VLOOKUP(B416,Neuf!$A:$P,14,FALSE))))</f>
        <v/>
      </c>
    </row>
    <row r="417" spans="1:8" hidden="1" x14ac:dyDescent="0.2">
      <c r="A417" s="2">
        <f t="shared" ca="1" si="6"/>
        <v>6</v>
      </c>
      <c r="B417" s="2">
        <v>616</v>
      </c>
      <c r="C417" s="2" t="str">
        <f>IF(COUNTIF($B$4:B416,B417)&gt;0,"",MAX($C$4:C416)+1)</f>
        <v/>
      </c>
      <c r="D417" t="str">
        <f>IF(OR(C417="",C417&gt;$G$2),"",IF($E$2="existant",VLOOKUP(B417,Existant!$A:$E,4,FALSE),IF($E$2="Neuf - non famille",VLOOKUP(B417,#REF!,4,FALSE),VLOOKUP(B417,Neuf!$A:$E,4,FALSE))))</f>
        <v/>
      </c>
      <c r="E417" t="str">
        <f>IF(OR(C417="",C417&gt;$G$2),"",IF($E$2="existant",VLOOKUP(B417,Existant!$A:$E,5,FALSE),IF($E$2="Neuf - non famille",VLOOKUP(B417,#REF!,5,FALSE),VLOOKUP(B417,Neuf!$A:$E,5,FALSE))))</f>
        <v/>
      </c>
      <c r="F417" t="str">
        <f>IF(OR(C417="",C417&gt;$G$2),"",IF($E$2="existant",VLOOKUP(B417,Existant!$A:$H,2,FALSE),IF($E$2="Neuf - non famille",VLOOKUP(B417,#REF!,7,FALSE),VLOOKUP(B417,Neuf!$A:$H,7,FALSE))))</f>
        <v/>
      </c>
      <c r="G417" s="35" t="str">
        <f>IF(OR(C417="",C417&gt;$G$2),"",IF($E$2="existant",VLOOKUP(B417,Existant!$A:$P,16,FALSE),IF($E$2="Neuf - non famille",VLOOKUP(B417,#REF!,16,FALSE),VLOOKUP(B417,Neuf!$A:$P,16,FALSE))))</f>
        <v/>
      </c>
      <c r="H417" s="34" t="str">
        <f>IF(OR(C417="",C417&gt;$G$2),"",IF($E$2="existant",VLOOKUP(B417,Existant!$A:$P,14,FALSE),IF($E$2="Neuf - non famille",VLOOKUP(B417,#REF!,14,FALSE),VLOOKUP(B417,Neuf!$A:$P,14,FALSE))))</f>
        <v/>
      </c>
    </row>
    <row r="418" spans="1:8" x14ac:dyDescent="0.2">
      <c r="A418" s="2">
        <f t="shared" ca="1" si="6"/>
        <v>5</v>
      </c>
      <c r="B418" s="2">
        <v>1016</v>
      </c>
      <c r="C418" s="2">
        <f>IF(COUNTIF($B$4:B417,B418)&gt;0,"",MAX($C$4:C417)+1)</f>
        <v>350</v>
      </c>
      <c r="D418" t="str">
        <f>IF(OR(C418="",C418&gt;$G$2),"",IF($E$2="existant",VLOOKUP(B418,Existant!$A:$E,4,FALSE),IF($E$2="Neuf - non famille",VLOOKUP(B418,#REF!,4,FALSE),VLOOKUP(B418,Neuf!$A:$E,4,FALSE))))</f>
        <v/>
      </c>
      <c r="E418" t="str">
        <f>IF(OR(C418="",C418&gt;$G$2),"",IF($E$2="existant",VLOOKUP(B418,Existant!$A:$E,5,FALSE),IF($E$2="Neuf - non famille",VLOOKUP(B418,#REF!,5,FALSE),VLOOKUP(B418,Neuf!$A:$E,5,FALSE))))</f>
        <v/>
      </c>
      <c r="F418" t="str">
        <f>IF(OR(C418="",C418&gt;$G$2),"",IF($E$2="existant",VLOOKUP(B418,Existant!$A:$H,2,FALSE),IF($E$2="Neuf - non famille",VLOOKUP(B418,#REF!,7,FALSE),VLOOKUP(B418,Neuf!$A:$H,7,FALSE))))</f>
        <v/>
      </c>
      <c r="G418" s="35" t="str">
        <f>IF(OR(C418="",C418&gt;$G$2),"",IF($E$2="existant",VLOOKUP(B418,Existant!$A:$P,16,FALSE),IF($E$2="Neuf - non famille",VLOOKUP(B418,#REF!,16,FALSE),VLOOKUP(B418,Neuf!$A:$P,16,FALSE))))</f>
        <v/>
      </c>
      <c r="H418" s="34" t="str">
        <f>IF(OR(C418="",C418&gt;$G$2),"",IF($E$2="existant",VLOOKUP(B418,Existant!$A:$P,14,FALSE),IF($E$2="Neuf - non famille",VLOOKUP(B418,#REF!,14,FALSE),VLOOKUP(B418,Neuf!$A:$P,14,FALSE))))</f>
        <v/>
      </c>
    </row>
    <row r="419" spans="1:8" x14ac:dyDescent="0.2">
      <c r="A419" s="2">
        <f t="shared" ca="1" si="6"/>
        <v>13</v>
      </c>
      <c r="B419" s="2">
        <v>374</v>
      </c>
      <c r="C419" s="2">
        <f>IF(COUNTIF($B$4:B418,B419)&gt;0,"",MAX($C$4:C418)+1)</f>
        <v>351</v>
      </c>
      <c r="D419" t="str">
        <f>IF(OR(C419="",C419&gt;$G$2),"",IF($E$2="existant",VLOOKUP(B419,Existant!$A:$E,4,FALSE),IF($E$2="Neuf - non famille",VLOOKUP(B419,#REF!,4,FALSE),VLOOKUP(B419,Neuf!$A:$E,4,FALSE))))</f>
        <v/>
      </c>
      <c r="E419" t="str">
        <f>IF(OR(C419="",C419&gt;$G$2),"",IF($E$2="existant",VLOOKUP(B419,Existant!$A:$E,5,FALSE),IF($E$2="Neuf - non famille",VLOOKUP(B419,#REF!,5,FALSE),VLOOKUP(B419,Neuf!$A:$E,5,FALSE))))</f>
        <v/>
      </c>
      <c r="F419" t="str">
        <f>IF(OR(C419="",C419&gt;$G$2),"",IF($E$2="existant",VLOOKUP(B419,Existant!$A:$H,2,FALSE),IF($E$2="Neuf - non famille",VLOOKUP(B419,#REF!,7,FALSE),VLOOKUP(B419,Neuf!$A:$H,7,FALSE))))</f>
        <v/>
      </c>
      <c r="G419" s="35" t="str">
        <f>IF(OR(C419="",C419&gt;$G$2),"",IF($E$2="existant",VLOOKUP(B419,Existant!$A:$P,16,FALSE),IF($E$2="Neuf - non famille",VLOOKUP(B419,#REF!,16,FALSE),VLOOKUP(B419,Neuf!$A:$P,16,FALSE))))</f>
        <v/>
      </c>
      <c r="H419" s="34" t="str">
        <f>IF(OR(C419="",C419&gt;$G$2),"",IF($E$2="existant",VLOOKUP(B419,Existant!$A:$P,14,FALSE),IF($E$2="Neuf - non famille",VLOOKUP(B419,#REF!,14,FALSE),VLOOKUP(B419,Neuf!$A:$P,14,FALSE))))</f>
        <v/>
      </c>
    </row>
    <row r="420" spans="1:8" x14ac:dyDescent="0.2">
      <c r="A420" s="2">
        <f t="shared" ca="1" si="6"/>
        <v>19</v>
      </c>
      <c r="B420" s="2">
        <v>583</v>
      </c>
      <c r="C420" s="2">
        <f>IF(COUNTIF($B$4:B419,B420)&gt;0,"",MAX($C$4:C419)+1)</f>
        <v>352</v>
      </c>
      <c r="D420" t="str">
        <f>IF(OR(C420="",C420&gt;$G$2),"",IF($E$2="existant",VLOOKUP(B420,Existant!$A:$E,4,FALSE),IF($E$2="Neuf - non famille",VLOOKUP(B420,#REF!,4,FALSE),VLOOKUP(B420,Neuf!$A:$E,4,FALSE))))</f>
        <v/>
      </c>
      <c r="E420" t="str">
        <f>IF(OR(C420="",C420&gt;$G$2),"",IF($E$2="existant",VLOOKUP(B420,Existant!$A:$E,5,FALSE),IF($E$2="Neuf - non famille",VLOOKUP(B420,#REF!,5,FALSE),VLOOKUP(B420,Neuf!$A:$E,5,FALSE))))</f>
        <v/>
      </c>
      <c r="F420" t="str">
        <f>IF(OR(C420="",C420&gt;$G$2),"",IF($E$2="existant",VLOOKUP(B420,Existant!$A:$H,2,FALSE),IF($E$2="Neuf - non famille",VLOOKUP(B420,#REF!,7,FALSE),VLOOKUP(B420,Neuf!$A:$H,7,FALSE))))</f>
        <v/>
      </c>
      <c r="G420" s="35" t="str">
        <f>IF(OR(C420="",C420&gt;$G$2),"",IF($E$2="existant",VLOOKUP(B420,Existant!$A:$P,16,FALSE),IF($E$2="Neuf - non famille",VLOOKUP(B420,#REF!,16,FALSE),VLOOKUP(B420,Neuf!$A:$P,16,FALSE))))</f>
        <v/>
      </c>
      <c r="H420" s="34" t="str">
        <f>IF(OR(C420="",C420&gt;$G$2),"",IF($E$2="existant",VLOOKUP(B420,Existant!$A:$P,14,FALSE),IF($E$2="Neuf - non famille",VLOOKUP(B420,#REF!,14,FALSE),VLOOKUP(B420,Neuf!$A:$P,14,FALSE))))</f>
        <v/>
      </c>
    </row>
    <row r="421" spans="1:8" x14ac:dyDescent="0.2">
      <c r="A421" s="2">
        <f t="shared" ca="1" si="6"/>
        <v>1</v>
      </c>
      <c r="B421" s="2">
        <v>24</v>
      </c>
      <c r="C421" s="2">
        <f>IF(COUNTIF($B$4:B420,B421)&gt;0,"",MAX($C$4:C420)+1)</f>
        <v>353</v>
      </c>
      <c r="D421" t="str">
        <f>IF(OR(C421="",C421&gt;$G$2),"",IF($E$2="existant",VLOOKUP(B421,Existant!$A:$E,4,FALSE),IF($E$2="Neuf - non famille",VLOOKUP(B421,#REF!,4,FALSE),VLOOKUP(B421,Neuf!$A:$E,4,FALSE))))</f>
        <v/>
      </c>
      <c r="E421" t="str">
        <f>IF(OR(C421="",C421&gt;$G$2),"",IF($E$2="existant",VLOOKUP(B421,Existant!$A:$E,5,FALSE),IF($E$2="Neuf - non famille",VLOOKUP(B421,#REF!,5,FALSE),VLOOKUP(B421,Neuf!$A:$E,5,FALSE))))</f>
        <v/>
      </c>
      <c r="F421" t="str">
        <f>IF(OR(C421="",C421&gt;$G$2),"",IF($E$2="existant",VLOOKUP(B421,Existant!$A:$H,2,FALSE),IF($E$2="Neuf - non famille",VLOOKUP(B421,#REF!,7,FALSE),VLOOKUP(B421,Neuf!$A:$H,7,FALSE))))</f>
        <v/>
      </c>
      <c r="G421" s="35" t="str">
        <f>IF(OR(C421="",C421&gt;$G$2),"",IF($E$2="existant",VLOOKUP(B421,Existant!$A:$P,16,FALSE),IF($E$2="Neuf - non famille",VLOOKUP(B421,#REF!,16,FALSE),VLOOKUP(B421,Neuf!$A:$P,16,FALSE))))</f>
        <v/>
      </c>
      <c r="H421" s="34" t="str">
        <f>IF(OR(C421="",C421&gt;$G$2),"",IF($E$2="existant",VLOOKUP(B421,Existant!$A:$P,14,FALSE),IF($E$2="Neuf - non famille",VLOOKUP(B421,#REF!,14,FALSE),VLOOKUP(B421,Neuf!$A:$P,14,FALSE))))</f>
        <v/>
      </c>
    </row>
    <row r="422" spans="1:8" x14ac:dyDescent="0.2">
      <c r="A422" s="2">
        <f t="shared" ca="1" si="6"/>
        <v>14</v>
      </c>
      <c r="B422" s="2">
        <v>883</v>
      </c>
      <c r="C422" s="2">
        <f>IF(COUNTIF($B$4:B421,B422)&gt;0,"",MAX($C$4:C421)+1)</f>
        <v>354</v>
      </c>
      <c r="D422" t="str">
        <f>IF(OR(C422="",C422&gt;$G$2),"",IF($E$2="existant",VLOOKUP(B422,Existant!$A:$E,4,FALSE),IF($E$2="Neuf - non famille",VLOOKUP(B422,#REF!,4,FALSE),VLOOKUP(B422,Neuf!$A:$E,4,FALSE))))</f>
        <v/>
      </c>
      <c r="E422" t="str">
        <f>IF(OR(C422="",C422&gt;$G$2),"",IF($E$2="existant",VLOOKUP(B422,Existant!$A:$E,5,FALSE),IF($E$2="Neuf - non famille",VLOOKUP(B422,#REF!,5,FALSE),VLOOKUP(B422,Neuf!$A:$E,5,FALSE))))</f>
        <v/>
      </c>
      <c r="F422" t="str">
        <f>IF(OR(C422="",C422&gt;$G$2),"",IF($E$2="existant",VLOOKUP(B422,Existant!$A:$H,2,FALSE),IF($E$2="Neuf - non famille",VLOOKUP(B422,#REF!,7,FALSE),VLOOKUP(B422,Neuf!$A:$H,7,FALSE))))</f>
        <v/>
      </c>
      <c r="G422" s="35" t="str">
        <f>IF(OR(C422="",C422&gt;$G$2),"",IF($E$2="existant",VLOOKUP(B422,Existant!$A:$P,16,FALSE),IF($E$2="Neuf - non famille",VLOOKUP(B422,#REF!,16,FALSE),VLOOKUP(B422,Neuf!$A:$P,16,FALSE))))</f>
        <v/>
      </c>
      <c r="H422" s="34" t="str">
        <f>IF(OR(C422="",C422&gt;$G$2),"",IF($E$2="existant",VLOOKUP(B422,Existant!$A:$P,14,FALSE),IF($E$2="Neuf - non famille",VLOOKUP(B422,#REF!,14,FALSE),VLOOKUP(B422,Neuf!$A:$P,14,FALSE))))</f>
        <v/>
      </c>
    </row>
    <row r="423" spans="1:8" x14ac:dyDescent="0.2">
      <c r="A423" s="2">
        <f t="shared" ca="1" si="6"/>
        <v>5</v>
      </c>
      <c r="B423" s="2">
        <v>322</v>
      </c>
      <c r="C423" s="2">
        <f>IF(COUNTIF($B$4:B422,B423)&gt;0,"",MAX($C$4:C422)+1)</f>
        <v>355</v>
      </c>
      <c r="D423" t="str">
        <f>IF(OR(C423="",C423&gt;$G$2),"",IF($E$2="existant",VLOOKUP(B423,Existant!$A:$E,4,FALSE),IF($E$2="Neuf - non famille",VLOOKUP(B423,#REF!,4,FALSE),VLOOKUP(B423,Neuf!$A:$E,4,FALSE))))</f>
        <v/>
      </c>
      <c r="E423" t="str">
        <f>IF(OR(C423="",C423&gt;$G$2),"",IF($E$2="existant",VLOOKUP(B423,Existant!$A:$E,5,FALSE),IF($E$2="Neuf - non famille",VLOOKUP(B423,#REF!,5,FALSE),VLOOKUP(B423,Neuf!$A:$E,5,FALSE))))</f>
        <v/>
      </c>
      <c r="F423" t="str">
        <f>IF(OR(C423="",C423&gt;$G$2),"",IF($E$2="existant",VLOOKUP(B423,Existant!$A:$H,2,FALSE),IF($E$2="Neuf - non famille",VLOOKUP(B423,#REF!,7,FALSE),VLOOKUP(B423,Neuf!$A:$H,7,FALSE))))</f>
        <v/>
      </c>
      <c r="G423" s="35" t="str">
        <f>IF(OR(C423="",C423&gt;$G$2),"",IF($E$2="existant",VLOOKUP(B423,Existant!$A:$P,16,FALSE),IF($E$2="Neuf - non famille",VLOOKUP(B423,#REF!,16,FALSE),VLOOKUP(B423,Neuf!$A:$P,16,FALSE))))</f>
        <v/>
      </c>
      <c r="H423" s="34" t="str">
        <f>IF(OR(C423="",C423&gt;$G$2),"",IF($E$2="existant",VLOOKUP(B423,Existant!$A:$P,14,FALSE),IF($E$2="Neuf - non famille",VLOOKUP(B423,#REF!,14,FALSE),VLOOKUP(B423,Neuf!$A:$P,14,FALSE))))</f>
        <v/>
      </c>
    </row>
    <row r="424" spans="1:8" x14ac:dyDescent="0.2">
      <c r="A424" s="2">
        <f t="shared" ca="1" si="6"/>
        <v>20</v>
      </c>
      <c r="B424" s="2">
        <v>710</v>
      </c>
      <c r="C424" s="2">
        <f>IF(COUNTIF($B$4:B423,B424)&gt;0,"",MAX($C$4:C423)+1)</f>
        <v>356</v>
      </c>
      <c r="D424" t="str">
        <f>IF(OR(C424="",C424&gt;$G$2),"",IF($E$2="existant",VLOOKUP(B424,Existant!$A:$E,4,FALSE),IF($E$2="Neuf - non famille",VLOOKUP(B424,#REF!,4,FALSE),VLOOKUP(B424,Neuf!$A:$E,4,FALSE))))</f>
        <v/>
      </c>
      <c r="E424" t="str">
        <f>IF(OR(C424="",C424&gt;$G$2),"",IF($E$2="existant",VLOOKUP(B424,Existant!$A:$E,5,FALSE),IF($E$2="Neuf - non famille",VLOOKUP(B424,#REF!,5,FALSE),VLOOKUP(B424,Neuf!$A:$E,5,FALSE))))</f>
        <v/>
      </c>
      <c r="F424" t="str">
        <f>IF(OR(C424="",C424&gt;$G$2),"",IF($E$2="existant",VLOOKUP(B424,Existant!$A:$H,2,FALSE),IF($E$2="Neuf - non famille",VLOOKUP(B424,#REF!,7,FALSE),VLOOKUP(B424,Neuf!$A:$H,7,FALSE))))</f>
        <v/>
      </c>
      <c r="G424" s="35" t="str">
        <f>IF(OR(C424="",C424&gt;$G$2),"",IF($E$2="existant",VLOOKUP(B424,Existant!$A:$P,16,FALSE),IF($E$2="Neuf - non famille",VLOOKUP(B424,#REF!,16,FALSE),VLOOKUP(B424,Neuf!$A:$P,16,FALSE))))</f>
        <v/>
      </c>
      <c r="H424" s="34" t="str">
        <f>IF(OR(C424="",C424&gt;$G$2),"",IF($E$2="existant",VLOOKUP(B424,Existant!$A:$P,14,FALSE),IF($E$2="Neuf - non famille",VLOOKUP(B424,#REF!,14,FALSE),VLOOKUP(B424,Neuf!$A:$P,14,FALSE))))</f>
        <v/>
      </c>
    </row>
    <row r="425" spans="1:8" x14ac:dyDescent="0.2">
      <c r="A425" s="2">
        <f t="shared" ca="1" si="6"/>
        <v>18</v>
      </c>
      <c r="B425" s="2">
        <v>190</v>
      </c>
      <c r="C425" s="2">
        <f>IF(COUNTIF($B$4:B424,B425)&gt;0,"",MAX($C$4:C424)+1)</f>
        <v>357</v>
      </c>
      <c r="D425" t="str">
        <f>IF(OR(C425="",C425&gt;$G$2),"",IF($E$2="existant",VLOOKUP(B425,Existant!$A:$E,4,FALSE),IF($E$2="Neuf - non famille",VLOOKUP(B425,#REF!,4,FALSE),VLOOKUP(B425,Neuf!$A:$E,4,FALSE))))</f>
        <v/>
      </c>
      <c r="E425" t="str">
        <f>IF(OR(C425="",C425&gt;$G$2),"",IF($E$2="existant",VLOOKUP(B425,Existant!$A:$E,5,FALSE),IF($E$2="Neuf - non famille",VLOOKUP(B425,#REF!,5,FALSE),VLOOKUP(B425,Neuf!$A:$E,5,FALSE))))</f>
        <v/>
      </c>
      <c r="F425" t="str">
        <f>IF(OR(C425="",C425&gt;$G$2),"",IF($E$2="existant",VLOOKUP(B425,Existant!$A:$H,2,FALSE),IF($E$2="Neuf - non famille",VLOOKUP(B425,#REF!,7,FALSE),VLOOKUP(B425,Neuf!$A:$H,7,FALSE))))</f>
        <v/>
      </c>
      <c r="G425" s="35" t="str">
        <f>IF(OR(C425="",C425&gt;$G$2),"",IF($E$2="existant",VLOOKUP(B425,Existant!$A:$P,16,FALSE),IF($E$2="Neuf - non famille",VLOOKUP(B425,#REF!,16,FALSE),VLOOKUP(B425,Neuf!$A:$P,16,FALSE))))</f>
        <v/>
      </c>
      <c r="H425" s="34" t="str">
        <f>IF(OR(C425="",C425&gt;$G$2),"",IF($E$2="existant",VLOOKUP(B425,Existant!$A:$P,14,FALSE),IF($E$2="Neuf - non famille",VLOOKUP(B425,#REF!,14,FALSE),VLOOKUP(B425,Neuf!$A:$P,14,FALSE))))</f>
        <v/>
      </c>
    </row>
    <row r="426" spans="1:8" hidden="1" x14ac:dyDescent="0.2">
      <c r="A426" s="2">
        <f t="shared" ca="1" si="6"/>
        <v>15</v>
      </c>
      <c r="B426" s="2">
        <v>929</v>
      </c>
      <c r="C426" s="2" t="str">
        <f>IF(COUNTIF($B$4:B425,B426)&gt;0,"",MAX($C$4:C425)+1)</f>
        <v/>
      </c>
      <c r="D426" t="str">
        <f>IF(OR(C426="",C426&gt;$G$2),"",IF($E$2="existant",VLOOKUP(B426,Existant!$A:$E,4,FALSE),IF($E$2="Neuf - non famille",VLOOKUP(B426,#REF!,4,FALSE),VLOOKUP(B426,Neuf!$A:$E,4,FALSE))))</f>
        <v/>
      </c>
      <c r="E426" t="str">
        <f>IF(OR(C426="",C426&gt;$G$2),"",IF($E$2="existant",VLOOKUP(B426,Existant!$A:$E,5,FALSE),IF($E$2="Neuf - non famille",VLOOKUP(B426,#REF!,5,FALSE),VLOOKUP(B426,Neuf!$A:$E,5,FALSE))))</f>
        <v/>
      </c>
      <c r="F426" t="str">
        <f>IF(OR(C426="",C426&gt;$G$2),"",IF($E$2="existant",VLOOKUP(B426,Existant!$A:$H,2,FALSE),IF($E$2="Neuf - non famille",VLOOKUP(B426,#REF!,7,FALSE),VLOOKUP(B426,Neuf!$A:$H,7,FALSE))))</f>
        <v/>
      </c>
      <c r="G426" s="35" t="str">
        <f>IF(OR(C426="",C426&gt;$G$2),"",IF($E$2="existant",VLOOKUP(B426,Existant!$A:$P,16,FALSE),IF($E$2="Neuf - non famille",VLOOKUP(B426,#REF!,16,FALSE),VLOOKUP(B426,Neuf!$A:$P,16,FALSE))))</f>
        <v/>
      </c>
      <c r="H426" s="34" t="str">
        <f>IF(OR(C426="",C426&gt;$G$2),"",IF($E$2="existant",VLOOKUP(B426,Existant!$A:$P,14,FALSE),IF($E$2="Neuf - non famille",VLOOKUP(B426,#REF!,14,FALSE),VLOOKUP(B426,Neuf!$A:$P,14,FALSE))))</f>
        <v/>
      </c>
    </row>
    <row r="427" spans="1:8" hidden="1" x14ac:dyDescent="0.2">
      <c r="A427" s="2">
        <f t="shared" ca="1" si="6"/>
        <v>18</v>
      </c>
      <c r="B427" s="2">
        <v>281</v>
      </c>
      <c r="C427" s="2" t="str">
        <f>IF(COUNTIF($B$4:B426,B427)&gt;0,"",MAX($C$4:C426)+1)</f>
        <v/>
      </c>
      <c r="D427" t="str">
        <f>IF(OR(C427="",C427&gt;$G$2),"",IF($E$2="existant",VLOOKUP(B427,Existant!$A:$E,4,FALSE),IF($E$2="Neuf - non famille",VLOOKUP(B427,#REF!,4,FALSE),VLOOKUP(B427,Neuf!$A:$E,4,FALSE))))</f>
        <v/>
      </c>
      <c r="E427" t="str">
        <f>IF(OR(C427="",C427&gt;$G$2),"",IF($E$2="existant",VLOOKUP(B427,Existant!$A:$E,5,FALSE),IF($E$2="Neuf - non famille",VLOOKUP(B427,#REF!,5,FALSE),VLOOKUP(B427,Neuf!$A:$E,5,FALSE))))</f>
        <v/>
      </c>
      <c r="F427" t="str">
        <f>IF(OR(C427="",C427&gt;$G$2),"",IF($E$2="existant",VLOOKUP(B427,Existant!$A:$H,2,FALSE),IF($E$2="Neuf - non famille",VLOOKUP(B427,#REF!,7,FALSE),VLOOKUP(B427,Neuf!$A:$H,7,FALSE))))</f>
        <v/>
      </c>
      <c r="G427" s="35" t="str">
        <f>IF(OR(C427="",C427&gt;$G$2),"",IF($E$2="existant",VLOOKUP(B427,Existant!$A:$P,16,FALSE),IF($E$2="Neuf - non famille",VLOOKUP(B427,#REF!,16,FALSE),VLOOKUP(B427,Neuf!$A:$P,16,FALSE))))</f>
        <v/>
      </c>
      <c r="H427" s="34" t="str">
        <f>IF(OR(C427="",C427&gt;$G$2),"",IF($E$2="existant",VLOOKUP(B427,Existant!$A:$P,14,FALSE),IF($E$2="Neuf - non famille",VLOOKUP(B427,#REF!,14,FALSE),VLOOKUP(B427,Neuf!$A:$P,14,FALSE))))</f>
        <v/>
      </c>
    </row>
    <row r="428" spans="1:8" x14ac:dyDescent="0.2">
      <c r="A428" s="2">
        <f t="shared" ca="1" si="6"/>
        <v>2</v>
      </c>
      <c r="B428" s="2">
        <v>42</v>
      </c>
      <c r="C428" s="2">
        <f>IF(COUNTIF($B$4:B427,B428)&gt;0,"",MAX($C$4:C427)+1)</f>
        <v>358</v>
      </c>
      <c r="D428" t="str">
        <f>IF(OR(C428="",C428&gt;$G$2),"",IF($E$2="existant",VLOOKUP(B428,Existant!$A:$E,4,FALSE),IF($E$2="Neuf - non famille",VLOOKUP(B428,#REF!,4,FALSE),VLOOKUP(B428,Neuf!$A:$E,4,FALSE))))</f>
        <v/>
      </c>
      <c r="E428" t="str">
        <f>IF(OR(C428="",C428&gt;$G$2),"",IF($E$2="existant",VLOOKUP(B428,Existant!$A:$E,5,FALSE),IF($E$2="Neuf - non famille",VLOOKUP(B428,#REF!,5,FALSE),VLOOKUP(B428,Neuf!$A:$E,5,FALSE))))</f>
        <v/>
      </c>
      <c r="F428" t="str">
        <f>IF(OR(C428="",C428&gt;$G$2),"",IF($E$2="existant",VLOOKUP(B428,Existant!$A:$H,2,FALSE),IF($E$2="Neuf - non famille",VLOOKUP(B428,#REF!,7,FALSE),VLOOKUP(B428,Neuf!$A:$H,7,FALSE))))</f>
        <v/>
      </c>
      <c r="G428" s="35" t="str">
        <f>IF(OR(C428="",C428&gt;$G$2),"",IF($E$2="existant",VLOOKUP(B428,Existant!$A:$P,16,FALSE),IF($E$2="Neuf - non famille",VLOOKUP(B428,#REF!,16,FALSE),VLOOKUP(B428,Neuf!$A:$P,16,FALSE))))</f>
        <v/>
      </c>
      <c r="H428" s="34" t="str">
        <f>IF(OR(C428="",C428&gt;$G$2),"",IF($E$2="existant",VLOOKUP(B428,Existant!$A:$P,14,FALSE),IF($E$2="Neuf - non famille",VLOOKUP(B428,#REF!,14,FALSE),VLOOKUP(B428,Neuf!$A:$P,14,FALSE))))</f>
        <v/>
      </c>
    </row>
    <row r="429" spans="1:8" hidden="1" x14ac:dyDescent="0.2">
      <c r="A429" s="2">
        <f t="shared" ca="1" si="6"/>
        <v>12</v>
      </c>
      <c r="B429" s="2">
        <v>5</v>
      </c>
      <c r="C429" s="2" t="str">
        <f>IF(COUNTIF($B$4:B428,B429)&gt;0,"",MAX($C$4:C428)+1)</f>
        <v/>
      </c>
      <c r="D429" t="str">
        <f>IF(OR(C429="",C429&gt;$G$2),"",IF($E$2="existant",VLOOKUP(B429,Existant!$A:$E,4,FALSE),IF($E$2="Neuf - non famille",VLOOKUP(B429,#REF!,4,FALSE),VLOOKUP(B429,Neuf!$A:$E,4,FALSE))))</f>
        <v/>
      </c>
      <c r="E429" t="str">
        <f>IF(OR(C429="",C429&gt;$G$2),"",IF($E$2="existant",VLOOKUP(B429,Existant!$A:$E,5,FALSE),IF($E$2="Neuf - non famille",VLOOKUP(B429,#REF!,5,FALSE),VLOOKUP(B429,Neuf!$A:$E,5,FALSE))))</f>
        <v/>
      </c>
      <c r="F429" t="str">
        <f>IF(OR(C429="",C429&gt;$G$2),"",IF($E$2="existant",VLOOKUP(B429,Existant!$A:$H,2,FALSE),IF($E$2="Neuf - non famille",VLOOKUP(B429,#REF!,7,FALSE),VLOOKUP(B429,Neuf!$A:$H,7,FALSE))))</f>
        <v/>
      </c>
      <c r="G429" s="35" t="str">
        <f>IF(OR(C429="",C429&gt;$G$2),"",IF($E$2="existant",VLOOKUP(B429,Existant!$A:$P,16,FALSE),IF($E$2="Neuf - non famille",VLOOKUP(B429,#REF!,16,FALSE),VLOOKUP(B429,Neuf!$A:$P,16,FALSE))))</f>
        <v/>
      </c>
      <c r="H429" s="34" t="str">
        <f>IF(OR(C429="",C429&gt;$G$2),"",IF($E$2="existant",VLOOKUP(B429,Existant!$A:$P,14,FALSE),IF($E$2="Neuf - non famille",VLOOKUP(B429,#REF!,14,FALSE),VLOOKUP(B429,Neuf!$A:$P,14,FALSE))))</f>
        <v/>
      </c>
    </row>
    <row r="430" spans="1:8" x14ac:dyDescent="0.2">
      <c r="A430" s="2">
        <f t="shared" ca="1" si="6"/>
        <v>20</v>
      </c>
      <c r="B430" s="2">
        <v>354</v>
      </c>
      <c r="C430" s="2">
        <f>IF(COUNTIF($B$4:B429,B430)&gt;0,"",MAX($C$4:C429)+1)</f>
        <v>359</v>
      </c>
      <c r="D430" t="str">
        <f>IF(OR(C430="",C430&gt;$G$2),"",IF($E$2="existant",VLOOKUP(B430,Existant!$A:$E,4,FALSE),IF($E$2="Neuf - non famille",VLOOKUP(B430,#REF!,4,FALSE),VLOOKUP(B430,Neuf!$A:$E,4,FALSE))))</f>
        <v/>
      </c>
      <c r="E430" t="str">
        <f>IF(OR(C430="",C430&gt;$G$2),"",IF($E$2="existant",VLOOKUP(B430,Existant!$A:$E,5,FALSE),IF($E$2="Neuf - non famille",VLOOKUP(B430,#REF!,5,FALSE),VLOOKUP(B430,Neuf!$A:$E,5,FALSE))))</f>
        <v/>
      </c>
      <c r="F430" t="str">
        <f>IF(OR(C430="",C430&gt;$G$2),"",IF($E$2="existant",VLOOKUP(B430,Existant!$A:$H,2,FALSE),IF($E$2="Neuf - non famille",VLOOKUP(B430,#REF!,7,FALSE),VLOOKUP(B430,Neuf!$A:$H,7,FALSE))))</f>
        <v/>
      </c>
      <c r="G430" s="35" t="str">
        <f>IF(OR(C430="",C430&gt;$G$2),"",IF($E$2="existant",VLOOKUP(B430,Existant!$A:$P,16,FALSE),IF($E$2="Neuf - non famille",VLOOKUP(B430,#REF!,16,FALSE),VLOOKUP(B430,Neuf!$A:$P,16,FALSE))))</f>
        <v/>
      </c>
      <c r="H430" s="34" t="str">
        <f>IF(OR(C430="",C430&gt;$G$2),"",IF($E$2="existant",VLOOKUP(B430,Existant!$A:$P,14,FALSE),IF($E$2="Neuf - non famille",VLOOKUP(B430,#REF!,14,FALSE),VLOOKUP(B430,Neuf!$A:$P,14,FALSE))))</f>
        <v/>
      </c>
    </row>
    <row r="431" spans="1:8" x14ac:dyDescent="0.2">
      <c r="A431" s="2">
        <f t="shared" ca="1" si="6"/>
        <v>17</v>
      </c>
      <c r="B431" s="2">
        <v>725</v>
      </c>
      <c r="C431" s="2">
        <f>IF(COUNTIF($B$4:B430,B431)&gt;0,"",MAX($C$4:C430)+1)</f>
        <v>360</v>
      </c>
      <c r="D431" t="str">
        <f>IF(OR(C431="",C431&gt;$G$2),"",IF($E$2="existant",VLOOKUP(B431,Existant!$A:$E,4,FALSE),IF($E$2="Neuf - non famille",VLOOKUP(B431,#REF!,4,FALSE),VLOOKUP(B431,Neuf!$A:$E,4,FALSE))))</f>
        <v/>
      </c>
      <c r="E431" t="str">
        <f>IF(OR(C431="",C431&gt;$G$2),"",IF($E$2="existant",VLOOKUP(B431,Existant!$A:$E,5,FALSE),IF($E$2="Neuf - non famille",VLOOKUP(B431,#REF!,5,FALSE),VLOOKUP(B431,Neuf!$A:$E,5,FALSE))))</f>
        <v/>
      </c>
      <c r="F431" t="str">
        <f>IF(OR(C431="",C431&gt;$G$2),"",IF($E$2="existant",VLOOKUP(B431,Existant!$A:$H,2,FALSE),IF($E$2="Neuf - non famille",VLOOKUP(B431,#REF!,7,FALSE),VLOOKUP(B431,Neuf!$A:$H,7,FALSE))))</f>
        <v/>
      </c>
      <c r="G431" s="35" t="str">
        <f>IF(OR(C431="",C431&gt;$G$2),"",IF($E$2="existant",VLOOKUP(B431,Existant!$A:$P,16,FALSE),IF($E$2="Neuf - non famille",VLOOKUP(B431,#REF!,16,FALSE),VLOOKUP(B431,Neuf!$A:$P,16,FALSE))))</f>
        <v/>
      </c>
      <c r="H431" s="34" t="str">
        <f>IF(OR(C431="",C431&gt;$G$2),"",IF($E$2="existant",VLOOKUP(B431,Existant!$A:$P,14,FALSE),IF($E$2="Neuf - non famille",VLOOKUP(B431,#REF!,14,FALSE),VLOOKUP(B431,Neuf!$A:$P,14,FALSE))))</f>
        <v/>
      </c>
    </row>
    <row r="432" spans="1:8" hidden="1" x14ac:dyDescent="0.2">
      <c r="A432" s="2">
        <f t="shared" ca="1" si="6"/>
        <v>6</v>
      </c>
      <c r="B432" s="2">
        <v>1035</v>
      </c>
      <c r="C432" s="2" t="str">
        <f>IF(COUNTIF($B$4:B431,B432)&gt;0,"",MAX($C$4:C431)+1)</f>
        <v/>
      </c>
      <c r="D432" t="str">
        <f>IF(OR(C432="",C432&gt;$G$2),"",IF($E$2="existant",VLOOKUP(B432,Existant!$A:$E,4,FALSE),IF($E$2="Neuf - non famille",VLOOKUP(B432,#REF!,4,FALSE),VLOOKUP(B432,Neuf!$A:$E,4,FALSE))))</f>
        <v/>
      </c>
      <c r="E432" t="str">
        <f>IF(OR(C432="",C432&gt;$G$2),"",IF($E$2="existant",VLOOKUP(B432,Existant!$A:$E,5,FALSE),IF($E$2="Neuf - non famille",VLOOKUP(B432,#REF!,5,FALSE),VLOOKUP(B432,Neuf!$A:$E,5,FALSE))))</f>
        <v/>
      </c>
      <c r="F432" t="str">
        <f>IF(OR(C432="",C432&gt;$G$2),"",IF($E$2="existant",VLOOKUP(B432,Existant!$A:$H,2,FALSE),IF($E$2="Neuf - non famille",VLOOKUP(B432,#REF!,7,FALSE),VLOOKUP(B432,Neuf!$A:$H,7,FALSE))))</f>
        <v/>
      </c>
      <c r="G432" s="35" t="str">
        <f>IF(OR(C432="",C432&gt;$G$2),"",IF($E$2="existant",VLOOKUP(B432,Existant!$A:$P,16,FALSE),IF($E$2="Neuf - non famille",VLOOKUP(B432,#REF!,16,FALSE),VLOOKUP(B432,Neuf!$A:$P,16,FALSE))))</f>
        <v/>
      </c>
      <c r="H432" s="34" t="str">
        <f>IF(OR(C432="",C432&gt;$G$2),"",IF($E$2="existant",VLOOKUP(B432,Existant!$A:$P,14,FALSE),IF($E$2="Neuf - non famille",VLOOKUP(B432,#REF!,14,FALSE),VLOOKUP(B432,Neuf!$A:$P,14,FALSE))))</f>
        <v/>
      </c>
    </row>
    <row r="433" spans="1:8" hidden="1" x14ac:dyDescent="0.2">
      <c r="A433" s="2">
        <f t="shared" ca="1" si="6"/>
        <v>15</v>
      </c>
      <c r="B433" s="2">
        <v>1009</v>
      </c>
      <c r="C433" s="2" t="str">
        <f>IF(COUNTIF($B$4:B432,B433)&gt;0,"",MAX($C$4:C432)+1)</f>
        <v/>
      </c>
      <c r="D433" t="str">
        <f>IF(OR(C433="",C433&gt;$G$2),"",IF($E$2="existant",VLOOKUP(B433,Existant!$A:$E,4,FALSE),IF($E$2="Neuf - non famille",VLOOKUP(B433,#REF!,4,FALSE),VLOOKUP(B433,Neuf!$A:$E,4,FALSE))))</f>
        <v/>
      </c>
      <c r="E433" t="str">
        <f>IF(OR(C433="",C433&gt;$G$2),"",IF($E$2="existant",VLOOKUP(B433,Existant!$A:$E,5,FALSE),IF($E$2="Neuf - non famille",VLOOKUP(B433,#REF!,5,FALSE),VLOOKUP(B433,Neuf!$A:$E,5,FALSE))))</f>
        <v/>
      </c>
      <c r="F433" t="str">
        <f>IF(OR(C433="",C433&gt;$G$2),"",IF($E$2="existant",VLOOKUP(B433,Existant!$A:$H,2,FALSE),IF($E$2="Neuf - non famille",VLOOKUP(B433,#REF!,7,FALSE),VLOOKUP(B433,Neuf!$A:$H,7,FALSE))))</f>
        <v/>
      </c>
      <c r="G433" s="35" t="str">
        <f>IF(OR(C433="",C433&gt;$G$2),"",IF($E$2="existant",VLOOKUP(B433,Existant!$A:$P,16,FALSE),IF($E$2="Neuf - non famille",VLOOKUP(B433,#REF!,16,FALSE),VLOOKUP(B433,Neuf!$A:$P,16,FALSE))))</f>
        <v/>
      </c>
      <c r="H433" s="34" t="str">
        <f>IF(OR(C433="",C433&gt;$G$2),"",IF($E$2="existant",VLOOKUP(B433,Existant!$A:$P,14,FALSE),IF($E$2="Neuf - non famille",VLOOKUP(B433,#REF!,14,FALSE),VLOOKUP(B433,Neuf!$A:$P,14,FALSE))))</f>
        <v/>
      </c>
    </row>
    <row r="434" spans="1:8" x14ac:dyDescent="0.2">
      <c r="A434" s="2">
        <f t="shared" ca="1" si="6"/>
        <v>11</v>
      </c>
      <c r="B434" s="2">
        <v>1068</v>
      </c>
      <c r="C434" s="2">
        <f>IF(COUNTIF($B$4:B433,B434)&gt;0,"",MAX($C$4:C433)+1)</f>
        <v>361</v>
      </c>
      <c r="D434" t="str">
        <f>IF(OR(C434="",C434&gt;$G$2),"",IF($E$2="existant",VLOOKUP(B434,Existant!$A:$E,4,FALSE),IF($E$2="Neuf - non famille",VLOOKUP(B434,#REF!,4,FALSE),VLOOKUP(B434,Neuf!$A:$E,4,FALSE))))</f>
        <v/>
      </c>
      <c r="E434" t="str">
        <f>IF(OR(C434="",C434&gt;$G$2),"",IF($E$2="existant",VLOOKUP(B434,Existant!$A:$E,5,FALSE),IF($E$2="Neuf - non famille",VLOOKUP(B434,#REF!,5,FALSE),VLOOKUP(B434,Neuf!$A:$E,5,FALSE))))</f>
        <v/>
      </c>
      <c r="F434" t="str">
        <f>IF(OR(C434="",C434&gt;$G$2),"",IF($E$2="existant",VLOOKUP(B434,Existant!$A:$H,2,FALSE),IF($E$2="Neuf - non famille",VLOOKUP(B434,#REF!,7,FALSE),VLOOKUP(B434,Neuf!$A:$H,7,FALSE))))</f>
        <v/>
      </c>
      <c r="G434" s="35" t="str">
        <f>IF(OR(C434="",C434&gt;$G$2),"",IF($E$2="existant",VLOOKUP(B434,Existant!$A:$P,16,FALSE),IF($E$2="Neuf - non famille",VLOOKUP(B434,#REF!,16,FALSE),VLOOKUP(B434,Neuf!$A:$P,16,FALSE))))</f>
        <v/>
      </c>
      <c r="H434" s="34" t="str">
        <f>IF(OR(C434="",C434&gt;$G$2),"",IF($E$2="existant",VLOOKUP(B434,Existant!$A:$P,14,FALSE),IF($E$2="Neuf - non famille",VLOOKUP(B434,#REF!,14,FALSE),VLOOKUP(B434,Neuf!$A:$P,14,FALSE))))</f>
        <v/>
      </c>
    </row>
    <row r="435" spans="1:8" hidden="1" x14ac:dyDescent="0.2">
      <c r="A435" s="2">
        <f t="shared" ca="1" si="6"/>
        <v>10</v>
      </c>
      <c r="B435" s="2">
        <v>8</v>
      </c>
      <c r="C435" s="2" t="str">
        <f>IF(COUNTIF($B$4:B434,B435)&gt;0,"",MAX($C$4:C434)+1)</f>
        <v/>
      </c>
      <c r="D435" t="str">
        <f>IF(OR(C435="",C435&gt;$G$2),"",IF($E$2="existant",VLOOKUP(B435,Existant!$A:$E,4,FALSE),IF($E$2="Neuf - non famille",VLOOKUP(B435,#REF!,4,FALSE),VLOOKUP(B435,Neuf!$A:$E,4,FALSE))))</f>
        <v/>
      </c>
      <c r="E435" t="str">
        <f>IF(OR(C435="",C435&gt;$G$2),"",IF($E$2="existant",VLOOKUP(B435,Existant!$A:$E,5,FALSE),IF($E$2="Neuf - non famille",VLOOKUP(B435,#REF!,5,FALSE),VLOOKUP(B435,Neuf!$A:$E,5,FALSE))))</f>
        <v/>
      </c>
      <c r="F435" t="str">
        <f>IF(OR(C435="",C435&gt;$G$2),"",IF($E$2="existant",VLOOKUP(B435,Existant!$A:$H,2,FALSE),IF($E$2="Neuf - non famille",VLOOKUP(B435,#REF!,7,FALSE),VLOOKUP(B435,Neuf!$A:$H,7,FALSE))))</f>
        <v/>
      </c>
      <c r="G435" s="35" t="str">
        <f>IF(OR(C435="",C435&gt;$G$2),"",IF($E$2="existant",VLOOKUP(B435,Existant!$A:$P,16,FALSE),IF($E$2="Neuf - non famille",VLOOKUP(B435,#REF!,16,FALSE),VLOOKUP(B435,Neuf!$A:$P,16,FALSE))))</f>
        <v/>
      </c>
      <c r="H435" s="34" t="str">
        <f>IF(OR(C435="",C435&gt;$G$2),"",IF($E$2="existant",VLOOKUP(B435,Existant!$A:$P,14,FALSE),IF($E$2="Neuf - non famille",VLOOKUP(B435,#REF!,14,FALSE),VLOOKUP(B435,Neuf!$A:$P,14,FALSE))))</f>
        <v/>
      </c>
    </row>
    <row r="436" spans="1:8" x14ac:dyDescent="0.2">
      <c r="A436" s="2">
        <f t="shared" ca="1" si="6"/>
        <v>18</v>
      </c>
      <c r="B436" s="2">
        <v>230</v>
      </c>
      <c r="C436" s="2">
        <f>IF(COUNTIF($B$4:B435,B436)&gt;0,"",MAX($C$4:C435)+1)</f>
        <v>362</v>
      </c>
      <c r="D436" t="str">
        <f>IF(OR(C436="",C436&gt;$G$2),"",IF($E$2="existant",VLOOKUP(B436,Existant!$A:$E,4,FALSE),IF($E$2="Neuf - non famille",VLOOKUP(B436,#REF!,4,FALSE),VLOOKUP(B436,Neuf!$A:$E,4,FALSE))))</f>
        <v/>
      </c>
      <c r="E436" t="str">
        <f>IF(OR(C436="",C436&gt;$G$2),"",IF($E$2="existant",VLOOKUP(B436,Existant!$A:$E,5,FALSE),IF($E$2="Neuf - non famille",VLOOKUP(B436,#REF!,5,FALSE),VLOOKUP(B436,Neuf!$A:$E,5,FALSE))))</f>
        <v/>
      </c>
      <c r="F436" t="str">
        <f>IF(OR(C436="",C436&gt;$G$2),"",IF($E$2="existant",VLOOKUP(B436,Existant!$A:$H,2,FALSE),IF($E$2="Neuf - non famille",VLOOKUP(B436,#REF!,7,FALSE),VLOOKUP(B436,Neuf!$A:$H,7,FALSE))))</f>
        <v/>
      </c>
      <c r="G436" s="35" t="str">
        <f>IF(OR(C436="",C436&gt;$G$2),"",IF($E$2="existant",VLOOKUP(B436,Existant!$A:$P,16,FALSE),IF($E$2="Neuf - non famille",VLOOKUP(B436,#REF!,16,FALSE),VLOOKUP(B436,Neuf!$A:$P,16,FALSE))))</f>
        <v/>
      </c>
      <c r="H436" s="34" t="str">
        <f>IF(OR(C436="",C436&gt;$G$2),"",IF($E$2="existant",VLOOKUP(B436,Existant!$A:$P,14,FALSE),IF($E$2="Neuf - non famille",VLOOKUP(B436,#REF!,14,FALSE),VLOOKUP(B436,Neuf!$A:$P,14,FALSE))))</f>
        <v/>
      </c>
    </row>
    <row r="437" spans="1:8" x14ac:dyDescent="0.2">
      <c r="A437" s="2">
        <f t="shared" ca="1" si="6"/>
        <v>18</v>
      </c>
      <c r="B437" s="2">
        <v>401</v>
      </c>
      <c r="C437" s="2">
        <f>IF(COUNTIF($B$4:B436,B437)&gt;0,"",MAX($C$4:C436)+1)</f>
        <v>363</v>
      </c>
      <c r="D437" t="str">
        <f>IF(OR(C437="",C437&gt;$G$2),"",IF($E$2="existant",VLOOKUP(B437,Existant!$A:$E,4,FALSE),IF($E$2="Neuf - non famille",VLOOKUP(B437,#REF!,4,FALSE),VLOOKUP(B437,Neuf!$A:$E,4,FALSE))))</f>
        <v/>
      </c>
      <c r="E437" t="str">
        <f>IF(OR(C437="",C437&gt;$G$2),"",IF($E$2="existant",VLOOKUP(B437,Existant!$A:$E,5,FALSE),IF($E$2="Neuf - non famille",VLOOKUP(B437,#REF!,5,FALSE),VLOOKUP(B437,Neuf!$A:$E,5,FALSE))))</f>
        <v/>
      </c>
      <c r="F437" t="str">
        <f>IF(OR(C437="",C437&gt;$G$2),"",IF($E$2="existant",VLOOKUP(B437,Existant!$A:$H,2,FALSE),IF($E$2="Neuf - non famille",VLOOKUP(B437,#REF!,7,FALSE),VLOOKUP(B437,Neuf!$A:$H,7,FALSE))))</f>
        <v/>
      </c>
      <c r="G437" s="35" t="str">
        <f>IF(OR(C437="",C437&gt;$G$2),"",IF($E$2="existant",VLOOKUP(B437,Existant!$A:$P,16,FALSE),IF($E$2="Neuf - non famille",VLOOKUP(B437,#REF!,16,FALSE),VLOOKUP(B437,Neuf!$A:$P,16,FALSE))))</f>
        <v/>
      </c>
      <c r="H437" s="34" t="str">
        <f>IF(OR(C437="",C437&gt;$G$2),"",IF($E$2="existant",VLOOKUP(B437,Existant!$A:$P,14,FALSE),IF($E$2="Neuf - non famille",VLOOKUP(B437,#REF!,14,FALSE),VLOOKUP(B437,Neuf!$A:$P,14,FALSE))))</f>
        <v/>
      </c>
    </row>
    <row r="438" spans="1:8" x14ac:dyDescent="0.2">
      <c r="A438" s="2">
        <f t="shared" ca="1" si="6"/>
        <v>3</v>
      </c>
      <c r="B438" s="2">
        <v>324</v>
      </c>
      <c r="C438" s="2">
        <f>IF(COUNTIF($B$4:B437,B438)&gt;0,"",MAX($C$4:C437)+1)</f>
        <v>364</v>
      </c>
      <c r="D438" t="str">
        <f>IF(OR(C438="",C438&gt;$G$2),"",IF($E$2="existant",VLOOKUP(B438,Existant!$A:$E,4,FALSE),IF($E$2="Neuf - non famille",VLOOKUP(B438,#REF!,4,FALSE),VLOOKUP(B438,Neuf!$A:$E,4,FALSE))))</f>
        <v/>
      </c>
      <c r="E438" t="str">
        <f>IF(OR(C438="",C438&gt;$G$2),"",IF($E$2="existant",VLOOKUP(B438,Existant!$A:$E,5,FALSE),IF($E$2="Neuf - non famille",VLOOKUP(B438,#REF!,5,FALSE),VLOOKUP(B438,Neuf!$A:$E,5,FALSE))))</f>
        <v/>
      </c>
      <c r="F438" t="str">
        <f>IF(OR(C438="",C438&gt;$G$2),"",IF($E$2="existant",VLOOKUP(B438,Existant!$A:$H,2,FALSE),IF($E$2="Neuf - non famille",VLOOKUP(B438,#REF!,7,FALSE),VLOOKUP(B438,Neuf!$A:$H,7,FALSE))))</f>
        <v/>
      </c>
      <c r="G438" s="35" t="str">
        <f>IF(OR(C438="",C438&gt;$G$2),"",IF($E$2="existant",VLOOKUP(B438,Existant!$A:$P,16,FALSE),IF($E$2="Neuf - non famille",VLOOKUP(B438,#REF!,16,FALSE),VLOOKUP(B438,Neuf!$A:$P,16,FALSE))))</f>
        <v/>
      </c>
      <c r="H438" s="34" t="str">
        <f>IF(OR(C438="",C438&gt;$G$2),"",IF($E$2="existant",VLOOKUP(B438,Existant!$A:$P,14,FALSE),IF($E$2="Neuf - non famille",VLOOKUP(B438,#REF!,14,FALSE),VLOOKUP(B438,Neuf!$A:$P,14,FALSE))))</f>
        <v/>
      </c>
    </row>
    <row r="439" spans="1:8" x14ac:dyDescent="0.2">
      <c r="A439" s="2">
        <f t="shared" ca="1" si="6"/>
        <v>6</v>
      </c>
      <c r="B439" s="2">
        <v>197</v>
      </c>
      <c r="C439" s="2">
        <f>IF(COUNTIF($B$4:B438,B439)&gt;0,"",MAX($C$4:C438)+1)</f>
        <v>365</v>
      </c>
      <c r="D439" t="str">
        <f>IF(OR(C439="",C439&gt;$G$2),"",IF($E$2="existant",VLOOKUP(B439,Existant!$A:$E,4,FALSE),IF($E$2="Neuf - non famille",VLOOKUP(B439,#REF!,4,FALSE),VLOOKUP(B439,Neuf!$A:$E,4,FALSE))))</f>
        <v/>
      </c>
      <c r="E439" t="str">
        <f>IF(OR(C439="",C439&gt;$G$2),"",IF($E$2="existant",VLOOKUP(B439,Existant!$A:$E,5,FALSE),IF($E$2="Neuf - non famille",VLOOKUP(B439,#REF!,5,FALSE),VLOOKUP(B439,Neuf!$A:$E,5,FALSE))))</f>
        <v/>
      </c>
      <c r="F439" t="str">
        <f>IF(OR(C439="",C439&gt;$G$2),"",IF($E$2="existant",VLOOKUP(B439,Existant!$A:$H,2,FALSE),IF($E$2="Neuf - non famille",VLOOKUP(B439,#REF!,7,FALSE),VLOOKUP(B439,Neuf!$A:$H,7,FALSE))))</f>
        <v/>
      </c>
      <c r="G439" s="35" t="str">
        <f>IF(OR(C439="",C439&gt;$G$2),"",IF($E$2="existant",VLOOKUP(B439,Existant!$A:$P,16,FALSE),IF($E$2="Neuf - non famille",VLOOKUP(B439,#REF!,16,FALSE),VLOOKUP(B439,Neuf!$A:$P,16,FALSE))))</f>
        <v/>
      </c>
      <c r="H439" s="34" t="str">
        <f>IF(OR(C439="",C439&gt;$G$2),"",IF($E$2="existant",VLOOKUP(B439,Existant!$A:$P,14,FALSE),IF($E$2="Neuf - non famille",VLOOKUP(B439,#REF!,14,FALSE),VLOOKUP(B439,Neuf!$A:$P,14,FALSE))))</f>
        <v/>
      </c>
    </row>
    <row r="440" spans="1:8" x14ac:dyDescent="0.2">
      <c r="A440" s="2">
        <f t="shared" ca="1" si="6"/>
        <v>4</v>
      </c>
      <c r="B440" s="2">
        <v>835</v>
      </c>
      <c r="C440" s="2">
        <f>IF(COUNTIF($B$4:B439,B440)&gt;0,"",MAX($C$4:C439)+1)</f>
        <v>366</v>
      </c>
      <c r="D440" t="str">
        <f>IF(OR(C440="",C440&gt;$G$2),"",IF($E$2="existant",VLOOKUP(B440,Existant!$A:$E,4,FALSE),IF($E$2="Neuf - non famille",VLOOKUP(B440,#REF!,4,FALSE),VLOOKUP(B440,Neuf!$A:$E,4,FALSE))))</f>
        <v/>
      </c>
      <c r="E440" t="str">
        <f>IF(OR(C440="",C440&gt;$G$2),"",IF($E$2="existant",VLOOKUP(B440,Existant!$A:$E,5,FALSE),IF($E$2="Neuf - non famille",VLOOKUP(B440,#REF!,5,FALSE),VLOOKUP(B440,Neuf!$A:$E,5,FALSE))))</f>
        <v/>
      </c>
      <c r="F440" t="str">
        <f>IF(OR(C440="",C440&gt;$G$2),"",IF($E$2="existant",VLOOKUP(B440,Existant!$A:$H,2,FALSE),IF($E$2="Neuf - non famille",VLOOKUP(B440,#REF!,7,FALSE),VLOOKUP(B440,Neuf!$A:$H,7,FALSE))))</f>
        <v/>
      </c>
      <c r="G440" s="35" t="str">
        <f>IF(OR(C440="",C440&gt;$G$2),"",IF($E$2="existant",VLOOKUP(B440,Existant!$A:$P,16,FALSE),IF($E$2="Neuf - non famille",VLOOKUP(B440,#REF!,16,FALSE),VLOOKUP(B440,Neuf!$A:$P,16,FALSE))))</f>
        <v/>
      </c>
      <c r="H440" s="34" t="str">
        <f>IF(OR(C440="",C440&gt;$G$2),"",IF($E$2="existant",VLOOKUP(B440,Existant!$A:$P,14,FALSE),IF($E$2="Neuf - non famille",VLOOKUP(B440,#REF!,14,FALSE),VLOOKUP(B440,Neuf!$A:$P,14,FALSE))))</f>
        <v/>
      </c>
    </row>
    <row r="441" spans="1:8" x14ac:dyDescent="0.2">
      <c r="A441" s="2">
        <f t="shared" ca="1" si="6"/>
        <v>15</v>
      </c>
      <c r="B441" s="2">
        <v>1069</v>
      </c>
      <c r="C441" s="2">
        <f>IF(COUNTIF($B$4:B440,B441)&gt;0,"",MAX($C$4:C440)+1)</f>
        <v>367</v>
      </c>
      <c r="D441" t="str">
        <f>IF(OR(C441="",C441&gt;$G$2),"",IF($E$2="existant",VLOOKUP(B441,Existant!$A:$E,4,FALSE),IF($E$2="Neuf - non famille",VLOOKUP(B441,#REF!,4,FALSE),VLOOKUP(B441,Neuf!$A:$E,4,FALSE))))</f>
        <v/>
      </c>
      <c r="E441" t="str">
        <f>IF(OR(C441="",C441&gt;$G$2),"",IF($E$2="existant",VLOOKUP(B441,Existant!$A:$E,5,FALSE),IF($E$2="Neuf - non famille",VLOOKUP(B441,#REF!,5,FALSE),VLOOKUP(B441,Neuf!$A:$E,5,FALSE))))</f>
        <v/>
      </c>
      <c r="F441" t="str">
        <f>IF(OR(C441="",C441&gt;$G$2),"",IF($E$2="existant",VLOOKUP(B441,Existant!$A:$H,2,FALSE),IF($E$2="Neuf - non famille",VLOOKUP(B441,#REF!,7,FALSE),VLOOKUP(B441,Neuf!$A:$H,7,FALSE))))</f>
        <v/>
      </c>
      <c r="G441" s="35" t="str">
        <f>IF(OR(C441="",C441&gt;$G$2),"",IF($E$2="existant",VLOOKUP(B441,Existant!$A:$P,16,FALSE),IF($E$2="Neuf - non famille",VLOOKUP(B441,#REF!,16,FALSE),VLOOKUP(B441,Neuf!$A:$P,16,FALSE))))</f>
        <v/>
      </c>
      <c r="H441" s="34" t="str">
        <f>IF(OR(C441="",C441&gt;$G$2),"",IF($E$2="existant",VLOOKUP(B441,Existant!$A:$P,14,FALSE),IF($E$2="Neuf - non famille",VLOOKUP(B441,#REF!,14,FALSE),VLOOKUP(B441,Neuf!$A:$P,14,FALSE))))</f>
        <v/>
      </c>
    </row>
    <row r="442" spans="1:8" x14ac:dyDescent="0.2">
      <c r="A442" s="2">
        <f t="shared" ca="1" si="6"/>
        <v>8</v>
      </c>
      <c r="B442" s="2">
        <v>317</v>
      </c>
      <c r="C442" s="2">
        <f>IF(COUNTIF($B$4:B441,B442)&gt;0,"",MAX($C$4:C441)+1)</f>
        <v>368</v>
      </c>
      <c r="D442" t="str">
        <f>IF(OR(C442="",C442&gt;$G$2),"",IF($E$2="existant",VLOOKUP(B442,Existant!$A:$E,4,FALSE),IF($E$2="Neuf - non famille",VLOOKUP(B442,#REF!,4,FALSE),VLOOKUP(B442,Neuf!$A:$E,4,FALSE))))</f>
        <v/>
      </c>
      <c r="E442" t="str">
        <f>IF(OR(C442="",C442&gt;$G$2),"",IF($E$2="existant",VLOOKUP(B442,Existant!$A:$E,5,FALSE),IF($E$2="Neuf - non famille",VLOOKUP(B442,#REF!,5,FALSE),VLOOKUP(B442,Neuf!$A:$E,5,FALSE))))</f>
        <v/>
      </c>
      <c r="F442" t="str">
        <f>IF(OR(C442="",C442&gt;$G$2),"",IF($E$2="existant",VLOOKUP(B442,Existant!$A:$H,2,FALSE),IF($E$2="Neuf - non famille",VLOOKUP(B442,#REF!,7,FALSE),VLOOKUP(B442,Neuf!$A:$H,7,FALSE))))</f>
        <v/>
      </c>
      <c r="G442" s="35" t="str">
        <f>IF(OR(C442="",C442&gt;$G$2),"",IF($E$2="existant",VLOOKUP(B442,Existant!$A:$P,16,FALSE),IF($E$2="Neuf - non famille",VLOOKUP(B442,#REF!,16,FALSE),VLOOKUP(B442,Neuf!$A:$P,16,FALSE))))</f>
        <v/>
      </c>
      <c r="H442" s="34" t="str">
        <f>IF(OR(C442="",C442&gt;$G$2),"",IF($E$2="existant",VLOOKUP(B442,Existant!$A:$P,14,FALSE),IF($E$2="Neuf - non famille",VLOOKUP(B442,#REF!,14,FALSE),VLOOKUP(B442,Neuf!$A:$P,14,FALSE))))</f>
        <v/>
      </c>
    </row>
    <row r="443" spans="1:8" x14ac:dyDescent="0.2">
      <c r="A443" s="2">
        <f t="shared" ca="1" si="6"/>
        <v>1</v>
      </c>
      <c r="B443" s="2">
        <v>686</v>
      </c>
      <c r="C443" s="2">
        <f>IF(COUNTIF($B$4:B442,B443)&gt;0,"",MAX($C$4:C442)+1)</f>
        <v>369</v>
      </c>
      <c r="D443" t="str">
        <f>IF(OR(C443="",C443&gt;$G$2),"",IF($E$2="existant",VLOOKUP(B443,Existant!$A:$E,4,FALSE),IF($E$2="Neuf - non famille",VLOOKUP(B443,#REF!,4,FALSE),VLOOKUP(B443,Neuf!$A:$E,4,FALSE))))</f>
        <v/>
      </c>
      <c r="E443" t="str">
        <f>IF(OR(C443="",C443&gt;$G$2),"",IF($E$2="existant",VLOOKUP(B443,Existant!$A:$E,5,FALSE),IF($E$2="Neuf - non famille",VLOOKUP(B443,#REF!,5,FALSE),VLOOKUP(B443,Neuf!$A:$E,5,FALSE))))</f>
        <v/>
      </c>
      <c r="F443" t="str">
        <f>IF(OR(C443="",C443&gt;$G$2),"",IF($E$2="existant",VLOOKUP(B443,Existant!$A:$H,2,FALSE),IF($E$2="Neuf - non famille",VLOOKUP(B443,#REF!,7,FALSE),VLOOKUP(B443,Neuf!$A:$H,7,FALSE))))</f>
        <v/>
      </c>
      <c r="G443" s="35" t="str">
        <f>IF(OR(C443="",C443&gt;$G$2),"",IF($E$2="existant",VLOOKUP(B443,Existant!$A:$P,16,FALSE),IF($E$2="Neuf - non famille",VLOOKUP(B443,#REF!,16,FALSE),VLOOKUP(B443,Neuf!$A:$P,16,FALSE))))</f>
        <v/>
      </c>
      <c r="H443" s="34" t="str">
        <f>IF(OR(C443="",C443&gt;$G$2),"",IF($E$2="existant",VLOOKUP(B443,Existant!$A:$P,14,FALSE),IF($E$2="Neuf - non famille",VLOOKUP(B443,#REF!,14,FALSE),VLOOKUP(B443,Neuf!$A:$P,14,FALSE))))</f>
        <v/>
      </c>
    </row>
    <row r="444" spans="1:8" hidden="1" x14ac:dyDescent="0.2">
      <c r="A444" s="2">
        <f t="shared" ca="1" si="6"/>
        <v>10</v>
      </c>
      <c r="B444" s="2">
        <v>45</v>
      </c>
      <c r="C444" s="2" t="str">
        <f>IF(COUNTIF($B$4:B443,B444)&gt;0,"",MAX($C$4:C443)+1)</f>
        <v/>
      </c>
      <c r="D444" t="str">
        <f>IF(OR(C444="",C444&gt;$G$2),"",IF($E$2="existant",VLOOKUP(B444,Existant!$A:$E,4,FALSE),IF($E$2="Neuf - non famille",VLOOKUP(B444,#REF!,4,FALSE),VLOOKUP(B444,Neuf!$A:$E,4,FALSE))))</f>
        <v/>
      </c>
      <c r="E444" t="str">
        <f>IF(OR(C444="",C444&gt;$G$2),"",IF($E$2="existant",VLOOKUP(B444,Existant!$A:$E,5,FALSE),IF($E$2="Neuf - non famille",VLOOKUP(B444,#REF!,5,FALSE),VLOOKUP(B444,Neuf!$A:$E,5,FALSE))))</f>
        <v/>
      </c>
      <c r="F444" t="str">
        <f>IF(OR(C444="",C444&gt;$G$2),"",IF($E$2="existant",VLOOKUP(B444,Existant!$A:$H,2,FALSE),IF($E$2="Neuf - non famille",VLOOKUP(B444,#REF!,7,FALSE),VLOOKUP(B444,Neuf!$A:$H,7,FALSE))))</f>
        <v/>
      </c>
      <c r="G444" s="35" t="str">
        <f>IF(OR(C444="",C444&gt;$G$2),"",IF($E$2="existant",VLOOKUP(B444,Existant!$A:$P,16,FALSE),IF($E$2="Neuf - non famille",VLOOKUP(B444,#REF!,16,FALSE),VLOOKUP(B444,Neuf!$A:$P,16,FALSE))))</f>
        <v/>
      </c>
      <c r="H444" s="34" t="str">
        <f>IF(OR(C444="",C444&gt;$G$2),"",IF($E$2="existant",VLOOKUP(B444,Existant!$A:$P,14,FALSE),IF($E$2="Neuf - non famille",VLOOKUP(B444,#REF!,14,FALSE),VLOOKUP(B444,Neuf!$A:$P,14,FALSE))))</f>
        <v/>
      </c>
    </row>
    <row r="445" spans="1:8" hidden="1" x14ac:dyDescent="0.2">
      <c r="A445" s="2">
        <f t="shared" ca="1" si="6"/>
        <v>4</v>
      </c>
      <c r="B445" s="2">
        <v>428</v>
      </c>
      <c r="C445" s="2" t="str">
        <f>IF(COUNTIF($B$4:B444,B445)&gt;0,"",MAX($C$4:C444)+1)</f>
        <v/>
      </c>
      <c r="D445" t="str">
        <f>IF(OR(C445="",C445&gt;$G$2),"",IF($E$2="existant",VLOOKUP(B445,Existant!$A:$E,4,FALSE),IF($E$2="Neuf - non famille",VLOOKUP(B445,#REF!,4,FALSE),VLOOKUP(B445,Neuf!$A:$E,4,FALSE))))</f>
        <v/>
      </c>
      <c r="E445" t="str">
        <f>IF(OR(C445="",C445&gt;$G$2),"",IF($E$2="existant",VLOOKUP(B445,Existant!$A:$E,5,FALSE),IF($E$2="Neuf - non famille",VLOOKUP(B445,#REF!,5,FALSE),VLOOKUP(B445,Neuf!$A:$E,5,FALSE))))</f>
        <v/>
      </c>
      <c r="F445" t="str">
        <f>IF(OR(C445="",C445&gt;$G$2),"",IF($E$2="existant",VLOOKUP(B445,Existant!$A:$H,2,FALSE),IF($E$2="Neuf - non famille",VLOOKUP(B445,#REF!,7,FALSE),VLOOKUP(B445,Neuf!$A:$H,7,FALSE))))</f>
        <v/>
      </c>
      <c r="G445" s="35" t="str">
        <f>IF(OR(C445="",C445&gt;$G$2),"",IF($E$2="existant",VLOOKUP(B445,Existant!$A:$P,16,FALSE),IF($E$2="Neuf - non famille",VLOOKUP(B445,#REF!,16,FALSE),VLOOKUP(B445,Neuf!$A:$P,16,FALSE))))</f>
        <v/>
      </c>
      <c r="H445" s="34" t="str">
        <f>IF(OR(C445="",C445&gt;$G$2),"",IF($E$2="existant",VLOOKUP(B445,Existant!$A:$P,14,FALSE),IF($E$2="Neuf - non famille",VLOOKUP(B445,#REF!,14,FALSE),VLOOKUP(B445,Neuf!$A:$P,14,FALSE))))</f>
        <v/>
      </c>
    </row>
    <row r="446" spans="1:8" x14ac:dyDescent="0.2">
      <c r="A446" s="2">
        <f t="shared" ca="1" si="6"/>
        <v>12</v>
      </c>
      <c r="B446" s="2">
        <v>782</v>
      </c>
      <c r="C446" s="2">
        <f>IF(COUNTIF($B$4:B445,B446)&gt;0,"",MAX($C$4:C445)+1)</f>
        <v>370</v>
      </c>
      <c r="D446" t="str">
        <f>IF(OR(C446="",C446&gt;$G$2),"",IF($E$2="existant",VLOOKUP(B446,Existant!$A:$E,4,FALSE),IF($E$2="Neuf - non famille",VLOOKUP(B446,#REF!,4,FALSE),VLOOKUP(B446,Neuf!$A:$E,4,FALSE))))</f>
        <v/>
      </c>
      <c r="E446" t="str">
        <f>IF(OR(C446="",C446&gt;$G$2),"",IF($E$2="existant",VLOOKUP(B446,Existant!$A:$E,5,FALSE),IF($E$2="Neuf - non famille",VLOOKUP(B446,#REF!,5,FALSE),VLOOKUP(B446,Neuf!$A:$E,5,FALSE))))</f>
        <v/>
      </c>
      <c r="F446" t="str">
        <f>IF(OR(C446="",C446&gt;$G$2),"",IF($E$2="existant",VLOOKUP(B446,Existant!$A:$H,2,FALSE),IF($E$2="Neuf - non famille",VLOOKUP(B446,#REF!,7,FALSE),VLOOKUP(B446,Neuf!$A:$H,7,FALSE))))</f>
        <v/>
      </c>
      <c r="G446" s="35" t="str">
        <f>IF(OR(C446="",C446&gt;$G$2),"",IF($E$2="existant",VLOOKUP(B446,Existant!$A:$P,16,FALSE),IF($E$2="Neuf - non famille",VLOOKUP(B446,#REF!,16,FALSE),VLOOKUP(B446,Neuf!$A:$P,16,FALSE))))</f>
        <v/>
      </c>
      <c r="H446" s="34" t="str">
        <f>IF(OR(C446="",C446&gt;$G$2),"",IF($E$2="existant",VLOOKUP(B446,Existant!$A:$P,14,FALSE),IF($E$2="Neuf - non famille",VLOOKUP(B446,#REF!,14,FALSE),VLOOKUP(B446,Neuf!$A:$P,14,FALSE))))</f>
        <v/>
      </c>
    </row>
    <row r="447" spans="1:8" x14ac:dyDescent="0.2">
      <c r="A447" s="2">
        <f t="shared" ca="1" si="6"/>
        <v>17</v>
      </c>
      <c r="B447" s="2">
        <v>462</v>
      </c>
      <c r="C447" s="2">
        <f>IF(COUNTIF($B$4:B446,B447)&gt;0,"",MAX($C$4:C446)+1)</f>
        <v>371</v>
      </c>
      <c r="D447" t="str">
        <f>IF(OR(C447="",C447&gt;$G$2),"",IF($E$2="existant",VLOOKUP(B447,Existant!$A:$E,4,FALSE),IF($E$2="Neuf - non famille",VLOOKUP(B447,#REF!,4,FALSE),VLOOKUP(B447,Neuf!$A:$E,4,FALSE))))</f>
        <v/>
      </c>
      <c r="E447" t="str">
        <f>IF(OR(C447="",C447&gt;$G$2),"",IF($E$2="existant",VLOOKUP(B447,Existant!$A:$E,5,FALSE),IF($E$2="Neuf - non famille",VLOOKUP(B447,#REF!,5,FALSE),VLOOKUP(B447,Neuf!$A:$E,5,FALSE))))</f>
        <v/>
      </c>
      <c r="F447" t="str">
        <f>IF(OR(C447="",C447&gt;$G$2),"",IF($E$2="existant",VLOOKUP(B447,Existant!$A:$H,2,FALSE),IF($E$2="Neuf - non famille",VLOOKUP(B447,#REF!,7,FALSE),VLOOKUP(B447,Neuf!$A:$H,7,FALSE))))</f>
        <v/>
      </c>
      <c r="G447" s="35" t="str">
        <f>IF(OR(C447="",C447&gt;$G$2),"",IF($E$2="existant",VLOOKUP(B447,Existant!$A:$P,16,FALSE),IF($E$2="Neuf - non famille",VLOOKUP(B447,#REF!,16,FALSE),VLOOKUP(B447,Neuf!$A:$P,16,FALSE))))</f>
        <v/>
      </c>
      <c r="H447" s="34" t="str">
        <f>IF(OR(C447="",C447&gt;$G$2),"",IF($E$2="existant",VLOOKUP(B447,Existant!$A:$P,14,FALSE),IF($E$2="Neuf - non famille",VLOOKUP(B447,#REF!,14,FALSE),VLOOKUP(B447,Neuf!$A:$P,14,FALSE))))</f>
        <v/>
      </c>
    </row>
    <row r="448" spans="1:8" x14ac:dyDescent="0.2">
      <c r="A448" s="2">
        <f t="shared" ca="1" si="6"/>
        <v>7</v>
      </c>
      <c r="B448" s="2">
        <v>763</v>
      </c>
      <c r="C448" s="2">
        <f>IF(COUNTIF($B$4:B447,B448)&gt;0,"",MAX($C$4:C447)+1)</f>
        <v>372</v>
      </c>
      <c r="D448" t="str">
        <f>IF(OR(C448="",C448&gt;$G$2),"",IF($E$2="existant",VLOOKUP(B448,Existant!$A:$E,4,FALSE),IF($E$2="Neuf - non famille",VLOOKUP(B448,#REF!,4,FALSE),VLOOKUP(B448,Neuf!$A:$E,4,FALSE))))</f>
        <v/>
      </c>
      <c r="E448" t="str">
        <f>IF(OR(C448="",C448&gt;$G$2),"",IF($E$2="existant",VLOOKUP(B448,Existant!$A:$E,5,FALSE),IF($E$2="Neuf - non famille",VLOOKUP(B448,#REF!,5,FALSE),VLOOKUP(B448,Neuf!$A:$E,5,FALSE))))</f>
        <v/>
      </c>
      <c r="F448" t="str">
        <f>IF(OR(C448="",C448&gt;$G$2),"",IF($E$2="existant",VLOOKUP(B448,Existant!$A:$H,2,FALSE),IF($E$2="Neuf - non famille",VLOOKUP(B448,#REF!,7,FALSE),VLOOKUP(B448,Neuf!$A:$H,7,FALSE))))</f>
        <v/>
      </c>
      <c r="G448" s="35" t="str">
        <f>IF(OR(C448="",C448&gt;$G$2),"",IF($E$2="existant",VLOOKUP(B448,Existant!$A:$P,16,FALSE),IF($E$2="Neuf - non famille",VLOOKUP(B448,#REF!,16,FALSE),VLOOKUP(B448,Neuf!$A:$P,16,FALSE))))</f>
        <v/>
      </c>
      <c r="H448" s="34" t="str">
        <f>IF(OR(C448="",C448&gt;$G$2),"",IF($E$2="existant",VLOOKUP(B448,Existant!$A:$P,14,FALSE),IF($E$2="Neuf - non famille",VLOOKUP(B448,#REF!,14,FALSE),VLOOKUP(B448,Neuf!$A:$P,14,FALSE))))</f>
        <v/>
      </c>
    </row>
    <row r="449" spans="1:8" x14ac:dyDescent="0.2">
      <c r="A449" s="2">
        <f t="shared" ca="1" si="6"/>
        <v>15</v>
      </c>
      <c r="B449" s="2">
        <v>790</v>
      </c>
      <c r="C449" s="2">
        <f>IF(COUNTIF($B$4:B448,B449)&gt;0,"",MAX($C$4:C448)+1)</f>
        <v>373</v>
      </c>
      <c r="D449" t="str">
        <f>IF(OR(C449="",C449&gt;$G$2),"",IF($E$2="existant",VLOOKUP(B449,Existant!$A:$E,4,FALSE),IF($E$2="Neuf - non famille",VLOOKUP(B449,#REF!,4,FALSE),VLOOKUP(B449,Neuf!$A:$E,4,FALSE))))</f>
        <v/>
      </c>
      <c r="E449" t="str">
        <f>IF(OR(C449="",C449&gt;$G$2),"",IF($E$2="existant",VLOOKUP(B449,Existant!$A:$E,5,FALSE),IF($E$2="Neuf - non famille",VLOOKUP(B449,#REF!,5,FALSE),VLOOKUP(B449,Neuf!$A:$E,5,FALSE))))</f>
        <v/>
      </c>
      <c r="F449" t="str">
        <f>IF(OR(C449="",C449&gt;$G$2),"",IF($E$2="existant",VLOOKUP(B449,Existant!$A:$H,2,FALSE),IF($E$2="Neuf - non famille",VLOOKUP(B449,#REF!,7,FALSE),VLOOKUP(B449,Neuf!$A:$H,7,FALSE))))</f>
        <v/>
      </c>
      <c r="G449" s="35" t="str">
        <f>IF(OR(C449="",C449&gt;$G$2),"",IF($E$2="existant",VLOOKUP(B449,Existant!$A:$P,16,FALSE),IF($E$2="Neuf - non famille",VLOOKUP(B449,#REF!,16,FALSE),VLOOKUP(B449,Neuf!$A:$P,16,FALSE))))</f>
        <v/>
      </c>
      <c r="H449" s="34" t="str">
        <f>IF(OR(C449="",C449&gt;$G$2),"",IF($E$2="existant",VLOOKUP(B449,Existant!$A:$P,14,FALSE),IF($E$2="Neuf - non famille",VLOOKUP(B449,#REF!,14,FALSE),VLOOKUP(B449,Neuf!$A:$P,14,FALSE))))</f>
        <v/>
      </c>
    </row>
    <row r="450" spans="1:8" hidden="1" x14ac:dyDescent="0.2">
      <c r="A450" s="2">
        <f t="shared" ca="1" si="6"/>
        <v>5</v>
      </c>
      <c r="B450" s="2">
        <v>913</v>
      </c>
      <c r="C450" s="2" t="str">
        <f>IF(COUNTIF($B$4:B449,B450)&gt;0,"",MAX($C$4:C449)+1)</f>
        <v/>
      </c>
      <c r="D450" t="str">
        <f>IF(OR(C450="",C450&gt;$G$2),"",IF($E$2="existant",VLOOKUP(B450,Existant!$A:$E,4,FALSE),IF($E$2="Neuf - non famille",VLOOKUP(B450,#REF!,4,FALSE),VLOOKUP(B450,Neuf!$A:$E,4,FALSE))))</f>
        <v/>
      </c>
      <c r="E450" t="str">
        <f>IF(OR(C450="",C450&gt;$G$2),"",IF($E$2="existant",VLOOKUP(B450,Existant!$A:$E,5,FALSE),IF($E$2="Neuf - non famille",VLOOKUP(B450,#REF!,5,FALSE),VLOOKUP(B450,Neuf!$A:$E,5,FALSE))))</f>
        <v/>
      </c>
      <c r="F450" t="str">
        <f>IF(OR(C450="",C450&gt;$G$2),"",IF($E$2="existant",VLOOKUP(B450,Existant!$A:$H,2,FALSE),IF($E$2="Neuf - non famille",VLOOKUP(B450,#REF!,7,FALSE),VLOOKUP(B450,Neuf!$A:$H,7,FALSE))))</f>
        <v/>
      </c>
      <c r="G450" s="35" t="str">
        <f>IF(OR(C450="",C450&gt;$G$2),"",IF($E$2="existant",VLOOKUP(B450,Existant!$A:$P,16,FALSE),IF($E$2="Neuf - non famille",VLOOKUP(B450,#REF!,16,FALSE),VLOOKUP(B450,Neuf!$A:$P,16,FALSE))))</f>
        <v/>
      </c>
      <c r="H450" s="34" t="str">
        <f>IF(OR(C450="",C450&gt;$G$2),"",IF($E$2="existant",VLOOKUP(B450,Existant!$A:$P,14,FALSE),IF($E$2="Neuf - non famille",VLOOKUP(B450,#REF!,14,FALSE),VLOOKUP(B450,Neuf!$A:$P,14,FALSE))))</f>
        <v/>
      </c>
    </row>
    <row r="451" spans="1:8" hidden="1" x14ac:dyDescent="0.2">
      <c r="A451" s="2">
        <f t="shared" ca="1" si="6"/>
        <v>1</v>
      </c>
      <c r="B451" s="2">
        <v>441</v>
      </c>
      <c r="C451" s="2" t="str">
        <f>IF(COUNTIF($B$4:B450,B451)&gt;0,"",MAX($C$4:C450)+1)</f>
        <v/>
      </c>
      <c r="D451" t="str">
        <f>IF(OR(C451="",C451&gt;$G$2),"",IF($E$2="existant",VLOOKUP(B451,Existant!$A:$E,4,FALSE),IF($E$2="Neuf - non famille",VLOOKUP(B451,#REF!,4,FALSE),VLOOKUP(B451,Neuf!$A:$E,4,FALSE))))</f>
        <v/>
      </c>
      <c r="E451" t="str">
        <f>IF(OR(C451="",C451&gt;$G$2),"",IF($E$2="existant",VLOOKUP(B451,Existant!$A:$E,5,FALSE),IF($E$2="Neuf - non famille",VLOOKUP(B451,#REF!,5,FALSE),VLOOKUP(B451,Neuf!$A:$E,5,FALSE))))</f>
        <v/>
      </c>
      <c r="F451" t="str">
        <f>IF(OR(C451="",C451&gt;$G$2),"",IF($E$2="existant",VLOOKUP(B451,Existant!$A:$H,2,FALSE),IF($E$2="Neuf - non famille",VLOOKUP(B451,#REF!,7,FALSE),VLOOKUP(B451,Neuf!$A:$H,7,FALSE))))</f>
        <v/>
      </c>
      <c r="G451" s="35" t="str">
        <f>IF(OR(C451="",C451&gt;$G$2),"",IF($E$2="existant",VLOOKUP(B451,Existant!$A:$P,16,FALSE),IF($E$2="Neuf - non famille",VLOOKUP(B451,#REF!,16,FALSE),VLOOKUP(B451,Neuf!$A:$P,16,FALSE))))</f>
        <v/>
      </c>
      <c r="H451" s="34" t="str">
        <f>IF(OR(C451="",C451&gt;$G$2),"",IF($E$2="existant",VLOOKUP(B451,Existant!$A:$P,14,FALSE),IF($E$2="Neuf - non famille",VLOOKUP(B451,#REF!,14,FALSE),VLOOKUP(B451,Neuf!$A:$P,14,FALSE))))</f>
        <v/>
      </c>
    </row>
    <row r="452" spans="1:8" hidden="1" x14ac:dyDescent="0.2">
      <c r="A452" s="2">
        <f t="shared" ca="1" si="6"/>
        <v>11</v>
      </c>
      <c r="B452" s="2">
        <v>581</v>
      </c>
      <c r="C452" s="2" t="str">
        <f>IF(COUNTIF($B$4:B451,B452)&gt;0,"",MAX($C$4:C451)+1)</f>
        <v/>
      </c>
      <c r="D452" t="str">
        <f>IF(OR(C452="",C452&gt;$G$2),"",IF($E$2="existant",VLOOKUP(B452,Existant!$A:$E,4,FALSE),IF($E$2="Neuf - non famille",VLOOKUP(B452,#REF!,4,FALSE),VLOOKUP(B452,Neuf!$A:$E,4,FALSE))))</f>
        <v/>
      </c>
      <c r="E452" t="str">
        <f>IF(OR(C452="",C452&gt;$G$2),"",IF($E$2="existant",VLOOKUP(B452,Existant!$A:$E,5,FALSE),IF($E$2="Neuf - non famille",VLOOKUP(B452,#REF!,5,FALSE),VLOOKUP(B452,Neuf!$A:$E,5,FALSE))))</f>
        <v/>
      </c>
      <c r="F452" t="str">
        <f>IF(OR(C452="",C452&gt;$G$2),"",IF($E$2="existant",VLOOKUP(B452,Existant!$A:$H,2,FALSE),IF($E$2="Neuf - non famille",VLOOKUP(B452,#REF!,7,FALSE),VLOOKUP(B452,Neuf!$A:$H,7,FALSE))))</f>
        <v/>
      </c>
      <c r="G452" s="35" t="str">
        <f>IF(OR(C452="",C452&gt;$G$2),"",IF($E$2="existant",VLOOKUP(B452,Existant!$A:$P,16,FALSE),IF($E$2="Neuf - non famille",VLOOKUP(B452,#REF!,16,FALSE),VLOOKUP(B452,Neuf!$A:$P,16,FALSE))))</f>
        <v/>
      </c>
      <c r="H452" s="34" t="str">
        <f>IF(OR(C452="",C452&gt;$G$2),"",IF($E$2="existant",VLOOKUP(B452,Existant!$A:$P,14,FALSE),IF($E$2="Neuf - non famille",VLOOKUP(B452,#REF!,14,FALSE),VLOOKUP(B452,Neuf!$A:$P,14,FALSE))))</f>
        <v/>
      </c>
    </row>
    <row r="453" spans="1:8" x14ac:dyDescent="0.2">
      <c r="A453" s="2">
        <f t="shared" ref="A453:A516" ca="1" si="7">RANDBETWEEN(1,$G$1)</f>
        <v>5</v>
      </c>
      <c r="B453" s="2">
        <v>602</v>
      </c>
      <c r="C453" s="2">
        <f>IF(COUNTIF($B$4:B452,B453)&gt;0,"",MAX($C$4:C452)+1)</f>
        <v>374</v>
      </c>
      <c r="D453" t="str">
        <f>IF(OR(C453="",C453&gt;$G$2),"",IF($E$2="existant",VLOOKUP(B453,Existant!$A:$E,4,FALSE),IF($E$2="Neuf - non famille",VLOOKUP(B453,#REF!,4,FALSE),VLOOKUP(B453,Neuf!$A:$E,4,FALSE))))</f>
        <v/>
      </c>
      <c r="E453" t="str">
        <f>IF(OR(C453="",C453&gt;$G$2),"",IF($E$2="existant",VLOOKUP(B453,Existant!$A:$E,5,FALSE),IF($E$2="Neuf - non famille",VLOOKUP(B453,#REF!,5,FALSE),VLOOKUP(B453,Neuf!$A:$E,5,FALSE))))</f>
        <v/>
      </c>
      <c r="F453" t="str">
        <f>IF(OR(C453="",C453&gt;$G$2),"",IF($E$2="existant",VLOOKUP(B453,Existant!$A:$H,2,FALSE),IF($E$2="Neuf - non famille",VLOOKUP(B453,#REF!,7,FALSE),VLOOKUP(B453,Neuf!$A:$H,7,FALSE))))</f>
        <v/>
      </c>
      <c r="G453" s="35" t="str">
        <f>IF(OR(C453="",C453&gt;$G$2),"",IF($E$2="existant",VLOOKUP(B453,Existant!$A:$P,16,FALSE),IF($E$2="Neuf - non famille",VLOOKUP(B453,#REF!,16,FALSE),VLOOKUP(B453,Neuf!$A:$P,16,FALSE))))</f>
        <v/>
      </c>
      <c r="H453" s="34" t="str">
        <f>IF(OR(C453="",C453&gt;$G$2),"",IF($E$2="existant",VLOOKUP(B453,Existant!$A:$P,14,FALSE),IF($E$2="Neuf - non famille",VLOOKUP(B453,#REF!,14,FALSE),VLOOKUP(B453,Neuf!$A:$P,14,FALSE))))</f>
        <v/>
      </c>
    </row>
    <row r="454" spans="1:8" x14ac:dyDescent="0.2">
      <c r="A454" s="2">
        <f t="shared" ca="1" si="7"/>
        <v>3</v>
      </c>
      <c r="B454" s="2">
        <v>490</v>
      </c>
      <c r="C454" s="2">
        <f>IF(COUNTIF($B$4:B453,B454)&gt;0,"",MAX($C$4:C453)+1)</f>
        <v>375</v>
      </c>
      <c r="D454" t="str">
        <f>IF(OR(C454="",C454&gt;$G$2),"",IF($E$2="existant",VLOOKUP(B454,Existant!$A:$E,4,FALSE),IF($E$2="Neuf - non famille",VLOOKUP(B454,#REF!,4,FALSE),VLOOKUP(B454,Neuf!$A:$E,4,FALSE))))</f>
        <v/>
      </c>
      <c r="E454" t="str">
        <f>IF(OR(C454="",C454&gt;$G$2),"",IF($E$2="existant",VLOOKUP(B454,Existant!$A:$E,5,FALSE),IF($E$2="Neuf - non famille",VLOOKUP(B454,#REF!,5,FALSE),VLOOKUP(B454,Neuf!$A:$E,5,FALSE))))</f>
        <v/>
      </c>
      <c r="F454" t="str">
        <f>IF(OR(C454="",C454&gt;$G$2),"",IF($E$2="existant",VLOOKUP(B454,Existant!$A:$H,2,FALSE),IF($E$2="Neuf - non famille",VLOOKUP(B454,#REF!,7,FALSE),VLOOKUP(B454,Neuf!$A:$H,7,FALSE))))</f>
        <v/>
      </c>
      <c r="G454" s="35" t="str">
        <f>IF(OR(C454="",C454&gt;$G$2),"",IF($E$2="existant",VLOOKUP(B454,Existant!$A:$P,16,FALSE),IF($E$2="Neuf - non famille",VLOOKUP(B454,#REF!,16,FALSE),VLOOKUP(B454,Neuf!$A:$P,16,FALSE))))</f>
        <v/>
      </c>
      <c r="H454" s="34" t="str">
        <f>IF(OR(C454="",C454&gt;$G$2),"",IF($E$2="existant",VLOOKUP(B454,Existant!$A:$P,14,FALSE),IF($E$2="Neuf - non famille",VLOOKUP(B454,#REF!,14,FALSE),VLOOKUP(B454,Neuf!$A:$P,14,FALSE))))</f>
        <v/>
      </c>
    </row>
    <row r="455" spans="1:8" hidden="1" x14ac:dyDescent="0.2">
      <c r="A455" s="2">
        <f t="shared" ca="1" si="7"/>
        <v>15</v>
      </c>
      <c r="B455" s="2">
        <v>641</v>
      </c>
      <c r="C455" s="2" t="str">
        <f>IF(COUNTIF($B$4:B454,B455)&gt;0,"",MAX($C$4:C454)+1)</f>
        <v/>
      </c>
      <c r="D455" t="str">
        <f>IF(OR(C455="",C455&gt;$G$2),"",IF($E$2="existant",VLOOKUP(B455,Existant!$A:$E,4,FALSE),IF($E$2="Neuf - non famille",VLOOKUP(B455,#REF!,4,FALSE),VLOOKUP(B455,Neuf!$A:$E,4,FALSE))))</f>
        <v/>
      </c>
      <c r="E455" t="str">
        <f>IF(OR(C455="",C455&gt;$G$2),"",IF($E$2="existant",VLOOKUP(B455,Existant!$A:$E,5,FALSE),IF($E$2="Neuf - non famille",VLOOKUP(B455,#REF!,5,FALSE),VLOOKUP(B455,Neuf!$A:$E,5,FALSE))))</f>
        <v/>
      </c>
      <c r="F455" t="str">
        <f>IF(OR(C455="",C455&gt;$G$2),"",IF($E$2="existant",VLOOKUP(B455,Existant!$A:$H,2,FALSE),IF($E$2="Neuf - non famille",VLOOKUP(B455,#REF!,7,FALSE),VLOOKUP(B455,Neuf!$A:$H,7,FALSE))))</f>
        <v/>
      </c>
      <c r="G455" s="35" t="str">
        <f>IF(OR(C455="",C455&gt;$G$2),"",IF($E$2="existant",VLOOKUP(B455,Existant!$A:$P,16,FALSE),IF($E$2="Neuf - non famille",VLOOKUP(B455,#REF!,16,FALSE),VLOOKUP(B455,Neuf!$A:$P,16,FALSE))))</f>
        <v/>
      </c>
      <c r="H455" s="34" t="str">
        <f>IF(OR(C455="",C455&gt;$G$2),"",IF($E$2="existant",VLOOKUP(B455,Existant!$A:$P,14,FALSE),IF($E$2="Neuf - non famille",VLOOKUP(B455,#REF!,14,FALSE),VLOOKUP(B455,Neuf!$A:$P,14,FALSE))))</f>
        <v/>
      </c>
    </row>
    <row r="456" spans="1:8" x14ac:dyDescent="0.2">
      <c r="A456" s="2">
        <f t="shared" ca="1" si="7"/>
        <v>10</v>
      </c>
      <c r="B456" s="2">
        <v>1091</v>
      </c>
      <c r="C456" s="2">
        <f>IF(COUNTIF($B$4:B455,B456)&gt;0,"",MAX($C$4:C455)+1)</f>
        <v>376</v>
      </c>
      <c r="D456" t="str">
        <f>IF(OR(C456="",C456&gt;$G$2),"",IF($E$2="existant",VLOOKUP(B456,Existant!$A:$E,4,FALSE),IF($E$2="Neuf - non famille",VLOOKUP(B456,#REF!,4,FALSE),VLOOKUP(B456,Neuf!$A:$E,4,FALSE))))</f>
        <v/>
      </c>
      <c r="E456" t="str">
        <f>IF(OR(C456="",C456&gt;$G$2),"",IF($E$2="existant",VLOOKUP(B456,Existant!$A:$E,5,FALSE),IF($E$2="Neuf - non famille",VLOOKUP(B456,#REF!,5,FALSE),VLOOKUP(B456,Neuf!$A:$E,5,FALSE))))</f>
        <v/>
      </c>
      <c r="F456" t="str">
        <f>IF(OR(C456="",C456&gt;$G$2),"",IF($E$2="existant",VLOOKUP(B456,Existant!$A:$H,2,FALSE),IF($E$2="Neuf - non famille",VLOOKUP(B456,#REF!,7,FALSE),VLOOKUP(B456,Neuf!$A:$H,7,FALSE))))</f>
        <v/>
      </c>
      <c r="G456" s="35" t="str">
        <f>IF(OR(C456="",C456&gt;$G$2),"",IF($E$2="existant",VLOOKUP(B456,Existant!$A:$P,16,FALSE),IF($E$2="Neuf - non famille",VLOOKUP(B456,#REF!,16,FALSE),VLOOKUP(B456,Neuf!$A:$P,16,FALSE))))</f>
        <v/>
      </c>
      <c r="H456" s="34" t="str">
        <f>IF(OR(C456="",C456&gt;$G$2),"",IF($E$2="existant",VLOOKUP(B456,Existant!$A:$P,14,FALSE),IF($E$2="Neuf - non famille",VLOOKUP(B456,#REF!,14,FALSE),VLOOKUP(B456,Neuf!$A:$P,14,FALSE))))</f>
        <v/>
      </c>
    </row>
    <row r="457" spans="1:8" x14ac:dyDescent="0.2">
      <c r="A457" s="2">
        <f t="shared" ca="1" si="7"/>
        <v>17</v>
      </c>
      <c r="B457" s="2">
        <v>893</v>
      </c>
      <c r="C457" s="2">
        <f>IF(COUNTIF($B$4:B456,B457)&gt;0,"",MAX($C$4:C456)+1)</f>
        <v>377</v>
      </c>
      <c r="D457" t="str">
        <f>IF(OR(C457="",C457&gt;$G$2),"",IF($E$2="existant",VLOOKUP(B457,Existant!$A:$E,4,FALSE),IF($E$2="Neuf - non famille",VLOOKUP(B457,#REF!,4,FALSE),VLOOKUP(B457,Neuf!$A:$E,4,FALSE))))</f>
        <v/>
      </c>
      <c r="E457" t="str">
        <f>IF(OR(C457="",C457&gt;$G$2),"",IF($E$2="existant",VLOOKUP(B457,Existant!$A:$E,5,FALSE),IF($E$2="Neuf - non famille",VLOOKUP(B457,#REF!,5,FALSE),VLOOKUP(B457,Neuf!$A:$E,5,FALSE))))</f>
        <v/>
      </c>
      <c r="F457" t="str">
        <f>IF(OR(C457="",C457&gt;$G$2),"",IF($E$2="existant",VLOOKUP(B457,Existant!$A:$H,2,FALSE),IF($E$2="Neuf - non famille",VLOOKUP(B457,#REF!,7,FALSE),VLOOKUP(B457,Neuf!$A:$H,7,FALSE))))</f>
        <v/>
      </c>
      <c r="G457" s="35" t="str">
        <f>IF(OR(C457="",C457&gt;$G$2),"",IF($E$2="existant",VLOOKUP(B457,Existant!$A:$P,16,FALSE),IF($E$2="Neuf - non famille",VLOOKUP(B457,#REF!,16,FALSE),VLOOKUP(B457,Neuf!$A:$P,16,FALSE))))</f>
        <v/>
      </c>
      <c r="H457" s="34" t="str">
        <f>IF(OR(C457="",C457&gt;$G$2),"",IF($E$2="existant",VLOOKUP(B457,Existant!$A:$P,14,FALSE),IF($E$2="Neuf - non famille",VLOOKUP(B457,#REF!,14,FALSE),VLOOKUP(B457,Neuf!$A:$P,14,FALSE))))</f>
        <v/>
      </c>
    </row>
    <row r="458" spans="1:8" hidden="1" x14ac:dyDescent="0.2">
      <c r="A458" s="2">
        <f t="shared" ca="1" si="7"/>
        <v>19</v>
      </c>
      <c r="B458" s="2">
        <v>966</v>
      </c>
      <c r="C458" s="2" t="str">
        <f>IF(COUNTIF($B$4:B457,B458)&gt;0,"",MAX($C$4:C457)+1)</f>
        <v/>
      </c>
      <c r="D458" t="str">
        <f>IF(OR(C458="",C458&gt;$G$2),"",IF($E$2="existant",VLOOKUP(B458,Existant!$A:$E,4,FALSE),IF($E$2="Neuf - non famille",VLOOKUP(B458,#REF!,4,FALSE),VLOOKUP(B458,Neuf!$A:$E,4,FALSE))))</f>
        <v/>
      </c>
      <c r="E458" t="str">
        <f>IF(OR(C458="",C458&gt;$G$2),"",IF($E$2="existant",VLOOKUP(B458,Existant!$A:$E,5,FALSE),IF($E$2="Neuf - non famille",VLOOKUP(B458,#REF!,5,FALSE),VLOOKUP(B458,Neuf!$A:$E,5,FALSE))))</f>
        <v/>
      </c>
      <c r="F458" t="str">
        <f>IF(OR(C458="",C458&gt;$G$2),"",IF($E$2="existant",VLOOKUP(B458,Existant!$A:$H,2,FALSE),IF($E$2="Neuf - non famille",VLOOKUP(B458,#REF!,7,FALSE),VLOOKUP(B458,Neuf!$A:$H,7,FALSE))))</f>
        <v/>
      </c>
      <c r="G458" s="35" t="str">
        <f>IF(OR(C458="",C458&gt;$G$2),"",IF($E$2="existant",VLOOKUP(B458,Existant!$A:$P,16,FALSE),IF($E$2="Neuf - non famille",VLOOKUP(B458,#REF!,16,FALSE),VLOOKUP(B458,Neuf!$A:$P,16,FALSE))))</f>
        <v/>
      </c>
      <c r="H458" s="34" t="str">
        <f>IF(OR(C458="",C458&gt;$G$2),"",IF($E$2="existant",VLOOKUP(B458,Existant!$A:$P,14,FALSE),IF($E$2="Neuf - non famille",VLOOKUP(B458,#REF!,14,FALSE),VLOOKUP(B458,Neuf!$A:$P,14,FALSE))))</f>
        <v/>
      </c>
    </row>
    <row r="459" spans="1:8" x14ac:dyDescent="0.2">
      <c r="A459" s="2">
        <f t="shared" ca="1" si="7"/>
        <v>15</v>
      </c>
      <c r="B459" s="2">
        <v>71</v>
      </c>
      <c r="C459" s="2">
        <f>IF(COUNTIF($B$4:B458,B459)&gt;0,"",MAX($C$4:C458)+1)</f>
        <v>378</v>
      </c>
      <c r="D459" t="str">
        <f>IF(OR(C459="",C459&gt;$G$2),"",IF($E$2="existant",VLOOKUP(B459,Existant!$A:$E,4,FALSE),IF($E$2="Neuf - non famille",VLOOKUP(B459,#REF!,4,FALSE),VLOOKUP(B459,Neuf!$A:$E,4,FALSE))))</f>
        <v/>
      </c>
      <c r="E459" t="str">
        <f>IF(OR(C459="",C459&gt;$G$2),"",IF($E$2="existant",VLOOKUP(B459,Existant!$A:$E,5,FALSE),IF($E$2="Neuf - non famille",VLOOKUP(B459,#REF!,5,FALSE),VLOOKUP(B459,Neuf!$A:$E,5,FALSE))))</f>
        <v/>
      </c>
      <c r="F459" t="str">
        <f>IF(OR(C459="",C459&gt;$G$2),"",IF($E$2="existant",VLOOKUP(B459,Existant!$A:$H,2,FALSE),IF($E$2="Neuf - non famille",VLOOKUP(B459,#REF!,7,FALSE),VLOOKUP(B459,Neuf!$A:$H,7,FALSE))))</f>
        <v/>
      </c>
      <c r="G459" s="35" t="str">
        <f>IF(OR(C459="",C459&gt;$G$2),"",IF($E$2="existant",VLOOKUP(B459,Existant!$A:$P,16,FALSE),IF($E$2="Neuf - non famille",VLOOKUP(B459,#REF!,16,FALSE),VLOOKUP(B459,Neuf!$A:$P,16,FALSE))))</f>
        <v/>
      </c>
      <c r="H459" s="34" t="str">
        <f>IF(OR(C459="",C459&gt;$G$2),"",IF($E$2="existant",VLOOKUP(B459,Existant!$A:$P,14,FALSE),IF($E$2="Neuf - non famille",VLOOKUP(B459,#REF!,14,FALSE),VLOOKUP(B459,Neuf!$A:$P,14,FALSE))))</f>
        <v/>
      </c>
    </row>
    <row r="460" spans="1:8" x14ac:dyDescent="0.2">
      <c r="A460" s="2">
        <f t="shared" ca="1" si="7"/>
        <v>18</v>
      </c>
      <c r="B460" s="2">
        <v>1015</v>
      </c>
      <c r="C460" s="2">
        <f>IF(COUNTIF($B$4:B459,B460)&gt;0,"",MAX($C$4:C459)+1)</f>
        <v>379</v>
      </c>
      <c r="D460" t="str">
        <f>IF(OR(C460="",C460&gt;$G$2),"",IF($E$2="existant",VLOOKUP(B460,Existant!$A:$E,4,FALSE),IF($E$2="Neuf - non famille",VLOOKUP(B460,#REF!,4,FALSE),VLOOKUP(B460,Neuf!$A:$E,4,FALSE))))</f>
        <v/>
      </c>
      <c r="E460" t="str">
        <f>IF(OR(C460="",C460&gt;$G$2),"",IF($E$2="existant",VLOOKUP(B460,Existant!$A:$E,5,FALSE),IF($E$2="Neuf - non famille",VLOOKUP(B460,#REF!,5,FALSE),VLOOKUP(B460,Neuf!$A:$E,5,FALSE))))</f>
        <v/>
      </c>
      <c r="F460" t="str">
        <f>IF(OR(C460="",C460&gt;$G$2),"",IF($E$2="existant",VLOOKUP(B460,Existant!$A:$H,2,FALSE),IF($E$2="Neuf - non famille",VLOOKUP(B460,#REF!,7,FALSE),VLOOKUP(B460,Neuf!$A:$H,7,FALSE))))</f>
        <v/>
      </c>
      <c r="G460" s="35" t="str">
        <f>IF(OR(C460="",C460&gt;$G$2),"",IF($E$2="existant",VLOOKUP(B460,Existant!$A:$P,16,FALSE),IF($E$2="Neuf - non famille",VLOOKUP(B460,#REF!,16,FALSE),VLOOKUP(B460,Neuf!$A:$P,16,FALSE))))</f>
        <v/>
      </c>
      <c r="H460" s="34" t="str">
        <f>IF(OR(C460="",C460&gt;$G$2),"",IF($E$2="existant",VLOOKUP(B460,Existant!$A:$P,14,FALSE),IF($E$2="Neuf - non famille",VLOOKUP(B460,#REF!,14,FALSE),VLOOKUP(B460,Neuf!$A:$P,14,FALSE))))</f>
        <v/>
      </c>
    </row>
    <row r="461" spans="1:8" x14ac:dyDescent="0.2">
      <c r="A461" s="2">
        <f t="shared" ca="1" si="7"/>
        <v>1</v>
      </c>
      <c r="B461" s="2">
        <v>918</v>
      </c>
      <c r="C461" s="2">
        <f>IF(COUNTIF($B$4:B460,B461)&gt;0,"",MAX($C$4:C460)+1)</f>
        <v>380</v>
      </c>
      <c r="D461" t="str">
        <f>IF(OR(C461="",C461&gt;$G$2),"",IF($E$2="existant",VLOOKUP(B461,Existant!$A:$E,4,FALSE),IF($E$2="Neuf - non famille",VLOOKUP(B461,#REF!,4,FALSE),VLOOKUP(B461,Neuf!$A:$E,4,FALSE))))</f>
        <v/>
      </c>
      <c r="E461" t="str">
        <f>IF(OR(C461="",C461&gt;$G$2),"",IF($E$2="existant",VLOOKUP(B461,Existant!$A:$E,5,FALSE),IF($E$2="Neuf - non famille",VLOOKUP(B461,#REF!,5,FALSE),VLOOKUP(B461,Neuf!$A:$E,5,FALSE))))</f>
        <v/>
      </c>
      <c r="F461" t="str">
        <f>IF(OR(C461="",C461&gt;$G$2),"",IF($E$2="existant",VLOOKUP(B461,Existant!$A:$H,2,FALSE),IF($E$2="Neuf - non famille",VLOOKUP(B461,#REF!,7,FALSE),VLOOKUP(B461,Neuf!$A:$H,7,FALSE))))</f>
        <v/>
      </c>
      <c r="G461" s="35" t="str">
        <f>IF(OR(C461="",C461&gt;$G$2),"",IF($E$2="existant",VLOOKUP(B461,Existant!$A:$P,16,FALSE),IF($E$2="Neuf - non famille",VLOOKUP(B461,#REF!,16,FALSE),VLOOKUP(B461,Neuf!$A:$P,16,FALSE))))</f>
        <v/>
      </c>
      <c r="H461" s="34" t="str">
        <f>IF(OR(C461="",C461&gt;$G$2),"",IF($E$2="existant",VLOOKUP(B461,Existant!$A:$P,14,FALSE),IF($E$2="Neuf - non famille",VLOOKUP(B461,#REF!,14,FALSE),VLOOKUP(B461,Neuf!$A:$P,14,FALSE))))</f>
        <v/>
      </c>
    </row>
    <row r="462" spans="1:8" x14ac:dyDescent="0.2">
      <c r="A462" s="2">
        <f t="shared" ca="1" si="7"/>
        <v>19</v>
      </c>
      <c r="B462" s="2">
        <v>833</v>
      </c>
      <c r="C462" s="2">
        <f>IF(COUNTIF($B$4:B461,B462)&gt;0,"",MAX($C$4:C461)+1)</f>
        <v>381</v>
      </c>
      <c r="D462" t="str">
        <f>IF(OR(C462="",C462&gt;$G$2),"",IF($E$2="existant",VLOOKUP(B462,Existant!$A:$E,4,FALSE),IF($E$2="Neuf - non famille",VLOOKUP(B462,#REF!,4,FALSE),VLOOKUP(B462,Neuf!$A:$E,4,FALSE))))</f>
        <v/>
      </c>
      <c r="E462" t="str">
        <f>IF(OR(C462="",C462&gt;$G$2),"",IF($E$2="existant",VLOOKUP(B462,Existant!$A:$E,5,FALSE),IF($E$2="Neuf - non famille",VLOOKUP(B462,#REF!,5,FALSE),VLOOKUP(B462,Neuf!$A:$E,5,FALSE))))</f>
        <v/>
      </c>
      <c r="F462" t="str">
        <f>IF(OR(C462="",C462&gt;$G$2),"",IF($E$2="existant",VLOOKUP(B462,Existant!$A:$H,2,FALSE),IF($E$2="Neuf - non famille",VLOOKUP(B462,#REF!,7,FALSE),VLOOKUP(B462,Neuf!$A:$H,7,FALSE))))</f>
        <v/>
      </c>
      <c r="G462" s="35" t="str">
        <f>IF(OR(C462="",C462&gt;$G$2),"",IF($E$2="existant",VLOOKUP(B462,Existant!$A:$P,16,FALSE),IF($E$2="Neuf - non famille",VLOOKUP(B462,#REF!,16,FALSE),VLOOKUP(B462,Neuf!$A:$P,16,FALSE))))</f>
        <v/>
      </c>
      <c r="H462" s="34" t="str">
        <f>IF(OR(C462="",C462&gt;$G$2),"",IF($E$2="existant",VLOOKUP(B462,Existant!$A:$P,14,FALSE),IF($E$2="Neuf - non famille",VLOOKUP(B462,#REF!,14,FALSE),VLOOKUP(B462,Neuf!$A:$P,14,FALSE))))</f>
        <v/>
      </c>
    </row>
    <row r="463" spans="1:8" hidden="1" x14ac:dyDescent="0.2">
      <c r="A463" s="2">
        <f t="shared" ca="1" si="7"/>
        <v>15</v>
      </c>
      <c r="B463" s="2">
        <v>74</v>
      </c>
      <c r="C463" s="2" t="str">
        <f>IF(COUNTIF($B$4:B462,B463)&gt;0,"",MAX($C$4:C462)+1)</f>
        <v/>
      </c>
      <c r="D463" t="str">
        <f>IF(OR(C463="",C463&gt;$G$2),"",IF($E$2="existant",VLOOKUP(B463,Existant!$A:$E,4,FALSE),IF($E$2="Neuf - non famille",VLOOKUP(B463,#REF!,4,FALSE),VLOOKUP(B463,Neuf!$A:$E,4,FALSE))))</f>
        <v/>
      </c>
      <c r="E463" t="str">
        <f>IF(OR(C463="",C463&gt;$G$2),"",IF($E$2="existant",VLOOKUP(B463,Existant!$A:$E,5,FALSE),IF($E$2="Neuf - non famille",VLOOKUP(B463,#REF!,5,FALSE),VLOOKUP(B463,Neuf!$A:$E,5,FALSE))))</f>
        <v/>
      </c>
      <c r="F463" t="str">
        <f>IF(OR(C463="",C463&gt;$G$2),"",IF($E$2="existant",VLOOKUP(B463,Existant!$A:$H,2,FALSE),IF($E$2="Neuf - non famille",VLOOKUP(B463,#REF!,7,FALSE),VLOOKUP(B463,Neuf!$A:$H,7,FALSE))))</f>
        <v/>
      </c>
      <c r="G463" s="35" t="str">
        <f>IF(OR(C463="",C463&gt;$G$2),"",IF($E$2="existant",VLOOKUP(B463,Existant!$A:$P,16,FALSE),IF($E$2="Neuf - non famille",VLOOKUP(B463,#REF!,16,FALSE),VLOOKUP(B463,Neuf!$A:$P,16,FALSE))))</f>
        <v/>
      </c>
      <c r="H463" s="34" t="str">
        <f>IF(OR(C463="",C463&gt;$G$2),"",IF($E$2="existant",VLOOKUP(B463,Existant!$A:$P,14,FALSE),IF($E$2="Neuf - non famille",VLOOKUP(B463,#REF!,14,FALSE),VLOOKUP(B463,Neuf!$A:$P,14,FALSE))))</f>
        <v/>
      </c>
    </row>
    <row r="464" spans="1:8" x14ac:dyDescent="0.2">
      <c r="A464" s="2">
        <f t="shared" ca="1" si="7"/>
        <v>20</v>
      </c>
      <c r="B464" s="2">
        <v>712</v>
      </c>
      <c r="C464" s="2">
        <f>IF(COUNTIF($B$4:B463,B464)&gt;0,"",MAX($C$4:C463)+1)</f>
        <v>382</v>
      </c>
      <c r="D464" t="str">
        <f>IF(OR(C464="",C464&gt;$G$2),"",IF($E$2="existant",VLOOKUP(B464,Existant!$A:$E,4,FALSE),IF($E$2="Neuf - non famille",VLOOKUP(B464,#REF!,4,FALSE),VLOOKUP(B464,Neuf!$A:$E,4,FALSE))))</f>
        <v/>
      </c>
      <c r="E464" t="str">
        <f>IF(OR(C464="",C464&gt;$G$2),"",IF($E$2="existant",VLOOKUP(B464,Existant!$A:$E,5,FALSE),IF($E$2="Neuf - non famille",VLOOKUP(B464,#REF!,5,FALSE),VLOOKUP(B464,Neuf!$A:$E,5,FALSE))))</f>
        <v/>
      </c>
      <c r="F464" t="str">
        <f>IF(OR(C464="",C464&gt;$G$2),"",IF($E$2="existant",VLOOKUP(B464,Existant!$A:$H,2,FALSE),IF($E$2="Neuf - non famille",VLOOKUP(B464,#REF!,7,FALSE),VLOOKUP(B464,Neuf!$A:$H,7,FALSE))))</f>
        <v/>
      </c>
      <c r="G464" s="35" t="str">
        <f>IF(OR(C464="",C464&gt;$G$2),"",IF($E$2="existant",VLOOKUP(B464,Existant!$A:$P,16,FALSE),IF($E$2="Neuf - non famille",VLOOKUP(B464,#REF!,16,FALSE),VLOOKUP(B464,Neuf!$A:$P,16,FALSE))))</f>
        <v/>
      </c>
      <c r="H464" s="34" t="str">
        <f>IF(OR(C464="",C464&gt;$G$2),"",IF($E$2="existant",VLOOKUP(B464,Existant!$A:$P,14,FALSE),IF($E$2="Neuf - non famille",VLOOKUP(B464,#REF!,14,FALSE),VLOOKUP(B464,Neuf!$A:$P,14,FALSE))))</f>
        <v/>
      </c>
    </row>
    <row r="465" spans="1:8" hidden="1" x14ac:dyDescent="0.2">
      <c r="A465" s="2">
        <f t="shared" ca="1" si="7"/>
        <v>5</v>
      </c>
      <c r="B465" s="2">
        <v>696</v>
      </c>
      <c r="C465" s="2" t="str">
        <f>IF(COUNTIF($B$4:B464,B465)&gt;0,"",MAX($C$4:C464)+1)</f>
        <v/>
      </c>
      <c r="D465" t="str">
        <f>IF(OR(C465="",C465&gt;$G$2),"",IF($E$2="existant",VLOOKUP(B465,Existant!$A:$E,4,FALSE),IF($E$2="Neuf - non famille",VLOOKUP(B465,#REF!,4,FALSE),VLOOKUP(B465,Neuf!$A:$E,4,FALSE))))</f>
        <v/>
      </c>
      <c r="E465" t="str">
        <f>IF(OR(C465="",C465&gt;$G$2),"",IF($E$2="existant",VLOOKUP(B465,Existant!$A:$E,5,FALSE),IF($E$2="Neuf - non famille",VLOOKUP(B465,#REF!,5,FALSE),VLOOKUP(B465,Neuf!$A:$E,5,FALSE))))</f>
        <v/>
      </c>
      <c r="F465" t="str">
        <f>IF(OR(C465="",C465&gt;$G$2),"",IF($E$2="existant",VLOOKUP(B465,Existant!$A:$H,2,FALSE),IF($E$2="Neuf - non famille",VLOOKUP(B465,#REF!,7,FALSE),VLOOKUP(B465,Neuf!$A:$H,7,FALSE))))</f>
        <v/>
      </c>
      <c r="G465" s="35" t="str">
        <f>IF(OR(C465="",C465&gt;$G$2),"",IF($E$2="existant",VLOOKUP(B465,Existant!$A:$P,16,FALSE),IF($E$2="Neuf - non famille",VLOOKUP(B465,#REF!,16,FALSE),VLOOKUP(B465,Neuf!$A:$P,16,FALSE))))</f>
        <v/>
      </c>
      <c r="H465" s="34" t="str">
        <f>IF(OR(C465="",C465&gt;$G$2),"",IF($E$2="existant",VLOOKUP(B465,Existant!$A:$P,14,FALSE),IF($E$2="Neuf - non famille",VLOOKUP(B465,#REF!,14,FALSE),VLOOKUP(B465,Neuf!$A:$P,14,FALSE))))</f>
        <v/>
      </c>
    </row>
    <row r="466" spans="1:8" x14ac:dyDescent="0.2">
      <c r="A466" s="2">
        <f t="shared" ca="1" si="7"/>
        <v>14</v>
      </c>
      <c r="B466" s="2">
        <v>1090</v>
      </c>
      <c r="C466" s="2">
        <f>IF(COUNTIF($B$4:B465,B466)&gt;0,"",MAX($C$4:C465)+1)</f>
        <v>383</v>
      </c>
      <c r="D466" t="str">
        <f>IF(OR(C466="",C466&gt;$G$2),"",IF($E$2="existant",VLOOKUP(B466,Existant!$A:$E,4,FALSE),IF($E$2="Neuf - non famille",VLOOKUP(B466,#REF!,4,FALSE),VLOOKUP(B466,Neuf!$A:$E,4,FALSE))))</f>
        <v/>
      </c>
      <c r="E466" t="str">
        <f>IF(OR(C466="",C466&gt;$G$2),"",IF($E$2="existant",VLOOKUP(B466,Existant!$A:$E,5,FALSE),IF($E$2="Neuf - non famille",VLOOKUP(B466,#REF!,5,FALSE),VLOOKUP(B466,Neuf!$A:$E,5,FALSE))))</f>
        <v/>
      </c>
      <c r="F466" t="str">
        <f>IF(OR(C466="",C466&gt;$G$2),"",IF($E$2="existant",VLOOKUP(B466,Existant!$A:$H,2,FALSE),IF($E$2="Neuf - non famille",VLOOKUP(B466,#REF!,7,FALSE),VLOOKUP(B466,Neuf!$A:$H,7,FALSE))))</f>
        <v/>
      </c>
      <c r="G466" s="35" t="str">
        <f>IF(OR(C466="",C466&gt;$G$2),"",IF($E$2="existant",VLOOKUP(B466,Existant!$A:$P,16,FALSE),IF($E$2="Neuf - non famille",VLOOKUP(B466,#REF!,16,FALSE),VLOOKUP(B466,Neuf!$A:$P,16,FALSE))))</f>
        <v/>
      </c>
      <c r="H466" s="34" t="str">
        <f>IF(OR(C466="",C466&gt;$G$2),"",IF($E$2="existant",VLOOKUP(B466,Existant!$A:$P,14,FALSE),IF($E$2="Neuf - non famille",VLOOKUP(B466,#REF!,14,FALSE),VLOOKUP(B466,Neuf!$A:$P,14,FALSE))))</f>
        <v/>
      </c>
    </row>
    <row r="467" spans="1:8" x14ac:dyDescent="0.2">
      <c r="A467" s="2">
        <f t="shared" ca="1" si="7"/>
        <v>18</v>
      </c>
      <c r="B467" s="2">
        <v>50</v>
      </c>
      <c r="C467" s="2">
        <f>IF(COUNTIF($B$4:B466,B467)&gt;0,"",MAX($C$4:C466)+1)</f>
        <v>384</v>
      </c>
      <c r="D467" t="str">
        <f>IF(OR(C467="",C467&gt;$G$2),"",IF($E$2="existant",VLOOKUP(B467,Existant!$A:$E,4,FALSE),IF($E$2="Neuf - non famille",VLOOKUP(B467,#REF!,4,FALSE),VLOOKUP(B467,Neuf!$A:$E,4,FALSE))))</f>
        <v/>
      </c>
      <c r="E467" t="str">
        <f>IF(OR(C467="",C467&gt;$G$2),"",IF($E$2="existant",VLOOKUP(B467,Existant!$A:$E,5,FALSE),IF($E$2="Neuf - non famille",VLOOKUP(B467,#REF!,5,FALSE),VLOOKUP(B467,Neuf!$A:$E,5,FALSE))))</f>
        <v/>
      </c>
      <c r="F467" t="str">
        <f>IF(OR(C467="",C467&gt;$G$2),"",IF($E$2="existant",VLOOKUP(B467,Existant!$A:$H,2,FALSE),IF($E$2="Neuf - non famille",VLOOKUP(B467,#REF!,7,FALSE),VLOOKUP(B467,Neuf!$A:$H,7,FALSE))))</f>
        <v/>
      </c>
      <c r="G467" s="35" t="str">
        <f>IF(OR(C467="",C467&gt;$G$2),"",IF($E$2="existant",VLOOKUP(B467,Existant!$A:$P,16,FALSE),IF($E$2="Neuf - non famille",VLOOKUP(B467,#REF!,16,FALSE),VLOOKUP(B467,Neuf!$A:$P,16,FALSE))))</f>
        <v/>
      </c>
      <c r="H467" s="34" t="str">
        <f>IF(OR(C467="",C467&gt;$G$2),"",IF($E$2="existant",VLOOKUP(B467,Existant!$A:$P,14,FALSE),IF($E$2="Neuf - non famille",VLOOKUP(B467,#REF!,14,FALSE),VLOOKUP(B467,Neuf!$A:$P,14,FALSE))))</f>
        <v/>
      </c>
    </row>
    <row r="468" spans="1:8" hidden="1" x14ac:dyDescent="0.2">
      <c r="A468" s="2">
        <f t="shared" ca="1" si="7"/>
        <v>19</v>
      </c>
      <c r="B468" s="2">
        <v>389</v>
      </c>
      <c r="C468" s="2" t="str">
        <f>IF(COUNTIF($B$4:B467,B468)&gt;0,"",MAX($C$4:C467)+1)</f>
        <v/>
      </c>
      <c r="D468" t="str">
        <f>IF(OR(C468="",C468&gt;$G$2),"",IF($E$2="existant",VLOOKUP(B468,Existant!$A:$E,4,FALSE),IF($E$2="Neuf - non famille",VLOOKUP(B468,#REF!,4,FALSE),VLOOKUP(B468,Neuf!$A:$E,4,FALSE))))</f>
        <v/>
      </c>
      <c r="E468" t="str">
        <f>IF(OR(C468="",C468&gt;$G$2),"",IF($E$2="existant",VLOOKUP(B468,Existant!$A:$E,5,FALSE),IF($E$2="Neuf - non famille",VLOOKUP(B468,#REF!,5,FALSE),VLOOKUP(B468,Neuf!$A:$E,5,FALSE))))</f>
        <v/>
      </c>
      <c r="F468" t="str">
        <f>IF(OR(C468="",C468&gt;$G$2),"",IF($E$2="existant",VLOOKUP(B468,Existant!$A:$H,2,FALSE),IF($E$2="Neuf - non famille",VLOOKUP(B468,#REF!,7,FALSE),VLOOKUP(B468,Neuf!$A:$H,7,FALSE))))</f>
        <v/>
      </c>
      <c r="G468" s="35" t="str">
        <f>IF(OR(C468="",C468&gt;$G$2),"",IF($E$2="existant",VLOOKUP(B468,Existant!$A:$P,16,FALSE),IF($E$2="Neuf - non famille",VLOOKUP(B468,#REF!,16,FALSE),VLOOKUP(B468,Neuf!$A:$P,16,FALSE))))</f>
        <v/>
      </c>
      <c r="H468" s="34" t="str">
        <f>IF(OR(C468="",C468&gt;$G$2),"",IF($E$2="existant",VLOOKUP(B468,Existant!$A:$P,14,FALSE),IF($E$2="Neuf - non famille",VLOOKUP(B468,#REF!,14,FALSE),VLOOKUP(B468,Neuf!$A:$P,14,FALSE))))</f>
        <v/>
      </c>
    </row>
    <row r="469" spans="1:8" x14ac:dyDescent="0.2">
      <c r="A469" s="2">
        <f t="shared" ca="1" si="7"/>
        <v>13</v>
      </c>
      <c r="B469" s="2">
        <v>445</v>
      </c>
      <c r="C469" s="2">
        <f>IF(COUNTIF($B$4:B468,B469)&gt;0,"",MAX($C$4:C468)+1)</f>
        <v>385</v>
      </c>
      <c r="D469" t="str">
        <f>IF(OR(C469="",C469&gt;$G$2),"",IF($E$2="existant",VLOOKUP(B469,Existant!$A:$E,4,FALSE),IF($E$2="Neuf - non famille",VLOOKUP(B469,#REF!,4,FALSE),VLOOKUP(B469,Neuf!$A:$E,4,FALSE))))</f>
        <v/>
      </c>
      <c r="E469" t="str">
        <f>IF(OR(C469="",C469&gt;$G$2),"",IF($E$2="existant",VLOOKUP(B469,Existant!$A:$E,5,FALSE),IF($E$2="Neuf - non famille",VLOOKUP(B469,#REF!,5,FALSE),VLOOKUP(B469,Neuf!$A:$E,5,FALSE))))</f>
        <v/>
      </c>
      <c r="F469" t="str">
        <f>IF(OR(C469="",C469&gt;$G$2),"",IF($E$2="existant",VLOOKUP(B469,Existant!$A:$H,2,FALSE),IF($E$2="Neuf - non famille",VLOOKUP(B469,#REF!,7,FALSE),VLOOKUP(B469,Neuf!$A:$H,7,FALSE))))</f>
        <v/>
      </c>
      <c r="G469" s="35" t="str">
        <f>IF(OR(C469="",C469&gt;$G$2),"",IF($E$2="existant",VLOOKUP(B469,Existant!$A:$P,16,FALSE),IF($E$2="Neuf - non famille",VLOOKUP(B469,#REF!,16,FALSE),VLOOKUP(B469,Neuf!$A:$P,16,FALSE))))</f>
        <v/>
      </c>
      <c r="H469" s="34" t="str">
        <f>IF(OR(C469="",C469&gt;$G$2),"",IF($E$2="existant",VLOOKUP(B469,Existant!$A:$P,14,FALSE),IF($E$2="Neuf - non famille",VLOOKUP(B469,#REF!,14,FALSE),VLOOKUP(B469,Neuf!$A:$P,14,FALSE))))</f>
        <v/>
      </c>
    </row>
    <row r="470" spans="1:8" hidden="1" x14ac:dyDescent="0.2">
      <c r="A470" s="2">
        <f t="shared" ca="1" si="7"/>
        <v>9</v>
      </c>
      <c r="B470" s="2">
        <v>292</v>
      </c>
      <c r="C470" s="2" t="str">
        <f>IF(COUNTIF($B$4:B469,B470)&gt;0,"",MAX($C$4:C469)+1)</f>
        <v/>
      </c>
      <c r="D470" t="str">
        <f>IF(OR(C470="",C470&gt;$G$2),"",IF($E$2="existant",VLOOKUP(B470,Existant!$A:$E,4,FALSE),IF($E$2="Neuf - non famille",VLOOKUP(B470,#REF!,4,FALSE),VLOOKUP(B470,Neuf!$A:$E,4,FALSE))))</f>
        <v/>
      </c>
      <c r="E470" t="str">
        <f>IF(OR(C470="",C470&gt;$G$2),"",IF($E$2="existant",VLOOKUP(B470,Existant!$A:$E,5,FALSE),IF($E$2="Neuf - non famille",VLOOKUP(B470,#REF!,5,FALSE),VLOOKUP(B470,Neuf!$A:$E,5,FALSE))))</f>
        <v/>
      </c>
      <c r="F470" t="str">
        <f>IF(OR(C470="",C470&gt;$G$2),"",IF($E$2="existant",VLOOKUP(B470,Existant!$A:$H,2,FALSE),IF($E$2="Neuf - non famille",VLOOKUP(B470,#REF!,7,FALSE),VLOOKUP(B470,Neuf!$A:$H,7,FALSE))))</f>
        <v/>
      </c>
      <c r="G470" s="35" t="str">
        <f>IF(OR(C470="",C470&gt;$G$2),"",IF($E$2="existant",VLOOKUP(B470,Existant!$A:$P,16,FALSE),IF($E$2="Neuf - non famille",VLOOKUP(B470,#REF!,16,FALSE),VLOOKUP(B470,Neuf!$A:$P,16,FALSE))))</f>
        <v/>
      </c>
      <c r="H470" s="34" t="str">
        <f>IF(OR(C470="",C470&gt;$G$2),"",IF($E$2="existant",VLOOKUP(B470,Existant!$A:$P,14,FALSE),IF($E$2="Neuf - non famille",VLOOKUP(B470,#REF!,14,FALSE),VLOOKUP(B470,Neuf!$A:$P,14,FALSE))))</f>
        <v/>
      </c>
    </row>
    <row r="471" spans="1:8" hidden="1" x14ac:dyDescent="0.2">
      <c r="A471" s="2">
        <f t="shared" ca="1" si="7"/>
        <v>16</v>
      </c>
      <c r="B471" s="2">
        <v>8</v>
      </c>
      <c r="C471" s="2" t="str">
        <f>IF(COUNTIF($B$4:B470,B471)&gt;0,"",MAX($C$4:C470)+1)</f>
        <v/>
      </c>
      <c r="D471" t="str">
        <f>IF(OR(C471="",C471&gt;$G$2),"",IF($E$2="existant",VLOOKUP(B471,Existant!$A:$E,4,FALSE),IF($E$2="Neuf - non famille",VLOOKUP(B471,#REF!,4,FALSE),VLOOKUP(B471,Neuf!$A:$E,4,FALSE))))</f>
        <v/>
      </c>
      <c r="E471" t="str">
        <f>IF(OR(C471="",C471&gt;$G$2),"",IF($E$2="existant",VLOOKUP(B471,Existant!$A:$E,5,FALSE),IF($E$2="Neuf - non famille",VLOOKUP(B471,#REF!,5,FALSE),VLOOKUP(B471,Neuf!$A:$E,5,FALSE))))</f>
        <v/>
      </c>
      <c r="F471" t="str">
        <f>IF(OR(C471="",C471&gt;$G$2),"",IF($E$2="existant",VLOOKUP(B471,Existant!$A:$H,2,FALSE),IF($E$2="Neuf - non famille",VLOOKUP(B471,#REF!,7,FALSE),VLOOKUP(B471,Neuf!$A:$H,7,FALSE))))</f>
        <v/>
      </c>
      <c r="G471" s="35" t="str">
        <f>IF(OR(C471="",C471&gt;$G$2),"",IF($E$2="existant",VLOOKUP(B471,Existant!$A:$P,16,FALSE),IF($E$2="Neuf - non famille",VLOOKUP(B471,#REF!,16,FALSE),VLOOKUP(B471,Neuf!$A:$P,16,FALSE))))</f>
        <v/>
      </c>
      <c r="H471" s="34" t="str">
        <f>IF(OR(C471="",C471&gt;$G$2),"",IF($E$2="existant",VLOOKUP(B471,Existant!$A:$P,14,FALSE),IF($E$2="Neuf - non famille",VLOOKUP(B471,#REF!,14,FALSE),VLOOKUP(B471,Neuf!$A:$P,14,FALSE))))</f>
        <v/>
      </c>
    </row>
    <row r="472" spans="1:8" hidden="1" x14ac:dyDescent="0.2">
      <c r="A472" s="2">
        <f t="shared" ca="1" si="7"/>
        <v>20</v>
      </c>
      <c r="B472" s="2">
        <v>1077</v>
      </c>
      <c r="C472" s="2" t="str">
        <f>IF(COUNTIF($B$4:B471,B472)&gt;0,"",MAX($C$4:C471)+1)</f>
        <v/>
      </c>
      <c r="D472" t="str">
        <f>IF(OR(C472="",C472&gt;$G$2),"",IF($E$2="existant",VLOOKUP(B472,Existant!$A:$E,4,FALSE),IF($E$2="Neuf - non famille",VLOOKUP(B472,#REF!,4,FALSE),VLOOKUP(B472,Neuf!$A:$E,4,FALSE))))</f>
        <v/>
      </c>
      <c r="E472" t="str">
        <f>IF(OR(C472="",C472&gt;$G$2),"",IF($E$2="existant",VLOOKUP(B472,Existant!$A:$E,5,FALSE),IF($E$2="Neuf - non famille",VLOOKUP(B472,#REF!,5,FALSE),VLOOKUP(B472,Neuf!$A:$E,5,FALSE))))</f>
        <v/>
      </c>
      <c r="F472" t="str">
        <f>IF(OR(C472="",C472&gt;$G$2),"",IF($E$2="existant",VLOOKUP(B472,Existant!$A:$H,2,FALSE),IF($E$2="Neuf - non famille",VLOOKUP(B472,#REF!,7,FALSE),VLOOKUP(B472,Neuf!$A:$H,7,FALSE))))</f>
        <v/>
      </c>
      <c r="G472" s="35" t="str">
        <f>IF(OR(C472="",C472&gt;$G$2),"",IF($E$2="existant",VLOOKUP(B472,Existant!$A:$P,16,FALSE),IF($E$2="Neuf - non famille",VLOOKUP(B472,#REF!,16,FALSE),VLOOKUP(B472,Neuf!$A:$P,16,FALSE))))</f>
        <v/>
      </c>
      <c r="H472" s="34" t="str">
        <f>IF(OR(C472="",C472&gt;$G$2),"",IF($E$2="existant",VLOOKUP(B472,Existant!$A:$P,14,FALSE),IF($E$2="Neuf - non famille",VLOOKUP(B472,#REF!,14,FALSE),VLOOKUP(B472,Neuf!$A:$P,14,FALSE))))</f>
        <v/>
      </c>
    </row>
    <row r="473" spans="1:8" x14ac:dyDescent="0.2">
      <c r="A473" s="2">
        <f t="shared" ca="1" si="7"/>
        <v>15</v>
      </c>
      <c r="B473" s="2">
        <v>414</v>
      </c>
      <c r="C473" s="2">
        <f>IF(COUNTIF($B$4:B472,B473)&gt;0,"",MAX($C$4:C472)+1)</f>
        <v>386</v>
      </c>
      <c r="D473" t="str">
        <f>IF(OR(C473="",C473&gt;$G$2),"",IF($E$2="existant",VLOOKUP(B473,Existant!$A:$E,4,FALSE),IF($E$2="Neuf - non famille",VLOOKUP(B473,#REF!,4,FALSE),VLOOKUP(B473,Neuf!$A:$E,4,FALSE))))</f>
        <v/>
      </c>
      <c r="E473" t="str">
        <f>IF(OR(C473="",C473&gt;$G$2),"",IF($E$2="existant",VLOOKUP(B473,Existant!$A:$E,5,FALSE),IF($E$2="Neuf - non famille",VLOOKUP(B473,#REF!,5,FALSE),VLOOKUP(B473,Neuf!$A:$E,5,FALSE))))</f>
        <v/>
      </c>
      <c r="F473" t="str">
        <f>IF(OR(C473="",C473&gt;$G$2),"",IF($E$2="existant",VLOOKUP(B473,Existant!$A:$H,2,FALSE),IF($E$2="Neuf - non famille",VLOOKUP(B473,#REF!,7,FALSE),VLOOKUP(B473,Neuf!$A:$H,7,FALSE))))</f>
        <v/>
      </c>
      <c r="G473" s="35" t="str">
        <f>IF(OR(C473="",C473&gt;$G$2),"",IF($E$2="existant",VLOOKUP(B473,Existant!$A:$P,16,FALSE),IF($E$2="Neuf - non famille",VLOOKUP(B473,#REF!,16,FALSE),VLOOKUP(B473,Neuf!$A:$P,16,FALSE))))</f>
        <v/>
      </c>
      <c r="H473" s="34" t="str">
        <f>IF(OR(C473="",C473&gt;$G$2),"",IF($E$2="existant",VLOOKUP(B473,Existant!$A:$P,14,FALSE),IF($E$2="Neuf - non famille",VLOOKUP(B473,#REF!,14,FALSE),VLOOKUP(B473,Neuf!$A:$P,14,FALSE))))</f>
        <v/>
      </c>
    </row>
    <row r="474" spans="1:8" x14ac:dyDescent="0.2">
      <c r="A474" s="2">
        <f t="shared" ca="1" si="7"/>
        <v>17</v>
      </c>
      <c r="B474" s="2">
        <v>1054</v>
      </c>
      <c r="C474" s="2">
        <f>IF(COUNTIF($B$4:B473,B474)&gt;0,"",MAX($C$4:C473)+1)</f>
        <v>387</v>
      </c>
      <c r="D474" t="str">
        <f>IF(OR(C474="",C474&gt;$G$2),"",IF($E$2="existant",VLOOKUP(B474,Existant!$A:$E,4,FALSE),IF($E$2="Neuf - non famille",VLOOKUP(B474,#REF!,4,FALSE),VLOOKUP(B474,Neuf!$A:$E,4,FALSE))))</f>
        <v/>
      </c>
      <c r="E474" t="str">
        <f>IF(OR(C474="",C474&gt;$G$2),"",IF($E$2="existant",VLOOKUP(B474,Existant!$A:$E,5,FALSE),IF($E$2="Neuf - non famille",VLOOKUP(B474,#REF!,5,FALSE),VLOOKUP(B474,Neuf!$A:$E,5,FALSE))))</f>
        <v/>
      </c>
      <c r="F474" t="str">
        <f>IF(OR(C474="",C474&gt;$G$2),"",IF($E$2="existant",VLOOKUP(B474,Existant!$A:$H,2,FALSE),IF($E$2="Neuf - non famille",VLOOKUP(B474,#REF!,7,FALSE),VLOOKUP(B474,Neuf!$A:$H,7,FALSE))))</f>
        <v/>
      </c>
      <c r="G474" s="35" t="str">
        <f>IF(OR(C474="",C474&gt;$G$2),"",IF($E$2="existant",VLOOKUP(B474,Existant!$A:$P,16,FALSE),IF($E$2="Neuf - non famille",VLOOKUP(B474,#REF!,16,FALSE),VLOOKUP(B474,Neuf!$A:$P,16,FALSE))))</f>
        <v/>
      </c>
      <c r="H474" s="34" t="str">
        <f>IF(OR(C474="",C474&gt;$G$2),"",IF($E$2="existant",VLOOKUP(B474,Existant!$A:$P,14,FALSE),IF($E$2="Neuf - non famille",VLOOKUP(B474,#REF!,14,FALSE),VLOOKUP(B474,Neuf!$A:$P,14,FALSE))))</f>
        <v/>
      </c>
    </row>
    <row r="475" spans="1:8" x14ac:dyDescent="0.2">
      <c r="A475" s="2">
        <f t="shared" ca="1" si="7"/>
        <v>3</v>
      </c>
      <c r="B475" s="2">
        <v>756</v>
      </c>
      <c r="C475" s="2">
        <f>IF(COUNTIF($B$4:B474,B475)&gt;0,"",MAX($C$4:C474)+1)</f>
        <v>388</v>
      </c>
      <c r="D475" t="str">
        <f>IF(OR(C475="",C475&gt;$G$2),"",IF($E$2="existant",VLOOKUP(B475,Existant!$A:$E,4,FALSE),IF($E$2="Neuf - non famille",VLOOKUP(B475,#REF!,4,FALSE),VLOOKUP(B475,Neuf!$A:$E,4,FALSE))))</f>
        <v/>
      </c>
      <c r="E475" t="str">
        <f>IF(OR(C475="",C475&gt;$G$2),"",IF($E$2="existant",VLOOKUP(B475,Existant!$A:$E,5,FALSE),IF($E$2="Neuf - non famille",VLOOKUP(B475,#REF!,5,FALSE),VLOOKUP(B475,Neuf!$A:$E,5,FALSE))))</f>
        <v/>
      </c>
      <c r="F475" t="str">
        <f>IF(OR(C475="",C475&gt;$G$2),"",IF($E$2="existant",VLOOKUP(B475,Existant!$A:$H,2,FALSE),IF($E$2="Neuf - non famille",VLOOKUP(B475,#REF!,7,FALSE),VLOOKUP(B475,Neuf!$A:$H,7,FALSE))))</f>
        <v/>
      </c>
      <c r="G475" s="35" t="str">
        <f>IF(OR(C475="",C475&gt;$G$2),"",IF($E$2="existant",VLOOKUP(B475,Existant!$A:$P,16,FALSE),IF($E$2="Neuf - non famille",VLOOKUP(B475,#REF!,16,FALSE),VLOOKUP(B475,Neuf!$A:$P,16,FALSE))))</f>
        <v/>
      </c>
      <c r="H475" s="34" t="str">
        <f>IF(OR(C475="",C475&gt;$G$2),"",IF($E$2="existant",VLOOKUP(B475,Existant!$A:$P,14,FALSE),IF($E$2="Neuf - non famille",VLOOKUP(B475,#REF!,14,FALSE),VLOOKUP(B475,Neuf!$A:$P,14,FALSE))))</f>
        <v/>
      </c>
    </row>
    <row r="476" spans="1:8" hidden="1" x14ac:dyDescent="0.2">
      <c r="A476" s="2">
        <f t="shared" ca="1" si="7"/>
        <v>18</v>
      </c>
      <c r="B476" s="2">
        <v>622</v>
      </c>
      <c r="C476" s="2" t="str">
        <f>IF(COUNTIF($B$4:B475,B476)&gt;0,"",MAX($C$4:C475)+1)</f>
        <v/>
      </c>
      <c r="D476" t="str">
        <f>IF(OR(C476="",C476&gt;$G$2),"",IF($E$2="existant",VLOOKUP(B476,Existant!$A:$E,4,FALSE),IF($E$2="Neuf - non famille",VLOOKUP(B476,#REF!,4,FALSE),VLOOKUP(B476,Neuf!$A:$E,4,FALSE))))</f>
        <v/>
      </c>
      <c r="E476" t="str">
        <f>IF(OR(C476="",C476&gt;$G$2),"",IF($E$2="existant",VLOOKUP(B476,Existant!$A:$E,5,FALSE),IF($E$2="Neuf - non famille",VLOOKUP(B476,#REF!,5,FALSE),VLOOKUP(B476,Neuf!$A:$E,5,FALSE))))</f>
        <v/>
      </c>
      <c r="F476" t="str">
        <f>IF(OR(C476="",C476&gt;$G$2),"",IF($E$2="existant",VLOOKUP(B476,Existant!$A:$H,2,FALSE),IF($E$2="Neuf - non famille",VLOOKUP(B476,#REF!,7,FALSE),VLOOKUP(B476,Neuf!$A:$H,7,FALSE))))</f>
        <v/>
      </c>
      <c r="G476" s="35" t="str">
        <f>IF(OR(C476="",C476&gt;$G$2),"",IF($E$2="existant",VLOOKUP(B476,Existant!$A:$P,16,FALSE),IF($E$2="Neuf - non famille",VLOOKUP(B476,#REF!,16,FALSE),VLOOKUP(B476,Neuf!$A:$P,16,FALSE))))</f>
        <v/>
      </c>
      <c r="H476" s="34" t="str">
        <f>IF(OR(C476="",C476&gt;$G$2),"",IF($E$2="existant",VLOOKUP(B476,Existant!$A:$P,14,FALSE),IF($E$2="Neuf - non famille",VLOOKUP(B476,#REF!,14,FALSE),VLOOKUP(B476,Neuf!$A:$P,14,FALSE))))</f>
        <v/>
      </c>
    </row>
    <row r="477" spans="1:8" hidden="1" x14ac:dyDescent="0.2">
      <c r="A477" s="2">
        <f t="shared" ca="1" si="7"/>
        <v>12</v>
      </c>
      <c r="B477" s="2">
        <v>908</v>
      </c>
      <c r="C477" s="2" t="str">
        <f>IF(COUNTIF($B$4:B476,B477)&gt;0,"",MAX($C$4:C476)+1)</f>
        <v/>
      </c>
      <c r="D477" t="str">
        <f>IF(OR(C477="",C477&gt;$G$2),"",IF($E$2="existant",VLOOKUP(B477,Existant!$A:$E,4,FALSE),IF($E$2="Neuf - non famille",VLOOKUP(B477,#REF!,4,FALSE),VLOOKUP(B477,Neuf!$A:$E,4,FALSE))))</f>
        <v/>
      </c>
      <c r="E477" t="str">
        <f>IF(OR(C477="",C477&gt;$G$2),"",IF($E$2="existant",VLOOKUP(B477,Existant!$A:$E,5,FALSE),IF($E$2="Neuf - non famille",VLOOKUP(B477,#REF!,5,FALSE),VLOOKUP(B477,Neuf!$A:$E,5,FALSE))))</f>
        <v/>
      </c>
      <c r="F477" t="str">
        <f>IF(OR(C477="",C477&gt;$G$2),"",IF($E$2="existant",VLOOKUP(B477,Existant!$A:$H,2,FALSE),IF($E$2="Neuf - non famille",VLOOKUP(B477,#REF!,7,FALSE),VLOOKUP(B477,Neuf!$A:$H,7,FALSE))))</f>
        <v/>
      </c>
      <c r="G477" s="35" t="str">
        <f>IF(OR(C477="",C477&gt;$G$2),"",IF($E$2="existant",VLOOKUP(B477,Existant!$A:$P,16,FALSE),IF($E$2="Neuf - non famille",VLOOKUP(B477,#REF!,16,FALSE),VLOOKUP(B477,Neuf!$A:$P,16,FALSE))))</f>
        <v/>
      </c>
      <c r="H477" s="34" t="str">
        <f>IF(OR(C477="",C477&gt;$G$2),"",IF($E$2="existant",VLOOKUP(B477,Existant!$A:$P,14,FALSE),IF($E$2="Neuf - non famille",VLOOKUP(B477,#REF!,14,FALSE),VLOOKUP(B477,Neuf!$A:$P,14,FALSE))))</f>
        <v/>
      </c>
    </row>
    <row r="478" spans="1:8" hidden="1" x14ac:dyDescent="0.2">
      <c r="A478" s="2">
        <f t="shared" ca="1" si="7"/>
        <v>4</v>
      </c>
      <c r="B478" s="2">
        <v>581</v>
      </c>
      <c r="C478" s="2" t="str">
        <f>IF(COUNTIF($B$4:B477,B478)&gt;0,"",MAX($C$4:C477)+1)</f>
        <v/>
      </c>
      <c r="D478" t="str">
        <f>IF(OR(C478="",C478&gt;$G$2),"",IF($E$2="existant",VLOOKUP(B478,Existant!$A:$E,4,FALSE),IF($E$2="Neuf - non famille",VLOOKUP(B478,#REF!,4,FALSE),VLOOKUP(B478,Neuf!$A:$E,4,FALSE))))</f>
        <v/>
      </c>
      <c r="E478" t="str">
        <f>IF(OR(C478="",C478&gt;$G$2),"",IF($E$2="existant",VLOOKUP(B478,Existant!$A:$E,5,FALSE),IF($E$2="Neuf - non famille",VLOOKUP(B478,#REF!,5,FALSE),VLOOKUP(B478,Neuf!$A:$E,5,FALSE))))</f>
        <v/>
      </c>
      <c r="F478" t="str">
        <f>IF(OR(C478="",C478&gt;$G$2),"",IF($E$2="existant",VLOOKUP(B478,Existant!$A:$H,2,FALSE),IF($E$2="Neuf - non famille",VLOOKUP(B478,#REF!,7,FALSE),VLOOKUP(B478,Neuf!$A:$H,7,FALSE))))</f>
        <v/>
      </c>
      <c r="G478" s="35" t="str">
        <f>IF(OR(C478="",C478&gt;$G$2),"",IF($E$2="existant",VLOOKUP(B478,Existant!$A:$P,16,FALSE),IF($E$2="Neuf - non famille",VLOOKUP(B478,#REF!,16,FALSE),VLOOKUP(B478,Neuf!$A:$P,16,FALSE))))</f>
        <v/>
      </c>
      <c r="H478" s="34" t="str">
        <f>IF(OR(C478="",C478&gt;$G$2),"",IF($E$2="existant",VLOOKUP(B478,Existant!$A:$P,14,FALSE),IF($E$2="Neuf - non famille",VLOOKUP(B478,#REF!,14,FALSE),VLOOKUP(B478,Neuf!$A:$P,14,FALSE))))</f>
        <v/>
      </c>
    </row>
    <row r="479" spans="1:8" x14ac:dyDescent="0.2">
      <c r="A479" s="2">
        <f t="shared" ca="1" si="7"/>
        <v>10</v>
      </c>
      <c r="B479" s="2">
        <v>648</v>
      </c>
      <c r="C479" s="2">
        <f>IF(COUNTIF($B$4:B478,B479)&gt;0,"",MAX($C$4:C478)+1)</f>
        <v>389</v>
      </c>
      <c r="D479" t="str">
        <f>IF(OR(C479="",C479&gt;$G$2),"",IF($E$2="existant",VLOOKUP(B479,Existant!$A:$E,4,FALSE),IF($E$2="Neuf - non famille",VLOOKUP(B479,#REF!,4,FALSE),VLOOKUP(B479,Neuf!$A:$E,4,FALSE))))</f>
        <v/>
      </c>
      <c r="E479" t="str">
        <f>IF(OR(C479="",C479&gt;$G$2),"",IF($E$2="existant",VLOOKUP(B479,Existant!$A:$E,5,FALSE),IF($E$2="Neuf - non famille",VLOOKUP(B479,#REF!,5,FALSE),VLOOKUP(B479,Neuf!$A:$E,5,FALSE))))</f>
        <v/>
      </c>
      <c r="F479" t="str">
        <f>IF(OR(C479="",C479&gt;$G$2),"",IF($E$2="existant",VLOOKUP(B479,Existant!$A:$H,2,FALSE),IF($E$2="Neuf - non famille",VLOOKUP(B479,#REF!,7,FALSE),VLOOKUP(B479,Neuf!$A:$H,7,FALSE))))</f>
        <v/>
      </c>
      <c r="G479" s="35" t="str">
        <f>IF(OR(C479="",C479&gt;$G$2),"",IF($E$2="existant",VLOOKUP(B479,Existant!$A:$P,16,FALSE),IF($E$2="Neuf - non famille",VLOOKUP(B479,#REF!,16,FALSE),VLOOKUP(B479,Neuf!$A:$P,16,FALSE))))</f>
        <v/>
      </c>
      <c r="H479" s="34" t="str">
        <f>IF(OR(C479="",C479&gt;$G$2),"",IF($E$2="existant",VLOOKUP(B479,Existant!$A:$P,14,FALSE),IF($E$2="Neuf - non famille",VLOOKUP(B479,#REF!,14,FALSE),VLOOKUP(B479,Neuf!$A:$P,14,FALSE))))</f>
        <v/>
      </c>
    </row>
    <row r="480" spans="1:8" x14ac:dyDescent="0.2">
      <c r="A480" s="2">
        <f t="shared" ca="1" si="7"/>
        <v>5</v>
      </c>
      <c r="B480" s="2">
        <v>275</v>
      </c>
      <c r="C480" s="2">
        <f>IF(COUNTIF($B$4:B479,B480)&gt;0,"",MAX($C$4:C479)+1)</f>
        <v>390</v>
      </c>
      <c r="D480" t="str">
        <f>IF(OR(C480="",C480&gt;$G$2),"",IF($E$2="existant",VLOOKUP(B480,Existant!$A:$E,4,FALSE),IF($E$2="Neuf - non famille",VLOOKUP(B480,#REF!,4,FALSE),VLOOKUP(B480,Neuf!$A:$E,4,FALSE))))</f>
        <v/>
      </c>
      <c r="E480" t="str">
        <f>IF(OR(C480="",C480&gt;$G$2),"",IF($E$2="existant",VLOOKUP(B480,Existant!$A:$E,5,FALSE),IF($E$2="Neuf - non famille",VLOOKUP(B480,#REF!,5,FALSE),VLOOKUP(B480,Neuf!$A:$E,5,FALSE))))</f>
        <v/>
      </c>
      <c r="F480" t="str">
        <f>IF(OR(C480="",C480&gt;$G$2),"",IF($E$2="existant",VLOOKUP(B480,Existant!$A:$H,2,FALSE),IF($E$2="Neuf - non famille",VLOOKUP(B480,#REF!,7,FALSE),VLOOKUP(B480,Neuf!$A:$H,7,FALSE))))</f>
        <v/>
      </c>
      <c r="G480" s="35" t="str">
        <f>IF(OR(C480="",C480&gt;$G$2),"",IF($E$2="existant",VLOOKUP(B480,Existant!$A:$P,16,FALSE),IF($E$2="Neuf - non famille",VLOOKUP(B480,#REF!,16,FALSE),VLOOKUP(B480,Neuf!$A:$P,16,FALSE))))</f>
        <v/>
      </c>
      <c r="H480" s="34" t="str">
        <f>IF(OR(C480="",C480&gt;$G$2),"",IF($E$2="existant",VLOOKUP(B480,Existant!$A:$P,14,FALSE),IF($E$2="Neuf - non famille",VLOOKUP(B480,#REF!,14,FALSE),VLOOKUP(B480,Neuf!$A:$P,14,FALSE))))</f>
        <v/>
      </c>
    </row>
    <row r="481" spans="1:8" hidden="1" x14ac:dyDescent="0.2">
      <c r="A481" s="2">
        <f t="shared" ca="1" si="7"/>
        <v>12</v>
      </c>
      <c r="B481" s="2">
        <v>952</v>
      </c>
      <c r="C481" s="2" t="str">
        <f>IF(COUNTIF($B$4:B480,B481)&gt;0,"",MAX($C$4:C480)+1)</f>
        <v/>
      </c>
      <c r="D481" t="str">
        <f>IF(OR(C481="",C481&gt;$G$2),"",IF($E$2="existant",VLOOKUP(B481,Existant!$A:$E,4,FALSE),IF($E$2="Neuf - non famille",VLOOKUP(B481,#REF!,4,FALSE),VLOOKUP(B481,Neuf!$A:$E,4,FALSE))))</f>
        <v/>
      </c>
      <c r="E481" t="str">
        <f>IF(OR(C481="",C481&gt;$G$2),"",IF($E$2="existant",VLOOKUP(B481,Existant!$A:$E,5,FALSE),IF($E$2="Neuf - non famille",VLOOKUP(B481,#REF!,5,FALSE),VLOOKUP(B481,Neuf!$A:$E,5,FALSE))))</f>
        <v/>
      </c>
      <c r="F481" t="str">
        <f>IF(OR(C481="",C481&gt;$G$2),"",IF($E$2="existant",VLOOKUP(B481,Existant!$A:$H,2,FALSE),IF($E$2="Neuf - non famille",VLOOKUP(B481,#REF!,7,FALSE),VLOOKUP(B481,Neuf!$A:$H,7,FALSE))))</f>
        <v/>
      </c>
      <c r="G481" s="35" t="str">
        <f>IF(OR(C481="",C481&gt;$G$2),"",IF($E$2="existant",VLOOKUP(B481,Existant!$A:$P,16,FALSE),IF($E$2="Neuf - non famille",VLOOKUP(B481,#REF!,16,FALSE),VLOOKUP(B481,Neuf!$A:$P,16,FALSE))))</f>
        <v/>
      </c>
      <c r="H481" s="34" t="str">
        <f>IF(OR(C481="",C481&gt;$G$2),"",IF($E$2="existant",VLOOKUP(B481,Existant!$A:$P,14,FALSE),IF($E$2="Neuf - non famille",VLOOKUP(B481,#REF!,14,FALSE),VLOOKUP(B481,Neuf!$A:$P,14,FALSE))))</f>
        <v/>
      </c>
    </row>
    <row r="482" spans="1:8" x14ac:dyDescent="0.2">
      <c r="A482" s="2">
        <f t="shared" ca="1" si="7"/>
        <v>12</v>
      </c>
      <c r="B482" s="2">
        <v>837</v>
      </c>
      <c r="C482" s="2">
        <f>IF(COUNTIF($B$4:B481,B482)&gt;0,"",MAX($C$4:C481)+1)</f>
        <v>391</v>
      </c>
      <c r="D482" t="str">
        <f>IF(OR(C482="",C482&gt;$G$2),"",IF($E$2="existant",VLOOKUP(B482,Existant!$A:$E,4,FALSE),IF($E$2="Neuf - non famille",VLOOKUP(B482,#REF!,4,FALSE),VLOOKUP(B482,Neuf!$A:$E,4,FALSE))))</f>
        <v/>
      </c>
      <c r="E482" t="str">
        <f>IF(OR(C482="",C482&gt;$G$2),"",IF($E$2="existant",VLOOKUP(B482,Existant!$A:$E,5,FALSE),IF($E$2="Neuf - non famille",VLOOKUP(B482,#REF!,5,FALSE),VLOOKUP(B482,Neuf!$A:$E,5,FALSE))))</f>
        <v/>
      </c>
      <c r="F482" t="str">
        <f>IF(OR(C482="",C482&gt;$G$2),"",IF($E$2="existant",VLOOKUP(B482,Existant!$A:$H,2,FALSE),IF($E$2="Neuf - non famille",VLOOKUP(B482,#REF!,7,FALSE),VLOOKUP(B482,Neuf!$A:$H,7,FALSE))))</f>
        <v/>
      </c>
      <c r="G482" s="35" t="str">
        <f>IF(OR(C482="",C482&gt;$G$2),"",IF($E$2="existant",VLOOKUP(B482,Existant!$A:$P,16,FALSE),IF($E$2="Neuf - non famille",VLOOKUP(B482,#REF!,16,FALSE),VLOOKUP(B482,Neuf!$A:$P,16,FALSE))))</f>
        <v/>
      </c>
      <c r="H482" s="34" t="str">
        <f>IF(OR(C482="",C482&gt;$G$2),"",IF($E$2="existant",VLOOKUP(B482,Existant!$A:$P,14,FALSE),IF($E$2="Neuf - non famille",VLOOKUP(B482,#REF!,14,FALSE),VLOOKUP(B482,Neuf!$A:$P,14,FALSE))))</f>
        <v/>
      </c>
    </row>
    <row r="483" spans="1:8" hidden="1" x14ac:dyDescent="0.2">
      <c r="A483" s="2">
        <f t="shared" ca="1" si="7"/>
        <v>20</v>
      </c>
      <c r="B483" s="2">
        <v>882</v>
      </c>
      <c r="C483" s="2" t="str">
        <f>IF(COUNTIF($B$4:B482,B483)&gt;0,"",MAX($C$4:C482)+1)</f>
        <v/>
      </c>
      <c r="D483" t="str">
        <f>IF(OR(C483="",C483&gt;$G$2),"",IF($E$2="existant",VLOOKUP(B483,Existant!$A:$E,4,FALSE),IF($E$2="Neuf - non famille",VLOOKUP(B483,#REF!,4,FALSE),VLOOKUP(B483,Neuf!$A:$E,4,FALSE))))</f>
        <v/>
      </c>
      <c r="E483" t="str">
        <f>IF(OR(C483="",C483&gt;$G$2),"",IF($E$2="existant",VLOOKUP(B483,Existant!$A:$E,5,FALSE),IF($E$2="Neuf - non famille",VLOOKUP(B483,#REF!,5,FALSE),VLOOKUP(B483,Neuf!$A:$E,5,FALSE))))</f>
        <v/>
      </c>
      <c r="F483" t="str">
        <f>IF(OR(C483="",C483&gt;$G$2),"",IF($E$2="existant",VLOOKUP(B483,Existant!$A:$H,2,FALSE),IF($E$2="Neuf - non famille",VLOOKUP(B483,#REF!,7,FALSE),VLOOKUP(B483,Neuf!$A:$H,7,FALSE))))</f>
        <v/>
      </c>
      <c r="G483" s="35" t="str">
        <f>IF(OR(C483="",C483&gt;$G$2),"",IF($E$2="existant",VLOOKUP(B483,Existant!$A:$P,16,FALSE),IF($E$2="Neuf - non famille",VLOOKUP(B483,#REF!,16,FALSE),VLOOKUP(B483,Neuf!$A:$P,16,FALSE))))</f>
        <v/>
      </c>
      <c r="H483" s="34" t="str">
        <f>IF(OR(C483="",C483&gt;$G$2),"",IF($E$2="existant",VLOOKUP(B483,Existant!$A:$P,14,FALSE),IF($E$2="Neuf - non famille",VLOOKUP(B483,#REF!,14,FALSE),VLOOKUP(B483,Neuf!$A:$P,14,FALSE))))</f>
        <v/>
      </c>
    </row>
    <row r="484" spans="1:8" x14ac:dyDescent="0.2">
      <c r="A484" s="2">
        <f t="shared" ca="1" si="7"/>
        <v>1</v>
      </c>
      <c r="B484" s="2">
        <v>637</v>
      </c>
      <c r="C484" s="2">
        <f>IF(COUNTIF($B$4:B483,B484)&gt;0,"",MAX($C$4:C483)+1)</f>
        <v>392</v>
      </c>
      <c r="D484" t="str">
        <f>IF(OR(C484="",C484&gt;$G$2),"",IF($E$2="existant",VLOOKUP(B484,Existant!$A:$E,4,FALSE),IF($E$2="Neuf - non famille",VLOOKUP(B484,#REF!,4,FALSE),VLOOKUP(B484,Neuf!$A:$E,4,FALSE))))</f>
        <v/>
      </c>
      <c r="E484" t="str">
        <f>IF(OR(C484="",C484&gt;$G$2),"",IF($E$2="existant",VLOOKUP(B484,Existant!$A:$E,5,FALSE),IF($E$2="Neuf - non famille",VLOOKUP(B484,#REF!,5,FALSE),VLOOKUP(B484,Neuf!$A:$E,5,FALSE))))</f>
        <v/>
      </c>
      <c r="F484" t="str">
        <f>IF(OR(C484="",C484&gt;$G$2),"",IF($E$2="existant",VLOOKUP(B484,Existant!$A:$H,2,FALSE),IF($E$2="Neuf - non famille",VLOOKUP(B484,#REF!,7,FALSE),VLOOKUP(B484,Neuf!$A:$H,7,FALSE))))</f>
        <v/>
      </c>
      <c r="G484" s="35" t="str">
        <f>IF(OR(C484="",C484&gt;$G$2),"",IF($E$2="existant",VLOOKUP(B484,Existant!$A:$P,16,FALSE),IF($E$2="Neuf - non famille",VLOOKUP(B484,#REF!,16,FALSE),VLOOKUP(B484,Neuf!$A:$P,16,FALSE))))</f>
        <v/>
      </c>
      <c r="H484" s="34" t="str">
        <f>IF(OR(C484="",C484&gt;$G$2),"",IF($E$2="existant",VLOOKUP(B484,Existant!$A:$P,14,FALSE),IF($E$2="Neuf - non famille",VLOOKUP(B484,#REF!,14,FALSE),VLOOKUP(B484,Neuf!$A:$P,14,FALSE))))</f>
        <v/>
      </c>
    </row>
    <row r="485" spans="1:8" x14ac:dyDescent="0.2">
      <c r="A485" s="2">
        <f t="shared" ca="1" si="7"/>
        <v>5</v>
      </c>
      <c r="B485" s="2">
        <v>899</v>
      </c>
      <c r="C485" s="2">
        <f>IF(COUNTIF($B$4:B484,B485)&gt;0,"",MAX($C$4:C484)+1)</f>
        <v>393</v>
      </c>
      <c r="D485" t="str">
        <f>IF(OR(C485="",C485&gt;$G$2),"",IF($E$2="existant",VLOOKUP(B485,Existant!$A:$E,4,FALSE),IF($E$2="Neuf - non famille",VLOOKUP(B485,#REF!,4,FALSE),VLOOKUP(B485,Neuf!$A:$E,4,FALSE))))</f>
        <v/>
      </c>
      <c r="E485" t="str">
        <f>IF(OR(C485="",C485&gt;$G$2),"",IF($E$2="existant",VLOOKUP(B485,Existant!$A:$E,5,FALSE),IF($E$2="Neuf - non famille",VLOOKUP(B485,#REF!,5,FALSE),VLOOKUP(B485,Neuf!$A:$E,5,FALSE))))</f>
        <v/>
      </c>
      <c r="F485" t="str">
        <f>IF(OR(C485="",C485&gt;$G$2),"",IF($E$2="existant",VLOOKUP(B485,Existant!$A:$H,2,FALSE),IF($E$2="Neuf - non famille",VLOOKUP(B485,#REF!,7,FALSE),VLOOKUP(B485,Neuf!$A:$H,7,FALSE))))</f>
        <v/>
      </c>
      <c r="G485" s="35" t="str">
        <f>IF(OR(C485="",C485&gt;$G$2),"",IF($E$2="existant",VLOOKUP(B485,Existant!$A:$P,16,FALSE),IF($E$2="Neuf - non famille",VLOOKUP(B485,#REF!,16,FALSE),VLOOKUP(B485,Neuf!$A:$P,16,FALSE))))</f>
        <v/>
      </c>
      <c r="H485" s="34" t="str">
        <f>IF(OR(C485="",C485&gt;$G$2),"",IF($E$2="existant",VLOOKUP(B485,Existant!$A:$P,14,FALSE),IF($E$2="Neuf - non famille",VLOOKUP(B485,#REF!,14,FALSE),VLOOKUP(B485,Neuf!$A:$P,14,FALSE))))</f>
        <v/>
      </c>
    </row>
    <row r="486" spans="1:8" hidden="1" x14ac:dyDescent="0.2">
      <c r="A486" s="2">
        <f t="shared" ca="1" si="7"/>
        <v>17</v>
      </c>
      <c r="B486" s="2">
        <v>414</v>
      </c>
      <c r="C486" s="2" t="str">
        <f>IF(COUNTIF($B$4:B485,B486)&gt;0,"",MAX($C$4:C485)+1)</f>
        <v/>
      </c>
      <c r="D486" t="str">
        <f>IF(OR(C486="",C486&gt;$G$2),"",IF($E$2="existant",VLOOKUP(B486,Existant!$A:$E,4,FALSE),IF($E$2="Neuf - non famille",VLOOKUP(B486,#REF!,4,FALSE),VLOOKUP(B486,Neuf!$A:$E,4,FALSE))))</f>
        <v/>
      </c>
      <c r="E486" t="str">
        <f>IF(OR(C486="",C486&gt;$G$2),"",IF($E$2="existant",VLOOKUP(B486,Existant!$A:$E,5,FALSE),IF($E$2="Neuf - non famille",VLOOKUP(B486,#REF!,5,FALSE),VLOOKUP(B486,Neuf!$A:$E,5,FALSE))))</f>
        <v/>
      </c>
      <c r="F486" t="str">
        <f>IF(OR(C486="",C486&gt;$G$2),"",IF($E$2="existant",VLOOKUP(B486,Existant!$A:$H,2,FALSE),IF($E$2="Neuf - non famille",VLOOKUP(B486,#REF!,7,FALSE),VLOOKUP(B486,Neuf!$A:$H,7,FALSE))))</f>
        <v/>
      </c>
      <c r="G486" s="35" t="str">
        <f>IF(OR(C486="",C486&gt;$G$2),"",IF($E$2="existant",VLOOKUP(B486,Existant!$A:$P,16,FALSE),IF($E$2="Neuf - non famille",VLOOKUP(B486,#REF!,16,FALSE),VLOOKUP(B486,Neuf!$A:$P,16,FALSE))))</f>
        <v/>
      </c>
      <c r="H486" s="34" t="str">
        <f>IF(OR(C486="",C486&gt;$G$2),"",IF($E$2="existant",VLOOKUP(B486,Existant!$A:$P,14,FALSE),IF($E$2="Neuf - non famille",VLOOKUP(B486,#REF!,14,FALSE),VLOOKUP(B486,Neuf!$A:$P,14,FALSE))))</f>
        <v/>
      </c>
    </row>
    <row r="487" spans="1:8" x14ac:dyDescent="0.2">
      <c r="A487" s="2">
        <f t="shared" ca="1" si="7"/>
        <v>8</v>
      </c>
      <c r="B487" s="2">
        <v>87</v>
      </c>
      <c r="C487" s="2">
        <f>IF(COUNTIF($B$4:B486,B487)&gt;0,"",MAX($C$4:C486)+1)</f>
        <v>394</v>
      </c>
      <c r="D487" t="str">
        <f>IF(OR(C487="",C487&gt;$G$2),"",IF($E$2="existant",VLOOKUP(B487,Existant!$A:$E,4,FALSE),IF($E$2="Neuf - non famille",VLOOKUP(B487,#REF!,4,FALSE),VLOOKUP(B487,Neuf!$A:$E,4,FALSE))))</f>
        <v/>
      </c>
      <c r="E487" t="str">
        <f>IF(OR(C487="",C487&gt;$G$2),"",IF($E$2="existant",VLOOKUP(B487,Existant!$A:$E,5,FALSE),IF($E$2="Neuf - non famille",VLOOKUP(B487,#REF!,5,FALSE),VLOOKUP(B487,Neuf!$A:$E,5,FALSE))))</f>
        <v/>
      </c>
      <c r="F487" t="str">
        <f>IF(OR(C487="",C487&gt;$G$2),"",IF($E$2="existant",VLOOKUP(B487,Existant!$A:$H,2,FALSE),IF($E$2="Neuf - non famille",VLOOKUP(B487,#REF!,7,FALSE),VLOOKUP(B487,Neuf!$A:$H,7,FALSE))))</f>
        <v/>
      </c>
      <c r="G487" s="35" t="str">
        <f>IF(OR(C487="",C487&gt;$G$2),"",IF($E$2="existant",VLOOKUP(B487,Existant!$A:$P,16,FALSE),IF($E$2="Neuf - non famille",VLOOKUP(B487,#REF!,16,FALSE),VLOOKUP(B487,Neuf!$A:$P,16,FALSE))))</f>
        <v/>
      </c>
      <c r="H487" s="34" t="str">
        <f>IF(OR(C487="",C487&gt;$G$2),"",IF($E$2="existant",VLOOKUP(B487,Existant!$A:$P,14,FALSE),IF($E$2="Neuf - non famille",VLOOKUP(B487,#REF!,14,FALSE),VLOOKUP(B487,Neuf!$A:$P,14,FALSE))))</f>
        <v/>
      </c>
    </row>
    <row r="488" spans="1:8" x14ac:dyDescent="0.2">
      <c r="A488" s="2">
        <f t="shared" ca="1" si="7"/>
        <v>14</v>
      </c>
      <c r="B488" s="2">
        <v>613</v>
      </c>
      <c r="C488" s="2">
        <f>IF(COUNTIF($B$4:B487,B488)&gt;0,"",MAX($C$4:C487)+1)</f>
        <v>395</v>
      </c>
      <c r="D488" t="str">
        <f>IF(OR(C488="",C488&gt;$G$2),"",IF($E$2="existant",VLOOKUP(B488,Existant!$A:$E,4,FALSE),IF($E$2="Neuf - non famille",VLOOKUP(B488,#REF!,4,FALSE),VLOOKUP(B488,Neuf!$A:$E,4,FALSE))))</f>
        <v/>
      </c>
      <c r="E488" t="str">
        <f>IF(OR(C488="",C488&gt;$G$2),"",IF($E$2="existant",VLOOKUP(B488,Existant!$A:$E,5,FALSE),IF($E$2="Neuf - non famille",VLOOKUP(B488,#REF!,5,FALSE),VLOOKUP(B488,Neuf!$A:$E,5,FALSE))))</f>
        <v/>
      </c>
      <c r="F488" t="str">
        <f>IF(OR(C488="",C488&gt;$G$2),"",IF($E$2="existant",VLOOKUP(B488,Existant!$A:$H,2,FALSE),IF($E$2="Neuf - non famille",VLOOKUP(B488,#REF!,7,FALSE),VLOOKUP(B488,Neuf!$A:$H,7,FALSE))))</f>
        <v/>
      </c>
      <c r="G488" s="35" t="str">
        <f>IF(OR(C488="",C488&gt;$G$2),"",IF($E$2="existant",VLOOKUP(B488,Existant!$A:$P,16,FALSE),IF($E$2="Neuf - non famille",VLOOKUP(B488,#REF!,16,FALSE),VLOOKUP(B488,Neuf!$A:$P,16,FALSE))))</f>
        <v/>
      </c>
      <c r="H488" s="34" t="str">
        <f>IF(OR(C488="",C488&gt;$G$2),"",IF($E$2="existant",VLOOKUP(B488,Existant!$A:$P,14,FALSE),IF($E$2="Neuf - non famille",VLOOKUP(B488,#REF!,14,FALSE),VLOOKUP(B488,Neuf!$A:$P,14,FALSE))))</f>
        <v/>
      </c>
    </row>
    <row r="489" spans="1:8" x14ac:dyDescent="0.2">
      <c r="A489" s="2">
        <f t="shared" ca="1" si="7"/>
        <v>5</v>
      </c>
      <c r="B489" s="2">
        <v>733</v>
      </c>
      <c r="C489" s="2">
        <f>IF(COUNTIF($B$4:B488,B489)&gt;0,"",MAX($C$4:C488)+1)</f>
        <v>396</v>
      </c>
      <c r="D489" t="str">
        <f>IF(OR(C489="",C489&gt;$G$2),"",IF($E$2="existant",VLOOKUP(B489,Existant!$A:$E,4,FALSE),IF($E$2="Neuf - non famille",VLOOKUP(B489,#REF!,4,FALSE),VLOOKUP(B489,Neuf!$A:$E,4,FALSE))))</f>
        <v/>
      </c>
      <c r="E489" t="str">
        <f>IF(OR(C489="",C489&gt;$G$2),"",IF($E$2="existant",VLOOKUP(B489,Existant!$A:$E,5,FALSE),IF($E$2="Neuf - non famille",VLOOKUP(B489,#REF!,5,FALSE),VLOOKUP(B489,Neuf!$A:$E,5,FALSE))))</f>
        <v/>
      </c>
      <c r="F489" t="str">
        <f>IF(OR(C489="",C489&gt;$G$2),"",IF($E$2="existant",VLOOKUP(B489,Existant!$A:$H,2,FALSE),IF($E$2="Neuf - non famille",VLOOKUP(B489,#REF!,7,FALSE),VLOOKUP(B489,Neuf!$A:$H,7,FALSE))))</f>
        <v/>
      </c>
      <c r="G489" s="35" t="str">
        <f>IF(OR(C489="",C489&gt;$G$2),"",IF($E$2="existant",VLOOKUP(B489,Existant!$A:$P,16,FALSE),IF($E$2="Neuf - non famille",VLOOKUP(B489,#REF!,16,FALSE),VLOOKUP(B489,Neuf!$A:$P,16,FALSE))))</f>
        <v/>
      </c>
      <c r="H489" s="34" t="str">
        <f>IF(OR(C489="",C489&gt;$G$2),"",IF($E$2="existant",VLOOKUP(B489,Existant!$A:$P,14,FALSE),IF($E$2="Neuf - non famille",VLOOKUP(B489,#REF!,14,FALSE),VLOOKUP(B489,Neuf!$A:$P,14,FALSE))))</f>
        <v/>
      </c>
    </row>
    <row r="490" spans="1:8" hidden="1" x14ac:dyDescent="0.2">
      <c r="A490" s="2">
        <f t="shared" ca="1" si="7"/>
        <v>8</v>
      </c>
      <c r="B490" s="2">
        <v>343</v>
      </c>
      <c r="C490" s="2" t="str">
        <f>IF(COUNTIF($B$4:B489,B490)&gt;0,"",MAX($C$4:C489)+1)</f>
        <v/>
      </c>
      <c r="D490" t="str">
        <f>IF(OR(C490="",C490&gt;$G$2),"",IF($E$2="existant",VLOOKUP(B490,Existant!$A:$E,4,FALSE),IF($E$2="Neuf - non famille",VLOOKUP(B490,#REF!,4,FALSE),VLOOKUP(B490,Neuf!$A:$E,4,FALSE))))</f>
        <v/>
      </c>
      <c r="E490" t="str">
        <f>IF(OR(C490="",C490&gt;$G$2),"",IF($E$2="existant",VLOOKUP(B490,Existant!$A:$E,5,FALSE),IF($E$2="Neuf - non famille",VLOOKUP(B490,#REF!,5,FALSE),VLOOKUP(B490,Neuf!$A:$E,5,FALSE))))</f>
        <v/>
      </c>
      <c r="F490" t="str">
        <f>IF(OR(C490="",C490&gt;$G$2),"",IF($E$2="existant",VLOOKUP(B490,Existant!$A:$H,2,FALSE),IF($E$2="Neuf - non famille",VLOOKUP(B490,#REF!,7,FALSE),VLOOKUP(B490,Neuf!$A:$H,7,FALSE))))</f>
        <v/>
      </c>
      <c r="G490" s="35" t="str">
        <f>IF(OR(C490="",C490&gt;$G$2),"",IF($E$2="existant",VLOOKUP(B490,Existant!$A:$P,16,FALSE),IF($E$2="Neuf - non famille",VLOOKUP(B490,#REF!,16,FALSE),VLOOKUP(B490,Neuf!$A:$P,16,FALSE))))</f>
        <v/>
      </c>
      <c r="H490" s="34" t="str">
        <f>IF(OR(C490="",C490&gt;$G$2),"",IF($E$2="existant",VLOOKUP(B490,Existant!$A:$P,14,FALSE),IF($E$2="Neuf - non famille",VLOOKUP(B490,#REF!,14,FALSE),VLOOKUP(B490,Neuf!$A:$P,14,FALSE))))</f>
        <v/>
      </c>
    </row>
    <row r="491" spans="1:8" x14ac:dyDescent="0.2">
      <c r="A491" s="2">
        <f t="shared" ca="1" si="7"/>
        <v>8</v>
      </c>
      <c r="B491" s="2">
        <v>1029</v>
      </c>
      <c r="C491" s="2">
        <f>IF(COUNTIF($B$4:B490,B491)&gt;0,"",MAX($C$4:C490)+1)</f>
        <v>397</v>
      </c>
      <c r="D491" t="str">
        <f>IF(OR(C491="",C491&gt;$G$2),"",IF($E$2="existant",VLOOKUP(B491,Existant!$A:$E,4,FALSE),IF($E$2="Neuf - non famille",VLOOKUP(B491,#REF!,4,FALSE),VLOOKUP(B491,Neuf!$A:$E,4,FALSE))))</f>
        <v/>
      </c>
      <c r="E491" t="str">
        <f>IF(OR(C491="",C491&gt;$G$2),"",IF($E$2="existant",VLOOKUP(B491,Existant!$A:$E,5,FALSE),IF($E$2="Neuf - non famille",VLOOKUP(B491,#REF!,5,FALSE),VLOOKUP(B491,Neuf!$A:$E,5,FALSE))))</f>
        <v/>
      </c>
      <c r="F491" t="str">
        <f>IF(OR(C491="",C491&gt;$G$2),"",IF($E$2="existant",VLOOKUP(B491,Existant!$A:$H,2,FALSE),IF($E$2="Neuf - non famille",VLOOKUP(B491,#REF!,7,FALSE),VLOOKUP(B491,Neuf!$A:$H,7,FALSE))))</f>
        <v/>
      </c>
      <c r="G491" s="35" t="str">
        <f>IF(OR(C491="",C491&gt;$G$2),"",IF($E$2="existant",VLOOKUP(B491,Existant!$A:$P,16,FALSE),IF($E$2="Neuf - non famille",VLOOKUP(B491,#REF!,16,FALSE),VLOOKUP(B491,Neuf!$A:$P,16,FALSE))))</f>
        <v/>
      </c>
      <c r="H491" s="34" t="str">
        <f>IF(OR(C491="",C491&gt;$G$2),"",IF($E$2="existant",VLOOKUP(B491,Existant!$A:$P,14,FALSE),IF($E$2="Neuf - non famille",VLOOKUP(B491,#REF!,14,FALSE),VLOOKUP(B491,Neuf!$A:$P,14,FALSE))))</f>
        <v/>
      </c>
    </row>
    <row r="492" spans="1:8" hidden="1" x14ac:dyDescent="0.2">
      <c r="A492" s="2">
        <f t="shared" ca="1" si="7"/>
        <v>7</v>
      </c>
      <c r="B492" s="2">
        <v>306</v>
      </c>
      <c r="C492" s="2" t="str">
        <f>IF(COUNTIF($B$4:B491,B492)&gt;0,"",MAX($C$4:C491)+1)</f>
        <v/>
      </c>
      <c r="D492" t="str">
        <f>IF(OR(C492="",C492&gt;$G$2),"",IF($E$2="existant",VLOOKUP(B492,Existant!$A:$E,4,FALSE),IF($E$2="Neuf - non famille",VLOOKUP(B492,#REF!,4,FALSE),VLOOKUP(B492,Neuf!$A:$E,4,FALSE))))</f>
        <v/>
      </c>
      <c r="E492" t="str">
        <f>IF(OR(C492="",C492&gt;$G$2),"",IF($E$2="existant",VLOOKUP(B492,Existant!$A:$E,5,FALSE),IF($E$2="Neuf - non famille",VLOOKUP(B492,#REF!,5,FALSE),VLOOKUP(B492,Neuf!$A:$E,5,FALSE))))</f>
        <v/>
      </c>
      <c r="F492" t="str">
        <f>IF(OR(C492="",C492&gt;$G$2),"",IF($E$2="existant",VLOOKUP(B492,Existant!$A:$H,2,FALSE),IF($E$2="Neuf - non famille",VLOOKUP(B492,#REF!,7,FALSE),VLOOKUP(B492,Neuf!$A:$H,7,FALSE))))</f>
        <v/>
      </c>
      <c r="G492" s="35" t="str">
        <f>IF(OR(C492="",C492&gt;$G$2),"",IF($E$2="existant",VLOOKUP(B492,Existant!$A:$P,16,FALSE),IF($E$2="Neuf - non famille",VLOOKUP(B492,#REF!,16,FALSE),VLOOKUP(B492,Neuf!$A:$P,16,FALSE))))</f>
        <v/>
      </c>
      <c r="H492" s="34" t="str">
        <f>IF(OR(C492="",C492&gt;$G$2),"",IF($E$2="existant",VLOOKUP(B492,Existant!$A:$P,14,FALSE),IF($E$2="Neuf - non famille",VLOOKUP(B492,#REF!,14,FALSE),VLOOKUP(B492,Neuf!$A:$P,14,FALSE))))</f>
        <v/>
      </c>
    </row>
    <row r="493" spans="1:8" hidden="1" x14ac:dyDescent="0.2">
      <c r="A493" s="2">
        <f t="shared" ca="1" si="7"/>
        <v>19</v>
      </c>
      <c r="B493" s="2">
        <v>1068</v>
      </c>
      <c r="C493" s="2" t="str">
        <f>IF(COUNTIF($B$4:B492,B493)&gt;0,"",MAX($C$4:C492)+1)</f>
        <v/>
      </c>
      <c r="D493" t="str">
        <f>IF(OR(C493="",C493&gt;$G$2),"",IF($E$2="existant",VLOOKUP(B493,Existant!$A:$E,4,FALSE),IF($E$2="Neuf - non famille",VLOOKUP(B493,#REF!,4,FALSE),VLOOKUP(B493,Neuf!$A:$E,4,FALSE))))</f>
        <v/>
      </c>
      <c r="E493" t="str">
        <f>IF(OR(C493="",C493&gt;$G$2),"",IF($E$2="existant",VLOOKUP(B493,Existant!$A:$E,5,FALSE),IF($E$2="Neuf - non famille",VLOOKUP(B493,#REF!,5,FALSE),VLOOKUP(B493,Neuf!$A:$E,5,FALSE))))</f>
        <v/>
      </c>
      <c r="F493" t="str">
        <f>IF(OR(C493="",C493&gt;$G$2),"",IF($E$2="existant",VLOOKUP(B493,Existant!$A:$H,2,FALSE),IF($E$2="Neuf - non famille",VLOOKUP(B493,#REF!,7,FALSE),VLOOKUP(B493,Neuf!$A:$H,7,FALSE))))</f>
        <v/>
      </c>
      <c r="G493" s="35" t="str">
        <f>IF(OR(C493="",C493&gt;$G$2),"",IF($E$2="existant",VLOOKUP(B493,Existant!$A:$P,16,FALSE),IF($E$2="Neuf - non famille",VLOOKUP(B493,#REF!,16,FALSE),VLOOKUP(B493,Neuf!$A:$P,16,FALSE))))</f>
        <v/>
      </c>
      <c r="H493" s="34" t="str">
        <f>IF(OR(C493="",C493&gt;$G$2),"",IF($E$2="existant",VLOOKUP(B493,Existant!$A:$P,14,FALSE),IF($E$2="Neuf - non famille",VLOOKUP(B493,#REF!,14,FALSE),VLOOKUP(B493,Neuf!$A:$P,14,FALSE))))</f>
        <v/>
      </c>
    </row>
    <row r="494" spans="1:8" hidden="1" x14ac:dyDescent="0.2">
      <c r="A494" s="2">
        <f t="shared" ca="1" si="7"/>
        <v>3</v>
      </c>
      <c r="B494" s="2">
        <v>190</v>
      </c>
      <c r="C494" s="2" t="str">
        <f>IF(COUNTIF($B$4:B493,B494)&gt;0,"",MAX($C$4:C493)+1)</f>
        <v/>
      </c>
      <c r="D494" t="str">
        <f>IF(OR(C494="",C494&gt;$G$2),"",IF($E$2="existant",VLOOKUP(B494,Existant!$A:$E,4,FALSE),IF($E$2="Neuf - non famille",VLOOKUP(B494,#REF!,4,FALSE),VLOOKUP(B494,Neuf!$A:$E,4,FALSE))))</f>
        <v/>
      </c>
      <c r="E494" t="str">
        <f>IF(OR(C494="",C494&gt;$G$2),"",IF($E$2="existant",VLOOKUP(B494,Existant!$A:$E,5,FALSE),IF($E$2="Neuf - non famille",VLOOKUP(B494,#REF!,5,FALSE),VLOOKUP(B494,Neuf!$A:$E,5,FALSE))))</f>
        <v/>
      </c>
      <c r="F494" t="str">
        <f>IF(OR(C494="",C494&gt;$G$2),"",IF($E$2="existant",VLOOKUP(B494,Existant!$A:$H,2,FALSE),IF($E$2="Neuf - non famille",VLOOKUP(B494,#REF!,7,FALSE),VLOOKUP(B494,Neuf!$A:$H,7,FALSE))))</f>
        <v/>
      </c>
      <c r="G494" s="35" t="str">
        <f>IF(OR(C494="",C494&gt;$G$2),"",IF($E$2="existant",VLOOKUP(B494,Existant!$A:$P,16,FALSE),IF($E$2="Neuf - non famille",VLOOKUP(B494,#REF!,16,FALSE),VLOOKUP(B494,Neuf!$A:$P,16,FALSE))))</f>
        <v/>
      </c>
      <c r="H494" s="34" t="str">
        <f>IF(OR(C494="",C494&gt;$G$2),"",IF($E$2="existant",VLOOKUP(B494,Existant!$A:$P,14,FALSE),IF($E$2="Neuf - non famille",VLOOKUP(B494,#REF!,14,FALSE),VLOOKUP(B494,Neuf!$A:$P,14,FALSE))))</f>
        <v/>
      </c>
    </row>
    <row r="495" spans="1:8" x14ac:dyDescent="0.2">
      <c r="A495" s="2">
        <f t="shared" ca="1" si="7"/>
        <v>6</v>
      </c>
      <c r="B495" s="2">
        <v>562</v>
      </c>
      <c r="C495" s="2">
        <f>IF(COUNTIF($B$4:B494,B495)&gt;0,"",MAX($C$4:C494)+1)</f>
        <v>398</v>
      </c>
      <c r="D495" t="str">
        <f>IF(OR(C495="",C495&gt;$G$2),"",IF($E$2="existant",VLOOKUP(B495,Existant!$A:$E,4,FALSE),IF($E$2="Neuf - non famille",VLOOKUP(B495,#REF!,4,FALSE),VLOOKUP(B495,Neuf!$A:$E,4,FALSE))))</f>
        <v/>
      </c>
      <c r="E495" t="str">
        <f>IF(OR(C495="",C495&gt;$G$2),"",IF($E$2="existant",VLOOKUP(B495,Existant!$A:$E,5,FALSE),IF($E$2="Neuf - non famille",VLOOKUP(B495,#REF!,5,FALSE),VLOOKUP(B495,Neuf!$A:$E,5,FALSE))))</f>
        <v/>
      </c>
      <c r="F495" t="str">
        <f>IF(OR(C495="",C495&gt;$G$2),"",IF($E$2="existant",VLOOKUP(B495,Existant!$A:$H,2,FALSE),IF($E$2="Neuf - non famille",VLOOKUP(B495,#REF!,7,FALSE),VLOOKUP(B495,Neuf!$A:$H,7,FALSE))))</f>
        <v/>
      </c>
      <c r="G495" s="35" t="str">
        <f>IF(OR(C495="",C495&gt;$G$2),"",IF($E$2="existant",VLOOKUP(B495,Existant!$A:$P,16,FALSE),IF($E$2="Neuf - non famille",VLOOKUP(B495,#REF!,16,FALSE),VLOOKUP(B495,Neuf!$A:$P,16,FALSE))))</f>
        <v/>
      </c>
      <c r="H495" s="34" t="str">
        <f>IF(OR(C495="",C495&gt;$G$2),"",IF($E$2="existant",VLOOKUP(B495,Existant!$A:$P,14,FALSE),IF($E$2="Neuf - non famille",VLOOKUP(B495,#REF!,14,FALSE),VLOOKUP(B495,Neuf!$A:$P,14,FALSE))))</f>
        <v/>
      </c>
    </row>
    <row r="496" spans="1:8" hidden="1" x14ac:dyDescent="0.2">
      <c r="A496" s="2">
        <f t="shared" ca="1" si="7"/>
        <v>14</v>
      </c>
      <c r="B496" s="2">
        <v>1081</v>
      </c>
      <c r="C496" s="2" t="str">
        <f>IF(COUNTIF($B$4:B495,B496)&gt;0,"",MAX($C$4:C495)+1)</f>
        <v/>
      </c>
      <c r="D496" t="str">
        <f>IF(OR(C496="",C496&gt;$G$2),"",IF($E$2="existant",VLOOKUP(B496,Existant!$A:$E,4,FALSE),IF($E$2="Neuf - non famille",VLOOKUP(B496,#REF!,4,FALSE),VLOOKUP(B496,Neuf!$A:$E,4,FALSE))))</f>
        <v/>
      </c>
      <c r="E496" t="str">
        <f>IF(OR(C496="",C496&gt;$G$2),"",IF($E$2="existant",VLOOKUP(B496,Existant!$A:$E,5,FALSE),IF($E$2="Neuf - non famille",VLOOKUP(B496,#REF!,5,FALSE),VLOOKUP(B496,Neuf!$A:$E,5,FALSE))))</f>
        <v/>
      </c>
      <c r="F496" t="str">
        <f>IF(OR(C496="",C496&gt;$G$2),"",IF($E$2="existant",VLOOKUP(B496,Existant!$A:$H,2,FALSE),IF($E$2="Neuf - non famille",VLOOKUP(B496,#REF!,7,FALSE),VLOOKUP(B496,Neuf!$A:$H,7,FALSE))))</f>
        <v/>
      </c>
      <c r="G496" s="35" t="str">
        <f>IF(OR(C496="",C496&gt;$G$2),"",IF($E$2="existant",VLOOKUP(B496,Existant!$A:$P,16,FALSE),IF($E$2="Neuf - non famille",VLOOKUP(B496,#REF!,16,FALSE),VLOOKUP(B496,Neuf!$A:$P,16,FALSE))))</f>
        <v/>
      </c>
      <c r="H496" s="34" t="str">
        <f>IF(OR(C496="",C496&gt;$G$2),"",IF($E$2="existant",VLOOKUP(B496,Existant!$A:$P,14,FALSE),IF($E$2="Neuf - non famille",VLOOKUP(B496,#REF!,14,FALSE),VLOOKUP(B496,Neuf!$A:$P,14,FALSE))))</f>
        <v/>
      </c>
    </row>
    <row r="497" spans="1:8" x14ac:dyDescent="0.2">
      <c r="A497" s="2">
        <f t="shared" ca="1" si="7"/>
        <v>4</v>
      </c>
      <c r="B497" s="2">
        <v>783</v>
      </c>
      <c r="C497" s="2">
        <f>IF(COUNTIF($B$4:B496,B497)&gt;0,"",MAX($C$4:C496)+1)</f>
        <v>399</v>
      </c>
      <c r="D497" t="str">
        <f>IF(OR(C497="",C497&gt;$G$2),"",IF($E$2="existant",VLOOKUP(B497,Existant!$A:$E,4,FALSE),IF($E$2="Neuf - non famille",VLOOKUP(B497,#REF!,4,FALSE),VLOOKUP(B497,Neuf!$A:$E,4,FALSE))))</f>
        <v/>
      </c>
      <c r="E497" t="str">
        <f>IF(OR(C497="",C497&gt;$G$2),"",IF($E$2="existant",VLOOKUP(B497,Existant!$A:$E,5,FALSE),IF($E$2="Neuf - non famille",VLOOKUP(B497,#REF!,5,FALSE),VLOOKUP(B497,Neuf!$A:$E,5,FALSE))))</f>
        <v/>
      </c>
      <c r="F497" t="str">
        <f>IF(OR(C497="",C497&gt;$G$2),"",IF($E$2="existant",VLOOKUP(B497,Existant!$A:$H,2,FALSE),IF($E$2="Neuf - non famille",VLOOKUP(B497,#REF!,7,FALSE),VLOOKUP(B497,Neuf!$A:$H,7,FALSE))))</f>
        <v/>
      </c>
      <c r="G497" s="35" t="str">
        <f>IF(OR(C497="",C497&gt;$G$2),"",IF($E$2="existant",VLOOKUP(B497,Existant!$A:$P,16,FALSE),IF($E$2="Neuf - non famille",VLOOKUP(B497,#REF!,16,FALSE),VLOOKUP(B497,Neuf!$A:$P,16,FALSE))))</f>
        <v/>
      </c>
      <c r="H497" s="34" t="str">
        <f>IF(OR(C497="",C497&gt;$G$2),"",IF($E$2="existant",VLOOKUP(B497,Existant!$A:$P,14,FALSE),IF($E$2="Neuf - non famille",VLOOKUP(B497,#REF!,14,FALSE),VLOOKUP(B497,Neuf!$A:$P,14,FALSE))))</f>
        <v/>
      </c>
    </row>
    <row r="498" spans="1:8" x14ac:dyDescent="0.2">
      <c r="A498" s="2">
        <f t="shared" ca="1" si="7"/>
        <v>16</v>
      </c>
      <c r="B498" s="2">
        <v>794</v>
      </c>
      <c r="C498" s="2">
        <f>IF(COUNTIF($B$4:B497,B498)&gt;0,"",MAX($C$4:C497)+1)</f>
        <v>400</v>
      </c>
      <c r="D498" t="str">
        <f>IF(OR(C498="",C498&gt;$G$2),"",IF($E$2="existant",VLOOKUP(B498,Existant!$A:$E,4,FALSE),IF($E$2="Neuf - non famille",VLOOKUP(B498,#REF!,4,FALSE),VLOOKUP(B498,Neuf!$A:$E,4,FALSE))))</f>
        <v/>
      </c>
      <c r="E498" t="str">
        <f>IF(OR(C498="",C498&gt;$G$2),"",IF($E$2="existant",VLOOKUP(B498,Existant!$A:$E,5,FALSE),IF($E$2="Neuf - non famille",VLOOKUP(B498,#REF!,5,FALSE),VLOOKUP(B498,Neuf!$A:$E,5,FALSE))))</f>
        <v/>
      </c>
      <c r="F498" t="str">
        <f>IF(OR(C498="",C498&gt;$G$2),"",IF($E$2="existant",VLOOKUP(B498,Existant!$A:$H,2,FALSE),IF($E$2="Neuf - non famille",VLOOKUP(B498,#REF!,7,FALSE),VLOOKUP(B498,Neuf!$A:$H,7,FALSE))))</f>
        <v/>
      </c>
      <c r="G498" s="35" t="str">
        <f>IF(OR(C498="",C498&gt;$G$2),"",IF($E$2="existant",VLOOKUP(B498,Existant!$A:$P,16,FALSE),IF($E$2="Neuf - non famille",VLOOKUP(B498,#REF!,16,FALSE),VLOOKUP(B498,Neuf!$A:$P,16,FALSE))))</f>
        <v/>
      </c>
      <c r="H498" s="34" t="str">
        <f>IF(OR(C498="",C498&gt;$G$2),"",IF($E$2="existant",VLOOKUP(B498,Existant!$A:$P,14,FALSE),IF($E$2="Neuf - non famille",VLOOKUP(B498,#REF!,14,FALSE),VLOOKUP(B498,Neuf!$A:$P,14,FALSE))))</f>
        <v/>
      </c>
    </row>
    <row r="499" spans="1:8" x14ac:dyDescent="0.2">
      <c r="A499" s="2">
        <f t="shared" ca="1" si="7"/>
        <v>16</v>
      </c>
      <c r="B499" s="2">
        <v>362</v>
      </c>
      <c r="C499" s="2">
        <f>IF(COUNTIF($B$4:B498,B499)&gt;0,"",MAX($C$4:C498)+1)</f>
        <v>401</v>
      </c>
      <c r="D499" t="str">
        <f>IF(OR(C499="",C499&gt;$G$2),"",IF($E$2="existant",VLOOKUP(B499,Existant!$A:$E,4,FALSE),IF($E$2="Neuf - non famille",VLOOKUP(B499,#REF!,4,FALSE),VLOOKUP(B499,Neuf!$A:$E,4,FALSE))))</f>
        <v/>
      </c>
      <c r="E499" t="str">
        <f>IF(OR(C499="",C499&gt;$G$2),"",IF($E$2="existant",VLOOKUP(B499,Existant!$A:$E,5,FALSE),IF($E$2="Neuf - non famille",VLOOKUP(B499,#REF!,5,FALSE),VLOOKUP(B499,Neuf!$A:$E,5,FALSE))))</f>
        <v/>
      </c>
      <c r="F499" t="str">
        <f>IF(OR(C499="",C499&gt;$G$2),"",IF($E$2="existant",VLOOKUP(B499,Existant!$A:$H,2,FALSE),IF($E$2="Neuf - non famille",VLOOKUP(B499,#REF!,7,FALSE),VLOOKUP(B499,Neuf!$A:$H,7,FALSE))))</f>
        <v/>
      </c>
      <c r="G499" s="35" t="str">
        <f>IF(OR(C499="",C499&gt;$G$2),"",IF($E$2="existant",VLOOKUP(B499,Existant!$A:$P,16,FALSE),IF($E$2="Neuf - non famille",VLOOKUP(B499,#REF!,16,FALSE),VLOOKUP(B499,Neuf!$A:$P,16,FALSE))))</f>
        <v/>
      </c>
      <c r="H499" s="34" t="str">
        <f>IF(OR(C499="",C499&gt;$G$2),"",IF($E$2="existant",VLOOKUP(B499,Existant!$A:$P,14,FALSE),IF($E$2="Neuf - non famille",VLOOKUP(B499,#REF!,14,FALSE),VLOOKUP(B499,Neuf!$A:$P,14,FALSE))))</f>
        <v/>
      </c>
    </row>
    <row r="500" spans="1:8" hidden="1" x14ac:dyDescent="0.2">
      <c r="A500" s="2">
        <f t="shared" ca="1" si="7"/>
        <v>16</v>
      </c>
      <c r="B500" s="2">
        <v>422</v>
      </c>
      <c r="C500" s="2" t="str">
        <f>IF(COUNTIF($B$4:B499,B500)&gt;0,"",MAX($C$4:C499)+1)</f>
        <v/>
      </c>
      <c r="D500" t="str">
        <f>IF(OR(C500="",C500&gt;$G$2),"",IF($E$2="existant",VLOOKUP(B500,Existant!$A:$E,4,FALSE),IF($E$2="Neuf - non famille",VLOOKUP(B500,#REF!,4,FALSE),VLOOKUP(B500,Neuf!$A:$E,4,FALSE))))</f>
        <v/>
      </c>
      <c r="E500" t="str">
        <f>IF(OR(C500="",C500&gt;$G$2),"",IF($E$2="existant",VLOOKUP(B500,Existant!$A:$E,5,FALSE),IF($E$2="Neuf - non famille",VLOOKUP(B500,#REF!,5,FALSE),VLOOKUP(B500,Neuf!$A:$E,5,FALSE))))</f>
        <v/>
      </c>
      <c r="F500" t="str">
        <f>IF(OR(C500="",C500&gt;$G$2),"",IF($E$2="existant",VLOOKUP(B500,Existant!$A:$H,2,FALSE),IF($E$2="Neuf - non famille",VLOOKUP(B500,#REF!,7,FALSE),VLOOKUP(B500,Neuf!$A:$H,7,FALSE))))</f>
        <v/>
      </c>
      <c r="G500" s="35" t="str">
        <f>IF(OR(C500="",C500&gt;$G$2),"",IF($E$2="existant",VLOOKUP(B500,Existant!$A:$P,16,FALSE),IF($E$2="Neuf - non famille",VLOOKUP(B500,#REF!,16,FALSE),VLOOKUP(B500,Neuf!$A:$P,16,FALSE))))</f>
        <v/>
      </c>
      <c r="H500" s="34" t="str">
        <f>IF(OR(C500="",C500&gt;$G$2),"",IF($E$2="existant",VLOOKUP(B500,Existant!$A:$P,14,FALSE),IF($E$2="Neuf - non famille",VLOOKUP(B500,#REF!,14,FALSE),VLOOKUP(B500,Neuf!$A:$P,14,FALSE))))</f>
        <v/>
      </c>
    </row>
    <row r="501" spans="1:8" x14ac:dyDescent="0.2">
      <c r="A501" s="2">
        <f t="shared" ca="1" si="7"/>
        <v>19</v>
      </c>
      <c r="B501" s="2">
        <v>454</v>
      </c>
      <c r="C501" s="2">
        <f>IF(COUNTIF($B$4:B500,B501)&gt;0,"",MAX($C$4:C500)+1)</f>
        <v>402</v>
      </c>
      <c r="D501" t="str">
        <f>IF(OR(C501="",C501&gt;$G$2),"",IF($E$2="existant",VLOOKUP(B501,Existant!$A:$E,4,FALSE),IF($E$2="Neuf - non famille",VLOOKUP(B501,#REF!,4,FALSE),VLOOKUP(B501,Neuf!$A:$E,4,FALSE))))</f>
        <v/>
      </c>
      <c r="E501" t="str">
        <f>IF(OR(C501="",C501&gt;$G$2),"",IF($E$2="existant",VLOOKUP(B501,Existant!$A:$E,5,FALSE),IF($E$2="Neuf - non famille",VLOOKUP(B501,#REF!,5,FALSE),VLOOKUP(B501,Neuf!$A:$E,5,FALSE))))</f>
        <v/>
      </c>
      <c r="F501" t="str">
        <f>IF(OR(C501="",C501&gt;$G$2),"",IF($E$2="existant",VLOOKUP(B501,Existant!$A:$H,2,FALSE),IF($E$2="Neuf - non famille",VLOOKUP(B501,#REF!,7,FALSE),VLOOKUP(B501,Neuf!$A:$H,7,FALSE))))</f>
        <v/>
      </c>
      <c r="G501" s="35" t="str">
        <f>IF(OR(C501="",C501&gt;$G$2),"",IF($E$2="existant",VLOOKUP(B501,Existant!$A:$P,16,FALSE),IF($E$2="Neuf - non famille",VLOOKUP(B501,#REF!,16,FALSE),VLOOKUP(B501,Neuf!$A:$P,16,FALSE))))</f>
        <v/>
      </c>
      <c r="H501" s="34" t="str">
        <f>IF(OR(C501="",C501&gt;$G$2),"",IF($E$2="existant",VLOOKUP(B501,Existant!$A:$P,14,FALSE),IF($E$2="Neuf - non famille",VLOOKUP(B501,#REF!,14,FALSE),VLOOKUP(B501,Neuf!$A:$P,14,FALSE))))</f>
        <v/>
      </c>
    </row>
    <row r="502" spans="1:8" x14ac:dyDescent="0.2">
      <c r="A502" s="2">
        <f t="shared" ca="1" si="7"/>
        <v>20</v>
      </c>
      <c r="B502" s="2">
        <v>491</v>
      </c>
      <c r="C502" s="2">
        <f>IF(COUNTIF($B$4:B501,B502)&gt;0,"",MAX($C$4:C501)+1)</f>
        <v>403</v>
      </c>
      <c r="D502" t="str">
        <f>IF(OR(C502="",C502&gt;$G$2),"",IF($E$2="existant",VLOOKUP(B502,Existant!$A:$E,4,FALSE),IF($E$2="Neuf - non famille",VLOOKUP(B502,#REF!,4,FALSE),VLOOKUP(B502,Neuf!$A:$E,4,FALSE))))</f>
        <v/>
      </c>
      <c r="E502" t="str">
        <f>IF(OR(C502="",C502&gt;$G$2),"",IF($E$2="existant",VLOOKUP(B502,Existant!$A:$E,5,FALSE),IF($E$2="Neuf - non famille",VLOOKUP(B502,#REF!,5,FALSE),VLOOKUP(B502,Neuf!$A:$E,5,FALSE))))</f>
        <v/>
      </c>
      <c r="F502" t="str">
        <f>IF(OR(C502="",C502&gt;$G$2),"",IF($E$2="existant",VLOOKUP(B502,Existant!$A:$H,2,FALSE),IF($E$2="Neuf - non famille",VLOOKUP(B502,#REF!,7,FALSE),VLOOKUP(B502,Neuf!$A:$H,7,FALSE))))</f>
        <v/>
      </c>
      <c r="G502" s="35" t="str">
        <f>IF(OR(C502="",C502&gt;$G$2),"",IF($E$2="existant",VLOOKUP(B502,Existant!$A:$P,16,FALSE),IF($E$2="Neuf - non famille",VLOOKUP(B502,#REF!,16,FALSE),VLOOKUP(B502,Neuf!$A:$P,16,FALSE))))</f>
        <v/>
      </c>
      <c r="H502" s="34" t="str">
        <f>IF(OR(C502="",C502&gt;$G$2),"",IF($E$2="existant",VLOOKUP(B502,Existant!$A:$P,14,FALSE),IF($E$2="Neuf - non famille",VLOOKUP(B502,#REF!,14,FALSE),VLOOKUP(B502,Neuf!$A:$P,14,FALSE))))</f>
        <v/>
      </c>
    </row>
    <row r="503" spans="1:8" hidden="1" x14ac:dyDescent="0.2">
      <c r="A503" s="2">
        <f t="shared" ca="1" si="7"/>
        <v>17</v>
      </c>
      <c r="B503" s="2">
        <v>118</v>
      </c>
      <c r="C503" s="2" t="str">
        <f>IF(COUNTIF($B$4:B502,B503)&gt;0,"",MAX($C$4:C502)+1)</f>
        <v/>
      </c>
      <c r="D503" t="str">
        <f>IF(OR(C503="",C503&gt;$G$2),"",IF($E$2="existant",VLOOKUP(B503,Existant!$A:$E,4,FALSE),IF($E$2="Neuf - non famille",VLOOKUP(B503,#REF!,4,FALSE),VLOOKUP(B503,Neuf!$A:$E,4,FALSE))))</f>
        <v/>
      </c>
      <c r="E503" t="str">
        <f>IF(OR(C503="",C503&gt;$G$2),"",IF($E$2="existant",VLOOKUP(B503,Existant!$A:$E,5,FALSE),IF($E$2="Neuf - non famille",VLOOKUP(B503,#REF!,5,FALSE),VLOOKUP(B503,Neuf!$A:$E,5,FALSE))))</f>
        <v/>
      </c>
      <c r="F503" t="str">
        <f>IF(OR(C503="",C503&gt;$G$2),"",IF($E$2="existant",VLOOKUP(B503,Existant!$A:$H,2,FALSE),IF($E$2="Neuf - non famille",VLOOKUP(B503,#REF!,7,FALSE),VLOOKUP(B503,Neuf!$A:$H,7,FALSE))))</f>
        <v/>
      </c>
      <c r="G503" s="35" t="str">
        <f>IF(OR(C503="",C503&gt;$G$2),"",IF($E$2="existant",VLOOKUP(B503,Existant!$A:$P,16,FALSE),IF($E$2="Neuf - non famille",VLOOKUP(B503,#REF!,16,FALSE),VLOOKUP(B503,Neuf!$A:$P,16,FALSE))))</f>
        <v/>
      </c>
      <c r="H503" s="34" t="str">
        <f>IF(OR(C503="",C503&gt;$G$2),"",IF($E$2="existant",VLOOKUP(B503,Existant!$A:$P,14,FALSE),IF($E$2="Neuf - non famille",VLOOKUP(B503,#REF!,14,FALSE),VLOOKUP(B503,Neuf!$A:$P,14,FALSE))))</f>
        <v/>
      </c>
    </row>
    <row r="504" spans="1:8" x14ac:dyDescent="0.2">
      <c r="A504" s="2">
        <f t="shared" ca="1" si="7"/>
        <v>3</v>
      </c>
      <c r="B504" s="2">
        <v>1097</v>
      </c>
      <c r="C504" s="2">
        <f>IF(COUNTIF($B$4:B503,B504)&gt;0,"",MAX($C$4:C503)+1)</f>
        <v>404</v>
      </c>
      <c r="D504" t="str">
        <f>IF(OR(C504="",C504&gt;$G$2),"",IF($E$2="existant",VLOOKUP(B504,Existant!$A:$E,4,FALSE),IF($E$2="Neuf - non famille",VLOOKUP(B504,#REF!,4,FALSE),VLOOKUP(B504,Neuf!$A:$E,4,FALSE))))</f>
        <v/>
      </c>
      <c r="E504" t="str">
        <f>IF(OR(C504="",C504&gt;$G$2),"",IF($E$2="existant",VLOOKUP(B504,Existant!$A:$E,5,FALSE),IF($E$2="Neuf - non famille",VLOOKUP(B504,#REF!,5,FALSE),VLOOKUP(B504,Neuf!$A:$E,5,FALSE))))</f>
        <v/>
      </c>
      <c r="F504" t="str">
        <f>IF(OR(C504="",C504&gt;$G$2),"",IF($E$2="existant",VLOOKUP(B504,Existant!$A:$H,2,FALSE),IF($E$2="Neuf - non famille",VLOOKUP(B504,#REF!,7,FALSE),VLOOKUP(B504,Neuf!$A:$H,7,FALSE))))</f>
        <v/>
      </c>
      <c r="G504" s="35" t="str">
        <f>IF(OR(C504="",C504&gt;$G$2),"",IF($E$2="existant",VLOOKUP(B504,Existant!$A:$P,16,FALSE),IF($E$2="Neuf - non famille",VLOOKUP(B504,#REF!,16,FALSE),VLOOKUP(B504,Neuf!$A:$P,16,FALSE))))</f>
        <v/>
      </c>
      <c r="H504" s="34" t="str">
        <f>IF(OR(C504="",C504&gt;$G$2),"",IF($E$2="existant",VLOOKUP(B504,Existant!$A:$P,14,FALSE),IF($E$2="Neuf - non famille",VLOOKUP(B504,#REF!,14,FALSE),VLOOKUP(B504,Neuf!$A:$P,14,FALSE))))</f>
        <v/>
      </c>
    </row>
    <row r="505" spans="1:8" hidden="1" x14ac:dyDescent="0.2">
      <c r="A505" s="2">
        <f t="shared" ca="1" si="7"/>
        <v>10</v>
      </c>
      <c r="B505" s="2">
        <v>17</v>
      </c>
      <c r="C505" s="2" t="str">
        <f>IF(COUNTIF($B$4:B504,B505)&gt;0,"",MAX($C$4:C504)+1)</f>
        <v/>
      </c>
      <c r="D505" t="str">
        <f>IF(OR(C505="",C505&gt;$G$2),"",IF($E$2="existant",VLOOKUP(B505,Existant!$A:$E,4,FALSE),IF($E$2="Neuf - non famille",VLOOKUP(B505,#REF!,4,FALSE),VLOOKUP(B505,Neuf!$A:$E,4,FALSE))))</f>
        <v/>
      </c>
      <c r="E505" t="str">
        <f>IF(OR(C505="",C505&gt;$G$2),"",IF($E$2="existant",VLOOKUP(B505,Existant!$A:$E,5,FALSE),IF($E$2="Neuf - non famille",VLOOKUP(B505,#REF!,5,FALSE),VLOOKUP(B505,Neuf!$A:$E,5,FALSE))))</f>
        <v/>
      </c>
      <c r="F505" t="str">
        <f>IF(OR(C505="",C505&gt;$G$2),"",IF($E$2="existant",VLOOKUP(B505,Existant!$A:$H,2,FALSE),IF($E$2="Neuf - non famille",VLOOKUP(B505,#REF!,7,FALSE),VLOOKUP(B505,Neuf!$A:$H,7,FALSE))))</f>
        <v/>
      </c>
      <c r="G505" s="35" t="str">
        <f>IF(OR(C505="",C505&gt;$G$2),"",IF($E$2="existant",VLOOKUP(B505,Existant!$A:$P,16,FALSE),IF($E$2="Neuf - non famille",VLOOKUP(B505,#REF!,16,FALSE),VLOOKUP(B505,Neuf!$A:$P,16,FALSE))))</f>
        <v/>
      </c>
      <c r="H505" s="34" t="str">
        <f>IF(OR(C505="",C505&gt;$G$2),"",IF($E$2="existant",VLOOKUP(B505,Existant!$A:$P,14,FALSE),IF($E$2="Neuf - non famille",VLOOKUP(B505,#REF!,14,FALSE),VLOOKUP(B505,Neuf!$A:$P,14,FALSE))))</f>
        <v/>
      </c>
    </row>
    <row r="506" spans="1:8" x14ac:dyDescent="0.2">
      <c r="A506" s="2">
        <f t="shared" ca="1" si="7"/>
        <v>5</v>
      </c>
      <c r="B506" s="2">
        <v>551</v>
      </c>
      <c r="C506" s="2">
        <f>IF(COUNTIF($B$4:B505,B506)&gt;0,"",MAX($C$4:C505)+1)</f>
        <v>405</v>
      </c>
      <c r="D506" t="str">
        <f>IF(OR(C506="",C506&gt;$G$2),"",IF($E$2="existant",VLOOKUP(B506,Existant!$A:$E,4,FALSE),IF($E$2="Neuf - non famille",VLOOKUP(B506,#REF!,4,FALSE),VLOOKUP(B506,Neuf!$A:$E,4,FALSE))))</f>
        <v/>
      </c>
      <c r="E506" t="str">
        <f>IF(OR(C506="",C506&gt;$G$2),"",IF($E$2="existant",VLOOKUP(B506,Existant!$A:$E,5,FALSE),IF($E$2="Neuf - non famille",VLOOKUP(B506,#REF!,5,FALSE),VLOOKUP(B506,Neuf!$A:$E,5,FALSE))))</f>
        <v/>
      </c>
      <c r="F506" t="str">
        <f>IF(OR(C506="",C506&gt;$G$2),"",IF($E$2="existant",VLOOKUP(B506,Existant!$A:$H,2,FALSE),IF($E$2="Neuf - non famille",VLOOKUP(B506,#REF!,7,FALSE),VLOOKUP(B506,Neuf!$A:$H,7,FALSE))))</f>
        <v/>
      </c>
      <c r="G506" s="35" t="str">
        <f>IF(OR(C506="",C506&gt;$G$2),"",IF($E$2="existant",VLOOKUP(B506,Existant!$A:$P,16,FALSE),IF($E$2="Neuf - non famille",VLOOKUP(B506,#REF!,16,FALSE),VLOOKUP(B506,Neuf!$A:$P,16,FALSE))))</f>
        <v/>
      </c>
      <c r="H506" s="34" t="str">
        <f>IF(OR(C506="",C506&gt;$G$2),"",IF($E$2="existant",VLOOKUP(B506,Existant!$A:$P,14,FALSE),IF($E$2="Neuf - non famille",VLOOKUP(B506,#REF!,14,FALSE),VLOOKUP(B506,Neuf!$A:$P,14,FALSE))))</f>
        <v/>
      </c>
    </row>
    <row r="507" spans="1:8" x14ac:dyDescent="0.2">
      <c r="A507" s="2">
        <f t="shared" ca="1" si="7"/>
        <v>3</v>
      </c>
      <c r="B507" s="2">
        <v>627</v>
      </c>
      <c r="C507" s="2">
        <f>IF(COUNTIF($B$4:B506,B507)&gt;0,"",MAX($C$4:C506)+1)</f>
        <v>406</v>
      </c>
      <c r="D507" t="str">
        <f>IF(OR(C507="",C507&gt;$G$2),"",IF($E$2="existant",VLOOKUP(B507,Existant!$A:$E,4,FALSE),IF($E$2="Neuf - non famille",VLOOKUP(B507,#REF!,4,FALSE),VLOOKUP(B507,Neuf!$A:$E,4,FALSE))))</f>
        <v/>
      </c>
      <c r="E507" t="str">
        <f>IF(OR(C507="",C507&gt;$G$2),"",IF($E$2="existant",VLOOKUP(B507,Existant!$A:$E,5,FALSE),IF($E$2="Neuf - non famille",VLOOKUP(B507,#REF!,5,FALSE),VLOOKUP(B507,Neuf!$A:$E,5,FALSE))))</f>
        <v/>
      </c>
      <c r="F507" t="str">
        <f>IF(OR(C507="",C507&gt;$G$2),"",IF($E$2="existant",VLOOKUP(B507,Existant!$A:$H,2,FALSE),IF($E$2="Neuf - non famille",VLOOKUP(B507,#REF!,7,FALSE),VLOOKUP(B507,Neuf!$A:$H,7,FALSE))))</f>
        <v/>
      </c>
      <c r="G507" s="35" t="str">
        <f>IF(OR(C507="",C507&gt;$G$2),"",IF($E$2="existant",VLOOKUP(B507,Existant!$A:$P,16,FALSE),IF($E$2="Neuf - non famille",VLOOKUP(B507,#REF!,16,FALSE),VLOOKUP(B507,Neuf!$A:$P,16,FALSE))))</f>
        <v/>
      </c>
      <c r="H507" s="34" t="str">
        <f>IF(OR(C507="",C507&gt;$G$2),"",IF($E$2="existant",VLOOKUP(B507,Existant!$A:$P,14,FALSE),IF($E$2="Neuf - non famille",VLOOKUP(B507,#REF!,14,FALSE),VLOOKUP(B507,Neuf!$A:$P,14,FALSE))))</f>
        <v/>
      </c>
    </row>
    <row r="508" spans="1:8" x14ac:dyDescent="0.2">
      <c r="A508" s="2">
        <f t="shared" ca="1" si="7"/>
        <v>12</v>
      </c>
      <c r="B508" s="2">
        <v>36</v>
      </c>
      <c r="C508" s="2">
        <f>IF(COUNTIF($B$4:B507,B508)&gt;0,"",MAX($C$4:C507)+1)</f>
        <v>407</v>
      </c>
      <c r="D508" t="str">
        <f>IF(OR(C508="",C508&gt;$G$2),"",IF($E$2="existant",VLOOKUP(B508,Existant!$A:$E,4,FALSE),IF($E$2="Neuf - non famille",VLOOKUP(B508,#REF!,4,FALSE),VLOOKUP(B508,Neuf!$A:$E,4,FALSE))))</f>
        <v/>
      </c>
      <c r="E508" t="str">
        <f>IF(OR(C508="",C508&gt;$G$2),"",IF($E$2="existant",VLOOKUP(B508,Existant!$A:$E,5,FALSE),IF($E$2="Neuf - non famille",VLOOKUP(B508,#REF!,5,FALSE),VLOOKUP(B508,Neuf!$A:$E,5,FALSE))))</f>
        <v/>
      </c>
      <c r="F508" t="str">
        <f>IF(OR(C508="",C508&gt;$G$2),"",IF($E$2="existant",VLOOKUP(B508,Existant!$A:$H,2,FALSE),IF($E$2="Neuf - non famille",VLOOKUP(B508,#REF!,7,FALSE),VLOOKUP(B508,Neuf!$A:$H,7,FALSE))))</f>
        <v/>
      </c>
      <c r="G508" s="35" t="str">
        <f>IF(OR(C508="",C508&gt;$G$2),"",IF($E$2="existant",VLOOKUP(B508,Existant!$A:$P,16,FALSE),IF($E$2="Neuf - non famille",VLOOKUP(B508,#REF!,16,FALSE),VLOOKUP(B508,Neuf!$A:$P,16,FALSE))))</f>
        <v/>
      </c>
      <c r="H508" s="34" t="str">
        <f>IF(OR(C508="",C508&gt;$G$2),"",IF($E$2="existant",VLOOKUP(B508,Existant!$A:$P,14,FALSE),IF($E$2="Neuf - non famille",VLOOKUP(B508,#REF!,14,FALSE),VLOOKUP(B508,Neuf!$A:$P,14,FALSE))))</f>
        <v/>
      </c>
    </row>
    <row r="509" spans="1:8" hidden="1" x14ac:dyDescent="0.2">
      <c r="A509" s="2">
        <f t="shared" ca="1" si="7"/>
        <v>11</v>
      </c>
      <c r="B509" s="2">
        <v>265</v>
      </c>
      <c r="C509" s="2" t="str">
        <f>IF(COUNTIF($B$4:B508,B509)&gt;0,"",MAX($C$4:C508)+1)</f>
        <v/>
      </c>
      <c r="D509" t="str">
        <f>IF(OR(C509="",C509&gt;$G$2),"",IF($E$2="existant",VLOOKUP(B509,Existant!$A:$E,4,FALSE),IF($E$2="Neuf - non famille",VLOOKUP(B509,#REF!,4,FALSE),VLOOKUP(B509,Neuf!$A:$E,4,FALSE))))</f>
        <v/>
      </c>
      <c r="E509" t="str">
        <f>IF(OR(C509="",C509&gt;$G$2),"",IF($E$2="existant",VLOOKUP(B509,Existant!$A:$E,5,FALSE),IF($E$2="Neuf - non famille",VLOOKUP(B509,#REF!,5,FALSE),VLOOKUP(B509,Neuf!$A:$E,5,FALSE))))</f>
        <v/>
      </c>
      <c r="F509" t="str">
        <f>IF(OR(C509="",C509&gt;$G$2),"",IF($E$2="existant",VLOOKUP(B509,Existant!$A:$H,2,FALSE),IF($E$2="Neuf - non famille",VLOOKUP(B509,#REF!,7,FALSE),VLOOKUP(B509,Neuf!$A:$H,7,FALSE))))</f>
        <v/>
      </c>
      <c r="G509" s="35" t="str">
        <f>IF(OR(C509="",C509&gt;$G$2),"",IF($E$2="existant",VLOOKUP(B509,Existant!$A:$P,16,FALSE),IF($E$2="Neuf - non famille",VLOOKUP(B509,#REF!,16,FALSE),VLOOKUP(B509,Neuf!$A:$P,16,FALSE))))</f>
        <v/>
      </c>
      <c r="H509" s="34" t="str">
        <f>IF(OR(C509="",C509&gt;$G$2),"",IF($E$2="existant",VLOOKUP(B509,Existant!$A:$P,14,FALSE),IF($E$2="Neuf - non famille",VLOOKUP(B509,#REF!,14,FALSE),VLOOKUP(B509,Neuf!$A:$P,14,FALSE))))</f>
        <v/>
      </c>
    </row>
    <row r="510" spans="1:8" x14ac:dyDescent="0.2">
      <c r="A510" s="2">
        <f t="shared" ca="1" si="7"/>
        <v>3</v>
      </c>
      <c r="B510" s="2">
        <v>778</v>
      </c>
      <c r="C510" s="2">
        <f>IF(COUNTIF($B$4:B509,B510)&gt;0,"",MAX($C$4:C509)+1)</f>
        <v>408</v>
      </c>
      <c r="D510" t="str">
        <f>IF(OR(C510="",C510&gt;$G$2),"",IF($E$2="existant",VLOOKUP(B510,Existant!$A:$E,4,FALSE),IF($E$2="Neuf - non famille",VLOOKUP(B510,#REF!,4,FALSE),VLOOKUP(B510,Neuf!$A:$E,4,FALSE))))</f>
        <v/>
      </c>
      <c r="E510" t="str">
        <f>IF(OR(C510="",C510&gt;$G$2),"",IF($E$2="existant",VLOOKUP(B510,Existant!$A:$E,5,FALSE),IF($E$2="Neuf - non famille",VLOOKUP(B510,#REF!,5,FALSE),VLOOKUP(B510,Neuf!$A:$E,5,FALSE))))</f>
        <v/>
      </c>
      <c r="F510" t="str">
        <f>IF(OR(C510="",C510&gt;$G$2),"",IF($E$2="existant",VLOOKUP(B510,Existant!$A:$H,2,FALSE),IF($E$2="Neuf - non famille",VLOOKUP(B510,#REF!,7,FALSE),VLOOKUP(B510,Neuf!$A:$H,7,FALSE))))</f>
        <v/>
      </c>
      <c r="G510" s="35" t="str">
        <f>IF(OR(C510="",C510&gt;$G$2),"",IF($E$2="existant",VLOOKUP(B510,Existant!$A:$P,16,FALSE),IF($E$2="Neuf - non famille",VLOOKUP(B510,#REF!,16,FALSE),VLOOKUP(B510,Neuf!$A:$P,16,FALSE))))</f>
        <v/>
      </c>
      <c r="H510" s="34" t="str">
        <f>IF(OR(C510="",C510&gt;$G$2),"",IF($E$2="existant",VLOOKUP(B510,Existant!$A:$P,14,FALSE),IF($E$2="Neuf - non famille",VLOOKUP(B510,#REF!,14,FALSE),VLOOKUP(B510,Neuf!$A:$P,14,FALSE))))</f>
        <v/>
      </c>
    </row>
    <row r="511" spans="1:8" hidden="1" x14ac:dyDescent="0.2">
      <c r="A511" s="2">
        <f t="shared" ca="1" si="7"/>
        <v>11</v>
      </c>
      <c r="B511" s="2">
        <v>1020</v>
      </c>
      <c r="C511" s="2" t="str">
        <f>IF(COUNTIF($B$4:B510,B511)&gt;0,"",MAX($C$4:C510)+1)</f>
        <v/>
      </c>
      <c r="D511" t="str">
        <f>IF(OR(C511="",C511&gt;$G$2),"",IF($E$2="existant",VLOOKUP(B511,Existant!$A:$E,4,FALSE),IF($E$2="Neuf - non famille",VLOOKUP(B511,#REF!,4,FALSE),VLOOKUP(B511,Neuf!$A:$E,4,FALSE))))</f>
        <v/>
      </c>
      <c r="E511" t="str">
        <f>IF(OR(C511="",C511&gt;$G$2),"",IF($E$2="existant",VLOOKUP(B511,Existant!$A:$E,5,FALSE),IF($E$2="Neuf - non famille",VLOOKUP(B511,#REF!,5,FALSE),VLOOKUP(B511,Neuf!$A:$E,5,FALSE))))</f>
        <v/>
      </c>
      <c r="F511" t="str">
        <f>IF(OR(C511="",C511&gt;$G$2),"",IF($E$2="existant",VLOOKUP(B511,Existant!$A:$H,2,FALSE),IF($E$2="Neuf - non famille",VLOOKUP(B511,#REF!,7,FALSE),VLOOKUP(B511,Neuf!$A:$H,7,FALSE))))</f>
        <v/>
      </c>
      <c r="G511" s="35" t="str">
        <f>IF(OR(C511="",C511&gt;$G$2),"",IF($E$2="existant",VLOOKUP(B511,Existant!$A:$P,16,FALSE),IF($E$2="Neuf - non famille",VLOOKUP(B511,#REF!,16,FALSE),VLOOKUP(B511,Neuf!$A:$P,16,FALSE))))</f>
        <v/>
      </c>
      <c r="H511" s="34" t="str">
        <f>IF(OR(C511="",C511&gt;$G$2),"",IF($E$2="existant",VLOOKUP(B511,Existant!$A:$P,14,FALSE),IF($E$2="Neuf - non famille",VLOOKUP(B511,#REF!,14,FALSE),VLOOKUP(B511,Neuf!$A:$P,14,FALSE))))</f>
        <v/>
      </c>
    </row>
    <row r="512" spans="1:8" hidden="1" x14ac:dyDescent="0.2">
      <c r="A512" s="2">
        <f t="shared" ca="1" si="7"/>
        <v>6</v>
      </c>
      <c r="B512" s="2">
        <v>404</v>
      </c>
      <c r="C512" s="2" t="str">
        <f>IF(COUNTIF($B$4:B511,B512)&gt;0,"",MAX($C$4:C511)+1)</f>
        <v/>
      </c>
      <c r="D512" t="str">
        <f>IF(OR(C512="",C512&gt;$G$2),"",IF($E$2="existant",VLOOKUP(B512,Existant!$A:$E,4,FALSE),IF($E$2="Neuf - non famille",VLOOKUP(B512,#REF!,4,FALSE),VLOOKUP(B512,Neuf!$A:$E,4,FALSE))))</f>
        <v/>
      </c>
      <c r="E512" t="str">
        <f>IF(OR(C512="",C512&gt;$G$2),"",IF($E$2="existant",VLOOKUP(B512,Existant!$A:$E,5,FALSE),IF($E$2="Neuf - non famille",VLOOKUP(B512,#REF!,5,FALSE),VLOOKUP(B512,Neuf!$A:$E,5,FALSE))))</f>
        <v/>
      </c>
      <c r="F512" t="str">
        <f>IF(OR(C512="",C512&gt;$G$2),"",IF($E$2="existant",VLOOKUP(B512,Existant!$A:$H,2,FALSE),IF($E$2="Neuf - non famille",VLOOKUP(B512,#REF!,7,FALSE),VLOOKUP(B512,Neuf!$A:$H,7,FALSE))))</f>
        <v/>
      </c>
      <c r="G512" s="35" t="str">
        <f>IF(OR(C512="",C512&gt;$G$2),"",IF($E$2="existant",VLOOKUP(B512,Existant!$A:$P,16,FALSE),IF($E$2="Neuf - non famille",VLOOKUP(B512,#REF!,16,FALSE),VLOOKUP(B512,Neuf!$A:$P,16,FALSE))))</f>
        <v/>
      </c>
      <c r="H512" s="34" t="str">
        <f>IF(OR(C512="",C512&gt;$G$2),"",IF($E$2="existant",VLOOKUP(B512,Existant!$A:$P,14,FALSE),IF($E$2="Neuf - non famille",VLOOKUP(B512,#REF!,14,FALSE),VLOOKUP(B512,Neuf!$A:$P,14,FALSE))))</f>
        <v/>
      </c>
    </row>
    <row r="513" spans="1:8" x14ac:dyDescent="0.2">
      <c r="A513" s="2">
        <f t="shared" ca="1" si="7"/>
        <v>13</v>
      </c>
      <c r="B513" s="2">
        <v>854</v>
      </c>
      <c r="C513" s="2">
        <f>IF(COUNTIF($B$4:B512,B513)&gt;0,"",MAX($C$4:C512)+1)</f>
        <v>409</v>
      </c>
      <c r="D513" t="str">
        <f>IF(OR(C513="",C513&gt;$G$2),"",IF($E$2="existant",VLOOKUP(B513,Existant!$A:$E,4,FALSE),IF($E$2="Neuf - non famille",VLOOKUP(B513,#REF!,4,FALSE),VLOOKUP(B513,Neuf!$A:$E,4,FALSE))))</f>
        <v/>
      </c>
      <c r="E513" t="str">
        <f>IF(OR(C513="",C513&gt;$G$2),"",IF($E$2="existant",VLOOKUP(B513,Existant!$A:$E,5,FALSE),IF($E$2="Neuf - non famille",VLOOKUP(B513,#REF!,5,FALSE),VLOOKUP(B513,Neuf!$A:$E,5,FALSE))))</f>
        <v/>
      </c>
      <c r="F513" t="str">
        <f>IF(OR(C513="",C513&gt;$G$2),"",IF($E$2="existant",VLOOKUP(B513,Existant!$A:$H,2,FALSE),IF($E$2="Neuf - non famille",VLOOKUP(B513,#REF!,7,FALSE),VLOOKUP(B513,Neuf!$A:$H,7,FALSE))))</f>
        <v/>
      </c>
      <c r="G513" s="35" t="str">
        <f>IF(OR(C513="",C513&gt;$G$2),"",IF($E$2="existant",VLOOKUP(B513,Existant!$A:$P,16,FALSE),IF($E$2="Neuf - non famille",VLOOKUP(B513,#REF!,16,FALSE),VLOOKUP(B513,Neuf!$A:$P,16,FALSE))))</f>
        <v/>
      </c>
      <c r="H513" s="34" t="str">
        <f>IF(OR(C513="",C513&gt;$G$2),"",IF($E$2="existant",VLOOKUP(B513,Existant!$A:$P,14,FALSE),IF($E$2="Neuf - non famille",VLOOKUP(B513,#REF!,14,FALSE),VLOOKUP(B513,Neuf!$A:$P,14,FALSE))))</f>
        <v/>
      </c>
    </row>
    <row r="514" spans="1:8" hidden="1" x14ac:dyDescent="0.2">
      <c r="A514" s="2">
        <f t="shared" ca="1" si="7"/>
        <v>13</v>
      </c>
      <c r="B514" s="2">
        <v>310</v>
      </c>
      <c r="C514" s="2" t="str">
        <f>IF(COUNTIF($B$4:B513,B514)&gt;0,"",MAX($C$4:C513)+1)</f>
        <v/>
      </c>
      <c r="D514" t="str">
        <f>IF(OR(C514="",C514&gt;$G$2),"",IF($E$2="existant",VLOOKUP(B514,Existant!$A:$E,4,FALSE),IF($E$2="Neuf - non famille",VLOOKUP(B514,#REF!,4,FALSE),VLOOKUP(B514,Neuf!$A:$E,4,FALSE))))</f>
        <v/>
      </c>
      <c r="E514" t="str">
        <f>IF(OR(C514="",C514&gt;$G$2),"",IF($E$2="existant",VLOOKUP(B514,Existant!$A:$E,5,FALSE),IF($E$2="Neuf - non famille",VLOOKUP(B514,#REF!,5,FALSE),VLOOKUP(B514,Neuf!$A:$E,5,FALSE))))</f>
        <v/>
      </c>
      <c r="F514" t="str">
        <f>IF(OR(C514="",C514&gt;$G$2),"",IF($E$2="existant",VLOOKUP(B514,Existant!$A:$H,2,FALSE),IF($E$2="Neuf - non famille",VLOOKUP(B514,#REF!,7,FALSE),VLOOKUP(B514,Neuf!$A:$H,7,FALSE))))</f>
        <v/>
      </c>
      <c r="G514" s="35" t="str">
        <f>IF(OR(C514="",C514&gt;$G$2),"",IF($E$2="existant",VLOOKUP(B514,Existant!$A:$P,16,FALSE),IF($E$2="Neuf - non famille",VLOOKUP(B514,#REF!,16,FALSE),VLOOKUP(B514,Neuf!$A:$P,16,FALSE))))</f>
        <v/>
      </c>
      <c r="H514" s="34" t="str">
        <f>IF(OR(C514="",C514&gt;$G$2),"",IF($E$2="existant",VLOOKUP(B514,Existant!$A:$P,14,FALSE),IF($E$2="Neuf - non famille",VLOOKUP(B514,#REF!,14,FALSE),VLOOKUP(B514,Neuf!$A:$P,14,FALSE))))</f>
        <v/>
      </c>
    </row>
    <row r="515" spans="1:8" x14ac:dyDescent="0.2">
      <c r="A515" s="2">
        <f t="shared" ca="1" si="7"/>
        <v>14</v>
      </c>
      <c r="B515" s="2">
        <v>500</v>
      </c>
      <c r="C515" s="2">
        <f>IF(COUNTIF($B$4:B514,B515)&gt;0,"",MAX($C$4:C514)+1)</f>
        <v>410</v>
      </c>
      <c r="D515" t="str">
        <f>IF(OR(C515="",C515&gt;$G$2),"",IF($E$2="existant",VLOOKUP(B515,Existant!$A:$E,4,FALSE),IF($E$2="Neuf - non famille",VLOOKUP(B515,#REF!,4,FALSE),VLOOKUP(B515,Neuf!$A:$E,4,FALSE))))</f>
        <v/>
      </c>
      <c r="E515" t="str">
        <f>IF(OR(C515="",C515&gt;$G$2),"",IF($E$2="existant",VLOOKUP(B515,Existant!$A:$E,5,FALSE),IF($E$2="Neuf - non famille",VLOOKUP(B515,#REF!,5,FALSE),VLOOKUP(B515,Neuf!$A:$E,5,FALSE))))</f>
        <v/>
      </c>
      <c r="F515" t="str">
        <f>IF(OR(C515="",C515&gt;$G$2),"",IF($E$2="existant",VLOOKUP(B515,Existant!$A:$H,2,FALSE),IF($E$2="Neuf - non famille",VLOOKUP(B515,#REF!,7,FALSE),VLOOKUP(B515,Neuf!$A:$H,7,FALSE))))</f>
        <v/>
      </c>
      <c r="G515" s="35" t="str">
        <f>IF(OR(C515="",C515&gt;$G$2),"",IF($E$2="existant",VLOOKUP(B515,Existant!$A:$P,16,FALSE),IF($E$2="Neuf - non famille",VLOOKUP(B515,#REF!,16,FALSE),VLOOKUP(B515,Neuf!$A:$P,16,FALSE))))</f>
        <v/>
      </c>
      <c r="H515" s="34" t="str">
        <f>IF(OR(C515="",C515&gt;$G$2),"",IF($E$2="existant",VLOOKUP(B515,Existant!$A:$P,14,FALSE),IF($E$2="Neuf - non famille",VLOOKUP(B515,#REF!,14,FALSE),VLOOKUP(B515,Neuf!$A:$P,14,FALSE))))</f>
        <v/>
      </c>
    </row>
    <row r="516" spans="1:8" x14ac:dyDescent="0.2">
      <c r="A516" s="2">
        <f t="shared" ca="1" si="7"/>
        <v>1</v>
      </c>
      <c r="B516" s="2">
        <v>1085</v>
      </c>
      <c r="C516" s="2">
        <f>IF(COUNTIF($B$4:B515,B516)&gt;0,"",MAX($C$4:C515)+1)</f>
        <v>411</v>
      </c>
      <c r="D516" t="str">
        <f>IF(OR(C516="",C516&gt;$G$2),"",IF($E$2="existant",VLOOKUP(B516,Existant!$A:$E,4,FALSE),IF($E$2="Neuf - non famille",VLOOKUP(B516,#REF!,4,FALSE),VLOOKUP(B516,Neuf!$A:$E,4,FALSE))))</f>
        <v/>
      </c>
      <c r="E516" t="str">
        <f>IF(OR(C516="",C516&gt;$G$2),"",IF($E$2="existant",VLOOKUP(B516,Existant!$A:$E,5,FALSE),IF($E$2="Neuf - non famille",VLOOKUP(B516,#REF!,5,FALSE),VLOOKUP(B516,Neuf!$A:$E,5,FALSE))))</f>
        <v/>
      </c>
      <c r="F516" t="str">
        <f>IF(OR(C516="",C516&gt;$G$2),"",IF($E$2="existant",VLOOKUP(B516,Existant!$A:$H,2,FALSE),IF($E$2="Neuf - non famille",VLOOKUP(B516,#REF!,7,FALSE),VLOOKUP(B516,Neuf!$A:$H,7,FALSE))))</f>
        <v/>
      </c>
      <c r="G516" s="35" t="str">
        <f>IF(OR(C516="",C516&gt;$G$2),"",IF($E$2="existant",VLOOKUP(B516,Existant!$A:$P,16,FALSE),IF($E$2="Neuf - non famille",VLOOKUP(B516,#REF!,16,FALSE),VLOOKUP(B516,Neuf!$A:$P,16,FALSE))))</f>
        <v/>
      </c>
      <c r="H516" s="34" t="str">
        <f>IF(OR(C516="",C516&gt;$G$2),"",IF($E$2="existant",VLOOKUP(B516,Existant!$A:$P,14,FALSE),IF($E$2="Neuf - non famille",VLOOKUP(B516,#REF!,14,FALSE),VLOOKUP(B516,Neuf!$A:$P,14,FALSE))))</f>
        <v/>
      </c>
    </row>
    <row r="517" spans="1:8" hidden="1" x14ac:dyDescent="0.2">
      <c r="A517" s="2">
        <f t="shared" ref="A517:A580" ca="1" si="8">RANDBETWEEN(1,$G$1)</f>
        <v>12</v>
      </c>
      <c r="B517" s="2">
        <v>571</v>
      </c>
      <c r="C517" s="2" t="str">
        <f>IF(COUNTIF($B$4:B516,B517)&gt;0,"",MAX($C$4:C516)+1)</f>
        <v/>
      </c>
      <c r="D517" t="str">
        <f>IF(OR(C517="",C517&gt;$G$2),"",IF($E$2="existant",VLOOKUP(B517,Existant!$A:$E,4,FALSE),IF($E$2="Neuf - non famille",VLOOKUP(B517,#REF!,4,FALSE),VLOOKUP(B517,Neuf!$A:$E,4,FALSE))))</f>
        <v/>
      </c>
      <c r="E517" t="str">
        <f>IF(OR(C517="",C517&gt;$G$2),"",IF($E$2="existant",VLOOKUP(B517,Existant!$A:$E,5,FALSE),IF($E$2="Neuf - non famille",VLOOKUP(B517,#REF!,5,FALSE),VLOOKUP(B517,Neuf!$A:$E,5,FALSE))))</f>
        <v/>
      </c>
      <c r="F517" t="str">
        <f>IF(OR(C517="",C517&gt;$G$2),"",IF($E$2="existant",VLOOKUP(B517,Existant!$A:$H,2,FALSE),IF($E$2="Neuf - non famille",VLOOKUP(B517,#REF!,7,FALSE),VLOOKUP(B517,Neuf!$A:$H,7,FALSE))))</f>
        <v/>
      </c>
      <c r="G517" s="35" t="str">
        <f>IF(OR(C517="",C517&gt;$G$2),"",IF($E$2="existant",VLOOKUP(B517,Existant!$A:$P,16,FALSE),IF($E$2="Neuf - non famille",VLOOKUP(B517,#REF!,16,FALSE),VLOOKUP(B517,Neuf!$A:$P,16,FALSE))))</f>
        <v/>
      </c>
      <c r="H517" s="34" t="str">
        <f>IF(OR(C517="",C517&gt;$G$2),"",IF($E$2="existant",VLOOKUP(B517,Existant!$A:$P,14,FALSE),IF($E$2="Neuf - non famille",VLOOKUP(B517,#REF!,14,FALSE),VLOOKUP(B517,Neuf!$A:$P,14,FALSE))))</f>
        <v/>
      </c>
    </row>
    <row r="518" spans="1:8" hidden="1" x14ac:dyDescent="0.2">
      <c r="A518" s="2">
        <f t="shared" ca="1" si="8"/>
        <v>11</v>
      </c>
      <c r="B518" s="2">
        <v>1016</v>
      </c>
      <c r="C518" s="2" t="str">
        <f>IF(COUNTIF($B$4:B517,B518)&gt;0,"",MAX($C$4:C517)+1)</f>
        <v/>
      </c>
      <c r="D518" t="str">
        <f>IF(OR(C518="",C518&gt;$G$2),"",IF($E$2="existant",VLOOKUP(B518,Existant!$A:$E,4,FALSE),IF($E$2="Neuf - non famille",VLOOKUP(B518,#REF!,4,FALSE),VLOOKUP(B518,Neuf!$A:$E,4,FALSE))))</f>
        <v/>
      </c>
      <c r="E518" t="str">
        <f>IF(OR(C518="",C518&gt;$G$2),"",IF($E$2="existant",VLOOKUP(B518,Existant!$A:$E,5,FALSE),IF($E$2="Neuf - non famille",VLOOKUP(B518,#REF!,5,FALSE),VLOOKUP(B518,Neuf!$A:$E,5,FALSE))))</f>
        <v/>
      </c>
      <c r="F518" t="str">
        <f>IF(OR(C518="",C518&gt;$G$2),"",IF($E$2="existant",VLOOKUP(B518,Existant!$A:$H,2,FALSE),IF($E$2="Neuf - non famille",VLOOKUP(B518,#REF!,7,FALSE),VLOOKUP(B518,Neuf!$A:$H,7,FALSE))))</f>
        <v/>
      </c>
      <c r="G518" s="35" t="str">
        <f>IF(OR(C518="",C518&gt;$G$2),"",IF($E$2="existant",VLOOKUP(B518,Existant!$A:$P,16,FALSE),IF($E$2="Neuf - non famille",VLOOKUP(B518,#REF!,16,FALSE),VLOOKUP(B518,Neuf!$A:$P,16,FALSE))))</f>
        <v/>
      </c>
      <c r="H518" s="34" t="str">
        <f>IF(OR(C518="",C518&gt;$G$2),"",IF($E$2="existant",VLOOKUP(B518,Existant!$A:$P,14,FALSE),IF($E$2="Neuf - non famille",VLOOKUP(B518,#REF!,14,FALSE),VLOOKUP(B518,Neuf!$A:$P,14,FALSE))))</f>
        <v/>
      </c>
    </row>
    <row r="519" spans="1:8" x14ac:dyDescent="0.2">
      <c r="A519" s="2">
        <f t="shared" ca="1" si="8"/>
        <v>8</v>
      </c>
      <c r="B519" s="2">
        <v>1001</v>
      </c>
      <c r="C519" s="2">
        <f>IF(COUNTIF($B$4:B518,B519)&gt;0,"",MAX($C$4:C518)+1)</f>
        <v>412</v>
      </c>
      <c r="D519" t="str">
        <f>IF(OR(C519="",C519&gt;$G$2),"",IF($E$2="existant",VLOOKUP(B519,Existant!$A:$E,4,FALSE),IF($E$2="Neuf - non famille",VLOOKUP(B519,#REF!,4,FALSE),VLOOKUP(B519,Neuf!$A:$E,4,FALSE))))</f>
        <v/>
      </c>
      <c r="E519" t="str">
        <f>IF(OR(C519="",C519&gt;$G$2),"",IF($E$2="existant",VLOOKUP(B519,Existant!$A:$E,5,FALSE),IF($E$2="Neuf - non famille",VLOOKUP(B519,#REF!,5,FALSE),VLOOKUP(B519,Neuf!$A:$E,5,FALSE))))</f>
        <v/>
      </c>
      <c r="F519" t="str">
        <f>IF(OR(C519="",C519&gt;$G$2),"",IF($E$2="existant",VLOOKUP(B519,Existant!$A:$H,2,FALSE),IF($E$2="Neuf - non famille",VLOOKUP(B519,#REF!,7,FALSE),VLOOKUP(B519,Neuf!$A:$H,7,FALSE))))</f>
        <v/>
      </c>
      <c r="G519" s="35" t="str">
        <f>IF(OR(C519="",C519&gt;$G$2),"",IF($E$2="existant",VLOOKUP(B519,Existant!$A:$P,16,FALSE),IF($E$2="Neuf - non famille",VLOOKUP(B519,#REF!,16,FALSE),VLOOKUP(B519,Neuf!$A:$P,16,FALSE))))</f>
        <v/>
      </c>
      <c r="H519" s="34" t="str">
        <f>IF(OR(C519="",C519&gt;$G$2),"",IF($E$2="existant",VLOOKUP(B519,Existant!$A:$P,14,FALSE),IF($E$2="Neuf - non famille",VLOOKUP(B519,#REF!,14,FALSE),VLOOKUP(B519,Neuf!$A:$P,14,FALSE))))</f>
        <v/>
      </c>
    </row>
    <row r="520" spans="1:8" x14ac:dyDescent="0.2">
      <c r="A520" s="2">
        <f t="shared" ca="1" si="8"/>
        <v>18</v>
      </c>
      <c r="B520" s="2">
        <v>516</v>
      </c>
      <c r="C520" s="2">
        <f>IF(COUNTIF($B$4:B519,B520)&gt;0,"",MAX($C$4:C519)+1)</f>
        <v>413</v>
      </c>
      <c r="D520" t="str">
        <f>IF(OR(C520="",C520&gt;$G$2),"",IF($E$2="existant",VLOOKUP(B520,Existant!$A:$E,4,FALSE),IF($E$2="Neuf - non famille",VLOOKUP(B520,#REF!,4,FALSE),VLOOKUP(B520,Neuf!$A:$E,4,FALSE))))</f>
        <v/>
      </c>
      <c r="E520" t="str">
        <f>IF(OR(C520="",C520&gt;$G$2),"",IF($E$2="existant",VLOOKUP(B520,Existant!$A:$E,5,FALSE),IF($E$2="Neuf - non famille",VLOOKUP(B520,#REF!,5,FALSE),VLOOKUP(B520,Neuf!$A:$E,5,FALSE))))</f>
        <v/>
      </c>
      <c r="F520" t="str">
        <f>IF(OR(C520="",C520&gt;$G$2),"",IF($E$2="existant",VLOOKUP(B520,Existant!$A:$H,2,FALSE),IF($E$2="Neuf - non famille",VLOOKUP(B520,#REF!,7,FALSE),VLOOKUP(B520,Neuf!$A:$H,7,FALSE))))</f>
        <v/>
      </c>
      <c r="G520" s="35" t="str">
        <f>IF(OR(C520="",C520&gt;$G$2),"",IF($E$2="existant",VLOOKUP(B520,Existant!$A:$P,16,FALSE),IF($E$2="Neuf - non famille",VLOOKUP(B520,#REF!,16,FALSE),VLOOKUP(B520,Neuf!$A:$P,16,FALSE))))</f>
        <v/>
      </c>
      <c r="H520" s="34" t="str">
        <f>IF(OR(C520="",C520&gt;$G$2),"",IF($E$2="existant",VLOOKUP(B520,Existant!$A:$P,14,FALSE),IF($E$2="Neuf - non famille",VLOOKUP(B520,#REF!,14,FALSE),VLOOKUP(B520,Neuf!$A:$P,14,FALSE))))</f>
        <v/>
      </c>
    </row>
    <row r="521" spans="1:8" x14ac:dyDescent="0.2">
      <c r="A521" s="2">
        <f t="shared" ca="1" si="8"/>
        <v>7</v>
      </c>
      <c r="B521" s="2">
        <v>649</v>
      </c>
      <c r="C521" s="2">
        <f>IF(COUNTIF($B$4:B520,B521)&gt;0,"",MAX($C$4:C520)+1)</f>
        <v>414</v>
      </c>
      <c r="D521" t="str">
        <f>IF(OR(C521="",C521&gt;$G$2),"",IF($E$2="existant",VLOOKUP(B521,Existant!$A:$E,4,FALSE),IF($E$2="Neuf - non famille",VLOOKUP(B521,#REF!,4,FALSE),VLOOKUP(B521,Neuf!$A:$E,4,FALSE))))</f>
        <v/>
      </c>
      <c r="E521" t="str">
        <f>IF(OR(C521="",C521&gt;$G$2),"",IF($E$2="existant",VLOOKUP(B521,Existant!$A:$E,5,FALSE),IF($E$2="Neuf - non famille",VLOOKUP(B521,#REF!,5,FALSE),VLOOKUP(B521,Neuf!$A:$E,5,FALSE))))</f>
        <v/>
      </c>
      <c r="F521" t="str">
        <f>IF(OR(C521="",C521&gt;$G$2),"",IF($E$2="existant",VLOOKUP(B521,Existant!$A:$H,2,FALSE),IF($E$2="Neuf - non famille",VLOOKUP(B521,#REF!,7,FALSE),VLOOKUP(B521,Neuf!$A:$H,7,FALSE))))</f>
        <v/>
      </c>
      <c r="G521" s="35" t="str">
        <f>IF(OR(C521="",C521&gt;$G$2),"",IF($E$2="existant",VLOOKUP(B521,Existant!$A:$P,16,FALSE),IF($E$2="Neuf - non famille",VLOOKUP(B521,#REF!,16,FALSE),VLOOKUP(B521,Neuf!$A:$P,16,FALSE))))</f>
        <v/>
      </c>
      <c r="H521" s="34" t="str">
        <f>IF(OR(C521="",C521&gt;$G$2),"",IF($E$2="existant",VLOOKUP(B521,Existant!$A:$P,14,FALSE),IF($E$2="Neuf - non famille",VLOOKUP(B521,#REF!,14,FALSE),VLOOKUP(B521,Neuf!$A:$P,14,FALSE))))</f>
        <v/>
      </c>
    </row>
    <row r="522" spans="1:8" hidden="1" x14ac:dyDescent="0.2">
      <c r="A522" s="2">
        <f t="shared" ca="1" si="8"/>
        <v>5</v>
      </c>
      <c r="B522" s="2">
        <v>864</v>
      </c>
      <c r="C522" s="2" t="str">
        <f>IF(COUNTIF($B$4:B521,B522)&gt;0,"",MAX($C$4:C521)+1)</f>
        <v/>
      </c>
      <c r="D522" t="str">
        <f>IF(OR(C522="",C522&gt;$G$2),"",IF($E$2="existant",VLOOKUP(B522,Existant!$A:$E,4,FALSE),IF($E$2="Neuf - non famille",VLOOKUP(B522,#REF!,4,FALSE),VLOOKUP(B522,Neuf!$A:$E,4,FALSE))))</f>
        <v/>
      </c>
      <c r="E522" t="str">
        <f>IF(OR(C522="",C522&gt;$G$2),"",IF($E$2="existant",VLOOKUP(B522,Existant!$A:$E,5,FALSE),IF($E$2="Neuf - non famille",VLOOKUP(B522,#REF!,5,FALSE),VLOOKUP(B522,Neuf!$A:$E,5,FALSE))))</f>
        <v/>
      </c>
      <c r="F522" t="str">
        <f>IF(OR(C522="",C522&gt;$G$2),"",IF($E$2="existant",VLOOKUP(B522,Existant!$A:$H,2,FALSE),IF($E$2="Neuf - non famille",VLOOKUP(B522,#REF!,7,FALSE),VLOOKUP(B522,Neuf!$A:$H,7,FALSE))))</f>
        <v/>
      </c>
      <c r="G522" s="35" t="str">
        <f>IF(OR(C522="",C522&gt;$G$2),"",IF($E$2="existant",VLOOKUP(B522,Existant!$A:$P,16,FALSE),IF($E$2="Neuf - non famille",VLOOKUP(B522,#REF!,16,FALSE),VLOOKUP(B522,Neuf!$A:$P,16,FALSE))))</f>
        <v/>
      </c>
      <c r="H522" s="34" t="str">
        <f>IF(OR(C522="",C522&gt;$G$2),"",IF($E$2="existant",VLOOKUP(B522,Existant!$A:$P,14,FALSE),IF($E$2="Neuf - non famille",VLOOKUP(B522,#REF!,14,FALSE),VLOOKUP(B522,Neuf!$A:$P,14,FALSE))))</f>
        <v/>
      </c>
    </row>
    <row r="523" spans="1:8" hidden="1" x14ac:dyDescent="0.2">
      <c r="A523" s="2">
        <f t="shared" ca="1" si="8"/>
        <v>9</v>
      </c>
      <c r="B523" s="2">
        <v>401</v>
      </c>
      <c r="C523" s="2" t="str">
        <f>IF(COUNTIF($B$4:B522,B523)&gt;0,"",MAX($C$4:C522)+1)</f>
        <v/>
      </c>
      <c r="D523" t="str">
        <f>IF(OR(C523="",C523&gt;$G$2),"",IF($E$2="existant",VLOOKUP(B523,Existant!$A:$E,4,FALSE),IF($E$2="Neuf - non famille",VLOOKUP(B523,#REF!,4,FALSE),VLOOKUP(B523,Neuf!$A:$E,4,FALSE))))</f>
        <v/>
      </c>
      <c r="E523" t="str">
        <f>IF(OR(C523="",C523&gt;$G$2),"",IF($E$2="existant",VLOOKUP(B523,Existant!$A:$E,5,FALSE),IF($E$2="Neuf - non famille",VLOOKUP(B523,#REF!,5,FALSE),VLOOKUP(B523,Neuf!$A:$E,5,FALSE))))</f>
        <v/>
      </c>
      <c r="F523" t="str">
        <f>IF(OR(C523="",C523&gt;$G$2),"",IF($E$2="existant",VLOOKUP(B523,Existant!$A:$H,2,FALSE),IF($E$2="Neuf - non famille",VLOOKUP(B523,#REF!,7,FALSE),VLOOKUP(B523,Neuf!$A:$H,7,FALSE))))</f>
        <v/>
      </c>
      <c r="G523" s="35" t="str">
        <f>IF(OR(C523="",C523&gt;$G$2),"",IF($E$2="existant",VLOOKUP(B523,Existant!$A:$P,16,FALSE),IF($E$2="Neuf - non famille",VLOOKUP(B523,#REF!,16,FALSE),VLOOKUP(B523,Neuf!$A:$P,16,FALSE))))</f>
        <v/>
      </c>
      <c r="H523" s="34" t="str">
        <f>IF(OR(C523="",C523&gt;$G$2),"",IF($E$2="existant",VLOOKUP(B523,Existant!$A:$P,14,FALSE),IF($E$2="Neuf - non famille",VLOOKUP(B523,#REF!,14,FALSE),VLOOKUP(B523,Neuf!$A:$P,14,FALSE))))</f>
        <v/>
      </c>
    </row>
    <row r="524" spans="1:8" x14ac:dyDescent="0.2">
      <c r="A524" s="2">
        <f t="shared" ca="1" si="8"/>
        <v>3</v>
      </c>
      <c r="B524" s="2">
        <v>132</v>
      </c>
      <c r="C524" s="2">
        <f>IF(COUNTIF($B$4:B523,B524)&gt;0,"",MAX($C$4:C523)+1)</f>
        <v>415</v>
      </c>
      <c r="D524" t="str">
        <f>IF(OR(C524="",C524&gt;$G$2),"",IF($E$2="existant",VLOOKUP(B524,Existant!$A:$E,4,FALSE),IF($E$2="Neuf - non famille",VLOOKUP(B524,#REF!,4,FALSE),VLOOKUP(B524,Neuf!$A:$E,4,FALSE))))</f>
        <v/>
      </c>
      <c r="E524" t="str">
        <f>IF(OR(C524="",C524&gt;$G$2),"",IF($E$2="existant",VLOOKUP(B524,Existant!$A:$E,5,FALSE),IF($E$2="Neuf - non famille",VLOOKUP(B524,#REF!,5,FALSE),VLOOKUP(B524,Neuf!$A:$E,5,FALSE))))</f>
        <v/>
      </c>
      <c r="F524" t="str">
        <f>IF(OR(C524="",C524&gt;$G$2),"",IF($E$2="existant",VLOOKUP(B524,Existant!$A:$H,2,FALSE),IF($E$2="Neuf - non famille",VLOOKUP(B524,#REF!,7,FALSE),VLOOKUP(B524,Neuf!$A:$H,7,FALSE))))</f>
        <v/>
      </c>
      <c r="G524" s="35" t="str">
        <f>IF(OR(C524="",C524&gt;$G$2),"",IF($E$2="existant",VLOOKUP(B524,Existant!$A:$P,16,FALSE),IF($E$2="Neuf - non famille",VLOOKUP(B524,#REF!,16,FALSE),VLOOKUP(B524,Neuf!$A:$P,16,FALSE))))</f>
        <v/>
      </c>
      <c r="H524" s="34" t="str">
        <f>IF(OR(C524="",C524&gt;$G$2),"",IF($E$2="existant",VLOOKUP(B524,Existant!$A:$P,14,FALSE),IF($E$2="Neuf - non famille",VLOOKUP(B524,#REF!,14,FALSE),VLOOKUP(B524,Neuf!$A:$P,14,FALSE))))</f>
        <v/>
      </c>
    </row>
    <row r="525" spans="1:8" x14ac:dyDescent="0.2">
      <c r="A525" s="2">
        <f t="shared" ca="1" si="8"/>
        <v>5</v>
      </c>
      <c r="B525" s="2">
        <v>250</v>
      </c>
      <c r="C525" s="2">
        <f>IF(COUNTIF($B$4:B524,B525)&gt;0,"",MAX($C$4:C524)+1)</f>
        <v>416</v>
      </c>
      <c r="D525" t="str">
        <f>IF(OR(C525="",C525&gt;$G$2),"",IF($E$2="existant",VLOOKUP(B525,Existant!$A:$E,4,FALSE),IF($E$2="Neuf - non famille",VLOOKUP(B525,#REF!,4,FALSE),VLOOKUP(B525,Neuf!$A:$E,4,FALSE))))</f>
        <v/>
      </c>
      <c r="E525" t="str">
        <f>IF(OR(C525="",C525&gt;$G$2),"",IF($E$2="existant",VLOOKUP(B525,Existant!$A:$E,5,FALSE),IF($E$2="Neuf - non famille",VLOOKUP(B525,#REF!,5,FALSE),VLOOKUP(B525,Neuf!$A:$E,5,FALSE))))</f>
        <v/>
      </c>
      <c r="F525" t="str">
        <f>IF(OR(C525="",C525&gt;$G$2),"",IF($E$2="existant",VLOOKUP(B525,Existant!$A:$H,2,FALSE),IF($E$2="Neuf - non famille",VLOOKUP(B525,#REF!,7,FALSE),VLOOKUP(B525,Neuf!$A:$H,7,FALSE))))</f>
        <v/>
      </c>
      <c r="G525" s="35" t="str">
        <f>IF(OR(C525="",C525&gt;$G$2),"",IF($E$2="existant",VLOOKUP(B525,Existant!$A:$P,16,FALSE),IF($E$2="Neuf - non famille",VLOOKUP(B525,#REF!,16,FALSE),VLOOKUP(B525,Neuf!$A:$P,16,FALSE))))</f>
        <v/>
      </c>
      <c r="H525" s="34" t="str">
        <f>IF(OR(C525="",C525&gt;$G$2),"",IF($E$2="existant",VLOOKUP(B525,Existant!$A:$P,14,FALSE),IF($E$2="Neuf - non famille",VLOOKUP(B525,#REF!,14,FALSE),VLOOKUP(B525,Neuf!$A:$P,14,FALSE))))</f>
        <v/>
      </c>
    </row>
    <row r="526" spans="1:8" x14ac:dyDescent="0.2">
      <c r="A526" s="2">
        <f t="shared" ca="1" si="8"/>
        <v>5</v>
      </c>
      <c r="B526" s="2">
        <v>22</v>
      </c>
      <c r="C526" s="2">
        <f>IF(COUNTIF($B$4:B525,B526)&gt;0,"",MAX($C$4:C525)+1)</f>
        <v>417</v>
      </c>
      <c r="D526" t="str">
        <f>IF(OR(C526="",C526&gt;$G$2),"",IF($E$2="existant",VLOOKUP(B526,Existant!$A:$E,4,FALSE),IF($E$2="Neuf - non famille",VLOOKUP(B526,#REF!,4,FALSE),VLOOKUP(B526,Neuf!$A:$E,4,FALSE))))</f>
        <v/>
      </c>
      <c r="E526" t="str">
        <f>IF(OR(C526="",C526&gt;$G$2),"",IF($E$2="existant",VLOOKUP(B526,Existant!$A:$E,5,FALSE),IF($E$2="Neuf - non famille",VLOOKUP(B526,#REF!,5,FALSE),VLOOKUP(B526,Neuf!$A:$E,5,FALSE))))</f>
        <v/>
      </c>
      <c r="F526" t="str">
        <f>IF(OR(C526="",C526&gt;$G$2),"",IF($E$2="existant",VLOOKUP(B526,Existant!$A:$H,2,FALSE),IF($E$2="Neuf - non famille",VLOOKUP(B526,#REF!,7,FALSE),VLOOKUP(B526,Neuf!$A:$H,7,FALSE))))</f>
        <v/>
      </c>
      <c r="G526" s="35" t="str">
        <f>IF(OR(C526="",C526&gt;$G$2),"",IF($E$2="existant",VLOOKUP(B526,Existant!$A:$P,16,FALSE),IF($E$2="Neuf - non famille",VLOOKUP(B526,#REF!,16,FALSE),VLOOKUP(B526,Neuf!$A:$P,16,FALSE))))</f>
        <v/>
      </c>
      <c r="H526" s="34" t="str">
        <f>IF(OR(C526="",C526&gt;$G$2),"",IF($E$2="existant",VLOOKUP(B526,Existant!$A:$P,14,FALSE),IF($E$2="Neuf - non famille",VLOOKUP(B526,#REF!,14,FALSE),VLOOKUP(B526,Neuf!$A:$P,14,FALSE))))</f>
        <v/>
      </c>
    </row>
    <row r="527" spans="1:8" x14ac:dyDescent="0.2">
      <c r="A527" s="2">
        <f t="shared" ca="1" si="8"/>
        <v>15</v>
      </c>
      <c r="B527" s="2">
        <v>689</v>
      </c>
      <c r="C527" s="2">
        <f>IF(COUNTIF($B$4:B526,B527)&gt;0,"",MAX($C$4:C526)+1)</f>
        <v>418</v>
      </c>
      <c r="D527" t="str">
        <f>IF(OR(C527="",C527&gt;$G$2),"",IF($E$2="existant",VLOOKUP(B527,Existant!$A:$E,4,FALSE),IF($E$2="Neuf - non famille",VLOOKUP(B527,#REF!,4,FALSE),VLOOKUP(B527,Neuf!$A:$E,4,FALSE))))</f>
        <v/>
      </c>
      <c r="E527" t="str">
        <f>IF(OR(C527="",C527&gt;$G$2),"",IF($E$2="existant",VLOOKUP(B527,Existant!$A:$E,5,FALSE),IF($E$2="Neuf - non famille",VLOOKUP(B527,#REF!,5,FALSE),VLOOKUP(B527,Neuf!$A:$E,5,FALSE))))</f>
        <v/>
      </c>
      <c r="F527" t="str">
        <f>IF(OR(C527="",C527&gt;$G$2),"",IF($E$2="existant",VLOOKUP(B527,Existant!$A:$H,2,FALSE),IF($E$2="Neuf - non famille",VLOOKUP(B527,#REF!,7,FALSE),VLOOKUP(B527,Neuf!$A:$H,7,FALSE))))</f>
        <v/>
      </c>
      <c r="G527" s="35" t="str">
        <f>IF(OR(C527="",C527&gt;$G$2),"",IF($E$2="existant",VLOOKUP(B527,Existant!$A:$P,16,FALSE),IF($E$2="Neuf - non famille",VLOOKUP(B527,#REF!,16,FALSE),VLOOKUP(B527,Neuf!$A:$P,16,FALSE))))</f>
        <v/>
      </c>
      <c r="H527" s="34" t="str">
        <f>IF(OR(C527="",C527&gt;$G$2),"",IF($E$2="existant",VLOOKUP(B527,Existant!$A:$P,14,FALSE),IF($E$2="Neuf - non famille",VLOOKUP(B527,#REF!,14,FALSE),VLOOKUP(B527,Neuf!$A:$P,14,FALSE))))</f>
        <v/>
      </c>
    </row>
    <row r="528" spans="1:8" x14ac:dyDescent="0.2">
      <c r="A528" s="2">
        <f t="shared" ca="1" si="8"/>
        <v>13</v>
      </c>
      <c r="B528" s="2">
        <v>987</v>
      </c>
      <c r="C528" s="2">
        <f>IF(COUNTIF($B$4:B527,B528)&gt;0,"",MAX($C$4:C527)+1)</f>
        <v>419</v>
      </c>
      <c r="D528" t="str">
        <f>IF(OR(C528="",C528&gt;$G$2),"",IF($E$2="existant",VLOOKUP(B528,Existant!$A:$E,4,FALSE),IF($E$2="Neuf - non famille",VLOOKUP(B528,#REF!,4,FALSE),VLOOKUP(B528,Neuf!$A:$E,4,FALSE))))</f>
        <v/>
      </c>
      <c r="E528" t="str">
        <f>IF(OR(C528="",C528&gt;$G$2),"",IF($E$2="existant",VLOOKUP(B528,Existant!$A:$E,5,FALSE),IF($E$2="Neuf - non famille",VLOOKUP(B528,#REF!,5,FALSE),VLOOKUP(B528,Neuf!$A:$E,5,FALSE))))</f>
        <v/>
      </c>
      <c r="F528" t="str">
        <f>IF(OR(C528="",C528&gt;$G$2),"",IF($E$2="existant",VLOOKUP(B528,Existant!$A:$H,2,FALSE),IF($E$2="Neuf - non famille",VLOOKUP(B528,#REF!,7,FALSE),VLOOKUP(B528,Neuf!$A:$H,7,FALSE))))</f>
        <v/>
      </c>
      <c r="G528" s="35" t="str">
        <f>IF(OR(C528="",C528&gt;$G$2),"",IF($E$2="existant",VLOOKUP(B528,Existant!$A:$P,16,FALSE),IF($E$2="Neuf - non famille",VLOOKUP(B528,#REF!,16,FALSE),VLOOKUP(B528,Neuf!$A:$P,16,FALSE))))</f>
        <v/>
      </c>
      <c r="H528" s="34" t="str">
        <f>IF(OR(C528="",C528&gt;$G$2),"",IF($E$2="existant",VLOOKUP(B528,Existant!$A:$P,14,FALSE),IF($E$2="Neuf - non famille",VLOOKUP(B528,#REF!,14,FALSE),VLOOKUP(B528,Neuf!$A:$P,14,FALSE))))</f>
        <v/>
      </c>
    </row>
    <row r="529" spans="1:8" x14ac:dyDescent="0.2">
      <c r="A529" s="2">
        <f t="shared" ca="1" si="8"/>
        <v>7</v>
      </c>
      <c r="B529" s="2">
        <v>303</v>
      </c>
      <c r="C529" s="2">
        <f>IF(COUNTIF($B$4:B528,B529)&gt;0,"",MAX($C$4:C528)+1)</f>
        <v>420</v>
      </c>
      <c r="D529" t="str">
        <f>IF(OR(C529="",C529&gt;$G$2),"",IF($E$2="existant",VLOOKUP(B529,Existant!$A:$E,4,FALSE),IF($E$2="Neuf - non famille",VLOOKUP(B529,#REF!,4,FALSE),VLOOKUP(B529,Neuf!$A:$E,4,FALSE))))</f>
        <v/>
      </c>
      <c r="E529" t="str">
        <f>IF(OR(C529="",C529&gt;$G$2),"",IF($E$2="existant",VLOOKUP(B529,Existant!$A:$E,5,FALSE),IF($E$2="Neuf - non famille",VLOOKUP(B529,#REF!,5,FALSE),VLOOKUP(B529,Neuf!$A:$E,5,FALSE))))</f>
        <v/>
      </c>
      <c r="F529" t="str">
        <f>IF(OR(C529="",C529&gt;$G$2),"",IF($E$2="existant",VLOOKUP(B529,Existant!$A:$H,2,FALSE),IF($E$2="Neuf - non famille",VLOOKUP(B529,#REF!,7,FALSE),VLOOKUP(B529,Neuf!$A:$H,7,FALSE))))</f>
        <v/>
      </c>
      <c r="G529" s="35" t="str">
        <f>IF(OR(C529="",C529&gt;$G$2),"",IF($E$2="existant",VLOOKUP(B529,Existant!$A:$P,16,FALSE),IF($E$2="Neuf - non famille",VLOOKUP(B529,#REF!,16,FALSE),VLOOKUP(B529,Neuf!$A:$P,16,FALSE))))</f>
        <v/>
      </c>
      <c r="H529" s="34" t="str">
        <f>IF(OR(C529="",C529&gt;$G$2),"",IF($E$2="existant",VLOOKUP(B529,Existant!$A:$P,14,FALSE),IF($E$2="Neuf - non famille",VLOOKUP(B529,#REF!,14,FALSE),VLOOKUP(B529,Neuf!$A:$P,14,FALSE))))</f>
        <v/>
      </c>
    </row>
    <row r="530" spans="1:8" x14ac:dyDescent="0.2">
      <c r="A530" s="2">
        <f t="shared" ca="1" si="8"/>
        <v>5</v>
      </c>
      <c r="B530" s="2">
        <v>941</v>
      </c>
      <c r="C530" s="2">
        <f>IF(COUNTIF($B$4:B529,B530)&gt;0,"",MAX($C$4:C529)+1)</f>
        <v>421</v>
      </c>
      <c r="D530" t="str">
        <f>IF(OR(C530="",C530&gt;$G$2),"",IF($E$2="existant",VLOOKUP(B530,Existant!$A:$E,4,FALSE),IF($E$2="Neuf - non famille",VLOOKUP(B530,#REF!,4,FALSE),VLOOKUP(B530,Neuf!$A:$E,4,FALSE))))</f>
        <v/>
      </c>
      <c r="E530" t="str">
        <f>IF(OR(C530="",C530&gt;$G$2),"",IF($E$2="existant",VLOOKUP(B530,Existant!$A:$E,5,FALSE),IF($E$2="Neuf - non famille",VLOOKUP(B530,#REF!,5,FALSE),VLOOKUP(B530,Neuf!$A:$E,5,FALSE))))</f>
        <v/>
      </c>
      <c r="F530" t="str">
        <f>IF(OR(C530="",C530&gt;$G$2),"",IF($E$2="existant",VLOOKUP(B530,Existant!$A:$H,2,FALSE),IF($E$2="Neuf - non famille",VLOOKUP(B530,#REF!,7,FALSE),VLOOKUP(B530,Neuf!$A:$H,7,FALSE))))</f>
        <v/>
      </c>
      <c r="G530" s="35" t="str">
        <f>IF(OR(C530="",C530&gt;$G$2),"",IF($E$2="existant",VLOOKUP(B530,Existant!$A:$P,16,FALSE),IF($E$2="Neuf - non famille",VLOOKUP(B530,#REF!,16,FALSE),VLOOKUP(B530,Neuf!$A:$P,16,FALSE))))</f>
        <v/>
      </c>
      <c r="H530" s="34" t="str">
        <f>IF(OR(C530="",C530&gt;$G$2),"",IF($E$2="existant",VLOOKUP(B530,Existant!$A:$P,14,FALSE),IF($E$2="Neuf - non famille",VLOOKUP(B530,#REF!,14,FALSE),VLOOKUP(B530,Neuf!$A:$P,14,FALSE))))</f>
        <v/>
      </c>
    </row>
    <row r="531" spans="1:8" hidden="1" x14ac:dyDescent="0.2">
      <c r="A531" s="2">
        <f t="shared" ca="1" si="8"/>
        <v>17</v>
      </c>
      <c r="B531" s="2">
        <v>271</v>
      </c>
      <c r="C531" s="2" t="str">
        <f>IF(COUNTIF($B$4:B530,B531)&gt;0,"",MAX($C$4:C530)+1)</f>
        <v/>
      </c>
      <c r="D531" t="str">
        <f>IF(OR(C531="",C531&gt;$G$2),"",IF($E$2="existant",VLOOKUP(B531,Existant!$A:$E,4,FALSE),IF($E$2="Neuf - non famille",VLOOKUP(B531,#REF!,4,FALSE),VLOOKUP(B531,Neuf!$A:$E,4,FALSE))))</f>
        <v/>
      </c>
      <c r="E531" t="str">
        <f>IF(OR(C531="",C531&gt;$G$2),"",IF($E$2="existant",VLOOKUP(B531,Existant!$A:$E,5,FALSE),IF($E$2="Neuf - non famille",VLOOKUP(B531,#REF!,5,FALSE),VLOOKUP(B531,Neuf!$A:$E,5,FALSE))))</f>
        <v/>
      </c>
      <c r="F531" t="str">
        <f>IF(OR(C531="",C531&gt;$G$2),"",IF($E$2="existant",VLOOKUP(B531,Existant!$A:$H,2,FALSE),IF($E$2="Neuf - non famille",VLOOKUP(B531,#REF!,7,FALSE),VLOOKUP(B531,Neuf!$A:$H,7,FALSE))))</f>
        <v/>
      </c>
      <c r="G531" s="35" t="str">
        <f>IF(OR(C531="",C531&gt;$G$2),"",IF($E$2="existant",VLOOKUP(B531,Existant!$A:$P,16,FALSE),IF($E$2="Neuf - non famille",VLOOKUP(B531,#REF!,16,FALSE),VLOOKUP(B531,Neuf!$A:$P,16,FALSE))))</f>
        <v/>
      </c>
      <c r="H531" s="34" t="str">
        <f>IF(OR(C531="",C531&gt;$G$2),"",IF($E$2="existant",VLOOKUP(B531,Existant!$A:$P,14,FALSE),IF($E$2="Neuf - non famille",VLOOKUP(B531,#REF!,14,FALSE),VLOOKUP(B531,Neuf!$A:$P,14,FALSE))))</f>
        <v/>
      </c>
    </row>
    <row r="532" spans="1:8" x14ac:dyDescent="0.2">
      <c r="A532" s="2">
        <f t="shared" ca="1" si="8"/>
        <v>18</v>
      </c>
      <c r="B532" s="2">
        <v>1044</v>
      </c>
      <c r="C532" s="2">
        <f>IF(COUNTIF($B$4:B531,B532)&gt;0,"",MAX($C$4:C531)+1)</f>
        <v>422</v>
      </c>
      <c r="D532" t="str">
        <f>IF(OR(C532="",C532&gt;$G$2),"",IF($E$2="existant",VLOOKUP(B532,Existant!$A:$E,4,FALSE),IF($E$2="Neuf - non famille",VLOOKUP(B532,#REF!,4,FALSE),VLOOKUP(B532,Neuf!$A:$E,4,FALSE))))</f>
        <v/>
      </c>
      <c r="E532" t="str">
        <f>IF(OR(C532="",C532&gt;$G$2),"",IF($E$2="existant",VLOOKUP(B532,Existant!$A:$E,5,FALSE),IF($E$2="Neuf - non famille",VLOOKUP(B532,#REF!,5,FALSE),VLOOKUP(B532,Neuf!$A:$E,5,FALSE))))</f>
        <v/>
      </c>
      <c r="F532" t="str">
        <f>IF(OR(C532="",C532&gt;$G$2),"",IF($E$2="existant",VLOOKUP(B532,Existant!$A:$H,2,FALSE),IF($E$2="Neuf - non famille",VLOOKUP(B532,#REF!,7,FALSE),VLOOKUP(B532,Neuf!$A:$H,7,FALSE))))</f>
        <v/>
      </c>
      <c r="G532" s="35" t="str">
        <f>IF(OR(C532="",C532&gt;$G$2),"",IF($E$2="existant",VLOOKUP(B532,Existant!$A:$P,16,FALSE),IF($E$2="Neuf - non famille",VLOOKUP(B532,#REF!,16,FALSE),VLOOKUP(B532,Neuf!$A:$P,16,FALSE))))</f>
        <v/>
      </c>
      <c r="H532" s="34" t="str">
        <f>IF(OR(C532="",C532&gt;$G$2),"",IF($E$2="existant",VLOOKUP(B532,Existant!$A:$P,14,FALSE),IF($E$2="Neuf - non famille",VLOOKUP(B532,#REF!,14,FALSE),VLOOKUP(B532,Neuf!$A:$P,14,FALSE))))</f>
        <v/>
      </c>
    </row>
    <row r="533" spans="1:8" hidden="1" x14ac:dyDescent="0.2">
      <c r="A533" s="2">
        <f t="shared" ca="1" si="8"/>
        <v>20</v>
      </c>
      <c r="B533" s="2">
        <v>300</v>
      </c>
      <c r="C533" s="2" t="str">
        <f>IF(COUNTIF($B$4:B532,B533)&gt;0,"",MAX($C$4:C532)+1)</f>
        <v/>
      </c>
      <c r="D533" t="str">
        <f>IF(OR(C533="",C533&gt;$G$2),"",IF($E$2="existant",VLOOKUP(B533,Existant!$A:$E,4,FALSE),IF($E$2="Neuf - non famille",VLOOKUP(B533,#REF!,4,FALSE),VLOOKUP(B533,Neuf!$A:$E,4,FALSE))))</f>
        <v/>
      </c>
      <c r="E533" t="str">
        <f>IF(OR(C533="",C533&gt;$G$2),"",IF($E$2="existant",VLOOKUP(B533,Existant!$A:$E,5,FALSE),IF($E$2="Neuf - non famille",VLOOKUP(B533,#REF!,5,FALSE),VLOOKUP(B533,Neuf!$A:$E,5,FALSE))))</f>
        <v/>
      </c>
      <c r="F533" t="str">
        <f>IF(OR(C533="",C533&gt;$G$2),"",IF($E$2="existant",VLOOKUP(B533,Existant!$A:$H,2,FALSE),IF($E$2="Neuf - non famille",VLOOKUP(B533,#REF!,7,FALSE),VLOOKUP(B533,Neuf!$A:$H,7,FALSE))))</f>
        <v/>
      </c>
      <c r="G533" s="35" t="str">
        <f>IF(OR(C533="",C533&gt;$G$2),"",IF($E$2="existant",VLOOKUP(B533,Existant!$A:$P,16,FALSE),IF($E$2="Neuf - non famille",VLOOKUP(B533,#REF!,16,FALSE),VLOOKUP(B533,Neuf!$A:$P,16,FALSE))))</f>
        <v/>
      </c>
      <c r="H533" s="34" t="str">
        <f>IF(OR(C533="",C533&gt;$G$2),"",IF($E$2="existant",VLOOKUP(B533,Existant!$A:$P,14,FALSE),IF($E$2="Neuf - non famille",VLOOKUP(B533,#REF!,14,FALSE),VLOOKUP(B533,Neuf!$A:$P,14,FALSE))))</f>
        <v/>
      </c>
    </row>
    <row r="534" spans="1:8" x14ac:dyDescent="0.2">
      <c r="A534" s="2">
        <f t="shared" ca="1" si="8"/>
        <v>6</v>
      </c>
      <c r="B534" s="2">
        <v>403</v>
      </c>
      <c r="C534" s="2">
        <f>IF(COUNTIF($B$4:B533,B534)&gt;0,"",MAX($C$4:C533)+1)</f>
        <v>423</v>
      </c>
      <c r="D534" t="str">
        <f>IF(OR(C534="",C534&gt;$G$2),"",IF($E$2="existant",VLOOKUP(B534,Existant!$A:$E,4,FALSE),IF($E$2="Neuf - non famille",VLOOKUP(B534,#REF!,4,FALSE),VLOOKUP(B534,Neuf!$A:$E,4,FALSE))))</f>
        <v/>
      </c>
      <c r="E534" t="str">
        <f>IF(OR(C534="",C534&gt;$G$2),"",IF($E$2="existant",VLOOKUP(B534,Existant!$A:$E,5,FALSE),IF($E$2="Neuf - non famille",VLOOKUP(B534,#REF!,5,FALSE),VLOOKUP(B534,Neuf!$A:$E,5,FALSE))))</f>
        <v/>
      </c>
      <c r="F534" t="str">
        <f>IF(OR(C534="",C534&gt;$G$2),"",IF($E$2="existant",VLOOKUP(B534,Existant!$A:$H,2,FALSE),IF($E$2="Neuf - non famille",VLOOKUP(B534,#REF!,7,FALSE),VLOOKUP(B534,Neuf!$A:$H,7,FALSE))))</f>
        <v/>
      </c>
      <c r="G534" s="35" t="str">
        <f>IF(OR(C534="",C534&gt;$G$2),"",IF($E$2="existant",VLOOKUP(B534,Existant!$A:$P,16,FALSE),IF($E$2="Neuf - non famille",VLOOKUP(B534,#REF!,16,FALSE),VLOOKUP(B534,Neuf!$A:$P,16,FALSE))))</f>
        <v/>
      </c>
      <c r="H534" s="34" t="str">
        <f>IF(OR(C534="",C534&gt;$G$2),"",IF($E$2="existant",VLOOKUP(B534,Existant!$A:$P,14,FALSE),IF($E$2="Neuf - non famille",VLOOKUP(B534,#REF!,14,FALSE),VLOOKUP(B534,Neuf!$A:$P,14,FALSE))))</f>
        <v/>
      </c>
    </row>
    <row r="535" spans="1:8" hidden="1" x14ac:dyDescent="0.2">
      <c r="A535" s="2">
        <f t="shared" ca="1" si="8"/>
        <v>8</v>
      </c>
      <c r="B535" s="2">
        <v>477</v>
      </c>
      <c r="C535" s="2" t="str">
        <f>IF(COUNTIF($B$4:B534,B535)&gt;0,"",MAX($C$4:C534)+1)</f>
        <v/>
      </c>
      <c r="D535" t="str">
        <f>IF(OR(C535="",C535&gt;$G$2),"",IF($E$2="existant",VLOOKUP(B535,Existant!$A:$E,4,FALSE),IF($E$2="Neuf - non famille",VLOOKUP(B535,#REF!,4,FALSE),VLOOKUP(B535,Neuf!$A:$E,4,FALSE))))</f>
        <v/>
      </c>
      <c r="E535" t="str">
        <f>IF(OR(C535="",C535&gt;$G$2),"",IF($E$2="existant",VLOOKUP(B535,Existant!$A:$E,5,FALSE),IF($E$2="Neuf - non famille",VLOOKUP(B535,#REF!,5,FALSE),VLOOKUP(B535,Neuf!$A:$E,5,FALSE))))</f>
        <v/>
      </c>
      <c r="F535" t="str">
        <f>IF(OR(C535="",C535&gt;$G$2),"",IF($E$2="existant",VLOOKUP(B535,Existant!$A:$H,2,FALSE),IF($E$2="Neuf - non famille",VLOOKUP(B535,#REF!,7,FALSE),VLOOKUP(B535,Neuf!$A:$H,7,FALSE))))</f>
        <v/>
      </c>
      <c r="G535" s="35" t="str">
        <f>IF(OR(C535="",C535&gt;$G$2),"",IF($E$2="existant",VLOOKUP(B535,Existant!$A:$P,16,FALSE),IF($E$2="Neuf - non famille",VLOOKUP(B535,#REF!,16,FALSE),VLOOKUP(B535,Neuf!$A:$P,16,FALSE))))</f>
        <v/>
      </c>
      <c r="H535" s="34" t="str">
        <f>IF(OR(C535="",C535&gt;$G$2),"",IF($E$2="existant",VLOOKUP(B535,Existant!$A:$P,14,FALSE),IF($E$2="Neuf - non famille",VLOOKUP(B535,#REF!,14,FALSE),VLOOKUP(B535,Neuf!$A:$P,14,FALSE))))</f>
        <v/>
      </c>
    </row>
    <row r="536" spans="1:8" x14ac:dyDescent="0.2">
      <c r="A536" s="2">
        <f t="shared" ca="1" si="8"/>
        <v>13</v>
      </c>
      <c r="B536" s="2">
        <v>375</v>
      </c>
      <c r="C536" s="2">
        <f>IF(COUNTIF($B$4:B535,B536)&gt;0,"",MAX($C$4:C535)+1)</f>
        <v>424</v>
      </c>
      <c r="D536" t="str">
        <f>IF(OR(C536="",C536&gt;$G$2),"",IF($E$2="existant",VLOOKUP(B536,Existant!$A:$E,4,FALSE),IF($E$2="Neuf - non famille",VLOOKUP(B536,#REF!,4,FALSE),VLOOKUP(B536,Neuf!$A:$E,4,FALSE))))</f>
        <v/>
      </c>
      <c r="E536" t="str">
        <f>IF(OR(C536="",C536&gt;$G$2),"",IF($E$2="existant",VLOOKUP(B536,Existant!$A:$E,5,FALSE),IF($E$2="Neuf - non famille",VLOOKUP(B536,#REF!,5,FALSE),VLOOKUP(B536,Neuf!$A:$E,5,FALSE))))</f>
        <v/>
      </c>
      <c r="F536" t="str">
        <f>IF(OR(C536="",C536&gt;$G$2),"",IF($E$2="existant",VLOOKUP(B536,Existant!$A:$H,2,FALSE),IF($E$2="Neuf - non famille",VLOOKUP(B536,#REF!,7,FALSE),VLOOKUP(B536,Neuf!$A:$H,7,FALSE))))</f>
        <v/>
      </c>
      <c r="G536" s="35" t="str">
        <f>IF(OR(C536="",C536&gt;$G$2),"",IF($E$2="existant",VLOOKUP(B536,Existant!$A:$P,16,FALSE),IF($E$2="Neuf - non famille",VLOOKUP(B536,#REF!,16,FALSE),VLOOKUP(B536,Neuf!$A:$P,16,FALSE))))</f>
        <v/>
      </c>
      <c r="H536" s="34" t="str">
        <f>IF(OR(C536="",C536&gt;$G$2),"",IF($E$2="existant",VLOOKUP(B536,Existant!$A:$P,14,FALSE),IF($E$2="Neuf - non famille",VLOOKUP(B536,#REF!,14,FALSE),VLOOKUP(B536,Neuf!$A:$P,14,FALSE))))</f>
        <v/>
      </c>
    </row>
    <row r="537" spans="1:8" x14ac:dyDescent="0.2">
      <c r="A537" s="2">
        <f t="shared" ca="1" si="8"/>
        <v>7</v>
      </c>
      <c r="B537" s="2">
        <v>863</v>
      </c>
      <c r="C537" s="2">
        <f>IF(COUNTIF($B$4:B536,B537)&gt;0,"",MAX($C$4:C536)+1)</f>
        <v>425</v>
      </c>
      <c r="D537" t="str">
        <f>IF(OR(C537="",C537&gt;$G$2),"",IF($E$2="existant",VLOOKUP(B537,Existant!$A:$E,4,FALSE),IF($E$2="Neuf - non famille",VLOOKUP(B537,#REF!,4,FALSE),VLOOKUP(B537,Neuf!$A:$E,4,FALSE))))</f>
        <v/>
      </c>
      <c r="E537" t="str">
        <f>IF(OR(C537="",C537&gt;$G$2),"",IF($E$2="existant",VLOOKUP(B537,Existant!$A:$E,5,FALSE),IF($E$2="Neuf - non famille",VLOOKUP(B537,#REF!,5,FALSE),VLOOKUP(B537,Neuf!$A:$E,5,FALSE))))</f>
        <v/>
      </c>
      <c r="F537" t="str">
        <f>IF(OR(C537="",C537&gt;$G$2),"",IF($E$2="existant",VLOOKUP(B537,Existant!$A:$H,2,FALSE),IF($E$2="Neuf - non famille",VLOOKUP(B537,#REF!,7,FALSE),VLOOKUP(B537,Neuf!$A:$H,7,FALSE))))</f>
        <v/>
      </c>
      <c r="G537" s="35" t="str">
        <f>IF(OR(C537="",C537&gt;$G$2),"",IF($E$2="existant",VLOOKUP(B537,Existant!$A:$P,16,FALSE),IF($E$2="Neuf - non famille",VLOOKUP(B537,#REF!,16,FALSE),VLOOKUP(B537,Neuf!$A:$P,16,FALSE))))</f>
        <v/>
      </c>
      <c r="H537" s="34" t="str">
        <f>IF(OR(C537="",C537&gt;$G$2),"",IF($E$2="existant",VLOOKUP(B537,Existant!$A:$P,14,FALSE),IF($E$2="Neuf - non famille",VLOOKUP(B537,#REF!,14,FALSE),VLOOKUP(B537,Neuf!$A:$P,14,FALSE))))</f>
        <v/>
      </c>
    </row>
    <row r="538" spans="1:8" x14ac:dyDescent="0.2">
      <c r="A538" s="2">
        <f t="shared" ca="1" si="8"/>
        <v>6</v>
      </c>
      <c r="B538" s="2">
        <v>964</v>
      </c>
      <c r="C538" s="2">
        <f>IF(COUNTIF($B$4:B537,B538)&gt;0,"",MAX($C$4:C537)+1)</f>
        <v>426</v>
      </c>
      <c r="D538" t="str">
        <f>IF(OR(C538="",C538&gt;$G$2),"",IF($E$2="existant",VLOOKUP(B538,Existant!$A:$E,4,FALSE),IF($E$2="Neuf - non famille",VLOOKUP(B538,#REF!,4,FALSE),VLOOKUP(B538,Neuf!$A:$E,4,FALSE))))</f>
        <v/>
      </c>
      <c r="E538" t="str">
        <f>IF(OR(C538="",C538&gt;$G$2),"",IF($E$2="existant",VLOOKUP(B538,Existant!$A:$E,5,FALSE),IF($E$2="Neuf - non famille",VLOOKUP(B538,#REF!,5,FALSE),VLOOKUP(B538,Neuf!$A:$E,5,FALSE))))</f>
        <v/>
      </c>
      <c r="F538" t="str">
        <f>IF(OR(C538="",C538&gt;$G$2),"",IF($E$2="existant",VLOOKUP(B538,Existant!$A:$H,2,FALSE),IF($E$2="Neuf - non famille",VLOOKUP(B538,#REF!,7,FALSE),VLOOKUP(B538,Neuf!$A:$H,7,FALSE))))</f>
        <v/>
      </c>
      <c r="G538" s="35" t="str">
        <f>IF(OR(C538="",C538&gt;$G$2),"",IF($E$2="existant",VLOOKUP(B538,Existant!$A:$P,16,FALSE),IF($E$2="Neuf - non famille",VLOOKUP(B538,#REF!,16,FALSE),VLOOKUP(B538,Neuf!$A:$P,16,FALSE))))</f>
        <v/>
      </c>
      <c r="H538" s="34" t="str">
        <f>IF(OR(C538="",C538&gt;$G$2),"",IF($E$2="existant",VLOOKUP(B538,Existant!$A:$P,14,FALSE),IF($E$2="Neuf - non famille",VLOOKUP(B538,#REF!,14,FALSE),VLOOKUP(B538,Neuf!$A:$P,14,FALSE))))</f>
        <v/>
      </c>
    </row>
    <row r="539" spans="1:8" x14ac:dyDescent="0.2">
      <c r="A539" s="2">
        <f t="shared" ca="1" si="8"/>
        <v>17</v>
      </c>
      <c r="B539" s="2">
        <v>598</v>
      </c>
      <c r="C539" s="2">
        <f>IF(COUNTIF($B$4:B538,B539)&gt;0,"",MAX($C$4:C538)+1)</f>
        <v>427</v>
      </c>
      <c r="D539" t="str">
        <f>IF(OR(C539="",C539&gt;$G$2),"",IF($E$2="existant",VLOOKUP(B539,Existant!$A:$E,4,FALSE),IF($E$2="Neuf - non famille",VLOOKUP(B539,#REF!,4,FALSE),VLOOKUP(B539,Neuf!$A:$E,4,FALSE))))</f>
        <v/>
      </c>
      <c r="E539" t="str">
        <f>IF(OR(C539="",C539&gt;$G$2),"",IF($E$2="existant",VLOOKUP(B539,Existant!$A:$E,5,FALSE),IF($E$2="Neuf - non famille",VLOOKUP(B539,#REF!,5,FALSE),VLOOKUP(B539,Neuf!$A:$E,5,FALSE))))</f>
        <v/>
      </c>
      <c r="F539" t="str">
        <f>IF(OR(C539="",C539&gt;$G$2),"",IF($E$2="existant",VLOOKUP(B539,Existant!$A:$H,2,FALSE),IF($E$2="Neuf - non famille",VLOOKUP(B539,#REF!,7,FALSE),VLOOKUP(B539,Neuf!$A:$H,7,FALSE))))</f>
        <v/>
      </c>
      <c r="G539" s="35" t="str">
        <f>IF(OR(C539="",C539&gt;$G$2),"",IF($E$2="existant",VLOOKUP(B539,Existant!$A:$P,16,FALSE),IF($E$2="Neuf - non famille",VLOOKUP(B539,#REF!,16,FALSE),VLOOKUP(B539,Neuf!$A:$P,16,FALSE))))</f>
        <v/>
      </c>
      <c r="H539" s="34" t="str">
        <f>IF(OR(C539="",C539&gt;$G$2),"",IF($E$2="existant",VLOOKUP(B539,Existant!$A:$P,14,FALSE),IF($E$2="Neuf - non famille",VLOOKUP(B539,#REF!,14,FALSE),VLOOKUP(B539,Neuf!$A:$P,14,FALSE))))</f>
        <v/>
      </c>
    </row>
    <row r="540" spans="1:8" x14ac:dyDescent="0.2">
      <c r="A540" s="2">
        <f t="shared" ca="1" si="8"/>
        <v>2</v>
      </c>
      <c r="B540" s="2">
        <v>762</v>
      </c>
      <c r="C540" s="2">
        <f>IF(COUNTIF($B$4:B539,B540)&gt;0,"",MAX($C$4:C539)+1)</f>
        <v>428</v>
      </c>
      <c r="D540" t="str">
        <f>IF(OR(C540="",C540&gt;$G$2),"",IF($E$2="existant",VLOOKUP(B540,Existant!$A:$E,4,FALSE),IF($E$2="Neuf - non famille",VLOOKUP(B540,#REF!,4,FALSE),VLOOKUP(B540,Neuf!$A:$E,4,FALSE))))</f>
        <v/>
      </c>
      <c r="E540" t="str">
        <f>IF(OR(C540="",C540&gt;$G$2),"",IF($E$2="existant",VLOOKUP(B540,Existant!$A:$E,5,FALSE),IF($E$2="Neuf - non famille",VLOOKUP(B540,#REF!,5,FALSE),VLOOKUP(B540,Neuf!$A:$E,5,FALSE))))</f>
        <v/>
      </c>
      <c r="F540" t="str">
        <f>IF(OR(C540="",C540&gt;$G$2),"",IF($E$2="existant",VLOOKUP(B540,Existant!$A:$H,2,FALSE),IF($E$2="Neuf - non famille",VLOOKUP(B540,#REF!,7,FALSE),VLOOKUP(B540,Neuf!$A:$H,7,FALSE))))</f>
        <v/>
      </c>
      <c r="G540" s="35" t="str">
        <f>IF(OR(C540="",C540&gt;$G$2),"",IF($E$2="existant",VLOOKUP(B540,Existant!$A:$P,16,FALSE),IF($E$2="Neuf - non famille",VLOOKUP(B540,#REF!,16,FALSE),VLOOKUP(B540,Neuf!$A:$P,16,FALSE))))</f>
        <v/>
      </c>
      <c r="H540" s="34" t="str">
        <f>IF(OR(C540="",C540&gt;$G$2),"",IF($E$2="existant",VLOOKUP(B540,Existant!$A:$P,14,FALSE),IF($E$2="Neuf - non famille",VLOOKUP(B540,#REF!,14,FALSE),VLOOKUP(B540,Neuf!$A:$P,14,FALSE))))</f>
        <v/>
      </c>
    </row>
    <row r="541" spans="1:8" hidden="1" x14ac:dyDescent="0.2">
      <c r="A541" s="2">
        <f t="shared" ca="1" si="8"/>
        <v>19</v>
      </c>
      <c r="B541" s="2">
        <v>454</v>
      </c>
      <c r="C541" s="2" t="str">
        <f>IF(COUNTIF($B$4:B540,B541)&gt;0,"",MAX($C$4:C540)+1)</f>
        <v/>
      </c>
      <c r="D541" t="str">
        <f>IF(OR(C541="",C541&gt;$G$2),"",IF($E$2="existant",VLOOKUP(B541,Existant!$A:$E,4,FALSE),IF($E$2="Neuf - non famille",VLOOKUP(B541,#REF!,4,FALSE),VLOOKUP(B541,Neuf!$A:$E,4,FALSE))))</f>
        <v/>
      </c>
      <c r="E541" t="str">
        <f>IF(OR(C541="",C541&gt;$G$2),"",IF($E$2="existant",VLOOKUP(B541,Existant!$A:$E,5,FALSE),IF($E$2="Neuf - non famille",VLOOKUP(B541,#REF!,5,FALSE),VLOOKUP(B541,Neuf!$A:$E,5,FALSE))))</f>
        <v/>
      </c>
      <c r="F541" t="str">
        <f>IF(OR(C541="",C541&gt;$G$2),"",IF($E$2="existant",VLOOKUP(B541,Existant!$A:$H,2,FALSE),IF($E$2="Neuf - non famille",VLOOKUP(B541,#REF!,7,FALSE),VLOOKUP(B541,Neuf!$A:$H,7,FALSE))))</f>
        <v/>
      </c>
      <c r="G541" s="35" t="str">
        <f>IF(OR(C541="",C541&gt;$G$2),"",IF($E$2="existant",VLOOKUP(B541,Existant!$A:$P,16,FALSE),IF($E$2="Neuf - non famille",VLOOKUP(B541,#REF!,16,FALSE),VLOOKUP(B541,Neuf!$A:$P,16,FALSE))))</f>
        <v/>
      </c>
      <c r="H541" s="34" t="str">
        <f>IF(OR(C541="",C541&gt;$G$2),"",IF($E$2="existant",VLOOKUP(B541,Existant!$A:$P,14,FALSE),IF($E$2="Neuf - non famille",VLOOKUP(B541,#REF!,14,FALSE),VLOOKUP(B541,Neuf!$A:$P,14,FALSE))))</f>
        <v/>
      </c>
    </row>
    <row r="542" spans="1:8" hidden="1" x14ac:dyDescent="0.2">
      <c r="A542" s="2">
        <f t="shared" ca="1" si="8"/>
        <v>5</v>
      </c>
      <c r="B542" s="2">
        <v>1091</v>
      </c>
      <c r="C542" s="2" t="str">
        <f>IF(COUNTIF($B$4:B541,B542)&gt;0,"",MAX($C$4:C541)+1)</f>
        <v/>
      </c>
      <c r="D542" t="str">
        <f>IF(OR(C542="",C542&gt;$G$2),"",IF($E$2="existant",VLOOKUP(B542,Existant!$A:$E,4,FALSE),IF($E$2="Neuf - non famille",VLOOKUP(B542,#REF!,4,FALSE),VLOOKUP(B542,Neuf!$A:$E,4,FALSE))))</f>
        <v/>
      </c>
      <c r="E542" t="str">
        <f>IF(OR(C542="",C542&gt;$G$2),"",IF($E$2="existant",VLOOKUP(B542,Existant!$A:$E,5,FALSE),IF($E$2="Neuf - non famille",VLOOKUP(B542,#REF!,5,FALSE),VLOOKUP(B542,Neuf!$A:$E,5,FALSE))))</f>
        <v/>
      </c>
      <c r="F542" t="str">
        <f>IF(OR(C542="",C542&gt;$G$2),"",IF($E$2="existant",VLOOKUP(B542,Existant!$A:$H,2,FALSE),IF($E$2="Neuf - non famille",VLOOKUP(B542,#REF!,7,FALSE),VLOOKUP(B542,Neuf!$A:$H,7,FALSE))))</f>
        <v/>
      </c>
      <c r="G542" s="35" t="str">
        <f>IF(OR(C542="",C542&gt;$G$2),"",IF($E$2="existant",VLOOKUP(B542,Existant!$A:$P,16,FALSE),IF($E$2="Neuf - non famille",VLOOKUP(B542,#REF!,16,FALSE),VLOOKUP(B542,Neuf!$A:$P,16,FALSE))))</f>
        <v/>
      </c>
      <c r="H542" s="34" t="str">
        <f>IF(OR(C542="",C542&gt;$G$2),"",IF($E$2="existant",VLOOKUP(B542,Existant!$A:$P,14,FALSE),IF($E$2="Neuf - non famille",VLOOKUP(B542,#REF!,14,FALSE),VLOOKUP(B542,Neuf!$A:$P,14,FALSE))))</f>
        <v/>
      </c>
    </row>
    <row r="543" spans="1:8" hidden="1" x14ac:dyDescent="0.2">
      <c r="A543" s="2">
        <f t="shared" ca="1" si="8"/>
        <v>15</v>
      </c>
      <c r="B543" s="2">
        <v>194</v>
      </c>
      <c r="C543" s="2" t="str">
        <f>IF(COUNTIF($B$4:B542,B543)&gt;0,"",MAX($C$4:C542)+1)</f>
        <v/>
      </c>
      <c r="D543" t="str">
        <f>IF(OR(C543="",C543&gt;$G$2),"",IF($E$2="existant",VLOOKUP(B543,Existant!$A:$E,4,FALSE),IF($E$2="Neuf - non famille",VLOOKUP(B543,#REF!,4,FALSE),VLOOKUP(B543,Neuf!$A:$E,4,FALSE))))</f>
        <v/>
      </c>
      <c r="E543" t="str">
        <f>IF(OR(C543="",C543&gt;$G$2),"",IF($E$2="existant",VLOOKUP(B543,Existant!$A:$E,5,FALSE),IF($E$2="Neuf - non famille",VLOOKUP(B543,#REF!,5,FALSE),VLOOKUP(B543,Neuf!$A:$E,5,FALSE))))</f>
        <v/>
      </c>
      <c r="F543" t="str">
        <f>IF(OR(C543="",C543&gt;$G$2),"",IF($E$2="existant",VLOOKUP(B543,Existant!$A:$H,2,FALSE),IF($E$2="Neuf - non famille",VLOOKUP(B543,#REF!,7,FALSE),VLOOKUP(B543,Neuf!$A:$H,7,FALSE))))</f>
        <v/>
      </c>
      <c r="G543" s="35" t="str">
        <f>IF(OR(C543="",C543&gt;$G$2),"",IF($E$2="existant",VLOOKUP(B543,Existant!$A:$P,16,FALSE),IF($E$2="Neuf - non famille",VLOOKUP(B543,#REF!,16,FALSE),VLOOKUP(B543,Neuf!$A:$P,16,FALSE))))</f>
        <v/>
      </c>
      <c r="H543" s="34" t="str">
        <f>IF(OR(C543="",C543&gt;$G$2),"",IF($E$2="existant",VLOOKUP(B543,Existant!$A:$P,14,FALSE),IF($E$2="Neuf - non famille",VLOOKUP(B543,#REF!,14,FALSE),VLOOKUP(B543,Neuf!$A:$P,14,FALSE))))</f>
        <v/>
      </c>
    </row>
    <row r="544" spans="1:8" hidden="1" x14ac:dyDescent="0.2">
      <c r="A544" s="2">
        <f t="shared" ca="1" si="8"/>
        <v>20</v>
      </c>
      <c r="B544" s="2">
        <v>763</v>
      </c>
      <c r="C544" s="2" t="str">
        <f>IF(COUNTIF($B$4:B543,B544)&gt;0,"",MAX($C$4:C543)+1)</f>
        <v/>
      </c>
      <c r="D544" t="str">
        <f>IF(OR(C544="",C544&gt;$G$2),"",IF($E$2="existant",VLOOKUP(B544,Existant!$A:$E,4,FALSE),IF($E$2="Neuf - non famille",VLOOKUP(B544,#REF!,4,FALSE),VLOOKUP(B544,Neuf!$A:$E,4,FALSE))))</f>
        <v/>
      </c>
      <c r="E544" t="str">
        <f>IF(OR(C544="",C544&gt;$G$2),"",IF($E$2="existant",VLOOKUP(B544,Existant!$A:$E,5,FALSE),IF($E$2="Neuf - non famille",VLOOKUP(B544,#REF!,5,FALSE),VLOOKUP(B544,Neuf!$A:$E,5,FALSE))))</f>
        <v/>
      </c>
      <c r="F544" t="str">
        <f>IF(OR(C544="",C544&gt;$G$2),"",IF($E$2="existant",VLOOKUP(B544,Existant!$A:$H,2,FALSE),IF($E$2="Neuf - non famille",VLOOKUP(B544,#REF!,7,FALSE),VLOOKUP(B544,Neuf!$A:$H,7,FALSE))))</f>
        <v/>
      </c>
      <c r="G544" s="35" t="str">
        <f>IF(OR(C544="",C544&gt;$G$2),"",IF($E$2="existant",VLOOKUP(B544,Existant!$A:$P,16,FALSE),IF($E$2="Neuf - non famille",VLOOKUP(B544,#REF!,16,FALSE),VLOOKUP(B544,Neuf!$A:$P,16,FALSE))))</f>
        <v/>
      </c>
      <c r="H544" s="34" t="str">
        <f>IF(OR(C544="",C544&gt;$G$2),"",IF($E$2="existant",VLOOKUP(B544,Existant!$A:$P,14,FALSE),IF($E$2="Neuf - non famille",VLOOKUP(B544,#REF!,14,FALSE),VLOOKUP(B544,Neuf!$A:$P,14,FALSE))))</f>
        <v/>
      </c>
    </row>
    <row r="545" spans="1:8" hidden="1" x14ac:dyDescent="0.2">
      <c r="A545" s="2">
        <f t="shared" ca="1" si="8"/>
        <v>7</v>
      </c>
      <c r="B545" s="2">
        <v>725</v>
      </c>
      <c r="C545" s="2" t="str">
        <f>IF(COUNTIF($B$4:B544,B545)&gt;0,"",MAX($C$4:C544)+1)</f>
        <v/>
      </c>
      <c r="D545" t="str">
        <f>IF(OR(C545="",C545&gt;$G$2),"",IF($E$2="existant",VLOOKUP(B545,Existant!$A:$E,4,FALSE),IF($E$2="Neuf - non famille",VLOOKUP(B545,#REF!,4,FALSE),VLOOKUP(B545,Neuf!$A:$E,4,FALSE))))</f>
        <v/>
      </c>
      <c r="E545" t="str">
        <f>IF(OR(C545="",C545&gt;$G$2),"",IF($E$2="existant",VLOOKUP(B545,Existant!$A:$E,5,FALSE),IF($E$2="Neuf - non famille",VLOOKUP(B545,#REF!,5,FALSE),VLOOKUP(B545,Neuf!$A:$E,5,FALSE))))</f>
        <v/>
      </c>
      <c r="F545" t="str">
        <f>IF(OR(C545="",C545&gt;$G$2),"",IF($E$2="existant",VLOOKUP(B545,Existant!$A:$H,2,FALSE),IF($E$2="Neuf - non famille",VLOOKUP(B545,#REF!,7,FALSE),VLOOKUP(B545,Neuf!$A:$H,7,FALSE))))</f>
        <v/>
      </c>
      <c r="G545" s="35" t="str">
        <f>IF(OR(C545="",C545&gt;$G$2),"",IF($E$2="existant",VLOOKUP(B545,Existant!$A:$P,16,FALSE),IF($E$2="Neuf - non famille",VLOOKUP(B545,#REF!,16,FALSE),VLOOKUP(B545,Neuf!$A:$P,16,FALSE))))</f>
        <v/>
      </c>
      <c r="H545" s="34" t="str">
        <f>IF(OR(C545="",C545&gt;$G$2),"",IF($E$2="existant",VLOOKUP(B545,Existant!$A:$P,14,FALSE),IF($E$2="Neuf - non famille",VLOOKUP(B545,#REF!,14,FALSE),VLOOKUP(B545,Neuf!$A:$P,14,FALSE))))</f>
        <v/>
      </c>
    </row>
    <row r="546" spans="1:8" x14ac:dyDescent="0.2">
      <c r="A546" s="2">
        <f t="shared" ca="1" si="8"/>
        <v>13</v>
      </c>
      <c r="B546" s="2">
        <v>652</v>
      </c>
      <c r="C546" s="2">
        <f>IF(COUNTIF($B$4:B545,B546)&gt;0,"",MAX($C$4:C545)+1)</f>
        <v>429</v>
      </c>
      <c r="D546" t="str">
        <f>IF(OR(C546="",C546&gt;$G$2),"",IF($E$2="existant",VLOOKUP(B546,Existant!$A:$E,4,FALSE),IF($E$2="Neuf - non famille",VLOOKUP(B546,#REF!,4,FALSE),VLOOKUP(B546,Neuf!$A:$E,4,FALSE))))</f>
        <v/>
      </c>
      <c r="E546" t="str">
        <f>IF(OR(C546="",C546&gt;$G$2),"",IF($E$2="existant",VLOOKUP(B546,Existant!$A:$E,5,FALSE),IF($E$2="Neuf - non famille",VLOOKUP(B546,#REF!,5,FALSE),VLOOKUP(B546,Neuf!$A:$E,5,FALSE))))</f>
        <v/>
      </c>
      <c r="F546" t="str">
        <f>IF(OR(C546="",C546&gt;$G$2),"",IF($E$2="existant",VLOOKUP(B546,Existant!$A:$H,2,FALSE),IF($E$2="Neuf - non famille",VLOOKUP(B546,#REF!,7,FALSE),VLOOKUP(B546,Neuf!$A:$H,7,FALSE))))</f>
        <v/>
      </c>
      <c r="G546" s="35" t="str">
        <f>IF(OR(C546="",C546&gt;$G$2),"",IF($E$2="existant",VLOOKUP(B546,Existant!$A:$P,16,FALSE),IF($E$2="Neuf - non famille",VLOOKUP(B546,#REF!,16,FALSE),VLOOKUP(B546,Neuf!$A:$P,16,FALSE))))</f>
        <v/>
      </c>
      <c r="H546" s="34" t="str">
        <f>IF(OR(C546="",C546&gt;$G$2),"",IF($E$2="existant",VLOOKUP(B546,Existant!$A:$P,14,FALSE),IF($E$2="Neuf - non famille",VLOOKUP(B546,#REF!,14,FALSE),VLOOKUP(B546,Neuf!$A:$P,14,FALSE))))</f>
        <v/>
      </c>
    </row>
    <row r="547" spans="1:8" x14ac:dyDescent="0.2">
      <c r="A547" s="2">
        <f t="shared" ca="1" si="8"/>
        <v>7</v>
      </c>
      <c r="B547" s="2">
        <v>956</v>
      </c>
      <c r="C547" s="2">
        <f>IF(COUNTIF($B$4:B546,B547)&gt;0,"",MAX($C$4:C546)+1)</f>
        <v>430</v>
      </c>
      <c r="D547" t="str">
        <f>IF(OR(C547="",C547&gt;$G$2),"",IF($E$2="existant",VLOOKUP(B547,Existant!$A:$E,4,FALSE),IF($E$2="Neuf - non famille",VLOOKUP(B547,#REF!,4,FALSE),VLOOKUP(B547,Neuf!$A:$E,4,FALSE))))</f>
        <v/>
      </c>
      <c r="E547" t="str">
        <f>IF(OR(C547="",C547&gt;$G$2),"",IF($E$2="existant",VLOOKUP(B547,Existant!$A:$E,5,FALSE),IF($E$2="Neuf - non famille",VLOOKUP(B547,#REF!,5,FALSE),VLOOKUP(B547,Neuf!$A:$E,5,FALSE))))</f>
        <v/>
      </c>
      <c r="F547" t="str">
        <f>IF(OR(C547="",C547&gt;$G$2),"",IF($E$2="existant",VLOOKUP(B547,Existant!$A:$H,2,FALSE),IF($E$2="Neuf - non famille",VLOOKUP(B547,#REF!,7,FALSE),VLOOKUP(B547,Neuf!$A:$H,7,FALSE))))</f>
        <v/>
      </c>
      <c r="G547" s="35" t="str">
        <f>IF(OR(C547="",C547&gt;$G$2),"",IF($E$2="existant",VLOOKUP(B547,Existant!$A:$P,16,FALSE),IF($E$2="Neuf - non famille",VLOOKUP(B547,#REF!,16,FALSE),VLOOKUP(B547,Neuf!$A:$P,16,FALSE))))</f>
        <v/>
      </c>
      <c r="H547" s="34" t="str">
        <f>IF(OR(C547="",C547&gt;$G$2),"",IF($E$2="existant",VLOOKUP(B547,Existant!$A:$P,14,FALSE),IF($E$2="Neuf - non famille",VLOOKUP(B547,#REF!,14,FALSE),VLOOKUP(B547,Neuf!$A:$P,14,FALSE))))</f>
        <v/>
      </c>
    </row>
    <row r="548" spans="1:8" hidden="1" x14ac:dyDescent="0.2">
      <c r="A548" s="2">
        <f t="shared" ca="1" si="8"/>
        <v>6</v>
      </c>
      <c r="B548" s="2">
        <v>66</v>
      </c>
      <c r="C548" s="2" t="str">
        <f>IF(COUNTIF($B$4:B547,B548)&gt;0,"",MAX($C$4:C547)+1)</f>
        <v/>
      </c>
      <c r="D548" t="str">
        <f>IF(OR(C548="",C548&gt;$G$2),"",IF($E$2="existant",VLOOKUP(B548,Existant!$A:$E,4,FALSE),IF($E$2="Neuf - non famille",VLOOKUP(B548,#REF!,4,FALSE),VLOOKUP(B548,Neuf!$A:$E,4,FALSE))))</f>
        <v/>
      </c>
      <c r="E548" t="str">
        <f>IF(OR(C548="",C548&gt;$G$2),"",IF($E$2="existant",VLOOKUP(B548,Existant!$A:$E,5,FALSE),IF($E$2="Neuf - non famille",VLOOKUP(B548,#REF!,5,FALSE),VLOOKUP(B548,Neuf!$A:$E,5,FALSE))))</f>
        <v/>
      </c>
      <c r="F548" t="str">
        <f>IF(OR(C548="",C548&gt;$G$2),"",IF($E$2="existant",VLOOKUP(B548,Existant!$A:$H,2,FALSE),IF($E$2="Neuf - non famille",VLOOKUP(B548,#REF!,7,FALSE),VLOOKUP(B548,Neuf!$A:$H,7,FALSE))))</f>
        <v/>
      </c>
      <c r="G548" s="35" t="str">
        <f>IF(OR(C548="",C548&gt;$G$2),"",IF($E$2="existant",VLOOKUP(B548,Existant!$A:$P,16,FALSE),IF($E$2="Neuf - non famille",VLOOKUP(B548,#REF!,16,FALSE),VLOOKUP(B548,Neuf!$A:$P,16,FALSE))))</f>
        <v/>
      </c>
      <c r="H548" s="34" t="str">
        <f>IF(OR(C548="",C548&gt;$G$2),"",IF($E$2="existant",VLOOKUP(B548,Existant!$A:$P,14,FALSE),IF($E$2="Neuf - non famille",VLOOKUP(B548,#REF!,14,FALSE),VLOOKUP(B548,Neuf!$A:$P,14,FALSE))))</f>
        <v/>
      </c>
    </row>
    <row r="549" spans="1:8" hidden="1" x14ac:dyDescent="0.2">
      <c r="A549" s="2">
        <f t="shared" ca="1" si="8"/>
        <v>12</v>
      </c>
      <c r="B549" s="2">
        <v>1054</v>
      </c>
      <c r="C549" s="2" t="str">
        <f>IF(COUNTIF($B$4:B548,B549)&gt;0,"",MAX($C$4:C548)+1)</f>
        <v/>
      </c>
      <c r="D549" t="str">
        <f>IF(OR(C549="",C549&gt;$G$2),"",IF($E$2="existant",VLOOKUP(B549,Existant!$A:$E,4,FALSE),IF($E$2="Neuf - non famille",VLOOKUP(B549,#REF!,4,FALSE),VLOOKUP(B549,Neuf!$A:$E,4,FALSE))))</f>
        <v/>
      </c>
      <c r="E549" t="str">
        <f>IF(OR(C549="",C549&gt;$G$2),"",IF($E$2="existant",VLOOKUP(B549,Existant!$A:$E,5,FALSE),IF($E$2="Neuf - non famille",VLOOKUP(B549,#REF!,5,FALSE),VLOOKUP(B549,Neuf!$A:$E,5,FALSE))))</f>
        <v/>
      </c>
      <c r="F549" t="str">
        <f>IF(OR(C549="",C549&gt;$G$2),"",IF($E$2="existant",VLOOKUP(B549,Existant!$A:$H,2,FALSE),IF($E$2="Neuf - non famille",VLOOKUP(B549,#REF!,7,FALSE),VLOOKUP(B549,Neuf!$A:$H,7,FALSE))))</f>
        <v/>
      </c>
      <c r="G549" s="35" t="str">
        <f>IF(OR(C549="",C549&gt;$G$2),"",IF($E$2="existant",VLOOKUP(B549,Existant!$A:$P,16,FALSE),IF($E$2="Neuf - non famille",VLOOKUP(B549,#REF!,16,FALSE),VLOOKUP(B549,Neuf!$A:$P,16,FALSE))))</f>
        <v/>
      </c>
      <c r="H549" s="34" t="str">
        <f>IF(OR(C549="",C549&gt;$G$2),"",IF($E$2="existant",VLOOKUP(B549,Existant!$A:$P,14,FALSE),IF($E$2="Neuf - non famille",VLOOKUP(B549,#REF!,14,FALSE),VLOOKUP(B549,Neuf!$A:$P,14,FALSE))))</f>
        <v/>
      </c>
    </row>
    <row r="550" spans="1:8" hidden="1" x14ac:dyDescent="0.2">
      <c r="A550" s="2">
        <f t="shared" ca="1" si="8"/>
        <v>8</v>
      </c>
      <c r="B550" s="2">
        <v>230</v>
      </c>
      <c r="C550" s="2" t="str">
        <f>IF(COUNTIF($B$4:B549,B550)&gt;0,"",MAX($C$4:C549)+1)</f>
        <v/>
      </c>
      <c r="D550" t="str">
        <f>IF(OR(C550="",C550&gt;$G$2),"",IF($E$2="existant",VLOOKUP(B550,Existant!$A:$E,4,FALSE),IF($E$2="Neuf - non famille",VLOOKUP(B550,#REF!,4,FALSE),VLOOKUP(B550,Neuf!$A:$E,4,FALSE))))</f>
        <v/>
      </c>
      <c r="E550" t="str">
        <f>IF(OR(C550="",C550&gt;$G$2),"",IF($E$2="existant",VLOOKUP(B550,Existant!$A:$E,5,FALSE),IF($E$2="Neuf - non famille",VLOOKUP(B550,#REF!,5,FALSE),VLOOKUP(B550,Neuf!$A:$E,5,FALSE))))</f>
        <v/>
      </c>
      <c r="F550" t="str">
        <f>IF(OR(C550="",C550&gt;$G$2),"",IF($E$2="existant",VLOOKUP(B550,Existant!$A:$H,2,FALSE),IF($E$2="Neuf - non famille",VLOOKUP(B550,#REF!,7,FALSE),VLOOKUP(B550,Neuf!$A:$H,7,FALSE))))</f>
        <v/>
      </c>
      <c r="G550" s="35" t="str">
        <f>IF(OR(C550="",C550&gt;$G$2),"",IF($E$2="existant",VLOOKUP(B550,Existant!$A:$P,16,FALSE),IF($E$2="Neuf - non famille",VLOOKUP(B550,#REF!,16,FALSE),VLOOKUP(B550,Neuf!$A:$P,16,FALSE))))</f>
        <v/>
      </c>
      <c r="H550" s="34" t="str">
        <f>IF(OR(C550="",C550&gt;$G$2),"",IF($E$2="existant",VLOOKUP(B550,Existant!$A:$P,14,FALSE),IF($E$2="Neuf - non famille",VLOOKUP(B550,#REF!,14,FALSE),VLOOKUP(B550,Neuf!$A:$P,14,FALSE))))</f>
        <v/>
      </c>
    </row>
    <row r="551" spans="1:8" x14ac:dyDescent="0.2">
      <c r="A551" s="2">
        <f t="shared" ca="1" si="8"/>
        <v>10</v>
      </c>
      <c r="B551" s="2">
        <v>555</v>
      </c>
      <c r="C551" s="2">
        <f>IF(COUNTIF($B$4:B550,B551)&gt;0,"",MAX($C$4:C550)+1)</f>
        <v>431</v>
      </c>
      <c r="D551" t="str">
        <f>IF(OR(C551="",C551&gt;$G$2),"",IF($E$2="existant",VLOOKUP(B551,Existant!$A:$E,4,FALSE),IF($E$2="Neuf - non famille",VLOOKUP(B551,#REF!,4,FALSE),VLOOKUP(B551,Neuf!$A:$E,4,FALSE))))</f>
        <v/>
      </c>
      <c r="E551" t="str">
        <f>IF(OR(C551="",C551&gt;$G$2),"",IF($E$2="existant",VLOOKUP(B551,Existant!$A:$E,5,FALSE),IF($E$2="Neuf - non famille",VLOOKUP(B551,#REF!,5,FALSE),VLOOKUP(B551,Neuf!$A:$E,5,FALSE))))</f>
        <v/>
      </c>
      <c r="F551" t="str">
        <f>IF(OR(C551="",C551&gt;$G$2),"",IF($E$2="existant",VLOOKUP(B551,Existant!$A:$H,2,FALSE),IF($E$2="Neuf - non famille",VLOOKUP(B551,#REF!,7,FALSE),VLOOKUP(B551,Neuf!$A:$H,7,FALSE))))</f>
        <v/>
      </c>
      <c r="G551" s="35" t="str">
        <f>IF(OR(C551="",C551&gt;$G$2),"",IF($E$2="existant",VLOOKUP(B551,Existant!$A:$P,16,FALSE),IF($E$2="Neuf - non famille",VLOOKUP(B551,#REF!,16,FALSE),VLOOKUP(B551,Neuf!$A:$P,16,FALSE))))</f>
        <v/>
      </c>
      <c r="H551" s="34" t="str">
        <f>IF(OR(C551="",C551&gt;$G$2),"",IF($E$2="existant",VLOOKUP(B551,Existant!$A:$P,14,FALSE),IF($E$2="Neuf - non famille",VLOOKUP(B551,#REF!,14,FALSE),VLOOKUP(B551,Neuf!$A:$P,14,FALSE))))</f>
        <v/>
      </c>
    </row>
    <row r="552" spans="1:8" hidden="1" x14ac:dyDescent="0.2">
      <c r="A552" s="2">
        <f t="shared" ca="1" si="8"/>
        <v>1</v>
      </c>
      <c r="B552" s="2">
        <v>428</v>
      </c>
      <c r="C552" s="2" t="str">
        <f>IF(COUNTIF($B$4:B551,B552)&gt;0,"",MAX($C$4:C551)+1)</f>
        <v/>
      </c>
      <c r="D552" t="str">
        <f>IF(OR(C552="",C552&gt;$G$2),"",IF($E$2="existant",VLOOKUP(B552,Existant!$A:$E,4,FALSE),IF($E$2="Neuf - non famille",VLOOKUP(B552,#REF!,4,FALSE),VLOOKUP(B552,Neuf!$A:$E,4,FALSE))))</f>
        <v/>
      </c>
      <c r="E552" t="str">
        <f>IF(OR(C552="",C552&gt;$G$2),"",IF($E$2="existant",VLOOKUP(B552,Existant!$A:$E,5,FALSE),IF($E$2="Neuf - non famille",VLOOKUP(B552,#REF!,5,FALSE),VLOOKUP(B552,Neuf!$A:$E,5,FALSE))))</f>
        <v/>
      </c>
      <c r="F552" t="str">
        <f>IF(OR(C552="",C552&gt;$G$2),"",IF($E$2="existant",VLOOKUP(B552,Existant!$A:$H,2,FALSE),IF($E$2="Neuf - non famille",VLOOKUP(B552,#REF!,7,FALSE),VLOOKUP(B552,Neuf!$A:$H,7,FALSE))))</f>
        <v/>
      </c>
      <c r="G552" s="35" t="str">
        <f>IF(OR(C552="",C552&gt;$G$2),"",IF($E$2="existant",VLOOKUP(B552,Existant!$A:$P,16,FALSE),IF($E$2="Neuf - non famille",VLOOKUP(B552,#REF!,16,FALSE),VLOOKUP(B552,Neuf!$A:$P,16,FALSE))))</f>
        <v/>
      </c>
      <c r="H552" s="34" t="str">
        <f>IF(OR(C552="",C552&gt;$G$2),"",IF($E$2="existant",VLOOKUP(B552,Existant!$A:$P,14,FALSE),IF($E$2="Neuf - non famille",VLOOKUP(B552,#REF!,14,FALSE),VLOOKUP(B552,Neuf!$A:$P,14,FALSE))))</f>
        <v/>
      </c>
    </row>
    <row r="553" spans="1:8" x14ac:dyDescent="0.2">
      <c r="A553" s="2">
        <f t="shared" ca="1" si="8"/>
        <v>8</v>
      </c>
      <c r="B553" s="2">
        <v>607</v>
      </c>
      <c r="C553" s="2">
        <f>IF(COUNTIF($B$4:B552,B553)&gt;0,"",MAX($C$4:C552)+1)</f>
        <v>432</v>
      </c>
      <c r="D553" t="str">
        <f>IF(OR(C553="",C553&gt;$G$2),"",IF($E$2="existant",VLOOKUP(B553,Existant!$A:$E,4,FALSE),IF($E$2="Neuf - non famille",VLOOKUP(B553,#REF!,4,FALSE),VLOOKUP(B553,Neuf!$A:$E,4,FALSE))))</f>
        <v/>
      </c>
      <c r="E553" t="str">
        <f>IF(OR(C553="",C553&gt;$G$2),"",IF($E$2="existant",VLOOKUP(B553,Existant!$A:$E,5,FALSE),IF($E$2="Neuf - non famille",VLOOKUP(B553,#REF!,5,FALSE),VLOOKUP(B553,Neuf!$A:$E,5,FALSE))))</f>
        <v/>
      </c>
      <c r="F553" t="str">
        <f>IF(OR(C553="",C553&gt;$G$2),"",IF($E$2="existant",VLOOKUP(B553,Existant!$A:$H,2,FALSE),IF($E$2="Neuf - non famille",VLOOKUP(B553,#REF!,7,FALSE),VLOOKUP(B553,Neuf!$A:$H,7,FALSE))))</f>
        <v/>
      </c>
      <c r="G553" s="35" t="str">
        <f>IF(OR(C553="",C553&gt;$G$2),"",IF($E$2="existant",VLOOKUP(B553,Existant!$A:$P,16,FALSE),IF($E$2="Neuf - non famille",VLOOKUP(B553,#REF!,16,FALSE),VLOOKUP(B553,Neuf!$A:$P,16,FALSE))))</f>
        <v/>
      </c>
      <c r="H553" s="34" t="str">
        <f>IF(OR(C553="",C553&gt;$G$2),"",IF($E$2="existant",VLOOKUP(B553,Existant!$A:$P,14,FALSE),IF($E$2="Neuf - non famille",VLOOKUP(B553,#REF!,14,FALSE),VLOOKUP(B553,Neuf!$A:$P,14,FALSE))))</f>
        <v/>
      </c>
    </row>
    <row r="554" spans="1:8" x14ac:dyDescent="0.2">
      <c r="A554" s="2">
        <f t="shared" ca="1" si="8"/>
        <v>12</v>
      </c>
      <c r="B554" s="2">
        <v>1024</v>
      </c>
      <c r="C554" s="2">
        <f>IF(COUNTIF($B$4:B553,B554)&gt;0,"",MAX($C$4:C553)+1)</f>
        <v>433</v>
      </c>
      <c r="D554" t="str">
        <f>IF(OR(C554="",C554&gt;$G$2),"",IF($E$2="existant",VLOOKUP(B554,Existant!$A:$E,4,FALSE),IF($E$2="Neuf - non famille",VLOOKUP(B554,#REF!,4,FALSE),VLOOKUP(B554,Neuf!$A:$E,4,FALSE))))</f>
        <v/>
      </c>
      <c r="E554" t="str">
        <f>IF(OR(C554="",C554&gt;$G$2),"",IF($E$2="existant",VLOOKUP(B554,Existant!$A:$E,5,FALSE),IF($E$2="Neuf - non famille",VLOOKUP(B554,#REF!,5,FALSE),VLOOKUP(B554,Neuf!$A:$E,5,FALSE))))</f>
        <v/>
      </c>
      <c r="F554" t="str">
        <f>IF(OR(C554="",C554&gt;$G$2),"",IF($E$2="existant",VLOOKUP(B554,Existant!$A:$H,2,FALSE),IF($E$2="Neuf - non famille",VLOOKUP(B554,#REF!,7,FALSE),VLOOKUP(B554,Neuf!$A:$H,7,FALSE))))</f>
        <v/>
      </c>
      <c r="G554" s="35" t="str">
        <f>IF(OR(C554="",C554&gt;$G$2),"",IF($E$2="existant",VLOOKUP(B554,Existant!$A:$P,16,FALSE),IF($E$2="Neuf - non famille",VLOOKUP(B554,#REF!,16,FALSE),VLOOKUP(B554,Neuf!$A:$P,16,FALSE))))</f>
        <v/>
      </c>
      <c r="H554" s="34" t="str">
        <f>IF(OR(C554="",C554&gt;$G$2),"",IF($E$2="existant",VLOOKUP(B554,Existant!$A:$P,14,FALSE),IF($E$2="Neuf - non famille",VLOOKUP(B554,#REF!,14,FALSE),VLOOKUP(B554,Neuf!$A:$P,14,FALSE))))</f>
        <v/>
      </c>
    </row>
    <row r="555" spans="1:8" x14ac:dyDescent="0.2">
      <c r="A555" s="2">
        <f t="shared" ca="1" si="8"/>
        <v>8</v>
      </c>
      <c r="B555" s="2">
        <v>978</v>
      </c>
      <c r="C555" s="2">
        <f>IF(COUNTIF($B$4:B554,B555)&gt;0,"",MAX($C$4:C554)+1)</f>
        <v>434</v>
      </c>
      <c r="D555" t="str">
        <f>IF(OR(C555="",C555&gt;$G$2),"",IF($E$2="existant",VLOOKUP(B555,Existant!$A:$E,4,FALSE),IF($E$2="Neuf - non famille",VLOOKUP(B555,#REF!,4,FALSE),VLOOKUP(B555,Neuf!$A:$E,4,FALSE))))</f>
        <v/>
      </c>
      <c r="E555" t="str">
        <f>IF(OR(C555="",C555&gt;$G$2),"",IF($E$2="existant",VLOOKUP(B555,Existant!$A:$E,5,FALSE),IF($E$2="Neuf - non famille",VLOOKUP(B555,#REF!,5,FALSE),VLOOKUP(B555,Neuf!$A:$E,5,FALSE))))</f>
        <v/>
      </c>
      <c r="F555" t="str">
        <f>IF(OR(C555="",C555&gt;$G$2),"",IF($E$2="existant",VLOOKUP(B555,Existant!$A:$H,2,FALSE),IF($E$2="Neuf - non famille",VLOOKUP(B555,#REF!,7,FALSE),VLOOKUP(B555,Neuf!$A:$H,7,FALSE))))</f>
        <v/>
      </c>
      <c r="G555" s="35" t="str">
        <f>IF(OR(C555="",C555&gt;$G$2),"",IF($E$2="existant",VLOOKUP(B555,Existant!$A:$P,16,FALSE),IF($E$2="Neuf - non famille",VLOOKUP(B555,#REF!,16,FALSE),VLOOKUP(B555,Neuf!$A:$P,16,FALSE))))</f>
        <v/>
      </c>
      <c r="H555" s="34" t="str">
        <f>IF(OR(C555="",C555&gt;$G$2),"",IF($E$2="existant",VLOOKUP(B555,Existant!$A:$P,14,FALSE),IF($E$2="Neuf - non famille",VLOOKUP(B555,#REF!,14,FALSE),VLOOKUP(B555,Neuf!$A:$P,14,FALSE))))</f>
        <v/>
      </c>
    </row>
    <row r="556" spans="1:8" hidden="1" x14ac:dyDescent="0.2">
      <c r="A556" s="2">
        <f t="shared" ca="1" si="8"/>
        <v>5</v>
      </c>
      <c r="B556" s="2">
        <v>721</v>
      </c>
      <c r="C556" s="2" t="str">
        <f>IF(COUNTIF($B$4:B555,B556)&gt;0,"",MAX($C$4:C555)+1)</f>
        <v/>
      </c>
      <c r="D556" t="str">
        <f>IF(OR(C556="",C556&gt;$G$2),"",IF($E$2="existant",VLOOKUP(B556,Existant!$A:$E,4,FALSE),IF($E$2="Neuf - non famille",VLOOKUP(B556,#REF!,4,FALSE),VLOOKUP(B556,Neuf!$A:$E,4,FALSE))))</f>
        <v/>
      </c>
      <c r="E556" t="str">
        <f>IF(OR(C556="",C556&gt;$G$2),"",IF($E$2="existant",VLOOKUP(B556,Existant!$A:$E,5,FALSE),IF($E$2="Neuf - non famille",VLOOKUP(B556,#REF!,5,FALSE),VLOOKUP(B556,Neuf!$A:$E,5,FALSE))))</f>
        <v/>
      </c>
      <c r="F556" t="str">
        <f>IF(OR(C556="",C556&gt;$G$2),"",IF($E$2="existant",VLOOKUP(B556,Existant!$A:$H,2,FALSE),IF($E$2="Neuf - non famille",VLOOKUP(B556,#REF!,7,FALSE),VLOOKUP(B556,Neuf!$A:$H,7,FALSE))))</f>
        <v/>
      </c>
      <c r="G556" s="35" t="str">
        <f>IF(OR(C556="",C556&gt;$G$2),"",IF($E$2="existant",VLOOKUP(B556,Existant!$A:$P,16,FALSE),IF($E$2="Neuf - non famille",VLOOKUP(B556,#REF!,16,FALSE),VLOOKUP(B556,Neuf!$A:$P,16,FALSE))))</f>
        <v/>
      </c>
      <c r="H556" s="34" t="str">
        <f>IF(OR(C556="",C556&gt;$G$2),"",IF($E$2="existant",VLOOKUP(B556,Existant!$A:$P,14,FALSE),IF($E$2="Neuf - non famille",VLOOKUP(B556,#REF!,14,FALSE),VLOOKUP(B556,Neuf!$A:$P,14,FALSE))))</f>
        <v/>
      </c>
    </row>
    <row r="557" spans="1:8" hidden="1" x14ac:dyDescent="0.2">
      <c r="A557" s="2">
        <f t="shared" ca="1" si="8"/>
        <v>14</v>
      </c>
      <c r="B557" s="2">
        <v>768</v>
      </c>
      <c r="C557" s="2" t="str">
        <f>IF(COUNTIF($B$4:B556,B557)&gt;0,"",MAX($C$4:C556)+1)</f>
        <v/>
      </c>
      <c r="D557" t="str">
        <f>IF(OR(C557="",C557&gt;$G$2),"",IF($E$2="existant",VLOOKUP(B557,Existant!$A:$E,4,FALSE),IF($E$2="Neuf - non famille",VLOOKUP(B557,#REF!,4,FALSE),VLOOKUP(B557,Neuf!$A:$E,4,FALSE))))</f>
        <v/>
      </c>
      <c r="E557" t="str">
        <f>IF(OR(C557="",C557&gt;$G$2),"",IF($E$2="existant",VLOOKUP(B557,Existant!$A:$E,5,FALSE),IF($E$2="Neuf - non famille",VLOOKUP(B557,#REF!,5,FALSE),VLOOKUP(B557,Neuf!$A:$E,5,FALSE))))</f>
        <v/>
      </c>
      <c r="F557" t="str">
        <f>IF(OR(C557="",C557&gt;$G$2),"",IF($E$2="existant",VLOOKUP(B557,Existant!$A:$H,2,FALSE),IF($E$2="Neuf - non famille",VLOOKUP(B557,#REF!,7,FALSE),VLOOKUP(B557,Neuf!$A:$H,7,FALSE))))</f>
        <v/>
      </c>
      <c r="G557" s="35" t="str">
        <f>IF(OR(C557="",C557&gt;$G$2),"",IF($E$2="existant",VLOOKUP(B557,Existant!$A:$P,16,FALSE),IF($E$2="Neuf - non famille",VLOOKUP(B557,#REF!,16,FALSE),VLOOKUP(B557,Neuf!$A:$P,16,FALSE))))</f>
        <v/>
      </c>
      <c r="H557" s="34" t="str">
        <f>IF(OR(C557="",C557&gt;$G$2),"",IF($E$2="existant",VLOOKUP(B557,Existant!$A:$P,14,FALSE),IF($E$2="Neuf - non famille",VLOOKUP(B557,#REF!,14,FALSE),VLOOKUP(B557,Neuf!$A:$P,14,FALSE))))</f>
        <v/>
      </c>
    </row>
    <row r="558" spans="1:8" hidden="1" x14ac:dyDescent="0.2">
      <c r="A558" s="2">
        <f t="shared" ca="1" si="8"/>
        <v>17</v>
      </c>
      <c r="B558" s="2">
        <v>1064</v>
      </c>
      <c r="C558" s="2" t="str">
        <f>IF(COUNTIF($B$4:B557,B558)&gt;0,"",MAX($C$4:C557)+1)</f>
        <v/>
      </c>
      <c r="D558" t="str">
        <f>IF(OR(C558="",C558&gt;$G$2),"",IF($E$2="existant",VLOOKUP(B558,Existant!$A:$E,4,FALSE),IF($E$2="Neuf - non famille",VLOOKUP(B558,#REF!,4,FALSE),VLOOKUP(B558,Neuf!$A:$E,4,FALSE))))</f>
        <v/>
      </c>
      <c r="E558" t="str">
        <f>IF(OR(C558="",C558&gt;$G$2),"",IF($E$2="existant",VLOOKUP(B558,Existant!$A:$E,5,FALSE),IF($E$2="Neuf - non famille",VLOOKUP(B558,#REF!,5,FALSE),VLOOKUP(B558,Neuf!$A:$E,5,FALSE))))</f>
        <v/>
      </c>
      <c r="F558" t="str">
        <f>IF(OR(C558="",C558&gt;$G$2),"",IF($E$2="existant",VLOOKUP(B558,Existant!$A:$H,2,FALSE),IF($E$2="Neuf - non famille",VLOOKUP(B558,#REF!,7,FALSE),VLOOKUP(B558,Neuf!$A:$H,7,FALSE))))</f>
        <v/>
      </c>
      <c r="G558" s="35" t="str">
        <f>IF(OR(C558="",C558&gt;$G$2),"",IF($E$2="existant",VLOOKUP(B558,Existant!$A:$P,16,FALSE),IF($E$2="Neuf - non famille",VLOOKUP(B558,#REF!,16,FALSE),VLOOKUP(B558,Neuf!$A:$P,16,FALSE))))</f>
        <v/>
      </c>
      <c r="H558" s="34" t="str">
        <f>IF(OR(C558="",C558&gt;$G$2),"",IF($E$2="existant",VLOOKUP(B558,Existant!$A:$P,14,FALSE),IF($E$2="Neuf - non famille",VLOOKUP(B558,#REF!,14,FALSE),VLOOKUP(B558,Neuf!$A:$P,14,FALSE))))</f>
        <v/>
      </c>
    </row>
    <row r="559" spans="1:8" x14ac:dyDescent="0.2">
      <c r="A559" s="2">
        <f t="shared" ca="1" si="8"/>
        <v>17</v>
      </c>
      <c r="B559" s="2">
        <v>373</v>
      </c>
      <c r="C559" s="2">
        <f>IF(COUNTIF($B$4:B558,B559)&gt;0,"",MAX($C$4:C558)+1)</f>
        <v>435</v>
      </c>
      <c r="D559" t="str">
        <f>IF(OR(C559="",C559&gt;$G$2),"",IF($E$2="existant",VLOOKUP(B559,Existant!$A:$E,4,FALSE),IF($E$2="Neuf - non famille",VLOOKUP(B559,#REF!,4,FALSE),VLOOKUP(B559,Neuf!$A:$E,4,FALSE))))</f>
        <v/>
      </c>
      <c r="E559" t="str">
        <f>IF(OR(C559="",C559&gt;$G$2),"",IF($E$2="existant",VLOOKUP(B559,Existant!$A:$E,5,FALSE),IF($E$2="Neuf - non famille",VLOOKUP(B559,#REF!,5,FALSE),VLOOKUP(B559,Neuf!$A:$E,5,FALSE))))</f>
        <v/>
      </c>
      <c r="F559" t="str">
        <f>IF(OR(C559="",C559&gt;$G$2),"",IF($E$2="existant",VLOOKUP(B559,Existant!$A:$H,2,FALSE),IF($E$2="Neuf - non famille",VLOOKUP(B559,#REF!,7,FALSE),VLOOKUP(B559,Neuf!$A:$H,7,FALSE))))</f>
        <v/>
      </c>
      <c r="G559" s="35" t="str">
        <f>IF(OR(C559="",C559&gt;$G$2),"",IF($E$2="existant",VLOOKUP(B559,Existant!$A:$P,16,FALSE),IF($E$2="Neuf - non famille",VLOOKUP(B559,#REF!,16,FALSE),VLOOKUP(B559,Neuf!$A:$P,16,FALSE))))</f>
        <v/>
      </c>
      <c r="H559" s="34" t="str">
        <f>IF(OR(C559="",C559&gt;$G$2),"",IF($E$2="existant",VLOOKUP(B559,Existant!$A:$P,14,FALSE),IF($E$2="Neuf - non famille",VLOOKUP(B559,#REF!,14,FALSE),VLOOKUP(B559,Neuf!$A:$P,14,FALSE))))</f>
        <v/>
      </c>
    </row>
    <row r="560" spans="1:8" x14ac:dyDescent="0.2">
      <c r="A560" s="2">
        <f t="shared" ca="1" si="8"/>
        <v>13</v>
      </c>
      <c r="B560" s="2">
        <v>668</v>
      </c>
      <c r="C560" s="2">
        <f>IF(COUNTIF($B$4:B559,B560)&gt;0,"",MAX($C$4:C559)+1)</f>
        <v>436</v>
      </c>
      <c r="D560" t="str">
        <f>IF(OR(C560="",C560&gt;$G$2),"",IF($E$2="existant",VLOOKUP(B560,Existant!$A:$E,4,FALSE),IF($E$2="Neuf - non famille",VLOOKUP(B560,#REF!,4,FALSE),VLOOKUP(B560,Neuf!$A:$E,4,FALSE))))</f>
        <v/>
      </c>
      <c r="E560" t="str">
        <f>IF(OR(C560="",C560&gt;$G$2),"",IF($E$2="existant",VLOOKUP(B560,Existant!$A:$E,5,FALSE),IF($E$2="Neuf - non famille",VLOOKUP(B560,#REF!,5,FALSE),VLOOKUP(B560,Neuf!$A:$E,5,FALSE))))</f>
        <v/>
      </c>
      <c r="F560" t="str">
        <f>IF(OR(C560="",C560&gt;$G$2),"",IF($E$2="existant",VLOOKUP(B560,Existant!$A:$H,2,FALSE),IF($E$2="Neuf - non famille",VLOOKUP(B560,#REF!,7,FALSE),VLOOKUP(B560,Neuf!$A:$H,7,FALSE))))</f>
        <v/>
      </c>
      <c r="G560" s="35" t="str">
        <f>IF(OR(C560="",C560&gt;$G$2),"",IF($E$2="existant",VLOOKUP(B560,Existant!$A:$P,16,FALSE),IF($E$2="Neuf - non famille",VLOOKUP(B560,#REF!,16,FALSE),VLOOKUP(B560,Neuf!$A:$P,16,FALSE))))</f>
        <v/>
      </c>
      <c r="H560" s="34" t="str">
        <f>IF(OR(C560="",C560&gt;$G$2),"",IF($E$2="existant",VLOOKUP(B560,Existant!$A:$P,14,FALSE),IF($E$2="Neuf - non famille",VLOOKUP(B560,#REF!,14,FALSE),VLOOKUP(B560,Neuf!$A:$P,14,FALSE))))</f>
        <v/>
      </c>
    </row>
    <row r="561" spans="1:8" hidden="1" x14ac:dyDescent="0.2">
      <c r="A561" s="2">
        <f t="shared" ca="1" si="8"/>
        <v>18</v>
      </c>
      <c r="B561" s="2">
        <v>35</v>
      </c>
      <c r="C561" s="2" t="str">
        <f>IF(COUNTIF($B$4:B560,B561)&gt;0,"",MAX($C$4:C560)+1)</f>
        <v/>
      </c>
      <c r="D561" t="str">
        <f>IF(OR(C561="",C561&gt;$G$2),"",IF($E$2="existant",VLOOKUP(B561,Existant!$A:$E,4,FALSE),IF($E$2="Neuf - non famille",VLOOKUP(B561,#REF!,4,FALSE),VLOOKUP(B561,Neuf!$A:$E,4,FALSE))))</f>
        <v/>
      </c>
      <c r="E561" t="str">
        <f>IF(OR(C561="",C561&gt;$G$2),"",IF($E$2="existant",VLOOKUP(B561,Existant!$A:$E,5,FALSE),IF($E$2="Neuf - non famille",VLOOKUP(B561,#REF!,5,FALSE),VLOOKUP(B561,Neuf!$A:$E,5,FALSE))))</f>
        <v/>
      </c>
      <c r="F561" t="str">
        <f>IF(OR(C561="",C561&gt;$G$2),"",IF($E$2="existant",VLOOKUP(B561,Existant!$A:$H,2,FALSE),IF($E$2="Neuf - non famille",VLOOKUP(B561,#REF!,7,FALSE),VLOOKUP(B561,Neuf!$A:$H,7,FALSE))))</f>
        <v/>
      </c>
      <c r="G561" s="35" t="str">
        <f>IF(OR(C561="",C561&gt;$G$2),"",IF($E$2="existant",VLOOKUP(B561,Existant!$A:$P,16,FALSE),IF($E$2="Neuf - non famille",VLOOKUP(B561,#REF!,16,FALSE),VLOOKUP(B561,Neuf!$A:$P,16,FALSE))))</f>
        <v/>
      </c>
      <c r="H561" s="34" t="str">
        <f>IF(OR(C561="",C561&gt;$G$2),"",IF($E$2="existant",VLOOKUP(B561,Existant!$A:$P,14,FALSE),IF($E$2="Neuf - non famille",VLOOKUP(B561,#REF!,14,FALSE),VLOOKUP(B561,Neuf!$A:$P,14,FALSE))))</f>
        <v/>
      </c>
    </row>
    <row r="562" spans="1:8" x14ac:dyDescent="0.2">
      <c r="A562" s="2">
        <f t="shared" ca="1" si="8"/>
        <v>1</v>
      </c>
      <c r="B562" s="2">
        <v>30</v>
      </c>
      <c r="C562" s="2">
        <f>IF(COUNTIF($B$4:B561,B562)&gt;0,"",MAX($C$4:C561)+1)</f>
        <v>437</v>
      </c>
      <c r="D562" t="str">
        <f>IF(OR(C562="",C562&gt;$G$2),"",IF($E$2="existant",VLOOKUP(B562,Existant!$A:$E,4,FALSE),IF($E$2="Neuf - non famille",VLOOKUP(B562,#REF!,4,FALSE),VLOOKUP(B562,Neuf!$A:$E,4,FALSE))))</f>
        <v/>
      </c>
      <c r="E562" t="str">
        <f>IF(OR(C562="",C562&gt;$G$2),"",IF($E$2="existant",VLOOKUP(B562,Existant!$A:$E,5,FALSE),IF($E$2="Neuf - non famille",VLOOKUP(B562,#REF!,5,FALSE),VLOOKUP(B562,Neuf!$A:$E,5,FALSE))))</f>
        <v/>
      </c>
      <c r="F562" t="str">
        <f>IF(OR(C562="",C562&gt;$G$2),"",IF($E$2="existant",VLOOKUP(B562,Existant!$A:$H,2,FALSE),IF($E$2="Neuf - non famille",VLOOKUP(B562,#REF!,7,FALSE),VLOOKUP(B562,Neuf!$A:$H,7,FALSE))))</f>
        <v/>
      </c>
      <c r="G562" s="35" t="str">
        <f>IF(OR(C562="",C562&gt;$G$2),"",IF($E$2="existant",VLOOKUP(B562,Existant!$A:$P,16,FALSE),IF($E$2="Neuf - non famille",VLOOKUP(B562,#REF!,16,FALSE),VLOOKUP(B562,Neuf!$A:$P,16,FALSE))))</f>
        <v/>
      </c>
      <c r="H562" s="34" t="str">
        <f>IF(OR(C562="",C562&gt;$G$2),"",IF($E$2="existant",VLOOKUP(B562,Existant!$A:$P,14,FALSE),IF($E$2="Neuf - non famille",VLOOKUP(B562,#REF!,14,FALSE),VLOOKUP(B562,Neuf!$A:$P,14,FALSE))))</f>
        <v/>
      </c>
    </row>
    <row r="563" spans="1:8" x14ac:dyDescent="0.2">
      <c r="A563" s="2">
        <f t="shared" ca="1" si="8"/>
        <v>7</v>
      </c>
      <c r="B563" s="2">
        <v>1056</v>
      </c>
      <c r="C563" s="2">
        <f>IF(COUNTIF($B$4:B562,B563)&gt;0,"",MAX($C$4:C562)+1)</f>
        <v>438</v>
      </c>
      <c r="D563" t="str">
        <f>IF(OR(C563="",C563&gt;$G$2),"",IF($E$2="existant",VLOOKUP(B563,Existant!$A:$E,4,FALSE),IF($E$2="Neuf - non famille",VLOOKUP(B563,#REF!,4,FALSE),VLOOKUP(B563,Neuf!$A:$E,4,FALSE))))</f>
        <v/>
      </c>
      <c r="E563" t="str">
        <f>IF(OR(C563="",C563&gt;$G$2),"",IF($E$2="existant",VLOOKUP(B563,Existant!$A:$E,5,FALSE),IF($E$2="Neuf - non famille",VLOOKUP(B563,#REF!,5,FALSE),VLOOKUP(B563,Neuf!$A:$E,5,FALSE))))</f>
        <v/>
      </c>
      <c r="F563" t="str">
        <f>IF(OR(C563="",C563&gt;$G$2),"",IF($E$2="existant",VLOOKUP(B563,Existant!$A:$H,2,FALSE),IF($E$2="Neuf - non famille",VLOOKUP(B563,#REF!,7,FALSE),VLOOKUP(B563,Neuf!$A:$H,7,FALSE))))</f>
        <v/>
      </c>
      <c r="G563" s="35" t="str">
        <f>IF(OR(C563="",C563&gt;$G$2),"",IF($E$2="existant",VLOOKUP(B563,Existant!$A:$P,16,FALSE),IF($E$2="Neuf - non famille",VLOOKUP(B563,#REF!,16,FALSE),VLOOKUP(B563,Neuf!$A:$P,16,FALSE))))</f>
        <v/>
      </c>
      <c r="H563" s="34" t="str">
        <f>IF(OR(C563="",C563&gt;$G$2),"",IF($E$2="existant",VLOOKUP(B563,Existant!$A:$P,14,FALSE),IF($E$2="Neuf - non famille",VLOOKUP(B563,#REF!,14,FALSE),VLOOKUP(B563,Neuf!$A:$P,14,FALSE))))</f>
        <v/>
      </c>
    </row>
    <row r="564" spans="1:8" x14ac:dyDescent="0.2">
      <c r="A564" s="2">
        <f t="shared" ca="1" si="8"/>
        <v>3</v>
      </c>
      <c r="B564" s="2">
        <v>852</v>
      </c>
      <c r="C564" s="2">
        <f>IF(COUNTIF($B$4:B563,B564)&gt;0,"",MAX($C$4:C563)+1)</f>
        <v>439</v>
      </c>
      <c r="D564" t="str">
        <f>IF(OR(C564="",C564&gt;$G$2),"",IF($E$2="existant",VLOOKUP(B564,Existant!$A:$E,4,FALSE),IF($E$2="Neuf - non famille",VLOOKUP(B564,#REF!,4,FALSE),VLOOKUP(B564,Neuf!$A:$E,4,FALSE))))</f>
        <v/>
      </c>
      <c r="E564" t="str">
        <f>IF(OR(C564="",C564&gt;$G$2),"",IF($E$2="existant",VLOOKUP(B564,Existant!$A:$E,5,FALSE),IF($E$2="Neuf - non famille",VLOOKUP(B564,#REF!,5,FALSE),VLOOKUP(B564,Neuf!$A:$E,5,FALSE))))</f>
        <v/>
      </c>
      <c r="F564" t="str">
        <f>IF(OR(C564="",C564&gt;$G$2),"",IF($E$2="existant",VLOOKUP(B564,Existant!$A:$H,2,FALSE),IF($E$2="Neuf - non famille",VLOOKUP(B564,#REF!,7,FALSE),VLOOKUP(B564,Neuf!$A:$H,7,FALSE))))</f>
        <v/>
      </c>
      <c r="G564" s="35" t="str">
        <f>IF(OR(C564="",C564&gt;$G$2),"",IF($E$2="existant",VLOOKUP(B564,Existant!$A:$P,16,FALSE),IF($E$2="Neuf - non famille",VLOOKUP(B564,#REF!,16,FALSE),VLOOKUP(B564,Neuf!$A:$P,16,FALSE))))</f>
        <v/>
      </c>
      <c r="H564" s="34" t="str">
        <f>IF(OR(C564="",C564&gt;$G$2),"",IF($E$2="existant",VLOOKUP(B564,Existant!$A:$P,14,FALSE),IF($E$2="Neuf - non famille",VLOOKUP(B564,#REF!,14,FALSE),VLOOKUP(B564,Neuf!$A:$P,14,FALSE))))</f>
        <v/>
      </c>
    </row>
    <row r="565" spans="1:8" x14ac:dyDescent="0.2">
      <c r="A565" s="2">
        <f t="shared" ca="1" si="8"/>
        <v>3</v>
      </c>
      <c r="B565" s="2">
        <v>153</v>
      </c>
      <c r="C565" s="2">
        <f>IF(COUNTIF($B$4:B564,B565)&gt;0,"",MAX($C$4:C564)+1)</f>
        <v>440</v>
      </c>
      <c r="D565" t="str">
        <f>IF(OR(C565="",C565&gt;$G$2),"",IF($E$2="existant",VLOOKUP(B565,Existant!$A:$E,4,FALSE),IF($E$2="Neuf - non famille",VLOOKUP(B565,#REF!,4,FALSE),VLOOKUP(B565,Neuf!$A:$E,4,FALSE))))</f>
        <v/>
      </c>
      <c r="E565" t="str">
        <f>IF(OR(C565="",C565&gt;$G$2),"",IF($E$2="existant",VLOOKUP(B565,Existant!$A:$E,5,FALSE),IF($E$2="Neuf - non famille",VLOOKUP(B565,#REF!,5,FALSE),VLOOKUP(B565,Neuf!$A:$E,5,FALSE))))</f>
        <v/>
      </c>
      <c r="F565" t="str">
        <f>IF(OR(C565="",C565&gt;$G$2),"",IF($E$2="existant",VLOOKUP(B565,Existant!$A:$H,2,FALSE),IF($E$2="Neuf - non famille",VLOOKUP(B565,#REF!,7,FALSE),VLOOKUP(B565,Neuf!$A:$H,7,FALSE))))</f>
        <v/>
      </c>
      <c r="G565" s="35" t="str">
        <f>IF(OR(C565="",C565&gt;$G$2),"",IF($E$2="existant",VLOOKUP(B565,Existant!$A:$P,16,FALSE),IF($E$2="Neuf - non famille",VLOOKUP(B565,#REF!,16,FALSE),VLOOKUP(B565,Neuf!$A:$P,16,FALSE))))</f>
        <v/>
      </c>
      <c r="H565" s="34" t="str">
        <f>IF(OR(C565="",C565&gt;$G$2),"",IF($E$2="existant",VLOOKUP(B565,Existant!$A:$P,14,FALSE),IF($E$2="Neuf - non famille",VLOOKUP(B565,#REF!,14,FALSE),VLOOKUP(B565,Neuf!$A:$P,14,FALSE))))</f>
        <v/>
      </c>
    </row>
    <row r="566" spans="1:8" x14ac:dyDescent="0.2">
      <c r="A566" s="2">
        <f t="shared" ca="1" si="8"/>
        <v>13</v>
      </c>
      <c r="B566" s="2">
        <v>198</v>
      </c>
      <c r="C566" s="2">
        <f>IF(COUNTIF($B$4:B565,B566)&gt;0,"",MAX($C$4:C565)+1)</f>
        <v>441</v>
      </c>
      <c r="D566" t="str">
        <f>IF(OR(C566="",C566&gt;$G$2),"",IF($E$2="existant",VLOOKUP(B566,Existant!$A:$E,4,FALSE),IF($E$2="Neuf - non famille",VLOOKUP(B566,#REF!,4,FALSE),VLOOKUP(B566,Neuf!$A:$E,4,FALSE))))</f>
        <v/>
      </c>
      <c r="E566" t="str">
        <f>IF(OR(C566="",C566&gt;$G$2),"",IF($E$2="existant",VLOOKUP(B566,Existant!$A:$E,5,FALSE),IF($E$2="Neuf - non famille",VLOOKUP(B566,#REF!,5,FALSE),VLOOKUP(B566,Neuf!$A:$E,5,FALSE))))</f>
        <v/>
      </c>
      <c r="F566" t="str">
        <f>IF(OR(C566="",C566&gt;$G$2),"",IF($E$2="existant",VLOOKUP(B566,Existant!$A:$H,2,FALSE),IF($E$2="Neuf - non famille",VLOOKUP(B566,#REF!,7,FALSE),VLOOKUP(B566,Neuf!$A:$H,7,FALSE))))</f>
        <v/>
      </c>
      <c r="G566" s="35" t="str">
        <f>IF(OR(C566="",C566&gt;$G$2),"",IF($E$2="existant",VLOOKUP(B566,Existant!$A:$P,16,FALSE),IF($E$2="Neuf - non famille",VLOOKUP(B566,#REF!,16,FALSE),VLOOKUP(B566,Neuf!$A:$P,16,FALSE))))</f>
        <v/>
      </c>
      <c r="H566" s="34" t="str">
        <f>IF(OR(C566="",C566&gt;$G$2),"",IF($E$2="existant",VLOOKUP(B566,Existant!$A:$P,14,FALSE),IF($E$2="Neuf - non famille",VLOOKUP(B566,#REF!,14,FALSE),VLOOKUP(B566,Neuf!$A:$P,14,FALSE))))</f>
        <v/>
      </c>
    </row>
    <row r="567" spans="1:8" hidden="1" x14ac:dyDescent="0.2">
      <c r="A567" s="2">
        <f t="shared" ca="1" si="8"/>
        <v>8</v>
      </c>
      <c r="B567" s="2">
        <v>612</v>
      </c>
      <c r="C567" s="2" t="str">
        <f>IF(COUNTIF($B$4:B566,B567)&gt;0,"",MAX($C$4:C566)+1)</f>
        <v/>
      </c>
      <c r="D567" t="str">
        <f>IF(OR(C567="",C567&gt;$G$2),"",IF($E$2="existant",VLOOKUP(B567,Existant!$A:$E,4,FALSE),IF($E$2="Neuf - non famille",VLOOKUP(B567,#REF!,4,FALSE),VLOOKUP(B567,Neuf!$A:$E,4,FALSE))))</f>
        <v/>
      </c>
      <c r="E567" t="str">
        <f>IF(OR(C567="",C567&gt;$G$2),"",IF($E$2="existant",VLOOKUP(B567,Existant!$A:$E,5,FALSE),IF($E$2="Neuf - non famille",VLOOKUP(B567,#REF!,5,FALSE),VLOOKUP(B567,Neuf!$A:$E,5,FALSE))))</f>
        <v/>
      </c>
      <c r="F567" t="str">
        <f>IF(OR(C567="",C567&gt;$G$2),"",IF($E$2="existant",VLOOKUP(B567,Existant!$A:$H,2,FALSE),IF($E$2="Neuf - non famille",VLOOKUP(B567,#REF!,7,FALSE),VLOOKUP(B567,Neuf!$A:$H,7,FALSE))))</f>
        <v/>
      </c>
      <c r="G567" s="35" t="str">
        <f>IF(OR(C567="",C567&gt;$G$2),"",IF($E$2="existant",VLOOKUP(B567,Existant!$A:$P,16,FALSE),IF($E$2="Neuf - non famille",VLOOKUP(B567,#REF!,16,FALSE),VLOOKUP(B567,Neuf!$A:$P,16,FALSE))))</f>
        <v/>
      </c>
      <c r="H567" s="34" t="str">
        <f>IF(OR(C567="",C567&gt;$G$2),"",IF($E$2="existant",VLOOKUP(B567,Existant!$A:$P,14,FALSE),IF($E$2="Neuf - non famille",VLOOKUP(B567,#REF!,14,FALSE),VLOOKUP(B567,Neuf!$A:$P,14,FALSE))))</f>
        <v/>
      </c>
    </row>
    <row r="568" spans="1:8" hidden="1" x14ac:dyDescent="0.2">
      <c r="A568" s="2">
        <f t="shared" ca="1" si="8"/>
        <v>8</v>
      </c>
      <c r="B568" s="2">
        <v>887</v>
      </c>
      <c r="C568" s="2" t="str">
        <f>IF(COUNTIF($B$4:B567,B568)&gt;0,"",MAX($C$4:C567)+1)</f>
        <v/>
      </c>
      <c r="D568" t="str">
        <f>IF(OR(C568="",C568&gt;$G$2),"",IF($E$2="existant",VLOOKUP(B568,Existant!$A:$E,4,FALSE),IF($E$2="Neuf - non famille",VLOOKUP(B568,#REF!,4,FALSE),VLOOKUP(B568,Neuf!$A:$E,4,FALSE))))</f>
        <v/>
      </c>
      <c r="E568" t="str">
        <f>IF(OR(C568="",C568&gt;$G$2),"",IF($E$2="existant",VLOOKUP(B568,Existant!$A:$E,5,FALSE),IF($E$2="Neuf - non famille",VLOOKUP(B568,#REF!,5,FALSE),VLOOKUP(B568,Neuf!$A:$E,5,FALSE))))</f>
        <v/>
      </c>
      <c r="F568" t="str">
        <f>IF(OR(C568="",C568&gt;$G$2),"",IF($E$2="existant",VLOOKUP(B568,Existant!$A:$H,2,FALSE),IF($E$2="Neuf - non famille",VLOOKUP(B568,#REF!,7,FALSE),VLOOKUP(B568,Neuf!$A:$H,7,FALSE))))</f>
        <v/>
      </c>
      <c r="G568" s="35" t="str">
        <f>IF(OR(C568="",C568&gt;$G$2),"",IF($E$2="existant",VLOOKUP(B568,Existant!$A:$P,16,FALSE),IF($E$2="Neuf - non famille",VLOOKUP(B568,#REF!,16,FALSE),VLOOKUP(B568,Neuf!$A:$P,16,FALSE))))</f>
        <v/>
      </c>
      <c r="H568" s="34" t="str">
        <f>IF(OR(C568="",C568&gt;$G$2),"",IF($E$2="existant",VLOOKUP(B568,Existant!$A:$P,14,FALSE),IF($E$2="Neuf - non famille",VLOOKUP(B568,#REF!,14,FALSE),VLOOKUP(B568,Neuf!$A:$P,14,FALSE))))</f>
        <v/>
      </c>
    </row>
    <row r="569" spans="1:8" x14ac:dyDescent="0.2">
      <c r="A569" s="2">
        <f t="shared" ca="1" si="8"/>
        <v>7</v>
      </c>
      <c r="B569" s="2">
        <v>933</v>
      </c>
      <c r="C569" s="2">
        <f>IF(COUNTIF($B$4:B568,B569)&gt;0,"",MAX($C$4:C568)+1)</f>
        <v>442</v>
      </c>
      <c r="D569" t="str">
        <f>IF(OR(C569="",C569&gt;$G$2),"",IF($E$2="existant",VLOOKUP(B569,Existant!$A:$E,4,FALSE),IF($E$2="Neuf - non famille",VLOOKUP(B569,#REF!,4,FALSE),VLOOKUP(B569,Neuf!$A:$E,4,FALSE))))</f>
        <v/>
      </c>
      <c r="E569" t="str">
        <f>IF(OR(C569="",C569&gt;$G$2),"",IF($E$2="existant",VLOOKUP(B569,Existant!$A:$E,5,FALSE),IF($E$2="Neuf - non famille",VLOOKUP(B569,#REF!,5,FALSE),VLOOKUP(B569,Neuf!$A:$E,5,FALSE))))</f>
        <v/>
      </c>
      <c r="F569" t="str">
        <f>IF(OR(C569="",C569&gt;$G$2),"",IF($E$2="existant",VLOOKUP(B569,Existant!$A:$H,2,FALSE),IF($E$2="Neuf - non famille",VLOOKUP(B569,#REF!,7,FALSE),VLOOKUP(B569,Neuf!$A:$H,7,FALSE))))</f>
        <v/>
      </c>
      <c r="G569" s="35" t="str">
        <f>IF(OR(C569="",C569&gt;$G$2),"",IF($E$2="existant",VLOOKUP(B569,Existant!$A:$P,16,FALSE),IF($E$2="Neuf - non famille",VLOOKUP(B569,#REF!,16,FALSE),VLOOKUP(B569,Neuf!$A:$P,16,FALSE))))</f>
        <v/>
      </c>
      <c r="H569" s="34" t="str">
        <f>IF(OR(C569="",C569&gt;$G$2),"",IF($E$2="existant",VLOOKUP(B569,Existant!$A:$P,14,FALSE),IF($E$2="Neuf - non famille",VLOOKUP(B569,#REF!,14,FALSE),VLOOKUP(B569,Neuf!$A:$P,14,FALSE))))</f>
        <v/>
      </c>
    </row>
    <row r="570" spans="1:8" x14ac:dyDescent="0.2">
      <c r="A570" s="2">
        <f t="shared" ca="1" si="8"/>
        <v>11</v>
      </c>
      <c r="B570" s="2">
        <v>716</v>
      </c>
      <c r="C570" s="2">
        <f>IF(COUNTIF($B$4:B569,B570)&gt;0,"",MAX($C$4:C569)+1)</f>
        <v>443</v>
      </c>
      <c r="D570" t="str">
        <f>IF(OR(C570="",C570&gt;$G$2),"",IF($E$2="existant",VLOOKUP(B570,Existant!$A:$E,4,FALSE),IF($E$2="Neuf - non famille",VLOOKUP(B570,#REF!,4,FALSE),VLOOKUP(B570,Neuf!$A:$E,4,FALSE))))</f>
        <v/>
      </c>
      <c r="E570" t="str">
        <f>IF(OR(C570="",C570&gt;$G$2),"",IF($E$2="existant",VLOOKUP(B570,Existant!$A:$E,5,FALSE),IF($E$2="Neuf - non famille",VLOOKUP(B570,#REF!,5,FALSE),VLOOKUP(B570,Neuf!$A:$E,5,FALSE))))</f>
        <v/>
      </c>
      <c r="F570" t="str">
        <f>IF(OR(C570="",C570&gt;$G$2),"",IF($E$2="existant",VLOOKUP(B570,Existant!$A:$H,2,FALSE),IF($E$2="Neuf - non famille",VLOOKUP(B570,#REF!,7,FALSE),VLOOKUP(B570,Neuf!$A:$H,7,FALSE))))</f>
        <v/>
      </c>
      <c r="G570" s="35" t="str">
        <f>IF(OR(C570="",C570&gt;$G$2),"",IF($E$2="existant",VLOOKUP(B570,Existant!$A:$P,16,FALSE),IF($E$2="Neuf - non famille",VLOOKUP(B570,#REF!,16,FALSE),VLOOKUP(B570,Neuf!$A:$P,16,FALSE))))</f>
        <v/>
      </c>
      <c r="H570" s="34" t="str">
        <f>IF(OR(C570="",C570&gt;$G$2),"",IF($E$2="existant",VLOOKUP(B570,Existant!$A:$P,14,FALSE),IF($E$2="Neuf - non famille",VLOOKUP(B570,#REF!,14,FALSE),VLOOKUP(B570,Neuf!$A:$P,14,FALSE))))</f>
        <v/>
      </c>
    </row>
    <row r="571" spans="1:8" x14ac:dyDescent="0.2">
      <c r="A571" s="2">
        <f t="shared" ca="1" si="8"/>
        <v>6</v>
      </c>
      <c r="B571" s="2">
        <v>695</v>
      </c>
      <c r="C571" s="2">
        <f>IF(COUNTIF($B$4:B570,B571)&gt;0,"",MAX($C$4:C570)+1)</f>
        <v>444</v>
      </c>
      <c r="D571" t="str">
        <f>IF(OR(C571="",C571&gt;$G$2),"",IF($E$2="existant",VLOOKUP(B571,Existant!$A:$E,4,FALSE),IF($E$2="Neuf - non famille",VLOOKUP(B571,#REF!,4,FALSE),VLOOKUP(B571,Neuf!$A:$E,4,FALSE))))</f>
        <v/>
      </c>
      <c r="E571" t="str">
        <f>IF(OR(C571="",C571&gt;$G$2),"",IF($E$2="existant",VLOOKUP(B571,Existant!$A:$E,5,FALSE),IF($E$2="Neuf - non famille",VLOOKUP(B571,#REF!,5,FALSE),VLOOKUP(B571,Neuf!$A:$E,5,FALSE))))</f>
        <v/>
      </c>
      <c r="F571" t="str">
        <f>IF(OR(C571="",C571&gt;$G$2),"",IF($E$2="existant",VLOOKUP(B571,Existant!$A:$H,2,FALSE),IF($E$2="Neuf - non famille",VLOOKUP(B571,#REF!,7,FALSE),VLOOKUP(B571,Neuf!$A:$H,7,FALSE))))</f>
        <v/>
      </c>
      <c r="G571" s="35" t="str">
        <f>IF(OR(C571="",C571&gt;$G$2),"",IF($E$2="existant",VLOOKUP(B571,Existant!$A:$P,16,FALSE),IF($E$2="Neuf - non famille",VLOOKUP(B571,#REF!,16,FALSE),VLOOKUP(B571,Neuf!$A:$P,16,FALSE))))</f>
        <v/>
      </c>
      <c r="H571" s="34" t="str">
        <f>IF(OR(C571="",C571&gt;$G$2),"",IF($E$2="existant",VLOOKUP(B571,Existant!$A:$P,14,FALSE),IF($E$2="Neuf - non famille",VLOOKUP(B571,#REF!,14,FALSE),VLOOKUP(B571,Neuf!$A:$P,14,FALSE))))</f>
        <v/>
      </c>
    </row>
    <row r="572" spans="1:8" x14ac:dyDescent="0.2">
      <c r="A572" s="2">
        <f t="shared" ca="1" si="8"/>
        <v>18</v>
      </c>
      <c r="B572" s="2">
        <v>1</v>
      </c>
      <c r="C572" s="2">
        <f>IF(COUNTIF($B$4:B571,B572)&gt;0,"",MAX($C$4:C571)+1)</f>
        <v>445</v>
      </c>
      <c r="D572" t="str">
        <f>IF(OR(C572="",C572&gt;$G$2),"",IF($E$2="existant",VLOOKUP(B572,Existant!$A:$E,4,FALSE),IF($E$2="Neuf - non famille",VLOOKUP(B572,#REF!,4,FALSE),VLOOKUP(B572,Neuf!$A:$E,4,FALSE))))</f>
        <v/>
      </c>
      <c r="E572" t="str">
        <f>IF(OR(C572="",C572&gt;$G$2),"",IF($E$2="existant",VLOOKUP(B572,Existant!$A:$E,5,FALSE),IF($E$2="Neuf - non famille",VLOOKUP(B572,#REF!,5,FALSE),VLOOKUP(B572,Neuf!$A:$E,5,FALSE))))</f>
        <v/>
      </c>
      <c r="F572" t="str">
        <f>IF(OR(C572="",C572&gt;$G$2),"",IF($E$2="existant",VLOOKUP(B572,Existant!$A:$H,2,FALSE),IF($E$2="Neuf - non famille",VLOOKUP(B572,#REF!,7,FALSE),VLOOKUP(B572,Neuf!$A:$H,7,FALSE))))</f>
        <v/>
      </c>
      <c r="G572" s="35" t="str">
        <f>IF(OR(C572="",C572&gt;$G$2),"",IF($E$2="existant",VLOOKUP(B572,Existant!$A:$P,16,FALSE),IF($E$2="Neuf - non famille",VLOOKUP(B572,#REF!,16,FALSE),VLOOKUP(B572,Neuf!$A:$P,16,FALSE))))</f>
        <v/>
      </c>
      <c r="H572" s="34" t="str">
        <f>IF(OR(C572="",C572&gt;$G$2),"",IF($E$2="existant",VLOOKUP(B572,Existant!$A:$P,14,FALSE),IF($E$2="Neuf - non famille",VLOOKUP(B572,#REF!,14,FALSE),VLOOKUP(B572,Neuf!$A:$P,14,FALSE))))</f>
        <v/>
      </c>
    </row>
    <row r="573" spans="1:8" hidden="1" x14ac:dyDescent="0.2">
      <c r="A573" s="2">
        <f t="shared" ca="1" si="8"/>
        <v>4</v>
      </c>
      <c r="B573" s="2">
        <v>598</v>
      </c>
      <c r="C573" s="2" t="str">
        <f>IF(COUNTIF($B$4:B572,B573)&gt;0,"",MAX($C$4:C572)+1)</f>
        <v/>
      </c>
      <c r="D573" t="str">
        <f>IF(OR(C573="",C573&gt;$G$2),"",IF($E$2="existant",VLOOKUP(B573,Existant!$A:$E,4,FALSE),IF($E$2="Neuf - non famille",VLOOKUP(B573,#REF!,4,FALSE),VLOOKUP(B573,Neuf!$A:$E,4,FALSE))))</f>
        <v/>
      </c>
      <c r="E573" t="str">
        <f>IF(OR(C573="",C573&gt;$G$2),"",IF($E$2="existant",VLOOKUP(B573,Existant!$A:$E,5,FALSE),IF($E$2="Neuf - non famille",VLOOKUP(B573,#REF!,5,FALSE),VLOOKUP(B573,Neuf!$A:$E,5,FALSE))))</f>
        <v/>
      </c>
      <c r="F573" t="str">
        <f>IF(OR(C573="",C573&gt;$G$2),"",IF($E$2="existant",VLOOKUP(B573,Existant!$A:$H,2,FALSE),IF($E$2="Neuf - non famille",VLOOKUP(B573,#REF!,7,FALSE),VLOOKUP(B573,Neuf!$A:$H,7,FALSE))))</f>
        <v/>
      </c>
      <c r="G573" s="35" t="str">
        <f>IF(OR(C573="",C573&gt;$G$2),"",IF($E$2="existant",VLOOKUP(B573,Existant!$A:$P,16,FALSE),IF($E$2="Neuf - non famille",VLOOKUP(B573,#REF!,16,FALSE),VLOOKUP(B573,Neuf!$A:$P,16,FALSE))))</f>
        <v/>
      </c>
      <c r="H573" s="34" t="str">
        <f>IF(OR(C573="",C573&gt;$G$2),"",IF($E$2="existant",VLOOKUP(B573,Existant!$A:$P,14,FALSE),IF($E$2="Neuf - non famille",VLOOKUP(B573,#REF!,14,FALSE),VLOOKUP(B573,Neuf!$A:$P,14,FALSE))))</f>
        <v/>
      </c>
    </row>
    <row r="574" spans="1:8" hidden="1" x14ac:dyDescent="0.2">
      <c r="A574" s="2">
        <f t="shared" ca="1" si="8"/>
        <v>10</v>
      </c>
      <c r="B574" s="2">
        <v>266</v>
      </c>
      <c r="C574" s="2" t="str">
        <f>IF(COUNTIF($B$4:B573,B574)&gt;0,"",MAX($C$4:C573)+1)</f>
        <v/>
      </c>
      <c r="D574" t="str">
        <f>IF(OR(C574="",C574&gt;$G$2),"",IF($E$2="existant",VLOOKUP(B574,Existant!$A:$E,4,FALSE),IF($E$2="Neuf - non famille",VLOOKUP(B574,#REF!,4,FALSE),VLOOKUP(B574,Neuf!$A:$E,4,FALSE))))</f>
        <v/>
      </c>
      <c r="E574" t="str">
        <f>IF(OR(C574="",C574&gt;$G$2),"",IF($E$2="existant",VLOOKUP(B574,Existant!$A:$E,5,FALSE),IF($E$2="Neuf - non famille",VLOOKUP(B574,#REF!,5,FALSE),VLOOKUP(B574,Neuf!$A:$E,5,FALSE))))</f>
        <v/>
      </c>
      <c r="F574" t="str">
        <f>IF(OR(C574="",C574&gt;$G$2),"",IF($E$2="existant",VLOOKUP(B574,Existant!$A:$H,2,FALSE),IF($E$2="Neuf - non famille",VLOOKUP(B574,#REF!,7,FALSE),VLOOKUP(B574,Neuf!$A:$H,7,FALSE))))</f>
        <v/>
      </c>
      <c r="G574" s="35" t="str">
        <f>IF(OR(C574="",C574&gt;$G$2),"",IF($E$2="existant",VLOOKUP(B574,Existant!$A:$P,16,FALSE),IF($E$2="Neuf - non famille",VLOOKUP(B574,#REF!,16,FALSE),VLOOKUP(B574,Neuf!$A:$P,16,FALSE))))</f>
        <v/>
      </c>
      <c r="H574" s="34" t="str">
        <f>IF(OR(C574="",C574&gt;$G$2),"",IF($E$2="existant",VLOOKUP(B574,Existant!$A:$P,14,FALSE),IF($E$2="Neuf - non famille",VLOOKUP(B574,#REF!,14,FALSE),VLOOKUP(B574,Neuf!$A:$P,14,FALSE))))</f>
        <v/>
      </c>
    </row>
    <row r="575" spans="1:8" hidden="1" x14ac:dyDescent="0.2">
      <c r="A575" s="2">
        <f t="shared" ca="1" si="8"/>
        <v>11</v>
      </c>
      <c r="B575" s="2">
        <v>38</v>
      </c>
      <c r="C575" s="2" t="str">
        <f>IF(COUNTIF($B$4:B574,B575)&gt;0,"",MAX($C$4:C574)+1)</f>
        <v/>
      </c>
      <c r="D575" t="str">
        <f>IF(OR(C575="",C575&gt;$G$2),"",IF($E$2="existant",VLOOKUP(B575,Existant!$A:$E,4,FALSE),IF($E$2="Neuf - non famille",VLOOKUP(B575,#REF!,4,FALSE),VLOOKUP(B575,Neuf!$A:$E,4,FALSE))))</f>
        <v/>
      </c>
      <c r="E575" t="str">
        <f>IF(OR(C575="",C575&gt;$G$2),"",IF($E$2="existant",VLOOKUP(B575,Existant!$A:$E,5,FALSE),IF($E$2="Neuf - non famille",VLOOKUP(B575,#REF!,5,FALSE),VLOOKUP(B575,Neuf!$A:$E,5,FALSE))))</f>
        <v/>
      </c>
      <c r="F575" t="str">
        <f>IF(OR(C575="",C575&gt;$G$2),"",IF($E$2="existant",VLOOKUP(B575,Existant!$A:$H,2,FALSE),IF($E$2="Neuf - non famille",VLOOKUP(B575,#REF!,7,FALSE),VLOOKUP(B575,Neuf!$A:$H,7,FALSE))))</f>
        <v/>
      </c>
      <c r="G575" s="35" t="str">
        <f>IF(OR(C575="",C575&gt;$G$2),"",IF($E$2="existant",VLOOKUP(B575,Existant!$A:$P,16,FALSE),IF($E$2="Neuf - non famille",VLOOKUP(B575,#REF!,16,FALSE),VLOOKUP(B575,Neuf!$A:$P,16,FALSE))))</f>
        <v/>
      </c>
      <c r="H575" s="34" t="str">
        <f>IF(OR(C575="",C575&gt;$G$2),"",IF($E$2="existant",VLOOKUP(B575,Existant!$A:$P,14,FALSE),IF($E$2="Neuf - non famille",VLOOKUP(B575,#REF!,14,FALSE),VLOOKUP(B575,Neuf!$A:$P,14,FALSE))))</f>
        <v/>
      </c>
    </row>
    <row r="576" spans="1:8" x14ac:dyDescent="0.2">
      <c r="A576" s="2">
        <f t="shared" ca="1" si="8"/>
        <v>2</v>
      </c>
      <c r="B576" s="2">
        <v>60</v>
      </c>
      <c r="C576" s="2">
        <f>IF(COUNTIF($B$4:B575,B576)&gt;0,"",MAX($C$4:C575)+1)</f>
        <v>446</v>
      </c>
      <c r="D576" t="str">
        <f>IF(OR(C576="",C576&gt;$G$2),"",IF($E$2="existant",VLOOKUP(B576,Existant!$A:$E,4,FALSE),IF($E$2="Neuf - non famille",VLOOKUP(B576,#REF!,4,FALSE),VLOOKUP(B576,Neuf!$A:$E,4,FALSE))))</f>
        <v/>
      </c>
      <c r="E576" t="str">
        <f>IF(OR(C576="",C576&gt;$G$2),"",IF($E$2="existant",VLOOKUP(B576,Existant!$A:$E,5,FALSE),IF($E$2="Neuf - non famille",VLOOKUP(B576,#REF!,5,FALSE),VLOOKUP(B576,Neuf!$A:$E,5,FALSE))))</f>
        <v/>
      </c>
      <c r="F576" t="str">
        <f>IF(OR(C576="",C576&gt;$G$2),"",IF($E$2="existant",VLOOKUP(B576,Existant!$A:$H,2,FALSE),IF($E$2="Neuf - non famille",VLOOKUP(B576,#REF!,7,FALSE),VLOOKUP(B576,Neuf!$A:$H,7,FALSE))))</f>
        <v/>
      </c>
      <c r="G576" s="35" t="str">
        <f>IF(OR(C576="",C576&gt;$G$2),"",IF($E$2="existant",VLOOKUP(B576,Existant!$A:$P,16,FALSE),IF($E$2="Neuf - non famille",VLOOKUP(B576,#REF!,16,FALSE),VLOOKUP(B576,Neuf!$A:$P,16,FALSE))))</f>
        <v/>
      </c>
      <c r="H576" s="34" t="str">
        <f>IF(OR(C576="",C576&gt;$G$2),"",IF($E$2="existant",VLOOKUP(B576,Existant!$A:$P,14,FALSE),IF($E$2="Neuf - non famille",VLOOKUP(B576,#REF!,14,FALSE),VLOOKUP(B576,Neuf!$A:$P,14,FALSE))))</f>
        <v/>
      </c>
    </row>
    <row r="577" spans="1:8" x14ac:dyDescent="0.2">
      <c r="A577" s="2">
        <f t="shared" ca="1" si="8"/>
        <v>1</v>
      </c>
      <c r="B577" s="2">
        <v>718</v>
      </c>
      <c r="C577" s="2">
        <f>IF(COUNTIF($B$4:B576,B577)&gt;0,"",MAX($C$4:C576)+1)</f>
        <v>447</v>
      </c>
      <c r="D577" t="str">
        <f>IF(OR(C577="",C577&gt;$G$2),"",IF($E$2="existant",VLOOKUP(B577,Existant!$A:$E,4,FALSE),IF($E$2="Neuf - non famille",VLOOKUP(B577,#REF!,4,FALSE),VLOOKUP(B577,Neuf!$A:$E,4,FALSE))))</f>
        <v/>
      </c>
      <c r="E577" t="str">
        <f>IF(OR(C577="",C577&gt;$G$2),"",IF($E$2="existant",VLOOKUP(B577,Existant!$A:$E,5,FALSE),IF($E$2="Neuf - non famille",VLOOKUP(B577,#REF!,5,FALSE),VLOOKUP(B577,Neuf!$A:$E,5,FALSE))))</f>
        <v/>
      </c>
      <c r="F577" t="str">
        <f>IF(OR(C577="",C577&gt;$G$2),"",IF($E$2="existant",VLOOKUP(B577,Existant!$A:$H,2,FALSE),IF($E$2="Neuf - non famille",VLOOKUP(B577,#REF!,7,FALSE),VLOOKUP(B577,Neuf!$A:$H,7,FALSE))))</f>
        <v/>
      </c>
      <c r="G577" s="35" t="str">
        <f>IF(OR(C577="",C577&gt;$G$2),"",IF($E$2="existant",VLOOKUP(B577,Existant!$A:$P,16,FALSE),IF($E$2="Neuf - non famille",VLOOKUP(B577,#REF!,16,FALSE),VLOOKUP(B577,Neuf!$A:$P,16,FALSE))))</f>
        <v/>
      </c>
      <c r="H577" s="34" t="str">
        <f>IF(OR(C577="",C577&gt;$G$2),"",IF($E$2="existant",VLOOKUP(B577,Existant!$A:$P,14,FALSE),IF($E$2="Neuf - non famille",VLOOKUP(B577,#REF!,14,FALSE),VLOOKUP(B577,Neuf!$A:$P,14,FALSE))))</f>
        <v/>
      </c>
    </row>
    <row r="578" spans="1:8" x14ac:dyDescent="0.2">
      <c r="A578" s="2">
        <f t="shared" ca="1" si="8"/>
        <v>20</v>
      </c>
      <c r="B578" s="2">
        <v>770</v>
      </c>
      <c r="C578" s="2">
        <f>IF(COUNTIF($B$4:B577,B578)&gt;0,"",MAX($C$4:C577)+1)</f>
        <v>448</v>
      </c>
      <c r="D578" t="str">
        <f>IF(OR(C578="",C578&gt;$G$2),"",IF($E$2="existant",VLOOKUP(B578,Existant!$A:$E,4,FALSE),IF($E$2="Neuf - non famille",VLOOKUP(B578,#REF!,4,FALSE),VLOOKUP(B578,Neuf!$A:$E,4,FALSE))))</f>
        <v/>
      </c>
      <c r="E578" t="str">
        <f>IF(OR(C578="",C578&gt;$G$2),"",IF($E$2="existant",VLOOKUP(B578,Existant!$A:$E,5,FALSE),IF($E$2="Neuf - non famille",VLOOKUP(B578,#REF!,5,FALSE),VLOOKUP(B578,Neuf!$A:$E,5,FALSE))))</f>
        <v/>
      </c>
      <c r="F578" t="str">
        <f>IF(OR(C578="",C578&gt;$G$2),"",IF($E$2="existant",VLOOKUP(B578,Existant!$A:$H,2,FALSE),IF($E$2="Neuf - non famille",VLOOKUP(B578,#REF!,7,FALSE),VLOOKUP(B578,Neuf!$A:$H,7,FALSE))))</f>
        <v/>
      </c>
      <c r="G578" s="35" t="str">
        <f>IF(OR(C578="",C578&gt;$G$2),"",IF($E$2="existant",VLOOKUP(B578,Existant!$A:$P,16,FALSE),IF($E$2="Neuf - non famille",VLOOKUP(B578,#REF!,16,FALSE),VLOOKUP(B578,Neuf!$A:$P,16,FALSE))))</f>
        <v/>
      </c>
      <c r="H578" s="34" t="str">
        <f>IF(OR(C578="",C578&gt;$G$2),"",IF($E$2="existant",VLOOKUP(B578,Existant!$A:$P,14,FALSE),IF($E$2="Neuf - non famille",VLOOKUP(B578,#REF!,14,FALSE),VLOOKUP(B578,Neuf!$A:$P,14,FALSE))))</f>
        <v/>
      </c>
    </row>
    <row r="579" spans="1:8" x14ac:dyDescent="0.2">
      <c r="A579" s="2">
        <f t="shared" ca="1" si="8"/>
        <v>15</v>
      </c>
      <c r="B579" s="2">
        <v>430</v>
      </c>
      <c r="C579" s="2">
        <f>IF(COUNTIF($B$4:B578,B579)&gt;0,"",MAX($C$4:C578)+1)</f>
        <v>449</v>
      </c>
      <c r="D579" t="str">
        <f>IF(OR(C579="",C579&gt;$G$2),"",IF($E$2="existant",VLOOKUP(B579,Existant!$A:$E,4,FALSE),IF($E$2="Neuf - non famille",VLOOKUP(B579,#REF!,4,FALSE),VLOOKUP(B579,Neuf!$A:$E,4,FALSE))))</f>
        <v/>
      </c>
      <c r="E579" t="str">
        <f>IF(OR(C579="",C579&gt;$G$2),"",IF($E$2="existant",VLOOKUP(B579,Existant!$A:$E,5,FALSE),IF($E$2="Neuf - non famille",VLOOKUP(B579,#REF!,5,FALSE),VLOOKUP(B579,Neuf!$A:$E,5,FALSE))))</f>
        <v/>
      </c>
      <c r="F579" t="str">
        <f>IF(OR(C579="",C579&gt;$G$2),"",IF($E$2="existant",VLOOKUP(B579,Existant!$A:$H,2,FALSE),IF($E$2="Neuf - non famille",VLOOKUP(B579,#REF!,7,FALSE),VLOOKUP(B579,Neuf!$A:$H,7,FALSE))))</f>
        <v/>
      </c>
      <c r="G579" s="35" t="str">
        <f>IF(OR(C579="",C579&gt;$G$2),"",IF($E$2="existant",VLOOKUP(B579,Existant!$A:$P,16,FALSE),IF($E$2="Neuf - non famille",VLOOKUP(B579,#REF!,16,FALSE),VLOOKUP(B579,Neuf!$A:$P,16,FALSE))))</f>
        <v/>
      </c>
      <c r="H579" s="34" t="str">
        <f>IF(OR(C579="",C579&gt;$G$2),"",IF($E$2="existant",VLOOKUP(B579,Existant!$A:$P,14,FALSE),IF($E$2="Neuf - non famille",VLOOKUP(B579,#REF!,14,FALSE),VLOOKUP(B579,Neuf!$A:$P,14,FALSE))))</f>
        <v/>
      </c>
    </row>
    <row r="580" spans="1:8" hidden="1" x14ac:dyDescent="0.2">
      <c r="A580" s="2">
        <f t="shared" ca="1" si="8"/>
        <v>2</v>
      </c>
      <c r="B580" s="2">
        <v>828</v>
      </c>
      <c r="C580" s="2" t="str">
        <f>IF(COUNTIF($B$4:B579,B580)&gt;0,"",MAX($C$4:C579)+1)</f>
        <v/>
      </c>
      <c r="D580" t="str">
        <f>IF(OR(C580="",C580&gt;$G$2),"",IF($E$2="existant",VLOOKUP(B580,Existant!$A:$E,4,FALSE),IF($E$2="Neuf - non famille",VLOOKUP(B580,#REF!,4,FALSE),VLOOKUP(B580,Neuf!$A:$E,4,FALSE))))</f>
        <v/>
      </c>
      <c r="E580" t="str">
        <f>IF(OR(C580="",C580&gt;$G$2),"",IF($E$2="existant",VLOOKUP(B580,Existant!$A:$E,5,FALSE),IF($E$2="Neuf - non famille",VLOOKUP(B580,#REF!,5,FALSE),VLOOKUP(B580,Neuf!$A:$E,5,FALSE))))</f>
        <v/>
      </c>
      <c r="F580" t="str">
        <f>IF(OR(C580="",C580&gt;$G$2),"",IF($E$2="existant",VLOOKUP(B580,Existant!$A:$H,2,FALSE),IF($E$2="Neuf - non famille",VLOOKUP(B580,#REF!,7,FALSE),VLOOKUP(B580,Neuf!$A:$H,7,FALSE))))</f>
        <v/>
      </c>
      <c r="G580" s="35" t="str">
        <f>IF(OR(C580="",C580&gt;$G$2),"",IF($E$2="existant",VLOOKUP(B580,Existant!$A:$P,16,FALSE),IF($E$2="Neuf - non famille",VLOOKUP(B580,#REF!,16,FALSE),VLOOKUP(B580,Neuf!$A:$P,16,FALSE))))</f>
        <v/>
      </c>
      <c r="H580" s="34" t="str">
        <f>IF(OR(C580="",C580&gt;$G$2),"",IF($E$2="existant",VLOOKUP(B580,Existant!$A:$P,14,FALSE),IF($E$2="Neuf - non famille",VLOOKUP(B580,#REF!,14,FALSE),VLOOKUP(B580,Neuf!$A:$P,14,FALSE))))</f>
        <v/>
      </c>
    </row>
    <row r="581" spans="1:8" x14ac:dyDescent="0.2">
      <c r="A581" s="2">
        <f t="shared" ref="A581:A600" ca="1" si="9">RANDBETWEEN(1,$G$1)</f>
        <v>4</v>
      </c>
      <c r="B581" s="2">
        <v>393</v>
      </c>
      <c r="C581" s="2">
        <f>IF(COUNTIF($B$4:B580,B581)&gt;0,"",MAX($C$4:C580)+1)</f>
        <v>450</v>
      </c>
      <c r="D581" t="str">
        <f>IF(OR(C581="",C581&gt;$G$2),"",IF($E$2="existant",VLOOKUP(B581,Existant!$A:$E,4,FALSE),IF($E$2="Neuf - non famille",VLOOKUP(B581,#REF!,4,FALSE),VLOOKUP(B581,Neuf!$A:$E,4,FALSE))))</f>
        <v/>
      </c>
      <c r="E581" t="str">
        <f>IF(OR(C581="",C581&gt;$G$2),"",IF($E$2="existant",VLOOKUP(B581,Existant!$A:$E,5,FALSE),IF($E$2="Neuf - non famille",VLOOKUP(B581,#REF!,5,FALSE),VLOOKUP(B581,Neuf!$A:$E,5,FALSE))))</f>
        <v/>
      </c>
      <c r="F581" t="str">
        <f>IF(OR(C581="",C581&gt;$G$2),"",IF($E$2="existant",VLOOKUP(B581,Existant!$A:$H,2,FALSE),IF($E$2="Neuf - non famille",VLOOKUP(B581,#REF!,7,FALSE),VLOOKUP(B581,Neuf!$A:$H,7,FALSE))))</f>
        <v/>
      </c>
      <c r="G581" s="35" t="str">
        <f>IF(OR(C581="",C581&gt;$G$2),"",IF($E$2="existant",VLOOKUP(B581,Existant!$A:$P,16,FALSE),IF($E$2="Neuf - non famille",VLOOKUP(B581,#REF!,16,FALSE),VLOOKUP(B581,Neuf!$A:$P,16,FALSE))))</f>
        <v/>
      </c>
      <c r="H581" s="34" t="str">
        <f>IF(OR(C581="",C581&gt;$G$2),"",IF($E$2="existant",VLOOKUP(B581,Existant!$A:$P,14,FALSE),IF($E$2="Neuf - non famille",VLOOKUP(B581,#REF!,14,FALSE),VLOOKUP(B581,Neuf!$A:$P,14,FALSE))))</f>
        <v/>
      </c>
    </row>
    <row r="582" spans="1:8" hidden="1" x14ac:dyDescent="0.2">
      <c r="A582" s="2">
        <f t="shared" ca="1" si="9"/>
        <v>6</v>
      </c>
      <c r="B582" s="2">
        <v>22</v>
      </c>
      <c r="C582" s="2" t="str">
        <f>IF(COUNTIF($B$4:B581,B582)&gt;0,"",MAX($C$4:C581)+1)</f>
        <v/>
      </c>
      <c r="D582" t="str">
        <f>IF(OR(C582="",C582&gt;$G$2),"",IF($E$2="existant",VLOOKUP(B582,Existant!$A:$E,4,FALSE),IF($E$2="Neuf - non famille",VLOOKUP(B582,#REF!,4,FALSE),VLOOKUP(B582,Neuf!$A:$E,4,FALSE))))</f>
        <v/>
      </c>
      <c r="E582" t="str">
        <f>IF(OR(C582="",C582&gt;$G$2),"",IF($E$2="existant",VLOOKUP(B582,Existant!$A:$E,5,FALSE),IF($E$2="Neuf - non famille",VLOOKUP(B582,#REF!,5,FALSE),VLOOKUP(B582,Neuf!$A:$E,5,FALSE))))</f>
        <v/>
      </c>
      <c r="F582" t="str">
        <f>IF(OR(C582="",C582&gt;$G$2),"",IF($E$2="existant",VLOOKUP(B582,Existant!$A:$H,2,FALSE),IF($E$2="Neuf - non famille",VLOOKUP(B582,#REF!,7,FALSE),VLOOKUP(B582,Neuf!$A:$H,7,FALSE))))</f>
        <v/>
      </c>
      <c r="G582" s="35" t="str">
        <f>IF(OR(C582="",C582&gt;$G$2),"",IF($E$2="existant",VLOOKUP(B582,Existant!$A:$P,16,FALSE),IF($E$2="Neuf - non famille",VLOOKUP(B582,#REF!,16,FALSE),VLOOKUP(B582,Neuf!$A:$P,16,FALSE))))</f>
        <v/>
      </c>
      <c r="H582" s="34" t="str">
        <f>IF(OR(C582="",C582&gt;$G$2),"",IF($E$2="existant",VLOOKUP(B582,Existant!$A:$P,14,FALSE),IF($E$2="Neuf - non famille",VLOOKUP(B582,#REF!,14,FALSE),VLOOKUP(B582,Neuf!$A:$P,14,FALSE))))</f>
        <v/>
      </c>
    </row>
    <row r="583" spans="1:8" x14ac:dyDescent="0.2">
      <c r="A583" s="2">
        <f t="shared" ca="1" si="9"/>
        <v>15</v>
      </c>
      <c r="B583" s="2">
        <v>620</v>
      </c>
      <c r="C583" s="2">
        <f>IF(COUNTIF($B$4:B582,B583)&gt;0,"",MAX($C$4:C582)+1)</f>
        <v>451</v>
      </c>
      <c r="D583" t="str">
        <f>IF(OR(C583="",C583&gt;$G$2),"",IF($E$2="existant",VLOOKUP(B583,Existant!$A:$E,4,FALSE),IF($E$2="Neuf - non famille",VLOOKUP(B583,#REF!,4,FALSE),VLOOKUP(B583,Neuf!$A:$E,4,FALSE))))</f>
        <v/>
      </c>
      <c r="E583" t="str">
        <f>IF(OR(C583="",C583&gt;$G$2),"",IF($E$2="existant",VLOOKUP(B583,Existant!$A:$E,5,FALSE),IF($E$2="Neuf - non famille",VLOOKUP(B583,#REF!,5,FALSE),VLOOKUP(B583,Neuf!$A:$E,5,FALSE))))</f>
        <v/>
      </c>
      <c r="F583" t="str">
        <f>IF(OR(C583="",C583&gt;$G$2),"",IF($E$2="existant",VLOOKUP(B583,Existant!$A:$H,2,FALSE),IF($E$2="Neuf - non famille",VLOOKUP(B583,#REF!,7,FALSE),VLOOKUP(B583,Neuf!$A:$H,7,FALSE))))</f>
        <v/>
      </c>
      <c r="G583" s="35" t="str">
        <f>IF(OR(C583="",C583&gt;$G$2),"",IF($E$2="existant",VLOOKUP(B583,Existant!$A:$P,16,FALSE),IF($E$2="Neuf - non famille",VLOOKUP(B583,#REF!,16,FALSE),VLOOKUP(B583,Neuf!$A:$P,16,FALSE))))</f>
        <v/>
      </c>
      <c r="H583" s="34" t="str">
        <f>IF(OR(C583="",C583&gt;$G$2),"",IF($E$2="existant",VLOOKUP(B583,Existant!$A:$P,14,FALSE),IF($E$2="Neuf - non famille",VLOOKUP(B583,#REF!,14,FALSE),VLOOKUP(B583,Neuf!$A:$P,14,FALSE))))</f>
        <v/>
      </c>
    </row>
    <row r="584" spans="1:8" hidden="1" x14ac:dyDescent="0.2">
      <c r="A584" s="2">
        <f t="shared" ca="1" si="9"/>
        <v>7</v>
      </c>
      <c r="B584" s="2">
        <v>911</v>
      </c>
      <c r="C584" s="2" t="str">
        <f>IF(COUNTIF($B$4:B583,B584)&gt;0,"",MAX($C$4:C583)+1)</f>
        <v/>
      </c>
      <c r="D584" t="str">
        <f>IF(OR(C584="",C584&gt;$G$2),"",IF($E$2="existant",VLOOKUP(B584,Existant!$A:$E,4,FALSE),IF($E$2="Neuf - non famille",VLOOKUP(B584,#REF!,4,FALSE),VLOOKUP(B584,Neuf!$A:$E,4,FALSE))))</f>
        <v/>
      </c>
      <c r="E584" t="str">
        <f>IF(OR(C584="",C584&gt;$G$2),"",IF($E$2="existant",VLOOKUP(B584,Existant!$A:$E,5,FALSE),IF($E$2="Neuf - non famille",VLOOKUP(B584,#REF!,5,FALSE),VLOOKUP(B584,Neuf!$A:$E,5,FALSE))))</f>
        <v/>
      </c>
      <c r="F584" t="str">
        <f>IF(OR(C584="",C584&gt;$G$2),"",IF($E$2="existant",VLOOKUP(B584,Existant!$A:$H,2,FALSE),IF($E$2="Neuf - non famille",VLOOKUP(B584,#REF!,7,FALSE),VLOOKUP(B584,Neuf!$A:$H,7,FALSE))))</f>
        <v/>
      </c>
      <c r="G584" s="35" t="str">
        <f>IF(OR(C584="",C584&gt;$G$2),"",IF($E$2="existant",VLOOKUP(B584,Existant!$A:$P,16,FALSE),IF($E$2="Neuf - non famille",VLOOKUP(B584,#REF!,16,FALSE),VLOOKUP(B584,Neuf!$A:$P,16,FALSE))))</f>
        <v/>
      </c>
      <c r="H584" s="34" t="str">
        <f>IF(OR(C584="",C584&gt;$G$2),"",IF($E$2="existant",VLOOKUP(B584,Existant!$A:$P,14,FALSE),IF($E$2="Neuf - non famille",VLOOKUP(B584,#REF!,14,FALSE),VLOOKUP(B584,Neuf!$A:$P,14,FALSE))))</f>
        <v/>
      </c>
    </row>
    <row r="585" spans="1:8" x14ac:dyDescent="0.2">
      <c r="A585" s="2">
        <f t="shared" ca="1" si="9"/>
        <v>9</v>
      </c>
      <c r="B585" s="2">
        <v>796</v>
      </c>
      <c r="C585" s="2">
        <f>IF(COUNTIF($B$4:B584,B585)&gt;0,"",MAX($C$4:C584)+1)</f>
        <v>452</v>
      </c>
      <c r="D585" t="str">
        <f>IF(OR(C585="",C585&gt;$G$2),"",IF($E$2="existant",VLOOKUP(B585,Existant!$A:$E,4,FALSE),IF($E$2="Neuf - non famille",VLOOKUP(B585,#REF!,4,FALSE),VLOOKUP(B585,Neuf!$A:$E,4,FALSE))))</f>
        <v/>
      </c>
      <c r="E585" t="str">
        <f>IF(OR(C585="",C585&gt;$G$2),"",IF($E$2="existant",VLOOKUP(B585,Existant!$A:$E,5,FALSE),IF($E$2="Neuf - non famille",VLOOKUP(B585,#REF!,5,FALSE),VLOOKUP(B585,Neuf!$A:$E,5,FALSE))))</f>
        <v/>
      </c>
      <c r="F585" t="str">
        <f>IF(OR(C585="",C585&gt;$G$2),"",IF($E$2="existant",VLOOKUP(B585,Existant!$A:$H,2,FALSE),IF($E$2="Neuf - non famille",VLOOKUP(B585,#REF!,7,FALSE),VLOOKUP(B585,Neuf!$A:$H,7,FALSE))))</f>
        <v/>
      </c>
      <c r="G585" s="35" t="str">
        <f>IF(OR(C585="",C585&gt;$G$2),"",IF($E$2="existant",VLOOKUP(B585,Existant!$A:$P,16,FALSE),IF($E$2="Neuf - non famille",VLOOKUP(B585,#REF!,16,FALSE),VLOOKUP(B585,Neuf!$A:$P,16,FALSE))))</f>
        <v/>
      </c>
      <c r="H585" s="34" t="str">
        <f>IF(OR(C585="",C585&gt;$G$2),"",IF($E$2="existant",VLOOKUP(B585,Existant!$A:$P,14,FALSE),IF($E$2="Neuf - non famille",VLOOKUP(B585,#REF!,14,FALSE),VLOOKUP(B585,Neuf!$A:$P,14,FALSE))))</f>
        <v/>
      </c>
    </row>
    <row r="586" spans="1:8" x14ac:dyDescent="0.2">
      <c r="A586" s="2">
        <f t="shared" ca="1" si="9"/>
        <v>20</v>
      </c>
      <c r="B586" s="2">
        <v>419</v>
      </c>
      <c r="C586" s="2">
        <f>IF(COUNTIF($B$4:B585,B586)&gt;0,"",MAX($C$4:C585)+1)</f>
        <v>453</v>
      </c>
      <c r="D586" t="str">
        <f>IF(OR(C586="",C586&gt;$G$2),"",IF($E$2="existant",VLOOKUP(B586,Existant!$A:$E,4,FALSE),IF($E$2="Neuf - non famille",VLOOKUP(B586,#REF!,4,FALSE),VLOOKUP(B586,Neuf!$A:$E,4,FALSE))))</f>
        <v/>
      </c>
      <c r="E586" t="str">
        <f>IF(OR(C586="",C586&gt;$G$2),"",IF($E$2="existant",VLOOKUP(B586,Existant!$A:$E,5,FALSE),IF($E$2="Neuf - non famille",VLOOKUP(B586,#REF!,5,FALSE),VLOOKUP(B586,Neuf!$A:$E,5,FALSE))))</f>
        <v/>
      </c>
      <c r="F586" t="str">
        <f>IF(OR(C586="",C586&gt;$G$2),"",IF($E$2="existant",VLOOKUP(B586,Existant!$A:$H,2,FALSE),IF($E$2="Neuf - non famille",VLOOKUP(B586,#REF!,7,FALSE),VLOOKUP(B586,Neuf!$A:$H,7,FALSE))))</f>
        <v/>
      </c>
      <c r="G586" s="35" t="str">
        <f>IF(OR(C586="",C586&gt;$G$2),"",IF($E$2="existant",VLOOKUP(B586,Existant!$A:$P,16,FALSE),IF($E$2="Neuf - non famille",VLOOKUP(B586,#REF!,16,FALSE),VLOOKUP(B586,Neuf!$A:$P,16,FALSE))))</f>
        <v/>
      </c>
      <c r="H586" s="34" t="str">
        <f>IF(OR(C586="",C586&gt;$G$2),"",IF($E$2="existant",VLOOKUP(B586,Existant!$A:$P,14,FALSE),IF($E$2="Neuf - non famille",VLOOKUP(B586,#REF!,14,FALSE),VLOOKUP(B586,Neuf!$A:$P,14,FALSE))))</f>
        <v/>
      </c>
    </row>
    <row r="587" spans="1:8" x14ac:dyDescent="0.2">
      <c r="A587" s="2">
        <f t="shared" ca="1" si="9"/>
        <v>20</v>
      </c>
      <c r="B587" s="2">
        <v>254</v>
      </c>
      <c r="C587" s="2">
        <f>IF(COUNTIF($B$4:B586,B587)&gt;0,"",MAX($C$4:C586)+1)</f>
        <v>454</v>
      </c>
      <c r="D587" t="str">
        <f>IF(OR(C587="",C587&gt;$G$2),"",IF($E$2="existant",VLOOKUP(B587,Existant!$A:$E,4,FALSE),IF($E$2="Neuf - non famille",VLOOKUP(B587,#REF!,4,FALSE),VLOOKUP(B587,Neuf!$A:$E,4,FALSE))))</f>
        <v/>
      </c>
      <c r="E587" t="str">
        <f>IF(OR(C587="",C587&gt;$G$2),"",IF($E$2="existant",VLOOKUP(B587,Existant!$A:$E,5,FALSE),IF($E$2="Neuf - non famille",VLOOKUP(B587,#REF!,5,FALSE),VLOOKUP(B587,Neuf!$A:$E,5,FALSE))))</f>
        <v/>
      </c>
      <c r="F587" t="str">
        <f>IF(OR(C587="",C587&gt;$G$2),"",IF($E$2="existant",VLOOKUP(B587,Existant!$A:$H,2,FALSE),IF($E$2="Neuf - non famille",VLOOKUP(B587,#REF!,7,FALSE),VLOOKUP(B587,Neuf!$A:$H,7,FALSE))))</f>
        <v/>
      </c>
      <c r="G587" s="35" t="str">
        <f>IF(OR(C587="",C587&gt;$G$2),"",IF($E$2="existant",VLOOKUP(B587,Existant!$A:$P,16,FALSE),IF($E$2="Neuf - non famille",VLOOKUP(B587,#REF!,16,FALSE),VLOOKUP(B587,Neuf!$A:$P,16,FALSE))))</f>
        <v/>
      </c>
      <c r="H587" s="34" t="str">
        <f>IF(OR(C587="",C587&gt;$G$2),"",IF($E$2="existant",VLOOKUP(B587,Existant!$A:$P,14,FALSE),IF($E$2="Neuf - non famille",VLOOKUP(B587,#REF!,14,FALSE),VLOOKUP(B587,Neuf!$A:$P,14,FALSE))))</f>
        <v/>
      </c>
    </row>
    <row r="588" spans="1:8" x14ac:dyDescent="0.2">
      <c r="A588" s="2">
        <f t="shared" ca="1" si="9"/>
        <v>7</v>
      </c>
      <c r="B588" s="2">
        <v>427</v>
      </c>
      <c r="C588" s="2">
        <f>IF(COUNTIF($B$4:B587,B588)&gt;0,"",MAX($C$4:C587)+1)</f>
        <v>455</v>
      </c>
      <c r="D588" t="str">
        <f>IF(OR(C588="",C588&gt;$G$2),"",IF($E$2="existant",VLOOKUP(B588,Existant!$A:$E,4,FALSE),IF($E$2="Neuf - non famille",VLOOKUP(B588,#REF!,4,FALSE),VLOOKUP(B588,Neuf!$A:$E,4,FALSE))))</f>
        <v/>
      </c>
      <c r="E588" t="str">
        <f>IF(OR(C588="",C588&gt;$G$2),"",IF($E$2="existant",VLOOKUP(B588,Existant!$A:$E,5,FALSE),IF($E$2="Neuf - non famille",VLOOKUP(B588,#REF!,5,FALSE),VLOOKUP(B588,Neuf!$A:$E,5,FALSE))))</f>
        <v/>
      </c>
      <c r="F588" t="str">
        <f>IF(OR(C588="",C588&gt;$G$2),"",IF($E$2="existant",VLOOKUP(B588,Existant!$A:$H,2,FALSE),IF($E$2="Neuf - non famille",VLOOKUP(B588,#REF!,7,FALSE),VLOOKUP(B588,Neuf!$A:$H,7,FALSE))))</f>
        <v/>
      </c>
      <c r="G588" s="35" t="str">
        <f>IF(OR(C588="",C588&gt;$G$2),"",IF($E$2="existant",VLOOKUP(B588,Existant!$A:$P,16,FALSE),IF($E$2="Neuf - non famille",VLOOKUP(B588,#REF!,16,FALSE),VLOOKUP(B588,Neuf!$A:$P,16,FALSE))))</f>
        <v/>
      </c>
      <c r="H588" s="34" t="str">
        <f>IF(OR(C588="",C588&gt;$G$2),"",IF($E$2="existant",VLOOKUP(B588,Existant!$A:$P,14,FALSE),IF($E$2="Neuf - non famille",VLOOKUP(B588,#REF!,14,FALSE),VLOOKUP(B588,Neuf!$A:$P,14,FALSE))))</f>
        <v/>
      </c>
    </row>
    <row r="589" spans="1:8" x14ac:dyDescent="0.2">
      <c r="A589" s="2">
        <f t="shared" ca="1" si="9"/>
        <v>6</v>
      </c>
      <c r="B589" s="2">
        <v>376</v>
      </c>
      <c r="C589" s="2">
        <f>IF(COUNTIF($B$4:B588,B589)&gt;0,"",MAX($C$4:C588)+1)</f>
        <v>456</v>
      </c>
      <c r="D589" t="str">
        <f>IF(OR(C589="",C589&gt;$G$2),"",IF($E$2="existant",VLOOKUP(B589,Existant!$A:$E,4,FALSE),IF($E$2="Neuf - non famille",VLOOKUP(B589,#REF!,4,FALSE),VLOOKUP(B589,Neuf!$A:$E,4,FALSE))))</f>
        <v/>
      </c>
      <c r="E589" t="str">
        <f>IF(OR(C589="",C589&gt;$G$2),"",IF($E$2="existant",VLOOKUP(B589,Existant!$A:$E,5,FALSE),IF($E$2="Neuf - non famille",VLOOKUP(B589,#REF!,5,FALSE),VLOOKUP(B589,Neuf!$A:$E,5,FALSE))))</f>
        <v/>
      </c>
      <c r="F589" t="str">
        <f>IF(OR(C589="",C589&gt;$G$2),"",IF($E$2="existant",VLOOKUP(B589,Existant!$A:$H,2,FALSE),IF($E$2="Neuf - non famille",VLOOKUP(B589,#REF!,7,FALSE),VLOOKUP(B589,Neuf!$A:$H,7,FALSE))))</f>
        <v/>
      </c>
      <c r="G589" s="35" t="str">
        <f>IF(OR(C589="",C589&gt;$G$2),"",IF($E$2="existant",VLOOKUP(B589,Existant!$A:$P,16,FALSE),IF($E$2="Neuf - non famille",VLOOKUP(B589,#REF!,16,FALSE),VLOOKUP(B589,Neuf!$A:$P,16,FALSE))))</f>
        <v/>
      </c>
      <c r="H589" s="34" t="str">
        <f>IF(OR(C589="",C589&gt;$G$2),"",IF($E$2="existant",VLOOKUP(B589,Existant!$A:$P,14,FALSE),IF($E$2="Neuf - non famille",VLOOKUP(B589,#REF!,14,FALSE),VLOOKUP(B589,Neuf!$A:$P,14,FALSE))))</f>
        <v/>
      </c>
    </row>
    <row r="590" spans="1:8" hidden="1" x14ac:dyDescent="0.2">
      <c r="A590" s="2">
        <f t="shared" ca="1" si="9"/>
        <v>3</v>
      </c>
      <c r="B590" s="2">
        <v>854</v>
      </c>
      <c r="C590" s="2" t="str">
        <f>IF(COUNTIF($B$4:B589,B590)&gt;0,"",MAX($C$4:C589)+1)</f>
        <v/>
      </c>
      <c r="D590" t="str">
        <f>IF(OR(C590="",C590&gt;$G$2),"",IF($E$2="existant",VLOOKUP(B590,Existant!$A:$E,4,FALSE),IF($E$2="Neuf - non famille",VLOOKUP(B590,#REF!,4,FALSE),VLOOKUP(B590,Neuf!$A:$E,4,FALSE))))</f>
        <v/>
      </c>
      <c r="E590" t="str">
        <f>IF(OR(C590="",C590&gt;$G$2),"",IF($E$2="existant",VLOOKUP(B590,Existant!$A:$E,5,FALSE),IF($E$2="Neuf - non famille",VLOOKUP(B590,#REF!,5,FALSE),VLOOKUP(B590,Neuf!$A:$E,5,FALSE))))</f>
        <v/>
      </c>
      <c r="F590" t="str">
        <f>IF(OR(C590="",C590&gt;$G$2),"",IF($E$2="existant",VLOOKUP(B590,Existant!$A:$H,2,FALSE),IF($E$2="Neuf - non famille",VLOOKUP(B590,#REF!,7,FALSE),VLOOKUP(B590,Neuf!$A:$H,7,FALSE))))</f>
        <v/>
      </c>
      <c r="G590" s="35" t="str">
        <f>IF(OR(C590="",C590&gt;$G$2),"",IF($E$2="existant",VLOOKUP(B590,Existant!$A:$P,16,FALSE),IF($E$2="Neuf - non famille",VLOOKUP(B590,#REF!,16,FALSE),VLOOKUP(B590,Neuf!$A:$P,16,FALSE))))</f>
        <v/>
      </c>
      <c r="H590" s="34" t="str">
        <f>IF(OR(C590="",C590&gt;$G$2),"",IF($E$2="existant",VLOOKUP(B590,Existant!$A:$P,14,FALSE),IF($E$2="Neuf - non famille",VLOOKUP(B590,#REF!,14,FALSE),VLOOKUP(B590,Neuf!$A:$P,14,FALSE))))</f>
        <v/>
      </c>
    </row>
    <row r="591" spans="1:8" x14ac:dyDescent="0.2">
      <c r="A591" s="2">
        <f t="shared" ca="1" si="9"/>
        <v>4</v>
      </c>
      <c r="B591" s="2">
        <v>1006</v>
      </c>
      <c r="C591" s="2">
        <f>IF(COUNTIF($B$4:B590,B591)&gt;0,"",MAX($C$4:C590)+1)</f>
        <v>457</v>
      </c>
      <c r="D591" t="str">
        <f>IF(OR(C591="",C591&gt;$G$2),"",IF($E$2="existant",VLOOKUP(B591,Existant!$A:$E,4,FALSE),IF($E$2="Neuf - non famille",VLOOKUP(B591,#REF!,4,FALSE),VLOOKUP(B591,Neuf!$A:$E,4,FALSE))))</f>
        <v/>
      </c>
      <c r="E591" t="str">
        <f>IF(OR(C591="",C591&gt;$G$2),"",IF($E$2="existant",VLOOKUP(B591,Existant!$A:$E,5,FALSE),IF($E$2="Neuf - non famille",VLOOKUP(B591,#REF!,5,FALSE),VLOOKUP(B591,Neuf!$A:$E,5,FALSE))))</f>
        <v/>
      </c>
      <c r="F591" t="str">
        <f>IF(OR(C591="",C591&gt;$G$2),"",IF($E$2="existant",VLOOKUP(B591,Existant!$A:$H,2,FALSE),IF($E$2="Neuf - non famille",VLOOKUP(B591,#REF!,7,FALSE),VLOOKUP(B591,Neuf!$A:$H,7,FALSE))))</f>
        <v/>
      </c>
      <c r="G591" s="35" t="str">
        <f>IF(OR(C591="",C591&gt;$G$2),"",IF($E$2="existant",VLOOKUP(B591,Existant!$A:$P,16,FALSE),IF($E$2="Neuf - non famille",VLOOKUP(B591,#REF!,16,FALSE),VLOOKUP(B591,Neuf!$A:$P,16,FALSE))))</f>
        <v/>
      </c>
      <c r="H591" s="34" t="str">
        <f>IF(OR(C591="",C591&gt;$G$2),"",IF($E$2="existant",VLOOKUP(B591,Existant!$A:$P,14,FALSE),IF($E$2="Neuf - non famille",VLOOKUP(B591,#REF!,14,FALSE),VLOOKUP(B591,Neuf!$A:$P,14,FALSE))))</f>
        <v/>
      </c>
    </row>
    <row r="592" spans="1:8" x14ac:dyDescent="0.2">
      <c r="A592" s="2">
        <f t="shared" ca="1" si="9"/>
        <v>9</v>
      </c>
      <c r="B592" s="2">
        <v>976</v>
      </c>
      <c r="C592" s="2">
        <f>IF(COUNTIF($B$4:B591,B592)&gt;0,"",MAX($C$4:C591)+1)</f>
        <v>458</v>
      </c>
      <c r="D592" t="str">
        <f>IF(OR(C592="",C592&gt;$G$2),"",IF($E$2="existant",VLOOKUP(B592,Existant!$A:$E,4,FALSE),IF($E$2="Neuf - non famille",VLOOKUP(B592,#REF!,4,FALSE),VLOOKUP(B592,Neuf!$A:$E,4,FALSE))))</f>
        <v/>
      </c>
      <c r="E592" t="str">
        <f>IF(OR(C592="",C592&gt;$G$2),"",IF($E$2="existant",VLOOKUP(B592,Existant!$A:$E,5,FALSE),IF($E$2="Neuf - non famille",VLOOKUP(B592,#REF!,5,FALSE),VLOOKUP(B592,Neuf!$A:$E,5,FALSE))))</f>
        <v/>
      </c>
      <c r="F592" t="str">
        <f>IF(OR(C592="",C592&gt;$G$2),"",IF($E$2="existant",VLOOKUP(B592,Existant!$A:$H,2,FALSE),IF($E$2="Neuf - non famille",VLOOKUP(B592,#REF!,7,FALSE),VLOOKUP(B592,Neuf!$A:$H,7,FALSE))))</f>
        <v/>
      </c>
      <c r="G592" s="35" t="str">
        <f>IF(OR(C592="",C592&gt;$G$2),"",IF($E$2="existant",VLOOKUP(B592,Existant!$A:$P,16,FALSE),IF($E$2="Neuf - non famille",VLOOKUP(B592,#REF!,16,FALSE),VLOOKUP(B592,Neuf!$A:$P,16,FALSE))))</f>
        <v/>
      </c>
      <c r="H592" s="34" t="str">
        <f>IF(OR(C592="",C592&gt;$G$2),"",IF($E$2="existant",VLOOKUP(B592,Existant!$A:$P,14,FALSE),IF($E$2="Neuf - non famille",VLOOKUP(B592,#REF!,14,FALSE),VLOOKUP(B592,Neuf!$A:$P,14,FALSE))))</f>
        <v/>
      </c>
    </row>
    <row r="593" spans="1:8" x14ac:dyDescent="0.2">
      <c r="A593" s="2">
        <f t="shared" ca="1" si="9"/>
        <v>6</v>
      </c>
      <c r="B593" s="2">
        <v>880</v>
      </c>
      <c r="C593" s="2">
        <f>IF(COUNTIF($B$4:B592,B593)&gt;0,"",MAX($C$4:C592)+1)</f>
        <v>459</v>
      </c>
      <c r="D593" t="str">
        <f>IF(OR(C593="",C593&gt;$G$2),"",IF($E$2="existant",VLOOKUP(B593,Existant!$A:$E,4,FALSE),IF($E$2="Neuf - non famille",VLOOKUP(B593,#REF!,4,FALSE),VLOOKUP(B593,Neuf!$A:$E,4,FALSE))))</f>
        <v/>
      </c>
      <c r="E593" t="str">
        <f>IF(OR(C593="",C593&gt;$G$2),"",IF($E$2="existant",VLOOKUP(B593,Existant!$A:$E,5,FALSE),IF($E$2="Neuf - non famille",VLOOKUP(B593,#REF!,5,FALSE),VLOOKUP(B593,Neuf!$A:$E,5,FALSE))))</f>
        <v/>
      </c>
      <c r="F593" t="str">
        <f>IF(OR(C593="",C593&gt;$G$2),"",IF($E$2="existant",VLOOKUP(B593,Existant!$A:$H,2,FALSE),IF($E$2="Neuf - non famille",VLOOKUP(B593,#REF!,7,FALSE),VLOOKUP(B593,Neuf!$A:$H,7,FALSE))))</f>
        <v/>
      </c>
      <c r="G593" s="35" t="str">
        <f>IF(OR(C593="",C593&gt;$G$2),"",IF($E$2="existant",VLOOKUP(B593,Existant!$A:$P,16,FALSE),IF($E$2="Neuf - non famille",VLOOKUP(B593,#REF!,16,FALSE),VLOOKUP(B593,Neuf!$A:$P,16,FALSE))))</f>
        <v/>
      </c>
      <c r="H593" s="34" t="str">
        <f>IF(OR(C593="",C593&gt;$G$2),"",IF($E$2="existant",VLOOKUP(B593,Existant!$A:$P,14,FALSE),IF($E$2="Neuf - non famille",VLOOKUP(B593,#REF!,14,FALSE),VLOOKUP(B593,Neuf!$A:$P,14,FALSE))))</f>
        <v/>
      </c>
    </row>
    <row r="594" spans="1:8" x14ac:dyDescent="0.2">
      <c r="A594" s="2">
        <f t="shared" ca="1" si="9"/>
        <v>4</v>
      </c>
      <c r="B594" s="2">
        <v>582</v>
      </c>
      <c r="C594" s="2">
        <f>IF(COUNTIF($B$4:B593,B594)&gt;0,"",MAX($C$4:C593)+1)</f>
        <v>460</v>
      </c>
      <c r="D594" t="str">
        <f>IF(OR(C594="",C594&gt;$G$2),"",IF($E$2="existant",VLOOKUP(B594,Existant!$A:$E,4,FALSE),IF($E$2="Neuf - non famille",VLOOKUP(B594,#REF!,4,FALSE),VLOOKUP(B594,Neuf!$A:$E,4,FALSE))))</f>
        <v/>
      </c>
      <c r="E594" t="str">
        <f>IF(OR(C594="",C594&gt;$G$2),"",IF($E$2="existant",VLOOKUP(B594,Existant!$A:$E,5,FALSE),IF($E$2="Neuf - non famille",VLOOKUP(B594,#REF!,5,FALSE),VLOOKUP(B594,Neuf!$A:$E,5,FALSE))))</f>
        <v/>
      </c>
      <c r="F594" t="str">
        <f>IF(OR(C594="",C594&gt;$G$2),"",IF($E$2="existant",VLOOKUP(B594,Existant!$A:$H,2,FALSE),IF($E$2="Neuf - non famille",VLOOKUP(B594,#REF!,7,FALSE),VLOOKUP(B594,Neuf!$A:$H,7,FALSE))))</f>
        <v/>
      </c>
      <c r="G594" s="35" t="str">
        <f>IF(OR(C594="",C594&gt;$G$2),"",IF($E$2="existant",VLOOKUP(B594,Existant!$A:$P,16,FALSE),IF($E$2="Neuf - non famille",VLOOKUP(B594,#REF!,16,FALSE),VLOOKUP(B594,Neuf!$A:$P,16,FALSE))))</f>
        <v/>
      </c>
      <c r="H594" s="34" t="str">
        <f>IF(OR(C594="",C594&gt;$G$2),"",IF($E$2="existant",VLOOKUP(B594,Existant!$A:$P,14,FALSE),IF($E$2="Neuf - non famille",VLOOKUP(B594,#REF!,14,FALSE),VLOOKUP(B594,Neuf!$A:$P,14,FALSE))))</f>
        <v/>
      </c>
    </row>
    <row r="595" spans="1:8" x14ac:dyDescent="0.2">
      <c r="A595" s="2">
        <f t="shared" ca="1" si="9"/>
        <v>12</v>
      </c>
      <c r="B595" s="2">
        <v>31</v>
      </c>
      <c r="C595" s="2">
        <f>IF(COUNTIF($B$4:B594,B595)&gt;0,"",MAX($C$4:C594)+1)</f>
        <v>461</v>
      </c>
      <c r="D595" t="str">
        <f>IF(OR(C595="",C595&gt;$G$2),"",IF($E$2="existant",VLOOKUP(B595,Existant!$A:$E,4,FALSE),IF($E$2="Neuf - non famille",VLOOKUP(B595,#REF!,4,FALSE),VLOOKUP(B595,Neuf!$A:$E,4,FALSE))))</f>
        <v/>
      </c>
      <c r="E595" t="str">
        <f>IF(OR(C595="",C595&gt;$G$2),"",IF($E$2="existant",VLOOKUP(B595,Existant!$A:$E,5,FALSE),IF($E$2="Neuf - non famille",VLOOKUP(B595,#REF!,5,FALSE),VLOOKUP(B595,Neuf!$A:$E,5,FALSE))))</f>
        <v/>
      </c>
      <c r="F595" t="str">
        <f>IF(OR(C595="",C595&gt;$G$2),"",IF($E$2="existant",VLOOKUP(B595,Existant!$A:$H,2,FALSE),IF($E$2="Neuf - non famille",VLOOKUP(B595,#REF!,7,FALSE),VLOOKUP(B595,Neuf!$A:$H,7,FALSE))))</f>
        <v/>
      </c>
      <c r="G595" s="35" t="str">
        <f>IF(OR(C595="",C595&gt;$G$2),"",IF($E$2="existant",VLOOKUP(B595,Existant!$A:$P,16,FALSE),IF($E$2="Neuf - non famille",VLOOKUP(B595,#REF!,16,FALSE),VLOOKUP(B595,Neuf!$A:$P,16,FALSE))))</f>
        <v/>
      </c>
      <c r="H595" s="34" t="str">
        <f>IF(OR(C595="",C595&gt;$G$2),"",IF($E$2="existant",VLOOKUP(B595,Existant!$A:$P,14,FALSE),IF($E$2="Neuf - non famille",VLOOKUP(B595,#REF!,14,FALSE),VLOOKUP(B595,Neuf!$A:$P,14,FALSE))))</f>
        <v/>
      </c>
    </row>
    <row r="596" spans="1:8" hidden="1" x14ac:dyDescent="0.2">
      <c r="A596" s="2">
        <f t="shared" ca="1" si="9"/>
        <v>20</v>
      </c>
      <c r="B596" s="2">
        <v>629</v>
      </c>
      <c r="C596" s="2" t="str">
        <f>IF(COUNTIF($B$4:B595,B596)&gt;0,"",MAX($C$4:C595)+1)</f>
        <v/>
      </c>
      <c r="D596" t="str">
        <f>IF(OR(C596="",C596&gt;$G$2),"",IF($E$2="existant",VLOOKUP(B596,Existant!$A:$E,4,FALSE),IF($E$2="Neuf - non famille",VLOOKUP(B596,#REF!,4,FALSE),VLOOKUP(B596,Neuf!$A:$E,4,FALSE))))</f>
        <v/>
      </c>
      <c r="E596" t="str">
        <f>IF(OR(C596="",C596&gt;$G$2),"",IF($E$2="existant",VLOOKUP(B596,Existant!$A:$E,5,FALSE),IF($E$2="Neuf - non famille",VLOOKUP(B596,#REF!,5,FALSE),VLOOKUP(B596,Neuf!$A:$E,5,FALSE))))</f>
        <v/>
      </c>
      <c r="F596" t="str">
        <f>IF(OR(C596="",C596&gt;$G$2),"",IF($E$2="existant",VLOOKUP(B596,Existant!$A:$H,2,FALSE),IF($E$2="Neuf - non famille",VLOOKUP(B596,#REF!,7,FALSE),VLOOKUP(B596,Neuf!$A:$H,7,FALSE))))</f>
        <v/>
      </c>
      <c r="G596" s="35" t="str">
        <f>IF(OR(C596="",C596&gt;$G$2),"",IF($E$2="existant",VLOOKUP(B596,Existant!$A:$P,16,FALSE),IF($E$2="Neuf - non famille",VLOOKUP(B596,#REF!,16,FALSE),VLOOKUP(B596,Neuf!$A:$P,16,FALSE))))</f>
        <v/>
      </c>
      <c r="H596" s="34" t="str">
        <f>IF(OR(C596="",C596&gt;$G$2),"",IF($E$2="existant",VLOOKUP(B596,Existant!$A:$P,14,FALSE),IF($E$2="Neuf - non famille",VLOOKUP(B596,#REF!,14,FALSE),VLOOKUP(B596,Neuf!$A:$P,14,FALSE))))</f>
        <v/>
      </c>
    </row>
    <row r="597" spans="1:8" x14ac:dyDescent="0.2">
      <c r="A597" s="2">
        <f t="shared" ca="1" si="9"/>
        <v>17</v>
      </c>
      <c r="B597" s="2">
        <v>338</v>
      </c>
      <c r="C597" s="2">
        <f>IF(COUNTIF($B$4:B596,B597)&gt;0,"",MAX($C$4:C596)+1)</f>
        <v>462</v>
      </c>
      <c r="D597" t="str">
        <f>IF(OR(C597="",C597&gt;$G$2),"",IF($E$2="existant",VLOOKUP(B597,Existant!$A:$E,4,FALSE),IF($E$2="Neuf - non famille",VLOOKUP(B597,#REF!,4,FALSE),VLOOKUP(B597,Neuf!$A:$E,4,FALSE))))</f>
        <v/>
      </c>
      <c r="E597" t="str">
        <f>IF(OR(C597="",C597&gt;$G$2),"",IF($E$2="existant",VLOOKUP(B597,Existant!$A:$E,5,FALSE),IF($E$2="Neuf - non famille",VLOOKUP(B597,#REF!,5,FALSE),VLOOKUP(B597,Neuf!$A:$E,5,FALSE))))</f>
        <v/>
      </c>
      <c r="F597" t="str">
        <f>IF(OR(C597="",C597&gt;$G$2),"",IF($E$2="existant",VLOOKUP(B597,Existant!$A:$H,2,FALSE),IF($E$2="Neuf - non famille",VLOOKUP(B597,#REF!,7,FALSE),VLOOKUP(B597,Neuf!$A:$H,7,FALSE))))</f>
        <v/>
      </c>
      <c r="G597" s="35" t="str">
        <f>IF(OR(C597="",C597&gt;$G$2),"",IF($E$2="existant",VLOOKUP(B597,Existant!$A:$P,16,FALSE),IF($E$2="Neuf - non famille",VLOOKUP(B597,#REF!,16,FALSE),VLOOKUP(B597,Neuf!$A:$P,16,FALSE))))</f>
        <v/>
      </c>
      <c r="H597" s="34" t="str">
        <f>IF(OR(C597="",C597&gt;$G$2),"",IF($E$2="existant",VLOOKUP(B597,Existant!$A:$P,14,FALSE),IF($E$2="Neuf - non famille",VLOOKUP(B597,#REF!,14,FALSE),VLOOKUP(B597,Neuf!$A:$P,14,FALSE))))</f>
        <v/>
      </c>
    </row>
    <row r="598" spans="1:8" x14ac:dyDescent="0.2">
      <c r="A598" s="2">
        <f t="shared" ca="1" si="9"/>
        <v>16</v>
      </c>
      <c r="B598" s="2">
        <v>364</v>
      </c>
      <c r="C598" s="2">
        <f>IF(COUNTIF($B$4:B597,B598)&gt;0,"",MAX($C$4:C597)+1)</f>
        <v>463</v>
      </c>
      <c r="D598" t="str">
        <f>IF(OR(C598="",C598&gt;$G$2),"",IF($E$2="existant",VLOOKUP(B598,Existant!$A:$E,4,FALSE),IF($E$2="Neuf - non famille",VLOOKUP(B598,#REF!,4,FALSE),VLOOKUP(B598,Neuf!$A:$E,4,FALSE))))</f>
        <v/>
      </c>
      <c r="E598" t="str">
        <f>IF(OR(C598="",C598&gt;$G$2),"",IF($E$2="existant",VLOOKUP(B598,Existant!$A:$E,5,FALSE),IF($E$2="Neuf - non famille",VLOOKUP(B598,#REF!,5,FALSE),VLOOKUP(B598,Neuf!$A:$E,5,FALSE))))</f>
        <v/>
      </c>
      <c r="F598" t="str">
        <f>IF(OR(C598="",C598&gt;$G$2),"",IF($E$2="existant",VLOOKUP(B598,Existant!$A:$H,2,FALSE),IF($E$2="Neuf - non famille",VLOOKUP(B598,#REF!,7,FALSE),VLOOKUP(B598,Neuf!$A:$H,7,FALSE))))</f>
        <v/>
      </c>
      <c r="G598" s="35" t="str">
        <f>IF(OR(C598="",C598&gt;$G$2),"",IF($E$2="existant",VLOOKUP(B598,Existant!$A:$P,16,FALSE),IF($E$2="Neuf - non famille",VLOOKUP(B598,#REF!,16,FALSE),VLOOKUP(B598,Neuf!$A:$P,16,FALSE))))</f>
        <v/>
      </c>
      <c r="H598" s="34" t="str">
        <f>IF(OR(C598="",C598&gt;$G$2),"",IF($E$2="existant",VLOOKUP(B598,Existant!$A:$P,14,FALSE),IF($E$2="Neuf - non famille",VLOOKUP(B598,#REF!,14,FALSE),VLOOKUP(B598,Neuf!$A:$P,14,FALSE))))</f>
        <v/>
      </c>
    </row>
    <row r="599" spans="1:8" hidden="1" x14ac:dyDescent="0.2">
      <c r="A599" s="2">
        <f t="shared" ca="1" si="9"/>
        <v>3</v>
      </c>
      <c r="B599" s="2">
        <v>311</v>
      </c>
      <c r="C599" s="2" t="str">
        <f>IF(COUNTIF($B$4:B598,B599)&gt;0,"",MAX($C$4:C598)+1)</f>
        <v/>
      </c>
      <c r="D599" t="str">
        <f>IF(OR(C599="",C599&gt;$G$2),"",IF($E$2="existant",VLOOKUP(B599,Existant!$A:$E,4,FALSE),IF($E$2="Neuf - non famille",VLOOKUP(B599,#REF!,4,FALSE),VLOOKUP(B599,Neuf!$A:$E,4,FALSE))))</f>
        <v/>
      </c>
      <c r="E599" t="str">
        <f>IF(OR(C599="",C599&gt;$G$2),"",IF($E$2="existant",VLOOKUP(B599,Existant!$A:$E,5,FALSE),IF($E$2="Neuf - non famille",VLOOKUP(B599,#REF!,5,FALSE),VLOOKUP(B599,Neuf!$A:$E,5,FALSE))))</f>
        <v/>
      </c>
      <c r="F599" t="str">
        <f>IF(OR(C599="",C599&gt;$G$2),"",IF($E$2="existant",VLOOKUP(B599,Existant!$A:$H,2,FALSE),IF($E$2="Neuf - non famille",VLOOKUP(B599,#REF!,7,FALSE),VLOOKUP(B599,Neuf!$A:$H,7,FALSE))))</f>
        <v/>
      </c>
      <c r="G599" s="35" t="str">
        <f>IF(OR(C599="",C599&gt;$G$2),"",IF($E$2="existant",VLOOKUP(B599,Existant!$A:$P,16,FALSE),IF($E$2="Neuf - non famille",VLOOKUP(B599,#REF!,16,FALSE),VLOOKUP(B599,Neuf!$A:$P,16,FALSE))))</f>
        <v/>
      </c>
      <c r="H599" s="34" t="str">
        <f>IF(OR(C599="",C599&gt;$G$2),"",IF($E$2="existant",VLOOKUP(B599,Existant!$A:$P,14,FALSE),IF($E$2="Neuf - non famille",VLOOKUP(B599,#REF!,14,FALSE),VLOOKUP(B599,Neuf!$A:$P,14,FALSE))))</f>
        <v/>
      </c>
    </row>
    <row r="600" spans="1:8" hidden="1" x14ac:dyDescent="0.2">
      <c r="A600" s="2">
        <f t="shared" ca="1" si="9"/>
        <v>15</v>
      </c>
      <c r="B600" s="2">
        <v>24</v>
      </c>
      <c r="C600" s="2" t="str">
        <f>IF(COUNTIF($B$4:B599,B600)&gt;0,"",MAX($C$4:C599)+1)</f>
        <v/>
      </c>
      <c r="D600" t="str">
        <f>IF(OR(C600="",C600&gt;$G$2),"",IF($E$2="existant",VLOOKUP(B600,Existant!$A:$E,4,FALSE),IF($E$2="Neuf - non famille",VLOOKUP(B600,#REF!,4,FALSE),VLOOKUP(B600,Neuf!$A:$E,4,FALSE))))</f>
        <v/>
      </c>
      <c r="E600" t="str">
        <f>IF(OR(C600="",C600&gt;$G$2),"",IF($E$2="existant",VLOOKUP(B600,Existant!$A:$E,5,FALSE),IF($E$2="Neuf - non famille",VLOOKUP(B600,#REF!,5,FALSE),VLOOKUP(B600,Neuf!$A:$E,5,FALSE))))</f>
        <v/>
      </c>
      <c r="F600" t="str">
        <f>IF(OR(C600="",C600&gt;$G$2),"",IF($E$2="existant",VLOOKUP(B600,Existant!$A:$H,2,FALSE),IF($E$2="Neuf - non famille",VLOOKUP(B600,#REF!,7,FALSE),VLOOKUP(B600,Neuf!$A:$H,7,FALSE))))</f>
        <v/>
      </c>
      <c r="G600" s="35" t="str">
        <f>IF(OR(C600="",C600&gt;$G$2),"",IF($E$2="existant",VLOOKUP(B600,Existant!$A:$P,16,FALSE),IF($E$2="Neuf - non famille",VLOOKUP(B600,#REF!,16,FALSE),VLOOKUP(B600,Neuf!$A:$P,16,FALSE))))</f>
        <v/>
      </c>
      <c r="H600" s="34" t="str">
        <f>IF(OR(C600="",C600&gt;$G$2),"",IF($E$2="existant",VLOOKUP(B600,Existant!$A:$P,14,FALSE),IF($E$2="Neuf - non famille",VLOOKUP(B600,#REF!,14,FALSE),VLOOKUP(B600,Neuf!$A:$P,14,FALSE))))</f>
        <v/>
      </c>
    </row>
  </sheetData>
  <autoFilter ref="A5:C600">
    <filterColumn colId="2">
      <customFilters>
        <customFilter operator="notEqual" val=" "/>
      </customFilters>
    </filterColumn>
  </autoFilter>
  <dataValidations count="1">
    <dataValidation type="list" allowBlank="1" showInputMessage="1" showErrorMessage="1" sqref="E2">
      <formula1>$K$2:$K$3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nere_tirage">
                <anchor moveWithCells="1" sizeWithCells="1">
                  <from>
                    <xdr:col>1</xdr:col>
                    <xdr:colOff>114300</xdr:colOff>
                    <xdr:row>0</xdr:row>
                    <xdr:rowOff>28575</xdr:rowOff>
                  </from>
                  <to>
                    <xdr:col>2</xdr:col>
                    <xdr:colOff>723900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iltre">
                <anchor moveWithCells="1" sizeWithCells="1">
                  <from>
                    <xdr:col>3</xdr:col>
                    <xdr:colOff>19050</xdr:colOff>
                    <xdr:row>0</xdr:row>
                    <xdr:rowOff>38100</xdr:rowOff>
                  </from>
                  <to>
                    <xdr:col>4</xdr:col>
                    <xdr:colOff>666750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R15"/>
  <sheetViews>
    <sheetView workbookViewId="0">
      <selection activeCell="I34" sqref="I34"/>
    </sheetView>
  </sheetViews>
  <sheetFormatPr baseColWidth="10" defaultRowHeight="12.75" x14ac:dyDescent="0.2"/>
  <cols>
    <col min="1" max="1" width="8.85546875" customWidth="1"/>
    <col min="2" max="2" width="9.28515625" customWidth="1"/>
    <col min="4" max="4" width="36.28515625" bestFit="1" customWidth="1"/>
    <col min="5" max="5" width="12.42578125" customWidth="1"/>
    <col min="6" max="6" width="11.42578125" style="35"/>
    <col min="7" max="7" width="11.42578125" style="34"/>
  </cols>
  <sheetData>
    <row r="1" spans="1:18" ht="18" x14ac:dyDescent="0.25">
      <c r="A1" t="s">
        <v>167</v>
      </c>
      <c r="C1" s="42">
        <v>98</v>
      </c>
      <c r="D1" t="s">
        <v>141</v>
      </c>
    </row>
    <row r="2" spans="1:18" ht="18" x14ac:dyDescent="0.25">
      <c r="A2" t="s">
        <v>166</v>
      </c>
      <c r="C2" s="42">
        <v>11</v>
      </c>
      <c r="D2" s="42" t="s">
        <v>131</v>
      </c>
    </row>
    <row r="3" spans="1:18" x14ac:dyDescent="0.2">
      <c r="P3" s="65" t="s">
        <v>162</v>
      </c>
      <c r="Q3" s="65"/>
      <c r="R3" s="65"/>
    </row>
    <row r="4" spans="1:18" ht="39" thickBot="1" x14ac:dyDescent="0.25">
      <c r="A4" s="27" t="s">
        <v>1</v>
      </c>
      <c r="B4" s="27" t="s">
        <v>2</v>
      </c>
      <c r="C4" s="27" t="s">
        <v>133</v>
      </c>
      <c r="D4" s="27" t="s">
        <v>134</v>
      </c>
      <c r="E4" s="27" t="s">
        <v>28</v>
      </c>
      <c r="F4" s="28" t="s">
        <v>164</v>
      </c>
      <c r="G4" s="28" t="s">
        <v>165</v>
      </c>
      <c r="H4" s="28" t="s">
        <v>174</v>
      </c>
      <c r="I4" s="28" t="s">
        <v>156</v>
      </c>
      <c r="J4" s="28" t="s">
        <v>168</v>
      </c>
      <c r="K4" s="28" t="s">
        <v>169</v>
      </c>
      <c r="L4" s="28" t="s">
        <v>170</v>
      </c>
      <c r="M4" s="28" t="s">
        <v>175</v>
      </c>
      <c r="N4" s="28" t="s">
        <v>163</v>
      </c>
      <c r="O4" s="28" t="s">
        <v>176</v>
      </c>
      <c r="P4" s="29" t="s">
        <v>171</v>
      </c>
      <c r="Q4" s="29" t="s">
        <v>172</v>
      </c>
      <c r="R4" s="29" t="s">
        <v>173</v>
      </c>
    </row>
    <row r="5" spans="1:18" ht="13.5" thickTop="1" x14ac:dyDescent="0.2">
      <c r="A5" s="30">
        <v>13</v>
      </c>
      <c r="B5" s="30">
        <v>1</v>
      </c>
      <c r="C5" s="30" t="s">
        <v>15</v>
      </c>
      <c r="D5" s="30" t="s">
        <v>14</v>
      </c>
      <c r="E5" s="30" t="s">
        <v>7</v>
      </c>
      <c r="F5" s="40">
        <v>5000</v>
      </c>
      <c r="G5" s="39">
        <v>43426</v>
      </c>
      <c r="H5" s="30"/>
      <c r="I5" s="30"/>
      <c r="J5" s="30"/>
      <c r="K5" s="30"/>
      <c r="L5" s="30"/>
      <c r="M5" s="30"/>
      <c r="N5" s="30"/>
      <c r="O5" s="30"/>
      <c r="P5" s="31"/>
      <c r="Q5" s="31"/>
      <c r="R5" s="31"/>
    </row>
    <row r="6" spans="1:18" x14ac:dyDescent="0.2">
      <c r="A6" s="32">
        <v>84</v>
      </c>
      <c r="B6" s="32">
        <v>2</v>
      </c>
      <c r="C6" s="32" t="s">
        <v>46</v>
      </c>
      <c r="D6" s="32" t="s">
        <v>45</v>
      </c>
      <c r="E6" s="32" t="s">
        <v>33</v>
      </c>
      <c r="F6" s="40">
        <v>10000</v>
      </c>
      <c r="G6" s="39">
        <v>43341</v>
      </c>
      <c r="H6" s="32"/>
      <c r="I6" s="32"/>
      <c r="J6" s="32"/>
      <c r="K6" s="32"/>
      <c r="L6" s="32"/>
      <c r="M6" s="32"/>
      <c r="N6" s="32"/>
      <c r="O6" s="32"/>
      <c r="P6" s="33"/>
      <c r="Q6" s="33"/>
      <c r="R6" s="33"/>
    </row>
    <row r="7" spans="1:18" x14ac:dyDescent="0.2">
      <c r="A7" s="32">
        <v>92</v>
      </c>
      <c r="B7" s="32">
        <v>3</v>
      </c>
      <c r="C7" s="32" t="s">
        <v>42</v>
      </c>
      <c r="D7" s="32" t="s">
        <v>41</v>
      </c>
      <c r="E7" s="32" t="s">
        <v>33</v>
      </c>
      <c r="F7" s="40">
        <v>10000</v>
      </c>
      <c r="G7" s="39">
        <v>43439</v>
      </c>
      <c r="H7" s="32"/>
      <c r="I7" s="32"/>
      <c r="J7" s="32"/>
      <c r="K7" s="32"/>
      <c r="L7" s="32"/>
      <c r="M7" s="32"/>
      <c r="N7" s="32"/>
      <c r="O7" s="32"/>
      <c r="P7" s="33"/>
      <c r="Q7" s="33"/>
      <c r="R7" s="33"/>
    </row>
    <row r="8" spans="1:18" x14ac:dyDescent="0.2">
      <c r="A8" s="32">
        <v>89</v>
      </c>
      <c r="B8" s="32">
        <v>4</v>
      </c>
      <c r="C8" s="32" t="s">
        <v>35</v>
      </c>
      <c r="D8" s="32" t="s">
        <v>34</v>
      </c>
      <c r="E8" s="32" t="s">
        <v>33</v>
      </c>
      <c r="F8" s="40">
        <v>10000</v>
      </c>
      <c r="G8" s="39">
        <v>43404</v>
      </c>
      <c r="H8" s="32"/>
      <c r="I8" s="32"/>
      <c r="J8" s="32"/>
      <c r="K8" s="32"/>
      <c r="L8" s="32"/>
      <c r="M8" s="32"/>
      <c r="N8" s="32"/>
      <c r="O8" s="32"/>
      <c r="P8" s="33"/>
      <c r="Q8" s="33"/>
      <c r="R8" s="33"/>
    </row>
    <row r="9" spans="1:18" x14ac:dyDescent="0.2">
      <c r="A9" s="32">
        <v>90</v>
      </c>
      <c r="B9" s="32">
        <v>5</v>
      </c>
      <c r="C9" s="32" t="s">
        <v>40</v>
      </c>
      <c r="D9" s="32" t="s">
        <v>39</v>
      </c>
      <c r="E9" s="32" t="s">
        <v>33</v>
      </c>
      <c r="F9" s="40">
        <v>10000</v>
      </c>
      <c r="G9" s="39">
        <v>43412</v>
      </c>
      <c r="H9" s="32"/>
      <c r="I9" s="32"/>
      <c r="J9" s="32"/>
      <c r="K9" s="32"/>
      <c r="L9" s="32"/>
      <c r="M9" s="32"/>
      <c r="N9" s="32"/>
      <c r="O9" s="32"/>
      <c r="P9" s="33"/>
      <c r="Q9" s="33"/>
      <c r="R9" s="33"/>
    </row>
    <row r="10" spans="1:18" x14ac:dyDescent="0.2">
      <c r="A10" s="32">
        <v>48</v>
      </c>
      <c r="B10" s="32">
        <v>6</v>
      </c>
      <c r="C10" s="32" t="s">
        <v>48</v>
      </c>
      <c r="D10" s="32" t="s">
        <v>47</v>
      </c>
      <c r="E10" s="32" t="s">
        <v>33</v>
      </c>
      <c r="F10" s="40">
        <v>10000</v>
      </c>
      <c r="G10" s="39">
        <v>43412</v>
      </c>
      <c r="H10" s="32"/>
      <c r="I10" s="32"/>
      <c r="J10" s="32"/>
      <c r="K10" s="32"/>
      <c r="L10" s="32"/>
      <c r="M10" s="32"/>
      <c r="N10" s="32"/>
      <c r="O10" s="32"/>
      <c r="P10" s="33"/>
      <c r="Q10" s="33"/>
      <c r="R10" s="33"/>
    </row>
    <row r="11" spans="1:18" x14ac:dyDescent="0.2">
      <c r="A11" s="32">
        <v>18</v>
      </c>
      <c r="B11" s="32">
        <v>7</v>
      </c>
      <c r="C11" s="32" t="s">
        <v>17</v>
      </c>
      <c r="D11" s="32" t="s">
        <v>16</v>
      </c>
      <c r="E11" s="32" t="s">
        <v>11</v>
      </c>
      <c r="F11" s="40">
        <v>5000</v>
      </c>
      <c r="G11" s="39">
        <v>43441</v>
      </c>
      <c r="H11" s="32"/>
      <c r="I11" s="32"/>
      <c r="J11" s="32"/>
      <c r="K11" s="32"/>
      <c r="L11" s="32"/>
      <c r="M11" s="32"/>
      <c r="N11" s="32"/>
      <c r="O11" s="32"/>
      <c r="P11" s="33"/>
      <c r="Q11" s="33"/>
      <c r="R11" s="33"/>
    </row>
    <row r="12" spans="1:18" x14ac:dyDescent="0.2">
      <c r="A12" s="32">
        <v>1</v>
      </c>
      <c r="B12" s="32">
        <v>8</v>
      </c>
      <c r="C12" s="32" t="s">
        <v>13</v>
      </c>
      <c r="D12" s="32" t="s">
        <v>12</v>
      </c>
      <c r="E12" s="32" t="s">
        <v>7</v>
      </c>
      <c r="F12" s="40">
        <v>5000</v>
      </c>
      <c r="G12" s="39">
        <v>43397</v>
      </c>
      <c r="H12" s="32"/>
      <c r="I12" s="32"/>
      <c r="J12" s="32"/>
      <c r="K12" s="32"/>
      <c r="L12" s="32"/>
      <c r="M12" s="32"/>
      <c r="N12" s="32"/>
      <c r="O12" s="32"/>
      <c r="P12" s="33"/>
      <c r="Q12" s="33"/>
      <c r="R12" s="33"/>
    </row>
    <row r="13" spans="1:18" x14ac:dyDescent="0.2">
      <c r="A13" s="32">
        <v>86</v>
      </c>
      <c r="B13" s="32">
        <v>9</v>
      </c>
      <c r="C13" s="32" t="s">
        <v>44</v>
      </c>
      <c r="D13" s="32" t="s">
        <v>43</v>
      </c>
      <c r="E13" s="32" t="s">
        <v>33</v>
      </c>
      <c r="F13" s="40">
        <v>10000</v>
      </c>
      <c r="G13" s="39">
        <v>43398</v>
      </c>
      <c r="H13" s="32"/>
      <c r="I13" s="32"/>
      <c r="J13" s="32"/>
      <c r="K13" s="32"/>
      <c r="L13" s="32"/>
      <c r="M13" s="32"/>
      <c r="N13" s="32"/>
      <c r="O13" s="32"/>
      <c r="P13" s="33"/>
      <c r="Q13" s="33"/>
      <c r="R13" s="33"/>
    </row>
    <row r="14" spans="1:18" x14ac:dyDescent="0.2">
      <c r="A14" s="32">
        <v>35</v>
      </c>
      <c r="B14" s="32">
        <v>10</v>
      </c>
      <c r="C14" s="32" t="s">
        <v>135</v>
      </c>
      <c r="D14" s="32" t="s">
        <v>136</v>
      </c>
      <c r="E14" s="32" t="s">
        <v>7</v>
      </c>
      <c r="F14" s="40">
        <v>5000</v>
      </c>
      <c r="G14" s="39">
        <v>43445</v>
      </c>
      <c r="H14" s="32"/>
      <c r="I14" s="32"/>
      <c r="J14" s="32"/>
      <c r="K14" s="32"/>
      <c r="L14" s="32"/>
      <c r="M14" s="32"/>
      <c r="N14" s="32"/>
      <c r="O14" s="32"/>
      <c r="P14" s="33"/>
      <c r="Q14" s="33"/>
      <c r="R14" s="33"/>
    </row>
    <row r="15" spans="1:18" x14ac:dyDescent="0.2">
      <c r="A15" s="32">
        <v>74</v>
      </c>
      <c r="B15" s="32">
        <v>11</v>
      </c>
      <c r="C15" s="32" t="s">
        <v>38</v>
      </c>
      <c r="D15" s="32" t="s">
        <v>37</v>
      </c>
      <c r="E15" s="32" t="s">
        <v>33</v>
      </c>
      <c r="F15" s="40">
        <v>10000</v>
      </c>
      <c r="G15" s="39">
        <v>43430</v>
      </c>
      <c r="H15" s="32"/>
      <c r="I15" s="32"/>
      <c r="J15" s="32"/>
      <c r="K15" s="32"/>
      <c r="L15" s="32"/>
      <c r="M15" s="32"/>
      <c r="N15" s="32"/>
      <c r="O15" s="32"/>
      <c r="P15" s="33"/>
      <c r="Q15" s="33"/>
      <c r="R15" s="33"/>
    </row>
  </sheetData>
  <mergeCells count="1">
    <mergeCell ref="P3:R3"/>
  </mergeCells>
  <dataValidations count="2">
    <dataValidation type="list" allowBlank="1" showInputMessage="1" showErrorMessage="1" sqref="I5">
      <formula1>"Liste_etat[[#Tout],[Liste des états]]"</formula1>
    </dataValidation>
    <dataValidation type="list" allowBlank="1" showInputMessage="1" showErrorMessage="1" sqref="J5:J15 P5:R15">
      <formula1>INDIRECT("Tableau6[[#Tout];[Etats]]")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</sheetPr>
  <dimension ref="A1:R49"/>
  <sheetViews>
    <sheetView workbookViewId="0">
      <selection activeCell="F32" sqref="F32"/>
    </sheetView>
  </sheetViews>
  <sheetFormatPr baseColWidth="10" defaultRowHeight="12.75" x14ac:dyDescent="0.2"/>
  <cols>
    <col min="4" max="4" width="37" bestFit="1" customWidth="1"/>
    <col min="6" max="7" width="11.42578125" style="35"/>
  </cols>
  <sheetData>
    <row r="1" spans="1:18" ht="23.25" x14ac:dyDescent="0.35">
      <c r="B1" t="s">
        <v>167</v>
      </c>
      <c r="D1" s="1">
        <v>434</v>
      </c>
      <c r="E1" t="s">
        <v>141</v>
      </c>
    </row>
    <row r="2" spans="1:18" ht="18" x14ac:dyDescent="0.25">
      <c r="B2" t="s">
        <v>166</v>
      </c>
      <c r="D2">
        <v>43</v>
      </c>
      <c r="E2" s="42" t="s">
        <v>132</v>
      </c>
    </row>
    <row r="3" spans="1:18" x14ac:dyDescent="0.2">
      <c r="P3" s="65" t="s">
        <v>162</v>
      </c>
      <c r="Q3" s="65"/>
      <c r="R3" s="65"/>
    </row>
    <row r="4" spans="1:18" ht="39" thickBot="1" x14ac:dyDescent="0.25">
      <c r="A4" s="58" t="s">
        <v>1</v>
      </c>
      <c r="B4" s="58" t="s">
        <v>2</v>
      </c>
      <c r="C4" s="27" t="s">
        <v>133</v>
      </c>
      <c r="D4" s="27" t="s">
        <v>134</v>
      </c>
      <c r="E4" s="27" t="s">
        <v>28</v>
      </c>
      <c r="F4" s="28" t="s">
        <v>164</v>
      </c>
      <c r="G4" s="56" t="s">
        <v>165</v>
      </c>
      <c r="H4" s="28" t="s">
        <v>174</v>
      </c>
      <c r="I4" s="28" t="s">
        <v>156</v>
      </c>
      <c r="J4" s="28" t="s">
        <v>168</v>
      </c>
      <c r="K4" s="28" t="s">
        <v>169</v>
      </c>
      <c r="L4" s="28" t="s">
        <v>170</v>
      </c>
      <c r="M4" s="28" t="s">
        <v>175</v>
      </c>
      <c r="N4" s="28" t="s">
        <v>163</v>
      </c>
      <c r="O4" s="28" t="s">
        <v>176</v>
      </c>
      <c r="P4" s="29" t="s">
        <v>171</v>
      </c>
      <c r="Q4" s="29" t="s">
        <v>172</v>
      </c>
      <c r="R4" s="29" t="s">
        <v>173</v>
      </c>
    </row>
    <row r="5" spans="1:18" ht="13.5" thickTop="1" x14ac:dyDescent="0.2">
      <c r="A5" s="59">
        <v>310</v>
      </c>
      <c r="B5" s="59">
        <v>1</v>
      </c>
      <c r="C5" s="32" t="s">
        <v>181</v>
      </c>
      <c r="D5" s="32" t="s">
        <v>182</v>
      </c>
      <c r="E5" s="32" t="s">
        <v>52</v>
      </c>
      <c r="F5" s="40">
        <v>5000</v>
      </c>
      <c r="G5" s="57">
        <v>43446</v>
      </c>
      <c r="H5" s="32"/>
      <c r="I5" s="32"/>
      <c r="J5" s="32"/>
      <c r="K5" s="32"/>
      <c r="L5" s="32"/>
      <c r="M5" s="32"/>
      <c r="N5" s="32"/>
      <c r="O5" s="32"/>
      <c r="P5" s="33"/>
      <c r="Q5" s="33"/>
      <c r="R5" s="33"/>
    </row>
    <row r="6" spans="1:18" x14ac:dyDescent="0.2">
      <c r="A6" s="59">
        <v>392</v>
      </c>
      <c r="B6" s="59">
        <v>2</v>
      </c>
      <c r="C6" s="32" t="s">
        <v>185</v>
      </c>
      <c r="D6" s="32" t="s">
        <v>186</v>
      </c>
      <c r="E6" s="32" t="s">
        <v>52</v>
      </c>
      <c r="F6" s="40">
        <v>5000</v>
      </c>
      <c r="G6" s="57">
        <v>43446</v>
      </c>
      <c r="H6" s="32"/>
      <c r="I6" s="32"/>
      <c r="J6" s="32"/>
      <c r="K6" s="32"/>
      <c r="L6" s="32"/>
      <c r="M6" s="32"/>
      <c r="N6" s="32"/>
      <c r="O6" s="32"/>
      <c r="P6" s="33"/>
      <c r="Q6" s="33"/>
      <c r="R6" s="33"/>
    </row>
    <row r="7" spans="1:18" x14ac:dyDescent="0.2">
      <c r="A7" s="59">
        <v>219</v>
      </c>
      <c r="B7" s="59">
        <v>3</v>
      </c>
      <c r="C7" s="32" t="s">
        <v>69</v>
      </c>
      <c r="D7" s="32" t="s">
        <v>68</v>
      </c>
      <c r="E7" s="32" t="s">
        <v>52</v>
      </c>
      <c r="F7" s="40">
        <v>5000</v>
      </c>
      <c r="G7" s="57">
        <v>43440</v>
      </c>
      <c r="H7" s="32"/>
      <c r="I7" s="32"/>
      <c r="J7" s="32"/>
      <c r="K7" s="32"/>
      <c r="L7" s="32"/>
      <c r="M7" s="32"/>
      <c r="N7" s="32"/>
      <c r="O7" s="32"/>
      <c r="P7" s="33"/>
      <c r="Q7" s="33"/>
      <c r="R7" s="33"/>
    </row>
    <row r="8" spans="1:18" x14ac:dyDescent="0.2">
      <c r="A8" s="59">
        <v>274</v>
      </c>
      <c r="B8" s="59">
        <v>4</v>
      </c>
      <c r="C8" s="32" t="s">
        <v>81</v>
      </c>
      <c r="D8" s="32" t="s">
        <v>80</v>
      </c>
      <c r="E8" s="32" t="s">
        <v>52</v>
      </c>
      <c r="F8" s="40">
        <v>5000</v>
      </c>
      <c r="G8" s="57">
        <v>43356</v>
      </c>
      <c r="H8" s="32"/>
      <c r="I8" s="32"/>
      <c r="J8" s="32"/>
      <c r="K8" s="32"/>
      <c r="L8" s="32"/>
      <c r="M8" s="32"/>
      <c r="N8" s="32"/>
      <c r="O8" s="32"/>
      <c r="P8" s="33"/>
      <c r="Q8" s="33"/>
      <c r="R8" s="33"/>
    </row>
    <row r="9" spans="1:18" x14ac:dyDescent="0.2">
      <c r="A9" s="59">
        <v>295</v>
      </c>
      <c r="B9" s="59">
        <v>5</v>
      </c>
      <c r="C9" s="32" t="s">
        <v>91</v>
      </c>
      <c r="D9" s="32" t="s">
        <v>90</v>
      </c>
      <c r="E9" s="32" t="s">
        <v>52</v>
      </c>
      <c r="F9" s="40">
        <v>5000</v>
      </c>
      <c r="G9" s="57">
        <v>43419</v>
      </c>
      <c r="H9" s="32"/>
      <c r="I9" s="32"/>
      <c r="J9" s="32"/>
      <c r="K9" s="32"/>
      <c r="L9" s="32"/>
      <c r="M9" s="32"/>
      <c r="N9" s="32"/>
      <c r="O9" s="32"/>
      <c r="P9" s="33"/>
      <c r="Q9" s="33"/>
      <c r="R9" s="33"/>
    </row>
    <row r="10" spans="1:18" x14ac:dyDescent="0.2">
      <c r="A10" s="59">
        <v>378</v>
      </c>
      <c r="B10" s="59">
        <v>6</v>
      </c>
      <c r="C10" s="32" t="s">
        <v>183</v>
      </c>
      <c r="D10" s="32" t="s">
        <v>184</v>
      </c>
      <c r="E10" s="32" t="s">
        <v>52</v>
      </c>
      <c r="F10" s="40">
        <v>5000</v>
      </c>
      <c r="G10" s="57">
        <v>43446</v>
      </c>
      <c r="H10" s="32"/>
      <c r="I10" s="32"/>
      <c r="J10" s="32"/>
      <c r="K10" s="32"/>
      <c r="L10" s="32"/>
      <c r="M10" s="32"/>
      <c r="N10" s="32"/>
      <c r="O10" s="32"/>
      <c r="P10" s="33"/>
      <c r="Q10" s="33"/>
      <c r="R10" s="33"/>
    </row>
    <row r="11" spans="1:18" x14ac:dyDescent="0.2">
      <c r="A11" s="59">
        <v>268</v>
      </c>
      <c r="B11" s="59">
        <v>7</v>
      </c>
      <c r="C11" s="32" t="s">
        <v>65</v>
      </c>
      <c r="D11" s="32" t="s">
        <v>64</v>
      </c>
      <c r="E11" s="32" t="s">
        <v>52</v>
      </c>
      <c r="F11" s="40">
        <v>5000</v>
      </c>
      <c r="G11" s="57">
        <v>43441</v>
      </c>
      <c r="H11" s="32"/>
      <c r="I11" s="32"/>
      <c r="J11" s="32"/>
      <c r="K11" s="32"/>
      <c r="L11" s="32"/>
      <c r="M11" s="32"/>
      <c r="N11" s="32"/>
      <c r="O11" s="32"/>
      <c r="P11" s="33"/>
      <c r="Q11" s="33"/>
      <c r="R11" s="33"/>
    </row>
    <row r="12" spans="1:18" x14ac:dyDescent="0.2">
      <c r="A12" s="59">
        <v>369</v>
      </c>
      <c r="B12" s="59">
        <v>8</v>
      </c>
      <c r="C12" s="32" t="s">
        <v>89</v>
      </c>
      <c r="D12" s="32" t="s">
        <v>88</v>
      </c>
      <c r="E12" s="32" t="s">
        <v>52</v>
      </c>
      <c r="F12" s="40">
        <v>7000</v>
      </c>
      <c r="G12" s="57">
        <v>43437</v>
      </c>
      <c r="H12" s="32"/>
      <c r="I12" s="32"/>
      <c r="J12" s="32"/>
      <c r="K12" s="32"/>
      <c r="L12" s="32"/>
      <c r="M12" s="32"/>
      <c r="N12" s="32"/>
      <c r="O12" s="32"/>
      <c r="P12" s="33"/>
      <c r="Q12" s="33"/>
      <c r="R12" s="33"/>
    </row>
    <row r="13" spans="1:18" x14ac:dyDescent="0.2">
      <c r="A13" s="59">
        <v>320</v>
      </c>
      <c r="B13" s="59">
        <v>9</v>
      </c>
      <c r="C13" s="32" t="s">
        <v>87</v>
      </c>
      <c r="D13" s="32" t="s">
        <v>86</v>
      </c>
      <c r="E13" s="32" t="s">
        <v>52</v>
      </c>
      <c r="F13" s="40">
        <v>5000</v>
      </c>
      <c r="G13" s="57">
        <v>43441</v>
      </c>
      <c r="H13" s="32"/>
      <c r="I13" s="32"/>
      <c r="J13" s="32"/>
      <c r="K13" s="32"/>
      <c r="L13" s="32"/>
      <c r="M13" s="32"/>
      <c r="N13" s="32"/>
      <c r="O13" s="32"/>
      <c r="P13" s="33"/>
      <c r="Q13" s="33"/>
      <c r="R13" s="33"/>
    </row>
    <row r="14" spans="1:18" x14ac:dyDescent="0.2">
      <c r="A14" s="59">
        <v>38</v>
      </c>
      <c r="B14" s="59">
        <v>10</v>
      </c>
      <c r="C14" s="32" t="s">
        <v>126</v>
      </c>
      <c r="D14" s="32" t="s">
        <v>125</v>
      </c>
      <c r="E14" s="32" t="s">
        <v>52</v>
      </c>
      <c r="F14" s="40">
        <v>5000</v>
      </c>
      <c r="G14" s="57">
        <v>43441</v>
      </c>
      <c r="H14" s="32"/>
      <c r="I14" s="32"/>
      <c r="J14" s="32"/>
      <c r="K14" s="32"/>
      <c r="L14" s="32"/>
      <c r="M14" s="32"/>
      <c r="N14" s="32"/>
      <c r="O14" s="32"/>
      <c r="P14" s="33"/>
      <c r="Q14" s="33"/>
      <c r="R14" s="33"/>
    </row>
    <row r="15" spans="1:18" x14ac:dyDescent="0.2">
      <c r="A15" s="59">
        <v>125</v>
      </c>
      <c r="B15" s="59">
        <v>11</v>
      </c>
      <c r="C15" s="32" t="s">
        <v>106</v>
      </c>
      <c r="D15" s="32" t="s">
        <v>105</v>
      </c>
      <c r="E15" s="32" t="s">
        <v>52</v>
      </c>
      <c r="F15" s="40">
        <v>5000</v>
      </c>
      <c r="G15" s="57">
        <v>43388</v>
      </c>
      <c r="H15" s="32"/>
      <c r="I15" s="32"/>
      <c r="J15" s="32"/>
      <c r="K15" s="32"/>
      <c r="L15" s="32"/>
      <c r="M15" s="32"/>
      <c r="N15" s="32"/>
      <c r="O15" s="32"/>
      <c r="P15" s="33"/>
      <c r="Q15" s="33"/>
      <c r="R15" s="33"/>
    </row>
    <row r="16" spans="1:18" x14ac:dyDescent="0.2">
      <c r="A16" s="59">
        <v>430</v>
      </c>
      <c r="B16" s="59">
        <v>12</v>
      </c>
      <c r="C16" s="32" t="s">
        <v>75</v>
      </c>
      <c r="D16" s="32" t="s">
        <v>74</v>
      </c>
      <c r="E16" s="32" t="s">
        <v>52</v>
      </c>
      <c r="F16" s="40">
        <v>5000</v>
      </c>
      <c r="G16" s="57">
        <v>43378</v>
      </c>
      <c r="H16" s="32"/>
      <c r="I16" s="32"/>
      <c r="J16" s="32"/>
      <c r="K16" s="32"/>
      <c r="L16" s="32"/>
      <c r="M16" s="32"/>
      <c r="N16" s="32"/>
      <c r="O16" s="32"/>
      <c r="P16" s="33"/>
      <c r="Q16" s="33"/>
      <c r="R16" s="33"/>
    </row>
    <row r="17" spans="1:18" x14ac:dyDescent="0.2">
      <c r="A17" s="59">
        <v>47</v>
      </c>
      <c r="B17" s="59">
        <v>13</v>
      </c>
      <c r="C17" s="32" t="s">
        <v>130</v>
      </c>
      <c r="D17" s="32" t="s">
        <v>129</v>
      </c>
      <c r="E17" s="32" t="s">
        <v>52</v>
      </c>
      <c r="F17" s="40">
        <v>5000</v>
      </c>
      <c r="G17" s="57">
        <v>43388</v>
      </c>
      <c r="H17" s="32"/>
      <c r="I17" s="32"/>
      <c r="J17" s="32"/>
      <c r="K17" s="32"/>
      <c r="L17" s="32"/>
      <c r="M17" s="32"/>
      <c r="N17" s="32"/>
      <c r="O17" s="32"/>
      <c r="P17" s="33"/>
      <c r="Q17" s="33"/>
      <c r="R17" s="33"/>
    </row>
    <row r="18" spans="1:18" x14ac:dyDescent="0.2">
      <c r="A18" s="59">
        <v>113</v>
      </c>
      <c r="B18" s="59">
        <v>14</v>
      </c>
      <c r="C18" s="32" t="s">
        <v>122</v>
      </c>
      <c r="D18" s="32" t="s">
        <v>121</v>
      </c>
      <c r="E18" s="32" t="s">
        <v>52</v>
      </c>
      <c r="F18" s="40">
        <v>5000</v>
      </c>
      <c r="G18" s="57">
        <v>43441</v>
      </c>
      <c r="H18" s="32"/>
      <c r="I18" s="32"/>
      <c r="J18" s="32"/>
      <c r="K18" s="32"/>
      <c r="L18" s="32"/>
      <c r="M18" s="32"/>
      <c r="N18" s="32"/>
      <c r="O18" s="32"/>
      <c r="P18" s="33"/>
      <c r="Q18" s="33"/>
      <c r="R18" s="33"/>
    </row>
    <row r="19" spans="1:18" x14ac:dyDescent="0.2">
      <c r="A19" s="59">
        <v>13</v>
      </c>
      <c r="B19" s="59">
        <v>15</v>
      </c>
      <c r="C19" s="32" t="s">
        <v>128</v>
      </c>
      <c r="D19" s="32" t="s">
        <v>127</v>
      </c>
      <c r="E19" s="32" t="s">
        <v>52</v>
      </c>
      <c r="F19" s="40">
        <v>5000</v>
      </c>
      <c r="G19" s="57">
        <v>43441</v>
      </c>
      <c r="H19" s="32"/>
      <c r="I19" s="32"/>
      <c r="J19" s="32"/>
      <c r="K19" s="32"/>
      <c r="L19" s="32"/>
      <c r="M19" s="32"/>
      <c r="N19" s="32"/>
      <c r="O19" s="32"/>
      <c r="P19" s="33"/>
      <c r="Q19" s="33"/>
      <c r="R19" s="33"/>
    </row>
    <row r="20" spans="1:18" x14ac:dyDescent="0.2">
      <c r="A20" s="59">
        <v>164</v>
      </c>
      <c r="B20" s="59">
        <v>16</v>
      </c>
      <c r="C20" s="32" t="s">
        <v>101</v>
      </c>
      <c r="D20" s="32" t="s">
        <v>100</v>
      </c>
      <c r="E20" s="32" t="s">
        <v>52</v>
      </c>
      <c r="F20" s="40">
        <v>5000</v>
      </c>
      <c r="G20" s="57">
        <v>43328</v>
      </c>
      <c r="H20" s="32"/>
      <c r="I20" s="32"/>
      <c r="J20" s="32"/>
      <c r="K20" s="32"/>
      <c r="L20" s="32"/>
      <c r="M20" s="32"/>
      <c r="N20" s="32"/>
      <c r="O20" s="32"/>
      <c r="P20" s="33"/>
      <c r="Q20" s="33"/>
      <c r="R20" s="33"/>
    </row>
    <row r="21" spans="1:18" x14ac:dyDescent="0.2">
      <c r="A21" s="59">
        <v>332</v>
      </c>
      <c r="B21" s="59">
        <v>17</v>
      </c>
      <c r="C21" s="32" t="s">
        <v>77</v>
      </c>
      <c r="D21" s="32" t="s">
        <v>76</v>
      </c>
      <c r="E21" s="32" t="s">
        <v>52</v>
      </c>
      <c r="F21" s="40">
        <v>5000</v>
      </c>
      <c r="G21" s="57">
        <v>43441</v>
      </c>
      <c r="H21" s="32"/>
      <c r="I21" s="32"/>
      <c r="J21" s="32"/>
      <c r="K21" s="32"/>
      <c r="L21" s="32"/>
      <c r="M21" s="32"/>
      <c r="N21" s="32"/>
      <c r="O21" s="32"/>
      <c r="P21" s="33"/>
      <c r="Q21" s="33"/>
      <c r="R21" s="33"/>
    </row>
    <row r="22" spans="1:18" x14ac:dyDescent="0.2">
      <c r="A22" s="59">
        <v>163</v>
      </c>
      <c r="B22" s="59">
        <v>18</v>
      </c>
      <c r="C22" s="32" t="s">
        <v>103</v>
      </c>
      <c r="D22" s="32" t="s">
        <v>102</v>
      </c>
      <c r="E22" s="32" t="s">
        <v>52</v>
      </c>
      <c r="F22" s="40">
        <v>5240</v>
      </c>
      <c r="G22" s="57">
        <v>43388</v>
      </c>
      <c r="H22" s="32"/>
      <c r="I22" s="32"/>
      <c r="J22" s="32"/>
      <c r="K22" s="32"/>
      <c r="L22" s="32"/>
      <c r="M22" s="32"/>
      <c r="N22" s="32"/>
      <c r="O22" s="32"/>
      <c r="P22" s="33"/>
      <c r="Q22" s="33"/>
      <c r="R22" s="33"/>
    </row>
    <row r="23" spans="1:18" x14ac:dyDescent="0.2">
      <c r="A23" s="59">
        <v>261</v>
      </c>
      <c r="B23" s="59">
        <v>19</v>
      </c>
      <c r="C23" s="32" t="s">
        <v>57</v>
      </c>
      <c r="D23" s="32" t="s">
        <v>56</v>
      </c>
      <c r="E23" s="32" t="s">
        <v>52</v>
      </c>
      <c r="F23" s="40">
        <v>5000</v>
      </c>
      <c r="G23" s="57">
        <v>43419</v>
      </c>
      <c r="H23" s="32"/>
      <c r="I23" s="32"/>
      <c r="J23" s="32"/>
      <c r="K23" s="32"/>
      <c r="L23" s="32"/>
      <c r="M23" s="32"/>
      <c r="N23" s="32"/>
      <c r="O23" s="32"/>
      <c r="P23" s="33"/>
      <c r="Q23" s="33"/>
      <c r="R23" s="33"/>
    </row>
    <row r="24" spans="1:18" x14ac:dyDescent="0.2">
      <c r="A24" s="59">
        <v>137</v>
      </c>
      <c r="B24" s="59">
        <v>20</v>
      </c>
      <c r="C24" s="32" t="s">
        <v>177</v>
      </c>
      <c r="D24" s="32" t="s">
        <v>178</v>
      </c>
      <c r="E24" s="32" t="s">
        <v>52</v>
      </c>
      <c r="F24" s="40">
        <v>7000</v>
      </c>
      <c r="G24" s="57">
        <v>43446</v>
      </c>
      <c r="H24" s="32"/>
      <c r="I24" s="32"/>
      <c r="J24" s="32"/>
      <c r="K24" s="32"/>
      <c r="L24" s="32"/>
      <c r="M24" s="32"/>
      <c r="N24" s="32"/>
      <c r="O24" s="32"/>
      <c r="P24" s="33"/>
      <c r="Q24" s="33"/>
      <c r="R24" s="33"/>
    </row>
    <row r="25" spans="1:18" x14ac:dyDescent="0.2">
      <c r="A25" s="59">
        <v>220</v>
      </c>
      <c r="B25" s="59">
        <v>21</v>
      </c>
      <c r="C25" s="32" t="s">
        <v>67</v>
      </c>
      <c r="D25" s="32" t="s">
        <v>66</v>
      </c>
      <c r="E25" s="32" t="s">
        <v>52</v>
      </c>
      <c r="F25" s="40">
        <v>7000</v>
      </c>
      <c r="G25" s="57">
        <v>43440</v>
      </c>
      <c r="H25" s="32"/>
      <c r="I25" s="32"/>
      <c r="J25" s="32"/>
      <c r="K25" s="32"/>
      <c r="L25" s="32"/>
      <c r="M25" s="32"/>
      <c r="N25" s="32"/>
      <c r="O25" s="32"/>
      <c r="P25" s="33"/>
      <c r="Q25" s="33"/>
      <c r="R25" s="33"/>
    </row>
    <row r="26" spans="1:18" x14ac:dyDescent="0.2">
      <c r="A26" s="59">
        <v>241</v>
      </c>
      <c r="B26" s="59">
        <v>22</v>
      </c>
      <c r="C26" s="32" t="s">
        <v>59</v>
      </c>
      <c r="D26" s="32" t="s">
        <v>58</v>
      </c>
      <c r="E26" s="32" t="s">
        <v>52</v>
      </c>
      <c r="F26" s="40">
        <v>5990</v>
      </c>
      <c r="G26" s="57">
        <v>43357</v>
      </c>
      <c r="H26" s="32"/>
      <c r="I26" s="32"/>
      <c r="J26" s="32"/>
      <c r="K26" s="32"/>
      <c r="L26" s="32"/>
      <c r="M26" s="32"/>
      <c r="N26" s="32"/>
      <c r="O26" s="32"/>
      <c r="P26" s="33"/>
      <c r="Q26" s="33"/>
      <c r="R26" s="33"/>
    </row>
    <row r="27" spans="1:18" x14ac:dyDescent="0.2">
      <c r="A27" s="59">
        <v>146</v>
      </c>
      <c r="B27" s="59">
        <v>23</v>
      </c>
      <c r="C27" s="32" t="s">
        <v>97</v>
      </c>
      <c r="D27" s="32" t="s">
        <v>96</v>
      </c>
      <c r="E27" s="32" t="s">
        <v>52</v>
      </c>
      <c r="F27" s="40">
        <v>5000</v>
      </c>
      <c r="G27" s="57">
        <v>43419</v>
      </c>
      <c r="H27" s="32"/>
      <c r="I27" s="32"/>
      <c r="J27" s="32"/>
      <c r="K27" s="32"/>
      <c r="L27" s="32"/>
      <c r="M27" s="32"/>
      <c r="N27" s="32"/>
      <c r="O27" s="32"/>
      <c r="P27" s="33"/>
      <c r="Q27" s="33"/>
      <c r="R27" s="33"/>
    </row>
    <row r="28" spans="1:18" x14ac:dyDescent="0.2">
      <c r="A28" s="59">
        <v>401</v>
      </c>
      <c r="B28" s="59">
        <v>24</v>
      </c>
      <c r="C28" s="32" t="s">
        <v>71</v>
      </c>
      <c r="D28" s="32" t="s">
        <v>70</v>
      </c>
      <c r="E28" s="32" t="s">
        <v>52</v>
      </c>
      <c r="F28" s="40">
        <v>5000</v>
      </c>
      <c r="G28" s="57">
        <v>43378</v>
      </c>
      <c r="H28" s="32"/>
      <c r="I28" s="32"/>
      <c r="J28" s="32"/>
      <c r="K28" s="32"/>
      <c r="L28" s="32"/>
      <c r="M28" s="32"/>
      <c r="N28" s="32"/>
      <c r="O28" s="32"/>
      <c r="P28" s="33"/>
      <c r="Q28" s="33"/>
      <c r="R28" s="33"/>
    </row>
    <row r="29" spans="1:18" x14ac:dyDescent="0.2">
      <c r="A29" s="59">
        <v>173</v>
      </c>
      <c r="B29" s="59">
        <v>25</v>
      </c>
      <c r="C29" s="32" t="s">
        <v>95</v>
      </c>
      <c r="D29" s="32" t="s">
        <v>94</v>
      </c>
      <c r="E29" s="32" t="s">
        <v>52</v>
      </c>
      <c r="F29" s="40">
        <v>5540</v>
      </c>
      <c r="G29" s="57">
        <v>43369</v>
      </c>
      <c r="H29" s="32"/>
      <c r="I29" s="32"/>
      <c r="J29" s="32"/>
      <c r="K29" s="32"/>
      <c r="L29" s="32"/>
      <c r="M29" s="32"/>
      <c r="N29" s="32"/>
      <c r="O29" s="32"/>
      <c r="P29" s="33"/>
      <c r="Q29" s="33"/>
      <c r="R29" s="33"/>
    </row>
    <row r="30" spans="1:18" x14ac:dyDescent="0.2">
      <c r="A30" s="59">
        <v>130</v>
      </c>
      <c r="B30" s="59">
        <v>26</v>
      </c>
      <c r="C30" s="32" t="s">
        <v>120</v>
      </c>
      <c r="D30" s="32" t="s">
        <v>119</v>
      </c>
      <c r="E30" s="32" t="s">
        <v>52</v>
      </c>
      <c r="F30" s="40">
        <v>5000</v>
      </c>
      <c r="G30" s="57">
        <v>43404</v>
      </c>
      <c r="H30" s="32"/>
      <c r="I30" s="32"/>
      <c r="J30" s="32"/>
      <c r="K30" s="32"/>
      <c r="L30" s="32"/>
      <c r="M30" s="32"/>
      <c r="N30" s="32"/>
      <c r="O30" s="32"/>
      <c r="P30" s="33"/>
      <c r="Q30" s="33"/>
      <c r="R30" s="33"/>
    </row>
    <row r="31" spans="1:18" x14ac:dyDescent="0.2">
      <c r="A31" s="59">
        <v>409</v>
      </c>
      <c r="B31" s="59">
        <v>27</v>
      </c>
      <c r="C31" s="32" t="s">
        <v>73</v>
      </c>
      <c r="D31" s="32" t="s">
        <v>72</v>
      </c>
      <c r="E31" s="32" t="s">
        <v>52</v>
      </c>
      <c r="F31" s="40">
        <v>5000</v>
      </c>
      <c r="G31" s="57">
        <v>43439</v>
      </c>
      <c r="H31" s="32"/>
      <c r="I31" s="32"/>
      <c r="J31" s="32"/>
      <c r="K31" s="32"/>
      <c r="L31" s="32"/>
      <c r="M31" s="32"/>
      <c r="N31" s="32"/>
      <c r="O31" s="32"/>
      <c r="P31" s="33"/>
      <c r="Q31" s="33"/>
      <c r="R31" s="33"/>
    </row>
    <row r="32" spans="1:18" x14ac:dyDescent="0.2">
      <c r="A32" s="59">
        <v>279</v>
      </c>
      <c r="B32" s="59">
        <v>28</v>
      </c>
      <c r="C32" s="32" t="s">
        <v>79</v>
      </c>
      <c r="D32" s="32" t="s">
        <v>78</v>
      </c>
      <c r="E32" s="32" t="s">
        <v>52</v>
      </c>
      <c r="F32" s="40">
        <v>5000</v>
      </c>
      <c r="G32" s="57">
        <v>43432</v>
      </c>
      <c r="H32" s="32"/>
      <c r="I32" s="32"/>
      <c r="J32" s="32"/>
      <c r="K32" s="32"/>
      <c r="L32" s="32"/>
      <c r="M32" s="32"/>
      <c r="N32" s="32"/>
      <c r="O32" s="32"/>
      <c r="P32" s="33"/>
      <c r="Q32" s="33"/>
      <c r="R32" s="33"/>
    </row>
    <row r="33" spans="1:18" x14ac:dyDescent="0.2">
      <c r="A33" s="59">
        <v>179</v>
      </c>
      <c r="B33" s="59">
        <v>29</v>
      </c>
      <c r="C33" s="32" t="s">
        <v>99</v>
      </c>
      <c r="D33" s="32" t="s">
        <v>98</v>
      </c>
      <c r="E33" s="32" t="s">
        <v>52</v>
      </c>
      <c r="F33" s="40">
        <v>7000</v>
      </c>
      <c r="G33" s="57">
        <v>43412</v>
      </c>
      <c r="H33" s="32"/>
      <c r="I33" s="32"/>
      <c r="J33" s="32"/>
      <c r="K33" s="32"/>
      <c r="L33" s="32"/>
      <c r="M33" s="32"/>
      <c r="N33" s="32"/>
      <c r="O33" s="32"/>
      <c r="P33" s="33"/>
      <c r="Q33" s="33"/>
      <c r="R33" s="33"/>
    </row>
    <row r="34" spans="1:18" x14ac:dyDescent="0.2">
      <c r="A34" s="59">
        <v>128</v>
      </c>
      <c r="B34" s="59">
        <v>30</v>
      </c>
      <c r="C34" s="32" t="s">
        <v>112</v>
      </c>
      <c r="D34" s="32" t="s">
        <v>111</v>
      </c>
      <c r="E34" s="32" t="s">
        <v>52</v>
      </c>
      <c r="F34" s="40">
        <v>6052</v>
      </c>
      <c r="G34" s="57">
        <v>43439</v>
      </c>
      <c r="H34" s="32"/>
      <c r="I34" s="32"/>
      <c r="J34" s="32"/>
      <c r="K34" s="32"/>
      <c r="L34" s="32"/>
      <c r="M34" s="32"/>
      <c r="N34" s="32"/>
      <c r="O34" s="32"/>
      <c r="P34" s="33"/>
      <c r="Q34" s="33"/>
      <c r="R34" s="33"/>
    </row>
    <row r="35" spans="1:18" x14ac:dyDescent="0.2">
      <c r="A35" s="59">
        <v>423</v>
      </c>
      <c r="B35" s="59">
        <v>31</v>
      </c>
      <c r="C35" s="32" t="s">
        <v>83</v>
      </c>
      <c r="D35" s="32" t="s">
        <v>82</v>
      </c>
      <c r="E35" s="32" t="s">
        <v>52</v>
      </c>
      <c r="F35" s="40">
        <v>7000</v>
      </c>
      <c r="G35" s="57">
        <v>43328</v>
      </c>
      <c r="H35" s="32"/>
      <c r="I35" s="32"/>
      <c r="J35" s="32"/>
      <c r="K35" s="32"/>
      <c r="L35" s="32"/>
      <c r="M35" s="32"/>
      <c r="N35" s="32"/>
      <c r="O35" s="32"/>
      <c r="P35" s="33"/>
      <c r="Q35" s="33"/>
      <c r="R35" s="33"/>
    </row>
    <row r="36" spans="1:18" x14ac:dyDescent="0.2">
      <c r="A36" s="59">
        <v>225</v>
      </c>
      <c r="B36" s="59">
        <v>32</v>
      </c>
      <c r="C36" s="32" t="s">
        <v>61</v>
      </c>
      <c r="D36" s="32" t="s">
        <v>60</v>
      </c>
      <c r="E36" s="32" t="s">
        <v>52</v>
      </c>
      <c r="F36" s="40">
        <v>5000</v>
      </c>
      <c r="G36" s="57">
        <v>43321</v>
      </c>
      <c r="H36" s="32"/>
      <c r="I36" s="32"/>
      <c r="J36" s="32"/>
      <c r="K36" s="32"/>
      <c r="L36" s="32"/>
      <c r="M36" s="32"/>
      <c r="N36" s="32"/>
      <c r="O36" s="32"/>
      <c r="P36" s="33"/>
      <c r="Q36" s="33"/>
      <c r="R36" s="33"/>
    </row>
    <row r="37" spans="1:18" x14ac:dyDescent="0.2">
      <c r="A37" s="59">
        <v>25</v>
      </c>
      <c r="B37" s="59">
        <v>33</v>
      </c>
      <c r="C37" s="32" t="s">
        <v>108</v>
      </c>
      <c r="D37" s="32" t="s">
        <v>107</v>
      </c>
      <c r="E37" s="32" t="s">
        <v>52</v>
      </c>
      <c r="F37" s="40">
        <v>5000</v>
      </c>
      <c r="G37" s="57">
        <v>43441</v>
      </c>
      <c r="H37" s="32"/>
      <c r="I37" s="32"/>
      <c r="J37" s="32"/>
      <c r="K37" s="32"/>
      <c r="L37" s="32"/>
      <c r="M37" s="32"/>
      <c r="N37" s="32"/>
      <c r="O37" s="32"/>
      <c r="P37" s="33"/>
      <c r="Q37" s="33"/>
      <c r="R37" s="33"/>
    </row>
    <row r="38" spans="1:18" x14ac:dyDescent="0.2">
      <c r="A38" s="59">
        <v>66</v>
      </c>
      <c r="B38" s="59">
        <v>34</v>
      </c>
      <c r="C38" s="32" t="s">
        <v>114</v>
      </c>
      <c r="D38" s="32" t="s">
        <v>113</v>
      </c>
      <c r="E38" s="32" t="s">
        <v>52</v>
      </c>
      <c r="F38" s="40">
        <v>5240</v>
      </c>
      <c r="G38" s="57">
        <v>43371</v>
      </c>
      <c r="H38" s="32"/>
      <c r="I38" s="32"/>
      <c r="J38" s="32"/>
      <c r="K38" s="32"/>
      <c r="L38" s="32"/>
      <c r="M38" s="32"/>
      <c r="N38" s="32"/>
      <c r="O38" s="32"/>
      <c r="P38" s="33"/>
      <c r="Q38" s="33"/>
      <c r="R38" s="33"/>
    </row>
    <row r="39" spans="1:18" x14ac:dyDescent="0.2">
      <c r="A39" s="59">
        <v>52</v>
      </c>
      <c r="B39" s="59">
        <v>35</v>
      </c>
      <c r="C39" s="32" t="s">
        <v>110</v>
      </c>
      <c r="D39" s="32" t="s">
        <v>109</v>
      </c>
      <c r="E39" s="32" t="s">
        <v>52</v>
      </c>
      <c r="F39" s="40">
        <v>5000</v>
      </c>
      <c r="G39" s="57">
        <v>43438</v>
      </c>
      <c r="H39" s="32"/>
      <c r="I39" s="32"/>
      <c r="J39" s="32"/>
      <c r="K39" s="32"/>
      <c r="L39" s="32"/>
      <c r="M39" s="32"/>
      <c r="N39" s="32"/>
      <c r="O39" s="32"/>
      <c r="P39" s="33"/>
      <c r="Q39" s="33"/>
      <c r="R39" s="33"/>
    </row>
    <row r="40" spans="1:18" x14ac:dyDescent="0.2">
      <c r="A40" s="59">
        <v>19</v>
      </c>
      <c r="B40" s="59">
        <v>36</v>
      </c>
      <c r="C40" s="32" t="s">
        <v>124</v>
      </c>
      <c r="D40" s="32" t="s">
        <v>123</v>
      </c>
      <c r="E40" s="32" t="s">
        <v>52</v>
      </c>
      <c r="F40" s="40">
        <v>5000</v>
      </c>
      <c r="G40" s="57">
        <v>43371</v>
      </c>
      <c r="H40" s="32"/>
      <c r="I40" s="32"/>
      <c r="J40" s="32"/>
      <c r="K40" s="32"/>
      <c r="L40" s="32"/>
      <c r="M40" s="32"/>
      <c r="N40" s="32"/>
      <c r="O40" s="32"/>
      <c r="P40" s="33"/>
      <c r="Q40" s="33"/>
      <c r="R40" s="33"/>
    </row>
    <row r="41" spans="1:18" x14ac:dyDescent="0.2">
      <c r="A41" s="59">
        <v>302</v>
      </c>
      <c r="B41" s="59">
        <v>37</v>
      </c>
      <c r="C41" s="32" t="s">
        <v>55</v>
      </c>
      <c r="D41" s="32" t="s">
        <v>54</v>
      </c>
      <c r="E41" s="32" t="s">
        <v>52</v>
      </c>
      <c r="F41" s="40">
        <v>5000</v>
      </c>
      <c r="G41" s="57">
        <v>43354</v>
      </c>
      <c r="H41" s="32"/>
      <c r="I41" s="32"/>
      <c r="J41" s="32"/>
      <c r="K41" s="32"/>
      <c r="L41" s="32"/>
      <c r="M41" s="32"/>
      <c r="N41" s="32"/>
      <c r="O41" s="32"/>
      <c r="P41" s="33"/>
      <c r="Q41" s="33"/>
      <c r="R41" s="33"/>
    </row>
    <row r="42" spans="1:18" x14ac:dyDescent="0.2">
      <c r="A42" s="59">
        <v>433</v>
      </c>
      <c r="B42" s="59">
        <v>38</v>
      </c>
      <c r="C42" s="32" t="s">
        <v>85</v>
      </c>
      <c r="D42" s="32" t="s">
        <v>84</v>
      </c>
      <c r="E42" s="32" t="s">
        <v>52</v>
      </c>
      <c r="F42" s="40">
        <v>5914</v>
      </c>
      <c r="G42" s="57">
        <v>43441</v>
      </c>
      <c r="H42" s="32"/>
      <c r="I42" s="32"/>
      <c r="J42" s="32"/>
      <c r="K42" s="32"/>
      <c r="L42" s="32"/>
      <c r="M42" s="32"/>
      <c r="N42" s="32"/>
      <c r="O42" s="32"/>
      <c r="P42" s="33"/>
      <c r="Q42" s="33"/>
      <c r="R42" s="33"/>
    </row>
    <row r="43" spans="1:18" x14ac:dyDescent="0.2">
      <c r="A43" s="59">
        <v>265</v>
      </c>
      <c r="B43" s="59">
        <v>39</v>
      </c>
      <c r="C43" s="32" t="s">
        <v>93</v>
      </c>
      <c r="D43" s="32" t="s">
        <v>92</v>
      </c>
      <c r="E43" s="32" t="s">
        <v>52</v>
      </c>
      <c r="F43" s="40">
        <v>5000</v>
      </c>
      <c r="G43" s="57">
        <v>43440</v>
      </c>
      <c r="H43" s="32"/>
      <c r="I43" s="32"/>
      <c r="J43" s="32"/>
      <c r="K43" s="32"/>
      <c r="L43" s="32"/>
      <c r="M43" s="32"/>
      <c r="N43" s="32"/>
      <c r="O43" s="32"/>
      <c r="P43" s="33"/>
      <c r="Q43" s="33"/>
      <c r="R43" s="33"/>
    </row>
    <row r="44" spans="1:18" x14ac:dyDescent="0.2">
      <c r="A44" s="59">
        <v>114</v>
      </c>
      <c r="B44" s="59">
        <v>40</v>
      </c>
      <c r="C44" s="32" t="s">
        <v>116</v>
      </c>
      <c r="D44" s="32" t="s">
        <v>115</v>
      </c>
      <c r="E44" s="32" t="s">
        <v>52</v>
      </c>
      <c r="F44" s="40">
        <v>5000</v>
      </c>
      <c r="G44" s="57">
        <v>43367</v>
      </c>
      <c r="H44" s="32"/>
      <c r="I44" s="32"/>
      <c r="J44" s="32"/>
      <c r="K44" s="32"/>
      <c r="L44" s="32"/>
      <c r="M44" s="32"/>
      <c r="N44" s="32"/>
      <c r="O44" s="32"/>
      <c r="P44" s="33"/>
      <c r="Q44" s="33"/>
      <c r="R44" s="33"/>
    </row>
    <row r="45" spans="1:18" x14ac:dyDescent="0.2">
      <c r="A45" s="59">
        <v>216</v>
      </c>
      <c r="B45" s="59">
        <v>41</v>
      </c>
      <c r="C45" s="32" t="s">
        <v>179</v>
      </c>
      <c r="D45" s="32" t="s">
        <v>180</v>
      </c>
      <c r="E45" s="32" t="s">
        <v>52</v>
      </c>
      <c r="F45" s="40">
        <v>5000</v>
      </c>
      <c r="G45" s="57">
        <v>43447</v>
      </c>
      <c r="H45" s="32"/>
      <c r="I45" s="32"/>
      <c r="J45" s="32"/>
      <c r="K45" s="32"/>
      <c r="L45" s="32"/>
      <c r="M45" s="32"/>
      <c r="N45" s="32"/>
      <c r="O45" s="32"/>
      <c r="P45" s="33"/>
      <c r="Q45" s="33"/>
      <c r="R45" s="33"/>
    </row>
    <row r="46" spans="1:18" x14ac:dyDescent="0.2">
      <c r="A46" s="59">
        <v>420</v>
      </c>
      <c r="B46" s="59">
        <v>42</v>
      </c>
      <c r="C46" s="32" t="s">
        <v>63</v>
      </c>
      <c r="D46" s="32" t="s">
        <v>62</v>
      </c>
      <c r="E46" s="32" t="s">
        <v>52</v>
      </c>
      <c r="F46" s="40">
        <v>5000</v>
      </c>
      <c r="G46" s="57">
        <v>43354</v>
      </c>
      <c r="H46" s="32"/>
      <c r="I46" s="32"/>
      <c r="J46" s="32"/>
      <c r="K46" s="32"/>
      <c r="L46" s="32"/>
      <c r="M46" s="32"/>
      <c r="N46" s="32"/>
      <c r="O46" s="32"/>
      <c r="P46" s="33"/>
      <c r="Q46" s="33"/>
      <c r="R46" s="33"/>
    </row>
    <row r="47" spans="1:18" x14ac:dyDescent="0.2">
      <c r="A47" s="59">
        <v>59</v>
      </c>
      <c r="B47" s="59">
        <v>43</v>
      </c>
      <c r="C47" s="32" t="s">
        <v>118</v>
      </c>
      <c r="D47" s="32" t="s">
        <v>117</v>
      </c>
      <c r="E47" s="32" t="s">
        <v>52</v>
      </c>
      <c r="F47" s="40">
        <v>5000</v>
      </c>
      <c r="G47" s="57">
        <v>43439</v>
      </c>
      <c r="H47" s="32"/>
      <c r="I47" s="32"/>
      <c r="J47" s="32"/>
      <c r="K47" s="32"/>
      <c r="L47" s="32"/>
      <c r="M47" s="32"/>
      <c r="N47" s="32"/>
      <c r="O47" s="32"/>
      <c r="P47" s="33"/>
      <c r="Q47" s="33"/>
      <c r="R47" s="33"/>
    </row>
    <row r="48" spans="1:18" x14ac:dyDescent="0.2">
      <c r="B48" s="60"/>
    </row>
    <row r="49" spans="2:2" x14ac:dyDescent="0.2">
      <c r="B49" s="60"/>
    </row>
  </sheetData>
  <mergeCells count="1">
    <mergeCell ref="P3:R3"/>
  </mergeCells>
  <dataValidations count="1">
    <dataValidation type="list" allowBlank="1" showInputMessage="1" showErrorMessage="1" sqref="J5:J15 P5:R15">
      <formula1>INDIRECT("Tableau6[[#Tout];[Etats]]")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D1:E20"/>
  <sheetViews>
    <sheetView workbookViewId="0">
      <selection activeCell="D6" sqref="D2:D6"/>
    </sheetView>
  </sheetViews>
  <sheetFormatPr baseColWidth="10" defaultRowHeight="12.75" x14ac:dyDescent="0.2"/>
  <cols>
    <col min="4" max="4" width="16.85546875" customWidth="1"/>
  </cols>
  <sheetData>
    <row r="1" spans="4:4" x14ac:dyDescent="0.2">
      <c r="D1" s="6"/>
    </row>
    <row r="2" spans="4:4" ht="15.75" x14ac:dyDescent="0.25">
      <c r="D2" s="26" t="s">
        <v>160</v>
      </c>
    </row>
    <row r="3" spans="4:4" x14ac:dyDescent="0.2">
      <c r="D3" s="6" t="s">
        <v>157</v>
      </c>
    </row>
    <row r="4" spans="4:4" x14ac:dyDescent="0.2">
      <c r="D4" s="6" t="s">
        <v>158</v>
      </c>
    </row>
    <row r="5" spans="4:4" x14ac:dyDescent="0.2">
      <c r="D5" s="6" t="s">
        <v>159</v>
      </c>
    </row>
    <row r="6" spans="4:4" x14ac:dyDescent="0.2">
      <c r="D6" s="6"/>
    </row>
    <row r="7" spans="4:4" x14ac:dyDescent="0.2">
      <c r="D7" s="6"/>
    </row>
    <row r="8" spans="4:4" x14ac:dyDescent="0.2">
      <c r="D8" s="6"/>
    </row>
    <row r="20" spans="5:5" x14ac:dyDescent="0.2">
      <c r="E20" t="s">
        <v>161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Instruction</vt:lpstr>
      <vt:lpstr>Neuf</vt:lpstr>
      <vt:lpstr>Existant</vt:lpstr>
      <vt:lpstr>Sommaire</vt:lpstr>
      <vt:lpstr>Sélection</vt:lpstr>
      <vt:lpstr>Valeur-SAP</vt:lpstr>
      <vt:lpstr>Valeur-Existant</vt:lpstr>
      <vt:lpstr>Listes</vt:lpstr>
    </vt:vector>
  </TitlesOfParts>
  <Company>Ville de Montréal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JEAN</dc:creator>
  <cp:lastModifiedBy>Michel LANGLOIS</cp:lastModifiedBy>
  <cp:lastPrinted>2018-12-12T13:59:57Z</cp:lastPrinted>
  <dcterms:created xsi:type="dcterms:W3CDTF">2018-12-11T20:14:37Z</dcterms:created>
  <dcterms:modified xsi:type="dcterms:W3CDTF">2019-08-08T20:01:00Z</dcterms:modified>
</cp:coreProperties>
</file>