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0" yWindow="0" windowWidth="28800" windowHeight="12435"/>
  </bookViews>
  <sheets>
    <sheet name="Feuille1" sheetId="1" r:id="rId1"/>
  </sheets>
  <calcPr calcId="152511"/>
</workbook>
</file>

<file path=xl/calcChain.xml><?xml version="1.0" encoding="utf-8"?>
<calcChain xmlns="http://schemas.openxmlformats.org/spreadsheetml/2006/main">
  <c r="E21" i="1" l="1"/>
  <c r="F21" i="1"/>
  <c r="G21" i="1"/>
  <c r="H21" i="1"/>
  <c r="I8" i="1"/>
  <c r="I9" i="1"/>
  <c r="I10" i="1"/>
  <c r="I11" i="1"/>
  <c r="I12" i="1"/>
  <c r="I13" i="1"/>
  <c r="I14" i="1"/>
  <c r="I15" i="1"/>
  <c r="I16" i="1"/>
  <c r="I17" i="1"/>
  <c r="I7" i="1"/>
  <c r="C23" i="1" l="1"/>
  <c r="H20" i="1"/>
  <c r="H19" i="1"/>
  <c r="G19" i="1"/>
  <c r="G20" i="1" s="1"/>
  <c r="E19" i="1"/>
  <c r="F17" i="1"/>
  <c r="F16" i="1"/>
  <c r="F15" i="1"/>
  <c r="F14" i="1"/>
  <c r="F13" i="1"/>
  <c r="F12" i="1"/>
  <c r="F11" i="1"/>
  <c r="F10" i="1"/>
  <c r="F9" i="1"/>
  <c r="F8" i="1"/>
  <c r="C21" i="1" s="1"/>
  <c r="F7" i="1"/>
  <c r="F19" i="1" l="1"/>
  <c r="E20" i="1"/>
  <c r="C22" i="1"/>
  <c r="C24" i="1"/>
  <c r="I21" i="1"/>
  <c r="F20" i="1" l="1"/>
  <c r="I19" i="1"/>
  <c r="I20" i="1" s="1"/>
</calcChain>
</file>

<file path=xl/sharedStrings.xml><?xml version="1.0" encoding="utf-8"?>
<sst xmlns="http://schemas.openxmlformats.org/spreadsheetml/2006/main" count="40" uniqueCount="33">
  <si>
    <t>REMBOURSEMENT DE FRAIS</t>
  </si>
  <si>
    <t>PRIX DU KM :</t>
  </si>
  <si>
    <t>NOM</t>
  </si>
  <si>
    <t>PRENOM</t>
  </si>
  <si>
    <t>SERVICE</t>
  </si>
  <si>
    <t>KMS</t>
  </si>
  <si>
    <t>FRAIS</t>
  </si>
  <si>
    <t>TOTAL FRAIS</t>
  </si>
  <si>
    <t>KM</t>
  </si>
  <si>
    <t>PARKING</t>
  </si>
  <si>
    <t>PEAGE</t>
  </si>
  <si>
    <t>ASSAIN</t>
  </si>
  <si>
    <t>MARC</t>
  </si>
  <si>
    <t>COMMUNICATION</t>
  </si>
  <si>
    <t>AVANTOU</t>
  </si>
  <si>
    <t>PRUDENCE</t>
  </si>
  <si>
    <t>MARKETING</t>
  </si>
  <si>
    <t>BALL</t>
  </si>
  <si>
    <t>JEAN</t>
  </si>
  <si>
    <t>PERSONNEL</t>
  </si>
  <si>
    <t>CRINDRE</t>
  </si>
  <si>
    <t>MARINA</t>
  </si>
  <si>
    <t>DE KOCK</t>
  </si>
  <si>
    <t>BASILE</t>
  </si>
  <si>
    <t>DICULE</t>
  </si>
  <si>
    <t>THIERRY</t>
  </si>
  <si>
    <t>MACHIN</t>
  </si>
  <si>
    <t>TRUCMUCH</t>
  </si>
  <si>
    <t>TOTAL DES FRAIS</t>
  </si>
  <si>
    <t>TOTAUX</t>
  </si>
  <si>
    <t>MOYENNES</t>
  </si>
  <si>
    <t>NOMBRE</t>
  </si>
  <si>
    <t>COMMERCIAL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</si>
</sst>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Arial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0" fontId="2" fillId="0" borderId="0"/>
  </cellStyleXfs>
  <cellXfs count="11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3" fillId="0" borderId="1" xfId="0" applyFont="1" applyBorder="1"/>
    <xf numFmtId="1" fontId="5" fillId="0" borderId="1" xfId="0" applyNumberFormat="1" applyFont="1" applyBorder="1"/>
    <xf numFmtId="0" fontId="4" fillId="0" borderId="0" xfId="0" applyFont="1" applyAlignment="1">
      <alignment horizontal="right"/>
    </xf>
    <xf numFmtId="2" fontId="3" fillId="0" borderId="1" xfId="0" applyNumberFormat="1" applyFont="1" applyBorder="1"/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5">
    <cellStyle name="Heading" xfId="1"/>
    <cellStyle name="Heading1" xfId="2"/>
    <cellStyle name="Normal" xfId="0" builtinId="0" customBuiltin="1"/>
    <cellStyle name="Result" xfId="3"/>
    <cellStyle name="Resul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24"/>
  <sheetViews>
    <sheetView tabSelected="1" workbookViewId="0">
      <selection activeCell="I21" sqref="I21"/>
    </sheetView>
  </sheetViews>
  <sheetFormatPr baseColWidth="10" defaultRowHeight="14.25" x14ac:dyDescent="0.2"/>
  <cols>
    <col min="1" max="1" width="4.875" style="1" customWidth="1"/>
    <col min="2" max="2" width="18.875" style="1" customWidth="1"/>
    <col min="3" max="3" width="19.5" style="1" customWidth="1"/>
    <col min="4" max="4" width="19.375" style="1" customWidth="1"/>
    <col min="5" max="5" width="10.625" style="1" customWidth="1"/>
    <col min="6" max="6" width="12.75" style="1" customWidth="1"/>
    <col min="7" max="8" width="10.625" style="1" customWidth="1"/>
    <col min="9" max="9" width="12.75" style="1" customWidth="1"/>
    <col min="10" max="1024" width="10.625" style="1" customWidth="1"/>
  </cols>
  <sheetData>
    <row r="1" spans="2:9" x14ac:dyDescent="0.2">
      <c r="D1" s="10" t="s">
        <v>0</v>
      </c>
      <c r="E1" s="10"/>
      <c r="F1" s="10"/>
    </row>
    <row r="2" spans="2:9" x14ac:dyDescent="0.2">
      <c r="D2" s="2"/>
      <c r="E2" s="2"/>
      <c r="F2" s="2"/>
    </row>
    <row r="3" spans="2:9" x14ac:dyDescent="0.2">
      <c r="D3" s="10" t="s">
        <v>1</v>
      </c>
      <c r="E3" s="10"/>
      <c r="F3" s="3">
        <v>0.3</v>
      </c>
    </row>
    <row r="5" spans="2:9" x14ac:dyDescent="0.2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/>
      <c r="H5" s="9"/>
      <c r="I5" s="9" t="s">
        <v>7</v>
      </c>
    </row>
    <row r="6" spans="2:9" x14ac:dyDescent="0.2">
      <c r="B6" s="9"/>
      <c r="C6" s="9"/>
      <c r="D6" s="9"/>
      <c r="E6" s="9"/>
      <c r="F6" s="4" t="s">
        <v>8</v>
      </c>
      <c r="G6" s="4" t="s">
        <v>9</v>
      </c>
      <c r="H6" s="4" t="s">
        <v>10</v>
      </c>
      <c r="I6" s="9"/>
    </row>
    <row r="7" spans="2:9" ht="15" x14ac:dyDescent="0.25">
      <c r="B7" s="5" t="s">
        <v>11</v>
      </c>
      <c r="C7" s="5" t="s">
        <v>12</v>
      </c>
      <c r="D7" s="5" t="s">
        <v>13</v>
      </c>
      <c r="E7" s="5">
        <v>150</v>
      </c>
      <c r="F7" s="6">
        <f t="shared" ref="F7:F17" si="0">IF($E7="","",$F$3*$E7)</f>
        <v>45</v>
      </c>
      <c r="G7" s="5">
        <v>52</v>
      </c>
      <c r="H7" s="5">
        <v>155</v>
      </c>
      <c r="I7" s="8">
        <f>IF(SUM($F7:$H7)=0,"",SUM($F7:$H7))</f>
        <v>252</v>
      </c>
    </row>
    <row r="8" spans="2:9" ht="15" x14ac:dyDescent="0.25">
      <c r="B8" s="5" t="s">
        <v>14</v>
      </c>
      <c r="C8" s="5" t="s">
        <v>15</v>
      </c>
      <c r="D8" s="5" t="s">
        <v>16</v>
      </c>
      <c r="E8" s="5">
        <v>258</v>
      </c>
      <c r="F8" s="6">
        <f t="shared" si="0"/>
        <v>77.399999999999991</v>
      </c>
      <c r="G8" s="5">
        <v>35</v>
      </c>
      <c r="H8" s="5">
        <v>499</v>
      </c>
      <c r="I8" s="8">
        <f t="shared" ref="I8:I17" si="1">IF(SUM($F8:$H8)=0,"",SUM($F8:$H8))</f>
        <v>611.4</v>
      </c>
    </row>
    <row r="9" spans="2:9" ht="15" x14ac:dyDescent="0.25">
      <c r="B9" s="5" t="s">
        <v>17</v>
      </c>
      <c r="C9" s="5" t="s">
        <v>18</v>
      </c>
      <c r="D9" s="5" t="s">
        <v>19</v>
      </c>
      <c r="E9" s="5">
        <v>89</v>
      </c>
      <c r="F9" s="6">
        <f t="shared" si="0"/>
        <v>26.7</v>
      </c>
      <c r="G9" s="5">
        <v>0</v>
      </c>
      <c r="H9" s="5">
        <v>217</v>
      </c>
      <c r="I9" s="8">
        <f t="shared" si="1"/>
        <v>243.7</v>
      </c>
    </row>
    <row r="10" spans="2:9" ht="15" x14ac:dyDescent="0.25">
      <c r="B10" s="5"/>
      <c r="C10" s="5"/>
      <c r="D10" s="5"/>
      <c r="E10" s="5"/>
      <c r="F10" s="6" t="str">
        <f t="shared" si="0"/>
        <v/>
      </c>
      <c r="G10" s="5"/>
      <c r="H10" s="5"/>
      <c r="I10" s="8" t="str">
        <f t="shared" si="1"/>
        <v/>
      </c>
    </row>
    <row r="11" spans="2:9" ht="15" x14ac:dyDescent="0.25">
      <c r="B11" s="5" t="s">
        <v>20</v>
      </c>
      <c r="C11" s="5" t="s">
        <v>21</v>
      </c>
      <c r="D11" s="5"/>
      <c r="E11" s="5">
        <v>246</v>
      </c>
      <c r="F11" s="6">
        <f t="shared" si="0"/>
        <v>73.8</v>
      </c>
      <c r="G11" s="5">
        <v>28</v>
      </c>
      <c r="H11" s="5">
        <v>24</v>
      </c>
      <c r="I11" s="8">
        <f t="shared" si="1"/>
        <v>125.8</v>
      </c>
    </row>
    <row r="12" spans="2:9" ht="15" x14ac:dyDescent="0.25">
      <c r="B12" s="5" t="s">
        <v>22</v>
      </c>
      <c r="C12" s="5" t="s">
        <v>23</v>
      </c>
      <c r="D12" s="5" t="s">
        <v>19</v>
      </c>
      <c r="E12" s="5">
        <v>2156</v>
      </c>
      <c r="F12" s="6">
        <f t="shared" si="0"/>
        <v>646.79999999999995</v>
      </c>
      <c r="G12" s="5">
        <v>18</v>
      </c>
      <c r="H12" s="5"/>
      <c r="I12" s="8">
        <f t="shared" si="1"/>
        <v>664.8</v>
      </c>
    </row>
    <row r="13" spans="2:9" ht="15" x14ac:dyDescent="0.25">
      <c r="B13" s="5" t="s">
        <v>24</v>
      </c>
      <c r="C13" s="5" t="s">
        <v>25</v>
      </c>
      <c r="D13" s="5" t="s">
        <v>13</v>
      </c>
      <c r="E13" s="5"/>
      <c r="F13" s="6" t="str">
        <f t="shared" si="0"/>
        <v/>
      </c>
      <c r="G13" s="5">
        <v>85</v>
      </c>
      <c r="H13" s="5">
        <v>157</v>
      </c>
      <c r="I13" s="8">
        <f t="shared" si="1"/>
        <v>242</v>
      </c>
    </row>
    <row r="14" spans="2:9" ht="15" x14ac:dyDescent="0.25">
      <c r="B14" s="5" t="s">
        <v>26</v>
      </c>
      <c r="C14" s="5" t="s">
        <v>27</v>
      </c>
      <c r="D14" s="5" t="s">
        <v>13</v>
      </c>
      <c r="E14" s="5">
        <v>500</v>
      </c>
      <c r="F14" s="6">
        <f t="shared" si="0"/>
        <v>150</v>
      </c>
      <c r="G14" s="5">
        <v>0</v>
      </c>
      <c r="H14" s="5">
        <v>25</v>
      </c>
      <c r="I14" s="8">
        <f t="shared" si="1"/>
        <v>175</v>
      </c>
    </row>
    <row r="15" spans="2:9" ht="15" x14ac:dyDescent="0.25">
      <c r="B15" s="5"/>
      <c r="C15" s="5"/>
      <c r="D15" s="5"/>
      <c r="E15" s="5"/>
      <c r="F15" s="6" t="str">
        <f t="shared" si="0"/>
        <v/>
      </c>
      <c r="G15" s="5"/>
      <c r="H15" s="5"/>
      <c r="I15" s="8" t="str">
        <f t="shared" si="1"/>
        <v/>
      </c>
    </row>
    <row r="16" spans="2:9" ht="15" x14ac:dyDescent="0.25">
      <c r="B16" s="5"/>
      <c r="C16" s="5"/>
      <c r="D16" s="5"/>
      <c r="E16" s="5"/>
      <c r="F16" s="6" t="str">
        <f t="shared" si="0"/>
        <v/>
      </c>
      <c r="G16" s="5"/>
      <c r="H16" s="5"/>
      <c r="I16" s="8" t="str">
        <f t="shared" si="1"/>
        <v/>
      </c>
    </row>
    <row r="17" spans="2:9" ht="15" x14ac:dyDescent="0.25">
      <c r="B17" s="5"/>
      <c r="C17" s="5"/>
      <c r="D17" s="5"/>
      <c r="E17" s="5"/>
      <c r="F17" s="6" t="str">
        <f t="shared" si="0"/>
        <v/>
      </c>
      <c r="G17" s="5"/>
      <c r="H17" s="5"/>
      <c r="I17" s="8" t="str">
        <f t="shared" si="1"/>
        <v/>
      </c>
    </row>
    <row r="19" spans="2:9" x14ac:dyDescent="0.2">
      <c r="B19" s="9" t="s">
        <v>4</v>
      </c>
      <c r="C19" s="9" t="s">
        <v>28</v>
      </c>
      <c r="D19" s="7" t="s">
        <v>29</v>
      </c>
      <c r="E19" s="8">
        <f>SUM(E$7:E$17)</f>
        <v>3399</v>
      </c>
      <c r="F19" s="8">
        <f>SUM(F$7:F$17)</f>
        <v>1019.6999999999999</v>
      </c>
      <c r="G19" s="8">
        <f>SUM(G$7:G$17)</f>
        <v>218</v>
      </c>
      <c r="H19" s="8">
        <f>SUM(H$7:H$17)</f>
        <v>1077</v>
      </c>
      <c r="I19" s="8">
        <f>SUM(I$7:I$17)</f>
        <v>2314.6999999999998</v>
      </c>
    </row>
    <row r="20" spans="2:9" x14ac:dyDescent="0.2">
      <c r="B20" s="9"/>
      <c r="C20" s="9"/>
      <c r="D20" s="7" t="s">
        <v>30</v>
      </c>
      <c r="E20" s="8">
        <f>(E$19/E$21)</f>
        <v>566.5</v>
      </c>
      <c r="F20" s="8">
        <f>(F$19/F$21)</f>
        <v>92.699999999999989</v>
      </c>
      <c r="G20" s="8">
        <f>(G$19/G$21)</f>
        <v>31.142857142857142</v>
      </c>
      <c r="H20" s="8">
        <f>(H$19/H$21)</f>
        <v>179.5</v>
      </c>
      <c r="I20" s="8">
        <f>(I$19/I$21)</f>
        <v>210.42727272727271</v>
      </c>
    </row>
    <row r="21" spans="2:9" x14ac:dyDescent="0.2">
      <c r="B21" s="5" t="s">
        <v>16</v>
      </c>
      <c r="C21" s="8">
        <f>SUMIF($D$7:$D$17,"MARKETING",$I$7:$I$17)</f>
        <v>611.4</v>
      </c>
      <c r="D21" s="7" t="s">
        <v>31</v>
      </c>
      <c r="E21" s="8">
        <f t="shared" ref="E21:H21" si="2">COUNTA(E$7:E$17)</f>
        <v>6</v>
      </c>
      <c r="F21" s="8">
        <f t="shared" si="2"/>
        <v>11</v>
      </c>
      <c r="G21" s="8">
        <f t="shared" si="2"/>
        <v>7</v>
      </c>
      <c r="H21" s="8">
        <f t="shared" si="2"/>
        <v>6</v>
      </c>
      <c r="I21" s="8">
        <f>COUNTA(I$7:I$17)</f>
        <v>11</v>
      </c>
    </row>
    <row r="22" spans="2:9" x14ac:dyDescent="0.2">
      <c r="B22" s="5" t="s">
        <v>13</v>
      </c>
      <c r="C22" s="8">
        <f>SUMIF($D$7:$D$17,"COMMUNICATION",$I$7:$I$17)</f>
        <v>669</v>
      </c>
    </row>
    <row r="23" spans="2:9" x14ac:dyDescent="0.2">
      <c r="B23" s="5" t="s">
        <v>32</v>
      </c>
      <c r="C23" s="8">
        <f>SUMIF($D$7:$D$17,"COMMERCIAL",$I$7:$I$17)</f>
        <v>0</v>
      </c>
    </row>
    <row r="24" spans="2:9" x14ac:dyDescent="0.2">
      <c r="B24" s="5" t="s">
        <v>19</v>
      </c>
      <c r="C24" s="8">
        <f>SUMIF($D$7:$D$17,"PERSONNEL",$I$7:$I$17)</f>
        <v>908.5</v>
      </c>
    </row>
  </sheetData>
  <mergeCells count="10">
    <mergeCell ref="I5:I6"/>
    <mergeCell ref="B19:B20"/>
    <mergeCell ref="C19:C20"/>
    <mergeCell ref="D1:F1"/>
    <mergeCell ref="D3:E3"/>
    <mergeCell ref="B5:B6"/>
    <mergeCell ref="C5:C6"/>
    <mergeCell ref="D5:D6"/>
    <mergeCell ref="E5:E6"/>
    <mergeCell ref="F5:H5"/>
  </mergeCells>
  <pageMargins left="0" right="0" top="0.39370078740157483" bottom="0.39370078740157483" header="0" footer="0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24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Remi</dc:creator>
  <cp:lastModifiedBy>Remi</cp:lastModifiedBy>
  <cp:revision>1</cp:revision>
  <dcterms:created xsi:type="dcterms:W3CDTF">2013-11-17T21:26:46Z</dcterms:created>
  <dcterms:modified xsi:type="dcterms:W3CDTF">2013-11-17T22:38:01Z</dcterms:modified>
</cp:coreProperties>
</file>