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defaultThemeVersion="124226"/>
  <bookViews>
    <workbookView xWindow="600" yWindow="105" windowWidth="18075" windowHeight="11700"/>
  </bookViews>
  <sheets>
    <sheet name="recap horaires" sheetId="1" r:id="rId1"/>
    <sheet name="Données" sheetId="2" r:id="rId2"/>
    <sheet name="Feuil3" sheetId="3" r:id="rId3"/>
  </sheets>
  <definedNames>
    <definedName name="_xlnm._FilterDatabase" localSheetId="1" hidden="1">Données!$C$2:$C$1468</definedName>
    <definedName name="An" localSheetId="1">'recap horaires'!$B$1</definedName>
    <definedName name="An" localSheetId="0">'recap horaires'!$B$1</definedName>
    <definedName name="férié">Données!$A$4:$A$16</definedName>
  </definedNames>
  <calcPr calcId="145621"/>
</workbook>
</file>

<file path=xl/calcChain.xml><?xml version="1.0" encoding="utf-8"?>
<calcChain xmlns="http://schemas.openxmlformats.org/spreadsheetml/2006/main">
  <c r="D41" i="1" l="1"/>
  <c r="D42" i="1"/>
  <c r="K22" i="1"/>
  <c r="K21" i="1"/>
  <c r="K20" i="1"/>
  <c r="K19" i="1"/>
  <c r="K18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8" i="1"/>
  <c r="C6" i="1" l="1"/>
  <c r="N6" i="1" s="1"/>
  <c r="J8" i="2"/>
  <c r="J11" i="2"/>
  <c r="J12" i="2"/>
  <c r="J13" i="2"/>
  <c r="J14" i="2"/>
  <c r="J15" i="2"/>
  <c r="J18" i="2"/>
  <c r="J19" i="2"/>
  <c r="J20" i="2"/>
  <c r="J21" i="2"/>
  <c r="J22" i="2"/>
  <c r="J25" i="2"/>
  <c r="J26" i="2"/>
  <c r="J27" i="2"/>
  <c r="J28" i="2"/>
  <c r="J29" i="2"/>
  <c r="J33" i="2"/>
  <c r="J34" i="2"/>
  <c r="J35" i="2"/>
  <c r="J36" i="2"/>
  <c r="J39" i="2"/>
  <c r="J40" i="2"/>
  <c r="J41" i="2"/>
  <c r="J42" i="2"/>
  <c r="J43" i="2"/>
  <c r="J46" i="2"/>
  <c r="J47" i="2"/>
  <c r="J48" i="2"/>
  <c r="J49" i="2"/>
  <c r="J50" i="2"/>
  <c r="J53" i="2"/>
  <c r="J54" i="2"/>
  <c r="J55" i="2"/>
  <c r="J56" i="2"/>
  <c r="J57" i="2"/>
  <c r="J60" i="2"/>
  <c r="J61" i="2"/>
  <c r="J62" i="2"/>
  <c r="J63" i="2"/>
  <c r="J64" i="2"/>
  <c r="J67" i="2"/>
  <c r="J68" i="2"/>
  <c r="J69" i="2"/>
  <c r="J70" i="2"/>
  <c r="J71" i="2"/>
  <c r="J74" i="2"/>
  <c r="J75" i="2"/>
  <c r="J76" i="2"/>
  <c r="J77" i="2"/>
  <c r="J78" i="2"/>
  <c r="J81" i="2"/>
  <c r="J82" i="2"/>
  <c r="J83" i="2"/>
  <c r="J84" i="2"/>
  <c r="J85" i="2"/>
  <c r="J88" i="2"/>
  <c r="J89" i="2"/>
  <c r="J90" i="2"/>
  <c r="J91" i="2"/>
  <c r="J92" i="2"/>
  <c r="J95" i="2"/>
  <c r="J96" i="2"/>
  <c r="J97" i="2"/>
  <c r="J98" i="2"/>
  <c r="J99" i="2"/>
  <c r="J102" i="2"/>
  <c r="J103" i="2"/>
  <c r="J104" i="2"/>
  <c r="J105" i="2"/>
  <c r="J106" i="2"/>
  <c r="J109" i="2"/>
  <c r="J110" i="2"/>
  <c r="J111" i="2"/>
  <c r="J112" i="2"/>
  <c r="J113" i="2"/>
  <c r="J116" i="2"/>
  <c r="J117" i="2"/>
  <c r="J118" i="2"/>
  <c r="J119" i="2"/>
  <c r="J120" i="2"/>
  <c r="J123" i="2"/>
  <c r="J124" i="2"/>
  <c r="J125" i="2"/>
  <c r="J126" i="2"/>
  <c r="J127" i="2"/>
  <c r="J130" i="2"/>
  <c r="J131" i="2"/>
  <c r="J132" i="2"/>
  <c r="J133" i="2"/>
  <c r="J134" i="2"/>
  <c r="J137" i="2"/>
  <c r="J138" i="2"/>
  <c r="J139" i="2"/>
  <c r="J140" i="2"/>
  <c r="J141" i="2"/>
  <c r="J144" i="2"/>
  <c r="J145" i="2"/>
  <c r="J146" i="2"/>
  <c r="J147" i="2"/>
  <c r="J148" i="2"/>
  <c r="J151" i="2"/>
  <c r="J152" i="2"/>
  <c r="J153" i="2"/>
  <c r="J154" i="2"/>
  <c r="J155" i="2"/>
  <c r="J158" i="2"/>
  <c r="J159" i="2"/>
  <c r="J160" i="2"/>
  <c r="J161" i="2"/>
  <c r="J162" i="2"/>
  <c r="J165" i="2"/>
  <c r="J166" i="2"/>
  <c r="J167" i="2"/>
  <c r="J168" i="2"/>
  <c r="J169" i="2"/>
  <c r="J172" i="2"/>
  <c r="J173" i="2"/>
  <c r="J174" i="2"/>
  <c r="J175" i="2"/>
  <c r="J176" i="2"/>
  <c r="J179" i="2"/>
  <c r="J180" i="2"/>
  <c r="J181" i="2"/>
  <c r="J182" i="2"/>
  <c r="J183" i="2"/>
  <c r="J186" i="2"/>
  <c r="J187" i="2"/>
  <c r="J188" i="2"/>
  <c r="J189" i="2"/>
  <c r="J190" i="2"/>
  <c r="J193" i="2"/>
  <c r="J194" i="2"/>
  <c r="J195" i="2"/>
  <c r="J196" i="2"/>
  <c r="J197" i="2"/>
  <c r="J200" i="2"/>
  <c r="J201" i="2"/>
  <c r="J202" i="2"/>
  <c r="J203" i="2"/>
  <c r="J204" i="2"/>
  <c r="J207" i="2"/>
  <c r="J208" i="2"/>
  <c r="J209" i="2"/>
  <c r="J210" i="2"/>
  <c r="J211" i="2"/>
  <c r="J214" i="2"/>
  <c r="J215" i="2"/>
  <c r="J216" i="2"/>
  <c r="J217" i="2"/>
  <c r="J218" i="2"/>
  <c r="J221" i="2"/>
  <c r="J222" i="2"/>
  <c r="J223" i="2"/>
  <c r="J224" i="2"/>
  <c r="J225" i="2"/>
  <c r="J228" i="2"/>
  <c r="J229" i="2"/>
  <c r="J230" i="2"/>
  <c r="J231" i="2"/>
  <c r="J232" i="2"/>
  <c r="J235" i="2"/>
  <c r="J236" i="2"/>
  <c r="J237" i="2"/>
  <c r="J238" i="2"/>
  <c r="J239" i="2"/>
  <c r="J242" i="2"/>
  <c r="J243" i="2"/>
  <c r="J244" i="2"/>
  <c r="J245" i="2"/>
  <c r="J246" i="2"/>
  <c r="J249" i="2"/>
  <c r="J250" i="2"/>
  <c r="J251" i="2"/>
  <c r="J252" i="2"/>
  <c r="J253" i="2"/>
  <c r="J256" i="2"/>
  <c r="J257" i="2"/>
  <c r="J258" i="2"/>
  <c r="J259" i="2"/>
  <c r="J260" i="2"/>
  <c r="J263" i="2"/>
  <c r="J264" i="2"/>
  <c r="J265" i="2"/>
  <c r="J266" i="2"/>
  <c r="J267" i="2"/>
  <c r="J270" i="2"/>
  <c r="J271" i="2"/>
  <c r="J272" i="2"/>
  <c r="J273" i="2"/>
  <c r="J274" i="2"/>
  <c r="J277" i="2"/>
  <c r="J278" i="2"/>
  <c r="J279" i="2"/>
  <c r="J280" i="2"/>
  <c r="J281" i="2"/>
  <c r="J284" i="2"/>
  <c r="J285" i="2"/>
  <c r="J286" i="2"/>
  <c r="J287" i="2"/>
  <c r="J288" i="2"/>
  <c r="J291" i="2"/>
  <c r="J292" i="2"/>
  <c r="J293" i="2"/>
  <c r="J294" i="2"/>
  <c r="J295" i="2"/>
  <c r="J298" i="2"/>
  <c r="J299" i="2"/>
  <c r="J300" i="2"/>
  <c r="J301" i="2"/>
  <c r="J302" i="2"/>
  <c r="J305" i="2"/>
  <c r="J306" i="2"/>
  <c r="J307" i="2"/>
  <c r="J308" i="2"/>
  <c r="J309" i="2"/>
  <c r="J312" i="2"/>
  <c r="J313" i="2"/>
  <c r="J314" i="2"/>
  <c r="J315" i="2"/>
  <c r="J316" i="2"/>
  <c r="J319" i="2"/>
  <c r="J320" i="2"/>
  <c r="J321" i="2"/>
  <c r="J322" i="2"/>
  <c r="J323" i="2"/>
  <c r="J326" i="2"/>
  <c r="J327" i="2"/>
  <c r="J328" i="2"/>
  <c r="J329" i="2"/>
  <c r="J330" i="2"/>
  <c r="J333" i="2"/>
  <c r="J334" i="2"/>
  <c r="J335" i="2"/>
  <c r="J336" i="2"/>
  <c r="J337" i="2"/>
  <c r="J340" i="2"/>
  <c r="J341" i="2"/>
  <c r="J342" i="2"/>
  <c r="J343" i="2"/>
  <c r="J344" i="2"/>
  <c r="J347" i="2"/>
  <c r="J348" i="2"/>
  <c r="J349" i="2"/>
  <c r="J350" i="2"/>
  <c r="J351" i="2"/>
  <c r="J354" i="2"/>
  <c r="J355" i="2"/>
  <c r="J356" i="2"/>
  <c r="J357" i="2"/>
  <c r="J358" i="2"/>
  <c r="J361" i="2"/>
  <c r="J362" i="2"/>
  <c r="J363" i="2"/>
  <c r="J364" i="2"/>
  <c r="J365" i="2"/>
  <c r="J368" i="2"/>
  <c r="J369" i="2"/>
  <c r="J370" i="2"/>
  <c r="J371" i="2"/>
  <c r="J372" i="2"/>
  <c r="J375" i="2"/>
  <c r="J376" i="2"/>
  <c r="J377" i="2"/>
  <c r="J378" i="2"/>
  <c r="J379" i="2"/>
  <c r="J382" i="2"/>
  <c r="J383" i="2"/>
  <c r="J384" i="2"/>
  <c r="J385" i="2"/>
  <c r="J386" i="2"/>
  <c r="J389" i="2"/>
  <c r="J390" i="2"/>
  <c r="J391" i="2"/>
  <c r="J392" i="2"/>
  <c r="J393" i="2"/>
  <c r="J396" i="2"/>
  <c r="J397" i="2"/>
  <c r="J398" i="2"/>
  <c r="J399" i="2"/>
  <c r="J400" i="2"/>
  <c r="J403" i="2"/>
  <c r="J404" i="2"/>
  <c r="J405" i="2"/>
  <c r="J406" i="2"/>
  <c r="J407" i="2"/>
  <c r="J410" i="2"/>
  <c r="J411" i="2"/>
  <c r="J412" i="2"/>
  <c r="J413" i="2"/>
  <c r="J414" i="2"/>
  <c r="J417" i="2"/>
  <c r="J418" i="2"/>
  <c r="J419" i="2"/>
  <c r="J420" i="2"/>
  <c r="J421" i="2"/>
  <c r="J424" i="2"/>
  <c r="J425" i="2"/>
  <c r="J426" i="2"/>
  <c r="J427" i="2"/>
  <c r="J428" i="2"/>
  <c r="J431" i="2"/>
  <c r="J432" i="2"/>
  <c r="J433" i="2"/>
  <c r="J434" i="2"/>
  <c r="J435" i="2"/>
  <c r="J438" i="2"/>
  <c r="J439" i="2"/>
  <c r="J440" i="2"/>
  <c r="J441" i="2"/>
  <c r="J442" i="2"/>
  <c r="J445" i="2"/>
  <c r="J446" i="2"/>
  <c r="J447" i="2"/>
  <c r="J448" i="2"/>
  <c r="J449" i="2"/>
  <c r="J452" i="2"/>
  <c r="J453" i="2"/>
  <c r="J454" i="2"/>
  <c r="J455" i="2"/>
  <c r="J456" i="2"/>
  <c r="J459" i="2"/>
  <c r="J460" i="2"/>
  <c r="J461" i="2"/>
  <c r="J462" i="2"/>
  <c r="J463" i="2"/>
  <c r="J466" i="2"/>
  <c r="J467" i="2"/>
  <c r="J468" i="2"/>
  <c r="J469" i="2"/>
  <c r="J470" i="2"/>
  <c r="J473" i="2"/>
  <c r="J474" i="2"/>
  <c r="J475" i="2"/>
  <c r="J476" i="2"/>
  <c r="J477" i="2"/>
  <c r="J480" i="2"/>
  <c r="J481" i="2"/>
  <c r="J482" i="2"/>
  <c r="J483" i="2"/>
  <c r="J484" i="2"/>
  <c r="J487" i="2"/>
  <c r="J488" i="2"/>
  <c r="J489" i="2"/>
  <c r="J490" i="2"/>
  <c r="J491" i="2"/>
  <c r="J494" i="2"/>
  <c r="J495" i="2"/>
  <c r="J496" i="2"/>
  <c r="J497" i="2"/>
  <c r="J498" i="2"/>
  <c r="J501" i="2"/>
  <c r="J502" i="2"/>
  <c r="J503" i="2"/>
  <c r="J504" i="2"/>
  <c r="J505" i="2"/>
  <c r="J508" i="2"/>
  <c r="J509" i="2"/>
  <c r="J510" i="2"/>
  <c r="J511" i="2"/>
  <c r="J512" i="2"/>
  <c r="J515" i="2"/>
  <c r="J516" i="2"/>
  <c r="J517" i="2"/>
  <c r="J518" i="2"/>
  <c r="J519" i="2"/>
  <c r="J522" i="2"/>
  <c r="J523" i="2"/>
  <c r="J524" i="2"/>
  <c r="J525" i="2"/>
  <c r="J526" i="2"/>
  <c r="J529" i="2"/>
  <c r="J530" i="2"/>
  <c r="J531" i="2"/>
  <c r="J532" i="2"/>
  <c r="J533" i="2"/>
  <c r="J536" i="2"/>
  <c r="J537" i="2"/>
  <c r="J538" i="2"/>
  <c r="J539" i="2"/>
  <c r="J540" i="2"/>
  <c r="J543" i="2"/>
  <c r="J544" i="2"/>
  <c r="J545" i="2"/>
  <c r="J546" i="2"/>
  <c r="J547" i="2"/>
  <c r="J550" i="2"/>
  <c r="J551" i="2"/>
  <c r="J552" i="2"/>
  <c r="J553" i="2"/>
  <c r="J554" i="2"/>
  <c r="J557" i="2"/>
  <c r="J558" i="2"/>
  <c r="J559" i="2"/>
  <c r="J560" i="2"/>
  <c r="J561" i="2"/>
  <c r="J564" i="2"/>
  <c r="J565" i="2"/>
  <c r="J566" i="2"/>
  <c r="J567" i="2"/>
  <c r="J568" i="2"/>
  <c r="J571" i="2"/>
  <c r="J572" i="2"/>
  <c r="J573" i="2"/>
  <c r="J574" i="2"/>
  <c r="J575" i="2"/>
  <c r="J578" i="2"/>
  <c r="J579" i="2"/>
  <c r="J580" i="2"/>
  <c r="J581" i="2"/>
  <c r="J582" i="2"/>
  <c r="J585" i="2"/>
  <c r="J586" i="2"/>
  <c r="J587" i="2"/>
  <c r="J588" i="2"/>
  <c r="J589" i="2"/>
  <c r="J592" i="2"/>
  <c r="J593" i="2"/>
  <c r="J594" i="2"/>
  <c r="J595" i="2"/>
  <c r="J596" i="2"/>
  <c r="J599" i="2"/>
  <c r="J600" i="2"/>
  <c r="J601" i="2"/>
  <c r="J602" i="2"/>
  <c r="J603" i="2"/>
  <c r="J606" i="2"/>
  <c r="J607" i="2"/>
  <c r="J608" i="2"/>
  <c r="J609" i="2"/>
  <c r="J610" i="2"/>
  <c r="J613" i="2"/>
  <c r="J614" i="2"/>
  <c r="J615" i="2"/>
  <c r="J616" i="2"/>
  <c r="J617" i="2"/>
  <c r="J620" i="2"/>
  <c r="J621" i="2"/>
  <c r="J622" i="2"/>
  <c r="J623" i="2"/>
  <c r="J624" i="2"/>
  <c r="J627" i="2"/>
  <c r="J628" i="2"/>
  <c r="J629" i="2"/>
  <c r="J630" i="2"/>
  <c r="J631" i="2"/>
  <c r="J634" i="2"/>
  <c r="J635" i="2"/>
  <c r="J636" i="2"/>
  <c r="J637" i="2"/>
  <c r="J638" i="2"/>
  <c r="J641" i="2"/>
  <c r="J642" i="2"/>
  <c r="J643" i="2"/>
  <c r="J644" i="2"/>
  <c r="J645" i="2"/>
  <c r="J648" i="2"/>
  <c r="J649" i="2"/>
  <c r="J650" i="2"/>
  <c r="J651" i="2"/>
  <c r="J652" i="2"/>
  <c r="J655" i="2"/>
  <c r="J656" i="2"/>
  <c r="J657" i="2"/>
  <c r="J658" i="2"/>
  <c r="J659" i="2"/>
  <c r="J662" i="2"/>
  <c r="J663" i="2"/>
  <c r="J664" i="2"/>
  <c r="J665" i="2"/>
  <c r="J666" i="2"/>
  <c r="J669" i="2"/>
  <c r="J670" i="2"/>
  <c r="J671" i="2"/>
  <c r="J672" i="2"/>
  <c r="J673" i="2"/>
  <c r="J676" i="2"/>
  <c r="J677" i="2"/>
  <c r="J678" i="2"/>
  <c r="J679" i="2"/>
  <c r="J680" i="2"/>
  <c r="J683" i="2"/>
  <c r="J684" i="2"/>
  <c r="J685" i="2"/>
  <c r="J686" i="2"/>
  <c r="J687" i="2"/>
  <c r="J690" i="2"/>
  <c r="J691" i="2"/>
  <c r="J692" i="2"/>
  <c r="J693" i="2"/>
  <c r="J694" i="2"/>
  <c r="J697" i="2"/>
  <c r="J698" i="2"/>
  <c r="J699" i="2"/>
  <c r="J700" i="2"/>
  <c r="J701" i="2"/>
  <c r="J704" i="2"/>
  <c r="J705" i="2"/>
  <c r="J706" i="2"/>
  <c r="J707" i="2"/>
  <c r="J708" i="2"/>
  <c r="J711" i="2"/>
  <c r="J712" i="2"/>
  <c r="J713" i="2"/>
  <c r="J714" i="2"/>
  <c r="J715" i="2"/>
  <c r="J718" i="2"/>
  <c r="J719" i="2"/>
  <c r="J720" i="2"/>
  <c r="J721" i="2"/>
  <c r="J722" i="2"/>
  <c r="J725" i="2"/>
  <c r="J726" i="2"/>
  <c r="J727" i="2"/>
  <c r="J728" i="2"/>
  <c r="J729" i="2"/>
  <c r="J732" i="2"/>
  <c r="J733" i="2"/>
  <c r="J734" i="2"/>
  <c r="J735" i="2"/>
  <c r="J736" i="2"/>
  <c r="J739" i="2"/>
  <c r="J740" i="2"/>
  <c r="J741" i="2"/>
  <c r="J742" i="2"/>
  <c r="J743" i="2"/>
  <c r="J746" i="2"/>
  <c r="J747" i="2"/>
  <c r="J748" i="2"/>
  <c r="J749" i="2"/>
  <c r="J750" i="2"/>
  <c r="J753" i="2"/>
  <c r="J754" i="2"/>
  <c r="J755" i="2"/>
  <c r="J756" i="2"/>
  <c r="J757" i="2"/>
  <c r="J760" i="2"/>
  <c r="J761" i="2"/>
  <c r="J762" i="2"/>
  <c r="J763" i="2"/>
  <c r="J764" i="2"/>
  <c r="J767" i="2"/>
  <c r="J768" i="2"/>
  <c r="J769" i="2"/>
  <c r="J770" i="2"/>
  <c r="J771" i="2"/>
  <c r="J774" i="2"/>
  <c r="J775" i="2"/>
  <c r="J776" i="2"/>
  <c r="J777" i="2"/>
  <c r="J778" i="2"/>
  <c r="J781" i="2"/>
  <c r="J782" i="2"/>
  <c r="J783" i="2"/>
  <c r="J784" i="2"/>
  <c r="J785" i="2"/>
  <c r="J788" i="2"/>
  <c r="J789" i="2"/>
  <c r="J790" i="2"/>
  <c r="J791" i="2"/>
  <c r="J792" i="2"/>
  <c r="J795" i="2"/>
  <c r="J796" i="2"/>
  <c r="J797" i="2"/>
  <c r="J798" i="2"/>
  <c r="J799" i="2"/>
  <c r="J802" i="2"/>
  <c r="J803" i="2"/>
  <c r="J804" i="2"/>
  <c r="J805" i="2"/>
  <c r="J806" i="2"/>
  <c r="J809" i="2"/>
  <c r="J810" i="2"/>
  <c r="J811" i="2"/>
  <c r="J812" i="2"/>
  <c r="J813" i="2"/>
  <c r="J816" i="2"/>
  <c r="J817" i="2"/>
  <c r="J818" i="2"/>
  <c r="J819" i="2"/>
  <c r="J820" i="2"/>
  <c r="J823" i="2"/>
  <c r="J824" i="2"/>
  <c r="J825" i="2"/>
  <c r="J826" i="2"/>
  <c r="J827" i="2"/>
  <c r="J830" i="2"/>
  <c r="J831" i="2"/>
  <c r="J832" i="2"/>
  <c r="J833" i="2"/>
  <c r="J834" i="2"/>
  <c r="J837" i="2"/>
  <c r="J838" i="2"/>
  <c r="J839" i="2"/>
  <c r="J840" i="2"/>
  <c r="J841" i="2"/>
  <c r="J844" i="2"/>
  <c r="J845" i="2"/>
  <c r="J846" i="2"/>
  <c r="J847" i="2"/>
  <c r="J848" i="2"/>
  <c r="J851" i="2"/>
  <c r="J852" i="2"/>
  <c r="J853" i="2"/>
  <c r="J854" i="2"/>
  <c r="J855" i="2"/>
  <c r="J858" i="2"/>
  <c r="J859" i="2"/>
  <c r="J860" i="2"/>
  <c r="J861" i="2"/>
  <c r="J862" i="2"/>
  <c r="J865" i="2"/>
  <c r="J866" i="2"/>
  <c r="J867" i="2"/>
  <c r="J868" i="2"/>
  <c r="J869" i="2"/>
  <c r="J872" i="2"/>
  <c r="J873" i="2"/>
  <c r="J874" i="2"/>
  <c r="J875" i="2"/>
  <c r="J876" i="2"/>
  <c r="J879" i="2"/>
  <c r="J880" i="2"/>
  <c r="J881" i="2"/>
  <c r="J882" i="2"/>
  <c r="J883" i="2"/>
  <c r="J886" i="2"/>
  <c r="J887" i="2"/>
  <c r="J888" i="2"/>
  <c r="J889" i="2"/>
  <c r="J890" i="2"/>
  <c r="J893" i="2"/>
  <c r="J894" i="2"/>
  <c r="J895" i="2"/>
  <c r="J896" i="2"/>
  <c r="J897" i="2"/>
  <c r="J900" i="2"/>
  <c r="J901" i="2"/>
  <c r="J902" i="2"/>
  <c r="J903" i="2"/>
  <c r="J904" i="2"/>
  <c r="J907" i="2"/>
  <c r="J908" i="2"/>
  <c r="J909" i="2"/>
  <c r="J910" i="2"/>
  <c r="J911" i="2"/>
  <c r="J914" i="2"/>
  <c r="J915" i="2"/>
  <c r="J916" i="2"/>
  <c r="J917" i="2"/>
  <c r="J918" i="2"/>
  <c r="J921" i="2"/>
  <c r="J922" i="2"/>
  <c r="J923" i="2"/>
  <c r="J924" i="2"/>
  <c r="J925" i="2"/>
  <c r="J928" i="2"/>
  <c r="J929" i="2"/>
  <c r="J930" i="2"/>
  <c r="J931" i="2"/>
  <c r="J932" i="2"/>
  <c r="J935" i="2"/>
  <c r="J936" i="2"/>
  <c r="J937" i="2"/>
  <c r="J938" i="2"/>
  <c r="J939" i="2"/>
  <c r="J942" i="2"/>
  <c r="J943" i="2"/>
  <c r="J944" i="2"/>
  <c r="J945" i="2"/>
  <c r="J946" i="2"/>
  <c r="J949" i="2"/>
  <c r="J950" i="2"/>
  <c r="J951" i="2"/>
  <c r="J952" i="2"/>
  <c r="J953" i="2"/>
  <c r="J956" i="2"/>
  <c r="J957" i="2"/>
  <c r="J958" i="2"/>
  <c r="J959" i="2"/>
  <c r="J960" i="2"/>
  <c r="J963" i="2"/>
  <c r="J964" i="2"/>
  <c r="J965" i="2"/>
  <c r="J966" i="2"/>
  <c r="J967" i="2"/>
  <c r="J970" i="2"/>
  <c r="J971" i="2"/>
  <c r="J972" i="2"/>
  <c r="J973" i="2"/>
  <c r="J974" i="2"/>
  <c r="J977" i="2"/>
  <c r="J978" i="2"/>
  <c r="J979" i="2"/>
  <c r="J980" i="2"/>
  <c r="J981" i="2"/>
  <c r="J984" i="2"/>
  <c r="J985" i="2"/>
  <c r="J986" i="2"/>
  <c r="J987" i="2"/>
  <c r="J988" i="2"/>
  <c r="J991" i="2"/>
  <c r="J992" i="2"/>
  <c r="J993" i="2"/>
  <c r="J994" i="2"/>
  <c r="J995" i="2"/>
  <c r="J998" i="2"/>
  <c r="J999" i="2"/>
  <c r="J1000" i="2"/>
  <c r="J1001" i="2"/>
  <c r="J1002" i="2"/>
  <c r="J1005" i="2"/>
  <c r="J1006" i="2"/>
  <c r="J1007" i="2"/>
  <c r="J1008" i="2"/>
  <c r="J1009" i="2"/>
  <c r="J1012" i="2"/>
  <c r="J1013" i="2"/>
  <c r="J1014" i="2"/>
  <c r="J1015" i="2"/>
  <c r="J1016" i="2"/>
  <c r="J1019" i="2"/>
  <c r="J1020" i="2"/>
  <c r="J1021" i="2"/>
  <c r="J1022" i="2"/>
  <c r="J1023" i="2"/>
  <c r="J1026" i="2"/>
  <c r="J1027" i="2"/>
  <c r="J1028" i="2"/>
  <c r="J1029" i="2"/>
  <c r="J1030" i="2"/>
  <c r="J1033" i="2"/>
  <c r="J1034" i="2"/>
  <c r="J1035" i="2"/>
  <c r="J1036" i="2"/>
  <c r="J1037" i="2"/>
  <c r="J1040" i="2"/>
  <c r="J1041" i="2"/>
  <c r="J1042" i="2"/>
  <c r="J1043" i="2"/>
  <c r="J1044" i="2"/>
  <c r="J1047" i="2"/>
  <c r="J1048" i="2"/>
  <c r="J1049" i="2"/>
  <c r="J1050" i="2"/>
  <c r="J1051" i="2"/>
  <c r="J1054" i="2"/>
  <c r="J1055" i="2"/>
  <c r="J1056" i="2"/>
  <c r="J1057" i="2"/>
  <c r="J1058" i="2"/>
  <c r="J1061" i="2"/>
  <c r="J1062" i="2"/>
  <c r="J1063" i="2"/>
  <c r="J1064" i="2"/>
  <c r="J1065" i="2"/>
  <c r="J1068" i="2"/>
  <c r="J1069" i="2"/>
  <c r="J1070" i="2"/>
  <c r="J1071" i="2"/>
  <c r="J1072" i="2"/>
  <c r="J1075" i="2"/>
  <c r="J1076" i="2"/>
  <c r="J1077" i="2"/>
  <c r="J1078" i="2"/>
  <c r="J1079" i="2"/>
  <c r="J1082" i="2"/>
  <c r="J1083" i="2"/>
  <c r="J1084" i="2"/>
  <c r="J1085" i="2"/>
  <c r="J1086" i="2"/>
  <c r="J1089" i="2"/>
  <c r="J1090" i="2"/>
  <c r="J1091" i="2"/>
  <c r="J1092" i="2"/>
  <c r="J1093" i="2"/>
  <c r="J1096" i="2"/>
  <c r="J1097" i="2"/>
  <c r="J1098" i="2"/>
  <c r="J1099" i="2"/>
  <c r="J1100" i="2"/>
  <c r="J1103" i="2"/>
  <c r="J1104" i="2"/>
  <c r="J1105" i="2"/>
  <c r="J1106" i="2"/>
  <c r="J1107" i="2"/>
  <c r="J1110" i="2"/>
  <c r="J1111" i="2"/>
  <c r="J1112" i="2"/>
  <c r="J1113" i="2"/>
  <c r="J1114" i="2"/>
  <c r="J1117" i="2"/>
  <c r="J1118" i="2"/>
  <c r="J1119" i="2"/>
  <c r="J1120" i="2"/>
  <c r="J1121" i="2"/>
  <c r="J1124" i="2"/>
  <c r="J1125" i="2"/>
  <c r="J1126" i="2"/>
  <c r="J1127" i="2"/>
  <c r="J1128" i="2"/>
  <c r="J1131" i="2"/>
  <c r="J1132" i="2"/>
  <c r="J1133" i="2"/>
  <c r="J1134" i="2"/>
  <c r="J1135" i="2"/>
  <c r="J1138" i="2"/>
  <c r="J1139" i="2"/>
  <c r="J1140" i="2"/>
  <c r="J1141" i="2"/>
  <c r="J1142" i="2"/>
  <c r="J1145" i="2"/>
  <c r="J1146" i="2"/>
  <c r="J1147" i="2"/>
  <c r="J1148" i="2"/>
  <c r="J1149" i="2"/>
  <c r="J1152" i="2"/>
  <c r="J1153" i="2"/>
  <c r="J1154" i="2"/>
  <c r="J1155" i="2"/>
  <c r="J1156" i="2"/>
  <c r="J1159" i="2"/>
  <c r="J1160" i="2"/>
  <c r="J1161" i="2"/>
  <c r="J1162" i="2"/>
  <c r="J1163" i="2"/>
  <c r="J1166" i="2"/>
  <c r="J1167" i="2"/>
  <c r="J1168" i="2"/>
  <c r="J1169" i="2"/>
  <c r="J1170" i="2"/>
  <c r="J1173" i="2"/>
  <c r="J1174" i="2"/>
  <c r="J1175" i="2"/>
  <c r="J1176" i="2"/>
  <c r="J1177" i="2"/>
  <c r="J1180" i="2"/>
  <c r="J1181" i="2"/>
  <c r="J1182" i="2"/>
  <c r="J1183" i="2"/>
  <c r="J1184" i="2"/>
  <c r="J1187" i="2"/>
  <c r="J1188" i="2"/>
  <c r="J1189" i="2"/>
  <c r="J1190" i="2"/>
  <c r="J1191" i="2"/>
  <c r="J1194" i="2"/>
  <c r="J1195" i="2"/>
  <c r="J1196" i="2"/>
  <c r="J1197" i="2"/>
  <c r="J1198" i="2"/>
  <c r="J1201" i="2"/>
  <c r="J1202" i="2"/>
  <c r="J1203" i="2"/>
  <c r="J1204" i="2"/>
  <c r="J1205" i="2"/>
  <c r="J1208" i="2"/>
  <c r="J1209" i="2"/>
  <c r="J1210" i="2"/>
  <c r="J1211" i="2"/>
  <c r="J1212" i="2"/>
  <c r="J1215" i="2"/>
  <c r="J1216" i="2"/>
  <c r="J1217" i="2"/>
  <c r="J1218" i="2"/>
  <c r="J1219" i="2"/>
  <c r="J1222" i="2"/>
  <c r="J1223" i="2"/>
  <c r="J1224" i="2"/>
  <c r="J1225" i="2"/>
  <c r="J1226" i="2"/>
  <c r="J1229" i="2"/>
  <c r="J1230" i="2"/>
  <c r="J1231" i="2"/>
  <c r="J1232" i="2"/>
  <c r="J1233" i="2"/>
  <c r="J1236" i="2"/>
  <c r="J1237" i="2"/>
  <c r="J1238" i="2"/>
  <c r="J1239" i="2"/>
  <c r="J1240" i="2"/>
  <c r="J1243" i="2"/>
  <c r="J1244" i="2"/>
  <c r="J1245" i="2"/>
  <c r="J1246" i="2"/>
  <c r="J1247" i="2"/>
  <c r="J1250" i="2"/>
  <c r="J1251" i="2"/>
  <c r="J1252" i="2"/>
  <c r="J1253" i="2"/>
  <c r="J1254" i="2"/>
  <c r="J1257" i="2"/>
  <c r="J1258" i="2"/>
  <c r="J1259" i="2"/>
  <c r="J1260" i="2"/>
  <c r="J1261" i="2"/>
  <c r="J1264" i="2"/>
  <c r="J1265" i="2"/>
  <c r="J1266" i="2"/>
  <c r="J1267" i="2"/>
  <c r="J1268" i="2"/>
  <c r="J1271" i="2"/>
  <c r="J1272" i="2"/>
  <c r="J1273" i="2"/>
  <c r="J1274" i="2"/>
  <c r="J1275" i="2"/>
  <c r="J1278" i="2"/>
  <c r="J1279" i="2"/>
  <c r="J1280" i="2"/>
  <c r="J1281" i="2"/>
  <c r="J1282" i="2"/>
  <c r="J1285" i="2"/>
  <c r="J1286" i="2"/>
  <c r="J1287" i="2"/>
  <c r="J1288" i="2"/>
  <c r="J1289" i="2"/>
  <c r="J1292" i="2"/>
  <c r="J1293" i="2"/>
  <c r="J1294" i="2"/>
  <c r="J1295" i="2"/>
  <c r="J1296" i="2"/>
  <c r="J1299" i="2"/>
  <c r="J1300" i="2"/>
  <c r="J1301" i="2"/>
  <c r="J1302" i="2"/>
  <c r="J1303" i="2"/>
  <c r="J1306" i="2"/>
  <c r="J1307" i="2"/>
  <c r="J1308" i="2"/>
  <c r="J1309" i="2"/>
  <c r="J1310" i="2"/>
  <c r="J1313" i="2"/>
  <c r="J1314" i="2"/>
  <c r="J1315" i="2"/>
  <c r="J1316" i="2"/>
  <c r="J1317" i="2"/>
  <c r="J1320" i="2"/>
  <c r="J1321" i="2"/>
  <c r="J1322" i="2"/>
  <c r="J1323" i="2"/>
  <c r="J1324" i="2"/>
  <c r="J1327" i="2"/>
  <c r="J1328" i="2"/>
  <c r="J1329" i="2"/>
  <c r="J1330" i="2"/>
  <c r="J1331" i="2"/>
  <c r="J1334" i="2"/>
  <c r="J1335" i="2"/>
  <c r="J1336" i="2"/>
  <c r="J1337" i="2"/>
  <c r="J1338" i="2"/>
  <c r="J1341" i="2"/>
  <c r="J1342" i="2"/>
  <c r="J1343" i="2"/>
  <c r="J1344" i="2"/>
  <c r="J1345" i="2"/>
  <c r="J1348" i="2"/>
  <c r="J1349" i="2"/>
  <c r="J1350" i="2"/>
  <c r="J1351" i="2"/>
  <c r="J1352" i="2"/>
  <c r="J1355" i="2"/>
  <c r="J1356" i="2"/>
  <c r="J1357" i="2"/>
  <c r="J1358" i="2"/>
  <c r="J1359" i="2"/>
  <c r="J1362" i="2"/>
  <c r="J1363" i="2"/>
  <c r="J1364" i="2"/>
  <c r="J1365" i="2"/>
  <c r="J1366" i="2"/>
  <c r="J1369" i="2"/>
  <c r="J1370" i="2"/>
  <c r="J1371" i="2"/>
  <c r="J1372" i="2"/>
  <c r="J1373" i="2"/>
  <c r="J1376" i="2"/>
  <c r="J1377" i="2"/>
  <c r="J1378" i="2"/>
  <c r="J1379" i="2"/>
  <c r="J1380" i="2"/>
  <c r="J1383" i="2"/>
  <c r="J1384" i="2"/>
  <c r="J1385" i="2"/>
  <c r="J1386" i="2"/>
  <c r="J1387" i="2"/>
  <c r="J1390" i="2"/>
  <c r="J1391" i="2"/>
  <c r="J1392" i="2"/>
  <c r="J1393" i="2"/>
  <c r="J1394" i="2"/>
  <c r="J1397" i="2"/>
  <c r="J1398" i="2"/>
  <c r="J1399" i="2"/>
  <c r="J1400" i="2"/>
  <c r="J1401" i="2"/>
  <c r="J1404" i="2"/>
  <c r="J1405" i="2"/>
  <c r="J1406" i="2"/>
  <c r="J1407" i="2"/>
  <c r="J1408" i="2"/>
  <c r="J1411" i="2"/>
  <c r="J1412" i="2"/>
  <c r="J1413" i="2"/>
  <c r="J1414" i="2"/>
  <c r="J1415" i="2"/>
  <c r="J1418" i="2"/>
  <c r="J1419" i="2"/>
  <c r="J1420" i="2"/>
  <c r="J1421" i="2"/>
  <c r="J1422" i="2"/>
  <c r="J1425" i="2"/>
  <c r="J1426" i="2"/>
  <c r="J1427" i="2"/>
  <c r="J1428" i="2"/>
  <c r="J1429" i="2"/>
  <c r="J1432" i="2"/>
  <c r="J1433" i="2"/>
  <c r="J1434" i="2"/>
  <c r="J1435" i="2"/>
  <c r="J1436" i="2"/>
  <c r="J1439" i="2"/>
  <c r="J1440" i="2"/>
  <c r="J1441" i="2"/>
  <c r="J1442" i="2"/>
  <c r="J1443" i="2"/>
  <c r="J1446" i="2"/>
  <c r="J1447" i="2"/>
  <c r="J1448" i="2"/>
  <c r="J1449" i="2"/>
  <c r="J1450" i="2"/>
  <c r="J1453" i="2"/>
  <c r="J1454" i="2"/>
  <c r="J1455" i="2"/>
  <c r="J1456" i="2"/>
  <c r="J1457" i="2"/>
  <c r="J1460" i="2"/>
  <c r="J1461" i="2"/>
  <c r="J1462" i="2"/>
  <c r="J1463" i="2"/>
  <c r="J1464" i="2"/>
  <c r="J1467" i="2"/>
  <c r="J1468" i="2"/>
  <c r="J7" i="2"/>
  <c r="E6" i="1" l="1"/>
  <c r="G6" i="1"/>
  <c r="I6" i="1"/>
  <c r="K6" i="1"/>
  <c r="F6" i="1"/>
  <c r="H6" i="1"/>
  <c r="J6" i="1"/>
  <c r="D6" i="1"/>
  <c r="A16" i="2"/>
  <c r="A15" i="2"/>
  <c r="A14" i="2"/>
  <c r="A13" i="2"/>
  <c r="A12" i="2"/>
  <c r="A8" i="2"/>
  <c r="A7" i="2"/>
  <c r="A5" i="2"/>
  <c r="A10" i="2" s="1"/>
  <c r="A11" i="2" s="1"/>
  <c r="A4" i="2"/>
  <c r="A9" i="2" l="1"/>
  <c r="A6" i="2"/>
  <c r="C7" i="1"/>
  <c r="C8" i="1" l="1"/>
  <c r="N7" i="1"/>
  <c r="L6" i="1"/>
  <c r="M6" i="1" s="1"/>
  <c r="C9" i="1"/>
  <c r="N9" i="1" s="1"/>
  <c r="K9" i="1" s="1"/>
  <c r="K7" i="1" l="1"/>
  <c r="D9" i="1"/>
  <c r="F9" i="1"/>
  <c r="H9" i="1"/>
  <c r="J9" i="1"/>
  <c r="E9" i="1"/>
  <c r="G9" i="1"/>
  <c r="I9" i="1"/>
  <c r="D7" i="1"/>
  <c r="F7" i="1"/>
  <c r="H7" i="1"/>
  <c r="J7" i="1"/>
  <c r="E7" i="1"/>
  <c r="G7" i="1"/>
  <c r="I7" i="1"/>
  <c r="L7" i="1"/>
  <c r="M7" i="1" s="1"/>
  <c r="D8" i="1"/>
  <c r="F8" i="1"/>
  <c r="H8" i="1"/>
  <c r="J8" i="1"/>
  <c r="E8" i="1"/>
  <c r="G8" i="1"/>
  <c r="I8" i="1"/>
  <c r="L8" i="1"/>
  <c r="M8" i="1" s="1"/>
  <c r="C10" i="1"/>
  <c r="N10" i="1" s="1"/>
  <c r="K10" i="1" s="1"/>
  <c r="D10" i="1" l="1"/>
  <c r="F10" i="1"/>
  <c r="H10" i="1"/>
  <c r="J10" i="1"/>
  <c r="E10" i="1"/>
  <c r="G10" i="1"/>
  <c r="I10" i="1"/>
  <c r="C11" i="1"/>
  <c r="N11" i="1" s="1"/>
  <c r="K11" i="1" s="1"/>
  <c r="L9" i="1"/>
  <c r="D11" i="1" l="1"/>
  <c r="F11" i="1"/>
  <c r="H11" i="1"/>
  <c r="J11" i="1"/>
  <c r="E11" i="1"/>
  <c r="G11" i="1"/>
  <c r="I11" i="1"/>
  <c r="L10" i="1"/>
  <c r="M10" i="1" s="1"/>
  <c r="M9" i="1"/>
  <c r="C12" i="1"/>
  <c r="N12" i="1" s="1"/>
  <c r="K12" i="1" s="1"/>
  <c r="D12" i="1" l="1"/>
  <c r="F12" i="1"/>
  <c r="H12" i="1"/>
  <c r="J12" i="1"/>
  <c r="E12" i="1"/>
  <c r="G12" i="1"/>
  <c r="I12" i="1"/>
  <c r="L11" i="1"/>
  <c r="M11" i="1" s="1"/>
  <c r="C13" i="1"/>
  <c r="N13" i="1" s="1"/>
  <c r="K13" i="1" s="1"/>
  <c r="D13" i="1" l="1"/>
  <c r="F13" i="1"/>
  <c r="H13" i="1"/>
  <c r="J13" i="1"/>
  <c r="E13" i="1"/>
  <c r="G13" i="1"/>
  <c r="I13" i="1"/>
  <c r="C14" i="1"/>
  <c r="N14" i="1" s="1"/>
  <c r="K14" i="1" s="1"/>
  <c r="L12" i="1"/>
  <c r="M12" i="1" s="1"/>
  <c r="D14" i="1" l="1"/>
  <c r="F14" i="1"/>
  <c r="H14" i="1"/>
  <c r="J14" i="1"/>
  <c r="E14" i="1"/>
  <c r="G14" i="1"/>
  <c r="I14" i="1"/>
  <c r="L13" i="1"/>
  <c r="M13" i="1" s="1"/>
  <c r="C15" i="1"/>
  <c r="N15" i="1" s="1"/>
  <c r="K15" i="1" s="1"/>
  <c r="D15" i="1" l="1"/>
  <c r="F15" i="1"/>
  <c r="H15" i="1"/>
  <c r="J15" i="1"/>
  <c r="E15" i="1"/>
  <c r="G15" i="1"/>
  <c r="I15" i="1"/>
  <c r="L14" i="1"/>
  <c r="M14" i="1" s="1"/>
  <c r="C16" i="1"/>
  <c r="N16" i="1" s="1"/>
  <c r="K16" i="1" s="1"/>
  <c r="D16" i="1" l="1"/>
  <c r="F16" i="1"/>
  <c r="H16" i="1"/>
  <c r="J16" i="1"/>
  <c r="E16" i="1"/>
  <c r="G16" i="1"/>
  <c r="I16" i="1"/>
  <c r="C17" i="1"/>
  <c r="N17" i="1" s="1"/>
  <c r="K17" i="1" s="1"/>
  <c r="L15" i="1"/>
  <c r="M15" i="1" s="1"/>
  <c r="D17" i="1" l="1"/>
  <c r="F17" i="1"/>
  <c r="H17" i="1"/>
  <c r="J17" i="1"/>
  <c r="E17" i="1"/>
  <c r="G17" i="1"/>
  <c r="I17" i="1"/>
  <c r="L16" i="1"/>
  <c r="M16" i="1" s="1"/>
  <c r="C18" i="1"/>
  <c r="N18" i="1" s="1"/>
  <c r="D18" i="1" l="1"/>
  <c r="F18" i="1"/>
  <c r="H18" i="1"/>
  <c r="J18" i="1"/>
  <c r="E18" i="1"/>
  <c r="G18" i="1"/>
  <c r="I18" i="1"/>
  <c r="L17" i="1"/>
  <c r="M17" i="1" s="1"/>
  <c r="C19" i="1"/>
  <c r="N19" i="1" s="1"/>
  <c r="D19" i="1" l="1"/>
  <c r="F19" i="1"/>
  <c r="H19" i="1"/>
  <c r="J19" i="1"/>
  <c r="E19" i="1"/>
  <c r="G19" i="1"/>
  <c r="I19" i="1"/>
  <c r="L18" i="1"/>
  <c r="M18" i="1" s="1"/>
  <c r="C20" i="1"/>
  <c r="N20" i="1" s="1"/>
  <c r="D20" i="1" l="1"/>
  <c r="F20" i="1"/>
  <c r="H20" i="1"/>
  <c r="J20" i="1"/>
  <c r="E20" i="1"/>
  <c r="G20" i="1"/>
  <c r="I20" i="1"/>
  <c r="L19" i="1"/>
  <c r="M19" i="1" s="1"/>
  <c r="C21" i="1"/>
  <c r="N21" i="1" s="1"/>
  <c r="D21" i="1" l="1"/>
  <c r="F21" i="1"/>
  <c r="H21" i="1"/>
  <c r="J21" i="1"/>
  <c r="E21" i="1"/>
  <c r="G21" i="1"/>
  <c r="I21" i="1"/>
  <c r="L20" i="1"/>
  <c r="M20" i="1" s="1"/>
  <c r="C22" i="1"/>
  <c r="N22" i="1" s="1"/>
  <c r="F22" i="1" l="1"/>
  <c r="D22" i="1"/>
  <c r="H22" i="1"/>
  <c r="J22" i="1"/>
  <c r="E22" i="1"/>
  <c r="G22" i="1"/>
  <c r="I22" i="1"/>
  <c r="L21" i="1"/>
  <c r="M21" i="1" s="1"/>
  <c r="C23" i="1"/>
  <c r="N23" i="1" s="1"/>
  <c r="D23" i="1" l="1"/>
  <c r="F23" i="1"/>
  <c r="H23" i="1"/>
  <c r="J23" i="1"/>
  <c r="E23" i="1"/>
  <c r="G23" i="1"/>
  <c r="I23" i="1"/>
  <c r="L22" i="1"/>
  <c r="M22" i="1" s="1"/>
  <c r="C24" i="1"/>
  <c r="N24" i="1" s="1"/>
  <c r="D24" i="1" l="1"/>
  <c r="F24" i="1"/>
  <c r="H24" i="1"/>
  <c r="J24" i="1"/>
  <c r="E24" i="1"/>
  <c r="G24" i="1"/>
  <c r="I24" i="1"/>
  <c r="L23" i="1"/>
  <c r="M23" i="1" s="1"/>
  <c r="C25" i="1"/>
  <c r="N25" i="1" s="1"/>
  <c r="D25" i="1" l="1"/>
  <c r="F25" i="1"/>
  <c r="H25" i="1"/>
  <c r="J25" i="1"/>
  <c r="E25" i="1"/>
  <c r="G25" i="1"/>
  <c r="I25" i="1"/>
  <c r="L24" i="1"/>
  <c r="M24" i="1" s="1"/>
  <c r="C26" i="1"/>
  <c r="N26" i="1" s="1"/>
  <c r="H26" i="1" s="1"/>
  <c r="D26" i="1" l="1"/>
  <c r="F26" i="1"/>
  <c r="E26" i="1"/>
  <c r="G26" i="1"/>
  <c r="I26" i="1"/>
  <c r="J26" i="1"/>
  <c r="C27" i="1"/>
  <c r="N27" i="1" s="1"/>
  <c r="F27" i="1" s="1"/>
  <c r="L25" i="1"/>
  <c r="M25" i="1" s="1"/>
  <c r="E27" i="1" l="1"/>
  <c r="G27" i="1"/>
  <c r="I27" i="1"/>
  <c r="J27" i="1"/>
  <c r="D27" i="1"/>
  <c r="H27" i="1"/>
  <c r="C28" i="1"/>
  <c r="L26" i="1"/>
  <c r="M26" i="1" s="1"/>
  <c r="N28" i="1" l="1"/>
  <c r="F28" i="1" s="1"/>
  <c r="C29" i="1"/>
  <c r="E28" i="1"/>
  <c r="N29" i="1"/>
  <c r="L27" i="1"/>
  <c r="M27" i="1" s="1"/>
  <c r="D28" i="1" l="1"/>
  <c r="I28" i="1"/>
  <c r="H28" i="1"/>
  <c r="G28" i="1"/>
  <c r="J28" i="1"/>
  <c r="D29" i="1"/>
  <c r="F29" i="1"/>
  <c r="H29" i="1"/>
  <c r="J29" i="1"/>
  <c r="E29" i="1"/>
  <c r="G29" i="1"/>
  <c r="I29" i="1"/>
  <c r="C30" i="1"/>
  <c r="N30" i="1" s="1"/>
  <c r="L28" i="1"/>
  <c r="M28" i="1" s="1"/>
  <c r="D30" i="1" l="1"/>
  <c r="F30" i="1"/>
  <c r="H30" i="1"/>
  <c r="J30" i="1"/>
  <c r="E30" i="1"/>
  <c r="G30" i="1"/>
  <c r="I30" i="1"/>
  <c r="C31" i="1"/>
  <c r="N31" i="1" s="1"/>
  <c r="L29" i="1"/>
  <c r="M29" i="1" l="1"/>
  <c r="D31" i="1"/>
  <c r="F31" i="1"/>
  <c r="H31" i="1"/>
  <c r="J31" i="1"/>
  <c r="E31" i="1"/>
  <c r="G31" i="1"/>
  <c r="I31" i="1"/>
  <c r="C32" i="1"/>
  <c r="N32" i="1" s="1"/>
  <c r="L30" i="1"/>
  <c r="M30" i="1" s="1"/>
  <c r="D32" i="1" l="1"/>
  <c r="F32" i="1"/>
  <c r="H32" i="1"/>
  <c r="J32" i="1"/>
  <c r="E32" i="1"/>
  <c r="G32" i="1"/>
  <c r="I32" i="1"/>
  <c r="C33" i="1"/>
  <c r="N33" i="1" s="1"/>
  <c r="L31" i="1"/>
  <c r="M31" i="1" s="1"/>
  <c r="D33" i="1" l="1"/>
  <c r="F33" i="1"/>
  <c r="H33" i="1"/>
  <c r="J33" i="1"/>
  <c r="E33" i="1"/>
  <c r="G33" i="1"/>
  <c r="I33" i="1"/>
  <c r="C34" i="1"/>
  <c r="N34" i="1" s="1"/>
  <c r="L32" i="1"/>
  <c r="M32" i="1" s="1"/>
  <c r="D34" i="1" l="1"/>
  <c r="F34" i="1"/>
  <c r="H34" i="1"/>
  <c r="J34" i="1"/>
  <c r="E34" i="1"/>
  <c r="G34" i="1"/>
  <c r="I34" i="1"/>
  <c r="C35" i="1"/>
  <c r="N35" i="1" s="1"/>
  <c r="L33" i="1"/>
  <c r="M33" i="1" s="1"/>
  <c r="D35" i="1" l="1"/>
  <c r="F35" i="1"/>
  <c r="H35" i="1"/>
  <c r="J35" i="1"/>
  <c r="E35" i="1"/>
  <c r="G35" i="1"/>
  <c r="I35" i="1"/>
  <c r="C36" i="1"/>
  <c r="N36" i="1" s="1"/>
  <c r="L34" i="1"/>
  <c r="M34" i="1" s="1"/>
  <c r="D36" i="1" l="1"/>
  <c r="F36" i="1"/>
  <c r="H36" i="1"/>
  <c r="J36" i="1"/>
  <c r="E36" i="1"/>
  <c r="G36" i="1"/>
  <c r="I36" i="1"/>
  <c r="L35" i="1"/>
  <c r="M35" i="1" s="1"/>
  <c r="L36" i="1" l="1"/>
  <c r="M36" i="1" l="1"/>
  <c r="L37" i="1"/>
  <c r="M37" i="1"/>
  <c r="N37" i="1" l="1"/>
  <c r="N38" i="1" s="1"/>
</calcChain>
</file>

<file path=xl/sharedStrings.xml><?xml version="1.0" encoding="utf-8"?>
<sst xmlns="http://schemas.openxmlformats.org/spreadsheetml/2006/main" count="61" uniqueCount="44">
  <si>
    <t>Periode</t>
  </si>
  <si>
    <t>Prise de service</t>
  </si>
  <si>
    <t>Interv.  s/site</t>
  </si>
  <si>
    <t>Pause déjeuner</t>
  </si>
  <si>
    <t>Reprise</t>
  </si>
  <si>
    <t>Fin d'interv.</t>
  </si>
  <si>
    <t>Fin de service</t>
  </si>
  <si>
    <t>Total vacation</t>
  </si>
  <si>
    <t>Horaire théorique</t>
  </si>
  <si>
    <t>Crédit heures</t>
  </si>
  <si>
    <t>Débit heures</t>
  </si>
  <si>
    <t>année</t>
  </si>
  <si>
    <t>férié</t>
  </si>
  <si>
    <t>report n-1</t>
  </si>
  <si>
    <t>mois</t>
  </si>
  <si>
    <t>arrêt maladie</t>
  </si>
  <si>
    <t>récup</t>
  </si>
  <si>
    <t>indiquer les récup. dans la colonne débit</t>
  </si>
  <si>
    <t>1/2 journée = 3h30</t>
  </si>
  <si>
    <t>1 journée = 7h00</t>
  </si>
  <si>
    <t>jours fériés</t>
  </si>
  <si>
    <t>cumul crédit</t>
  </si>
  <si>
    <t>cumul débit</t>
  </si>
  <si>
    <t>à reporter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</si>
  <si>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</si>
  <si>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</si>
  <si>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</si>
  <si>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</si>
  <si>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</si>
  <si>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</si>
  <si>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</si>
  <si>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</si>
  <si>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</si>
  <si>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</si>
  <si>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</si>
  <si>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</si>
  <si>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OBS</t>
  </si>
  <si>
    <t>OBSERVATION</t>
  </si>
  <si>
    <t>Récup</t>
  </si>
  <si>
    <t xml:space="preserve">Nombre de jour arret maladie = </t>
  </si>
  <si>
    <t>Congés disponibles =</t>
  </si>
  <si>
    <t>jours</t>
  </si>
  <si>
    <t>Congés annuel</t>
  </si>
  <si>
    <t>congés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</si>
</sst>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h]:mm"/>
    <numFmt numFmtId="165" formatCode="[$-40C]mmmm\-yy;@"/>
    <numFmt numFmtId="166" formatCode="[$-F800]dddd\,\ mmmm\ dd\,\ yyyy"/>
    <numFmt numFmtId="167" formatCode="dddd\ dd\ mmmm\ yyyy"/>
    <numFmt numFmtId="168" formatCode="h:mm;@"/>
    <numFmt numFmtId="169" formatCode="[$-F400]h:mm:ss\ AM/PM"/>
    <numFmt numFmtId="170" formatCode="h:mm:ss;@"/>
    <numFmt numFmtId="171" formatCode="[hh]:mm"/>
  </numFmts>
  <fonts count="14" x14ac:knownFonts="1">
    <font>
      <sz val="10"/>
      <color theme="1"/>
      <name val="Verdana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color indexed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Times New Roman"/>
      <family val="1"/>
    </font>
    <font>
      <b/>
      <sz val="10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808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83">
    <xf numFmtId="0" fontId="0" fillId="0" borderId="0" xfId="0"/>
    <xf numFmtId="0" fontId="0" fillId="0" borderId="0" xfId="0" applyFill="1"/>
    <xf numFmtId="167" fontId="7" fillId="0" borderId="0" xfId="1" applyNumberFormat="1" applyFont="1" applyFill="1" applyBorder="1" applyAlignment="1">
      <alignment horizontal="center"/>
    </xf>
    <xf numFmtId="166" fontId="7" fillId="0" borderId="0" xfId="1" applyNumberFormat="1" applyFont="1" applyFill="1" applyBorder="1" applyAlignment="1">
      <alignment horizontal="center"/>
    </xf>
    <xf numFmtId="20" fontId="0" fillId="0" borderId="0" xfId="0" applyNumberFormat="1"/>
    <xf numFmtId="166" fontId="0" fillId="0" borderId="0" xfId="0" applyNumberFormat="1"/>
    <xf numFmtId="20" fontId="0" fillId="0" borderId="0" xfId="0" applyNumberFormat="1" applyProtection="1">
      <protection locked="0"/>
    </xf>
    <xf numFmtId="0" fontId="0" fillId="0" borderId="0" xfId="0" applyProtection="1">
      <protection locked="0"/>
    </xf>
    <xf numFmtId="20" fontId="0" fillId="0" borderId="0" xfId="0" applyNumberFormat="1" applyProtection="1"/>
    <xf numFmtId="166" fontId="0" fillId="0" borderId="0" xfId="0" applyNumberFormat="1" applyProtection="1"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7" fillId="0" borderId="0" xfId="0" applyFont="1" applyProtection="1">
      <protection locked="0"/>
    </xf>
    <xf numFmtId="165" fontId="4" fillId="0" borderId="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Border="1" applyAlignment="1"/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0" fillId="0" borderId="0" xfId="0" applyAlignment="1"/>
    <xf numFmtId="166" fontId="13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166" fontId="0" fillId="0" borderId="4" xfId="0" applyNumberFormat="1" applyFill="1" applyBorder="1" applyAlignment="1" applyProtection="1">
      <alignment horizontal="center" vertical="center"/>
    </xf>
    <xf numFmtId="168" fontId="0" fillId="0" borderId="4" xfId="0" applyNumberFormat="1" applyFill="1" applyBorder="1" applyAlignment="1" applyProtection="1">
      <alignment horizontal="center" vertical="center"/>
    </xf>
    <xf numFmtId="49" fontId="0" fillId="0" borderId="4" xfId="0" applyNumberForma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64" fontId="4" fillId="0" borderId="2" xfId="0" applyNumberFormat="1" applyFont="1" applyBorder="1" applyAlignment="1" applyProtection="1">
      <alignment horizontal="center" vertical="center" wrapText="1"/>
      <protection locked="0"/>
    </xf>
    <xf numFmtId="164" fontId="4" fillId="8" borderId="2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64" fontId="4" fillId="0" borderId="3" xfId="0" applyNumberFormat="1" applyFont="1" applyBorder="1" applyAlignment="1" applyProtection="1">
      <alignment horizontal="center" vertical="center" wrapText="1"/>
      <protection locked="0"/>
    </xf>
    <xf numFmtId="164" fontId="8" fillId="8" borderId="4" xfId="0" applyNumberFormat="1" applyFont="1" applyFill="1" applyBorder="1" applyAlignment="1" applyProtection="1">
      <alignment horizontal="center" vertical="center" wrapText="1"/>
      <protection locked="0"/>
    </xf>
    <xf numFmtId="164" fontId="8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64" fontId="4" fillId="0" borderId="5" xfId="0" applyNumberFormat="1" applyFont="1" applyBorder="1" applyAlignment="1" applyProtection="1">
      <alignment horizontal="center" vertical="center" wrapText="1"/>
      <protection locked="0"/>
    </xf>
    <xf numFmtId="170" fontId="0" fillId="8" borderId="4" xfId="0" applyNumberFormat="1" applyFill="1" applyBorder="1" applyAlignment="1" applyProtection="1">
      <alignment horizontal="center" vertical="center"/>
      <protection locked="0"/>
    </xf>
    <xf numFmtId="164" fontId="4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0" fillId="11" borderId="6" xfId="0" applyFill="1" applyBorder="1" applyProtection="1">
      <protection locked="0"/>
    </xf>
    <xf numFmtId="0" fontId="0" fillId="5" borderId="7" xfId="0" applyFill="1" applyBorder="1" applyProtection="1"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9" borderId="10" xfId="0" applyFill="1" applyBorder="1" applyProtection="1">
      <protection locked="0"/>
    </xf>
    <xf numFmtId="0" fontId="0" fillId="6" borderId="11" xfId="0" applyFill="1" applyBorder="1" applyProtection="1"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center"/>
      <protection locked="0"/>
    </xf>
    <xf numFmtId="0" fontId="0" fillId="10" borderId="6" xfId="0" applyFill="1" applyBorder="1" applyAlignment="1" applyProtection="1">
      <alignment horizontal="center"/>
      <protection locked="0"/>
    </xf>
    <xf numFmtId="0" fontId="0" fillId="10" borderId="7" xfId="0" applyFill="1" applyBorder="1" applyAlignment="1" applyProtection="1">
      <alignment horizontal="center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0" fillId="0" borderId="0" xfId="0" applyAlignment="1" applyProtection="1">
      <protection locked="0"/>
    </xf>
    <xf numFmtId="0" fontId="0" fillId="7" borderId="6" xfId="0" applyFill="1" applyBorder="1" applyAlignment="1" applyProtection="1">
      <alignment horizontal="center"/>
      <protection locked="0"/>
    </xf>
    <xf numFmtId="0" fontId="0" fillId="7" borderId="7" xfId="0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164" fontId="0" fillId="0" borderId="0" xfId="0" applyNumberFormat="1" applyProtection="1">
      <protection locked="0"/>
    </xf>
    <xf numFmtId="164" fontId="9" fillId="0" borderId="0" xfId="0" applyNumberFormat="1" applyFont="1" applyFill="1" applyBorder="1" applyAlignment="1" applyProtection="1">
      <alignment horizontal="center" vertical="center"/>
      <protection locked="0"/>
    </xf>
    <xf numFmtId="171" fontId="0" fillId="8" borderId="4" xfId="0" applyNumberFormat="1" applyFill="1" applyBorder="1" applyAlignment="1" applyProtection="1">
      <alignment horizontal="center" vertical="center"/>
      <protection locked="0"/>
    </xf>
    <xf numFmtId="169" fontId="9" fillId="4" borderId="12" xfId="0" applyNumberFormat="1" applyFont="1" applyFill="1" applyBorder="1" applyAlignment="1" applyProtection="1">
      <alignment horizontal="center" vertical="center"/>
      <protection locked="0"/>
    </xf>
    <xf numFmtId="169" fontId="10" fillId="0" borderId="13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4" fontId="0" fillId="0" borderId="0" xfId="0" applyNumberFormat="1" applyFill="1" applyProtection="1">
      <protection locked="0"/>
    </xf>
    <xf numFmtId="164" fontId="2" fillId="8" borderId="8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Protection="1">
      <protection locked="0"/>
    </xf>
    <xf numFmtId="2" fontId="0" fillId="0" borderId="0" xfId="0" applyNumberFormat="1" applyProtection="1">
      <protection locked="0"/>
    </xf>
  </cellXfs>
  <cellStyles count="2">
    <cellStyle name="Normal" xfId="0" builtinId="0"/>
    <cellStyle name="Normal_feries" xfId="1"/>
  </cellStyles>
  <dxfs count="11"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808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colors>
    <mruColors>
      <color rgb="FF808000"/>
      <color rgb="FF00FFFF"/>
      <color rgb="FF00FF00"/>
      <color rgb="FFFFCC66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6" max="3000" min="2000" page="10" val="201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1019175</xdr:colOff>
          <xdr:row>3</xdr:row>
          <xdr:rowOff>0</xdr:rowOff>
        </xdr:from>
        <xdr:to>
          <xdr:col>1</xdr:col>
          <xdr:colOff>1266825</xdr:colOff>
          <xdr:row>5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2"/>
  <sheetViews>
    <sheetView showZeros="0" tabSelected="1" workbookViewId="0">
      <selection activeCell="G43" sqref="G43"/>
    </sheetView>
  </sheetViews>
  <sheetFormatPr baseColWidth="10" defaultRowHeight="12.75" x14ac:dyDescent="0.2"/>
  <cols>
    <col min="1" max="1" width="7.25" style="7" customWidth="1"/>
    <col min="2" max="2" width="16.125" style="7" customWidth="1"/>
    <col min="3" max="3" width="26" style="7" customWidth="1"/>
    <col min="4" max="4" width="11.375" style="70" customWidth="1"/>
    <col min="5" max="11" width="8.625" style="70" customWidth="1"/>
    <col min="12" max="12" width="17.125" style="70" customWidth="1"/>
    <col min="13" max="13" width="9.875" style="70" customWidth="1"/>
    <col min="14" max="14" width="13.125" style="7" customWidth="1"/>
    <col min="15" max="15" width="1.25" style="7" customWidth="1"/>
    <col min="16" max="17" width="7.625" style="7" customWidth="1"/>
    <col min="18" max="18" width="8.375" style="7" customWidth="1"/>
    <col min="19" max="20" width="11" style="7"/>
    <col min="21" max="21" width="19" style="7" bestFit="1" customWidth="1"/>
    <col min="22" max="22" width="22.5" style="7" customWidth="1"/>
    <col min="23" max="16384" width="11" style="7"/>
  </cols>
  <sheetData>
    <row r="1" spans="1:18" ht="15" x14ac:dyDescent="0.2"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P1" s="28"/>
      <c r="Q1" s="28"/>
      <c r="R1" s="28"/>
    </row>
    <row r="2" spans="1:18" ht="18" x14ac:dyDescent="0.2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P2" s="28"/>
      <c r="Q2" s="28"/>
      <c r="R2" s="28"/>
    </row>
    <row r="3" spans="1:18" x14ac:dyDescent="0.2">
      <c r="B3" s="10" t="s">
        <v>0</v>
      </c>
      <c r="C3" s="10"/>
      <c r="D3" s="30" t="s">
        <v>1</v>
      </c>
      <c r="E3" s="30" t="s">
        <v>2</v>
      </c>
      <c r="F3" s="30" t="s">
        <v>3</v>
      </c>
      <c r="G3" s="30" t="s">
        <v>4</v>
      </c>
      <c r="H3" s="30" t="s">
        <v>5</v>
      </c>
      <c r="I3" s="30" t="s">
        <v>6</v>
      </c>
      <c r="J3" s="30" t="s">
        <v>7</v>
      </c>
      <c r="K3" s="30" t="s">
        <v>8</v>
      </c>
      <c r="L3" s="31" t="s">
        <v>9</v>
      </c>
      <c r="M3" s="32" t="s">
        <v>10</v>
      </c>
      <c r="N3" s="33" t="s">
        <v>36</v>
      </c>
      <c r="O3" s="34"/>
      <c r="P3" s="35"/>
      <c r="Q3" s="35"/>
      <c r="R3" s="36"/>
    </row>
    <row r="4" spans="1:18" x14ac:dyDescent="0.2">
      <c r="B4" s="11"/>
      <c r="C4" s="11"/>
      <c r="D4" s="37"/>
      <c r="E4" s="37"/>
      <c r="F4" s="37"/>
      <c r="G4" s="37"/>
      <c r="H4" s="37"/>
      <c r="I4" s="37"/>
      <c r="J4" s="37"/>
      <c r="K4" s="37"/>
      <c r="L4" s="38" t="s">
        <v>13</v>
      </c>
      <c r="M4" s="39" t="s">
        <v>13</v>
      </c>
      <c r="N4" s="40"/>
      <c r="O4" s="41"/>
    </row>
    <row r="5" spans="1:18" x14ac:dyDescent="0.2">
      <c r="A5" s="12" t="s">
        <v>14</v>
      </c>
      <c r="B5" s="13" t="s">
        <v>11</v>
      </c>
      <c r="C5" s="42"/>
      <c r="D5" s="43"/>
      <c r="E5" s="43"/>
      <c r="F5" s="43"/>
      <c r="G5" s="43"/>
      <c r="H5" s="43"/>
      <c r="I5" s="43"/>
      <c r="J5" s="43"/>
      <c r="K5" s="43"/>
      <c r="L5" s="44">
        <v>2.4305555555555556E-2</v>
      </c>
      <c r="M5" s="45"/>
      <c r="N5" s="46"/>
      <c r="O5" s="41"/>
    </row>
    <row r="6" spans="1:18" x14ac:dyDescent="0.2">
      <c r="A6" s="14" t="s">
        <v>24</v>
      </c>
      <c r="B6" s="15">
        <v>2014</v>
      </c>
      <c r="C6" s="24">
        <f>DATE(B6,MONTH(1&amp;A6),1)</f>
        <v>40178</v>
      </c>
      <c r="D6" s="25">
        <f>IF(OR($N6={"Récup","Congé annuels","arrêt maladie"}),0,VLOOKUP($C6,Données!$C$6:$K$1468,COLUMN()-2))</f>
        <v>0</v>
      </c>
      <c r="E6" s="25">
        <f>IF(OR($N6={"Récup","Congé annuels","arrêt maladie"}),0,VLOOKUP($C6,Données!$C$6:$K$1468,COLUMN()-2))</f>
        <v>0</v>
      </c>
      <c r="F6" s="25">
        <f>IF(OR($N6={"Récup","Congé annuels","arrêt maladie"}),0,VLOOKUP($C6,Données!$C$6:$K$1468,COLUMN()-2))</f>
        <v>0</v>
      </c>
      <c r="G6" s="25">
        <f>IF(OR($N6={"Récup","Congé annuels","arrêt maladie"}),0,VLOOKUP($C6,Données!$C$6:$K$1468,COLUMN()-2))</f>
        <v>0</v>
      </c>
      <c r="H6" s="25">
        <f>IF(OR($N6={"Récup","Congé annuels","arrêt maladie"}),0,VLOOKUP($C6,Données!$C$6:$K$1468,COLUMN()-2))</f>
        <v>0</v>
      </c>
      <c r="I6" s="25">
        <f>IF(OR($N6={"Récup","Congé annuels","arrêt maladie"}),0,VLOOKUP($C6,Données!$C$6:$K$1468,COLUMN()-2))</f>
        <v>0</v>
      </c>
      <c r="J6" s="25">
        <f>IF(OR($N6={"Récup","Congé annuels","arrêt maladie"}),0,VLOOKUP($C6,Données!$C$6:$K$1468,COLUMN()-2))</f>
        <v>0</v>
      </c>
      <c r="K6" s="25">
        <f>IF(OR($N6={"Récup","Congé annuels","arrêt maladie"}),0,VLOOKUP($C6,Données!$C$6:$K$1468,COLUMN()-2))</f>
        <v>0</v>
      </c>
      <c r="L6" s="25">
        <f t="shared" ref="L6:L32" si="0">SUM(J6-K6)</f>
        <v>0</v>
      </c>
      <c r="M6" s="25">
        <f t="shared" ref="M6:M36" si="1">IF(L6&lt;0,L6,0)</f>
        <v>0</v>
      </c>
      <c r="N6" s="26">
        <f>VLOOKUP(C6,Données!C6:L36,10)</f>
        <v>0</v>
      </c>
      <c r="P6" s="47"/>
      <c r="Q6" s="48"/>
    </row>
    <row r="7" spans="1:18" x14ac:dyDescent="0.2">
      <c r="C7" s="24">
        <f>C6+1</f>
        <v>40179</v>
      </c>
      <c r="D7" s="25">
        <f>IF(OR($N7={"Récup","Congé annuels","arrêt maladie"}),0,VLOOKUP($C7,Données!$C$6:$K$1468,COLUMN()-2))</f>
        <v>0.33333333333333331</v>
      </c>
      <c r="E7" s="25">
        <f>IF(OR($N7={"Récup","Congé annuels","arrêt maladie"}),0,VLOOKUP($C7,Données!$C$6:$K$1468,COLUMN()-2))</f>
        <v>0</v>
      </c>
      <c r="F7" s="25">
        <f>IF(OR($N7={"Récup","Congé annuels","arrêt maladie"}),0,VLOOKUP($C7,Données!$C$6:$K$1468,COLUMN()-2))</f>
        <v>0.5</v>
      </c>
      <c r="G7" s="25">
        <f>IF(OR($N7={"Récup","Congé annuels","arrêt maladie"}),0,VLOOKUP($C7,Données!$C$6:$K$1468,COLUMN()-2))</f>
        <v>0.54166666666666663</v>
      </c>
      <c r="H7" s="25">
        <f>IF(OR($N7={"Récup","Congé annuels","arrêt maladie"}),0,VLOOKUP($C7,Données!$C$6:$K$1468,COLUMN()-2))</f>
        <v>0</v>
      </c>
      <c r="I7" s="25">
        <f>IF(OR($N7={"Récup","Congé annuels","arrêt maladie"}),0,VLOOKUP($C7,Données!$C$6:$K$1468,COLUMN()-2))</f>
        <v>0.70833333333333337</v>
      </c>
      <c r="J7" s="25">
        <f>IF(OR($N7={"Récup","Congé annuels","arrêt maladie"}),0,VLOOKUP($C7,Données!$C$6:$K$1468,COLUMN()-2))</f>
        <v>0.33333333333333343</v>
      </c>
      <c r="K7" s="25">
        <f>IF(OR($N7={"Récup","Congé annuels","arrêt maladie"}),0,VLOOKUP($C7,Données!$C$6:$K$1468,COLUMN()-2, FALSE))</f>
        <v>0.29166666666666669</v>
      </c>
      <c r="L7" s="25">
        <f t="shared" si="0"/>
        <v>4.1666666666666741E-2</v>
      </c>
      <c r="M7" s="25">
        <f t="shared" si="1"/>
        <v>0</v>
      </c>
      <c r="N7" s="26">
        <f>VLOOKUP(C7,Données!C7:L37,10)</f>
        <v>0</v>
      </c>
      <c r="P7" s="49" t="s">
        <v>15</v>
      </c>
      <c r="Q7" s="50"/>
    </row>
    <row r="8" spans="1:18" x14ac:dyDescent="0.2">
      <c r="C8" s="24">
        <f t="shared" ref="C8:C32" si="2">C7+1</f>
        <v>40180</v>
      </c>
      <c r="D8" s="25">
        <f>IF(OR($N8={"Récup","Congé annuels","arrêt maladie"}),0,VLOOKUP($C8,Données!$C$6:$K$1468,COLUMN()-2))</f>
        <v>0.33333333333333331</v>
      </c>
      <c r="E8" s="25">
        <f>IF(OR($N8={"Récup","Congé annuels","arrêt maladie"}),0,VLOOKUP($C8,Données!$C$6:$K$1468,COLUMN()-2))</f>
        <v>0</v>
      </c>
      <c r="F8" s="25">
        <f>IF(OR($N8={"Récup","Congé annuels","arrêt maladie"}),0,VLOOKUP($C8,Données!$C$6:$K$1468,COLUMN()-2))</f>
        <v>0.5</v>
      </c>
      <c r="G8" s="25">
        <f>IF(OR($N8={"Récup","Congé annuels","arrêt maladie"}),0,VLOOKUP($C8,Données!$C$6:$K$1468,COLUMN()-2))</f>
        <v>0.54166666666666663</v>
      </c>
      <c r="H8" s="25">
        <f>IF(OR($N8={"Récup","Congé annuels","arrêt maladie"}),0,VLOOKUP($C8,Données!$C$6:$K$1468,COLUMN()-2))</f>
        <v>0</v>
      </c>
      <c r="I8" s="25">
        <f>IF(OR($N8={"Récup","Congé annuels","arrêt maladie"}),0,VLOOKUP($C8,Données!$C$6:$K$1468,COLUMN()-2))</f>
        <v>0.70833333333333337</v>
      </c>
      <c r="J8" s="25">
        <f>IF(OR($N8={"Récup","Congé annuels","arrêt maladie"}),0,VLOOKUP($C8,Données!$C$6:$K$1468,COLUMN()-2))</f>
        <v>0.33333333333333343</v>
      </c>
      <c r="K8" s="25">
        <f>IF(OR($N8={"Récup","Congé annuels","arrêt maladie"}),0,VLOOKUP($C8,Données!$C$6:$K$1468,COLUMN()-2, FALSE))</f>
        <v>0.29166666666666669</v>
      </c>
      <c r="L8" s="25">
        <f t="shared" si="0"/>
        <v>4.1666666666666741E-2</v>
      </c>
      <c r="M8" s="25">
        <f t="shared" si="1"/>
        <v>0</v>
      </c>
      <c r="N8" s="26"/>
    </row>
    <row r="9" spans="1:18" s="51" customFormat="1" x14ac:dyDescent="0.2">
      <c r="C9" s="24">
        <f t="shared" si="2"/>
        <v>40181</v>
      </c>
      <c r="D9" s="25">
        <f>IF(OR($N9={"Récup","Congé annuels","arrêt maladie"}),0,VLOOKUP($C9,Données!$C$6:$K$1468,COLUMN()-2))</f>
        <v>0</v>
      </c>
      <c r="E9" s="25">
        <f>IF(OR($N9={"Récup","Congé annuels","arrêt maladie"}),0,VLOOKUP($C9,Données!$C$6:$K$1468,COLUMN()-2))</f>
        <v>0</v>
      </c>
      <c r="F9" s="25">
        <f>IF(OR($N9={"Récup","Congé annuels","arrêt maladie"}),0,VLOOKUP($C9,Données!$C$6:$K$1468,COLUMN()-2))</f>
        <v>0</v>
      </c>
      <c r="G9" s="25">
        <f>IF(OR($N9={"Récup","Congé annuels","arrêt maladie"}),0,VLOOKUP($C9,Données!$C$6:$K$1468,COLUMN()-2))</f>
        <v>0</v>
      </c>
      <c r="H9" s="25">
        <f>IF(OR($N9={"Récup","Congé annuels","arrêt maladie"}),0,VLOOKUP($C9,Données!$C$6:$K$1468,COLUMN()-2))</f>
        <v>0</v>
      </c>
      <c r="I9" s="25">
        <f>IF(OR($N9={"Récup","Congé annuels","arrêt maladie"}),0,VLOOKUP($C9,Données!$C$6:$K$1468,COLUMN()-2))</f>
        <v>0</v>
      </c>
      <c r="J9" s="25">
        <f>IF(OR($N9={"Récup","Congé annuels","arrêt maladie"}),0,VLOOKUP($C9,Données!$C$6:$K$1468,COLUMN()-2))</f>
        <v>0</v>
      </c>
      <c r="K9" s="25">
        <f>IF(OR($N9={"Récup","Congé annuels","arrêt maladie"}),0,VLOOKUP($C9,Données!$C$6:$K$1468,COLUMN()-2, FALSE))</f>
        <v>0</v>
      </c>
      <c r="L9" s="25">
        <f t="shared" si="0"/>
        <v>0</v>
      </c>
      <c r="M9" s="25">
        <f t="shared" si="1"/>
        <v>0</v>
      </c>
      <c r="N9" s="26">
        <f>VLOOKUP(C9,Données!C9:L39,10)</f>
        <v>0</v>
      </c>
      <c r="P9" s="52"/>
      <c r="Q9" s="53"/>
    </row>
    <row r="10" spans="1:18" s="51" customFormat="1" x14ac:dyDescent="0.2">
      <c r="C10" s="24">
        <f t="shared" si="2"/>
        <v>40182</v>
      </c>
      <c r="D10" s="25">
        <f>IF(OR($N10={"Récup","Congé annuels","arrêt maladie"}),0,VLOOKUP($C10,Données!$C$6:$K$1468,COLUMN()-2))</f>
        <v>0</v>
      </c>
      <c r="E10" s="25">
        <f>IF(OR($N10={"Récup","Congé annuels","arrêt maladie"}),0,VLOOKUP($C10,Données!$C$6:$K$1468,COLUMN()-2))</f>
        <v>0</v>
      </c>
      <c r="F10" s="25">
        <f>IF(OR($N10={"Récup","Congé annuels","arrêt maladie"}),0,VLOOKUP($C10,Données!$C$6:$K$1468,COLUMN()-2))</f>
        <v>0</v>
      </c>
      <c r="G10" s="25">
        <f>IF(OR($N10={"Récup","Congé annuels","arrêt maladie"}),0,VLOOKUP($C10,Données!$C$6:$K$1468,COLUMN()-2))</f>
        <v>0</v>
      </c>
      <c r="H10" s="25">
        <f>IF(OR($N10={"Récup","Congé annuels","arrêt maladie"}),0,VLOOKUP($C10,Données!$C$6:$K$1468,COLUMN()-2))</f>
        <v>0</v>
      </c>
      <c r="I10" s="25">
        <f>IF(OR($N10={"Récup","Congé annuels","arrêt maladie"}),0,VLOOKUP($C10,Données!$C$6:$K$1468,COLUMN()-2))</f>
        <v>0</v>
      </c>
      <c r="J10" s="25">
        <f>IF(OR($N10={"Récup","Congé annuels","arrêt maladie"}),0,VLOOKUP($C10,Données!$C$6:$K$1468,COLUMN()-2))</f>
        <v>0</v>
      </c>
      <c r="K10" s="25">
        <f>IF(OR($N10={"Récup","Congé annuels","arrêt maladie"}),0,VLOOKUP($C10,Données!$C$6:$K$1468,COLUMN()-2, FALSE))</f>
        <v>0</v>
      </c>
      <c r="L10" s="25">
        <f t="shared" si="0"/>
        <v>0</v>
      </c>
      <c r="M10" s="25">
        <f t="shared" si="1"/>
        <v>0</v>
      </c>
      <c r="N10" s="26">
        <f>VLOOKUP(C10,Données!C10:L40,10)</f>
        <v>0</v>
      </c>
      <c r="P10" s="54" t="s">
        <v>43</v>
      </c>
      <c r="Q10" s="55"/>
    </row>
    <row r="11" spans="1:18" x14ac:dyDescent="0.2">
      <c r="A11" s="51"/>
      <c r="C11" s="24">
        <f t="shared" si="2"/>
        <v>40183</v>
      </c>
      <c r="D11" s="25">
        <f>IF(OR($N11={"Récup","Congé annuels","arrêt maladie"}),0,VLOOKUP($C11,Données!$C$6:$K$1468,COLUMN()-2))</f>
        <v>0.35416666666666669</v>
      </c>
      <c r="E11" s="25">
        <f>IF(OR($N11={"Récup","Congé annuels","arrêt maladie"}),0,VLOOKUP($C11,Données!$C$6:$K$1468,COLUMN()-2))</f>
        <v>0</v>
      </c>
      <c r="F11" s="25">
        <f>IF(OR($N11={"Récup","Congé annuels","arrêt maladie"}),0,VLOOKUP($C11,Données!$C$6:$K$1468,COLUMN()-2))</f>
        <v>0.54166666666666663</v>
      </c>
      <c r="G11" s="25">
        <f>IF(OR($N11={"Récup","Congé annuels","arrêt maladie"}),0,VLOOKUP($C11,Données!$C$6:$K$1468,COLUMN()-2))</f>
        <v>0.58333333333333337</v>
      </c>
      <c r="H11" s="25">
        <f>IF(OR($N11={"Récup","Congé annuels","arrêt maladie"}),0,VLOOKUP($C11,Données!$C$6:$K$1468,COLUMN()-2))</f>
        <v>0</v>
      </c>
      <c r="I11" s="25">
        <f>IF(OR($N11={"Récup","Congé annuels","arrêt maladie"}),0,VLOOKUP($C11,Données!$C$6:$K$1468,COLUMN()-2))</f>
        <v>0.6875</v>
      </c>
      <c r="J11" s="25">
        <f>IF(OR($N11={"Récup","Congé annuels","arrêt maladie"}),0,VLOOKUP($C11,Données!$C$6:$K$1468,COLUMN()-2))</f>
        <v>0.29166666666666657</v>
      </c>
      <c r="K11" s="25">
        <f>IF(OR($N11={"Récup","Congé annuels","arrêt maladie"}),0,VLOOKUP($C11,Données!$C$6:$K$1468,COLUMN()-2, FALSE))</f>
        <v>0.29166666666666669</v>
      </c>
      <c r="L11" s="25">
        <f t="shared" si="0"/>
        <v>-1.1102230246251565E-16</v>
      </c>
      <c r="M11" s="25">
        <f>IF(L11&lt;0,ABS(L11),0)</f>
        <v>1.1102230246251565E-16</v>
      </c>
      <c r="N11" s="26">
        <f>VLOOKUP(C11,Données!C11:L41,10)</f>
        <v>0</v>
      </c>
    </row>
    <row r="12" spans="1:18" x14ac:dyDescent="0.2">
      <c r="A12" s="51"/>
      <c r="C12" s="24">
        <f t="shared" si="2"/>
        <v>40184</v>
      </c>
      <c r="D12" s="25">
        <f>IF(OR($N12={"Récup","Congé annuels","arrêt maladie"}),0,VLOOKUP($C12,Données!$C$6:$K$1468,COLUMN()-2))</f>
        <v>0.35416666666666669</v>
      </c>
      <c r="E12" s="25">
        <f>IF(OR($N12={"Récup","Congé annuels","arrêt maladie"}),0,VLOOKUP($C12,Données!$C$6:$K$1468,COLUMN()-2))</f>
        <v>0</v>
      </c>
      <c r="F12" s="25">
        <f>IF(OR($N12={"Récup","Congé annuels","arrêt maladie"}),0,VLOOKUP($C12,Données!$C$6:$K$1468,COLUMN()-2))</f>
        <v>0.54166666666666663</v>
      </c>
      <c r="G12" s="25">
        <f>IF(OR($N12={"Récup","Congé annuels","arrêt maladie"}),0,VLOOKUP($C12,Données!$C$6:$K$1468,COLUMN()-2))</f>
        <v>0.58333333333333337</v>
      </c>
      <c r="H12" s="25">
        <f>IF(OR($N12={"Récup","Congé annuels","arrêt maladie"}),0,VLOOKUP($C12,Données!$C$6:$K$1468,COLUMN()-2))</f>
        <v>0</v>
      </c>
      <c r="I12" s="25">
        <f>IF(OR($N12={"Récup","Congé annuels","arrêt maladie"}),0,VLOOKUP($C12,Données!$C$6:$K$1468,COLUMN()-2))</f>
        <v>0.6875</v>
      </c>
      <c r="J12" s="25">
        <f>IF(OR($N12={"Récup","Congé annuels","arrêt maladie"}),0,VLOOKUP($C12,Données!$C$6:$K$1468,COLUMN()-2))</f>
        <v>0.29166666666666657</v>
      </c>
      <c r="K12" s="25">
        <f>IF(OR($N12={"Récup","Congé annuels","arrêt maladie"}),0,VLOOKUP($C12,Données!$C$6:$K$1468,COLUMN()-2, FALSE))</f>
        <v>0.29166666666666669</v>
      </c>
      <c r="L12" s="25">
        <f t="shared" si="0"/>
        <v>-1.1102230246251565E-16</v>
      </c>
      <c r="M12" s="25">
        <f t="shared" ref="M12:M36" si="3">IF(L12&lt;0,ABS(L12),0)</f>
        <v>1.1102230246251565E-16</v>
      </c>
      <c r="N12" s="26">
        <f>VLOOKUP(C12,Données!C12:L42,10)</f>
        <v>0</v>
      </c>
      <c r="P12" s="56"/>
      <c r="Q12" s="57"/>
    </row>
    <row r="13" spans="1:18" x14ac:dyDescent="0.2">
      <c r="A13" s="51"/>
      <c r="C13" s="24">
        <f t="shared" si="2"/>
        <v>40185</v>
      </c>
      <c r="D13" s="25">
        <f>IF(OR($N13={"Récup","Congé annuels","arrêt maladie"}),0,VLOOKUP($C13,Données!$C$6:$K$1468,COLUMN()-2))</f>
        <v>0.375</v>
      </c>
      <c r="E13" s="25">
        <f>IF(OR($N13={"Récup","Congé annuels","arrêt maladie"}),0,VLOOKUP($C13,Données!$C$6:$K$1468,COLUMN()-2))</f>
        <v>0</v>
      </c>
      <c r="F13" s="25">
        <f>IF(OR($N13={"Récup","Congé annuels","arrêt maladie"}),0,VLOOKUP($C13,Données!$C$6:$K$1468,COLUMN()-2))</f>
        <v>0.54166666666666663</v>
      </c>
      <c r="G13" s="25">
        <f>IF(OR($N13={"Récup","Congé annuels","arrêt maladie"}),0,VLOOKUP($C13,Données!$C$6:$K$1468,COLUMN()-2))</f>
        <v>0.58333333333333337</v>
      </c>
      <c r="H13" s="25">
        <f>IF(OR($N13={"Récup","Congé annuels","arrêt maladie"}),0,VLOOKUP($C13,Données!$C$6:$K$1468,COLUMN()-2))</f>
        <v>0</v>
      </c>
      <c r="I13" s="25">
        <f>IF(OR($N13={"Récup","Congé annuels","arrêt maladie"}),0,VLOOKUP($C13,Données!$C$6:$K$1468,COLUMN()-2))</f>
        <v>0.66666666666666663</v>
      </c>
      <c r="J13" s="25">
        <f>IF(OR($N13={"Récup","Congé annuels","arrêt maladie"}),0,VLOOKUP($C13,Données!$C$6:$K$1468,COLUMN()-2))</f>
        <v>0.24999999999999989</v>
      </c>
      <c r="K13" s="25">
        <f>IF(OR($N13={"Récup","Congé annuels","arrêt maladie"}),0,VLOOKUP($C13,Données!$C$6:$K$1468,COLUMN()-2, FALSE))</f>
        <v>0.29166666666666669</v>
      </c>
      <c r="L13" s="25">
        <f t="shared" si="0"/>
        <v>-4.1666666666666796E-2</v>
      </c>
      <c r="M13" s="25">
        <f t="shared" si="3"/>
        <v>4.1666666666666796E-2</v>
      </c>
      <c r="N13" s="26">
        <f>VLOOKUP(C13,Données!C13:L43,10)</f>
        <v>0</v>
      </c>
      <c r="P13" s="49" t="s">
        <v>16</v>
      </c>
      <c r="Q13" s="50"/>
    </row>
    <row r="14" spans="1:18" x14ac:dyDescent="0.2">
      <c r="A14" s="51"/>
      <c r="C14" s="24">
        <f t="shared" si="2"/>
        <v>40186</v>
      </c>
      <c r="D14" s="25">
        <f>IF(OR($N14={"Récup","Congé annuels","arrêt maladie"}),0,VLOOKUP($C14,Données!$C$6:$K$1468,COLUMN()-2))</f>
        <v>0.35416666666666669</v>
      </c>
      <c r="E14" s="25">
        <f>IF(OR($N14={"Récup","Congé annuels","arrêt maladie"}),0,VLOOKUP($C14,Données!$C$6:$K$1468,COLUMN()-2))</f>
        <v>0</v>
      </c>
      <c r="F14" s="25">
        <f>IF(OR($N14={"Récup","Congé annuels","arrêt maladie"}),0,VLOOKUP($C14,Données!$C$6:$K$1468,COLUMN()-2))</f>
        <v>0.54166666666666663</v>
      </c>
      <c r="G14" s="25">
        <f>IF(OR($N14={"Récup","Congé annuels","arrêt maladie"}),0,VLOOKUP($C14,Données!$C$6:$K$1468,COLUMN()-2))</f>
        <v>0.58333333333333337</v>
      </c>
      <c r="H14" s="25">
        <f>IF(OR($N14={"Récup","Congé annuels","arrêt maladie"}),0,VLOOKUP($C14,Données!$C$6:$K$1468,COLUMN()-2))</f>
        <v>0</v>
      </c>
      <c r="I14" s="25">
        <f>IF(OR($N14={"Récup","Congé annuels","arrêt maladie"}),0,VLOOKUP($C14,Données!$C$6:$K$1468,COLUMN()-2))</f>
        <v>0.6875</v>
      </c>
      <c r="J14" s="25">
        <f>IF(OR($N14={"Récup","Congé annuels","arrêt maladie"}),0,VLOOKUP($C14,Données!$C$6:$K$1468,COLUMN()-2))</f>
        <v>0.29166666666666657</v>
      </c>
      <c r="K14" s="25">
        <f>IF(OR($N14={"Récup","Congé annuels","arrêt maladie"}),0,VLOOKUP($C14,Données!$C$6:$K$1468,COLUMN()-2, FALSE))</f>
        <v>0.29166666666666669</v>
      </c>
      <c r="L14" s="25">
        <f t="shared" si="0"/>
        <v>-1.1102230246251565E-16</v>
      </c>
      <c r="M14" s="25">
        <f t="shared" si="3"/>
        <v>1.1102230246251565E-16</v>
      </c>
      <c r="N14" s="26">
        <f>VLOOKUP(C14,Données!C14:L44,10)</f>
        <v>0</v>
      </c>
    </row>
    <row r="15" spans="1:18" x14ac:dyDescent="0.2">
      <c r="A15" s="51"/>
      <c r="C15" s="24">
        <f t="shared" si="2"/>
        <v>40187</v>
      </c>
      <c r="D15" s="25">
        <f>IF(OR($N15={"Récup","Congé annuels","arrêt maladie"}),0,VLOOKUP($C15,Données!$C$6:$K$1468,COLUMN()-2))</f>
        <v>0.35416666666666669</v>
      </c>
      <c r="E15" s="25">
        <f>IF(OR($N15={"Récup","Congé annuels","arrêt maladie"}),0,VLOOKUP($C15,Données!$C$6:$K$1468,COLUMN()-2))</f>
        <v>0</v>
      </c>
      <c r="F15" s="25">
        <f>IF(OR($N15={"Récup","Congé annuels","arrêt maladie"}),0,VLOOKUP($C15,Données!$C$6:$K$1468,COLUMN()-2))</f>
        <v>0.54166666666666663</v>
      </c>
      <c r="G15" s="25">
        <f>IF(OR($N15={"Récup","Congé annuels","arrêt maladie"}),0,VLOOKUP($C15,Données!$C$6:$K$1468,COLUMN()-2))</f>
        <v>0.58333333333333337</v>
      </c>
      <c r="H15" s="25">
        <f>IF(OR($N15={"Récup","Congé annuels","arrêt maladie"}),0,VLOOKUP($C15,Données!$C$6:$K$1468,COLUMN()-2))</f>
        <v>0</v>
      </c>
      <c r="I15" s="25">
        <f>IF(OR($N15={"Récup","Congé annuels","arrêt maladie"}),0,VLOOKUP($C15,Données!$C$6:$K$1468,COLUMN()-2))</f>
        <v>0.6875</v>
      </c>
      <c r="J15" s="25">
        <f>IF(OR($N15={"Récup","Congé annuels","arrêt maladie"}),0,VLOOKUP($C15,Données!$C$6:$K$1468,COLUMN()-2))</f>
        <v>0.29166666666666657</v>
      </c>
      <c r="K15" s="25">
        <f>IF(OR($N15={"Récup","Congé annuels","arrêt maladie"}),0,VLOOKUP($C15,Données!$C$6:$K$1468,COLUMN()-2, FALSE))</f>
        <v>0.29166666666666669</v>
      </c>
      <c r="L15" s="25">
        <f t="shared" si="0"/>
        <v>-1.1102230246251565E-16</v>
      </c>
      <c r="M15" s="25">
        <f t="shared" si="3"/>
        <v>1.1102230246251565E-16</v>
      </c>
      <c r="N15" s="26">
        <f>VLOOKUP(C15,Données!C15:L45,10)</f>
        <v>0</v>
      </c>
      <c r="P15" s="58" t="s">
        <v>17</v>
      </c>
      <c r="Q15" s="59"/>
    </row>
    <row r="16" spans="1:18" s="51" customFormat="1" x14ac:dyDescent="0.2">
      <c r="C16" s="24">
        <f t="shared" si="2"/>
        <v>40188</v>
      </c>
      <c r="D16" s="25">
        <f>IF(OR($N16={"Récup","Congé annuels","arrêt maladie"}),0,VLOOKUP($C16,Données!$C$6:$K$1468,COLUMN()-2))</f>
        <v>0</v>
      </c>
      <c r="E16" s="25">
        <f>IF(OR($N16={"Récup","Congé annuels","arrêt maladie"}),0,VLOOKUP($C16,Données!$C$6:$K$1468,COLUMN()-2))</f>
        <v>0</v>
      </c>
      <c r="F16" s="25">
        <f>IF(OR($N16={"Récup","Congé annuels","arrêt maladie"}),0,VLOOKUP($C16,Données!$C$6:$K$1468,COLUMN()-2))</f>
        <v>0</v>
      </c>
      <c r="G16" s="25">
        <f>IF(OR($N16={"Récup","Congé annuels","arrêt maladie"}),0,VLOOKUP($C16,Données!$C$6:$K$1468,COLUMN()-2))</f>
        <v>0</v>
      </c>
      <c r="H16" s="25">
        <f>IF(OR($N16={"Récup","Congé annuels","arrêt maladie"}),0,VLOOKUP($C16,Données!$C$6:$K$1468,COLUMN()-2))</f>
        <v>0</v>
      </c>
      <c r="I16" s="25">
        <f>IF(OR($N16={"Récup","Congé annuels","arrêt maladie"}),0,VLOOKUP($C16,Données!$C$6:$K$1468,COLUMN()-2))</f>
        <v>0</v>
      </c>
      <c r="J16" s="25">
        <f>IF(OR($N16={"Récup","Congé annuels","arrêt maladie"}),0,VLOOKUP($C16,Données!$C$6:$K$1468,COLUMN()-2))</f>
        <v>0</v>
      </c>
      <c r="K16" s="25">
        <f>IF(OR($N16={"Récup","Congé annuels","arrêt maladie"}),0,VLOOKUP($C16,Données!$C$6:$K$1468,COLUMN()-2, FALSE))</f>
        <v>0</v>
      </c>
      <c r="L16" s="25">
        <f t="shared" si="0"/>
        <v>0</v>
      </c>
      <c r="M16" s="25">
        <f t="shared" si="3"/>
        <v>0</v>
      </c>
      <c r="N16" s="26">
        <f>VLOOKUP(C16,Données!C16:L46,10)</f>
        <v>0</v>
      </c>
      <c r="P16" s="60"/>
      <c r="Q16" s="61"/>
    </row>
    <row r="17" spans="1:17" s="51" customFormat="1" x14ac:dyDescent="0.2">
      <c r="C17" s="24">
        <f t="shared" si="2"/>
        <v>40189</v>
      </c>
      <c r="D17" s="25">
        <f>IF(OR($N17={"Récup","Congé annuels","arrêt maladie"}),0,VLOOKUP($C17,Données!$C$6:$K$1468,COLUMN()-2))</f>
        <v>0</v>
      </c>
      <c r="E17" s="25">
        <f>IF(OR($N17={"Récup","Congé annuels","arrêt maladie"}),0,VLOOKUP($C17,Données!$C$6:$K$1468,COLUMN()-2))</f>
        <v>0</v>
      </c>
      <c r="F17" s="25">
        <f>IF(OR($N17={"Récup","Congé annuels","arrêt maladie"}),0,VLOOKUP($C17,Données!$C$6:$K$1468,COLUMN()-2))</f>
        <v>0</v>
      </c>
      <c r="G17" s="25">
        <f>IF(OR($N17={"Récup","Congé annuels","arrêt maladie"}),0,VLOOKUP($C17,Données!$C$6:$K$1468,COLUMN()-2))</f>
        <v>0</v>
      </c>
      <c r="H17" s="25">
        <f>IF(OR($N17={"Récup","Congé annuels","arrêt maladie"}),0,VLOOKUP($C17,Données!$C$6:$K$1468,COLUMN()-2))</f>
        <v>0</v>
      </c>
      <c r="I17" s="25">
        <f>IF(OR($N17={"Récup","Congé annuels","arrêt maladie"}),0,VLOOKUP($C17,Données!$C$6:$K$1468,COLUMN()-2))</f>
        <v>0</v>
      </c>
      <c r="J17" s="25">
        <f>IF(OR($N17={"Récup","Congé annuels","arrêt maladie"}),0,VLOOKUP($C17,Données!$C$6:$K$1468,COLUMN()-2))</f>
        <v>0</v>
      </c>
      <c r="K17" s="25">
        <f>IF(OR($N17={"Récup","Congé annuels","arrêt maladie"}),0,VLOOKUP($C17,Données!$C$6:$K$1468,COLUMN()-2, FALSE))</f>
        <v>0</v>
      </c>
      <c r="L17" s="25">
        <f t="shared" si="0"/>
        <v>0</v>
      </c>
      <c r="M17" s="25">
        <f t="shared" si="3"/>
        <v>0</v>
      </c>
      <c r="N17" s="26">
        <f>VLOOKUP(C17,Données!C17:L47,10)</f>
        <v>0</v>
      </c>
    </row>
    <row r="18" spans="1:17" x14ac:dyDescent="0.2">
      <c r="A18" s="51"/>
      <c r="C18" s="24">
        <f t="shared" si="2"/>
        <v>40190</v>
      </c>
      <c r="D18" s="25">
        <f>IF(OR($N18={"Récup","Congé annuels","arrêt maladie"}),0,VLOOKUP($C18,Données!$C$6:$K$1468,COLUMN()-2))</f>
        <v>0</v>
      </c>
      <c r="E18" s="25">
        <f>IF(OR($N18={"Récup","Congé annuels","arrêt maladie"}),0,VLOOKUP($C18,Données!$C$6:$K$1468,COLUMN()-2))</f>
        <v>0</v>
      </c>
      <c r="F18" s="25">
        <f>IF(OR($N18={"Récup","Congé annuels","arrêt maladie"}),0,VLOOKUP($C18,Données!$C$6:$K$1468,COLUMN()-2))</f>
        <v>0</v>
      </c>
      <c r="G18" s="25">
        <f>IF(OR($N18={"Récup","Congé annuels","arrêt maladie"}),0,VLOOKUP($C18,Données!$C$6:$K$1468,COLUMN()-2))</f>
        <v>0</v>
      </c>
      <c r="H18" s="25">
        <f>IF(OR($N18={"Récup","Congé annuels","arrêt maladie"}),0,VLOOKUP($C18,Données!$C$6:$K$1468,COLUMN()-2))</f>
        <v>0</v>
      </c>
      <c r="I18" s="25">
        <f>IF(OR($N18={"Récup","Congé annuels","arrêt maladie"}),0,VLOOKUP($C18,Données!$C$6:$K$1468,COLUMN()-2))</f>
        <v>0</v>
      </c>
      <c r="J18" s="25">
        <f>IF(OR($N18={"Récup","Congé annuels","arrêt maladie"}),0,VLOOKUP($C18,Données!$C$6:$K$1468,COLUMN()-2))</f>
        <v>0</v>
      </c>
      <c r="K18" s="25">
        <f>IF(OR($N18={"Récup","Congés annuel","arrêt maladie"}),0,VLOOKUP($C18,Données!$C$6:$K$1468,COLUMN()-2, FALSE))</f>
        <v>0</v>
      </c>
      <c r="L18" s="25">
        <f t="shared" si="0"/>
        <v>0</v>
      </c>
      <c r="M18" s="25">
        <f t="shared" si="3"/>
        <v>0</v>
      </c>
      <c r="N18" s="26" t="str">
        <f>VLOOKUP(C18,Données!C18:L48,10)</f>
        <v>Congés annuel</v>
      </c>
      <c r="P18" s="62" t="s">
        <v>18</v>
      </c>
      <c r="Q18" s="63"/>
    </row>
    <row r="19" spans="1:17" x14ac:dyDescent="0.2">
      <c r="A19" s="51"/>
      <c r="C19" s="24">
        <f t="shared" si="2"/>
        <v>40191</v>
      </c>
      <c r="D19" s="25">
        <f>IF(OR($N19={"Récup","Congé annuels","arrêt maladie"}),0,VLOOKUP($C19,Données!$C$6:$K$1468,COLUMN()-2))</f>
        <v>0</v>
      </c>
      <c r="E19" s="25">
        <f>IF(OR($N19={"Récup","Congé annuels","arrêt maladie"}),0,VLOOKUP($C19,Données!$C$6:$K$1468,COLUMN()-2))</f>
        <v>0</v>
      </c>
      <c r="F19" s="25">
        <f>IF(OR($N19={"Récup","Congé annuels","arrêt maladie"}),0,VLOOKUP($C19,Données!$C$6:$K$1468,COLUMN()-2))</f>
        <v>0</v>
      </c>
      <c r="G19" s="25">
        <f>IF(OR($N19={"Récup","Congé annuels","arrêt maladie"}),0,VLOOKUP($C19,Données!$C$6:$K$1468,COLUMN()-2))</f>
        <v>0</v>
      </c>
      <c r="H19" s="25">
        <f>IF(OR($N19={"Récup","Congé annuels","arrêt maladie"}),0,VLOOKUP($C19,Données!$C$6:$K$1468,COLUMN()-2))</f>
        <v>0</v>
      </c>
      <c r="I19" s="25">
        <f>IF(OR($N19={"Récup","Congé annuels","arrêt maladie"}),0,VLOOKUP($C19,Données!$C$6:$K$1468,COLUMN()-2))</f>
        <v>0</v>
      </c>
      <c r="J19" s="25">
        <f>IF(OR($N19={"Récup","Congé annuels","arrêt maladie"}),0,VLOOKUP($C19,Données!$C$6:$K$1468,COLUMN()-2))</f>
        <v>0</v>
      </c>
      <c r="K19" s="25">
        <f>IF(OR($N19={"Récup","Congés annuel","arrêt maladie"}),0,VLOOKUP($C19,Données!$C$6:$K$1468,COLUMN()-2, FALSE))</f>
        <v>0</v>
      </c>
      <c r="L19" s="25">
        <f t="shared" si="0"/>
        <v>0</v>
      </c>
      <c r="M19" s="25">
        <f t="shared" si="3"/>
        <v>0</v>
      </c>
      <c r="N19" s="26" t="str">
        <f>VLOOKUP(C19,Données!C19:L49,10)</f>
        <v>Congés annuel</v>
      </c>
      <c r="P19" s="49" t="s">
        <v>19</v>
      </c>
      <c r="Q19" s="50"/>
    </row>
    <row r="20" spans="1:17" x14ac:dyDescent="0.2">
      <c r="C20" s="24">
        <f t="shared" si="2"/>
        <v>40192</v>
      </c>
      <c r="D20" s="25">
        <f>IF(OR($N20={"Récup","Congé annuels","arrêt maladie"}),0,VLOOKUP($C20,Données!$C$6:$K$1468,COLUMN()-2))</f>
        <v>0</v>
      </c>
      <c r="E20" s="25">
        <f>IF(OR($N20={"Récup","Congé annuels","arrêt maladie"}),0,VLOOKUP($C20,Données!$C$6:$K$1468,COLUMN()-2))</f>
        <v>0</v>
      </c>
      <c r="F20" s="25">
        <f>IF(OR($N20={"Récup","Congé annuels","arrêt maladie"}),0,VLOOKUP($C20,Données!$C$6:$K$1468,COLUMN()-2))</f>
        <v>0</v>
      </c>
      <c r="G20" s="25">
        <f>IF(OR($N20={"Récup","Congé annuels","arrêt maladie"}),0,VLOOKUP($C20,Données!$C$6:$K$1468,COLUMN()-2))</f>
        <v>0</v>
      </c>
      <c r="H20" s="25">
        <f>IF(OR($N20={"Récup","Congé annuels","arrêt maladie"}),0,VLOOKUP($C20,Données!$C$6:$K$1468,COLUMN()-2))</f>
        <v>0</v>
      </c>
      <c r="I20" s="25">
        <f>IF(OR($N20={"Récup","Congé annuels","arrêt maladie"}),0,VLOOKUP($C20,Données!$C$6:$K$1468,COLUMN()-2))</f>
        <v>0</v>
      </c>
      <c r="J20" s="25">
        <f>IF(OR($N20={"Récup","Congé annuels","arrêt maladie"}),0,VLOOKUP($C20,Données!$C$6:$K$1468,COLUMN()-2))</f>
        <v>0</v>
      </c>
      <c r="K20" s="25">
        <f>IF(OR($N20={"Récup","Congés annuel","arrêt maladie"}),0,VLOOKUP($C20,Données!$C$6:$K$1468,COLUMN()-2, FALSE))</f>
        <v>0</v>
      </c>
      <c r="L20" s="25">
        <f t="shared" si="0"/>
        <v>0</v>
      </c>
      <c r="M20" s="25">
        <f t="shared" si="3"/>
        <v>0</v>
      </c>
      <c r="N20" s="26" t="str">
        <f>VLOOKUP(C20,Données!C20:L50,10)</f>
        <v>Congés annuel</v>
      </c>
      <c r="O20" s="64"/>
      <c r="P20" s="65"/>
      <c r="Q20" s="65"/>
    </row>
    <row r="21" spans="1:17" x14ac:dyDescent="0.2">
      <c r="C21" s="24">
        <f t="shared" si="2"/>
        <v>40193</v>
      </c>
      <c r="D21" s="25">
        <f>IF(OR($N21={"Récup","Congé annuels","arrêt maladie"}),0,VLOOKUP($C21,Données!$C$6:$K$1468,COLUMN()-2))</f>
        <v>0</v>
      </c>
      <c r="E21" s="25">
        <f>IF(OR($N21={"Récup","Congé annuels","arrêt maladie"}),0,VLOOKUP($C21,Données!$C$6:$K$1468,COLUMN()-2))</f>
        <v>0</v>
      </c>
      <c r="F21" s="25">
        <f>IF(OR($N21={"Récup","Congé annuels","arrêt maladie"}),0,VLOOKUP($C21,Données!$C$6:$K$1468,COLUMN()-2))</f>
        <v>0</v>
      </c>
      <c r="G21" s="25">
        <f>IF(OR($N21={"Récup","Congé annuels","arrêt maladie"}),0,VLOOKUP($C21,Données!$C$6:$K$1468,COLUMN()-2))</f>
        <v>0</v>
      </c>
      <c r="H21" s="25">
        <f>IF(OR($N21={"Récup","Congé annuels","arrêt maladie"}),0,VLOOKUP($C21,Données!$C$6:$K$1468,COLUMN()-2))</f>
        <v>0</v>
      </c>
      <c r="I21" s="25">
        <f>IF(OR($N21={"Récup","Congé annuels","arrêt maladie"}),0,VLOOKUP($C21,Données!$C$6:$K$1468,COLUMN()-2))</f>
        <v>0</v>
      </c>
      <c r="J21" s="25">
        <f>IF(OR($N21={"Récup","Congé annuels","arrêt maladie"}),0,VLOOKUP($C21,Données!$C$6:$K$1468,COLUMN()-2))</f>
        <v>0</v>
      </c>
      <c r="K21" s="25">
        <f>IF(OR($N21={"Récup","Congés annuel","arrêt maladie"}),0,VLOOKUP($C21,Données!$C$6:$K$1468,COLUMN()-2, FALSE))</f>
        <v>0</v>
      </c>
      <c r="L21" s="25">
        <f t="shared" si="0"/>
        <v>0</v>
      </c>
      <c r="M21" s="25">
        <f t="shared" si="3"/>
        <v>0</v>
      </c>
      <c r="N21" s="26" t="str">
        <f>VLOOKUP(C21,Données!C21:L51,10)</f>
        <v>arrêt maladie</v>
      </c>
      <c r="P21" s="66"/>
      <c r="Q21" s="67"/>
    </row>
    <row r="22" spans="1:17" x14ac:dyDescent="0.2">
      <c r="C22" s="24">
        <f t="shared" si="2"/>
        <v>40194</v>
      </c>
      <c r="D22" s="25">
        <f>IF(OR($N22={"Récup","Congé annuels","arrêt maladie"}),0,VLOOKUP($C22,Données!$C$6:$K$1468,COLUMN()-2))</f>
        <v>0</v>
      </c>
      <c r="E22" s="25">
        <f>IF(OR($N22={"Récup","Congé annuels","arrêt maladie"}),0,VLOOKUP($C22,Données!$C$6:$K$1468,COLUMN()-2))</f>
        <v>0</v>
      </c>
      <c r="F22" s="25">
        <f>IF(OR($N22={"Récup","Congé annuels","arrêt maladie"}),0,VLOOKUP($C22,Données!$C$6:$K$1468,COLUMN()-2))</f>
        <v>0</v>
      </c>
      <c r="G22" s="25">
        <f>IF(OR($N22={"Récup","Congé annuels","arrêt maladie"}),0,VLOOKUP($C22,Données!$C$6:$K$1468,COLUMN()-2))</f>
        <v>0</v>
      </c>
      <c r="H22" s="25">
        <f>IF(OR($N22={"Récup","Congé annuels","arrêt maladie"}),0,VLOOKUP($C22,Données!$C$6:$K$1468,COLUMN()-2))</f>
        <v>0</v>
      </c>
      <c r="I22" s="25">
        <f>IF(OR($N22={"Récup","Congé annuels","arrêt maladie"}),0,VLOOKUP($C22,Données!$C$6:$K$1468,COLUMN()-2))</f>
        <v>0</v>
      </c>
      <c r="J22" s="25">
        <f>IF(OR($N22={"Récup","Congé annuels","arrêt maladie"}),0,VLOOKUP($C22,Données!$C$6:$K$1468,COLUMN()-2))</f>
        <v>0</v>
      </c>
      <c r="K22" s="25">
        <f>IF(OR($N22={"Récup","Congés annuel","arrêt maladie"}),0,VLOOKUP($C22,Données!$C$6:$K$1468,COLUMN()-2, FALSE))</f>
        <v>0</v>
      </c>
      <c r="L22" s="25">
        <f t="shared" si="0"/>
        <v>0</v>
      </c>
      <c r="M22" s="25">
        <f t="shared" si="3"/>
        <v>0</v>
      </c>
      <c r="N22" s="26" t="str">
        <f>VLOOKUP(C22,Données!C22:L52,10)</f>
        <v>Congés annuel</v>
      </c>
      <c r="P22" s="49" t="s">
        <v>20</v>
      </c>
      <c r="Q22" s="50"/>
    </row>
    <row r="23" spans="1:17" s="51" customFormat="1" x14ac:dyDescent="0.2">
      <c r="C23" s="24">
        <f t="shared" si="2"/>
        <v>40195</v>
      </c>
      <c r="D23" s="25">
        <f>IF(OR($N23={"Récup","Congé annuels","arrêt maladie"}),0,VLOOKUP($C23,Données!$C$6:$K$1468,COLUMN()-2))</f>
        <v>0</v>
      </c>
      <c r="E23" s="25">
        <f>IF(OR($N23={"Récup","Congé annuels","arrêt maladie"}),0,VLOOKUP($C23,Données!$C$6:$K$1468,COLUMN()-2))</f>
        <v>0</v>
      </c>
      <c r="F23" s="25">
        <f>IF(OR($N23={"Récup","Congé annuels","arrêt maladie"}),0,VLOOKUP($C23,Données!$C$6:$K$1468,COLUMN()-2))</f>
        <v>0</v>
      </c>
      <c r="G23" s="25">
        <f>IF(OR($N23={"Récup","Congé annuels","arrêt maladie"}),0,VLOOKUP($C23,Données!$C$6:$K$1468,COLUMN()-2))</f>
        <v>0</v>
      </c>
      <c r="H23" s="25">
        <f>IF(OR($N23={"Récup","Congé annuels","arrêt maladie"}),0,VLOOKUP($C23,Données!$C$6:$K$1468,COLUMN()-2))</f>
        <v>0</v>
      </c>
      <c r="I23" s="25">
        <f>IF(OR($N23={"Récup","Congé annuels","arrêt maladie"}),0,VLOOKUP($C23,Données!$C$6:$K$1468,COLUMN()-2))</f>
        <v>0</v>
      </c>
      <c r="J23" s="25">
        <f>IF(OR($N23={"Récup","Congé annuels","arrêt maladie"}),0,VLOOKUP($C23,Données!$C$6:$K$1468,COLUMN()-2))</f>
        <v>0</v>
      </c>
      <c r="K23" s="25">
        <f>IF(OR($N23={"Récup","Congé annuels","arrêt maladie"}),0,VLOOKUP($C23,Données!$C$6:$K$1468,COLUMN()-2, FALSE))</f>
        <v>0</v>
      </c>
      <c r="L23" s="25">
        <f t="shared" si="0"/>
        <v>0</v>
      </c>
      <c r="M23" s="25">
        <f t="shared" si="3"/>
        <v>0</v>
      </c>
      <c r="N23" s="26">
        <f>VLOOKUP(C23,Données!C23:L53,10)</f>
        <v>0</v>
      </c>
    </row>
    <row r="24" spans="1:17" s="51" customFormat="1" x14ac:dyDescent="0.2">
      <c r="C24" s="24">
        <f t="shared" si="2"/>
        <v>40196</v>
      </c>
      <c r="D24" s="25">
        <f>IF(OR($N24={"Récup","Congé annuels","arrêt maladie"}),0,VLOOKUP($C24,Données!$C$6:$K$1468,COLUMN()-2))</f>
        <v>0</v>
      </c>
      <c r="E24" s="25">
        <f>IF(OR($N24={"Récup","Congé annuels","arrêt maladie"}),0,VLOOKUP($C24,Données!$C$6:$K$1468,COLUMN()-2))</f>
        <v>0</v>
      </c>
      <c r="F24" s="25">
        <f>IF(OR($N24={"Récup","Congé annuels","arrêt maladie"}),0,VLOOKUP($C24,Données!$C$6:$K$1468,COLUMN()-2))</f>
        <v>0</v>
      </c>
      <c r="G24" s="25">
        <f>IF(OR($N24={"Récup","Congé annuels","arrêt maladie"}),0,VLOOKUP($C24,Données!$C$6:$K$1468,COLUMN()-2))</f>
        <v>0</v>
      </c>
      <c r="H24" s="25">
        <f>IF(OR($N24={"Récup","Congé annuels","arrêt maladie"}),0,VLOOKUP($C24,Données!$C$6:$K$1468,COLUMN()-2))</f>
        <v>0</v>
      </c>
      <c r="I24" s="25">
        <f>IF(OR($N24={"Récup","Congé annuels","arrêt maladie"}),0,VLOOKUP($C24,Données!$C$6:$K$1468,COLUMN()-2))</f>
        <v>0</v>
      </c>
      <c r="J24" s="25">
        <f>IF(OR($N24={"Récup","Congé annuels","arrêt maladie"}),0,VLOOKUP($C24,Données!$C$6:$K$1468,COLUMN()-2))</f>
        <v>0</v>
      </c>
      <c r="K24" s="25">
        <f>IF(OR($N24={"Récup","Congé annuels","arrêt maladie"}),0,VLOOKUP($C24,Données!$C$6:$K$1468,COLUMN()-2, FALSE))</f>
        <v>0</v>
      </c>
      <c r="L24" s="25">
        <f t="shared" si="0"/>
        <v>0</v>
      </c>
      <c r="M24" s="25">
        <f t="shared" si="3"/>
        <v>0</v>
      </c>
      <c r="N24" s="26">
        <f>VLOOKUP(C24,Données!C24:L54,10)</f>
        <v>0</v>
      </c>
    </row>
    <row r="25" spans="1:17" x14ac:dyDescent="0.2">
      <c r="C25" s="24">
        <f t="shared" si="2"/>
        <v>40197</v>
      </c>
      <c r="D25" s="25">
        <f>IF(OR($N25={"Récup","Congé annuels","arrêt maladie"}),0,VLOOKUP($C25,Données!$C$6:$K$1468,COLUMN()-2))</f>
        <v>0</v>
      </c>
      <c r="E25" s="25">
        <f>IF(OR($N25={"Récup","Congé annuels","arrêt maladie"}),0,VLOOKUP($C25,Données!$C$6:$K$1468,COLUMN()-2))</f>
        <v>0</v>
      </c>
      <c r="F25" s="25">
        <f>IF(OR($N25={"Récup","Congé annuels","arrêt maladie"}),0,VLOOKUP($C25,Données!$C$6:$K$1468,COLUMN()-2))</f>
        <v>0</v>
      </c>
      <c r="G25" s="25">
        <f>IF(OR($N25={"Récup","Congé annuels","arrêt maladie"}),0,VLOOKUP($C25,Données!$C$6:$K$1468,COLUMN()-2))</f>
        <v>0</v>
      </c>
      <c r="H25" s="25">
        <f>IF(OR($N25={"Récup","Congé annuels","arrêt maladie"}),0,VLOOKUP($C25,Données!$C$6:$K$1468,COLUMN()-2))</f>
        <v>0</v>
      </c>
      <c r="I25" s="25">
        <f>IF(OR($N25={"Récup","Congé annuels","arrêt maladie"}),0,VLOOKUP($C25,Données!$C$6:$K$1468,COLUMN()-2))</f>
        <v>0</v>
      </c>
      <c r="J25" s="25">
        <f>IF(OR($N25={"Récup","Congé annuels","arrêt maladie"}),0,VLOOKUP($C25,Données!$C$6:$K$1468,COLUMN()-2))</f>
        <v>0</v>
      </c>
      <c r="K25" s="25">
        <f>IF(OR($N25={"Récup","Congé annuels","arrêt maladie"}),0,VLOOKUP($C25,Données!$C$6:$K$1468,COLUMN()-2, FALSE))</f>
        <v>0.29166666666666669</v>
      </c>
      <c r="L25" s="25">
        <f t="shared" si="0"/>
        <v>-0.29166666666666669</v>
      </c>
      <c r="M25" s="25">
        <f t="shared" si="3"/>
        <v>0.29166666666666669</v>
      </c>
      <c r="N25" s="26">
        <f>VLOOKUP(C25,Données!C25:L55,10)</f>
        <v>0</v>
      </c>
    </row>
    <row r="26" spans="1:17" x14ac:dyDescent="0.2">
      <c r="C26" s="24">
        <f t="shared" si="2"/>
        <v>40198</v>
      </c>
      <c r="D26" s="25">
        <f>IF(OR($N26={"Récup","Congé annuels","arrêt maladie"}),0,VLOOKUP($C26,Données!$C$6:$K$1468,COLUMN()-2))</f>
        <v>0</v>
      </c>
      <c r="E26" s="25">
        <f>IF(OR($N26={"Récup","Congé annuels","arrêt maladie"}),0,VLOOKUP($C26,Données!$C$6:$K$1468,COLUMN()-2))</f>
        <v>0</v>
      </c>
      <c r="F26" s="25">
        <f>IF(OR($N26={"Récup","Congé annuels","arrêt maladie"}),0,VLOOKUP($C26,Données!$C$6:$K$1468,COLUMN()-2))</f>
        <v>0</v>
      </c>
      <c r="G26" s="25">
        <f>IF(OR($N26={"Récup","Congé annuels","arrêt maladie"}),0,VLOOKUP($C26,Données!$C$6:$K$1468,COLUMN()-2))</f>
        <v>0</v>
      </c>
      <c r="H26" s="25">
        <f>IF(OR($N26={"Récup","Congé annuels","arrêt maladie"}),0,VLOOKUP($C26,Données!$C$6:$K$1468,COLUMN()-2))</f>
        <v>0</v>
      </c>
      <c r="I26" s="25">
        <f>IF(OR($N26={"Récup","Congé annuels","arrêt maladie"}),0,VLOOKUP($C26,Données!$C$6:$K$1468,COLUMN()-2))</f>
        <v>0</v>
      </c>
      <c r="J26" s="25">
        <f>IF(OR($N26={"Récup","Congé annuels","arrêt maladie"}),0,VLOOKUP($C26,Données!$C$6:$K$1468,COLUMN()-2))</f>
        <v>0</v>
      </c>
      <c r="K26" s="25">
        <f>IF(OR($N26={"Récup","Congé annuels","arrêt maladie"}),0,VLOOKUP($C26,Données!$C$6:$K$1468,COLUMN()-2, FALSE))</f>
        <v>0.29166666666666669</v>
      </c>
      <c r="L26" s="25">
        <f t="shared" si="0"/>
        <v>-0.29166666666666669</v>
      </c>
      <c r="M26" s="25">
        <f t="shared" si="3"/>
        <v>0.29166666666666669</v>
      </c>
      <c r="N26" s="26">
        <f>VLOOKUP(C26,Données!C26:L56,10)</f>
        <v>0</v>
      </c>
    </row>
    <row r="27" spans="1:17" x14ac:dyDescent="0.2">
      <c r="C27" s="24">
        <f t="shared" si="2"/>
        <v>40199</v>
      </c>
      <c r="D27" s="25">
        <f>IF(OR($N27={"Récup","Congé annuels","arrêt maladie"}),0,VLOOKUP($C27,Données!$C$6:$K$1468,COLUMN()-2))</f>
        <v>0</v>
      </c>
      <c r="E27" s="25">
        <f>IF(OR($N27={"Récup","Congé annuels","arrêt maladie"}),0,VLOOKUP($C27,Données!$C$6:$K$1468,COLUMN()-2))</f>
        <v>0</v>
      </c>
      <c r="F27" s="25">
        <f>IF(OR($N27={"Récup","Congé annuels","arrêt maladie"}),0,VLOOKUP($C27,Données!$C$6:$K$1468,COLUMN()-2))</f>
        <v>0</v>
      </c>
      <c r="G27" s="25">
        <f>IF(OR($N27={"Récup","Congé annuels","arrêt maladie"}),0,VLOOKUP($C27,Données!$C$6:$K$1468,COLUMN()-2))</f>
        <v>0</v>
      </c>
      <c r="H27" s="25">
        <f>IF(OR($N27={"Récup","Congé annuels","arrêt maladie"}),0,VLOOKUP($C27,Données!$C$6:$K$1468,COLUMN()-2))</f>
        <v>0</v>
      </c>
      <c r="I27" s="25">
        <f>IF(OR($N27={"Récup","Congé annuels","arrêt maladie"}),0,VLOOKUP($C27,Données!$C$6:$K$1468,COLUMN()-2))</f>
        <v>0</v>
      </c>
      <c r="J27" s="25">
        <f>IF(OR($N27={"Récup","Congé annuels","arrêt maladie"}),0,VLOOKUP($C27,Données!$C$6:$K$1468,COLUMN()-2))</f>
        <v>0</v>
      </c>
      <c r="K27" s="25">
        <f>IF(OR($N27={"Récup","Congé annuels","arrêt maladie"}),0,VLOOKUP($C27,Données!$C$6:$K$1468,COLUMN()-2, FALSE))</f>
        <v>0.29166666666666669</v>
      </c>
      <c r="L27" s="25">
        <f t="shared" si="0"/>
        <v>-0.29166666666666669</v>
      </c>
      <c r="M27" s="25">
        <f t="shared" si="3"/>
        <v>0.29166666666666669</v>
      </c>
      <c r="N27" s="26">
        <f>VLOOKUP(C27,Données!C27:L57,10)</f>
        <v>0</v>
      </c>
    </row>
    <row r="28" spans="1:17" x14ac:dyDescent="0.2">
      <c r="C28" s="24">
        <f t="shared" si="2"/>
        <v>40200</v>
      </c>
      <c r="D28" s="25">
        <f>IF(OR($N28={"Récup","Congé annuels","arrêt maladie"}),0,VLOOKUP($C28,Données!$C$6:$K$1468,COLUMN()-2))</f>
        <v>0</v>
      </c>
      <c r="E28" s="25">
        <f>IF(OR($N28={"Récup","Congé annuels","arrêt maladie"}),0,VLOOKUP($C28,Données!$C$6:$K$1468,COLUMN()-2))</f>
        <v>0</v>
      </c>
      <c r="F28" s="25">
        <f>IF(OR($N28={"Récup","Congé annuels","arrêt maladie"}),0,VLOOKUP($C28,Données!$C$6:$K$1468,COLUMN()-2))</f>
        <v>0</v>
      </c>
      <c r="G28" s="25">
        <f>IF(OR($N28={"Récup","Congé annuels","arrêt maladie"}),0,VLOOKUP($C28,Données!$C$6:$K$1468,COLUMN()-2))</f>
        <v>0</v>
      </c>
      <c r="H28" s="25">
        <f>IF(OR($N28={"Récup","Congé annuels","arrêt maladie"}),0,VLOOKUP($C28,Données!$C$6:$K$1468,COLUMN()-2))</f>
        <v>0</v>
      </c>
      <c r="I28" s="25">
        <f>IF(OR($N28={"Récup","Congé annuels","arrêt maladie"}),0,VLOOKUP($C28,Données!$C$6:$K$1468,COLUMN()-2))</f>
        <v>0</v>
      </c>
      <c r="J28" s="25">
        <f>IF(OR($N28={"Récup","Congé annuels","arrêt maladie"}),0,VLOOKUP($C28,Données!$C$6:$K$1468,COLUMN()-2))</f>
        <v>0</v>
      </c>
      <c r="K28" s="25">
        <f>IF(OR($N28={"Récup","Congé annuels","arrêt maladie"}),0,VLOOKUP($C28,Données!$C$6:$K$1468,COLUMN()-2, FALSE))</f>
        <v>0.29166666666666669</v>
      </c>
      <c r="L28" s="25">
        <f t="shared" si="0"/>
        <v>-0.29166666666666669</v>
      </c>
      <c r="M28" s="25">
        <f t="shared" si="3"/>
        <v>0.29166666666666669</v>
      </c>
      <c r="N28" s="26">
        <f>VLOOKUP(C28,Données!C28:L58,10)</f>
        <v>0</v>
      </c>
      <c r="O28" s="68"/>
    </row>
    <row r="29" spans="1:17" x14ac:dyDescent="0.2">
      <c r="C29" s="24">
        <f t="shared" si="2"/>
        <v>40201</v>
      </c>
      <c r="D29" s="25">
        <f>IF(OR($N29={"Récup","Congé annuels","arrêt maladie"}),0,VLOOKUP($C29,Données!$C$6:$K$1468,COLUMN()-2))</f>
        <v>0</v>
      </c>
      <c r="E29" s="25">
        <f>IF(OR($N29={"Récup","Congé annuels","arrêt maladie"}),0,VLOOKUP($C29,Données!$C$6:$K$1468,COLUMN()-2))</f>
        <v>0</v>
      </c>
      <c r="F29" s="25">
        <f>IF(OR($N29={"Récup","Congé annuels","arrêt maladie"}),0,VLOOKUP($C29,Données!$C$6:$K$1468,COLUMN()-2))</f>
        <v>0</v>
      </c>
      <c r="G29" s="25">
        <f>IF(OR($N29={"Récup","Congé annuels","arrêt maladie"}),0,VLOOKUP($C29,Données!$C$6:$K$1468,COLUMN()-2))</f>
        <v>0</v>
      </c>
      <c r="H29" s="25">
        <f>IF(OR($N29={"Récup","Congé annuels","arrêt maladie"}),0,VLOOKUP($C29,Données!$C$6:$K$1468,COLUMN()-2))</f>
        <v>0</v>
      </c>
      <c r="I29" s="25">
        <f>IF(OR($N29={"Récup","Congé annuels","arrêt maladie"}),0,VLOOKUP($C29,Données!$C$6:$K$1468,COLUMN()-2))</f>
        <v>0</v>
      </c>
      <c r="J29" s="25">
        <f>IF(OR($N29={"Récup","Congé annuels","arrêt maladie"}),0,VLOOKUP($C29,Données!$C$6:$K$1468,COLUMN()-2))</f>
        <v>0</v>
      </c>
      <c r="K29" s="25">
        <f>IF(OR($N29={"Récup","Congé annuels","arrêt maladie"}),0,VLOOKUP($C29,Données!$C$6:$K$1468,COLUMN()-2, FALSE))</f>
        <v>0.29166666666666669</v>
      </c>
      <c r="L29" s="25">
        <f t="shared" si="0"/>
        <v>-0.29166666666666669</v>
      </c>
      <c r="M29" s="25">
        <f t="shared" si="3"/>
        <v>0.29166666666666669</v>
      </c>
      <c r="N29" s="26">
        <f>VLOOKUP(C29,Données!C29:L59,10)</f>
        <v>0</v>
      </c>
    </row>
    <row r="30" spans="1:17" s="51" customFormat="1" x14ac:dyDescent="0.2">
      <c r="C30" s="24">
        <f t="shared" si="2"/>
        <v>40202</v>
      </c>
      <c r="D30" s="25">
        <f>IF(OR($N30={"Récup","Congé annuels","arrêt maladie"}),0,VLOOKUP($C30,Données!$C$6:$K$1468,COLUMN()-2))</f>
        <v>0</v>
      </c>
      <c r="E30" s="25">
        <f>IF(OR($N30={"Récup","Congé annuels","arrêt maladie"}),0,VLOOKUP($C30,Données!$C$6:$K$1468,COLUMN()-2))</f>
        <v>0</v>
      </c>
      <c r="F30" s="25">
        <f>IF(OR($N30={"Récup","Congé annuels","arrêt maladie"}),0,VLOOKUP($C30,Données!$C$6:$K$1468,COLUMN()-2))</f>
        <v>0</v>
      </c>
      <c r="G30" s="25">
        <f>IF(OR($N30={"Récup","Congé annuels","arrêt maladie"}),0,VLOOKUP($C30,Données!$C$6:$K$1468,COLUMN()-2))</f>
        <v>0</v>
      </c>
      <c r="H30" s="25">
        <f>IF(OR($N30={"Récup","Congé annuels","arrêt maladie"}),0,VLOOKUP($C30,Données!$C$6:$K$1468,COLUMN()-2))</f>
        <v>0</v>
      </c>
      <c r="I30" s="25">
        <f>IF(OR($N30={"Récup","Congé annuels","arrêt maladie"}),0,VLOOKUP($C30,Données!$C$6:$K$1468,COLUMN()-2))</f>
        <v>0</v>
      </c>
      <c r="J30" s="25">
        <f>IF(OR($N30={"Récup","Congé annuels","arrêt maladie"}),0,VLOOKUP($C30,Données!$C$6:$K$1468,COLUMN()-2))</f>
        <v>0</v>
      </c>
      <c r="K30" s="25">
        <f>IF(OR($N30={"Récup","Congé annuels","arrêt maladie"}),0,VLOOKUP($C30,Données!$C$6:$K$1468,COLUMN()-2, FALSE))</f>
        <v>0</v>
      </c>
      <c r="L30" s="25">
        <f t="shared" si="0"/>
        <v>0</v>
      </c>
      <c r="M30" s="25">
        <f t="shared" si="3"/>
        <v>0</v>
      </c>
      <c r="N30" s="26">
        <f>VLOOKUP(C30,Données!C30:L60,10)</f>
        <v>0</v>
      </c>
    </row>
    <row r="31" spans="1:17" s="51" customFormat="1" x14ac:dyDescent="0.2">
      <c r="C31" s="24">
        <f t="shared" si="2"/>
        <v>40203</v>
      </c>
      <c r="D31" s="25">
        <f>IF(OR($N31={"Récup","Congé annuels","arrêt maladie"}),0,VLOOKUP($C31,Données!$C$6:$K$1468,COLUMN()-2))</f>
        <v>0</v>
      </c>
      <c r="E31" s="25">
        <f>IF(OR($N31={"Récup","Congé annuels","arrêt maladie"}),0,VLOOKUP($C31,Données!$C$6:$K$1468,COLUMN()-2))</f>
        <v>0</v>
      </c>
      <c r="F31" s="25">
        <f>IF(OR($N31={"Récup","Congé annuels","arrêt maladie"}),0,VLOOKUP($C31,Données!$C$6:$K$1468,COLUMN()-2))</f>
        <v>0</v>
      </c>
      <c r="G31" s="25">
        <f>IF(OR($N31={"Récup","Congé annuels","arrêt maladie"}),0,VLOOKUP($C31,Données!$C$6:$K$1468,COLUMN()-2))</f>
        <v>0</v>
      </c>
      <c r="H31" s="25">
        <f>IF(OR($N31={"Récup","Congé annuels","arrêt maladie"}),0,VLOOKUP($C31,Données!$C$6:$K$1468,COLUMN()-2))</f>
        <v>0</v>
      </c>
      <c r="I31" s="25">
        <f>IF(OR($N31={"Récup","Congé annuels","arrêt maladie"}),0,VLOOKUP($C31,Données!$C$6:$K$1468,COLUMN()-2))</f>
        <v>0</v>
      </c>
      <c r="J31" s="25">
        <f>IF(OR($N31={"Récup","Congé annuels","arrêt maladie"}),0,VLOOKUP($C31,Données!$C$6:$K$1468,COLUMN()-2))</f>
        <v>0</v>
      </c>
      <c r="K31" s="25">
        <f>IF(OR($N31={"Récup","Congé annuels","arrêt maladie"}),0,VLOOKUP($C31,Données!$C$6:$K$1468,COLUMN()-2, FALSE))</f>
        <v>0</v>
      </c>
      <c r="L31" s="25">
        <f t="shared" si="0"/>
        <v>0</v>
      </c>
      <c r="M31" s="25">
        <f t="shared" si="3"/>
        <v>0</v>
      </c>
      <c r="N31" s="26">
        <f>VLOOKUP(C31,Données!C31:L61,10)</f>
        <v>0</v>
      </c>
    </row>
    <row r="32" spans="1:17" x14ac:dyDescent="0.2">
      <c r="C32" s="24">
        <f t="shared" si="2"/>
        <v>40204</v>
      </c>
      <c r="D32" s="25">
        <f>IF(OR($N32={"Récup","Congé annuels","arrêt maladie"}),0,VLOOKUP($C32,Données!$C$6:$K$1468,COLUMN()-2))</f>
        <v>0</v>
      </c>
      <c r="E32" s="25">
        <f>IF(OR($N32={"Récup","Congé annuels","arrêt maladie"}),0,VLOOKUP($C32,Données!$C$6:$K$1468,COLUMN()-2))</f>
        <v>0</v>
      </c>
      <c r="F32" s="25">
        <f>IF(OR($N32={"Récup","Congé annuels","arrêt maladie"}),0,VLOOKUP($C32,Données!$C$6:$K$1468,COLUMN()-2))</f>
        <v>0</v>
      </c>
      <c r="G32" s="25">
        <f>IF(OR($N32={"Récup","Congé annuels","arrêt maladie"}),0,VLOOKUP($C32,Données!$C$6:$K$1468,COLUMN()-2))</f>
        <v>0</v>
      </c>
      <c r="H32" s="25">
        <f>IF(OR($N32={"Récup","Congé annuels","arrêt maladie"}),0,VLOOKUP($C32,Données!$C$6:$K$1468,COLUMN()-2))</f>
        <v>0</v>
      </c>
      <c r="I32" s="25">
        <f>IF(OR($N32={"Récup","Congé annuels","arrêt maladie"}),0,VLOOKUP($C32,Données!$C$6:$K$1468,COLUMN()-2))</f>
        <v>0</v>
      </c>
      <c r="J32" s="25">
        <f>IF(OR($N32={"Récup","Congé annuels","arrêt maladie"}),0,VLOOKUP($C32,Données!$C$6:$K$1468,COLUMN()-2))</f>
        <v>0</v>
      </c>
      <c r="K32" s="25">
        <f>IF(OR($N32={"Récup","Congé annuels","arrêt maladie"}),0,VLOOKUP($C32,Données!$C$6:$K$1468,COLUMN()-2, FALSE))</f>
        <v>0.29166666666666669</v>
      </c>
      <c r="L32" s="25">
        <f t="shared" si="0"/>
        <v>-0.29166666666666669</v>
      </c>
      <c r="M32" s="25">
        <f t="shared" si="3"/>
        <v>0.29166666666666669</v>
      </c>
      <c r="N32" s="26">
        <f>VLOOKUP(C32,Données!C32:L62,10)</f>
        <v>0</v>
      </c>
    </row>
    <row r="33" spans="3:15" x14ac:dyDescent="0.2">
      <c r="C33" s="24">
        <f>IFERROR(IF(MONTH(C32+1)=MONTH(1&amp;$A$6),C32+1,""),"")</f>
        <v>40205</v>
      </c>
      <c r="D33" s="25">
        <f>IF(OR($N33={"Récup","Congé annuels","arrêt maladie"}),0,VLOOKUP($C33,Données!$C$6:$K$1468,COLUMN()-2))</f>
        <v>0</v>
      </c>
      <c r="E33" s="25">
        <f>IF(OR($N33={"Récup","Congé annuels","arrêt maladie"}),0,VLOOKUP($C33,Données!$C$6:$K$1468,COLUMN()-2))</f>
        <v>0</v>
      </c>
      <c r="F33" s="25">
        <f>IF(OR($N33={"Récup","Congé annuels","arrêt maladie"}),0,VLOOKUP($C33,Données!$C$6:$K$1468,COLUMN()-2))</f>
        <v>0</v>
      </c>
      <c r="G33" s="25">
        <f>IF(OR($N33={"Récup","Congé annuels","arrêt maladie"}),0,VLOOKUP($C33,Données!$C$6:$K$1468,COLUMN()-2))</f>
        <v>0</v>
      </c>
      <c r="H33" s="25">
        <f>IF(OR($N33={"Récup","Congé annuels","arrêt maladie"}),0,VLOOKUP($C33,Données!$C$6:$K$1468,COLUMN()-2))</f>
        <v>0</v>
      </c>
      <c r="I33" s="25">
        <f>IF(OR($N33={"Récup","Congé annuels","arrêt maladie"}),0,VLOOKUP($C33,Données!$C$6:$K$1468,COLUMN()-2))</f>
        <v>0</v>
      </c>
      <c r="J33" s="25">
        <f>IF(OR($N33={"Récup","Congé annuels","arrêt maladie"}),0,VLOOKUP($C33,Données!$C$6:$K$1468,COLUMN()-2))</f>
        <v>0</v>
      </c>
      <c r="K33" s="25">
        <f>IF(OR($N33={"Récup","Congé annuels","arrêt maladie"}),0,VLOOKUP($C33,Données!$C$6:$K$1468,COLUMN()-2, FALSE))</f>
        <v>0.29166666666666669</v>
      </c>
      <c r="L33" s="25">
        <f>SUM(J33-K33)</f>
        <v>-0.29166666666666669</v>
      </c>
      <c r="M33" s="25">
        <f t="shared" si="3"/>
        <v>0.29166666666666669</v>
      </c>
      <c r="N33" s="26">
        <f>VLOOKUP(C33,Données!C33:L63,10)</f>
        <v>0</v>
      </c>
    </row>
    <row r="34" spans="3:15" x14ac:dyDescent="0.2">
      <c r="C34" s="24">
        <f t="shared" ref="C34:C36" si="4">IFERROR(IF(MONTH(C33+1)=MONTH(1&amp;$A$6),C33+1,""),"")</f>
        <v>40206</v>
      </c>
      <c r="D34" s="25">
        <f>IF(OR($N34={"Récup","Congé annuels","arrêt maladie"}),0,VLOOKUP($C34,Données!$C$6:$K$1468,COLUMN()-2))</f>
        <v>0</v>
      </c>
      <c r="E34" s="25">
        <f>IF(OR($N34={"Récup","Congé annuels","arrêt maladie"}),0,VLOOKUP($C34,Données!$C$6:$K$1468,COLUMN()-2))</f>
        <v>0</v>
      </c>
      <c r="F34" s="25">
        <f>IF(OR($N34={"Récup","Congé annuels","arrêt maladie"}),0,VLOOKUP($C34,Données!$C$6:$K$1468,COLUMN()-2))</f>
        <v>0</v>
      </c>
      <c r="G34" s="25">
        <f>IF(OR($N34={"Récup","Congé annuels","arrêt maladie"}),0,VLOOKUP($C34,Données!$C$6:$K$1468,COLUMN()-2))</f>
        <v>0</v>
      </c>
      <c r="H34" s="25">
        <f>IF(OR($N34={"Récup","Congé annuels","arrêt maladie"}),0,VLOOKUP($C34,Données!$C$6:$K$1468,COLUMN()-2))</f>
        <v>0</v>
      </c>
      <c r="I34" s="25">
        <f>IF(OR($N34={"Récup","Congé annuels","arrêt maladie"}),0,VLOOKUP($C34,Données!$C$6:$K$1468,COLUMN()-2))</f>
        <v>0</v>
      </c>
      <c r="J34" s="25">
        <f>IF(OR($N34={"Récup","Congé annuels","arrêt maladie"}),0,VLOOKUP($C34,Données!$C$6:$K$1468,COLUMN()-2))</f>
        <v>0</v>
      </c>
      <c r="K34" s="25">
        <f>IF(OR($N34={"Récup","Congé annuels","arrêt maladie"}),0,VLOOKUP($C34,Données!$C$6:$K$1468,COLUMN()-2, FALSE))</f>
        <v>0.29166666666666669</v>
      </c>
      <c r="L34" s="25">
        <f t="shared" ref="L34:L36" si="5">SUM(J34-K34)</f>
        <v>-0.29166666666666669</v>
      </c>
      <c r="M34" s="25">
        <f t="shared" si="3"/>
        <v>0.29166666666666669</v>
      </c>
      <c r="N34" s="26">
        <f>VLOOKUP(C34,Données!C34:L64,10)</f>
        <v>0</v>
      </c>
    </row>
    <row r="35" spans="3:15" x14ac:dyDescent="0.2">
      <c r="C35" s="24">
        <f t="shared" si="4"/>
        <v>40207</v>
      </c>
      <c r="D35" s="25">
        <f>IF(OR($N35={"Récup","Congé annuels","arrêt maladie"}),0,VLOOKUP($C35,Données!$C$6:$K$1468,COLUMN()-2))</f>
        <v>0</v>
      </c>
      <c r="E35" s="25">
        <f>IF(OR($N35={"Récup","Congé annuels","arrêt maladie"}),0,VLOOKUP($C35,Données!$C$6:$K$1468,COLUMN()-2))</f>
        <v>0</v>
      </c>
      <c r="F35" s="25">
        <f>IF(OR($N35={"Récup","Congé annuels","arrêt maladie"}),0,VLOOKUP($C35,Données!$C$6:$K$1468,COLUMN()-2))</f>
        <v>0</v>
      </c>
      <c r="G35" s="25">
        <f>IF(OR($N35={"Récup","Congé annuels","arrêt maladie"}),0,VLOOKUP($C35,Données!$C$6:$K$1468,COLUMN()-2))</f>
        <v>0</v>
      </c>
      <c r="H35" s="25">
        <f>IF(OR($N35={"Récup","Congé annuels","arrêt maladie"}),0,VLOOKUP($C35,Données!$C$6:$K$1468,COLUMN()-2))</f>
        <v>0</v>
      </c>
      <c r="I35" s="25">
        <f>IF(OR($N35={"Récup","Congé annuels","arrêt maladie"}),0,VLOOKUP($C35,Données!$C$6:$K$1468,COLUMN()-2))</f>
        <v>0</v>
      </c>
      <c r="J35" s="25">
        <f>IF(OR($N35={"Récup","Congé annuels","arrêt maladie"}),0,VLOOKUP($C35,Données!$C$6:$K$1468,COLUMN()-2))</f>
        <v>0</v>
      </c>
      <c r="K35" s="25">
        <f>IF(OR($N35={"Récup","Congé annuels","arrêt maladie"}),0,VLOOKUP($C35,Données!$C$6:$K$1468,COLUMN()-2, FALSE))</f>
        <v>0.29166666666666669</v>
      </c>
      <c r="L35" s="25">
        <f t="shared" si="5"/>
        <v>-0.29166666666666669</v>
      </c>
      <c r="M35" s="25">
        <f t="shared" si="3"/>
        <v>0.29166666666666669</v>
      </c>
      <c r="N35" s="26">
        <f>VLOOKUP(C35,Données!C35:L65,10)</f>
        <v>0</v>
      </c>
    </row>
    <row r="36" spans="3:15" ht="15" x14ac:dyDescent="0.2">
      <c r="C36" s="24">
        <f t="shared" si="4"/>
        <v>40208</v>
      </c>
      <c r="D36" s="25">
        <f>IF(OR($N36={"Récup","Congé annuels","arrêt maladie"}),0,VLOOKUP($C36,Données!$C$6:$K$1468,COLUMN()-2))</f>
        <v>0</v>
      </c>
      <c r="E36" s="25">
        <f>IF(OR($N36={"Récup","Congé annuels","arrêt maladie"}),0,VLOOKUP($C36,Données!$C$6:$K$1468,COLUMN()-2))</f>
        <v>0</v>
      </c>
      <c r="F36" s="25">
        <f>IF(OR($N36={"Récup","Congé annuels","arrêt maladie"}),0,VLOOKUP($C36,Données!$C$6:$K$1468,COLUMN()-2))</f>
        <v>0</v>
      </c>
      <c r="G36" s="25">
        <f>IF(OR($N36={"Récup","Congé annuels","arrêt maladie"}),0,VLOOKUP($C36,Données!$C$6:$K$1468,COLUMN()-2))</f>
        <v>0</v>
      </c>
      <c r="H36" s="25">
        <f>IF(OR($N36={"Récup","Congé annuels","arrêt maladie"}),0,VLOOKUP($C36,Données!$C$6:$K$1468,COLUMN()-2))</f>
        <v>0</v>
      </c>
      <c r="I36" s="25">
        <f>IF(OR($N36={"Récup","Congé annuels","arrêt maladie"}),0,VLOOKUP($C36,Données!$C$6:$K$1468,COLUMN()-2))</f>
        <v>0</v>
      </c>
      <c r="J36" s="25">
        <f>IF(OR($N36={"Récup","Congé annuels","arrêt maladie"}),0,VLOOKUP($C36,Données!$C$6:$K$1468,COLUMN()-2))</f>
        <v>0</v>
      </c>
      <c r="K36" s="25">
        <f>IF(OR($N36={"Récup","Congé annuels","arrêt maladie"}),0,VLOOKUP($C36,Données!$C$6:$K$1468,COLUMN()-2, FALSE))</f>
        <v>0.29166666666666669</v>
      </c>
      <c r="L36" s="25">
        <f t="shared" si="5"/>
        <v>-0.29166666666666669</v>
      </c>
      <c r="M36" s="25">
        <f t="shared" si="3"/>
        <v>0.29166666666666669</v>
      </c>
      <c r="N36" s="26">
        <f>VLOOKUP(C36,Données!C36:L66,10)</f>
        <v>0</v>
      </c>
      <c r="O36" s="69"/>
    </row>
    <row r="37" spans="3:15" ht="15.75" x14ac:dyDescent="0.2">
      <c r="J37" s="71"/>
      <c r="K37" s="71"/>
      <c r="L37" s="72" t="str">
        <f>IF(SUM(L5:L36)&gt;0,SUM(L5:L36),"0")</f>
        <v>0</v>
      </c>
      <c r="M37" s="73">
        <f>SUM(M6:M36)</f>
        <v>2.9583333333333339</v>
      </c>
      <c r="N37" s="74">
        <f>L37-M37</f>
        <v>-2.9583333333333339</v>
      </c>
      <c r="O37" s="75"/>
    </row>
    <row r="38" spans="3:15" ht="25.5" x14ac:dyDescent="0.2">
      <c r="J38" s="76"/>
      <c r="K38" s="76"/>
      <c r="L38" s="77" t="s">
        <v>21</v>
      </c>
      <c r="M38" s="78" t="s">
        <v>22</v>
      </c>
      <c r="N38" s="79" t="str">
        <f>IF(N37&lt;0,"crédit","débit")</f>
        <v>crédit</v>
      </c>
    </row>
    <row r="39" spans="3:15" ht="13.5" thickBot="1" x14ac:dyDescent="0.25">
      <c r="L39" s="76"/>
      <c r="M39" s="76"/>
      <c r="N39" s="80" t="s">
        <v>23</v>
      </c>
    </row>
    <row r="41" spans="3:15" x14ac:dyDescent="0.2">
      <c r="C41" s="7" t="s">
        <v>40</v>
      </c>
      <c r="D41" s="82">
        <f>30-COUNTIF(Données!L:L,"Congés annuel")</f>
        <v>26</v>
      </c>
      <c r="E41" s="70" t="s">
        <v>41</v>
      </c>
    </row>
    <row r="42" spans="3:15" x14ac:dyDescent="0.2">
      <c r="C42" s="7" t="s">
        <v>39</v>
      </c>
      <c r="D42" s="70" t="b">
        <f>COUNTIF(Données!L:L,"arrêt maladie")
=COUNTIF(Données!$N$6:$N$1468,"maladie")
=COUNTIF(Données!$N$6:$N$1468,"maladie")</f>
        <v>0</v>
      </c>
      <c r="I42" s="81"/>
    </row>
  </sheetData>
  <mergeCells count="20">
    <mergeCell ref="B1:N1"/>
    <mergeCell ref="B2:N2"/>
    <mergeCell ref="D3:D5"/>
    <mergeCell ref="E3:E5"/>
    <mergeCell ref="F3:F5"/>
    <mergeCell ref="G3:G5"/>
    <mergeCell ref="H3:H5"/>
    <mergeCell ref="I3:I5"/>
    <mergeCell ref="J3:J5"/>
    <mergeCell ref="K3:K5"/>
    <mergeCell ref="P18:Q18"/>
    <mergeCell ref="P19:Q19"/>
    <mergeCell ref="P21:Q21"/>
    <mergeCell ref="P22:Q22"/>
    <mergeCell ref="N3:N5"/>
    <mergeCell ref="P7:Q7"/>
    <mergeCell ref="P10:Q10"/>
    <mergeCell ref="P12:Q12"/>
    <mergeCell ref="P13:Q13"/>
    <mergeCell ref="P15:Q16"/>
  </mergeCells>
  <conditionalFormatting sqref="C33:C36">
    <cfRule type="expression" dxfId="9" priority="10">
      <formula>COUNTIF(férié,$C33)=1</formula>
    </cfRule>
    <cfRule type="expression" dxfId="8" priority="11">
      <formula>WEEKDAY($C33,2)&gt;5</formula>
    </cfRule>
  </conditionalFormatting>
  <conditionalFormatting sqref="L37">
    <cfRule type="expression" dxfId="7" priority="8">
      <formula>COUNTIF(férié,$C37)=1</formula>
    </cfRule>
    <cfRule type="expression" dxfId="6" priority="9">
      <formula>WEEKDAY($C37,2)&gt;5</formula>
    </cfRule>
  </conditionalFormatting>
  <conditionalFormatting sqref="L37">
    <cfRule type="expression" dxfId="5" priority="7">
      <formula>AND(WEEKDAY($C37,2)&gt;5,$D37=TIMEVALUE("00:00"))</formula>
    </cfRule>
  </conditionalFormatting>
  <conditionalFormatting sqref="L6">
    <cfRule type="expression" priority="5">
      <formula>AND(WEEKDAY($C5,2)&gt;5,$D5=_xludf.Text(""))</formula>
    </cfRule>
  </conditionalFormatting>
  <conditionalFormatting sqref="N3:N36">
    <cfRule type="cellIs" priority="4" operator="equal">
      <formula>0</formula>
    </cfRule>
  </conditionalFormatting>
  <conditionalFormatting sqref="C6:N36">
    <cfRule type="expression" dxfId="4" priority="15">
      <formula>COUNTIF(férié,$C6)=1</formula>
    </cfRule>
    <cfRule type="expression" dxfId="3" priority="16">
      <formula>WEEKDAY($C6,2)&gt;5</formula>
    </cfRule>
  </conditionalFormatting>
  <conditionalFormatting sqref="D6:N36">
    <cfRule type="expression" dxfId="2" priority="1">
      <formula>$N6="arrêt maladie"</formula>
    </cfRule>
    <cfRule type="expression" dxfId="1" priority="2">
      <formula>$N6="Récup"</formula>
    </cfRule>
    <cfRule type="expression" dxfId="0" priority="3">
      <formula>$N6="congés annuel"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1</xdr:col>
                    <xdr:colOff>1019175</xdr:colOff>
                    <xdr:row>3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Données!$B$4:$B$15</xm:f>
          </x14:formula1>
          <xm:sqref>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68"/>
  <sheetViews>
    <sheetView topLeftCell="B1" workbookViewId="0">
      <selection activeCell="L22" sqref="L22"/>
    </sheetView>
  </sheetViews>
  <sheetFormatPr baseColWidth="10" defaultRowHeight="12.75" x14ac:dyDescent="0.2"/>
  <cols>
    <col min="1" max="1" width="19.875" bestFit="1" customWidth="1"/>
    <col min="2" max="2" width="9.5" bestFit="1" customWidth="1"/>
    <col min="3" max="3" width="25.375" style="5" bestFit="1" customWidth="1"/>
    <col min="4" max="4" width="12.125" bestFit="1" customWidth="1"/>
    <col min="5" max="5" width="9.875" bestFit="1" customWidth="1"/>
    <col min="6" max="6" width="11.75" bestFit="1" customWidth="1"/>
    <col min="7" max="7" width="6.25" bestFit="1" customWidth="1"/>
    <col min="8" max="8" width="8.875" bestFit="1" customWidth="1"/>
    <col min="9" max="9" width="10.5" bestFit="1" customWidth="1"/>
    <col min="10" max="10" width="10.25" bestFit="1" customWidth="1"/>
    <col min="11" max="11" width="13" bestFit="1" customWidth="1"/>
    <col min="12" max="12" width="12.625" bestFit="1" customWidth="1"/>
  </cols>
  <sheetData>
    <row r="2" spans="1:15" x14ac:dyDescent="0.2">
      <c r="C2" s="22" t="s">
        <v>0</v>
      </c>
      <c r="D2" s="17" t="s">
        <v>1</v>
      </c>
      <c r="E2" s="17" t="s">
        <v>2</v>
      </c>
      <c r="F2" s="17" t="s">
        <v>3</v>
      </c>
      <c r="G2" s="17" t="s">
        <v>4</v>
      </c>
      <c r="H2" s="17" t="s">
        <v>5</v>
      </c>
      <c r="I2" s="17" t="s">
        <v>6</v>
      </c>
      <c r="J2" s="17" t="s">
        <v>7</v>
      </c>
      <c r="K2" s="17" t="s">
        <v>8</v>
      </c>
      <c r="L2" s="20" t="s">
        <v>37</v>
      </c>
      <c r="N2" t="s">
        <v>42</v>
      </c>
    </row>
    <row r="3" spans="1:15" x14ac:dyDescent="0.2">
      <c r="A3" t="s">
        <v>12</v>
      </c>
      <c r="C3" s="23"/>
      <c r="D3" s="18"/>
      <c r="E3" s="18"/>
      <c r="F3" s="18"/>
      <c r="G3" s="18"/>
      <c r="H3" s="18"/>
      <c r="I3" s="18"/>
      <c r="J3" s="18"/>
      <c r="K3" s="18"/>
      <c r="L3" s="20"/>
      <c r="N3" t="s">
        <v>38</v>
      </c>
    </row>
    <row r="4" spans="1:15" x14ac:dyDescent="0.2">
      <c r="A4" s="2">
        <f>DATE('recap horaires'!$B$6,1,1)</f>
        <v>40178</v>
      </c>
      <c r="B4" t="s">
        <v>24</v>
      </c>
      <c r="C4" s="23"/>
      <c r="D4" s="19"/>
      <c r="E4" s="19"/>
      <c r="F4" s="19"/>
      <c r="G4" s="19"/>
      <c r="H4" s="19"/>
      <c r="I4" s="19"/>
      <c r="J4" s="19"/>
      <c r="K4" s="19"/>
      <c r="L4" s="20"/>
      <c r="N4" s="16" t="s">
        <v>15</v>
      </c>
    </row>
    <row r="5" spans="1:15" x14ac:dyDescent="0.2">
      <c r="A5" s="3">
        <f>FLOOR(DATE('recap horaires'!$B$6,5,DAY(MINUTE(An/38)/2+56)),7)-34+7*('recap horaires'!$B$6=2079)</f>
        <v>40286</v>
      </c>
      <c r="B5" t="s">
        <v>25</v>
      </c>
      <c r="C5" s="23"/>
      <c r="D5" s="4"/>
      <c r="F5" s="4"/>
      <c r="G5" s="4"/>
      <c r="H5" s="4"/>
      <c r="I5" s="4"/>
      <c r="J5" s="4"/>
      <c r="L5" s="21"/>
    </row>
    <row r="6" spans="1:15" x14ac:dyDescent="0.2">
      <c r="A6" s="3">
        <f>A5+1</f>
        <v>40287</v>
      </c>
      <c r="B6" t="s">
        <v>26</v>
      </c>
      <c r="C6" s="9">
        <v>40178</v>
      </c>
      <c r="E6" s="4"/>
      <c r="J6" s="6"/>
      <c r="K6" s="8">
        <v>0</v>
      </c>
    </row>
    <row r="7" spans="1:15" x14ac:dyDescent="0.2">
      <c r="A7" s="3">
        <f>DATE('recap horaires'!$B$6,5,1)</f>
        <v>40298</v>
      </c>
      <c r="B7" t="s">
        <v>27</v>
      </c>
      <c r="C7" s="9">
        <v>40179</v>
      </c>
      <c r="D7" s="6">
        <v>0.33333333333333331</v>
      </c>
      <c r="E7" s="4"/>
      <c r="F7" s="6">
        <v>0.5</v>
      </c>
      <c r="G7" s="6">
        <v>0.54166666666666663</v>
      </c>
      <c r="H7" s="6"/>
      <c r="I7" s="6">
        <v>0.70833333333333337</v>
      </c>
      <c r="J7" s="6">
        <f>(I7-D7)-(G7-F7)</f>
        <v>0.33333333333333343</v>
      </c>
      <c r="K7" s="8">
        <v>0.29166666666666669</v>
      </c>
      <c r="O7" s="16"/>
    </row>
    <row r="8" spans="1:15" x14ac:dyDescent="0.2">
      <c r="A8" s="3">
        <f>DATE('recap horaires'!$B$6,5,8)</f>
        <v>40305</v>
      </c>
      <c r="B8" t="s">
        <v>28</v>
      </c>
      <c r="C8" s="9">
        <v>40180</v>
      </c>
      <c r="D8" s="6">
        <v>0.33333333333333331</v>
      </c>
      <c r="E8" s="4"/>
      <c r="F8" s="6">
        <v>0.5</v>
      </c>
      <c r="G8" s="6">
        <v>0.54166666666666663</v>
      </c>
      <c r="H8" s="6"/>
      <c r="I8" s="6">
        <v>0.70833333333333337</v>
      </c>
      <c r="J8" s="6">
        <f>(I8-D8)-(G8-F8)</f>
        <v>0.33333333333333343</v>
      </c>
      <c r="K8" s="8">
        <v>0.29166666666666669</v>
      </c>
    </row>
    <row r="9" spans="1:15" x14ac:dyDescent="0.2">
      <c r="A9" s="3">
        <f>A5+39</f>
        <v>40325</v>
      </c>
      <c r="B9" t="s">
        <v>29</v>
      </c>
      <c r="C9" s="9">
        <v>40181</v>
      </c>
      <c r="D9" s="6"/>
      <c r="E9" s="4"/>
      <c r="F9" s="6"/>
      <c r="G9" s="6"/>
      <c r="H9" s="6"/>
      <c r="I9" s="6"/>
      <c r="J9" s="6"/>
      <c r="K9" s="8">
        <v>0</v>
      </c>
    </row>
    <row r="10" spans="1:15" x14ac:dyDescent="0.2">
      <c r="A10" s="2">
        <f>A5+49</f>
        <v>40335</v>
      </c>
      <c r="B10" t="s">
        <v>30</v>
      </c>
      <c r="C10" s="9">
        <v>40182</v>
      </c>
      <c r="D10" s="6"/>
      <c r="E10" s="4"/>
      <c r="F10" s="6"/>
      <c r="G10" s="6"/>
      <c r="H10" s="6"/>
      <c r="I10" s="6"/>
      <c r="J10" s="6"/>
      <c r="K10" s="8">
        <v>0</v>
      </c>
    </row>
    <row r="11" spans="1:15" x14ac:dyDescent="0.2">
      <c r="A11" s="2">
        <f>A10+1</f>
        <v>40336</v>
      </c>
      <c r="B11" t="s">
        <v>31</v>
      </c>
      <c r="C11" s="9">
        <v>40183</v>
      </c>
      <c r="D11" s="6">
        <v>0.35416666666666669</v>
      </c>
      <c r="E11" s="4"/>
      <c r="F11" s="6">
        <v>0.54166666666666663</v>
      </c>
      <c r="G11" s="6">
        <v>0.58333333333333337</v>
      </c>
      <c r="H11" s="6"/>
      <c r="I11" s="6">
        <v>0.6875</v>
      </c>
      <c r="J11" s="6">
        <f>(I11-D11)-(G11-F11)</f>
        <v>0.29166666666666657</v>
      </c>
      <c r="K11" s="8">
        <v>0.29166666666666669</v>
      </c>
    </row>
    <row r="12" spans="1:15" x14ac:dyDescent="0.2">
      <c r="A12" s="2">
        <f>DATE('recap horaires'!$B$6,7,14)</f>
        <v>40372</v>
      </c>
      <c r="B12" t="s">
        <v>32</v>
      </c>
      <c r="C12" s="9">
        <v>40184</v>
      </c>
      <c r="D12" s="6">
        <v>0.35416666666666669</v>
      </c>
      <c r="E12" s="4"/>
      <c r="F12" s="6">
        <v>0.54166666666666663</v>
      </c>
      <c r="G12" s="6">
        <v>0.58333333333333337</v>
      </c>
      <c r="H12" s="6"/>
      <c r="I12" s="6">
        <v>0.6875</v>
      </c>
      <c r="J12" s="6">
        <f>(I12-D12)-(G12-F12)</f>
        <v>0.29166666666666657</v>
      </c>
      <c r="K12" s="8">
        <v>0.29166666666666669</v>
      </c>
    </row>
    <row r="13" spans="1:15" x14ac:dyDescent="0.2">
      <c r="A13" s="2">
        <f>DATE('recap horaires'!$B$6,8,15)</f>
        <v>40404</v>
      </c>
      <c r="B13" t="s">
        <v>33</v>
      </c>
      <c r="C13" s="9">
        <v>40185</v>
      </c>
      <c r="D13" s="6">
        <v>0.375</v>
      </c>
      <c r="E13" s="4"/>
      <c r="F13" s="6">
        <v>0.54166666666666663</v>
      </c>
      <c r="G13" s="6">
        <v>0.58333333333333337</v>
      </c>
      <c r="H13" s="6"/>
      <c r="I13" s="6">
        <v>0.66666666666666663</v>
      </c>
      <c r="J13" s="6">
        <f>(I13-D13)-(G13-F13)</f>
        <v>0.24999999999999989</v>
      </c>
      <c r="K13" s="8">
        <v>0.29166666666666669</v>
      </c>
    </row>
    <row r="14" spans="1:15" x14ac:dyDescent="0.2">
      <c r="A14" s="2">
        <f>DATE('recap horaires'!$B$6,11,1)</f>
        <v>40482</v>
      </c>
      <c r="B14" t="s">
        <v>34</v>
      </c>
      <c r="C14" s="9">
        <v>40186</v>
      </c>
      <c r="D14" s="6">
        <v>0.35416666666666669</v>
      </c>
      <c r="E14" s="4"/>
      <c r="F14" s="6">
        <v>0.54166666666666663</v>
      </c>
      <c r="G14" s="6">
        <v>0.58333333333333337</v>
      </c>
      <c r="H14" s="6"/>
      <c r="I14" s="6">
        <v>0.6875</v>
      </c>
      <c r="J14" s="6">
        <f>(I14-D14)-(G14-F14)</f>
        <v>0.29166666666666657</v>
      </c>
      <c r="K14" s="8">
        <v>0.29166666666666669</v>
      </c>
    </row>
    <row r="15" spans="1:15" x14ac:dyDescent="0.2">
      <c r="A15" s="2">
        <f>DATE('recap horaires'!$B$6,11,11)</f>
        <v>40492</v>
      </c>
      <c r="B15" t="s">
        <v>35</v>
      </c>
      <c r="C15" s="9">
        <v>40187</v>
      </c>
      <c r="D15" s="6">
        <v>0.35416666666666669</v>
      </c>
      <c r="E15" s="4"/>
      <c r="F15" s="6">
        <v>0.54166666666666663</v>
      </c>
      <c r="G15" s="6">
        <v>0.58333333333333337</v>
      </c>
      <c r="H15" s="6"/>
      <c r="I15" s="6">
        <v>0.6875</v>
      </c>
      <c r="J15" s="6">
        <f>(I15-D15)-(G15-F15)</f>
        <v>0.29166666666666657</v>
      </c>
      <c r="K15" s="8">
        <v>0.29166666666666669</v>
      </c>
    </row>
    <row r="16" spans="1:15" x14ac:dyDescent="0.2">
      <c r="A16" s="2">
        <f>DATE('recap horaires'!$B$6,12,25)</f>
        <v>40536</v>
      </c>
      <c r="B16" s="1"/>
      <c r="C16" s="9">
        <v>40188</v>
      </c>
      <c r="D16" s="6"/>
      <c r="E16" s="4"/>
      <c r="F16" s="6"/>
      <c r="G16" s="6"/>
      <c r="H16" s="6"/>
      <c r="I16" s="6"/>
      <c r="J16" s="6"/>
      <c r="K16" s="8">
        <v>0</v>
      </c>
    </row>
    <row r="17" spans="1:12" x14ac:dyDescent="0.2">
      <c r="A17" s="1"/>
      <c r="B17" s="1"/>
      <c r="C17" s="9">
        <v>40189</v>
      </c>
      <c r="D17" s="6"/>
      <c r="E17" s="4"/>
      <c r="F17" s="6"/>
      <c r="G17" s="6"/>
      <c r="H17" s="6"/>
      <c r="I17" s="6"/>
      <c r="J17" s="6"/>
      <c r="K17" s="8">
        <v>0</v>
      </c>
    </row>
    <row r="18" spans="1:12" x14ac:dyDescent="0.2">
      <c r="C18" s="9">
        <v>40190</v>
      </c>
      <c r="D18" s="6"/>
      <c r="E18" s="4"/>
      <c r="F18" s="6"/>
      <c r="G18" s="6"/>
      <c r="H18" s="6"/>
      <c r="I18" s="6"/>
      <c r="J18" s="6">
        <f>(I18-D18)-(G18-F18)</f>
        <v>0</v>
      </c>
      <c r="K18" s="8">
        <v>0.29166666666666669</v>
      </c>
      <c r="L18" t="s">
        <v>42</v>
      </c>
    </row>
    <row r="19" spans="1:12" x14ac:dyDescent="0.2">
      <c r="C19" s="9">
        <v>40191</v>
      </c>
      <c r="D19" s="6"/>
      <c r="E19" s="4"/>
      <c r="F19" s="6"/>
      <c r="G19" s="6"/>
      <c r="H19" s="6"/>
      <c r="I19" s="6"/>
      <c r="J19" s="6">
        <f>(I19-D19)-(G19-F19)</f>
        <v>0</v>
      </c>
      <c r="K19" s="8">
        <v>0.29166666666666669</v>
      </c>
      <c r="L19" t="s">
        <v>42</v>
      </c>
    </row>
    <row r="20" spans="1:12" x14ac:dyDescent="0.2">
      <c r="C20" s="9">
        <v>40192</v>
      </c>
      <c r="D20" s="6"/>
      <c r="E20" s="4"/>
      <c r="F20" s="6"/>
      <c r="G20" s="6"/>
      <c r="H20" s="6"/>
      <c r="I20" s="6"/>
      <c r="J20" s="6">
        <f>(I20-D20)-(G20-F20)</f>
        <v>0</v>
      </c>
      <c r="K20" s="8">
        <v>0.29166666666666669</v>
      </c>
      <c r="L20" t="s">
        <v>42</v>
      </c>
    </row>
    <row r="21" spans="1:12" x14ac:dyDescent="0.2">
      <c r="C21" s="9">
        <v>40193</v>
      </c>
      <c r="D21" s="6"/>
      <c r="E21" s="4"/>
      <c r="F21" s="6"/>
      <c r="G21" s="6"/>
      <c r="H21" s="6"/>
      <c r="I21" s="6"/>
      <c r="J21" s="6">
        <f>(I21-D21)-(G21-F21)</f>
        <v>0</v>
      </c>
      <c r="K21" s="8">
        <v>0.29166666666666669</v>
      </c>
      <c r="L21" t="s">
        <v>15</v>
      </c>
    </row>
    <row r="22" spans="1:12" x14ac:dyDescent="0.2">
      <c r="C22" s="9">
        <v>40194</v>
      </c>
      <c r="D22" s="6"/>
      <c r="E22" s="4"/>
      <c r="F22" s="6"/>
      <c r="G22" s="6"/>
      <c r="H22" s="6"/>
      <c r="I22" s="6"/>
      <c r="J22" s="6">
        <f>(I22-D22)-(G22-F22)</f>
        <v>0</v>
      </c>
      <c r="K22" s="8">
        <v>0.29166666666666669</v>
      </c>
      <c r="L22" t="s">
        <v>42</v>
      </c>
    </row>
    <row r="23" spans="1:12" x14ac:dyDescent="0.2">
      <c r="C23" s="9">
        <v>40195</v>
      </c>
      <c r="D23" s="6"/>
      <c r="E23" s="4"/>
      <c r="F23" s="6"/>
      <c r="G23" s="6"/>
      <c r="H23" s="6"/>
      <c r="I23" s="6"/>
      <c r="J23" s="6"/>
      <c r="K23" s="8">
        <v>0</v>
      </c>
    </row>
    <row r="24" spans="1:12" x14ac:dyDescent="0.2">
      <c r="C24" s="9">
        <v>40196</v>
      </c>
      <c r="D24" s="6"/>
      <c r="E24" s="4"/>
      <c r="F24" s="6"/>
      <c r="G24" s="6"/>
      <c r="H24" s="6"/>
      <c r="I24" s="6"/>
      <c r="J24" s="6"/>
      <c r="K24" s="8">
        <v>0</v>
      </c>
    </row>
    <row r="25" spans="1:12" x14ac:dyDescent="0.2">
      <c r="C25" s="9">
        <v>40197</v>
      </c>
      <c r="D25" s="6"/>
      <c r="E25" s="4"/>
      <c r="F25" s="6"/>
      <c r="G25" s="6"/>
      <c r="H25" s="6"/>
      <c r="I25" s="6"/>
      <c r="J25" s="6">
        <f>(I25-D25)-(G25-F25)</f>
        <v>0</v>
      </c>
      <c r="K25" s="8">
        <v>0.29166666666666669</v>
      </c>
    </row>
    <row r="26" spans="1:12" x14ac:dyDescent="0.2">
      <c r="C26" s="9">
        <v>40198</v>
      </c>
      <c r="D26" s="6"/>
      <c r="E26" s="4"/>
      <c r="F26" s="6"/>
      <c r="G26" s="6"/>
      <c r="H26" s="6"/>
      <c r="I26" s="6"/>
      <c r="J26" s="6">
        <f>(I26-D26)-(G26-F26)</f>
        <v>0</v>
      </c>
      <c r="K26" s="8">
        <v>0.29166666666666669</v>
      </c>
    </row>
    <row r="27" spans="1:12" x14ac:dyDescent="0.2">
      <c r="C27" s="9">
        <v>40199</v>
      </c>
      <c r="D27" s="6"/>
      <c r="E27" s="4"/>
      <c r="F27" s="6"/>
      <c r="G27" s="6"/>
      <c r="H27" s="6"/>
      <c r="I27" s="6"/>
      <c r="J27" s="6">
        <f>(I27-D27)-(G27-F27)</f>
        <v>0</v>
      </c>
      <c r="K27" s="8">
        <v>0.29166666666666669</v>
      </c>
    </row>
    <row r="28" spans="1:12" x14ac:dyDescent="0.2">
      <c r="C28" s="9">
        <v>40200</v>
      </c>
      <c r="D28" s="6"/>
      <c r="E28" s="4"/>
      <c r="F28" s="6"/>
      <c r="G28" s="6"/>
      <c r="H28" s="6"/>
      <c r="I28" s="6"/>
      <c r="J28" s="6">
        <f>(I28-D28)-(G28-F28)</f>
        <v>0</v>
      </c>
      <c r="K28" s="8">
        <v>0.29166666666666669</v>
      </c>
    </row>
    <row r="29" spans="1:12" x14ac:dyDescent="0.2">
      <c r="C29" s="9">
        <v>40201</v>
      </c>
      <c r="D29" s="6"/>
      <c r="E29" s="4"/>
      <c r="F29" s="6"/>
      <c r="G29" s="6"/>
      <c r="H29" s="6"/>
      <c r="I29" s="6"/>
      <c r="J29" s="6">
        <f>(I29-D29)-(G29-F29)</f>
        <v>0</v>
      </c>
      <c r="K29" s="8">
        <v>0.29166666666666669</v>
      </c>
    </row>
    <row r="30" spans="1:12" x14ac:dyDescent="0.2">
      <c r="C30" s="9">
        <v>40202</v>
      </c>
      <c r="D30" s="6"/>
      <c r="E30" s="4"/>
      <c r="F30" s="6"/>
      <c r="G30" s="6"/>
      <c r="H30" s="6"/>
      <c r="I30" s="6"/>
      <c r="J30" s="6"/>
      <c r="K30" s="8">
        <v>0</v>
      </c>
    </row>
    <row r="31" spans="1:12" x14ac:dyDescent="0.2">
      <c r="C31" s="9">
        <v>40203</v>
      </c>
      <c r="D31" s="6"/>
      <c r="E31" s="4"/>
      <c r="F31" s="6"/>
      <c r="G31" s="6"/>
      <c r="H31" s="6"/>
      <c r="I31" s="6"/>
      <c r="J31" s="6"/>
      <c r="K31" s="8">
        <v>0</v>
      </c>
    </row>
    <row r="32" spans="1:12" x14ac:dyDescent="0.2">
      <c r="C32" s="9">
        <v>40204</v>
      </c>
      <c r="D32" s="6"/>
      <c r="E32" s="4"/>
      <c r="F32" s="6"/>
      <c r="G32" s="6"/>
      <c r="H32" s="6"/>
      <c r="I32" s="6"/>
      <c r="J32" s="6"/>
      <c r="K32" s="8">
        <v>0.29166666666666669</v>
      </c>
    </row>
    <row r="33" spans="3:11" x14ac:dyDescent="0.2">
      <c r="C33" s="9">
        <v>40205</v>
      </c>
      <c r="D33" s="6"/>
      <c r="E33" s="4"/>
      <c r="F33" s="6"/>
      <c r="G33" s="6"/>
      <c r="H33" s="6"/>
      <c r="I33" s="6"/>
      <c r="J33" s="6">
        <f>(I33-D33)-(G33-F33)</f>
        <v>0</v>
      </c>
      <c r="K33" s="8">
        <v>0.29166666666666669</v>
      </c>
    </row>
    <row r="34" spans="3:11" x14ac:dyDescent="0.2">
      <c r="C34" s="9">
        <v>40206</v>
      </c>
      <c r="D34" s="6"/>
      <c r="E34" s="4"/>
      <c r="F34" s="6"/>
      <c r="G34" s="6"/>
      <c r="H34" s="6"/>
      <c r="I34" s="6"/>
      <c r="J34" s="6">
        <f>(I34-D34)-(G34-F34)</f>
        <v>0</v>
      </c>
      <c r="K34" s="8">
        <v>0.29166666666666669</v>
      </c>
    </row>
    <row r="35" spans="3:11" x14ac:dyDescent="0.2">
      <c r="C35" s="9">
        <v>40207</v>
      </c>
      <c r="D35" s="6"/>
      <c r="E35" s="4"/>
      <c r="F35" s="6"/>
      <c r="G35" s="6"/>
      <c r="H35" s="6"/>
      <c r="I35" s="6"/>
      <c r="J35" s="6">
        <f>(I35-D35)-(G35-F35)</f>
        <v>0</v>
      </c>
      <c r="K35" s="8">
        <v>0.29166666666666669</v>
      </c>
    </row>
    <row r="36" spans="3:11" x14ac:dyDescent="0.2">
      <c r="C36" s="9">
        <v>40208</v>
      </c>
      <c r="D36" s="6"/>
      <c r="E36" s="4"/>
      <c r="F36" s="6"/>
      <c r="G36" s="6"/>
      <c r="H36" s="6"/>
      <c r="I36" s="6"/>
      <c r="J36" s="6">
        <f>(I36-D36)-(G36-F36)</f>
        <v>0</v>
      </c>
      <c r="K36" s="8">
        <v>0.29166666666666669</v>
      </c>
    </row>
    <row r="37" spans="3:11" x14ac:dyDescent="0.2">
      <c r="C37" s="9">
        <v>40209</v>
      </c>
      <c r="D37" s="7"/>
      <c r="E37" s="7"/>
      <c r="F37" s="7"/>
      <c r="G37" s="7"/>
      <c r="H37" s="7"/>
      <c r="I37" s="7"/>
      <c r="J37" s="6"/>
      <c r="K37" s="8">
        <v>0</v>
      </c>
    </row>
    <row r="38" spans="3:11" x14ac:dyDescent="0.2">
      <c r="C38" s="9">
        <v>40210</v>
      </c>
      <c r="J38" s="6"/>
      <c r="K38" s="8">
        <v>0</v>
      </c>
    </row>
    <row r="39" spans="3:11" x14ac:dyDescent="0.2">
      <c r="C39" s="9">
        <v>40211</v>
      </c>
      <c r="J39" s="6">
        <f>(I39-D39)-(G39-F39)</f>
        <v>0</v>
      </c>
      <c r="K39" s="4">
        <v>0.29166666666666669</v>
      </c>
    </row>
    <row r="40" spans="3:11" x14ac:dyDescent="0.2">
      <c r="C40" s="9">
        <v>40212</v>
      </c>
      <c r="J40" s="6">
        <f>(I40-D40)-(G40-F40)</f>
        <v>0</v>
      </c>
      <c r="K40" s="4">
        <v>0.29166666666666669</v>
      </c>
    </row>
    <row r="41" spans="3:11" x14ac:dyDescent="0.2">
      <c r="C41" s="9">
        <v>40213</v>
      </c>
      <c r="J41" s="6">
        <f>(I41-D41)-(G41-F41)</f>
        <v>0</v>
      </c>
      <c r="K41" s="4">
        <v>0.29166666666666669</v>
      </c>
    </row>
    <row r="42" spans="3:11" x14ac:dyDescent="0.2">
      <c r="C42" s="9">
        <v>40214</v>
      </c>
      <c r="J42" s="6">
        <f>(I42-D42)-(G42-F42)</f>
        <v>0</v>
      </c>
      <c r="K42" s="4">
        <v>0.29166666666666669</v>
      </c>
    </row>
    <row r="43" spans="3:11" x14ac:dyDescent="0.2">
      <c r="C43" s="9">
        <v>40215</v>
      </c>
      <c r="J43" s="6">
        <f>(I43-D43)-(G43-F43)</f>
        <v>0</v>
      </c>
      <c r="K43" s="4">
        <v>0.29166666666666669</v>
      </c>
    </row>
    <row r="44" spans="3:11" x14ac:dyDescent="0.2">
      <c r="C44" s="9">
        <v>40216</v>
      </c>
      <c r="J44" s="6"/>
      <c r="K44" s="8">
        <v>0</v>
      </c>
    </row>
    <row r="45" spans="3:11" x14ac:dyDescent="0.2">
      <c r="C45" s="9">
        <v>40217</v>
      </c>
      <c r="J45" s="6"/>
      <c r="K45" s="8">
        <v>0</v>
      </c>
    </row>
    <row r="46" spans="3:11" x14ac:dyDescent="0.2">
      <c r="C46" s="9">
        <v>40218</v>
      </c>
      <c r="J46" s="6">
        <f>(I46-D46)-(G46-F46)</f>
        <v>0</v>
      </c>
      <c r="K46" s="4">
        <v>0.29166666666666669</v>
      </c>
    </row>
    <row r="47" spans="3:11" x14ac:dyDescent="0.2">
      <c r="C47" s="9">
        <v>40219</v>
      </c>
      <c r="J47" s="6">
        <f>(I47-D47)-(G47-F47)</f>
        <v>0</v>
      </c>
      <c r="K47" s="4">
        <v>0.29166666666666669</v>
      </c>
    </row>
    <row r="48" spans="3:11" x14ac:dyDescent="0.2">
      <c r="C48" s="9">
        <v>40220</v>
      </c>
      <c r="J48" s="6">
        <f>(I48-D48)-(G48-F48)</f>
        <v>0</v>
      </c>
      <c r="K48" s="4">
        <v>0.29166666666666669</v>
      </c>
    </row>
    <row r="49" spans="3:11" x14ac:dyDescent="0.2">
      <c r="C49" s="9">
        <v>40221</v>
      </c>
      <c r="J49" s="6">
        <f>(I49-D49)-(G49-F49)</f>
        <v>0</v>
      </c>
      <c r="K49" s="4">
        <v>0.29166666666666669</v>
      </c>
    </row>
    <row r="50" spans="3:11" x14ac:dyDescent="0.2">
      <c r="C50" s="9">
        <v>40222</v>
      </c>
      <c r="J50" s="6">
        <f>(I50-D50)-(G50-F50)</f>
        <v>0</v>
      </c>
      <c r="K50" s="4">
        <v>0.29166666666666669</v>
      </c>
    </row>
    <row r="51" spans="3:11" x14ac:dyDescent="0.2">
      <c r="C51" s="9">
        <v>40223</v>
      </c>
      <c r="J51" s="6"/>
      <c r="K51" s="8">
        <v>0</v>
      </c>
    </row>
    <row r="52" spans="3:11" x14ac:dyDescent="0.2">
      <c r="C52" s="9">
        <v>40224</v>
      </c>
      <c r="J52" s="6"/>
      <c r="K52" s="8">
        <v>0</v>
      </c>
    </row>
    <row r="53" spans="3:11" x14ac:dyDescent="0.2">
      <c r="C53" s="9">
        <v>40225</v>
      </c>
      <c r="J53" s="6">
        <f>(I53-D53)-(G53-F53)</f>
        <v>0</v>
      </c>
      <c r="K53" s="4">
        <v>0.29166666666666669</v>
      </c>
    </row>
    <row r="54" spans="3:11" x14ac:dyDescent="0.2">
      <c r="C54" s="9">
        <v>40226</v>
      </c>
      <c r="J54" s="6">
        <f>(I54-D54)-(G54-F54)</f>
        <v>0</v>
      </c>
      <c r="K54" s="4">
        <v>0.29166666666666669</v>
      </c>
    </row>
    <row r="55" spans="3:11" x14ac:dyDescent="0.2">
      <c r="C55" s="9">
        <v>40227</v>
      </c>
      <c r="J55" s="6">
        <f>(I55-D55)-(G55-F55)</f>
        <v>0</v>
      </c>
      <c r="K55" s="4">
        <v>0.29166666666666669</v>
      </c>
    </row>
    <row r="56" spans="3:11" x14ac:dyDescent="0.2">
      <c r="C56" s="9">
        <v>40228</v>
      </c>
      <c r="J56" s="6">
        <f>(I56-D56)-(G56-F56)</f>
        <v>0</v>
      </c>
      <c r="K56" s="4">
        <v>0.29166666666666669</v>
      </c>
    </row>
    <row r="57" spans="3:11" x14ac:dyDescent="0.2">
      <c r="C57" s="9">
        <v>40229</v>
      </c>
      <c r="J57" s="6">
        <f>(I57-D57)-(G57-F57)</f>
        <v>0</v>
      </c>
      <c r="K57" s="4">
        <v>0.29166666666666669</v>
      </c>
    </row>
    <row r="58" spans="3:11" x14ac:dyDescent="0.2">
      <c r="C58" s="9">
        <v>40230</v>
      </c>
      <c r="J58" s="6"/>
      <c r="K58" s="8">
        <v>0</v>
      </c>
    </row>
    <row r="59" spans="3:11" x14ac:dyDescent="0.2">
      <c r="C59" s="9">
        <v>40231</v>
      </c>
      <c r="J59" s="6"/>
      <c r="K59" s="8">
        <v>0</v>
      </c>
    </row>
    <row r="60" spans="3:11" x14ac:dyDescent="0.2">
      <c r="C60" s="9">
        <v>40232</v>
      </c>
      <c r="J60" s="6">
        <f>(I60-D60)-(G60-F60)</f>
        <v>0</v>
      </c>
      <c r="K60" s="4">
        <v>0.29166666666666669</v>
      </c>
    </row>
    <row r="61" spans="3:11" x14ac:dyDescent="0.2">
      <c r="C61" s="9">
        <v>40233</v>
      </c>
      <c r="J61" s="6">
        <f>(I61-D61)-(G61-F61)</f>
        <v>0</v>
      </c>
      <c r="K61" s="4">
        <v>0.29166666666666669</v>
      </c>
    </row>
    <row r="62" spans="3:11" x14ac:dyDescent="0.2">
      <c r="C62" s="9">
        <v>40234</v>
      </c>
      <c r="J62" s="6">
        <f>(I62-D62)-(G62-F62)</f>
        <v>0</v>
      </c>
      <c r="K62" s="4">
        <v>0.29166666666666669</v>
      </c>
    </row>
    <row r="63" spans="3:11" x14ac:dyDescent="0.2">
      <c r="C63" s="9">
        <v>40235</v>
      </c>
      <c r="J63" s="6">
        <f>(I63-D63)-(G63-F63)</f>
        <v>0</v>
      </c>
      <c r="K63" s="4">
        <v>0.29166666666666669</v>
      </c>
    </row>
    <row r="64" spans="3:11" x14ac:dyDescent="0.2">
      <c r="C64" s="9">
        <v>40236</v>
      </c>
      <c r="J64" s="6">
        <f>(I64-D64)-(G64-F64)</f>
        <v>0</v>
      </c>
      <c r="K64" s="4">
        <v>0.29166666666666669</v>
      </c>
    </row>
    <row r="65" spans="3:11" x14ac:dyDescent="0.2">
      <c r="C65" s="9">
        <v>40237</v>
      </c>
      <c r="J65" s="6"/>
      <c r="K65" s="8">
        <v>0</v>
      </c>
    </row>
    <row r="66" spans="3:11" x14ac:dyDescent="0.2">
      <c r="C66" s="9">
        <v>40238</v>
      </c>
      <c r="J66" s="6"/>
      <c r="K66" s="8">
        <v>0</v>
      </c>
    </row>
    <row r="67" spans="3:11" x14ac:dyDescent="0.2">
      <c r="C67" s="9">
        <v>40239</v>
      </c>
      <c r="J67" s="6">
        <f>(I67-D67)-(G67-F67)</f>
        <v>0</v>
      </c>
      <c r="K67" s="4">
        <v>0.29166666666666669</v>
      </c>
    </row>
    <row r="68" spans="3:11" x14ac:dyDescent="0.2">
      <c r="C68" s="9">
        <v>40240</v>
      </c>
      <c r="J68" s="6">
        <f>(I68-D68)-(G68-F68)</f>
        <v>0</v>
      </c>
      <c r="K68" s="4">
        <v>0.29166666666666669</v>
      </c>
    </row>
    <row r="69" spans="3:11" x14ac:dyDescent="0.2">
      <c r="C69" s="9">
        <v>40241</v>
      </c>
      <c r="J69" s="6">
        <f>(I69-D69)-(G69-F69)</f>
        <v>0</v>
      </c>
      <c r="K69" s="4">
        <v>0.29166666666666669</v>
      </c>
    </row>
    <row r="70" spans="3:11" x14ac:dyDescent="0.2">
      <c r="C70" s="9">
        <v>40242</v>
      </c>
      <c r="J70" s="6">
        <f>(I70-D70)-(G70-F70)</f>
        <v>0</v>
      </c>
      <c r="K70" s="4">
        <v>0.29166666666666669</v>
      </c>
    </row>
    <row r="71" spans="3:11" x14ac:dyDescent="0.2">
      <c r="C71" s="9">
        <v>40243</v>
      </c>
      <c r="J71" s="6">
        <f>(I71-D71)-(G71-F71)</f>
        <v>0</v>
      </c>
      <c r="K71" s="4">
        <v>0.29166666666666669</v>
      </c>
    </row>
    <row r="72" spans="3:11" x14ac:dyDescent="0.2">
      <c r="C72" s="9">
        <v>40244</v>
      </c>
      <c r="J72" s="6"/>
      <c r="K72" s="8">
        <v>0</v>
      </c>
    </row>
    <row r="73" spans="3:11" x14ac:dyDescent="0.2">
      <c r="C73" s="9">
        <v>40245</v>
      </c>
      <c r="J73" s="6"/>
      <c r="K73" s="8">
        <v>0</v>
      </c>
    </row>
    <row r="74" spans="3:11" x14ac:dyDescent="0.2">
      <c r="C74" s="9">
        <v>40246</v>
      </c>
      <c r="J74" s="6">
        <f>(I74-D74)-(G74-F74)</f>
        <v>0</v>
      </c>
      <c r="K74" s="4">
        <v>0.29166666666666669</v>
      </c>
    </row>
    <row r="75" spans="3:11" x14ac:dyDescent="0.2">
      <c r="C75" s="9">
        <v>40247</v>
      </c>
      <c r="J75" s="6">
        <f>(I75-D75)-(G75-F75)</f>
        <v>0</v>
      </c>
      <c r="K75" s="4">
        <v>0.29166666666666669</v>
      </c>
    </row>
    <row r="76" spans="3:11" x14ac:dyDescent="0.2">
      <c r="C76" s="9">
        <v>40248</v>
      </c>
      <c r="J76" s="6">
        <f>(I76-D76)-(G76-F76)</f>
        <v>0</v>
      </c>
      <c r="K76" s="4">
        <v>0.29166666666666669</v>
      </c>
    </row>
    <row r="77" spans="3:11" x14ac:dyDescent="0.2">
      <c r="C77" s="9">
        <v>40249</v>
      </c>
      <c r="J77" s="6">
        <f>(I77-D77)-(G77-F77)</f>
        <v>0</v>
      </c>
      <c r="K77" s="4">
        <v>0.29166666666666669</v>
      </c>
    </row>
    <row r="78" spans="3:11" x14ac:dyDescent="0.2">
      <c r="C78" s="9">
        <v>40250</v>
      </c>
      <c r="J78" s="6">
        <f>(I78-D78)-(G78-F78)</f>
        <v>0</v>
      </c>
      <c r="K78" s="4">
        <v>0.29166666666666669</v>
      </c>
    </row>
    <row r="79" spans="3:11" x14ac:dyDescent="0.2">
      <c r="C79" s="9">
        <v>40251</v>
      </c>
      <c r="J79" s="6"/>
      <c r="K79" s="8">
        <v>0</v>
      </c>
    </row>
    <row r="80" spans="3:11" x14ac:dyDescent="0.2">
      <c r="C80" s="9">
        <v>40252</v>
      </c>
      <c r="J80" s="6"/>
      <c r="K80" s="8">
        <v>0</v>
      </c>
    </row>
    <row r="81" spans="3:11" x14ac:dyDescent="0.2">
      <c r="C81" s="9">
        <v>40253</v>
      </c>
      <c r="J81" s="6">
        <f>(I81-D81)-(G81-F81)</f>
        <v>0</v>
      </c>
      <c r="K81" s="4">
        <v>0.29166666666666669</v>
      </c>
    </row>
    <row r="82" spans="3:11" x14ac:dyDescent="0.2">
      <c r="C82" s="9">
        <v>40254</v>
      </c>
      <c r="J82" s="6">
        <f>(I82-D82)-(G82-F82)</f>
        <v>0</v>
      </c>
      <c r="K82" s="4">
        <v>0.29166666666666669</v>
      </c>
    </row>
    <row r="83" spans="3:11" x14ac:dyDescent="0.2">
      <c r="C83" s="9">
        <v>40255</v>
      </c>
      <c r="J83" s="6">
        <f>(I83-D83)-(G83-F83)</f>
        <v>0</v>
      </c>
      <c r="K83" s="4">
        <v>0.29166666666666669</v>
      </c>
    </row>
    <row r="84" spans="3:11" x14ac:dyDescent="0.2">
      <c r="C84" s="9">
        <v>40256</v>
      </c>
      <c r="J84" s="6">
        <f>(I84-D84)-(G84-F84)</f>
        <v>0</v>
      </c>
      <c r="K84" s="4">
        <v>0.29166666666666669</v>
      </c>
    </row>
    <row r="85" spans="3:11" x14ac:dyDescent="0.2">
      <c r="C85" s="9">
        <v>40257</v>
      </c>
      <c r="J85" s="6">
        <f>(I85-D85)-(G85-F85)</f>
        <v>0</v>
      </c>
      <c r="K85" s="4">
        <v>0.29166666666666669</v>
      </c>
    </row>
    <row r="86" spans="3:11" x14ac:dyDescent="0.2">
      <c r="C86" s="9">
        <v>40258</v>
      </c>
      <c r="J86" s="6"/>
      <c r="K86" s="8">
        <v>0</v>
      </c>
    </row>
    <row r="87" spans="3:11" x14ac:dyDescent="0.2">
      <c r="C87" s="9">
        <v>40259</v>
      </c>
      <c r="J87" s="6"/>
      <c r="K87" s="8">
        <v>0</v>
      </c>
    </row>
    <row r="88" spans="3:11" x14ac:dyDescent="0.2">
      <c r="C88" s="9">
        <v>40260</v>
      </c>
      <c r="J88" s="6">
        <f>(I88-D88)-(G88-F88)</f>
        <v>0</v>
      </c>
      <c r="K88" s="4">
        <v>0.29166666666666669</v>
      </c>
    </row>
    <row r="89" spans="3:11" x14ac:dyDescent="0.2">
      <c r="C89" s="9">
        <v>40261</v>
      </c>
      <c r="J89" s="6">
        <f>(I89-D89)-(G89-F89)</f>
        <v>0</v>
      </c>
      <c r="K89" s="4">
        <v>0.29166666666666669</v>
      </c>
    </row>
    <row r="90" spans="3:11" x14ac:dyDescent="0.2">
      <c r="C90" s="9">
        <v>40262</v>
      </c>
      <c r="J90" s="6">
        <f>(I90-D90)-(G90-F90)</f>
        <v>0</v>
      </c>
      <c r="K90" s="4">
        <v>0.29166666666666669</v>
      </c>
    </row>
    <row r="91" spans="3:11" x14ac:dyDescent="0.2">
      <c r="C91" s="9">
        <v>40263</v>
      </c>
      <c r="J91" s="6">
        <f>(I91-D91)-(G91-F91)</f>
        <v>0</v>
      </c>
      <c r="K91" s="4">
        <v>0.29166666666666669</v>
      </c>
    </row>
    <row r="92" spans="3:11" x14ac:dyDescent="0.2">
      <c r="C92" s="9">
        <v>40264</v>
      </c>
      <c r="J92" s="6">
        <f>(I92-D92)-(G92-F92)</f>
        <v>0</v>
      </c>
      <c r="K92" s="4">
        <v>0.29166666666666669</v>
      </c>
    </row>
    <row r="93" spans="3:11" x14ac:dyDescent="0.2">
      <c r="C93" s="9">
        <v>40265</v>
      </c>
      <c r="J93" s="6"/>
      <c r="K93" s="8">
        <v>0</v>
      </c>
    </row>
    <row r="94" spans="3:11" x14ac:dyDescent="0.2">
      <c r="C94" s="9">
        <v>40266</v>
      </c>
      <c r="J94" s="6"/>
      <c r="K94" s="8">
        <v>0</v>
      </c>
    </row>
    <row r="95" spans="3:11" x14ac:dyDescent="0.2">
      <c r="C95" s="9">
        <v>40267</v>
      </c>
      <c r="J95" s="6">
        <f>(I95-D95)-(G95-F95)</f>
        <v>0</v>
      </c>
      <c r="K95" s="4">
        <v>0.29166666666666669</v>
      </c>
    </row>
    <row r="96" spans="3:11" x14ac:dyDescent="0.2">
      <c r="C96" s="9">
        <v>40268</v>
      </c>
      <c r="J96" s="6">
        <f>(I96-D96)-(G96-F96)</f>
        <v>0</v>
      </c>
      <c r="K96" s="4">
        <v>0.29166666666666669</v>
      </c>
    </row>
    <row r="97" spans="3:11" x14ac:dyDescent="0.2">
      <c r="C97" s="9">
        <v>40269</v>
      </c>
      <c r="J97" s="6">
        <f>(I97-D97)-(G97-F97)</f>
        <v>0</v>
      </c>
      <c r="K97" s="4">
        <v>0.29166666666666669</v>
      </c>
    </row>
    <row r="98" spans="3:11" x14ac:dyDescent="0.2">
      <c r="C98" s="9">
        <v>40270</v>
      </c>
      <c r="J98" s="6">
        <f>(I98-D98)-(G98-F98)</f>
        <v>0</v>
      </c>
      <c r="K98" s="4">
        <v>0.29166666666666669</v>
      </c>
    </row>
    <row r="99" spans="3:11" x14ac:dyDescent="0.2">
      <c r="C99" s="9">
        <v>40271</v>
      </c>
      <c r="J99" s="6">
        <f>(I99-D99)-(G99-F99)</f>
        <v>0</v>
      </c>
      <c r="K99" s="4">
        <v>0.29166666666666669</v>
      </c>
    </row>
    <row r="100" spans="3:11" x14ac:dyDescent="0.2">
      <c r="C100" s="9">
        <v>40272</v>
      </c>
      <c r="J100" s="6"/>
      <c r="K100" s="8">
        <v>0</v>
      </c>
    </row>
    <row r="101" spans="3:11" x14ac:dyDescent="0.2">
      <c r="C101" s="9">
        <v>40273</v>
      </c>
      <c r="J101" s="6"/>
      <c r="K101" s="8">
        <v>0</v>
      </c>
    </row>
    <row r="102" spans="3:11" x14ac:dyDescent="0.2">
      <c r="C102" s="9">
        <v>40274</v>
      </c>
      <c r="J102" s="6">
        <f>(I102-D102)-(G102-F102)</f>
        <v>0</v>
      </c>
      <c r="K102" s="4">
        <v>0.29166666666666669</v>
      </c>
    </row>
    <row r="103" spans="3:11" x14ac:dyDescent="0.2">
      <c r="C103" s="9">
        <v>40275</v>
      </c>
      <c r="J103" s="6">
        <f>(I103-D103)-(G103-F103)</f>
        <v>0</v>
      </c>
      <c r="K103" s="4">
        <v>0.29166666666666669</v>
      </c>
    </row>
    <row r="104" spans="3:11" x14ac:dyDescent="0.2">
      <c r="C104" s="9">
        <v>40276</v>
      </c>
      <c r="J104" s="6">
        <f>(I104-D104)-(G104-F104)</f>
        <v>0</v>
      </c>
      <c r="K104" s="4">
        <v>0.29166666666666669</v>
      </c>
    </row>
    <row r="105" spans="3:11" x14ac:dyDescent="0.2">
      <c r="C105" s="9">
        <v>40277</v>
      </c>
      <c r="J105" s="6">
        <f>(I105-D105)-(G105-F105)</f>
        <v>0</v>
      </c>
      <c r="K105" s="4">
        <v>0.29166666666666669</v>
      </c>
    </row>
    <row r="106" spans="3:11" x14ac:dyDescent="0.2">
      <c r="C106" s="9">
        <v>40278</v>
      </c>
      <c r="J106" s="6">
        <f>(I106-D106)-(G106-F106)</f>
        <v>0</v>
      </c>
      <c r="K106" s="4">
        <v>0.29166666666666669</v>
      </c>
    </row>
    <row r="107" spans="3:11" x14ac:dyDescent="0.2">
      <c r="C107" s="9">
        <v>40279</v>
      </c>
      <c r="J107" s="6"/>
      <c r="K107" s="8">
        <v>0</v>
      </c>
    </row>
    <row r="108" spans="3:11" x14ac:dyDescent="0.2">
      <c r="C108" s="9">
        <v>40280</v>
      </c>
      <c r="J108" s="6"/>
      <c r="K108" s="8">
        <v>0</v>
      </c>
    </row>
    <row r="109" spans="3:11" x14ac:dyDescent="0.2">
      <c r="C109" s="9">
        <v>40281</v>
      </c>
      <c r="J109" s="6">
        <f>(I109-D109)-(G109-F109)</f>
        <v>0</v>
      </c>
      <c r="K109" s="4">
        <v>0.29166666666666669</v>
      </c>
    </row>
    <row r="110" spans="3:11" x14ac:dyDescent="0.2">
      <c r="C110" s="9">
        <v>40282</v>
      </c>
      <c r="J110" s="6">
        <f>(I110-D110)-(G110-F110)</f>
        <v>0</v>
      </c>
      <c r="K110" s="4">
        <v>0.29166666666666669</v>
      </c>
    </row>
    <row r="111" spans="3:11" x14ac:dyDescent="0.2">
      <c r="C111" s="9">
        <v>40283</v>
      </c>
      <c r="J111" s="6">
        <f>(I111-D111)-(G111-F111)</f>
        <v>0</v>
      </c>
      <c r="K111" s="4">
        <v>0.29166666666666669</v>
      </c>
    </row>
    <row r="112" spans="3:11" x14ac:dyDescent="0.2">
      <c r="C112" s="9">
        <v>40284</v>
      </c>
      <c r="J112" s="6">
        <f>(I112-D112)-(G112-F112)</f>
        <v>0</v>
      </c>
      <c r="K112" s="4">
        <v>0.29166666666666669</v>
      </c>
    </row>
    <row r="113" spans="3:11" x14ac:dyDescent="0.2">
      <c r="C113" s="9">
        <v>40285</v>
      </c>
      <c r="J113" s="6">
        <f>(I113-D113)-(G113-F113)</f>
        <v>0</v>
      </c>
      <c r="K113" s="4">
        <v>0.29166666666666669</v>
      </c>
    </row>
    <row r="114" spans="3:11" x14ac:dyDescent="0.2">
      <c r="C114" s="9">
        <v>40286</v>
      </c>
      <c r="J114" s="6"/>
      <c r="K114" s="8">
        <v>0</v>
      </c>
    </row>
    <row r="115" spans="3:11" x14ac:dyDescent="0.2">
      <c r="C115" s="9">
        <v>40287</v>
      </c>
      <c r="J115" s="6"/>
      <c r="K115" s="8">
        <v>0</v>
      </c>
    </row>
    <row r="116" spans="3:11" x14ac:dyDescent="0.2">
      <c r="C116" s="9">
        <v>40288</v>
      </c>
      <c r="J116" s="6">
        <f>(I116-D116)-(G116-F116)</f>
        <v>0</v>
      </c>
      <c r="K116" s="4">
        <v>0.29166666666666669</v>
      </c>
    </row>
    <row r="117" spans="3:11" x14ac:dyDescent="0.2">
      <c r="C117" s="9">
        <v>40289</v>
      </c>
      <c r="J117" s="6">
        <f>(I117-D117)-(G117-F117)</f>
        <v>0</v>
      </c>
      <c r="K117" s="4">
        <v>0.29166666666666669</v>
      </c>
    </row>
    <row r="118" spans="3:11" x14ac:dyDescent="0.2">
      <c r="C118" s="9">
        <v>40290</v>
      </c>
      <c r="J118" s="6">
        <f>(I118-D118)-(G118-F118)</f>
        <v>0</v>
      </c>
      <c r="K118" s="4">
        <v>0.29166666666666669</v>
      </c>
    </row>
    <row r="119" spans="3:11" x14ac:dyDescent="0.2">
      <c r="C119" s="9">
        <v>40291</v>
      </c>
      <c r="J119" s="6">
        <f>(I119-D119)-(G119-F119)</f>
        <v>0</v>
      </c>
      <c r="K119" s="4">
        <v>0.29166666666666669</v>
      </c>
    </row>
    <row r="120" spans="3:11" x14ac:dyDescent="0.2">
      <c r="C120" s="9">
        <v>40292</v>
      </c>
      <c r="J120" s="6">
        <f>(I120-D120)-(G120-F120)</f>
        <v>0</v>
      </c>
      <c r="K120" s="4">
        <v>0.29166666666666669</v>
      </c>
    </row>
    <row r="121" spans="3:11" x14ac:dyDescent="0.2">
      <c r="C121" s="9">
        <v>40293</v>
      </c>
      <c r="J121" s="6"/>
      <c r="K121" s="8">
        <v>0</v>
      </c>
    </row>
    <row r="122" spans="3:11" x14ac:dyDescent="0.2">
      <c r="C122" s="9">
        <v>40294</v>
      </c>
      <c r="J122" s="6"/>
      <c r="K122" s="8">
        <v>0</v>
      </c>
    </row>
    <row r="123" spans="3:11" x14ac:dyDescent="0.2">
      <c r="C123" s="9">
        <v>40295</v>
      </c>
      <c r="J123" s="6">
        <f>(I123-D123)-(G123-F123)</f>
        <v>0</v>
      </c>
      <c r="K123" s="4">
        <v>0.29166666666666669</v>
      </c>
    </row>
    <row r="124" spans="3:11" x14ac:dyDescent="0.2">
      <c r="C124" s="9">
        <v>40296</v>
      </c>
      <c r="J124" s="6">
        <f>(I124-D124)-(G124-F124)</f>
        <v>0</v>
      </c>
      <c r="K124" s="4">
        <v>0.29166666666666669</v>
      </c>
    </row>
    <row r="125" spans="3:11" x14ac:dyDescent="0.2">
      <c r="C125" s="9">
        <v>40297</v>
      </c>
      <c r="J125" s="6">
        <f>(I125-D125)-(G125-F125)</f>
        <v>0</v>
      </c>
      <c r="K125" s="4">
        <v>0.29166666666666669</v>
      </c>
    </row>
    <row r="126" spans="3:11" x14ac:dyDescent="0.2">
      <c r="C126" s="9">
        <v>40298</v>
      </c>
      <c r="J126" s="6">
        <f>(I126-D126)-(G126-F126)</f>
        <v>0</v>
      </c>
      <c r="K126" s="8">
        <v>0</v>
      </c>
    </row>
    <row r="127" spans="3:11" x14ac:dyDescent="0.2">
      <c r="C127" s="9">
        <v>40299</v>
      </c>
      <c r="J127" s="6">
        <f>(I127-D127)-(G127-F127)</f>
        <v>0</v>
      </c>
      <c r="K127" s="4">
        <v>0.29166666666666669</v>
      </c>
    </row>
    <row r="128" spans="3:11" x14ac:dyDescent="0.2">
      <c r="C128" s="9">
        <v>40300</v>
      </c>
      <c r="J128" s="6"/>
      <c r="K128" s="8">
        <v>0</v>
      </c>
    </row>
    <row r="129" spans="3:11" x14ac:dyDescent="0.2">
      <c r="C129" s="9">
        <v>40301</v>
      </c>
      <c r="J129" s="6"/>
      <c r="K129" s="8">
        <v>0</v>
      </c>
    </row>
    <row r="130" spans="3:11" x14ac:dyDescent="0.2">
      <c r="C130" s="9">
        <v>40302</v>
      </c>
      <c r="J130" s="6">
        <f>(I130-D130)-(G130-F130)</f>
        <v>0</v>
      </c>
      <c r="K130" s="4">
        <v>0.29166666666666669</v>
      </c>
    </row>
    <row r="131" spans="3:11" x14ac:dyDescent="0.2">
      <c r="C131" s="9">
        <v>40303</v>
      </c>
      <c r="J131" s="6">
        <f>(I131-D131)-(G131-F131)</f>
        <v>0</v>
      </c>
      <c r="K131" s="4">
        <v>0.29166666666666669</v>
      </c>
    </row>
    <row r="132" spans="3:11" x14ac:dyDescent="0.2">
      <c r="C132" s="9">
        <v>40304</v>
      </c>
      <c r="J132" s="6">
        <f>(I132-D132)-(G132-F132)</f>
        <v>0</v>
      </c>
      <c r="K132" s="4">
        <v>0.29166666666666669</v>
      </c>
    </row>
    <row r="133" spans="3:11" x14ac:dyDescent="0.2">
      <c r="C133" s="9">
        <v>40305</v>
      </c>
      <c r="J133" s="6">
        <f>(I133-D133)-(G133-F133)</f>
        <v>0</v>
      </c>
      <c r="K133" s="8">
        <v>0</v>
      </c>
    </row>
    <row r="134" spans="3:11" x14ac:dyDescent="0.2">
      <c r="C134" s="9">
        <v>40306</v>
      </c>
      <c r="J134" s="6">
        <f>(I134-D134)-(G134-F134)</f>
        <v>0</v>
      </c>
      <c r="K134" s="4">
        <v>0.29166666666666669</v>
      </c>
    </row>
    <row r="135" spans="3:11" x14ac:dyDescent="0.2">
      <c r="C135" s="9">
        <v>40307</v>
      </c>
      <c r="J135" s="6"/>
      <c r="K135" s="8">
        <v>0</v>
      </c>
    </row>
    <row r="136" spans="3:11" x14ac:dyDescent="0.2">
      <c r="C136" s="9">
        <v>40308</v>
      </c>
      <c r="J136" s="6"/>
      <c r="K136" s="8">
        <v>0</v>
      </c>
    </row>
    <row r="137" spans="3:11" x14ac:dyDescent="0.2">
      <c r="C137" s="9">
        <v>40309</v>
      </c>
      <c r="J137" s="6">
        <f>(I137-D137)-(G137-F137)</f>
        <v>0</v>
      </c>
      <c r="K137" s="4">
        <v>0.29166666666666669</v>
      </c>
    </row>
    <row r="138" spans="3:11" x14ac:dyDescent="0.2">
      <c r="C138" s="9">
        <v>40310</v>
      </c>
      <c r="J138" s="6">
        <f>(I138-D138)-(G138-F138)</f>
        <v>0</v>
      </c>
      <c r="K138" s="4">
        <v>0.29166666666666669</v>
      </c>
    </row>
    <row r="139" spans="3:11" x14ac:dyDescent="0.2">
      <c r="C139" s="9">
        <v>40311</v>
      </c>
      <c r="J139" s="6">
        <f>(I139-D139)-(G139-F139)</f>
        <v>0</v>
      </c>
      <c r="K139" s="4">
        <v>0.29166666666666669</v>
      </c>
    </row>
    <row r="140" spans="3:11" x14ac:dyDescent="0.2">
      <c r="C140" s="9">
        <v>40312</v>
      </c>
      <c r="J140" s="6">
        <f>(I140-D140)-(G140-F140)</f>
        <v>0</v>
      </c>
      <c r="K140" s="4">
        <v>0.29166666666666669</v>
      </c>
    </row>
    <row r="141" spans="3:11" x14ac:dyDescent="0.2">
      <c r="C141" s="9">
        <v>40313</v>
      </c>
      <c r="D141" s="4">
        <v>0.34027777777777773</v>
      </c>
      <c r="F141" s="4">
        <v>0.51041666666666663</v>
      </c>
      <c r="G141" s="4">
        <v>0.54166666666666663</v>
      </c>
      <c r="I141" s="4">
        <v>0.75</v>
      </c>
      <c r="J141" s="6">
        <f>(I141-D141)-(G141-F141)</f>
        <v>0.37847222222222227</v>
      </c>
      <c r="K141" s="4">
        <v>0.29166666666666669</v>
      </c>
    </row>
    <row r="142" spans="3:11" x14ac:dyDescent="0.2">
      <c r="C142" s="9">
        <v>40314</v>
      </c>
      <c r="J142" s="6"/>
      <c r="K142" s="8">
        <v>0</v>
      </c>
    </row>
    <row r="143" spans="3:11" x14ac:dyDescent="0.2">
      <c r="C143" s="9">
        <v>40315</v>
      </c>
      <c r="J143" s="6"/>
      <c r="K143" s="8">
        <v>0</v>
      </c>
    </row>
    <row r="144" spans="3:11" x14ac:dyDescent="0.2">
      <c r="C144" s="9">
        <v>40316</v>
      </c>
      <c r="J144" s="6">
        <f>(I144-D144)-(G144-F144)</f>
        <v>0</v>
      </c>
      <c r="K144" s="4">
        <v>0.29166666666666669</v>
      </c>
    </row>
    <row r="145" spans="3:11" x14ac:dyDescent="0.2">
      <c r="C145" s="9">
        <v>40317</v>
      </c>
      <c r="J145" s="6">
        <f>(I145-D145)-(G145-F145)</f>
        <v>0</v>
      </c>
      <c r="K145" s="4">
        <v>0.29166666666666669</v>
      </c>
    </row>
    <row r="146" spans="3:11" x14ac:dyDescent="0.2">
      <c r="C146" s="9">
        <v>40318</v>
      </c>
      <c r="J146" s="6">
        <f>(I146-D146)-(G146-F146)</f>
        <v>0</v>
      </c>
      <c r="K146" s="4">
        <v>0.29166666666666669</v>
      </c>
    </row>
    <row r="147" spans="3:11" x14ac:dyDescent="0.2">
      <c r="C147" s="9">
        <v>40319</v>
      </c>
      <c r="J147" s="6">
        <f>(I147-D147)-(G147-F147)</f>
        <v>0</v>
      </c>
      <c r="K147" s="4">
        <v>0.29166666666666669</v>
      </c>
    </row>
    <row r="148" spans="3:11" x14ac:dyDescent="0.2">
      <c r="C148" s="9">
        <v>40320</v>
      </c>
      <c r="J148" s="6">
        <f>(I148-D148)-(G148-F148)</f>
        <v>0</v>
      </c>
      <c r="K148" s="4">
        <v>0.29166666666666669</v>
      </c>
    </row>
    <row r="149" spans="3:11" x14ac:dyDescent="0.2">
      <c r="C149" s="9">
        <v>40321</v>
      </c>
      <c r="J149" s="6"/>
      <c r="K149" s="8">
        <v>0</v>
      </c>
    </row>
    <row r="150" spans="3:11" x14ac:dyDescent="0.2">
      <c r="C150" s="9">
        <v>40322</v>
      </c>
      <c r="J150" s="6"/>
      <c r="K150" s="8">
        <v>0</v>
      </c>
    </row>
    <row r="151" spans="3:11" x14ac:dyDescent="0.2">
      <c r="C151" s="9">
        <v>40323</v>
      </c>
      <c r="J151" s="6">
        <f>(I151-D151)-(G151-F151)</f>
        <v>0</v>
      </c>
      <c r="K151" s="4">
        <v>0.29166666666666669</v>
      </c>
    </row>
    <row r="152" spans="3:11" x14ac:dyDescent="0.2">
      <c r="C152" s="9">
        <v>40324</v>
      </c>
      <c r="J152" s="6">
        <f>(I152-D152)-(G152-F152)</f>
        <v>0</v>
      </c>
      <c r="K152" s="4">
        <v>0.29166666666666669</v>
      </c>
    </row>
    <row r="153" spans="3:11" x14ac:dyDescent="0.2">
      <c r="C153" s="9">
        <v>40325</v>
      </c>
      <c r="J153" s="6">
        <f>(I153-D153)-(G153-F153)</f>
        <v>0</v>
      </c>
      <c r="K153" s="8">
        <v>0</v>
      </c>
    </row>
    <row r="154" spans="3:11" x14ac:dyDescent="0.2">
      <c r="C154" s="9">
        <v>40326</v>
      </c>
      <c r="J154" s="6">
        <f>(I154-D154)-(G154-F154)</f>
        <v>0</v>
      </c>
      <c r="K154" s="4">
        <v>0.29166666666666669</v>
      </c>
    </row>
    <row r="155" spans="3:11" x14ac:dyDescent="0.2">
      <c r="C155" s="9">
        <v>40327</v>
      </c>
      <c r="J155" s="6">
        <f>(I155-D155)-(G155-F155)</f>
        <v>0</v>
      </c>
      <c r="K155" s="4">
        <v>0.29166666666666669</v>
      </c>
    </row>
    <row r="156" spans="3:11" x14ac:dyDescent="0.2">
      <c r="C156" s="9">
        <v>40328</v>
      </c>
      <c r="J156" s="6"/>
      <c r="K156" s="8">
        <v>0</v>
      </c>
    </row>
    <row r="157" spans="3:11" x14ac:dyDescent="0.2">
      <c r="C157" s="9">
        <v>40329</v>
      </c>
      <c r="J157" s="6"/>
      <c r="K157" s="8">
        <v>0</v>
      </c>
    </row>
    <row r="158" spans="3:11" x14ac:dyDescent="0.2">
      <c r="C158" s="9">
        <v>40330</v>
      </c>
      <c r="J158" s="6">
        <f>(I158-D158)-(G158-F158)</f>
        <v>0</v>
      </c>
      <c r="K158" s="4">
        <v>0.29166666666666669</v>
      </c>
    </row>
    <row r="159" spans="3:11" x14ac:dyDescent="0.2">
      <c r="C159" s="9">
        <v>40331</v>
      </c>
      <c r="J159" s="6">
        <f>(I159-D159)-(G159-F159)</f>
        <v>0</v>
      </c>
      <c r="K159" s="4">
        <v>0.29166666666666669</v>
      </c>
    </row>
    <row r="160" spans="3:11" x14ac:dyDescent="0.2">
      <c r="C160" s="9">
        <v>40332</v>
      </c>
      <c r="J160" s="6">
        <f>(I160-D160)-(G160-F160)</f>
        <v>0</v>
      </c>
      <c r="K160" s="4">
        <v>0.29166666666666669</v>
      </c>
    </row>
    <row r="161" spans="3:11" x14ac:dyDescent="0.2">
      <c r="C161" s="9">
        <v>40333</v>
      </c>
      <c r="J161" s="6">
        <f>(I161-D161)-(G161-F161)</f>
        <v>0</v>
      </c>
      <c r="K161" s="4">
        <v>0.29166666666666669</v>
      </c>
    </row>
    <row r="162" spans="3:11" x14ac:dyDescent="0.2">
      <c r="C162" s="9">
        <v>40334</v>
      </c>
      <c r="J162" s="6">
        <f>(I162-D162)-(G162-F162)</f>
        <v>0</v>
      </c>
      <c r="K162" s="4">
        <v>0.29166666666666669</v>
      </c>
    </row>
    <row r="163" spans="3:11" x14ac:dyDescent="0.2">
      <c r="C163" s="9">
        <v>40335</v>
      </c>
      <c r="J163" s="6"/>
      <c r="K163" s="8">
        <v>0</v>
      </c>
    </row>
    <row r="164" spans="3:11" x14ac:dyDescent="0.2">
      <c r="C164" s="9">
        <v>40336</v>
      </c>
      <c r="J164" s="6"/>
      <c r="K164" s="8">
        <v>0</v>
      </c>
    </row>
    <row r="165" spans="3:11" x14ac:dyDescent="0.2">
      <c r="C165" s="9">
        <v>40337</v>
      </c>
      <c r="J165" s="6">
        <f>(I165-D165)-(G165-F165)</f>
        <v>0</v>
      </c>
      <c r="K165" s="4">
        <v>0.29166666666666669</v>
      </c>
    </row>
    <row r="166" spans="3:11" x14ac:dyDescent="0.2">
      <c r="C166" s="9">
        <v>40338</v>
      </c>
      <c r="J166" s="6">
        <f>(I166-D166)-(G166-F166)</f>
        <v>0</v>
      </c>
      <c r="K166" s="4">
        <v>0.29166666666666669</v>
      </c>
    </row>
    <row r="167" spans="3:11" x14ac:dyDescent="0.2">
      <c r="C167" s="9">
        <v>40339</v>
      </c>
      <c r="J167" s="6">
        <f>(I167-D167)-(G167-F167)</f>
        <v>0</v>
      </c>
      <c r="K167" s="4">
        <v>0.29166666666666669</v>
      </c>
    </row>
    <row r="168" spans="3:11" x14ac:dyDescent="0.2">
      <c r="C168" s="9">
        <v>40340</v>
      </c>
      <c r="J168" s="6">
        <f>(I168-D168)-(G168-F168)</f>
        <v>0</v>
      </c>
      <c r="K168" s="4">
        <v>0.29166666666666669</v>
      </c>
    </row>
    <row r="169" spans="3:11" x14ac:dyDescent="0.2">
      <c r="C169" s="9">
        <v>40341</v>
      </c>
      <c r="J169" s="6">
        <f>(I169-D169)-(G169-F169)</f>
        <v>0</v>
      </c>
      <c r="K169" s="4">
        <v>0.29166666666666669</v>
      </c>
    </row>
    <row r="170" spans="3:11" x14ac:dyDescent="0.2">
      <c r="C170" s="9">
        <v>40342</v>
      </c>
      <c r="J170" s="6"/>
      <c r="K170" s="8">
        <v>0</v>
      </c>
    </row>
    <row r="171" spans="3:11" x14ac:dyDescent="0.2">
      <c r="C171" s="9">
        <v>40343</v>
      </c>
      <c r="J171" s="6"/>
      <c r="K171" s="8">
        <v>0</v>
      </c>
    </row>
    <row r="172" spans="3:11" x14ac:dyDescent="0.2">
      <c r="C172" s="9">
        <v>40344</v>
      </c>
      <c r="J172" s="6">
        <f>(I172-D172)-(G172-F172)</f>
        <v>0</v>
      </c>
      <c r="K172" s="4">
        <v>0.29166666666666669</v>
      </c>
    </row>
    <row r="173" spans="3:11" x14ac:dyDescent="0.2">
      <c r="C173" s="9">
        <v>40345</v>
      </c>
      <c r="J173" s="6">
        <f>(I173-D173)-(G173-F173)</f>
        <v>0</v>
      </c>
      <c r="K173" s="4">
        <v>0.29166666666666669</v>
      </c>
    </row>
    <row r="174" spans="3:11" x14ac:dyDescent="0.2">
      <c r="C174" s="9">
        <v>40346</v>
      </c>
      <c r="J174" s="6">
        <f>(I174-D174)-(G174-F174)</f>
        <v>0</v>
      </c>
      <c r="K174" s="4">
        <v>0.29166666666666669</v>
      </c>
    </row>
    <row r="175" spans="3:11" x14ac:dyDescent="0.2">
      <c r="C175" s="9">
        <v>40347</v>
      </c>
      <c r="J175" s="6">
        <f>(I175-D175)-(G175-F175)</f>
        <v>0</v>
      </c>
      <c r="K175" s="4">
        <v>0.29166666666666669</v>
      </c>
    </row>
    <row r="176" spans="3:11" x14ac:dyDescent="0.2">
      <c r="C176" s="9">
        <v>40348</v>
      </c>
      <c r="J176" s="6">
        <f>(I176-D176)-(G176-F176)</f>
        <v>0</v>
      </c>
      <c r="K176" s="4">
        <v>0.29166666666666669</v>
      </c>
    </row>
    <row r="177" spans="3:11" x14ac:dyDescent="0.2">
      <c r="C177" s="9">
        <v>40349</v>
      </c>
      <c r="J177" s="6"/>
      <c r="K177" s="8">
        <v>0</v>
      </c>
    </row>
    <row r="178" spans="3:11" x14ac:dyDescent="0.2">
      <c r="C178" s="9">
        <v>40350</v>
      </c>
      <c r="J178" s="6"/>
      <c r="K178" s="8">
        <v>0</v>
      </c>
    </row>
    <row r="179" spans="3:11" x14ac:dyDescent="0.2">
      <c r="C179" s="9">
        <v>40351</v>
      </c>
      <c r="J179" s="6">
        <f>(I179-D179)-(G179-F179)</f>
        <v>0</v>
      </c>
      <c r="K179" s="4">
        <v>0.29166666666666669</v>
      </c>
    </row>
    <row r="180" spans="3:11" x14ac:dyDescent="0.2">
      <c r="C180" s="9">
        <v>40352</v>
      </c>
      <c r="J180" s="6">
        <f>(I180-D180)-(G180-F180)</f>
        <v>0</v>
      </c>
      <c r="K180" s="4">
        <v>0.29166666666666669</v>
      </c>
    </row>
    <row r="181" spans="3:11" x14ac:dyDescent="0.2">
      <c r="C181" s="9">
        <v>40353</v>
      </c>
      <c r="J181" s="6">
        <f>(I181-D181)-(G181-F181)</f>
        <v>0</v>
      </c>
      <c r="K181" s="4">
        <v>0.29166666666666669</v>
      </c>
    </row>
    <row r="182" spans="3:11" x14ac:dyDescent="0.2">
      <c r="C182" s="9">
        <v>40354</v>
      </c>
      <c r="J182" s="6">
        <f>(I182-D182)-(G182-F182)</f>
        <v>0</v>
      </c>
      <c r="K182" s="4">
        <v>0.29166666666666669</v>
      </c>
    </row>
    <row r="183" spans="3:11" x14ac:dyDescent="0.2">
      <c r="C183" s="9">
        <v>40355</v>
      </c>
      <c r="J183" s="6">
        <f>(I183-D183)-(G183-F183)</f>
        <v>0</v>
      </c>
      <c r="K183" s="4">
        <v>0.29166666666666669</v>
      </c>
    </row>
    <row r="184" spans="3:11" x14ac:dyDescent="0.2">
      <c r="C184" s="9">
        <v>40356</v>
      </c>
      <c r="J184" s="6"/>
      <c r="K184" s="8">
        <v>0</v>
      </c>
    </row>
    <row r="185" spans="3:11" x14ac:dyDescent="0.2">
      <c r="C185" s="9">
        <v>40357</v>
      </c>
      <c r="J185" s="6"/>
      <c r="K185" s="8">
        <v>0</v>
      </c>
    </row>
    <row r="186" spans="3:11" x14ac:dyDescent="0.2">
      <c r="C186" s="9">
        <v>40358</v>
      </c>
      <c r="J186" s="6">
        <f>(I186-D186)-(G186-F186)</f>
        <v>0</v>
      </c>
      <c r="K186" s="4">
        <v>0.29166666666666669</v>
      </c>
    </row>
    <row r="187" spans="3:11" x14ac:dyDescent="0.2">
      <c r="C187" s="9">
        <v>40359</v>
      </c>
      <c r="J187" s="6">
        <f>(I187-D187)-(G187-F187)</f>
        <v>0</v>
      </c>
      <c r="K187" s="4">
        <v>0.29166666666666669</v>
      </c>
    </row>
    <row r="188" spans="3:11" x14ac:dyDescent="0.2">
      <c r="C188" s="9">
        <v>40360</v>
      </c>
      <c r="J188" s="6">
        <f>(I188-D188)-(G188-F188)</f>
        <v>0</v>
      </c>
      <c r="K188" s="4">
        <v>0.29166666666666669</v>
      </c>
    </row>
    <row r="189" spans="3:11" x14ac:dyDescent="0.2">
      <c r="C189" s="9">
        <v>40361</v>
      </c>
      <c r="J189" s="6">
        <f>(I189-D189)-(G189-F189)</f>
        <v>0</v>
      </c>
      <c r="K189" s="4">
        <v>0.29166666666666669</v>
      </c>
    </row>
    <row r="190" spans="3:11" x14ac:dyDescent="0.2">
      <c r="C190" s="9">
        <v>40362</v>
      </c>
      <c r="J190" s="6">
        <f>(I190-D190)-(G190-F190)</f>
        <v>0</v>
      </c>
      <c r="K190" s="4">
        <v>0.29166666666666669</v>
      </c>
    </row>
    <row r="191" spans="3:11" x14ac:dyDescent="0.2">
      <c r="C191" s="9">
        <v>40363</v>
      </c>
      <c r="J191" s="6"/>
      <c r="K191" s="8">
        <v>0</v>
      </c>
    </row>
    <row r="192" spans="3:11" x14ac:dyDescent="0.2">
      <c r="C192" s="9">
        <v>40364</v>
      </c>
      <c r="J192" s="6"/>
      <c r="K192" s="8">
        <v>0</v>
      </c>
    </row>
    <row r="193" spans="3:11" x14ac:dyDescent="0.2">
      <c r="C193" s="9">
        <v>40365</v>
      </c>
      <c r="J193" s="6">
        <f>(I193-D193)-(G193-F193)</f>
        <v>0</v>
      </c>
      <c r="K193" s="4">
        <v>0.29166666666666669</v>
      </c>
    </row>
    <row r="194" spans="3:11" x14ac:dyDescent="0.2">
      <c r="C194" s="9">
        <v>40366</v>
      </c>
      <c r="J194" s="6">
        <f>(I194-D194)-(G194-F194)</f>
        <v>0</v>
      </c>
      <c r="K194" s="4">
        <v>0.29166666666666669</v>
      </c>
    </row>
    <row r="195" spans="3:11" x14ac:dyDescent="0.2">
      <c r="C195" s="9">
        <v>40367</v>
      </c>
      <c r="J195" s="6">
        <f>(I195-D195)-(G195-F195)</f>
        <v>0</v>
      </c>
      <c r="K195" s="4">
        <v>0.29166666666666669</v>
      </c>
    </row>
    <row r="196" spans="3:11" x14ac:dyDescent="0.2">
      <c r="C196" s="9">
        <v>40368</v>
      </c>
      <c r="J196" s="6">
        <f>(I196-D196)-(G196-F196)</f>
        <v>0</v>
      </c>
      <c r="K196" s="4">
        <v>0.29166666666666669</v>
      </c>
    </row>
    <row r="197" spans="3:11" x14ac:dyDescent="0.2">
      <c r="C197" s="9">
        <v>40369</v>
      </c>
      <c r="J197" s="6">
        <f>(I197-D197)-(G197-F197)</f>
        <v>0</v>
      </c>
      <c r="K197" s="4">
        <v>0.29166666666666669</v>
      </c>
    </row>
    <row r="198" spans="3:11" x14ac:dyDescent="0.2">
      <c r="C198" s="9">
        <v>40370</v>
      </c>
      <c r="J198" s="6"/>
      <c r="K198" s="8">
        <v>0</v>
      </c>
    </row>
    <row r="199" spans="3:11" x14ac:dyDescent="0.2">
      <c r="C199" s="9">
        <v>40371</v>
      </c>
      <c r="J199" s="6"/>
      <c r="K199" s="8">
        <v>0</v>
      </c>
    </row>
    <row r="200" spans="3:11" x14ac:dyDescent="0.2">
      <c r="C200" s="9">
        <v>40372</v>
      </c>
      <c r="J200" s="6">
        <f>(I200-D200)-(G200-F200)</f>
        <v>0</v>
      </c>
      <c r="K200" s="8">
        <v>0</v>
      </c>
    </row>
    <row r="201" spans="3:11" x14ac:dyDescent="0.2">
      <c r="C201" s="9">
        <v>40373</v>
      </c>
      <c r="J201" s="6">
        <f>(I201-D201)-(G201-F201)</f>
        <v>0</v>
      </c>
      <c r="K201" s="4">
        <v>0.29166666666666669</v>
      </c>
    </row>
    <row r="202" spans="3:11" x14ac:dyDescent="0.2">
      <c r="C202" s="9">
        <v>40374</v>
      </c>
      <c r="J202" s="6">
        <f>(I202-D202)-(G202-F202)</f>
        <v>0</v>
      </c>
      <c r="K202" s="4">
        <v>0.29166666666666669</v>
      </c>
    </row>
    <row r="203" spans="3:11" x14ac:dyDescent="0.2">
      <c r="C203" s="9">
        <v>40375</v>
      </c>
      <c r="J203" s="6">
        <f>(I203-D203)-(G203-F203)</f>
        <v>0</v>
      </c>
      <c r="K203" s="4">
        <v>0.29166666666666669</v>
      </c>
    </row>
    <row r="204" spans="3:11" x14ac:dyDescent="0.2">
      <c r="C204" s="9">
        <v>40376</v>
      </c>
      <c r="J204" s="6">
        <f>(I204-D204)-(G204-F204)</f>
        <v>0</v>
      </c>
      <c r="K204" s="4">
        <v>0.29166666666666669</v>
      </c>
    </row>
    <row r="205" spans="3:11" x14ac:dyDescent="0.2">
      <c r="C205" s="9">
        <v>40377</v>
      </c>
      <c r="J205" s="6"/>
      <c r="K205" s="8">
        <v>0</v>
      </c>
    </row>
    <row r="206" spans="3:11" x14ac:dyDescent="0.2">
      <c r="C206" s="9">
        <v>40378</v>
      </c>
      <c r="J206" s="6"/>
      <c r="K206" s="8">
        <v>0</v>
      </c>
    </row>
    <row r="207" spans="3:11" x14ac:dyDescent="0.2">
      <c r="C207" s="9">
        <v>40379</v>
      </c>
      <c r="J207" s="6">
        <f>(I207-D207)-(G207-F207)</f>
        <v>0</v>
      </c>
      <c r="K207" s="4">
        <v>0.29166666666666669</v>
      </c>
    </row>
    <row r="208" spans="3:11" x14ac:dyDescent="0.2">
      <c r="C208" s="9">
        <v>40380</v>
      </c>
      <c r="J208" s="6">
        <f>(I208-D208)-(G208-F208)</f>
        <v>0</v>
      </c>
      <c r="K208" s="4">
        <v>0.29166666666666669</v>
      </c>
    </row>
    <row r="209" spans="3:11" x14ac:dyDescent="0.2">
      <c r="C209" s="9">
        <v>40381</v>
      </c>
      <c r="J209" s="6">
        <f>(I209-D209)-(G209-F209)</f>
        <v>0</v>
      </c>
      <c r="K209" s="4">
        <v>0.29166666666666669</v>
      </c>
    </row>
    <row r="210" spans="3:11" x14ac:dyDescent="0.2">
      <c r="C210" s="9">
        <v>40382</v>
      </c>
      <c r="J210" s="6">
        <f>(I210-D210)-(G210-F210)</f>
        <v>0</v>
      </c>
      <c r="K210" s="4">
        <v>0.29166666666666669</v>
      </c>
    </row>
    <row r="211" spans="3:11" x14ac:dyDescent="0.2">
      <c r="C211" s="9">
        <v>40383</v>
      </c>
      <c r="J211" s="6">
        <f>(I211-D211)-(G211-F211)</f>
        <v>0</v>
      </c>
      <c r="K211" s="4">
        <v>0.29166666666666669</v>
      </c>
    </row>
    <row r="212" spans="3:11" x14ac:dyDescent="0.2">
      <c r="C212" s="9">
        <v>40384</v>
      </c>
      <c r="J212" s="6"/>
      <c r="K212" s="8">
        <v>0</v>
      </c>
    </row>
    <row r="213" spans="3:11" x14ac:dyDescent="0.2">
      <c r="C213" s="9">
        <v>40385</v>
      </c>
      <c r="J213" s="6"/>
      <c r="K213" s="8">
        <v>0</v>
      </c>
    </row>
    <row r="214" spans="3:11" x14ac:dyDescent="0.2">
      <c r="C214" s="9">
        <v>40386</v>
      </c>
      <c r="J214" s="6">
        <f>(I214-D214)-(G214-F214)</f>
        <v>0</v>
      </c>
      <c r="K214" s="4">
        <v>0.29166666666666669</v>
      </c>
    </row>
    <row r="215" spans="3:11" x14ac:dyDescent="0.2">
      <c r="C215" s="9">
        <v>40387</v>
      </c>
      <c r="J215" s="6">
        <f>(I215-D215)-(G215-F215)</f>
        <v>0</v>
      </c>
      <c r="K215" s="4">
        <v>0.29166666666666669</v>
      </c>
    </row>
    <row r="216" spans="3:11" x14ac:dyDescent="0.2">
      <c r="C216" s="9">
        <v>40388</v>
      </c>
      <c r="J216" s="6">
        <f>(I216-D216)-(G216-F216)</f>
        <v>0</v>
      </c>
      <c r="K216" s="4">
        <v>0.29166666666666669</v>
      </c>
    </row>
    <row r="217" spans="3:11" x14ac:dyDescent="0.2">
      <c r="C217" s="9">
        <v>40389</v>
      </c>
      <c r="J217" s="6">
        <f>(I217-D217)-(G217-F217)</f>
        <v>0</v>
      </c>
      <c r="K217" s="4">
        <v>0.29166666666666669</v>
      </c>
    </row>
    <row r="218" spans="3:11" x14ac:dyDescent="0.2">
      <c r="C218" s="9">
        <v>40390</v>
      </c>
      <c r="J218" s="6">
        <f>(I218-D218)-(G218-F218)</f>
        <v>0</v>
      </c>
      <c r="K218" s="4">
        <v>0.29166666666666669</v>
      </c>
    </row>
    <row r="219" spans="3:11" x14ac:dyDescent="0.2">
      <c r="C219" s="9">
        <v>40391</v>
      </c>
      <c r="J219" s="6"/>
      <c r="K219" s="8">
        <v>0</v>
      </c>
    </row>
    <row r="220" spans="3:11" x14ac:dyDescent="0.2">
      <c r="C220" s="9">
        <v>40392</v>
      </c>
      <c r="J220" s="6"/>
      <c r="K220" s="8">
        <v>0</v>
      </c>
    </row>
    <row r="221" spans="3:11" x14ac:dyDescent="0.2">
      <c r="C221" s="9">
        <v>40393</v>
      </c>
      <c r="J221" s="6">
        <f>(I221-D221)-(G221-F221)</f>
        <v>0</v>
      </c>
      <c r="K221" s="4">
        <v>0.29166666666666669</v>
      </c>
    </row>
    <row r="222" spans="3:11" x14ac:dyDescent="0.2">
      <c r="C222" s="9">
        <v>40394</v>
      </c>
      <c r="J222" s="6">
        <f>(I222-D222)-(G222-F222)</f>
        <v>0</v>
      </c>
      <c r="K222" s="4">
        <v>0.29166666666666669</v>
      </c>
    </row>
    <row r="223" spans="3:11" x14ac:dyDescent="0.2">
      <c r="C223" s="9">
        <v>40395</v>
      </c>
      <c r="J223" s="6">
        <f>(I223-D223)-(G223-F223)</f>
        <v>0</v>
      </c>
      <c r="K223" s="4">
        <v>0.29166666666666669</v>
      </c>
    </row>
    <row r="224" spans="3:11" x14ac:dyDescent="0.2">
      <c r="C224" s="9">
        <v>40396</v>
      </c>
      <c r="J224" s="6">
        <f>(I224-D224)-(G224-F224)</f>
        <v>0</v>
      </c>
      <c r="K224" s="4">
        <v>0.29166666666666669</v>
      </c>
    </row>
    <row r="225" spans="3:11" x14ac:dyDescent="0.2">
      <c r="C225" s="9">
        <v>40397</v>
      </c>
      <c r="J225" s="6">
        <f>(I225-D225)-(G225-F225)</f>
        <v>0</v>
      </c>
      <c r="K225" s="4">
        <v>0.29166666666666669</v>
      </c>
    </row>
    <row r="226" spans="3:11" x14ac:dyDescent="0.2">
      <c r="C226" s="9">
        <v>40398</v>
      </c>
      <c r="J226" s="6"/>
      <c r="K226" s="8">
        <v>0</v>
      </c>
    </row>
    <row r="227" spans="3:11" x14ac:dyDescent="0.2">
      <c r="C227" s="9">
        <v>40399</v>
      </c>
      <c r="J227" s="6"/>
      <c r="K227" s="8">
        <v>0</v>
      </c>
    </row>
    <row r="228" spans="3:11" x14ac:dyDescent="0.2">
      <c r="C228" s="9">
        <v>40400</v>
      </c>
      <c r="J228" s="6">
        <f>(I228-D228)-(G228-F228)</f>
        <v>0</v>
      </c>
      <c r="K228" s="4">
        <v>0.29166666666666669</v>
      </c>
    </row>
    <row r="229" spans="3:11" x14ac:dyDescent="0.2">
      <c r="C229" s="9">
        <v>40401</v>
      </c>
      <c r="J229" s="6">
        <f>(I229-D229)-(G229-F229)</f>
        <v>0</v>
      </c>
      <c r="K229" s="4">
        <v>0.29166666666666669</v>
      </c>
    </row>
    <row r="230" spans="3:11" x14ac:dyDescent="0.2">
      <c r="C230" s="9">
        <v>40402</v>
      </c>
      <c r="J230" s="6">
        <f>(I230-D230)-(G230-F230)</f>
        <v>0</v>
      </c>
      <c r="K230" s="4">
        <v>0.29166666666666669</v>
      </c>
    </row>
    <row r="231" spans="3:11" x14ac:dyDescent="0.2">
      <c r="C231" s="9">
        <v>40403</v>
      </c>
      <c r="J231" s="6">
        <f>(I231-D231)-(G231-F231)</f>
        <v>0</v>
      </c>
      <c r="K231" s="4">
        <v>0.29166666666666669</v>
      </c>
    </row>
    <row r="232" spans="3:11" x14ac:dyDescent="0.2">
      <c r="C232" s="9">
        <v>40404</v>
      </c>
      <c r="J232" s="6">
        <f>(I232-D232)-(G232-F232)</f>
        <v>0</v>
      </c>
      <c r="K232" s="8">
        <v>0</v>
      </c>
    </row>
    <row r="233" spans="3:11" x14ac:dyDescent="0.2">
      <c r="C233" s="9">
        <v>40405</v>
      </c>
      <c r="J233" s="6"/>
      <c r="K233" s="8">
        <v>0</v>
      </c>
    </row>
    <row r="234" spans="3:11" x14ac:dyDescent="0.2">
      <c r="C234" s="9">
        <v>40406</v>
      </c>
      <c r="J234" s="6"/>
      <c r="K234" s="8">
        <v>0</v>
      </c>
    </row>
    <row r="235" spans="3:11" x14ac:dyDescent="0.2">
      <c r="C235" s="9">
        <v>40407</v>
      </c>
      <c r="J235" s="6">
        <f>(I235-D235)-(G235-F235)</f>
        <v>0</v>
      </c>
      <c r="K235" s="4">
        <v>0.29166666666666669</v>
      </c>
    </row>
    <row r="236" spans="3:11" x14ac:dyDescent="0.2">
      <c r="C236" s="9">
        <v>40408</v>
      </c>
      <c r="J236" s="6">
        <f>(I236-D236)-(G236-F236)</f>
        <v>0</v>
      </c>
      <c r="K236" s="4">
        <v>0.29166666666666669</v>
      </c>
    </row>
    <row r="237" spans="3:11" x14ac:dyDescent="0.2">
      <c r="C237" s="9">
        <v>40409</v>
      </c>
      <c r="J237" s="6">
        <f>(I237-D237)-(G237-F237)</f>
        <v>0</v>
      </c>
      <c r="K237" s="4">
        <v>0.29166666666666669</v>
      </c>
    </row>
    <row r="238" spans="3:11" x14ac:dyDescent="0.2">
      <c r="C238" s="9">
        <v>40410</v>
      </c>
      <c r="J238" s="6">
        <f>(I238-D238)-(G238-F238)</f>
        <v>0</v>
      </c>
      <c r="K238" s="4">
        <v>0.29166666666666669</v>
      </c>
    </row>
    <row r="239" spans="3:11" x14ac:dyDescent="0.2">
      <c r="C239" s="9">
        <v>40411</v>
      </c>
      <c r="J239" s="6">
        <f>(I239-D239)-(G239-F239)</f>
        <v>0</v>
      </c>
      <c r="K239" s="4">
        <v>0.29166666666666669</v>
      </c>
    </row>
    <row r="240" spans="3:11" x14ac:dyDescent="0.2">
      <c r="C240" s="9">
        <v>40412</v>
      </c>
      <c r="J240" s="6"/>
      <c r="K240" s="8">
        <v>0</v>
      </c>
    </row>
    <row r="241" spans="3:11" x14ac:dyDescent="0.2">
      <c r="C241" s="9">
        <v>40413</v>
      </c>
      <c r="J241" s="6"/>
      <c r="K241" s="8">
        <v>0</v>
      </c>
    </row>
    <row r="242" spans="3:11" x14ac:dyDescent="0.2">
      <c r="C242" s="9">
        <v>40414</v>
      </c>
      <c r="J242" s="6">
        <f>(I242-D242)-(G242-F242)</f>
        <v>0</v>
      </c>
      <c r="K242" s="4">
        <v>0.29166666666666669</v>
      </c>
    </row>
    <row r="243" spans="3:11" x14ac:dyDescent="0.2">
      <c r="C243" s="9">
        <v>40415</v>
      </c>
      <c r="J243" s="6">
        <f>(I243-D243)-(G243-F243)</f>
        <v>0</v>
      </c>
      <c r="K243" s="4">
        <v>0.29166666666666669</v>
      </c>
    </row>
    <row r="244" spans="3:11" x14ac:dyDescent="0.2">
      <c r="C244" s="9">
        <v>40416</v>
      </c>
      <c r="J244" s="6">
        <f>(I244-D244)-(G244-F244)</f>
        <v>0</v>
      </c>
      <c r="K244" s="4">
        <v>0.29166666666666669</v>
      </c>
    </row>
    <row r="245" spans="3:11" x14ac:dyDescent="0.2">
      <c r="C245" s="9">
        <v>40417</v>
      </c>
      <c r="J245" s="6">
        <f>(I245-D245)-(G245-F245)</f>
        <v>0</v>
      </c>
      <c r="K245" s="4">
        <v>0.29166666666666669</v>
      </c>
    </row>
    <row r="246" spans="3:11" x14ac:dyDescent="0.2">
      <c r="C246" s="9">
        <v>40418</v>
      </c>
      <c r="J246" s="6">
        <f>(I246-D246)-(G246-F246)</f>
        <v>0</v>
      </c>
      <c r="K246" s="4">
        <v>0.29166666666666669</v>
      </c>
    </row>
    <row r="247" spans="3:11" x14ac:dyDescent="0.2">
      <c r="C247" s="9">
        <v>40419</v>
      </c>
      <c r="J247" s="6"/>
      <c r="K247" s="8">
        <v>0</v>
      </c>
    </row>
    <row r="248" spans="3:11" x14ac:dyDescent="0.2">
      <c r="C248" s="9">
        <v>40420</v>
      </c>
      <c r="J248" s="6"/>
      <c r="K248" s="8">
        <v>0</v>
      </c>
    </row>
    <row r="249" spans="3:11" x14ac:dyDescent="0.2">
      <c r="C249" s="9">
        <v>40421</v>
      </c>
      <c r="J249" s="6">
        <f>(I249-D249)-(G249-F249)</f>
        <v>0</v>
      </c>
      <c r="K249" s="4">
        <v>0.29166666666666669</v>
      </c>
    </row>
    <row r="250" spans="3:11" x14ac:dyDescent="0.2">
      <c r="C250" s="9">
        <v>40422</v>
      </c>
      <c r="J250" s="6">
        <f>(I250-D250)-(G250-F250)</f>
        <v>0</v>
      </c>
      <c r="K250" s="4">
        <v>0.29166666666666669</v>
      </c>
    </row>
    <row r="251" spans="3:11" x14ac:dyDescent="0.2">
      <c r="C251" s="9">
        <v>40423</v>
      </c>
      <c r="J251" s="6">
        <f>(I251-D251)-(G251-F251)</f>
        <v>0</v>
      </c>
      <c r="K251" s="4">
        <v>0.29166666666666669</v>
      </c>
    </row>
    <row r="252" spans="3:11" x14ac:dyDescent="0.2">
      <c r="C252" s="9">
        <v>40424</v>
      </c>
      <c r="J252" s="6">
        <f>(I252-D252)-(G252-F252)</f>
        <v>0</v>
      </c>
      <c r="K252" s="4">
        <v>0.29166666666666669</v>
      </c>
    </row>
    <row r="253" spans="3:11" x14ac:dyDescent="0.2">
      <c r="C253" s="9">
        <v>40425</v>
      </c>
      <c r="J253" s="6">
        <f>(I253-D253)-(G253-F253)</f>
        <v>0</v>
      </c>
      <c r="K253" s="4">
        <v>0.29166666666666669</v>
      </c>
    </row>
    <row r="254" spans="3:11" x14ac:dyDescent="0.2">
      <c r="C254" s="9">
        <v>40426</v>
      </c>
      <c r="J254" s="6"/>
      <c r="K254" s="8">
        <v>0</v>
      </c>
    </row>
    <row r="255" spans="3:11" x14ac:dyDescent="0.2">
      <c r="C255" s="9">
        <v>40427</v>
      </c>
      <c r="J255" s="6"/>
      <c r="K255" s="8">
        <v>0</v>
      </c>
    </row>
    <row r="256" spans="3:11" x14ac:dyDescent="0.2">
      <c r="C256" s="9">
        <v>40428</v>
      </c>
      <c r="J256" s="6">
        <f>(I256-D256)-(G256-F256)</f>
        <v>0</v>
      </c>
      <c r="K256" s="4">
        <v>0.29166666666666669</v>
      </c>
    </row>
    <row r="257" spans="3:11" x14ac:dyDescent="0.2">
      <c r="C257" s="9">
        <v>40429</v>
      </c>
      <c r="J257" s="6">
        <f>(I257-D257)-(G257-F257)</f>
        <v>0</v>
      </c>
      <c r="K257" s="4">
        <v>0.29166666666666669</v>
      </c>
    </row>
    <row r="258" spans="3:11" x14ac:dyDescent="0.2">
      <c r="C258" s="9">
        <v>40430</v>
      </c>
      <c r="J258" s="6">
        <f>(I258-D258)-(G258-F258)</f>
        <v>0</v>
      </c>
      <c r="K258" s="4">
        <v>0.29166666666666669</v>
      </c>
    </row>
    <row r="259" spans="3:11" x14ac:dyDescent="0.2">
      <c r="C259" s="9">
        <v>40431</v>
      </c>
      <c r="J259" s="6">
        <f>(I259-D259)-(G259-F259)</f>
        <v>0</v>
      </c>
      <c r="K259" s="4">
        <v>0.29166666666666669</v>
      </c>
    </row>
    <row r="260" spans="3:11" x14ac:dyDescent="0.2">
      <c r="C260" s="9">
        <v>40432</v>
      </c>
      <c r="J260" s="6">
        <f>(I260-D260)-(G260-F260)</f>
        <v>0</v>
      </c>
      <c r="K260" s="4">
        <v>0.29166666666666669</v>
      </c>
    </row>
    <row r="261" spans="3:11" x14ac:dyDescent="0.2">
      <c r="C261" s="9">
        <v>40433</v>
      </c>
      <c r="J261" s="6"/>
      <c r="K261" s="8">
        <v>0</v>
      </c>
    </row>
    <row r="262" spans="3:11" x14ac:dyDescent="0.2">
      <c r="C262" s="9">
        <v>40434</v>
      </c>
      <c r="J262" s="6"/>
      <c r="K262" s="8">
        <v>0</v>
      </c>
    </row>
    <row r="263" spans="3:11" x14ac:dyDescent="0.2">
      <c r="C263" s="9">
        <v>40435</v>
      </c>
      <c r="J263" s="6">
        <f>(I263-D263)-(G263-F263)</f>
        <v>0</v>
      </c>
      <c r="K263" s="4">
        <v>0.29166666666666669</v>
      </c>
    </row>
    <row r="264" spans="3:11" x14ac:dyDescent="0.2">
      <c r="C264" s="9">
        <v>40436</v>
      </c>
      <c r="J264" s="6">
        <f>(I264-D264)-(G264-F264)</f>
        <v>0</v>
      </c>
      <c r="K264" s="4">
        <v>0.29166666666666669</v>
      </c>
    </row>
    <row r="265" spans="3:11" x14ac:dyDescent="0.2">
      <c r="C265" s="9">
        <v>40437</v>
      </c>
      <c r="J265" s="6">
        <f>(I265-D265)-(G265-F265)</f>
        <v>0</v>
      </c>
      <c r="K265" s="4">
        <v>0.29166666666666669</v>
      </c>
    </row>
    <row r="266" spans="3:11" x14ac:dyDescent="0.2">
      <c r="C266" s="9">
        <v>40438</v>
      </c>
      <c r="J266" s="6">
        <f>(I266-D266)-(G266-F266)</f>
        <v>0</v>
      </c>
      <c r="K266" s="4">
        <v>0.29166666666666669</v>
      </c>
    </row>
    <row r="267" spans="3:11" x14ac:dyDescent="0.2">
      <c r="C267" s="9">
        <v>40439</v>
      </c>
      <c r="J267" s="6">
        <f>(I267-D267)-(G267-F267)</f>
        <v>0</v>
      </c>
      <c r="K267" s="4">
        <v>0.29166666666666669</v>
      </c>
    </row>
    <row r="268" spans="3:11" x14ac:dyDescent="0.2">
      <c r="C268" s="9">
        <v>40440</v>
      </c>
      <c r="J268" s="6"/>
      <c r="K268" s="8">
        <v>0</v>
      </c>
    </row>
    <row r="269" spans="3:11" x14ac:dyDescent="0.2">
      <c r="C269" s="9">
        <v>40441</v>
      </c>
      <c r="J269" s="6"/>
      <c r="K269" s="8">
        <v>0</v>
      </c>
    </row>
    <row r="270" spans="3:11" x14ac:dyDescent="0.2">
      <c r="C270" s="9">
        <v>40442</v>
      </c>
      <c r="J270" s="6">
        <f>(I270-D270)-(G270-F270)</f>
        <v>0</v>
      </c>
      <c r="K270" s="4">
        <v>0.29166666666666669</v>
      </c>
    </row>
    <row r="271" spans="3:11" x14ac:dyDescent="0.2">
      <c r="C271" s="9">
        <v>40443</v>
      </c>
      <c r="J271" s="6">
        <f>(I271-D271)-(G271-F271)</f>
        <v>0</v>
      </c>
      <c r="K271" s="4">
        <v>0.29166666666666669</v>
      </c>
    </row>
    <row r="272" spans="3:11" x14ac:dyDescent="0.2">
      <c r="C272" s="9">
        <v>40444</v>
      </c>
      <c r="J272" s="6">
        <f>(I272-D272)-(G272-F272)</f>
        <v>0</v>
      </c>
      <c r="K272" s="4">
        <v>0.29166666666666669</v>
      </c>
    </row>
    <row r="273" spans="3:11" x14ac:dyDescent="0.2">
      <c r="C273" s="9">
        <v>40445</v>
      </c>
      <c r="J273" s="6">
        <f>(I273-D273)-(G273-F273)</f>
        <v>0</v>
      </c>
      <c r="K273" s="4">
        <v>0.29166666666666669</v>
      </c>
    </row>
    <row r="274" spans="3:11" x14ac:dyDescent="0.2">
      <c r="C274" s="9">
        <v>40446</v>
      </c>
      <c r="J274" s="6">
        <f>(I274-D274)-(G274-F274)</f>
        <v>0</v>
      </c>
      <c r="K274" s="4">
        <v>0.29166666666666669</v>
      </c>
    </row>
    <row r="275" spans="3:11" x14ac:dyDescent="0.2">
      <c r="C275" s="9">
        <v>40447</v>
      </c>
      <c r="J275" s="6"/>
      <c r="K275" s="8">
        <v>0</v>
      </c>
    </row>
    <row r="276" spans="3:11" x14ac:dyDescent="0.2">
      <c r="C276" s="9">
        <v>40448</v>
      </c>
      <c r="J276" s="6"/>
      <c r="K276" s="8">
        <v>0</v>
      </c>
    </row>
    <row r="277" spans="3:11" x14ac:dyDescent="0.2">
      <c r="C277" s="9">
        <v>40449</v>
      </c>
      <c r="J277" s="6">
        <f>(I277-D277)-(G277-F277)</f>
        <v>0</v>
      </c>
      <c r="K277" s="4">
        <v>0.29166666666666669</v>
      </c>
    </row>
    <row r="278" spans="3:11" x14ac:dyDescent="0.2">
      <c r="C278" s="9">
        <v>40450</v>
      </c>
      <c r="J278" s="6">
        <f>(I278-D278)-(G278-F278)</f>
        <v>0</v>
      </c>
      <c r="K278" s="4">
        <v>0.29166666666666669</v>
      </c>
    </row>
    <row r="279" spans="3:11" x14ac:dyDescent="0.2">
      <c r="C279" s="9">
        <v>40451</v>
      </c>
      <c r="J279" s="6">
        <f>(I279-D279)-(G279-F279)</f>
        <v>0</v>
      </c>
      <c r="K279" s="4">
        <v>0.29166666666666669</v>
      </c>
    </row>
    <row r="280" spans="3:11" x14ac:dyDescent="0.2">
      <c r="C280" s="9">
        <v>40452</v>
      </c>
      <c r="J280" s="6">
        <f>(I280-D280)-(G280-F280)</f>
        <v>0</v>
      </c>
      <c r="K280" s="4">
        <v>0.29166666666666669</v>
      </c>
    </row>
    <row r="281" spans="3:11" x14ac:dyDescent="0.2">
      <c r="C281" s="9">
        <v>40453</v>
      </c>
      <c r="J281" s="6">
        <f>(I281-D281)-(G281-F281)</f>
        <v>0</v>
      </c>
      <c r="K281" s="4">
        <v>0.29166666666666669</v>
      </c>
    </row>
    <row r="282" spans="3:11" x14ac:dyDescent="0.2">
      <c r="C282" s="9">
        <v>40454</v>
      </c>
      <c r="J282" s="6"/>
      <c r="K282" s="8">
        <v>0</v>
      </c>
    </row>
    <row r="283" spans="3:11" x14ac:dyDescent="0.2">
      <c r="C283" s="9">
        <v>40455</v>
      </c>
      <c r="J283" s="6"/>
      <c r="K283" s="8">
        <v>0</v>
      </c>
    </row>
    <row r="284" spans="3:11" x14ac:dyDescent="0.2">
      <c r="C284" s="9">
        <v>40456</v>
      </c>
      <c r="J284" s="6">
        <f>(I284-D284)-(G284-F284)</f>
        <v>0</v>
      </c>
      <c r="K284" s="4">
        <v>0.29166666666666669</v>
      </c>
    </row>
    <row r="285" spans="3:11" x14ac:dyDescent="0.2">
      <c r="C285" s="9">
        <v>40457</v>
      </c>
      <c r="J285" s="6">
        <f>(I285-D285)-(G285-F285)</f>
        <v>0</v>
      </c>
      <c r="K285" s="4">
        <v>0.29166666666666669</v>
      </c>
    </row>
    <row r="286" spans="3:11" x14ac:dyDescent="0.2">
      <c r="C286" s="9">
        <v>40458</v>
      </c>
      <c r="J286" s="6">
        <f>(I286-D286)-(G286-F286)</f>
        <v>0</v>
      </c>
      <c r="K286" s="4">
        <v>0.29166666666666669</v>
      </c>
    </row>
    <row r="287" spans="3:11" x14ac:dyDescent="0.2">
      <c r="C287" s="9">
        <v>40459</v>
      </c>
      <c r="J287" s="6">
        <f>(I287-D287)-(G287-F287)</f>
        <v>0</v>
      </c>
      <c r="K287" s="4">
        <v>0.29166666666666669</v>
      </c>
    </row>
    <row r="288" spans="3:11" x14ac:dyDescent="0.2">
      <c r="C288" s="9">
        <v>40460</v>
      </c>
      <c r="J288" s="6">
        <f>(I288-D288)-(G288-F288)</f>
        <v>0</v>
      </c>
      <c r="K288" s="4">
        <v>0.29166666666666669</v>
      </c>
    </row>
    <row r="289" spans="3:11" x14ac:dyDescent="0.2">
      <c r="C289" s="9">
        <v>40461</v>
      </c>
      <c r="J289" s="6"/>
      <c r="K289" s="8">
        <v>0</v>
      </c>
    </row>
    <row r="290" spans="3:11" x14ac:dyDescent="0.2">
      <c r="C290" s="9">
        <v>40462</v>
      </c>
      <c r="J290" s="6"/>
      <c r="K290" s="8">
        <v>0</v>
      </c>
    </row>
    <row r="291" spans="3:11" x14ac:dyDescent="0.2">
      <c r="C291" s="9">
        <v>40463</v>
      </c>
      <c r="J291" s="6">
        <f>(I291-D291)-(G291-F291)</f>
        <v>0</v>
      </c>
      <c r="K291" s="4">
        <v>0.29166666666666669</v>
      </c>
    </row>
    <row r="292" spans="3:11" x14ac:dyDescent="0.2">
      <c r="C292" s="9">
        <v>40464</v>
      </c>
      <c r="J292" s="6">
        <f>(I292-D292)-(G292-F292)</f>
        <v>0</v>
      </c>
      <c r="K292" s="4">
        <v>0.29166666666666669</v>
      </c>
    </row>
    <row r="293" spans="3:11" x14ac:dyDescent="0.2">
      <c r="C293" s="9">
        <v>40465</v>
      </c>
      <c r="J293" s="6">
        <f>(I293-D293)-(G293-F293)</f>
        <v>0</v>
      </c>
      <c r="K293" s="4">
        <v>0.29166666666666669</v>
      </c>
    </row>
    <row r="294" spans="3:11" x14ac:dyDescent="0.2">
      <c r="C294" s="9">
        <v>40466</v>
      </c>
      <c r="J294" s="6">
        <f>(I294-D294)-(G294-F294)</f>
        <v>0</v>
      </c>
      <c r="K294" s="4">
        <v>0.29166666666666669</v>
      </c>
    </row>
    <row r="295" spans="3:11" x14ac:dyDescent="0.2">
      <c r="C295" s="9">
        <v>40467</v>
      </c>
      <c r="J295" s="6">
        <f>(I295-D295)-(G295-F295)</f>
        <v>0</v>
      </c>
      <c r="K295" s="4">
        <v>0.29166666666666669</v>
      </c>
    </row>
    <row r="296" spans="3:11" x14ac:dyDescent="0.2">
      <c r="C296" s="9">
        <v>40468</v>
      </c>
      <c r="J296" s="6"/>
      <c r="K296" s="8">
        <v>0</v>
      </c>
    </row>
    <row r="297" spans="3:11" x14ac:dyDescent="0.2">
      <c r="C297" s="9">
        <v>40469</v>
      </c>
      <c r="J297" s="6"/>
      <c r="K297" s="8">
        <v>0</v>
      </c>
    </row>
    <row r="298" spans="3:11" x14ac:dyDescent="0.2">
      <c r="C298" s="9">
        <v>40470</v>
      </c>
      <c r="J298" s="6">
        <f>(I298-D298)-(G298-F298)</f>
        <v>0</v>
      </c>
      <c r="K298" s="4">
        <v>0.29166666666666669</v>
      </c>
    </row>
    <row r="299" spans="3:11" x14ac:dyDescent="0.2">
      <c r="C299" s="9">
        <v>40471</v>
      </c>
      <c r="J299" s="6">
        <f>(I299-D299)-(G299-F299)</f>
        <v>0</v>
      </c>
      <c r="K299" s="4">
        <v>0.29166666666666669</v>
      </c>
    </row>
    <row r="300" spans="3:11" x14ac:dyDescent="0.2">
      <c r="C300" s="9">
        <v>40472</v>
      </c>
      <c r="J300" s="6">
        <f>(I300-D300)-(G300-F300)</f>
        <v>0</v>
      </c>
      <c r="K300" s="4">
        <v>0.29166666666666669</v>
      </c>
    </row>
    <row r="301" spans="3:11" x14ac:dyDescent="0.2">
      <c r="C301" s="9">
        <v>40473</v>
      </c>
      <c r="J301" s="6">
        <f>(I301-D301)-(G301-F301)</f>
        <v>0</v>
      </c>
      <c r="K301" s="4">
        <v>0.29166666666666669</v>
      </c>
    </row>
    <row r="302" spans="3:11" x14ac:dyDescent="0.2">
      <c r="C302" s="9">
        <v>40474</v>
      </c>
      <c r="J302" s="6">
        <f>(I302-D302)-(G302-F302)</f>
        <v>0</v>
      </c>
      <c r="K302" s="4">
        <v>0.29166666666666669</v>
      </c>
    </row>
    <row r="303" spans="3:11" x14ac:dyDescent="0.2">
      <c r="C303" s="9">
        <v>40475</v>
      </c>
      <c r="J303" s="6"/>
      <c r="K303" s="8">
        <v>0</v>
      </c>
    </row>
    <row r="304" spans="3:11" x14ac:dyDescent="0.2">
      <c r="C304" s="9">
        <v>40476</v>
      </c>
      <c r="J304" s="6"/>
      <c r="K304" s="8">
        <v>0</v>
      </c>
    </row>
    <row r="305" spans="3:11" x14ac:dyDescent="0.2">
      <c r="C305" s="9">
        <v>40477</v>
      </c>
      <c r="J305" s="6">
        <f>(I305-D305)-(G305-F305)</f>
        <v>0</v>
      </c>
      <c r="K305" s="4">
        <v>0.29166666666666669</v>
      </c>
    </row>
    <row r="306" spans="3:11" x14ac:dyDescent="0.2">
      <c r="C306" s="9">
        <v>40478</v>
      </c>
      <c r="J306" s="6">
        <f>(I306-D306)-(G306-F306)</f>
        <v>0</v>
      </c>
      <c r="K306" s="4">
        <v>0.29166666666666669</v>
      </c>
    </row>
    <row r="307" spans="3:11" x14ac:dyDescent="0.2">
      <c r="C307" s="9">
        <v>40479</v>
      </c>
      <c r="J307" s="6">
        <f>(I307-D307)-(G307-F307)</f>
        <v>0</v>
      </c>
      <c r="K307" s="4">
        <v>0.29166666666666669</v>
      </c>
    </row>
    <row r="308" spans="3:11" x14ac:dyDescent="0.2">
      <c r="C308" s="9">
        <v>40480</v>
      </c>
      <c r="J308" s="6">
        <f>(I308-D308)-(G308-F308)</f>
        <v>0</v>
      </c>
      <c r="K308" s="4">
        <v>0.29166666666666669</v>
      </c>
    </row>
    <row r="309" spans="3:11" x14ac:dyDescent="0.2">
      <c r="C309" s="9">
        <v>40481</v>
      </c>
      <c r="J309" s="6">
        <f>(I309-D309)-(G309-F309)</f>
        <v>0</v>
      </c>
      <c r="K309" s="4">
        <v>0.29166666666666669</v>
      </c>
    </row>
    <row r="310" spans="3:11" x14ac:dyDescent="0.2">
      <c r="C310" s="9">
        <v>40482</v>
      </c>
      <c r="J310" s="6"/>
      <c r="K310" s="8">
        <v>0</v>
      </c>
    </row>
    <row r="311" spans="3:11" x14ac:dyDescent="0.2">
      <c r="C311" s="9">
        <v>40483</v>
      </c>
      <c r="J311" s="6"/>
      <c r="K311" s="8">
        <v>0</v>
      </c>
    </row>
    <row r="312" spans="3:11" x14ac:dyDescent="0.2">
      <c r="C312" s="9">
        <v>40484</v>
      </c>
      <c r="J312" s="6">
        <f>(I312-D312)-(G312-F312)</f>
        <v>0</v>
      </c>
      <c r="K312" s="4">
        <v>0.29166666666666669</v>
      </c>
    </row>
    <row r="313" spans="3:11" x14ac:dyDescent="0.2">
      <c r="C313" s="9">
        <v>40485</v>
      </c>
      <c r="J313" s="6">
        <f>(I313-D313)-(G313-F313)</f>
        <v>0</v>
      </c>
      <c r="K313" s="4">
        <v>0.29166666666666669</v>
      </c>
    </row>
    <row r="314" spans="3:11" x14ac:dyDescent="0.2">
      <c r="C314" s="9">
        <v>40486</v>
      </c>
      <c r="J314" s="6">
        <f>(I314-D314)-(G314-F314)</f>
        <v>0</v>
      </c>
      <c r="K314" s="4">
        <v>0.29166666666666669</v>
      </c>
    </row>
    <row r="315" spans="3:11" x14ac:dyDescent="0.2">
      <c r="C315" s="9">
        <v>40487</v>
      </c>
      <c r="J315" s="6">
        <f>(I315-D315)-(G315-F315)</f>
        <v>0</v>
      </c>
      <c r="K315" s="4">
        <v>0.29166666666666669</v>
      </c>
    </row>
    <row r="316" spans="3:11" x14ac:dyDescent="0.2">
      <c r="C316" s="9">
        <v>40488</v>
      </c>
      <c r="J316" s="6">
        <f>(I316-D316)-(G316-F316)</f>
        <v>0</v>
      </c>
      <c r="K316" s="4">
        <v>0.29166666666666669</v>
      </c>
    </row>
    <row r="317" spans="3:11" x14ac:dyDescent="0.2">
      <c r="C317" s="9">
        <v>40489</v>
      </c>
      <c r="J317" s="6"/>
      <c r="K317" s="8">
        <v>0</v>
      </c>
    </row>
    <row r="318" spans="3:11" x14ac:dyDescent="0.2">
      <c r="C318" s="9">
        <v>40490</v>
      </c>
      <c r="J318" s="6"/>
      <c r="K318" s="8">
        <v>0</v>
      </c>
    </row>
    <row r="319" spans="3:11" x14ac:dyDescent="0.2">
      <c r="C319" s="9">
        <v>40491</v>
      </c>
      <c r="J319" s="6">
        <f>(I319-D319)-(G319-F319)</f>
        <v>0</v>
      </c>
      <c r="K319" s="4">
        <v>0.29166666666666669</v>
      </c>
    </row>
    <row r="320" spans="3:11" x14ac:dyDescent="0.2">
      <c r="C320" s="9">
        <v>40492</v>
      </c>
      <c r="J320" s="6">
        <f>(I320-D320)-(G320-F320)</f>
        <v>0</v>
      </c>
      <c r="K320" s="8">
        <v>0</v>
      </c>
    </row>
    <row r="321" spans="3:11" x14ac:dyDescent="0.2">
      <c r="C321" s="9">
        <v>40493</v>
      </c>
      <c r="J321" s="6">
        <f>(I321-D321)-(G321-F321)</f>
        <v>0</v>
      </c>
      <c r="K321" s="4">
        <v>0.29166666666666669</v>
      </c>
    </row>
    <row r="322" spans="3:11" x14ac:dyDescent="0.2">
      <c r="C322" s="9">
        <v>40494</v>
      </c>
      <c r="J322" s="6">
        <f>(I322-D322)-(G322-F322)</f>
        <v>0</v>
      </c>
      <c r="K322" s="4">
        <v>0.29166666666666669</v>
      </c>
    </row>
    <row r="323" spans="3:11" x14ac:dyDescent="0.2">
      <c r="C323" s="9">
        <v>40495</v>
      </c>
      <c r="J323" s="6">
        <f>(I323-D323)-(G323-F323)</f>
        <v>0</v>
      </c>
      <c r="K323" s="4">
        <v>0.29166666666666669</v>
      </c>
    </row>
    <row r="324" spans="3:11" x14ac:dyDescent="0.2">
      <c r="C324" s="9">
        <v>40496</v>
      </c>
      <c r="J324" s="6"/>
      <c r="K324" s="8">
        <v>0</v>
      </c>
    </row>
    <row r="325" spans="3:11" x14ac:dyDescent="0.2">
      <c r="C325" s="9">
        <v>40497</v>
      </c>
      <c r="J325" s="6"/>
      <c r="K325" s="8">
        <v>0</v>
      </c>
    </row>
    <row r="326" spans="3:11" x14ac:dyDescent="0.2">
      <c r="C326" s="9">
        <v>40498</v>
      </c>
      <c r="J326" s="6">
        <f>(I326-D326)-(G326-F326)</f>
        <v>0</v>
      </c>
      <c r="K326" s="4">
        <v>0.29166666666666669</v>
      </c>
    </row>
    <row r="327" spans="3:11" x14ac:dyDescent="0.2">
      <c r="C327" s="9">
        <v>40499</v>
      </c>
      <c r="J327" s="6">
        <f>(I327-D327)-(G327-F327)</f>
        <v>0</v>
      </c>
      <c r="K327" s="4">
        <v>0.29166666666666669</v>
      </c>
    </row>
    <row r="328" spans="3:11" x14ac:dyDescent="0.2">
      <c r="C328" s="9">
        <v>40500</v>
      </c>
      <c r="J328" s="6">
        <f>(I328-D328)-(G328-F328)</f>
        <v>0</v>
      </c>
      <c r="K328" s="4">
        <v>0.29166666666666669</v>
      </c>
    </row>
    <row r="329" spans="3:11" x14ac:dyDescent="0.2">
      <c r="C329" s="9">
        <v>40501</v>
      </c>
      <c r="J329" s="6">
        <f>(I329-D329)-(G329-F329)</f>
        <v>0</v>
      </c>
      <c r="K329" s="4">
        <v>0.29166666666666669</v>
      </c>
    </row>
    <row r="330" spans="3:11" x14ac:dyDescent="0.2">
      <c r="C330" s="9">
        <v>40502</v>
      </c>
      <c r="J330" s="6">
        <f>(I330-D330)-(G330-F330)</f>
        <v>0</v>
      </c>
      <c r="K330" s="4">
        <v>0.29166666666666669</v>
      </c>
    </row>
    <row r="331" spans="3:11" x14ac:dyDescent="0.2">
      <c r="C331" s="9">
        <v>40503</v>
      </c>
      <c r="J331" s="6"/>
      <c r="K331" s="8">
        <v>0</v>
      </c>
    </row>
    <row r="332" spans="3:11" x14ac:dyDescent="0.2">
      <c r="C332" s="9">
        <v>40504</v>
      </c>
      <c r="J332" s="6"/>
      <c r="K332" s="8">
        <v>0</v>
      </c>
    </row>
    <row r="333" spans="3:11" x14ac:dyDescent="0.2">
      <c r="C333" s="9">
        <v>40505</v>
      </c>
      <c r="J333" s="6">
        <f>(I333-D333)-(G333-F333)</f>
        <v>0</v>
      </c>
      <c r="K333" s="4">
        <v>0.29166666666666669</v>
      </c>
    </row>
    <row r="334" spans="3:11" x14ac:dyDescent="0.2">
      <c r="C334" s="9">
        <v>40506</v>
      </c>
      <c r="J334" s="6">
        <f>(I334-D334)-(G334-F334)</f>
        <v>0</v>
      </c>
      <c r="K334" s="4">
        <v>0.29166666666666669</v>
      </c>
    </row>
    <row r="335" spans="3:11" x14ac:dyDescent="0.2">
      <c r="C335" s="9">
        <v>40507</v>
      </c>
      <c r="J335" s="6">
        <f>(I335-D335)-(G335-F335)</f>
        <v>0</v>
      </c>
      <c r="K335" s="4">
        <v>0.29166666666666669</v>
      </c>
    </row>
    <row r="336" spans="3:11" x14ac:dyDescent="0.2">
      <c r="C336" s="9">
        <v>40508</v>
      </c>
      <c r="J336" s="6">
        <f>(I336-D336)-(G336-F336)</f>
        <v>0</v>
      </c>
      <c r="K336" s="4">
        <v>0.29166666666666669</v>
      </c>
    </row>
    <row r="337" spans="3:11" x14ac:dyDescent="0.2">
      <c r="C337" s="9">
        <v>40509</v>
      </c>
      <c r="J337" s="6">
        <f>(I337-D337)-(G337-F337)</f>
        <v>0</v>
      </c>
      <c r="K337" s="4">
        <v>0.29166666666666669</v>
      </c>
    </row>
    <row r="338" spans="3:11" x14ac:dyDescent="0.2">
      <c r="C338" s="9">
        <v>40510</v>
      </c>
      <c r="J338" s="6"/>
      <c r="K338" s="8">
        <v>0</v>
      </c>
    </row>
    <row r="339" spans="3:11" x14ac:dyDescent="0.2">
      <c r="C339" s="9">
        <v>40511</v>
      </c>
      <c r="J339" s="6"/>
      <c r="K339" s="8">
        <v>0</v>
      </c>
    </row>
    <row r="340" spans="3:11" x14ac:dyDescent="0.2">
      <c r="C340" s="9">
        <v>40512</v>
      </c>
      <c r="J340" s="6">
        <f>(I340-D340)-(G340-F340)</f>
        <v>0</v>
      </c>
      <c r="K340" s="4">
        <v>0.29166666666666669</v>
      </c>
    </row>
    <row r="341" spans="3:11" x14ac:dyDescent="0.2">
      <c r="C341" s="9">
        <v>40513</v>
      </c>
      <c r="J341" s="6">
        <f>(I341-D341)-(G341-F341)</f>
        <v>0</v>
      </c>
      <c r="K341" s="4">
        <v>0.29166666666666669</v>
      </c>
    </row>
    <row r="342" spans="3:11" x14ac:dyDescent="0.2">
      <c r="C342" s="9">
        <v>40514</v>
      </c>
      <c r="J342" s="6">
        <f>(I342-D342)-(G342-F342)</f>
        <v>0</v>
      </c>
      <c r="K342" s="4">
        <v>0.29166666666666669</v>
      </c>
    </row>
    <row r="343" spans="3:11" x14ac:dyDescent="0.2">
      <c r="C343" s="9">
        <v>40515</v>
      </c>
      <c r="J343" s="6">
        <f>(I343-D343)-(G343-F343)</f>
        <v>0</v>
      </c>
      <c r="K343" s="4">
        <v>0.29166666666666669</v>
      </c>
    </row>
    <row r="344" spans="3:11" x14ac:dyDescent="0.2">
      <c r="C344" s="9">
        <v>40516</v>
      </c>
      <c r="J344" s="6">
        <f>(I344-D344)-(G344-F344)</f>
        <v>0</v>
      </c>
      <c r="K344" s="4">
        <v>0.29166666666666669</v>
      </c>
    </row>
    <row r="345" spans="3:11" x14ac:dyDescent="0.2">
      <c r="C345" s="9">
        <v>40517</v>
      </c>
      <c r="J345" s="6"/>
      <c r="K345" s="8">
        <v>0</v>
      </c>
    </row>
    <row r="346" spans="3:11" x14ac:dyDescent="0.2">
      <c r="C346" s="9">
        <v>40518</v>
      </c>
      <c r="J346" s="6"/>
      <c r="K346" s="8">
        <v>0</v>
      </c>
    </row>
    <row r="347" spans="3:11" x14ac:dyDescent="0.2">
      <c r="C347" s="9">
        <v>40519</v>
      </c>
      <c r="J347" s="6">
        <f>(I347-D347)-(G347-F347)</f>
        <v>0</v>
      </c>
      <c r="K347" s="4">
        <v>0.29166666666666669</v>
      </c>
    </row>
    <row r="348" spans="3:11" x14ac:dyDescent="0.2">
      <c r="C348" s="9">
        <v>40520</v>
      </c>
      <c r="J348" s="6">
        <f>(I348-D348)-(G348-F348)</f>
        <v>0</v>
      </c>
      <c r="K348" s="4">
        <v>0.29166666666666669</v>
      </c>
    </row>
    <row r="349" spans="3:11" x14ac:dyDescent="0.2">
      <c r="C349" s="9">
        <v>40521</v>
      </c>
      <c r="J349" s="6">
        <f>(I349-D349)-(G349-F349)</f>
        <v>0</v>
      </c>
      <c r="K349" s="4">
        <v>0.29166666666666669</v>
      </c>
    </row>
    <row r="350" spans="3:11" x14ac:dyDescent="0.2">
      <c r="C350" s="9">
        <v>40522</v>
      </c>
      <c r="J350" s="6">
        <f>(I350-D350)-(G350-F350)</f>
        <v>0</v>
      </c>
      <c r="K350" s="4">
        <v>0.29166666666666669</v>
      </c>
    </row>
    <row r="351" spans="3:11" x14ac:dyDescent="0.2">
      <c r="C351" s="9">
        <v>40523</v>
      </c>
      <c r="J351" s="6">
        <f>(I351-D351)-(G351-F351)</f>
        <v>0</v>
      </c>
      <c r="K351" s="4">
        <v>0.29166666666666669</v>
      </c>
    </row>
    <row r="352" spans="3:11" x14ac:dyDescent="0.2">
      <c r="C352" s="9">
        <v>40524</v>
      </c>
      <c r="J352" s="6"/>
      <c r="K352" s="8">
        <v>0</v>
      </c>
    </row>
    <row r="353" spans="3:11" x14ac:dyDescent="0.2">
      <c r="C353" s="9">
        <v>40525</v>
      </c>
      <c r="J353" s="6"/>
      <c r="K353" s="8">
        <v>0</v>
      </c>
    </row>
    <row r="354" spans="3:11" x14ac:dyDescent="0.2">
      <c r="C354" s="9">
        <v>40526</v>
      </c>
      <c r="J354" s="6">
        <f>(I354-D354)-(G354-F354)</f>
        <v>0</v>
      </c>
      <c r="K354" s="4">
        <v>0.29166666666666669</v>
      </c>
    </row>
    <row r="355" spans="3:11" x14ac:dyDescent="0.2">
      <c r="C355" s="9">
        <v>40527</v>
      </c>
      <c r="J355" s="6">
        <f>(I355-D355)-(G355-F355)</f>
        <v>0</v>
      </c>
      <c r="K355" s="4">
        <v>0.29166666666666669</v>
      </c>
    </row>
    <row r="356" spans="3:11" x14ac:dyDescent="0.2">
      <c r="C356" s="9">
        <v>40528</v>
      </c>
      <c r="J356" s="6">
        <f>(I356-D356)-(G356-F356)</f>
        <v>0</v>
      </c>
      <c r="K356" s="4">
        <v>0.29166666666666669</v>
      </c>
    </row>
    <row r="357" spans="3:11" x14ac:dyDescent="0.2">
      <c r="C357" s="9">
        <v>40529</v>
      </c>
      <c r="J357" s="6">
        <f>(I357-D357)-(G357-F357)</f>
        <v>0</v>
      </c>
      <c r="K357" s="4">
        <v>0.29166666666666669</v>
      </c>
    </row>
    <row r="358" spans="3:11" x14ac:dyDescent="0.2">
      <c r="C358" s="9">
        <v>40530</v>
      </c>
      <c r="J358" s="6">
        <f>(I358-D358)-(G358-F358)</f>
        <v>0</v>
      </c>
      <c r="K358" s="4">
        <v>0.29166666666666669</v>
      </c>
    </row>
    <row r="359" spans="3:11" x14ac:dyDescent="0.2">
      <c r="C359" s="9">
        <v>40531</v>
      </c>
      <c r="J359" s="6"/>
      <c r="K359" s="8">
        <v>0</v>
      </c>
    </row>
    <row r="360" spans="3:11" x14ac:dyDescent="0.2">
      <c r="C360" s="9">
        <v>40532</v>
      </c>
      <c r="J360" s="6"/>
      <c r="K360" s="8">
        <v>0</v>
      </c>
    </row>
    <row r="361" spans="3:11" x14ac:dyDescent="0.2">
      <c r="C361" s="9">
        <v>40533</v>
      </c>
      <c r="J361" s="6">
        <f>(I361-D361)-(G361-F361)</f>
        <v>0</v>
      </c>
      <c r="K361" s="4"/>
    </row>
    <row r="362" spans="3:11" x14ac:dyDescent="0.2">
      <c r="C362" s="9">
        <v>40534</v>
      </c>
      <c r="J362" s="6">
        <f>(I362-D362)-(G362-F362)</f>
        <v>0</v>
      </c>
      <c r="K362" s="4">
        <v>0.29166666666666669</v>
      </c>
    </row>
    <row r="363" spans="3:11" x14ac:dyDescent="0.2">
      <c r="C363" s="9">
        <v>40535</v>
      </c>
      <c r="J363" s="6">
        <f>(I363-D363)-(G363-F363)</f>
        <v>0</v>
      </c>
      <c r="K363" s="4">
        <v>0.29166666666666669</v>
      </c>
    </row>
    <row r="364" spans="3:11" x14ac:dyDescent="0.2">
      <c r="C364" s="9">
        <v>40536</v>
      </c>
      <c r="J364" s="6">
        <f>(I364-D364)-(G364-F364)</f>
        <v>0</v>
      </c>
      <c r="K364" s="8">
        <v>0</v>
      </c>
    </row>
    <row r="365" spans="3:11" x14ac:dyDescent="0.2">
      <c r="C365" s="9">
        <v>40537</v>
      </c>
      <c r="J365" s="6">
        <f>(I365-D365)-(G365-F365)</f>
        <v>0</v>
      </c>
      <c r="K365" s="4">
        <v>0.29166666666666669</v>
      </c>
    </row>
    <row r="366" spans="3:11" x14ac:dyDescent="0.2">
      <c r="C366" s="9">
        <v>40538</v>
      </c>
      <c r="J366" s="6"/>
      <c r="K366" s="8">
        <v>0</v>
      </c>
    </row>
    <row r="367" spans="3:11" x14ac:dyDescent="0.2">
      <c r="C367" s="9">
        <v>40539</v>
      </c>
      <c r="J367" s="6"/>
      <c r="K367" s="8">
        <v>0</v>
      </c>
    </row>
    <row r="368" spans="3:11" x14ac:dyDescent="0.2">
      <c r="C368" s="9">
        <v>40540</v>
      </c>
      <c r="J368" s="6">
        <f>(I368-D368)-(G368-F368)</f>
        <v>0</v>
      </c>
      <c r="K368" s="4"/>
    </row>
    <row r="369" spans="3:11" x14ac:dyDescent="0.2">
      <c r="C369" s="9">
        <v>40541</v>
      </c>
      <c r="J369" s="6">
        <f>(I369-D369)-(G369-F369)</f>
        <v>0</v>
      </c>
      <c r="K369" s="4">
        <v>0.29166666666666669</v>
      </c>
    </row>
    <row r="370" spans="3:11" x14ac:dyDescent="0.2">
      <c r="C370" s="9">
        <v>40542</v>
      </c>
      <c r="J370" s="6">
        <f>(I370-D370)-(G370-F370)</f>
        <v>0</v>
      </c>
      <c r="K370" s="4">
        <v>0.29166666666666669</v>
      </c>
    </row>
    <row r="371" spans="3:11" x14ac:dyDescent="0.2">
      <c r="C371" s="9">
        <v>40543</v>
      </c>
      <c r="J371" s="6">
        <f>(I371-D371)-(G371-F371)</f>
        <v>0</v>
      </c>
      <c r="K371" s="4">
        <v>0.29166666666666669</v>
      </c>
    </row>
    <row r="372" spans="3:11" x14ac:dyDescent="0.2">
      <c r="C372" s="9">
        <v>40544</v>
      </c>
      <c r="J372" s="6">
        <f>(I372-D372)-(G372-F372)</f>
        <v>0</v>
      </c>
      <c r="K372" s="4">
        <v>0.29166666666666669</v>
      </c>
    </row>
    <row r="373" spans="3:11" x14ac:dyDescent="0.2">
      <c r="C373" s="9">
        <v>40545</v>
      </c>
      <c r="J373" s="6"/>
      <c r="K373" s="8">
        <v>0</v>
      </c>
    </row>
    <row r="374" spans="3:11" x14ac:dyDescent="0.2">
      <c r="C374" s="9">
        <v>40546</v>
      </c>
      <c r="J374" s="6"/>
      <c r="K374" s="8">
        <v>0</v>
      </c>
    </row>
    <row r="375" spans="3:11" x14ac:dyDescent="0.2">
      <c r="C375" s="9">
        <v>40547</v>
      </c>
      <c r="J375" s="6">
        <f>(I375-D375)-(G375-F375)</f>
        <v>0</v>
      </c>
      <c r="K375" s="4"/>
    </row>
    <row r="376" spans="3:11" x14ac:dyDescent="0.2">
      <c r="C376" s="9">
        <v>40548</v>
      </c>
      <c r="J376" s="6">
        <f>(I376-D376)-(G376-F376)</f>
        <v>0</v>
      </c>
      <c r="K376" s="4">
        <v>0.29166666666666669</v>
      </c>
    </row>
    <row r="377" spans="3:11" x14ac:dyDescent="0.2">
      <c r="C377" s="9">
        <v>40549</v>
      </c>
      <c r="J377" s="6">
        <f>(I377-D377)-(G377-F377)</f>
        <v>0</v>
      </c>
      <c r="K377" s="4">
        <v>0.29166666666666669</v>
      </c>
    </row>
    <row r="378" spans="3:11" x14ac:dyDescent="0.2">
      <c r="C378" s="9">
        <v>40550</v>
      </c>
      <c r="J378" s="6">
        <f>(I378-D378)-(G378-F378)</f>
        <v>0</v>
      </c>
      <c r="K378" s="4">
        <v>0.29166666666666669</v>
      </c>
    </row>
    <row r="379" spans="3:11" x14ac:dyDescent="0.2">
      <c r="C379" s="9">
        <v>40551</v>
      </c>
      <c r="J379" s="6">
        <f>(I379-D379)-(G379-F379)</f>
        <v>0</v>
      </c>
      <c r="K379" s="4">
        <v>0.29166666666666669</v>
      </c>
    </row>
    <row r="380" spans="3:11" x14ac:dyDescent="0.2">
      <c r="C380" s="9">
        <v>40552</v>
      </c>
      <c r="J380" s="6"/>
      <c r="K380" s="8">
        <v>0</v>
      </c>
    </row>
    <row r="381" spans="3:11" x14ac:dyDescent="0.2">
      <c r="C381" s="9">
        <v>40553</v>
      </c>
      <c r="J381" s="6"/>
      <c r="K381" s="8">
        <v>0</v>
      </c>
    </row>
    <row r="382" spans="3:11" x14ac:dyDescent="0.2">
      <c r="C382" s="9">
        <v>40554</v>
      </c>
      <c r="J382" s="6">
        <f>(I382-D382)-(G382-F382)</f>
        <v>0</v>
      </c>
      <c r="K382" s="4"/>
    </row>
    <row r="383" spans="3:11" x14ac:dyDescent="0.2">
      <c r="C383" s="9">
        <v>40555</v>
      </c>
      <c r="J383" s="6">
        <f>(I383-D383)-(G383-F383)</f>
        <v>0</v>
      </c>
      <c r="K383" s="4">
        <v>0.29166666666666669</v>
      </c>
    </row>
    <row r="384" spans="3:11" x14ac:dyDescent="0.2">
      <c r="C384" s="9">
        <v>40556</v>
      </c>
      <c r="J384" s="6">
        <f>(I384-D384)-(G384-F384)</f>
        <v>0</v>
      </c>
      <c r="K384" s="4">
        <v>0.29166666666666669</v>
      </c>
    </row>
    <row r="385" spans="3:11" x14ac:dyDescent="0.2">
      <c r="C385" s="9">
        <v>40557</v>
      </c>
      <c r="J385" s="6">
        <f>(I385-D385)-(G385-F385)</f>
        <v>0</v>
      </c>
      <c r="K385" s="4">
        <v>0.29166666666666669</v>
      </c>
    </row>
    <row r="386" spans="3:11" x14ac:dyDescent="0.2">
      <c r="C386" s="9">
        <v>40558</v>
      </c>
      <c r="J386" s="6">
        <f>(I386-D386)-(G386-F386)</f>
        <v>0</v>
      </c>
      <c r="K386" s="4">
        <v>0.29166666666666669</v>
      </c>
    </row>
    <row r="387" spans="3:11" x14ac:dyDescent="0.2">
      <c r="C387" s="9">
        <v>40559</v>
      </c>
      <c r="J387" s="6"/>
      <c r="K387" s="8">
        <v>0</v>
      </c>
    </row>
    <row r="388" spans="3:11" x14ac:dyDescent="0.2">
      <c r="C388" s="9">
        <v>40560</v>
      </c>
      <c r="J388" s="6"/>
      <c r="K388" s="8">
        <v>0</v>
      </c>
    </row>
    <row r="389" spans="3:11" x14ac:dyDescent="0.2">
      <c r="C389" s="9">
        <v>40561</v>
      </c>
      <c r="J389" s="6">
        <f>(I389-D389)-(G389-F389)</f>
        <v>0</v>
      </c>
      <c r="K389" s="4"/>
    </row>
    <row r="390" spans="3:11" x14ac:dyDescent="0.2">
      <c r="C390" s="9">
        <v>40562</v>
      </c>
      <c r="J390" s="6">
        <f>(I390-D390)-(G390-F390)</f>
        <v>0</v>
      </c>
      <c r="K390" s="4">
        <v>0.29166666666666669</v>
      </c>
    </row>
    <row r="391" spans="3:11" x14ac:dyDescent="0.2">
      <c r="C391" s="9">
        <v>40563</v>
      </c>
      <c r="J391" s="6">
        <f>(I391-D391)-(G391-F391)</f>
        <v>0</v>
      </c>
      <c r="K391" s="4">
        <v>0.29166666666666669</v>
      </c>
    </row>
    <row r="392" spans="3:11" x14ac:dyDescent="0.2">
      <c r="C392" s="9">
        <v>40564</v>
      </c>
      <c r="J392" s="6">
        <f>(I392-D392)-(G392-F392)</f>
        <v>0</v>
      </c>
      <c r="K392" s="4">
        <v>0.29166666666666669</v>
      </c>
    </row>
    <row r="393" spans="3:11" x14ac:dyDescent="0.2">
      <c r="C393" s="9">
        <v>40565</v>
      </c>
      <c r="J393" s="6">
        <f>(I393-D393)-(G393-F393)</f>
        <v>0</v>
      </c>
      <c r="K393" s="4">
        <v>0.29166666666666669</v>
      </c>
    </row>
    <row r="394" spans="3:11" x14ac:dyDescent="0.2">
      <c r="C394" s="9">
        <v>40566</v>
      </c>
      <c r="J394" s="6"/>
      <c r="K394" s="8">
        <v>0</v>
      </c>
    </row>
    <row r="395" spans="3:11" x14ac:dyDescent="0.2">
      <c r="C395" s="9">
        <v>40567</v>
      </c>
      <c r="J395" s="6"/>
      <c r="K395" s="8">
        <v>0</v>
      </c>
    </row>
    <row r="396" spans="3:11" x14ac:dyDescent="0.2">
      <c r="C396" s="9">
        <v>40568</v>
      </c>
      <c r="J396" s="6">
        <f>(I396-D396)-(G396-F396)</f>
        <v>0</v>
      </c>
      <c r="K396" s="4"/>
    </row>
    <row r="397" spans="3:11" x14ac:dyDescent="0.2">
      <c r="C397" s="9">
        <v>40569</v>
      </c>
      <c r="J397" s="6">
        <f>(I397-D397)-(G397-F397)</f>
        <v>0</v>
      </c>
      <c r="K397" s="4">
        <v>0.29166666666666669</v>
      </c>
    </row>
    <row r="398" spans="3:11" x14ac:dyDescent="0.2">
      <c r="C398" s="9">
        <v>40570</v>
      </c>
      <c r="J398" s="6">
        <f>(I398-D398)-(G398-F398)</f>
        <v>0</v>
      </c>
      <c r="K398" s="4">
        <v>0.29166666666666669</v>
      </c>
    </row>
    <row r="399" spans="3:11" x14ac:dyDescent="0.2">
      <c r="C399" s="9">
        <v>40571</v>
      </c>
      <c r="J399" s="6">
        <f>(I399-D399)-(G399-F399)</f>
        <v>0</v>
      </c>
      <c r="K399" s="4">
        <v>0.29166666666666669</v>
      </c>
    </row>
    <row r="400" spans="3:11" x14ac:dyDescent="0.2">
      <c r="C400" s="9">
        <v>40572</v>
      </c>
      <c r="J400" s="6">
        <f>(I400-D400)-(G400-F400)</f>
        <v>0</v>
      </c>
      <c r="K400" s="4">
        <v>0.29166666666666669</v>
      </c>
    </row>
    <row r="401" spans="3:11" x14ac:dyDescent="0.2">
      <c r="C401" s="9">
        <v>40573</v>
      </c>
      <c r="J401" s="6"/>
      <c r="K401" s="8">
        <v>0</v>
      </c>
    </row>
    <row r="402" spans="3:11" x14ac:dyDescent="0.2">
      <c r="C402" s="9">
        <v>40574</v>
      </c>
      <c r="J402" s="6"/>
      <c r="K402" s="8">
        <v>0</v>
      </c>
    </row>
    <row r="403" spans="3:11" x14ac:dyDescent="0.2">
      <c r="C403" s="9">
        <v>40575</v>
      </c>
      <c r="J403" s="6">
        <f>(I403-D403)-(G403-F403)</f>
        <v>0</v>
      </c>
      <c r="K403" s="4"/>
    </row>
    <row r="404" spans="3:11" x14ac:dyDescent="0.2">
      <c r="C404" s="9">
        <v>40576</v>
      </c>
      <c r="J404" s="6">
        <f>(I404-D404)-(G404-F404)</f>
        <v>0</v>
      </c>
      <c r="K404" s="4">
        <v>0.29166666666666669</v>
      </c>
    </row>
    <row r="405" spans="3:11" x14ac:dyDescent="0.2">
      <c r="C405" s="9">
        <v>40577</v>
      </c>
      <c r="J405" s="6">
        <f>(I405-D405)-(G405-F405)</f>
        <v>0</v>
      </c>
      <c r="K405" s="4">
        <v>0.29166666666666669</v>
      </c>
    </row>
    <row r="406" spans="3:11" x14ac:dyDescent="0.2">
      <c r="C406" s="9">
        <v>40578</v>
      </c>
      <c r="J406" s="6">
        <f>(I406-D406)-(G406-F406)</f>
        <v>0</v>
      </c>
      <c r="K406" s="4">
        <v>0.29166666666666669</v>
      </c>
    </row>
    <row r="407" spans="3:11" x14ac:dyDescent="0.2">
      <c r="C407" s="9">
        <v>40579</v>
      </c>
      <c r="J407" s="6">
        <f>(I407-D407)-(G407-F407)</f>
        <v>0</v>
      </c>
      <c r="K407" s="4">
        <v>0.29166666666666669</v>
      </c>
    </row>
    <row r="408" spans="3:11" x14ac:dyDescent="0.2">
      <c r="C408" s="9">
        <v>40580</v>
      </c>
      <c r="J408" s="6"/>
      <c r="K408" s="8">
        <v>0</v>
      </c>
    </row>
    <row r="409" spans="3:11" x14ac:dyDescent="0.2">
      <c r="C409" s="9">
        <v>40581</v>
      </c>
      <c r="J409" s="6"/>
      <c r="K409" s="8">
        <v>0</v>
      </c>
    </row>
    <row r="410" spans="3:11" x14ac:dyDescent="0.2">
      <c r="C410" s="9">
        <v>40582</v>
      </c>
      <c r="J410" s="6">
        <f>(I410-D410)-(G410-F410)</f>
        <v>0</v>
      </c>
      <c r="K410" s="4"/>
    </row>
    <row r="411" spans="3:11" x14ac:dyDescent="0.2">
      <c r="C411" s="9">
        <v>40583</v>
      </c>
      <c r="J411" s="6">
        <f>(I411-D411)-(G411-F411)</f>
        <v>0</v>
      </c>
      <c r="K411" s="4">
        <v>0.29166666666666669</v>
      </c>
    </row>
    <row r="412" spans="3:11" x14ac:dyDescent="0.2">
      <c r="C412" s="9">
        <v>40584</v>
      </c>
      <c r="J412" s="6">
        <f>(I412-D412)-(G412-F412)</f>
        <v>0</v>
      </c>
      <c r="K412" s="4">
        <v>0.29166666666666669</v>
      </c>
    </row>
    <row r="413" spans="3:11" x14ac:dyDescent="0.2">
      <c r="C413" s="9">
        <v>40585</v>
      </c>
      <c r="J413" s="6">
        <f>(I413-D413)-(G413-F413)</f>
        <v>0</v>
      </c>
      <c r="K413" s="4">
        <v>0.29166666666666669</v>
      </c>
    </row>
    <row r="414" spans="3:11" x14ac:dyDescent="0.2">
      <c r="C414" s="9">
        <v>40586</v>
      </c>
      <c r="J414" s="6">
        <f>(I414-D414)-(G414-F414)</f>
        <v>0</v>
      </c>
      <c r="K414" s="4">
        <v>0.29166666666666669</v>
      </c>
    </row>
    <row r="415" spans="3:11" x14ac:dyDescent="0.2">
      <c r="C415" s="9">
        <v>40587</v>
      </c>
      <c r="J415" s="6"/>
      <c r="K415" s="8">
        <v>0</v>
      </c>
    </row>
    <row r="416" spans="3:11" x14ac:dyDescent="0.2">
      <c r="C416" s="9">
        <v>40588</v>
      </c>
      <c r="J416" s="6"/>
      <c r="K416" s="8">
        <v>0</v>
      </c>
    </row>
    <row r="417" spans="3:11" x14ac:dyDescent="0.2">
      <c r="C417" s="9">
        <v>40589</v>
      </c>
      <c r="J417" s="6">
        <f>(I417-D417)-(G417-F417)</f>
        <v>0</v>
      </c>
      <c r="K417" s="4"/>
    </row>
    <row r="418" spans="3:11" x14ac:dyDescent="0.2">
      <c r="C418" s="9">
        <v>40590</v>
      </c>
      <c r="J418" s="6">
        <f>(I418-D418)-(G418-F418)</f>
        <v>0</v>
      </c>
      <c r="K418" s="4">
        <v>0.29166666666666669</v>
      </c>
    </row>
    <row r="419" spans="3:11" x14ac:dyDescent="0.2">
      <c r="C419" s="9">
        <v>40591</v>
      </c>
      <c r="J419" s="6">
        <f>(I419-D419)-(G419-F419)</f>
        <v>0</v>
      </c>
      <c r="K419" s="4">
        <v>0.29166666666666669</v>
      </c>
    </row>
    <row r="420" spans="3:11" x14ac:dyDescent="0.2">
      <c r="C420" s="9">
        <v>40592</v>
      </c>
      <c r="J420" s="6">
        <f>(I420-D420)-(G420-F420)</f>
        <v>0</v>
      </c>
      <c r="K420" s="4">
        <v>0.29166666666666669</v>
      </c>
    </row>
    <row r="421" spans="3:11" x14ac:dyDescent="0.2">
      <c r="C421" s="9">
        <v>40593</v>
      </c>
      <c r="J421" s="6">
        <f>(I421-D421)-(G421-F421)</f>
        <v>0</v>
      </c>
      <c r="K421" s="4">
        <v>0.29166666666666669</v>
      </c>
    </row>
    <row r="422" spans="3:11" x14ac:dyDescent="0.2">
      <c r="C422" s="9">
        <v>40594</v>
      </c>
      <c r="J422" s="6"/>
      <c r="K422" s="8">
        <v>0</v>
      </c>
    </row>
    <row r="423" spans="3:11" x14ac:dyDescent="0.2">
      <c r="C423" s="9">
        <v>40595</v>
      </c>
      <c r="J423" s="6"/>
      <c r="K423" s="8">
        <v>0</v>
      </c>
    </row>
    <row r="424" spans="3:11" x14ac:dyDescent="0.2">
      <c r="C424" s="9">
        <v>40596</v>
      </c>
      <c r="J424" s="6">
        <f>(I424-D424)-(G424-F424)</f>
        <v>0</v>
      </c>
      <c r="K424" s="4"/>
    </row>
    <row r="425" spans="3:11" x14ac:dyDescent="0.2">
      <c r="C425" s="9">
        <v>40597</v>
      </c>
      <c r="J425" s="6">
        <f>(I425-D425)-(G425-F425)</f>
        <v>0</v>
      </c>
      <c r="K425" s="4">
        <v>0.29166666666666669</v>
      </c>
    </row>
    <row r="426" spans="3:11" x14ac:dyDescent="0.2">
      <c r="C426" s="9">
        <v>40598</v>
      </c>
      <c r="J426" s="6">
        <f>(I426-D426)-(G426-F426)</f>
        <v>0</v>
      </c>
      <c r="K426" s="4">
        <v>0.29166666666666669</v>
      </c>
    </row>
    <row r="427" spans="3:11" x14ac:dyDescent="0.2">
      <c r="C427" s="9">
        <v>40599</v>
      </c>
      <c r="J427" s="6">
        <f>(I427-D427)-(G427-F427)</f>
        <v>0</v>
      </c>
      <c r="K427" s="4">
        <v>0.29166666666666669</v>
      </c>
    </row>
    <row r="428" spans="3:11" x14ac:dyDescent="0.2">
      <c r="C428" s="9">
        <v>40600</v>
      </c>
      <c r="J428" s="6">
        <f>(I428-D428)-(G428-F428)</f>
        <v>0</v>
      </c>
      <c r="K428" s="4">
        <v>0.29166666666666669</v>
      </c>
    </row>
    <row r="429" spans="3:11" x14ac:dyDescent="0.2">
      <c r="C429" s="9">
        <v>40601</v>
      </c>
      <c r="J429" s="6"/>
      <c r="K429" s="8">
        <v>0</v>
      </c>
    </row>
    <row r="430" spans="3:11" x14ac:dyDescent="0.2">
      <c r="C430" s="9">
        <v>40602</v>
      </c>
      <c r="J430" s="6"/>
      <c r="K430" s="8">
        <v>0</v>
      </c>
    </row>
    <row r="431" spans="3:11" x14ac:dyDescent="0.2">
      <c r="C431" s="9">
        <v>40603</v>
      </c>
      <c r="J431" s="6">
        <f>(I431-D431)-(G431-F431)</f>
        <v>0</v>
      </c>
      <c r="K431" s="4"/>
    </row>
    <row r="432" spans="3:11" x14ac:dyDescent="0.2">
      <c r="C432" s="9">
        <v>40604</v>
      </c>
      <c r="J432" s="6">
        <f>(I432-D432)-(G432-F432)</f>
        <v>0</v>
      </c>
      <c r="K432" s="4">
        <v>0.29166666666666669</v>
      </c>
    </row>
    <row r="433" spans="3:11" x14ac:dyDescent="0.2">
      <c r="C433" s="9">
        <v>40605</v>
      </c>
      <c r="J433" s="6">
        <f>(I433-D433)-(G433-F433)</f>
        <v>0</v>
      </c>
      <c r="K433" s="4">
        <v>0.29166666666666669</v>
      </c>
    </row>
    <row r="434" spans="3:11" x14ac:dyDescent="0.2">
      <c r="C434" s="9">
        <v>40606</v>
      </c>
      <c r="J434" s="6">
        <f>(I434-D434)-(G434-F434)</f>
        <v>0</v>
      </c>
      <c r="K434" s="4">
        <v>0.29166666666666669</v>
      </c>
    </row>
    <row r="435" spans="3:11" x14ac:dyDescent="0.2">
      <c r="C435" s="9">
        <v>40607</v>
      </c>
      <c r="J435" s="6">
        <f>(I435-D435)-(G435-F435)</f>
        <v>0</v>
      </c>
      <c r="K435" s="4">
        <v>0.29166666666666669</v>
      </c>
    </row>
    <row r="436" spans="3:11" x14ac:dyDescent="0.2">
      <c r="C436" s="9">
        <v>40608</v>
      </c>
      <c r="J436" s="6"/>
      <c r="K436" s="8">
        <v>0</v>
      </c>
    </row>
    <row r="437" spans="3:11" x14ac:dyDescent="0.2">
      <c r="C437" s="9">
        <v>40609</v>
      </c>
      <c r="J437" s="6"/>
      <c r="K437" s="8">
        <v>0</v>
      </c>
    </row>
    <row r="438" spans="3:11" x14ac:dyDescent="0.2">
      <c r="C438" s="9">
        <v>40610</v>
      </c>
      <c r="J438" s="6">
        <f>(I438-D438)-(G438-F438)</f>
        <v>0</v>
      </c>
      <c r="K438" s="4"/>
    </row>
    <row r="439" spans="3:11" x14ac:dyDescent="0.2">
      <c r="C439" s="9">
        <v>40611</v>
      </c>
      <c r="J439" s="6">
        <f>(I439-D439)-(G439-F439)</f>
        <v>0</v>
      </c>
      <c r="K439" s="4">
        <v>0.29166666666666669</v>
      </c>
    </row>
    <row r="440" spans="3:11" x14ac:dyDescent="0.2">
      <c r="C440" s="9">
        <v>40612</v>
      </c>
      <c r="J440" s="6">
        <f>(I440-D440)-(G440-F440)</f>
        <v>0</v>
      </c>
      <c r="K440" s="4">
        <v>0.29166666666666669</v>
      </c>
    </row>
    <row r="441" spans="3:11" x14ac:dyDescent="0.2">
      <c r="C441" s="9">
        <v>40613</v>
      </c>
      <c r="J441" s="6">
        <f>(I441-D441)-(G441-F441)</f>
        <v>0</v>
      </c>
      <c r="K441" s="4">
        <v>0.29166666666666669</v>
      </c>
    </row>
    <row r="442" spans="3:11" x14ac:dyDescent="0.2">
      <c r="C442" s="9">
        <v>40614</v>
      </c>
      <c r="J442" s="6">
        <f>(I442-D442)-(G442-F442)</f>
        <v>0</v>
      </c>
      <c r="K442" s="4">
        <v>0.29166666666666669</v>
      </c>
    </row>
    <row r="443" spans="3:11" x14ac:dyDescent="0.2">
      <c r="C443" s="9">
        <v>40615</v>
      </c>
      <c r="J443" s="6"/>
      <c r="K443" s="8">
        <v>0</v>
      </c>
    </row>
    <row r="444" spans="3:11" x14ac:dyDescent="0.2">
      <c r="C444" s="9">
        <v>40616</v>
      </c>
      <c r="J444" s="6"/>
      <c r="K444" s="8">
        <v>0</v>
      </c>
    </row>
    <row r="445" spans="3:11" x14ac:dyDescent="0.2">
      <c r="C445" s="9">
        <v>40617</v>
      </c>
      <c r="J445" s="6">
        <f>(I445-D445)-(G445-F445)</f>
        <v>0</v>
      </c>
      <c r="K445" s="4"/>
    </row>
    <row r="446" spans="3:11" x14ac:dyDescent="0.2">
      <c r="C446" s="9">
        <v>40618</v>
      </c>
      <c r="J446" s="6">
        <f>(I446-D446)-(G446-F446)</f>
        <v>0</v>
      </c>
      <c r="K446" s="4">
        <v>0.29166666666666669</v>
      </c>
    </row>
    <row r="447" spans="3:11" x14ac:dyDescent="0.2">
      <c r="C447" s="9">
        <v>40619</v>
      </c>
      <c r="J447" s="6">
        <f>(I447-D447)-(G447-F447)</f>
        <v>0</v>
      </c>
      <c r="K447" s="4">
        <v>0.29166666666666669</v>
      </c>
    </row>
    <row r="448" spans="3:11" x14ac:dyDescent="0.2">
      <c r="C448" s="9">
        <v>40620</v>
      </c>
      <c r="J448" s="6">
        <f>(I448-D448)-(G448-F448)</f>
        <v>0</v>
      </c>
      <c r="K448" s="4">
        <v>0.29166666666666669</v>
      </c>
    </row>
    <row r="449" spans="3:11" x14ac:dyDescent="0.2">
      <c r="C449" s="9">
        <v>40621</v>
      </c>
      <c r="J449" s="6">
        <f>(I449-D449)-(G449-F449)</f>
        <v>0</v>
      </c>
      <c r="K449" s="4">
        <v>0.29166666666666669</v>
      </c>
    </row>
    <row r="450" spans="3:11" x14ac:dyDescent="0.2">
      <c r="C450" s="9">
        <v>40622</v>
      </c>
      <c r="J450" s="6"/>
      <c r="K450" s="8">
        <v>0</v>
      </c>
    </row>
    <row r="451" spans="3:11" x14ac:dyDescent="0.2">
      <c r="C451" s="9">
        <v>40623</v>
      </c>
      <c r="J451" s="6"/>
      <c r="K451" s="8">
        <v>0</v>
      </c>
    </row>
    <row r="452" spans="3:11" x14ac:dyDescent="0.2">
      <c r="C452" s="9">
        <v>40624</v>
      </c>
      <c r="J452" s="6">
        <f>(I452-D452)-(G452-F452)</f>
        <v>0</v>
      </c>
      <c r="K452" s="4"/>
    </row>
    <row r="453" spans="3:11" x14ac:dyDescent="0.2">
      <c r="C453" s="9">
        <v>40625</v>
      </c>
      <c r="J453" s="6">
        <f>(I453-D453)-(G453-F453)</f>
        <v>0</v>
      </c>
      <c r="K453" s="4">
        <v>0.29166666666666669</v>
      </c>
    </row>
    <row r="454" spans="3:11" x14ac:dyDescent="0.2">
      <c r="C454" s="9">
        <v>40626</v>
      </c>
      <c r="J454" s="6">
        <f>(I454-D454)-(G454-F454)</f>
        <v>0</v>
      </c>
      <c r="K454" s="4">
        <v>0.29166666666666669</v>
      </c>
    </row>
    <row r="455" spans="3:11" x14ac:dyDescent="0.2">
      <c r="C455" s="9">
        <v>40627</v>
      </c>
      <c r="J455" s="6">
        <f>(I455-D455)-(G455-F455)</f>
        <v>0</v>
      </c>
      <c r="K455" s="4">
        <v>0.29166666666666669</v>
      </c>
    </row>
    <row r="456" spans="3:11" x14ac:dyDescent="0.2">
      <c r="C456" s="9">
        <v>40628</v>
      </c>
      <c r="J456" s="6">
        <f>(I456-D456)-(G456-F456)</f>
        <v>0</v>
      </c>
      <c r="K456" s="4">
        <v>0.29166666666666669</v>
      </c>
    </row>
    <row r="457" spans="3:11" x14ac:dyDescent="0.2">
      <c r="C457" s="9">
        <v>40629</v>
      </c>
      <c r="J457" s="6"/>
      <c r="K457" s="8">
        <v>0</v>
      </c>
    </row>
    <row r="458" spans="3:11" x14ac:dyDescent="0.2">
      <c r="C458" s="9">
        <v>40630</v>
      </c>
      <c r="J458" s="6"/>
      <c r="K458" s="8">
        <v>0</v>
      </c>
    </row>
    <row r="459" spans="3:11" x14ac:dyDescent="0.2">
      <c r="C459" s="9">
        <v>40631</v>
      </c>
      <c r="J459" s="6">
        <f>(I459-D459)-(G459-F459)</f>
        <v>0</v>
      </c>
      <c r="K459" s="4"/>
    </row>
    <row r="460" spans="3:11" x14ac:dyDescent="0.2">
      <c r="C460" s="9">
        <v>40632</v>
      </c>
      <c r="J460" s="6">
        <f>(I460-D460)-(G460-F460)</f>
        <v>0</v>
      </c>
      <c r="K460" s="4">
        <v>0.29166666666666669</v>
      </c>
    </row>
    <row r="461" spans="3:11" x14ac:dyDescent="0.2">
      <c r="C461" s="9">
        <v>40633</v>
      </c>
      <c r="J461" s="6">
        <f>(I461-D461)-(G461-F461)</f>
        <v>0</v>
      </c>
      <c r="K461" s="4">
        <v>0.29166666666666669</v>
      </c>
    </row>
    <row r="462" spans="3:11" x14ac:dyDescent="0.2">
      <c r="C462" s="9">
        <v>40634</v>
      </c>
      <c r="J462" s="6">
        <f>(I462-D462)-(G462-F462)</f>
        <v>0</v>
      </c>
      <c r="K462" s="4">
        <v>0.29166666666666669</v>
      </c>
    </row>
    <row r="463" spans="3:11" x14ac:dyDescent="0.2">
      <c r="C463" s="9">
        <v>40635</v>
      </c>
      <c r="J463" s="6">
        <f>(I463-D463)-(G463-F463)</f>
        <v>0</v>
      </c>
      <c r="K463" s="4">
        <v>0.29166666666666669</v>
      </c>
    </row>
    <row r="464" spans="3:11" x14ac:dyDescent="0.2">
      <c r="C464" s="9">
        <v>40636</v>
      </c>
      <c r="J464" s="6"/>
      <c r="K464" s="8">
        <v>0</v>
      </c>
    </row>
    <row r="465" spans="3:11" x14ac:dyDescent="0.2">
      <c r="C465" s="9">
        <v>40637</v>
      </c>
      <c r="J465" s="6"/>
      <c r="K465" s="8">
        <v>0</v>
      </c>
    </row>
    <row r="466" spans="3:11" x14ac:dyDescent="0.2">
      <c r="C466" s="9">
        <v>40638</v>
      </c>
      <c r="J466" s="6">
        <f>(I466-D466)-(G466-F466)</f>
        <v>0</v>
      </c>
      <c r="K466" s="4"/>
    </row>
    <row r="467" spans="3:11" x14ac:dyDescent="0.2">
      <c r="C467" s="9">
        <v>40639</v>
      </c>
      <c r="J467" s="6">
        <f>(I467-D467)-(G467-F467)</f>
        <v>0</v>
      </c>
      <c r="K467" s="4">
        <v>0.29166666666666669</v>
      </c>
    </row>
    <row r="468" spans="3:11" x14ac:dyDescent="0.2">
      <c r="C468" s="9">
        <v>40640</v>
      </c>
      <c r="J468" s="6">
        <f>(I468-D468)-(G468-F468)</f>
        <v>0</v>
      </c>
      <c r="K468" s="4">
        <v>0.29166666666666669</v>
      </c>
    </row>
    <row r="469" spans="3:11" x14ac:dyDescent="0.2">
      <c r="C469" s="9">
        <v>40641</v>
      </c>
      <c r="J469" s="6">
        <f>(I469-D469)-(G469-F469)</f>
        <v>0</v>
      </c>
      <c r="K469" s="4">
        <v>0.29166666666666669</v>
      </c>
    </row>
    <row r="470" spans="3:11" x14ac:dyDescent="0.2">
      <c r="C470" s="9">
        <v>40642</v>
      </c>
      <c r="J470" s="6">
        <f>(I470-D470)-(G470-F470)</f>
        <v>0</v>
      </c>
      <c r="K470" s="4">
        <v>0.29166666666666669</v>
      </c>
    </row>
    <row r="471" spans="3:11" x14ac:dyDescent="0.2">
      <c r="C471" s="9">
        <v>40643</v>
      </c>
      <c r="J471" s="6"/>
      <c r="K471" s="8">
        <v>0</v>
      </c>
    </row>
    <row r="472" spans="3:11" x14ac:dyDescent="0.2">
      <c r="C472" s="9">
        <v>40644</v>
      </c>
      <c r="J472" s="6"/>
      <c r="K472" s="8">
        <v>0</v>
      </c>
    </row>
    <row r="473" spans="3:11" x14ac:dyDescent="0.2">
      <c r="C473" s="9">
        <v>40645</v>
      </c>
      <c r="J473" s="6">
        <f>(I473-D473)-(G473-F473)</f>
        <v>0</v>
      </c>
      <c r="K473" s="4"/>
    </row>
    <row r="474" spans="3:11" x14ac:dyDescent="0.2">
      <c r="C474" s="9">
        <v>40646</v>
      </c>
      <c r="J474" s="6">
        <f>(I474-D474)-(G474-F474)</f>
        <v>0</v>
      </c>
      <c r="K474" s="4">
        <v>0.29166666666666669</v>
      </c>
    </row>
    <row r="475" spans="3:11" x14ac:dyDescent="0.2">
      <c r="C475" s="9">
        <v>40647</v>
      </c>
      <c r="J475" s="6">
        <f>(I475-D475)-(G475-F475)</f>
        <v>0</v>
      </c>
      <c r="K475" s="4">
        <v>0.29166666666666669</v>
      </c>
    </row>
    <row r="476" spans="3:11" x14ac:dyDescent="0.2">
      <c r="C476" s="9">
        <v>40648</v>
      </c>
      <c r="J476" s="6">
        <f>(I476-D476)-(G476-F476)</f>
        <v>0</v>
      </c>
      <c r="K476" s="4">
        <v>0.29166666666666669</v>
      </c>
    </row>
    <row r="477" spans="3:11" x14ac:dyDescent="0.2">
      <c r="C477" s="9">
        <v>40649</v>
      </c>
      <c r="J477" s="6">
        <f>(I477-D477)-(G477-F477)</f>
        <v>0</v>
      </c>
      <c r="K477" s="4">
        <v>0.29166666666666669</v>
      </c>
    </row>
    <row r="478" spans="3:11" x14ac:dyDescent="0.2">
      <c r="C478" s="9">
        <v>40650</v>
      </c>
      <c r="J478" s="6"/>
      <c r="K478" s="8">
        <v>0</v>
      </c>
    </row>
    <row r="479" spans="3:11" x14ac:dyDescent="0.2">
      <c r="C479" s="9">
        <v>40651</v>
      </c>
      <c r="J479" s="6"/>
      <c r="K479" s="8">
        <v>0</v>
      </c>
    </row>
    <row r="480" spans="3:11" x14ac:dyDescent="0.2">
      <c r="C480" s="9">
        <v>40652</v>
      </c>
      <c r="J480" s="6">
        <f>(I480-D480)-(G480-F480)</f>
        <v>0</v>
      </c>
      <c r="K480" s="4"/>
    </row>
    <row r="481" spans="3:11" x14ac:dyDescent="0.2">
      <c r="C481" s="9">
        <v>40653</v>
      </c>
      <c r="J481" s="6">
        <f>(I481-D481)-(G481-F481)</f>
        <v>0</v>
      </c>
      <c r="K481" s="4">
        <v>0.29166666666666669</v>
      </c>
    </row>
    <row r="482" spans="3:11" x14ac:dyDescent="0.2">
      <c r="C482" s="9">
        <v>40654</v>
      </c>
      <c r="J482" s="6">
        <f>(I482-D482)-(G482-F482)</f>
        <v>0</v>
      </c>
      <c r="K482" s="4">
        <v>0.29166666666666669</v>
      </c>
    </row>
    <row r="483" spans="3:11" x14ac:dyDescent="0.2">
      <c r="C483" s="9">
        <v>40655</v>
      </c>
      <c r="J483" s="6">
        <f>(I483-D483)-(G483-F483)</f>
        <v>0</v>
      </c>
      <c r="K483" s="4">
        <v>0.29166666666666669</v>
      </c>
    </row>
    <row r="484" spans="3:11" x14ac:dyDescent="0.2">
      <c r="C484" s="9">
        <v>40656</v>
      </c>
      <c r="J484" s="6">
        <f>(I484-D484)-(G484-F484)</f>
        <v>0</v>
      </c>
      <c r="K484" s="4">
        <v>0.29166666666666669</v>
      </c>
    </row>
    <row r="485" spans="3:11" x14ac:dyDescent="0.2">
      <c r="C485" s="9">
        <v>40657</v>
      </c>
      <c r="J485" s="6"/>
      <c r="K485" s="8">
        <v>0</v>
      </c>
    </row>
    <row r="486" spans="3:11" x14ac:dyDescent="0.2">
      <c r="C486" s="9">
        <v>40658</v>
      </c>
      <c r="J486" s="6"/>
      <c r="K486" s="8">
        <v>0</v>
      </c>
    </row>
    <row r="487" spans="3:11" x14ac:dyDescent="0.2">
      <c r="C487" s="9">
        <v>40659</v>
      </c>
      <c r="J487" s="6">
        <f>(I487-D487)-(G487-F487)</f>
        <v>0</v>
      </c>
      <c r="K487" s="4"/>
    </row>
    <row r="488" spans="3:11" x14ac:dyDescent="0.2">
      <c r="C488" s="9">
        <v>40660</v>
      </c>
      <c r="J488" s="6">
        <f>(I488-D488)-(G488-F488)</f>
        <v>0</v>
      </c>
      <c r="K488" s="4">
        <v>0.29166666666666669</v>
      </c>
    </row>
    <row r="489" spans="3:11" x14ac:dyDescent="0.2">
      <c r="C489" s="9">
        <v>40661</v>
      </c>
      <c r="J489" s="6">
        <f>(I489-D489)-(G489-F489)</f>
        <v>0</v>
      </c>
      <c r="K489" s="4">
        <v>0.29166666666666669</v>
      </c>
    </row>
    <row r="490" spans="3:11" x14ac:dyDescent="0.2">
      <c r="C490" s="9">
        <v>40662</v>
      </c>
      <c r="J490" s="6">
        <f>(I490-D490)-(G490-F490)</f>
        <v>0</v>
      </c>
      <c r="K490" s="4">
        <v>0.29166666666666669</v>
      </c>
    </row>
    <row r="491" spans="3:11" x14ac:dyDescent="0.2">
      <c r="C491" s="9">
        <v>40663</v>
      </c>
      <c r="J491" s="6">
        <f>(I491-D491)-(G491-F491)</f>
        <v>0</v>
      </c>
      <c r="K491" s="4">
        <v>0.29166666666666669</v>
      </c>
    </row>
    <row r="492" spans="3:11" x14ac:dyDescent="0.2">
      <c r="C492" s="9">
        <v>40664</v>
      </c>
      <c r="J492" s="6"/>
      <c r="K492" s="8">
        <v>0</v>
      </c>
    </row>
    <row r="493" spans="3:11" x14ac:dyDescent="0.2">
      <c r="C493" s="9">
        <v>40665</v>
      </c>
      <c r="J493" s="6"/>
      <c r="K493" s="8">
        <v>0</v>
      </c>
    </row>
    <row r="494" spans="3:11" x14ac:dyDescent="0.2">
      <c r="C494" s="9">
        <v>40666</v>
      </c>
      <c r="J494" s="6">
        <f>(I494-D494)-(G494-F494)</f>
        <v>0</v>
      </c>
      <c r="K494" s="4"/>
    </row>
    <row r="495" spans="3:11" x14ac:dyDescent="0.2">
      <c r="C495" s="9">
        <v>40667</v>
      </c>
      <c r="J495" s="6">
        <f>(I495-D495)-(G495-F495)</f>
        <v>0</v>
      </c>
      <c r="K495" s="4">
        <v>0.29166666666666669</v>
      </c>
    </row>
    <row r="496" spans="3:11" x14ac:dyDescent="0.2">
      <c r="C496" s="9">
        <v>40668</v>
      </c>
      <c r="J496" s="6">
        <f>(I496-D496)-(G496-F496)</f>
        <v>0</v>
      </c>
      <c r="K496" s="4">
        <v>0.29166666666666669</v>
      </c>
    </row>
    <row r="497" spans="3:11" x14ac:dyDescent="0.2">
      <c r="C497" s="9">
        <v>40669</v>
      </c>
      <c r="J497" s="6">
        <f>(I497-D497)-(G497-F497)</f>
        <v>0</v>
      </c>
      <c r="K497" s="4">
        <v>0.29166666666666669</v>
      </c>
    </row>
    <row r="498" spans="3:11" x14ac:dyDescent="0.2">
      <c r="C498" s="9">
        <v>40670</v>
      </c>
      <c r="J498" s="6">
        <f>(I498-D498)-(G498-F498)</f>
        <v>0</v>
      </c>
      <c r="K498" s="4">
        <v>0.29166666666666669</v>
      </c>
    </row>
    <row r="499" spans="3:11" x14ac:dyDescent="0.2">
      <c r="C499" s="9">
        <v>40671</v>
      </c>
      <c r="J499" s="6"/>
      <c r="K499" s="8">
        <v>0</v>
      </c>
    </row>
    <row r="500" spans="3:11" x14ac:dyDescent="0.2">
      <c r="C500" s="9">
        <v>40672</v>
      </c>
      <c r="J500" s="6"/>
      <c r="K500" s="8">
        <v>0</v>
      </c>
    </row>
    <row r="501" spans="3:11" x14ac:dyDescent="0.2">
      <c r="C501" s="9">
        <v>40673</v>
      </c>
      <c r="J501" s="6">
        <f>(I501-D501)-(G501-F501)</f>
        <v>0</v>
      </c>
      <c r="K501" s="4"/>
    </row>
    <row r="502" spans="3:11" x14ac:dyDescent="0.2">
      <c r="C502" s="9">
        <v>40674</v>
      </c>
      <c r="J502" s="6">
        <f>(I502-D502)-(G502-F502)</f>
        <v>0</v>
      </c>
      <c r="K502" s="4">
        <v>0.29166666666666669</v>
      </c>
    </row>
    <row r="503" spans="3:11" x14ac:dyDescent="0.2">
      <c r="C503" s="9">
        <v>40675</v>
      </c>
      <c r="J503" s="6">
        <f>(I503-D503)-(G503-F503)</f>
        <v>0</v>
      </c>
      <c r="K503" s="4">
        <v>0.29166666666666669</v>
      </c>
    </row>
    <row r="504" spans="3:11" x14ac:dyDescent="0.2">
      <c r="C504" s="9">
        <v>40676</v>
      </c>
      <c r="J504" s="6">
        <f>(I504-D504)-(G504-F504)</f>
        <v>0</v>
      </c>
      <c r="K504" s="4">
        <v>0.29166666666666669</v>
      </c>
    </row>
    <row r="505" spans="3:11" x14ac:dyDescent="0.2">
      <c r="C505" s="9">
        <v>40677</v>
      </c>
      <c r="J505" s="6">
        <f>(I505-D505)-(G505-F505)</f>
        <v>0</v>
      </c>
      <c r="K505" s="4">
        <v>0.29166666666666669</v>
      </c>
    </row>
    <row r="506" spans="3:11" x14ac:dyDescent="0.2">
      <c r="C506" s="9">
        <v>40678</v>
      </c>
      <c r="J506" s="6"/>
      <c r="K506" s="8">
        <v>0</v>
      </c>
    </row>
    <row r="507" spans="3:11" x14ac:dyDescent="0.2">
      <c r="C507" s="9">
        <v>40679</v>
      </c>
      <c r="J507" s="6"/>
      <c r="K507" s="8">
        <v>0</v>
      </c>
    </row>
    <row r="508" spans="3:11" x14ac:dyDescent="0.2">
      <c r="C508" s="9">
        <v>40680</v>
      </c>
      <c r="J508" s="6">
        <f>(I508-D508)-(G508-F508)</f>
        <v>0</v>
      </c>
      <c r="K508" s="4"/>
    </row>
    <row r="509" spans="3:11" x14ac:dyDescent="0.2">
      <c r="C509" s="9">
        <v>40681</v>
      </c>
      <c r="J509" s="6">
        <f>(I509-D509)-(G509-F509)</f>
        <v>0</v>
      </c>
      <c r="K509" s="4">
        <v>0.29166666666666669</v>
      </c>
    </row>
    <row r="510" spans="3:11" x14ac:dyDescent="0.2">
      <c r="C510" s="9">
        <v>40682</v>
      </c>
      <c r="J510" s="6">
        <f>(I510-D510)-(G510-F510)</f>
        <v>0</v>
      </c>
      <c r="K510" s="4">
        <v>0.29166666666666669</v>
      </c>
    </row>
    <row r="511" spans="3:11" x14ac:dyDescent="0.2">
      <c r="C511" s="9">
        <v>40683</v>
      </c>
      <c r="J511" s="6">
        <f>(I511-D511)-(G511-F511)</f>
        <v>0</v>
      </c>
      <c r="K511" s="4">
        <v>0.29166666666666669</v>
      </c>
    </row>
    <row r="512" spans="3:11" x14ac:dyDescent="0.2">
      <c r="C512" s="9">
        <v>40684</v>
      </c>
      <c r="J512" s="6">
        <f>(I512-D512)-(G512-F512)</f>
        <v>0</v>
      </c>
      <c r="K512" s="4">
        <v>0.29166666666666669</v>
      </c>
    </row>
    <row r="513" spans="3:11" x14ac:dyDescent="0.2">
      <c r="C513" s="9">
        <v>40685</v>
      </c>
      <c r="J513" s="6"/>
      <c r="K513" s="8">
        <v>0</v>
      </c>
    </row>
    <row r="514" spans="3:11" x14ac:dyDescent="0.2">
      <c r="C514" s="9">
        <v>40686</v>
      </c>
      <c r="J514" s="6"/>
      <c r="K514" s="8">
        <v>0</v>
      </c>
    </row>
    <row r="515" spans="3:11" x14ac:dyDescent="0.2">
      <c r="C515" s="9">
        <v>40687</v>
      </c>
      <c r="J515" s="6">
        <f>(I515-D515)-(G515-F515)</f>
        <v>0</v>
      </c>
      <c r="K515" s="4"/>
    </row>
    <row r="516" spans="3:11" x14ac:dyDescent="0.2">
      <c r="C516" s="9">
        <v>40688</v>
      </c>
      <c r="J516" s="6">
        <f>(I516-D516)-(G516-F516)</f>
        <v>0</v>
      </c>
      <c r="K516" s="4">
        <v>0.29166666666666669</v>
      </c>
    </row>
    <row r="517" spans="3:11" x14ac:dyDescent="0.2">
      <c r="C517" s="9">
        <v>40689</v>
      </c>
      <c r="J517" s="6">
        <f>(I517-D517)-(G517-F517)</f>
        <v>0</v>
      </c>
      <c r="K517" s="4">
        <v>0.29166666666666669</v>
      </c>
    </row>
    <row r="518" spans="3:11" x14ac:dyDescent="0.2">
      <c r="C518" s="9">
        <v>40690</v>
      </c>
      <c r="J518" s="6">
        <f>(I518-D518)-(G518-F518)</f>
        <v>0</v>
      </c>
      <c r="K518" s="4">
        <v>0.29166666666666669</v>
      </c>
    </row>
    <row r="519" spans="3:11" x14ac:dyDescent="0.2">
      <c r="C519" s="9">
        <v>40691</v>
      </c>
      <c r="J519" s="6">
        <f>(I519-D519)-(G519-F519)</f>
        <v>0</v>
      </c>
      <c r="K519" s="4">
        <v>0.29166666666666669</v>
      </c>
    </row>
    <row r="520" spans="3:11" x14ac:dyDescent="0.2">
      <c r="C520" s="9">
        <v>40692</v>
      </c>
      <c r="J520" s="6"/>
      <c r="K520" s="8">
        <v>0</v>
      </c>
    </row>
    <row r="521" spans="3:11" x14ac:dyDescent="0.2">
      <c r="C521" s="9">
        <v>40693</v>
      </c>
      <c r="J521" s="6"/>
      <c r="K521" s="8">
        <v>0</v>
      </c>
    </row>
    <row r="522" spans="3:11" x14ac:dyDescent="0.2">
      <c r="C522" s="9">
        <v>40694</v>
      </c>
      <c r="J522" s="6">
        <f>(I522-D522)-(G522-F522)</f>
        <v>0</v>
      </c>
      <c r="K522" s="4"/>
    </row>
    <row r="523" spans="3:11" x14ac:dyDescent="0.2">
      <c r="C523" s="9">
        <v>40695</v>
      </c>
      <c r="J523" s="6">
        <f>(I523-D523)-(G523-F523)</f>
        <v>0</v>
      </c>
      <c r="K523" s="4">
        <v>0.29166666666666669</v>
      </c>
    </row>
    <row r="524" spans="3:11" x14ac:dyDescent="0.2">
      <c r="C524" s="9">
        <v>40696</v>
      </c>
      <c r="J524" s="6">
        <f>(I524-D524)-(G524-F524)</f>
        <v>0</v>
      </c>
      <c r="K524" s="4">
        <v>0.29166666666666669</v>
      </c>
    </row>
    <row r="525" spans="3:11" x14ac:dyDescent="0.2">
      <c r="C525" s="9">
        <v>40697</v>
      </c>
      <c r="J525" s="6">
        <f>(I525-D525)-(G525-F525)</f>
        <v>0</v>
      </c>
      <c r="K525" s="4">
        <v>0.29166666666666669</v>
      </c>
    </row>
    <row r="526" spans="3:11" x14ac:dyDescent="0.2">
      <c r="C526" s="9">
        <v>40698</v>
      </c>
      <c r="J526" s="6">
        <f>(I526-D526)-(G526-F526)</f>
        <v>0</v>
      </c>
      <c r="K526" s="4">
        <v>0.29166666666666669</v>
      </c>
    </row>
    <row r="527" spans="3:11" x14ac:dyDescent="0.2">
      <c r="C527" s="9">
        <v>40699</v>
      </c>
      <c r="J527" s="6"/>
      <c r="K527" s="8">
        <v>0</v>
      </c>
    </row>
    <row r="528" spans="3:11" x14ac:dyDescent="0.2">
      <c r="C528" s="9">
        <v>40700</v>
      </c>
      <c r="J528" s="6"/>
      <c r="K528" s="8">
        <v>0</v>
      </c>
    </row>
    <row r="529" spans="3:11" x14ac:dyDescent="0.2">
      <c r="C529" s="9">
        <v>40701</v>
      </c>
      <c r="J529" s="6">
        <f>(I529-D529)-(G529-F529)</f>
        <v>0</v>
      </c>
      <c r="K529" s="4"/>
    </row>
    <row r="530" spans="3:11" x14ac:dyDescent="0.2">
      <c r="C530" s="9">
        <v>40702</v>
      </c>
      <c r="J530" s="6">
        <f>(I530-D530)-(G530-F530)</f>
        <v>0</v>
      </c>
      <c r="K530" s="4">
        <v>0.29166666666666669</v>
      </c>
    </row>
    <row r="531" spans="3:11" x14ac:dyDescent="0.2">
      <c r="C531" s="9">
        <v>40703</v>
      </c>
      <c r="J531" s="6">
        <f>(I531-D531)-(G531-F531)</f>
        <v>0</v>
      </c>
      <c r="K531" s="4">
        <v>0.29166666666666669</v>
      </c>
    </row>
    <row r="532" spans="3:11" x14ac:dyDescent="0.2">
      <c r="C532" s="9">
        <v>40704</v>
      </c>
      <c r="J532" s="6">
        <f>(I532-D532)-(G532-F532)</f>
        <v>0</v>
      </c>
      <c r="K532" s="4">
        <v>0.29166666666666669</v>
      </c>
    </row>
    <row r="533" spans="3:11" x14ac:dyDescent="0.2">
      <c r="C533" s="9">
        <v>40705</v>
      </c>
      <c r="J533" s="6">
        <f>(I533-D533)-(G533-F533)</f>
        <v>0</v>
      </c>
      <c r="K533" s="4">
        <v>0.29166666666666669</v>
      </c>
    </row>
    <row r="534" spans="3:11" x14ac:dyDescent="0.2">
      <c r="C534" s="9">
        <v>40706</v>
      </c>
      <c r="J534" s="6"/>
      <c r="K534" s="8">
        <v>0</v>
      </c>
    </row>
    <row r="535" spans="3:11" x14ac:dyDescent="0.2">
      <c r="C535" s="9">
        <v>40707</v>
      </c>
      <c r="J535" s="6"/>
      <c r="K535" s="8">
        <v>0</v>
      </c>
    </row>
    <row r="536" spans="3:11" x14ac:dyDescent="0.2">
      <c r="C536" s="9">
        <v>40708</v>
      </c>
      <c r="J536" s="6">
        <f>(I536-D536)-(G536-F536)</f>
        <v>0</v>
      </c>
      <c r="K536" s="4"/>
    </row>
    <row r="537" spans="3:11" x14ac:dyDescent="0.2">
      <c r="C537" s="9">
        <v>40709</v>
      </c>
      <c r="J537" s="6">
        <f>(I537-D537)-(G537-F537)</f>
        <v>0</v>
      </c>
      <c r="K537" s="4">
        <v>0.29166666666666669</v>
      </c>
    </row>
    <row r="538" spans="3:11" x14ac:dyDescent="0.2">
      <c r="C538" s="9">
        <v>40710</v>
      </c>
      <c r="J538" s="6">
        <f>(I538-D538)-(G538-F538)</f>
        <v>0</v>
      </c>
      <c r="K538" s="4">
        <v>0.29166666666666669</v>
      </c>
    </row>
    <row r="539" spans="3:11" x14ac:dyDescent="0.2">
      <c r="C539" s="9">
        <v>40711</v>
      </c>
      <c r="J539" s="6">
        <f>(I539-D539)-(G539-F539)</f>
        <v>0</v>
      </c>
      <c r="K539" s="4">
        <v>0.29166666666666669</v>
      </c>
    </row>
    <row r="540" spans="3:11" x14ac:dyDescent="0.2">
      <c r="C540" s="9">
        <v>40712</v>
      </c>
      <c r="J540" s="6">
        <f>(I540-D540)-(G540-F540)</f>
        <v>0</v>
      </c>
      <c r="K540" s="4">
        <v>0.29166666666666669</v>
      </c>
    </row>
    <row r="541" spans="3:11" x14ac:dyDescent="0.2">
      <c r="C541" s="9">
        <v>40713</v>
      </c>
      <c r="J541" s="6"/>
      <c r="K541" s="8">
        <v>0</v>
      </c>
    </row>
    <row r="542" spans="3:11" x14ac:dyDescent="0.2">
      <c r="C542" s="9">
        <v>40714</v>
      </c>
      <c r="J542" s="6"/>
      <c r="K542" s="8">
        <v>0</v>
      </c>
    </row>
    <row r="543" spans="3:11" x14ac:dyDescent="0.2">
      <c r="C543" s="9">
        <v>40715</v>
      </c>
      <c r="J543" s="6">
        <f>(I543-D543)-(G543-F543)</f>
        <v>0</v>
      </c>
      <c r="K543" s="4"/>
    </row>
    <row r="544" spans="3:11" x14ac:dyDescent="0.2">
      <c r="C544" s="9">
        <v>40716</v>
      </c>
      <c r="J544" s="6">
        <f>(I544-D544)-(G544-F544)</f>
        <v>0</v>
      </c>
      <c r="K544" s="4">
        <v>0.29166666666666669</v>
      </c>
    </row>
    <row r="545" spans="3:11" x14ac:dyDescent="0.2">
      <c r="C545" s="9">
        <v>40717</v>
      </c>
      <c r="J545" s="6">
        <f>(I545-D545)-(G545-F545)</f>
        <v>0</v>
      </c>
      <c r="K545" s="4">
        <v>0.29166666666666669</v>
      </c>
    </row>
    <row r="546" spans="3:11" x14ac:dyDescent="0.2">
      <c r="C546" s="9">
        <v>40718</v>
      </c>
      <c r="J546" s="6">
        <f>(I546-D546)-(G546-F546)</f>
        <v>0</v>
      </c>
      <c r="K546" s="4">
        <v>0.29166666666666669</v>
      </c>
    </row>
    <row r="547" spans="3:11" x14ac:dyDescent="0.2">
      <c r="C547" s="9">
        <v>40719</v>
      </c>
      <c r="J547" s="6">
        <f>(I547-D547)-(G547-F547)</f>
        <v>0</v>
      </c>
      <c r="K547" s="4">
        <v>0.29166666666666669</v>
      </c>
    </row>
    <row r="548" spans="3:11" x14ac:dyDescent="0.2">
      <c r="C548" s="9">
        <v>40720</v>
      </c>
      <c r="J548" s="6"/>
      <c r="K548" s="8">
        <v>0</v>
      </c>
    </row>
    <row r="549" spans="3:11" x14ac:dyDescent="0.2">
      <c r="C549" s="9">
        <v>40721</v>
      </c>
      <c r="J549" s="6"/>
      <c r="K549" s="8">
        <v>0</v>
      </c>
    </row>
    <row r="550" spans="3:11" x14ac:dyDescent="0.2">
      <c r="C550" s="9">
        <v>40722</v>
      </c>
      <c r="J550" s="6">
        <f>(I550-D550)-(G550-F550)</f>
        <v>0</v>
      </c>
      <c r="K550" s="4"/>
    </row>
    <row r="551" spans="3:11" x14ac:dyDescent="0.2">
      <c r="C551" s="9">
        <v>40723</v>
      </c>
      <c r="J551" s="6">
        <f>(I551-D551)-(G551-F551)</f>
        <v>0</v>
      </c>
      <c r="K551" s="4">
        <v>0.29166666666666669</v>
      </c>
    </row>
    <row r="552" spans="3:11" x14ac:dyDescent="0.2">
      <c r="C552" s="9">
        <v>40724</v>
      </c>
      <c r="J552" s="6">
        <f>(I552-D552)-(G552-F552)</f>
        <v>0</v>
      </c>
      <c r="K552" s="4">
        <v>0.29166666666666669</v>
      </c>
    </row>
    <row r="553" spans="3:11" x14ac:dyDescent="0.2">
      <c r="C553" s="9">
        <v>40725</v>
      </c>
      <c r="J553" s="6">
        <f>(I553-D553)-(G553-F553)</f>
        <v>0</v>
      </c>
      <c r="K553" s="4">
        <v>0.29166666666666669</v>
      </c>
    </row>
    <row r="554" spans="3:11" x14ac:dyDescent="0.2">
      <c r="C554" s="9">
        <v>40726</v>
      </c>
      <c r="J554" s="6">
        <f>(I554-D554)-(G554-F554)</f>
        <v>0</v>
      </c>
      <c r="K554" s="4">
        <v>0.29166666666666669</v>
      </c>
    </row>
    <row r="555" spans="3:11" x14ac:dyDescent="0.2">
      <c r="C555" s="9">
        <v>40727</v>
      </c>
      <c r="J555" s="6"/>
      <c r="K555" s="8">
        <v>0</v>
      </c>
    </row>
    <row r="556" spans="3:11" x14ac:dyDescent="0.2">
      <c r="C556" s="9">
        <v>40728</v>
      </c>
      <c r="J556" s="6"/>
      <c r="K556" s="8">
        <v>0</v>
      </c>
    </row>
    <row r="557" spans="3:11" x14ac:dyDescent="0.2">
      <c r="C557" s="9">
        <v>40729</v>
      </c>
      <c r="J557" s="6">
        <f>(I557-D557)-(G557-F557)</f>
        <v>0</v>
      </c>
      <c r="K557" s="4"/>
    </row>
    <row r="558" spans="3:11" x14ac:dyDescent="0.2">
      <c r="C558" s="9">
        <v>40730</v>
      </c>
      <c r="J558" s="6">
        <f>(I558-D558)-(G558-F558)</f>
        <v>0</v>
      </c>
      <c r="K558" s="4">
        <v>0.29166666666666669</v>
      </c>
    </row>
    <row r="559" spans="3:11" x14ac:dyDescent="0.2">
      <c r="C559" s="9">
        <v>40731</v>
      </c>
      <c r="J559" s="6">
        <f>(I559-D559)-(G559-F559)</f>
        <v>0</v>
      </c>
      <c r="K559" s="4">
        <v>0.29166666666666669</v>
      </c>
    </row>
    <row r="560" spans="3:11" x14ac:dyDescent="0.2">
      <c r="C560" s="9">
        <v>40732</v>
      </c>
      <c r="J560" s="6">
        <f>(I560-D560)-(G560-F560)</f>
        <v>0</v>
      </c>
      <c r="K560" s="4">
        <v>0.29166666666666669</v>
      </c>
    </row>
    <row r="561" spans="3:11" x14ac:dyDescent="0.2">
      <c r="C561" s="9">
        <v>40733</v>
      </c>
      <c r="J561" s="6">
        <f>(I561-D561)-(G561-F561)</f>
        <v>0</v>
      </c>
      <c r="K561" s="4">
        <v>0.29166666666666669</v>
      </c>
    </row>
    <row r="562" spans="3:11" x14ac:dyDescent="0.2">
      <c r="C562" s="9">
        <v>40734</v>
      </c>
      <c r="J562" s="6"/>
      <c r="K562" s="8">
        <v>0</v>
      </c>
    </row>
    <row r="563" spans="3:11" x14ac:dyDescent="0.2">
      <c r="C563" s="9">
        <v>40735</v>
      </c>
      <c r="J563" s="6"/>
      <c r="K563" s="8">
        <v>0</v>
      </c>
    </row>
    <row r="564" spans="3:11" x14ac:dyDescent="0.2">
      <c r="C564" s="9">
        <v>40736</v>
      </c>
      <c r="J564" s="6">
        <f>(I564-D564)-(G564-F564)</f>
        <v>0</v>
      </c>
      <c r="K564" s="4"/>
    </row>
    <row r="565" spans="3:11" x14ac:dyDescent="0.2">
      <c r="C565" s="9">
        <v>40737</v>
      </c>
      <c r="J565" s="6">
        <f>(I565-D565)-(G565-F565)</f>
        <v>0</v>
      </c>
      <c r="K565" s="4">
        <v>0.29166666666666669</v>
      </c>
    </row>
    <row r="566" spans="3:11" x14ac:dyDescent="0.2">
      <c r="C566" s="9">
        <v>40738</v>
      </c>
      <c r="J566" s="6">
        <f>(I566-D566)-(G566-F566)</f>
        <v>0</v>
      </c>
      <c r="K566" s="4">
        <v>0.29166666666666669</v>
      </c>
    </row>
    <row r="567" spans="3:11" x14ac:dyDescent="0.2">
      <c r="C567" s="9">
        <v>40739</v>
      </c>
      <c r="J567" s="6">
        <f>(I567-D567)-(G567-F567)</f>
        <v>0</v>
      </c>
      <c r="K567" s="4">
        <v>0.29166666666666669</v>
      </c>
    </row>
    <row r="568" spans="3:11" x14ac:dyDescent="0.2">
      <c r="C568" s="9">
        <v>40740</v>
      </c>
      <c r="J568" s="6">
        <f>(I568-D568)-(G568-F568)</f>
        <v>0</v>
      </c>
      <c r="K568" s="4">
        <v>0.29166666666666669</v>
      </c>
    </row>
    <row r="569" spans="3:11" x14ac:dyDescent="0.2">
      <c r="C569" s="9">
        <v>40741</v>
      </c>
      <c r="J569" s="6"/>
      <c r="K569" s="8">
        <v>0</v>
      </c>
    </row>
    <row r="570" spans="3:11" x14ac:dyDescent="0.2">
      <c r="C570" s="9">
        <v>40742</v>
      </c>
      <c r="J570" s="6"/>
      <c r="K570" s="8">
        <v>0</v>
      </c>
    </row>
    <row r="571" spans="3:11" x14ac:dyDescent="0.2">
      <c r="C571" s="9">
        <v>40743</v>
      </c>
      <c r="J571" s="6">
        <f>(I571-D571)-(G571-F571)</f>
        <v>0</v>
      </c>
      <c r="K571" s="4"/>
    </row>
    <row r="572" spans="3:11" x14ac:dyDescent="0.2">
      <c r="C572" s="9">
        <v>40744</v>
      </c>
      <c r="J572" s="6">
        <f>(I572-D572)-(G572-F572)</f>
        <v>0</v>
      </c>
      <c r="K572" s="4">
        <v>0.29166666666666669</v>
      </c>
    </row>
    <row r="573" spans="3:11" x14ac:dyDescent="0.2">
      <c r="C573" s="9">
        <v>40745</v>
      </c>
      <c r="J573" s="6">
        <f>(I573-D573)-(G573-F573)</f>
        <v>0</v>
      </c>
      <c r="K573" s="4">
        <v>0.29166666666666669</v>
      </c>
    </row>
    <row r="574" spans="3:11" x14ac:dyDescent="0.2">
      <c r="C574" s="9">
        <v>40746</v>
      </c>
      <c r="J574" s="6">
        <f>(I574-D574)-(G574-F574)</f>
        <v>0</v>
      </c>
      <c r="K574" s="4">
        <v>0.29166666666666669</v>
      </c>
    </row>
    <row r="575" spans="3:11" x14ac:dyDescent="0.2">
      <c r="C575" s="9">
        <v>40747</v>
      </c>
      <c r="J575" s="6">
        <f>(I575-D575)-(G575-F575)</f>
        <v>0</v>
      </c>
      <c r="K575" s="4">
        <v>0.29166666666666669</v>
      </c>
    </row>
    <row r="576" spans="3:11" x14ac:dyDescent="0.2">
      <c r="C576" s="9">
        <v>40748</v>
      </c>
      <c r="J576" s="6"/>
      <c r="K576" s="8">
        <v>0</v>
      </c>
    </row>
    <row r="577" spans="3:11" x14ac:dyDescent="0.2">
      <c r="C577" s="9">
        <v>40749</v>
      </c>
      <c r="J577" s="6"/>
      <c r="K577" s="8">
        <v>0</v>
      </c>
    </row>
    <row r="578" spans="3:11" x14ac:dyDescent="0.2">
      <c r="C578" s="9">
        <v>40750</v>
      </c>
      <c r="J578" s="6">
        <f>(I578-D578)-(G578-F578)</f>
        <v>0</v>
      </c>
      <c r="K578" s="4"/>
    </row>
    <row r="579" spans="3:11" x14ac:dyDescent="0.2">
      <c r="C579" s="9">
        <v>40751</v>
      </c>
      <c r="J579" s="6">
        <f>(I579-D579)-(G579-F579)</f>
        <v>0</v>
      </c>
      <c r="K579" s="4">
        <v>0.29166666666666669</v>
      </c>
    </row>
    <row r="580" spans="3:11" x14ac:dyDescent="0.2">
      <c r="C580" s="9">
        <v>40752</v>
      </c>
      <c r="J580" s="6">
        <f>(I580-D580)-(G580-F580)</f>
        <v>0</v>
      </c>
      <c r="K580" s="4">
        <v>0.29166666666666669</v>
      </c>
    </row>
    <row r="581" spans="3:11" x14ac:dyDescent="0.2">
      <c r="C581" s="9">
        <v>40753</v>
      </c>
      <c r="J581" s="6">
        <f>(I581-D581)-(G581-F581)</f>
        <v>0</v>
      </c>
      <c r="K581" s="4">
        <v>0.29166666666666669</v>
      </c>
    </row>
    <row r="582" spans="3:11" x14ac:dyDescent="0.2">
      <c r="C582" s="9">
        <v>40754</v>
      </c>
      <c r="J582" s="6">
        <f>(I582-D582)-(G582-F582)</f>
        <v>0</v>
      </c>
      <c r="K582" s="4">
        <v>0.29166666666666669</v>
      </c>
    </row>
    <row r="583" spans="3:11" x14ac:dyDescent="0.2">
      <c r="C583" s="9">
        <v>40755</v>
      </c>
      <c r="J583" s="6"/>
      <c r="K583" s="8">
        <v>0</v>
      </c>
    </row>
    <row r="584" spans="3:11" x14ac:dyDescent="0.2">
      <c r="C584" s="9">
        <v>40756</v>
      </c>
      <c r="J584" s="6"/>
      <c r="K584" s="8">
        <v>0</v>
      </c>
    </row>
    <row r="585" spans="3:11" x14ac:dyDescent="0.2">
      <c r="C585" s="9">
        <v>40757</v>
      </c>
      <c r="J585" s="6">
        <f>(I585-D585)-(G585-F585)</f>
        <v>0</v>
      </c>
      <c r="K585" s="4"/>
    </row>
    <row r="586" spans="3:11" x14ac:dyDescent="0.2">
      <c r="C586" s="9">
        <v>40758</v>
      </c>
      <c r="J586" s="6">
        <f>(I586-D586)-(G586-F586)</f>
        <v>0</v>
      </c>
      <c r="K586" s="4">
        <v>0.29166666666666669</v>
      </c>
    </row>
    <row r="587" spans="3:11" x14ac:dyDescent="0.2">
      <c r="C587" s="9">
        <v>40759</v>
      </c>
      <c r="J587" s="6">
        <f>(I587-D587)-(G587-F587)</f>
        <v>0</v>
      </c>
      <c r="K587" s="4">
        <v>0.29166666666666669</v>
      </c>
    </row>
    <row r="588" spans="3:11" x14ac:dyDescent="0.2">
      <c r="C588" s="9">
        <v>40760</v>
      </c>
      <c r="J588" s="6">
        <f>(I588-D588)-(G588-F588)</f>
        <v>0</v>
      </c>
      <c r="K588" s="4">
        <v>0.29166666666666669</v>
      </c>
    </row>
    <row r="589" spans="3:11" x14ac:dyDescent="0.2">
      <c r="C589" s="9">
        <v>40761</v>
      </c>
      <c r="J589" s="6">
        <f>(I589-D589)-(G589-F589)</f>
        <v>0</v>
      </c>
      <c r="K589" s="4">
        <v>0.29166666666666669</v>
      </c>
    </row>
    <row r="590" spans="3:11" x14ac:dyDescent="0.2">
      <c r="C590" s="9">
        <v>40762</v>
      </c>
      <c r="J590" s="6"/>
      <c r="K590" s="8">
        <v>0</v>
      </c>
    </row>
    <row r="591" spans="3:11" x14ac:dyDescent="0.2">
      <c r="C591" s="9">
        <v>40763</v>
      </c>
      <c r="J591" s="6"/>
      <c r="K591" s="8">
        <v>0</v>
      </c>
    </row>
    <row r="592" spans="3:11" x14ac:dyDescent="0.2">
      <c r="C592" s="9">
        <v>40764</v>
      </c>
      <c r="J592" s="6">
        <f>(I592-D592)-(G592-F592)</f>
        <v>0</v>
      </c>
      <c r="K592" s="4"/>
    </row>
    <row r="593" spans="3:11" x14ac:dyDescent="0.2">
      <c r="C593" s="9">
        <v>40765</v>
      </c>
      <c r="J593" s="6">
        <f>(I593-D593)-(G593-F593)</f>
        <v>0</v>
      </c>
      <c r="K593" s="4">
        <v>0.29166666666666669</v>
      </c>
    </row>
    <row r="594" spans="3:11" x14ac:dyDescent="0.2">
      <c r="C594" s="9">
        <v>40766</v>
      </c>
      <c r="J594" s="6">
        <f>(I594-D594)-(G594-F594)</f>
        <v>0</v>
      </c>
      <c r="K594" s="4">
        <v>0.29166666666666669</v>
      </c>
    </row>
    <row r="595" spans="3:11" x14ac:dyDescent="0.2">
      <c r="C595" s="9">
        <v>40767</v>
      </c>
      <c r="J595" s="6">
        <f>(I595-D595)-(G595-F595)</f>
        <v>0</v>
      </c>
      <c r="K595" s="4">
        <v>0.29166666666666669</v>
      </c>
    </row>
    <row r="596" spans="3:11" x14ac:dyDescent="0.2">
      <c r="C596" s="9">
        <v>40768</v>
      </c>
      <c r="J596" s="6">
        <f>(I596-D596)-(G596-F596)</f>
        <v>0</v>
      </c>
      <c r="K596" s="4">
        <v>0.29166666666666669</v>
      </c>
    </row>
    <row r="597" spans="3:11" x14ac:dyDescent="0.2">
      <c r="C597" s="9">
        <v>40769</v>
      </c>
      <c r="J597" s="6"/>
      <c r="K597" s="8">
        <v>0</v>
      </c>
    </row>
    <row r="598" spans="3:11" x14ac:dyDescent="0.2">
      <c r="C598" s="9">
        <v>40770</v>
      </c>
      <c r="J598" s="6"/>
      <c r="K598" s="8">
        <v>0</v>
      </c>
    </row>
    <row r="599" spans="3:11" x14ac:dyDescent="0.2">
      <c r="C599" s="9">
        <v>40771</v>
      </c>
      <c r="J599" s="6">
        <f>(I599-D599)-(G599-F599)</f>
        <v>0</v>
      </c>
      <c r="K599" s="4"/>
    </row>
    <row r="600" spans="3:11" x14ac:dyDescent="0.2">
      <c r="C600" s="9">
        <v>40772</v>
      </c>
      <c r="J600" s="6">
        <f>(I600-D600)-(G600-F600)</f>
        <v>0</v>
      </c>
      <c r="K600" s="4">
        <v>0.29166666666666669</v>
      </c>
    </row>
    <row r="601" spans="3:11" x14ac:dyDescent="0.2">
      <c r="C601" s="9">
        <v>40773</v>
      </c>
      <c r="J601" s="6">
        <f>(I601-D601)-(G601-F601)</f>
        <v>0</v>
      </c>
      <c r="K601" s="4">
        <v>0.29166666666666669</v>
      </c>
    </row>
    <row r="602" spans="3:11" x14ac:dyDescent="0.2">
      <c r="C602" s="9">
        <v>40774</v>
      </c>
      <c r="J602" s="6">
        <f>(I602-D602)-(G602-F602)</f>
        <v>0</v>
      </c>
      <c r="K602" s="4">
        <v>0.29166666666666669</v>
      </c>
    </row>
    <row r="603" spans="3:11" x14ac:dyDescent="0.2">
      <c r="C603" s="9">
        <v>40775</v>
      </c>
      <c r="J603" s="6">
        <f>(I603-D603)-(G603-F603)</f>
        <v>0</v>
      </c>
      <c r="K603" s="4">
        <v>0.29166666666666669</v>
      </c>
    </row>
    <row r="604" spans="3:11" x14ac:dyDescent="0.2">
      <c r="C604" s="9">
        <v>40776</v>
      </c>
      <c r="J604" s="6"/>
      <c r="K604" s="8">
        <v>0</v>
      </c>
    </row>
    <row r="605" spans="3:11" x14ac:dyDescent="0.2">
      <c r="C605" s="9">
        <v>40777</v>
      </c>
      <c r="J605" s="6"/>
      <c r="K605" s="8">
        <v>0</v>
      </c>
    </row>
    <row r="606" spans="3:11" x14ac:dyDescent="0.2">
      <c r="C606" s="9">
        <v>40778</v>
      </c>
      <c r="J606" s="6">
        <f>(I606-D606)-(G606-F606)</f>
        <v>0</v>
      </c>
      <c r="K606" s="4"/>
    </row>
    <row r="607" spans="3:11" x14ac:dyDescent="0.2">
      <c r="C607" s="9">
        <v>40779</v>
      </c>
      <c r="J607" s="6">
        <f>(I607-D607)-(G607-F607)</f>
        <v>0</v>
      </c>
      <c r="K607" s="4">
        <v>0.29166666666666669</v>
      </c>
    </row>
    <row r="608" spans="3:11" x14ac:dyDescent="0.2">
      <c r="C608" s="9">
        <v>40780</v>
      </c>
      <c r="J608" s="6">
        <f>(I608-D608)-(G608-F608)</f>
        <v>0</v>
      </c>
      <c r="K608" s="4">
        <v>0.29166666666666669</v>
      </c>
    </row>
    <row r="609" spans="3:11" x14ac:dyDescent="0.2">
      <c r="C609" s="9">
        <v>40781</v>
      </c>
      <c r="J609" s="6">
        <f>(I609-D609)-(G609-F609)</f>
        <v>0</v>
      </c>
      <c r="K609" s="4">
        <v>0.29166666666666669</v>
      </c>
    </row>
    <row r="610" spans="3:11" x14ac:dyDescent="0.2">
      <c r="C610" s="9">
        <v>40782</v>
      </c>
      <c r="J610" s="6">
        <f>(I610-D610)-(G610-F610)</f>
        <v>0</v>
      </c>
      <c r="K610" s="4">
        <v>0.29166666666666669</v>
      </c>
    </row>
    <row r="611" spans="3:11" x14ac:dyDescent="0.2">
      <c r="C611" s="9">
        <v>40783</v>
      </c>
      <c r="J611" s="6"/>
      <c r="K611" s="8">
        <v>0</v>
      </c>
    </row>
    <row r="612" spans="3:11" x14ac:dyDescent="0.2">
      <c r="C612" s="9">
        <v>40784</v>
      </c>
      <c r="J612" s="6"/>
      <c r="K612" s="8">
        <v>0</v>
      </c>
    </row>
    <row r="613" spans="3:11" x14ac:dyDescent="0.2">
      <c r="C613" s="9">
        <v>40785</v>
      </c>
      <c r="J613" s="6">
        <f>(I613-D613)-(G613-F613)</f>
        <v>0</v>
      </c>
      <c r="K613" s="4"/>
    </row>
    <row r="614" spans="3:11" x14ac:dyDescent="0.2">
      <c r="C614" s="9">
        <v>40786</v>
      </c>
      <c r="J614" s="6">
        <f>(I614-D614)-(G614-F614)</f>
        <v>0</v>
      </c>
      <c r="K614" s="4">
        <v>0.29166666666666669</v>
      </c>
    </row>
    <row r="615" spans="3:11" x14ac:dyDescent="0.2">
      <c r="C615" s="9">
        <v>40787</v>
      </c>
      <c r="J615" s="6">
        <f>(I615-D615)-(G615-F615)</f>
        <v>0</v>
      </c>
      <c r="K615" s="4">
        <v>0.29166666666666669</v>
      </c>
    </row>
    <row r="616" spans="3:11" x14ac:dyDescent="0.2">
      <c r="C616" s="9">
        <v>40788</v>
      </c>
      <c r="J616" s="6">
        <f>(I616-D616)-(G616-F616)</f>
        <v>0</v>
      </c>
      <c r="K616" s="4">
        <v>0.29166666666666669</v>
      </c>
    </row>
    <row r="617" spans="3:11" x14ac:dyDescent="0.2">
      <c r="C617" s="9">
        <v>40789</v>
      </c>
      <c r="J617" s="6">
        <f>(I617-D617)-(G617-F617)</f>
        <v>0</v>
      </c>
      <c r="K617" s="4">
        <v>0.29166666666666669</v>
      </c>
    </row>
    <row r="618" spans="3:11" x14ac:dyDescent="0.2">
      <c r="C618" s="9">
        <v>40790</v>
      </c>
      <c r="J618" s="6"/>
      <c r="K618" s="8">
        <v>0</v>
      </c>
    </row>
    <row r="619" spans="3:11" x14ac:dyDescent="0.2">
      <c r="C619" s="9">
        <v>40791</v>
      </c>
      <c r="J619" s="6"/>
      <c r="K619" s="8">
        <v>0</v>
      </c>
    </row>
    <row r="620" spans="3:11" x14ac:dyDescent="0.2">
      <c r="C620" s="9">
        <v>40792</v>
      </c>
      <c r="J620" s="6">
        <f>(I620-D620)-(G620-F620)</f>
        <v>0</v>
      </c>
      <c r="K620" s="4"/>
    </row>
    <row r="621" spans="3:11" x14ac:dyDescent="0.2">
      <c r="C621" s="9">
        <v>40793</v>
      </c>
      <c r="J621" s="6">
        <f>(I621-D621)-(G621-F621)</f>
        <v>0</v>
      </c>
      <c r="K621" s="4">
        <v>0.29166666666666669</v>
      </c>
    </row>
    <row r="622" spans="3:11" x14ac:dyDescent="0.2">
      <c r="C622" s="9">
        <v>40794</v>
      </c>
      <c r="J622" s="6">
        <f>(I622-D622)-(G622-F622)</f>
        <v>0</v>
      </c>
      <c r="K622" s="4">
        <v>0.29166666666666669</v>
      </c>
    </row>
    <row r="623" spans="3:11" x14ac:dyDescent="0.2">
      <c r="C623" s="9">
        <v>40795</v>
      </c>
      <c r="J623" s="6">
        <f>(I623-D623)-(G623-F623)</f>
        <v>0</v>
      </c>
      <c r="K623" s="4">
        <v>0.29166666666666669</v>
      </c>
    </row>
    <row r="624" spans="3:11" x14ac:dyDescent="0.2">
      <c r="C624" s="9">
        <v>40796</v>
      </c>
      <c r="J624" s="6">
        <f>(I624-D624)-(G624-F624)</f>
        <v>0</v>
      </c>
      <c r="K624" s="4">
        <v>0.29166666666666669</v>
      </c>
    </row>
    <row r="625" spans="3:11" x14ac:dyDescent="0.2">
      <c r="C625" s="9">
        <v>40797</v>
      </c>
      <c r="J625" s="6"/>
      <c r="K625" s="8">
        <v>0</v>
      </c>
    </row>
    <row r="626" spans="3:11" x14ac:dyDescent="0.2">
      <c r="C626" s="9">
        <v>40798</v>
      </c>
      <c r="J626" s="6"/>
      <c r="K626" s="8">
        <v>0</v>
      </c>
    </row>
    <row r="627" spans="3:11" x14ac:dyDescent="0.2">
      <c r="C627" s="9">
        <v>40799</v>
      </c>
      <c r="J627" s="6">
        <f>(I627-D627)-(G627-F627)</f>
        <v>0</v>
      </c>
      <c r="K627" s="4"/>
    </row>
    <row r="628" spans="3:11" x14ac:dyDescent="0.2">
      <c r="C628" s="9">
        <v>40800</v>
      </c>
      <c r="J628" s="6">
        <f>(I628-D628)-(G628-F628)</f>
        <v>0</v>
      </c>
      <c r="K628" s="4">
        <v>0.29166666666666669</v>
      </c>
    </row>
    <row r="629" spans="3:11" x14ac:dyDescent="0.2">
      <c r="C629" s="9">
        <v>40801</v>
      </c>
      <c r="J629" s="6">
        <f>(I629-D629)-(G629-F629)</f>
        <v>0</v>
      </c>
      <c r="K629" s="4">
        <v>0.29166666666666669</v>
      </c>
    </row>
    <row r="630" spans="3:11" x14ac:dyDescent="0.2">
      <c r="C630" s="9">
        <v>40802</v>
      </c>
      <c r="J630" s="6">
        <f>(I630-D630)-(G630-F630)</f>
        <v>0</v>
      </c>
      <c r="K630" s="4">
        <v>0.29166666666666669</v>
      </c>
    </row>
    <row r="631" spans="3:11" x14ac:dyDescent="0.2">
      <c r="C631" s="9">
        <v>40803</v>
      </c>
      <c r="J631" s="6">
        <f>(I631-D631)-(G631-F631)</f>
        <v>0</v>
      </c>
      <c r="K631" s="4">
        <v>0.29166666666666669</v>
      </c>
    </row>
    <row r="632" spans="3:11" x14ac:dyDescent="0.2">
      <c r="C632" s="9">
        <v>40804</v>
      </c>
      <c r="J632" s="6"/>
      <c r="K632" s="8">
        <v>0</v>
      </c>
    </row>
    <row r="633" spans="3:11" x14ac:dyDescent="0.2">
      <c r="C633" s="9">
        <v>40805</v>
      </c>
      <c r="J633" s="6"/>
      <c r="K633" s="8">
        <v>0</v>
      </c>
    </row>
    <row r="634" spans="3:11" x14ac:dyDescent="0.2">
      <c r="C634" s="9">
        <v>40806</v>
      </c>
      <c r="J634" s="6">
        <f>(I634-D634)-(G634-F634)</f>
        <v>0</v>
      </c>
      <c r="K634" s="4"/>
    </row>
    <row r="635" spans="3:11" x14ac:dyDescent="0.2">
      <c r="C635" s="9">
        <v>40807</v>
      </c>
      <c r="J635" s="6">
        <f>(I635-D635)-(G635-F635)</f>
        <v>0</v>
      </c>
      <c r="K635" s="4">
        <v>0.29166666666666669</v>
      </c>
    </row>
    <row r="636" spans="3:11" x14ac:dyDescent="0.2">
      <c r="C636" s="9">
        <v>40808</v>
      </c>
      <c r="J636" s="6">
        <f>(I636-D636)-(G636-F636)</f>
        <v>0</v>
      </c>
      <c r="K636" s="4">
        <v>0.29166666666666669</v>
      </c>
    </row>
    <row r="637" spans="3:11" x14ac:dyDescent="0.2">
      <c r="C637" s="9">
        <v>40809</v>
      </c>
      <c r="J637" s="6">
        <f>(I637-D637)-(G637-F637)</f>
        <v>0</v>
      </c>
      <c r="K637" s="4">
        <v>0.29166666666666669</v>
      </c>
    </row>
    <row r="638" spans="3:11" x14ac:dyDescent="0.2">
      <c r="C638" s="9">
        <v>40810</v>
      </c>
      <c r="J638" s="6">
        <f>(I638-D638)-(G638-F638)</f>
        <v>0</v>
      </c>
      <c r="K638" s="4">
        <v>0.29166666666666669</v>
      </c>
    </row>
    <row r="639" spans="3:11" x14ac:dyDescent="0.2">
      <c r="C639" s="9">
        <v>40811</v>
      </c>
      <c r="J639" s="6"/>
      <c r="K639" s="8">
        <v>0</v>
      </c>
    </row>
    <row r="640" spans="3:11" x14ac:dyDescent="0.2">
      <c r="C640" s="9">
        <v>40812</v>
      </c>
      <c r="J640" s="6"/>
      <c r="K640" s="8">
        <v>0</v>
      </c>
    </row>
    <row r="641" spans="3:11" x14ac:dyDescent="0.2">
      <c r="C641" s="9">
        <v>40813</v>
      </c>
      <c r="J641" s="6">
        <f>(I641-D641)-(G641-F641)</f>
        <v>0</v>
      </c>
      <c r="K641" s="4"/>
    </row>
    <row r="642" spans="3:11" x14ac:dyDescent="0.2">
      <c r="C642" s="9">
        <v>40814</v>
      </c>
      <c r="J642" s="6">
        <f>(I642-D642)-(G642-F642)</f>
        <v>0</v>
      </c>
      <c r="K642" s="4">
        <v>0.29166666666666669</v>
      </c>
    </row>
    <row r="643" spans="3:11" x14ac:dyDescent="0.2">
      <c r="C643" s="9">
        <v>40815</v>
      </c>
      <c r="J643" s="6">
        <f>(I643-D643)-(G643-F643)</f>
        <v>0</v>
      </c>
      <c r="K643" s="4">
        <v>0.29166666666666669</v>
      </c>
    </row>
    <row r="644" spans="3:11" x14ac:dyDescent="0.2">
      <c r="C644" s="9">
        <v>40816</v>
      </c>
      <c r="J644" s="6">
        <f>(I644-D644)-(G644-F644)</f>
        <v>0</v>
      </c>
      <c r="K644" s="4">
        <v>0.29166666666666669</v>
      </c>
    </row>
    <row r="645" spans="3:11" x14ac:dyDescent="0.2">
      <c r="C645" s="9">
        <v>40817</v>
      </c>
      <c r="J645" s="6">
        <f>(I645-D645)-(G645-F645)</f>
        <v>0</v>
      </c>
      <c r="K645" s="4">
        <v>0.29166666666666669</v>
      </c>
    </row>
    <row r="646" spans="3:11" x14ac:dyDescent="0.2">
      <c r="C646" s="9">
        <v>40818</v>
      </c>
      <c r="J646" s="6"/>
      <c r="K646" s="8">
        <v>0</v>
      </c>
    </row>
    <row r="647" spans="3:11" x14ac:dyDescent="0.2">
      <c r="C647" s="9">
        <v>40819</v>
      </c>
      <c r="J647" s="6"/>
      <c r="K647" s="8">
        <v>0</v>
      </c>
    </row>
    <row r="648" spans="3:11" x14ac:dyDescent="0.2">
      <c r="C648" s="9">
        <v>40820</v>
      </c>
      <c r="J648" s="6">
        <f>(I648-D648)-(G648-F648)</f>
        <v>0</v>
      </c>
      <c r="K648" s="4"/>
    </row>
    <row r="649" spans="3:11" x14ac:dyDescent="0.2">
      <c r="C649" s="9">
        <v>40821</v>
      </c>
      <c r="J649" s="6">
        <f>(I649-D649)-(G649-F649)</f>
        <v>0</v>
      </c>
      <c r="K649" s="4">
        <v>0.29166666666666669</v>
      </c>
    </row>
    <row r="650" spans="3:11" x14ac:dyDescent="0.2">
      <c r="C650" s="9">
        <v>40822</v>
      </c>
      <c r="J650" s="6">
        <f>(I650-D650)-(G650-F650)</f>
        <v>0</v>
      </c>
      <c r="K650" s="4">
        <v>0.29166666666666669</v>
      </c>
    </row>
    <row r="651" spans="3:11" x14ac:dyDescent="0.2">
      <c r="C651" s="9">
        <v>40823</v>
      </c>
      <c r="J651" s="6">
        <f>(I651-D651)-(G651-F651)</f>
        <v>0</v>
      </c>
      <c r="K651" s="4">
        <v>0.29166666666666669</v>
      </c>
    </row>
    <row r="652" spans="3:11" x14ac:dyDescent="0.2">
      <c r="C652" s="9">
        <v>40824</v>
      </c>
      <c r="J652" s="6">
        <f>(I652-D652)-(G652-F652)</f>
        <v>0</v>
      </c>
      <c r="K652" s="4">
        <v>0.29166666666666669</v>
      </c>
    </row>
    <row r="653" spans="3:11" x14ac:dyDescent="0.2">
      <c r="C653" s="9">
        <v>40825</v>
      </c>
      <c r="J653" s="6"/>
      <c r="K653" s="8">
        <v>0</v>
      </c>
    </row>
    <row r="654" spans="3:11" x14ac:dyDescent="0.2">
      <c r="C654" s="9">
        <v>40826</v>
      </c>
      <c r="J654" s="6"/>
      <c r="K654" s="8">
        <v>0</v>
      </c>
    </row>
    <row r="655" spans="3:11" x14ac:dyDescent="0.2">
      <c r="C655" s="9">
        <v>40827</v>
      </c>
      <c r="J655" s="6">
        <f>(I655-D655)-(G655-F655)</f>
        <v>0</v>
      </c>
      <c r="K655" s="4"/>
    </row>
    <row r="656" spans="3:11" x14ac:dyDescent="0.2">
      <c r="C656" s="9">
        <v>40828</v>
      </c>
      <c r="J656" s="6">
        <f>(I656-D656)-(G656-F656)</f>
        <v>0</v>
      </c>
      <c r="K656" s="4">
        <v>0.29166666666666669</v>
      </c>
    </row>
    <row r="657" spans="3:11" x14ac:dyDescent="0.2">
      <c r="C657" s="9">
        <v>40829</v>
      </c>
      <c r="J657" s="6">
        <f>(I657-D657)-(G657-F657)</f>
        <v>0</v>
      </c>
      <c r="K657" s="4">
        <v>0.29166666666666669</v>
      </c>
    </row>
    <row r="658" spans="3:11" x14ac:dyDescent="0.2">
      <c r="C658" s="9">
        <v>40830</v>
      </c>
      <c r="J658" s="6">
        <f>(I658-D658)-(G658-F658)</f>
        <v>0</v>
      </c>
      <c r="K658" s="4">
        <v>0.29166666666666669</v>
      </c>
    </row>
    <row r="659" spans="3:11" x14ac:dyDescent="0.2">
      <c r="C659" s="9">
        <v>40831</v>
      </c>
      <c r="J659" s="6">
        <f>(I659-D659)-(G659-F659)</f>
        <v>0</v>
      </c>
      <c r="K659" s="4">
        <v>0.29166666666666669</v>
      </c>
    </row>
    <row r="660" spans="3:11" x14ac:dyDescent="0.2">
      <c r="C660" s="9">
        <v>40832</v>
      </c>
      <c r="J660" s="6"/>
      <c r="K660" s="8">
        <v>0</v>
      </c>
    </row>
    <row r="661" spans="3:11" x14ac:dyDescent="0.2">
      <c r="C661" s="9">
        <v>40833</v>
      </c>
      <c r="J661" s="6"/>
      <c r="K661" s="8">
        <v>0</v>
      </c>
    </row>
    <row r="662" spans="3:11" x14ac:dyDescent="0.2">
      <c r="C662" s="9">
        <v>40834</v>
      </c>
      <c r="J662" s="6">
        <f>(I662-D662)-(G662-F662)</f>
        <v>0</v>
      </c>
      <c r="K662" s="4"/>
    </row>
    <row r="663" spans="3:11" x14ac:dyDescent="0.2">
      <c r="C663" s="9">
        <v>40835</v>
      </c>
      <c r="J663" s="6">
        <f>(I663-D663)-(G663-F663)</f>
        <v>0</v>
      </c>
      <c r="K663" s="4">
        <v>0.29166666666666669</v>
      </c>
    </row>
    <row r="664" spans="3:11" x14ac:dyDescent="0.2">
      <c r="C664" s="9">
        <v>40836</v>
      </c>
      <c r="J664" s="6">
        <f>(I664-D664)-(G664-F664)</f>
        <v>0</v>
      </c>
      <c r="K664" s="4">
        <v>0.29166666666666669</v>
      </c>
    </row>
    <row r="665" spans="3:11" x14ac:dyDescent="0.2">
      <c r="C665" s="9">
        <v>40837</v>
      </c>
      <c r="J665" s="6">
        <f>(I665-D665)-(G665-F665)</f>
        <v>0</v>
      </c>
      <c r="K665" s="4">
        <v>0.29166666666666669</v>
      </c>
    </row>
    <row r="666" spans="3:11" x14ac:dyDescent="0.2">
      <c r="C666" s="9">
        <v>40838</v>
      </c>
      <c r="J666" s="6">
        <f>(I666-D666)-(G666-F666)</f>
        <v>0</v>
      </c>
      <c r="K666" s="4">
        <v>0.29166666666666669</v>
      </c>
    </row>
    <row r="667" spans="3:11" x14ac:dyDescent="0.2">
      <c r="C667" s="9">
        <v>40839</v>
      </c>
      <c r="J667" s="6"/>
      <c r="K667" s="8">
        <v>0</v>
      </c>
    </row>
    <row r="668" spans="3:11" x14ac:dyDescent="0.2">
      <c r="C668" s="9">
        <v>40840</v>
      </c>
      <c r="J668" s="6"/>
      <c r="K668" s="8">
        <v>0</v>
      </c>
    </row>
    <row r="669" spans="3:11" x14ac:dyDescent="0.2">
      <c r="C669" s="9">
        <v>40841</v>
      </c>
      <c r="J669" s="6">
        <f>(I669-D669)-(G669-F669)</f>
        <v>0</v>
      </c>
      <c r="K669" s="4"/>
    </row>
    <row r="670" spans="3:11" x14ac:dyDescent="0.2">
      <c r="C670" s="9">
        <v>40842</v>
      </c>
      <c r="J670" s="6">
        <f>(I670-D670)-(G670-F670)</f>
        <v>0</v>
      </c>
      <c r="K670" s="4">
        <v>0.29166666666666669</v>
      </c>
    </row>
    <row r="671" spans="3:11" x14ac:dyDescent="0.2">
      <c r="C671" s="9">
        <v>40843</v>
      </c>
      <c r="J671" s="6">
        <f>(I671-D671)-(G671-F671)</f>
        <v>0</v>
      </c>
      <c r="K671" s="4">
        <v>0.29166666666666669</v>
      </c>
    </row>
    <row r="672" spans="3:11" x14ac:dyDescent="0.2">
      <c r="C672" s="9">
        <v>40844</v>
      </c>
      <c r="J672" s="6">
        <f>(I672-D672)-(G672-F672)</f>
        <v>0</v>
      </c>
      <c r="K672" s="4">
        <v>0.29166666666666669</v>
      </c>
    </row>
    <row r="673" spans="3:11" x14ac:dyDescent="0.2">
      <c r="C673" s="9">
        <v>40845</v>
      </c>
      <c r="J673" s="6">
        <f>(I673-D673)-(G673-F673)</f>
        <v>0</v>
      </c>
      <c r="K673" s="4">
        <v>0.29166666666666669</v>
      </c>
    </row>
    <row r="674" spans="3:11" x14ac:dyDescent="0.2">
      <c r="C674" s="9">
        <v>40846</v>
      </c>
      <c r="J674" s="6"/>
      <c r="K674" s="8">
        <v>0</v>
      </c>
    </row>
    <row r="675" spans="3:11" x14ac:dyDescent="0.2">
      <c r="C675" s="9">
        <v>40847</v>
      </c>
      <c r="J675" s="6"/>
      <c r="K675" s="8">
        <v>0</v>
      </c>
    </row>
    <row r="676" spans="3:11" x14ac:dyDescent="0.2">
      <c r="C676" s="9">
        <v>40848</v>
      </c>
      <c r="J676" s="6">
        <f>(I676-D676)-(G676-F676)</f>
        <v>0</v>
      </c>
      <c r="K676" s="4"/>
    </row>
    <row r="677" spans="3:11" x14ac:dyDescent="0.2">
      <c r="C677" s="9">
        <v>40849</v>
      </c>
      <c r="J677" s="6">
        <f>(I677-D677)-(G677-F677)</f>
        <v>0</v>
      </c>
      <c r="K677" s="4">
        <v>0.29166666666666669</v>
      </c>
    </row>
    <row r="678" spans="3:11" x14ac:dyDescent="0.2">
      <c r="C678" s="9">
        <v>40850</v>
      </c>
      <c r="J678" s="6">
        <f>(I678-D678)-(G678-F678)</f>
        <v>0</v>
      </c>
      <c r="K678" s="4">
        <v>0.29166666666666669</v>
      </c>
    </row>
    <row r="679" spans="3:11" x14ac:dyDescent="0.2">
      <c r="C679" s="9">
        <v>40851</v>
      </c>
      <c r="J679" s="6">
        <f>(I679-D679)-(G679-F679)</f>
        <v>0</v>
      </c>
      <c r="K679" s="4">
        <v>0.29166666666666669</v>
      </c>
    </row>
    <row r="680" spans="3:11" x14ac:dyDescent="0.2">
      <c r="C680" s="9">
        <v>40852</v>
      </c>
      <c r="J680" s="6">
        <f>(I680-D680)-(G680-F680)</f>
        <v>0</v>
      </c>
      <c r="K680" s="4">
        <v>0.29166666666666669</v>
      </c>
    </row>
    <row r="681" spans="3:11" x14ac:dyDescent="0.2">
      <c r="C681" s="9">
        <v>40853</v>
      </c>
      <c r="J681" s="6"/>
      <c r="K681" s="8">
        <v>0</v>
      </c>
    </row>
    <row r="682" spans="3:11" x14ac:dyDescent="0.2">
      <c r="C682" s="9">
        <v>40854</v>
      </c>
      <c r="J682" s="6"/>
      <c r="K682" s="8">
        <v>0</v>
      </c>
    </row>
    <row r="683" spans="3:11" x14ac:dyDescent="0.2">
      <c r="C683" s="9">
        <v>40855</v>
      </c>
      <c r="J683" s="6">
        <f>(I683-D683)-(G683-F683)</f>
        <v>0</v>
      </c>
      <c r="K683" s="4"/>
    </row>
    <row r="684" spans="3:11" x14ac:dyDescent="0.2">
      <c r="C684" s="9">
        <v>40856</v>
      </c>
      <c r="J684" s="6">
        <f>(I684-D684)-(G684-F684)</f>
        <v>0</v>
      </c>
      <c r="K684" s="4">
        <v>0.29166666666666669</v>
      </c>
    </row>
    <row r="685" spans="3:11" x14ac:dyDescent="0.2">
      <c r="C685" s="9">
        <v>40857</v>
      </c>
      <c r="J685" s="6">
        <f>(I685-D685)-(G685-F685)</f>
        <v>0</v>
      </c>
      <c r="K685" s="4">
        <v>0.29166666666666669</v>
      </c>
    </row>
    <row r="686" spans="3:11" x14ac:dyDescent="0.2">
      <c r="C686" s="9">
        <v>40858</v>
      </c>
      <c r="J686" s="6">
        <f>(I686-D686)-(G686-F686)</f>
        <v>0</v>
      </c>
      <c r="K686" s="4">
        <v>0.29166666666666669</v>
      </c>
    </row>
    <row r="687" spans="3:11" x14ac:dyDescent="0.2">
      <c r="C687" s="9">
        <v>40859</v>
      </c>
      <c r="J687" s="6">
        <f>(I687-D687)-(G687-F687)</f>
        <v>0</v>
      </c>
      <c r="K687" s="4">
        <v>0.29166666666666669</v>
      </c>
    </row>
    <row r="688" spans="3:11" x14ac:dyDescent="0.2">
      <c r="C688" s="9">
        <v>40860</v>
      </c>
      <c r="J688" s="6"/>
      <c r="K688" s="8">
        <v>0</v>
      </c>
    </row>
    <row r="689" spans="3:11" x14ac:dyDescent="0.2">
      <c r="C689" s="9">
        <v>40861</v>
      </c>
      <c r="J689" s="6"/>
      <c r="K689" s="8">
        <v>0</v>
      </c>
    </row>
    <row r="690" spans="3:11" x14ac:dyDescent="0.2">
      <c r="C690" s="9">
        <v>40862</v>
      </c>
      <c r="J690" s="6">
        <f>(I690-D690)-(G690-F690)</f>
        <v>0</v>
      </c>
      <c r="K690" s="4"/>
    </row>
    <row r="691" spans="3:11" x14ac:dyDescent="0.2">
      <c r="C691" s="9">
        <v>40863</v>
      </c>
      <c r="J691" s="6">
        <f>(I691-D691)-(G691-F691)</f>
        <v>0</v>
      </c>
      <c r="K691" s="4">
        <v>0.29166666666666669</v>
      </c>
    </row>
    <row r="692" spans="3:11" x14ac:dyDescent="0.2">
      <c r="C692" s="9">
        <v>40864</v>
      </c>
      <c r="J692" s="6">
        <f>(I692-D692)-(G692-F692)</f>
        <v>0</v>
      </c>
      <c r="K692" s="4">
        <v>0.29166666666666669</v>
      </c>
    </row>
    <row r="693" spans="3:11" x14ac:dyDescent="0.2">
      <c r="C693" s="9">
        <v>40865</v>
      </c>
      <c r="J693" s="6">
        <f>(I693-D693)-(G693-F693)</f>
        <v>0</v>
      </c>
      <c r="K693" s="4">
        <v>0.29166666666666669</v>
      </c>
    </row>
    <row r="694" spans="3:11" x14ac:dyDescent="0.2">
      <c r="C694" s="9">
        <v>40866</v>
      </c>
      <c r="J694" s="6">
        <f>(I694-D694)-(G694-F694)</f>
        <v>0</v>
      </c>
      <c r="K694" s="4">
        <v>0.29166666666666669</v>
      </c>
    </row>
    <row r="695" spans="3:11" x14ac:dyDescent="0.2">
      <c r="C695" s="9">
        <v>40867</v>
      </c>
      <c r="J695" s="6"/>
      <c r="K695" s="8">
        <v>0</v>
      </c>
    </row>
    <row r="696" spans="3:11" x14ac:dyDescent="0.2">
      <c r="C696" s="9">
        <v>40868</v>
      </c>
      <c r="J696" s="6"/>
      <c r="K696" s="8">
        <v>0</v>
      </c>
    </row>
    <row r="697" spans="3:11" x14ac:dyDescent="0.2">
      <c r="C697" s="9">
        <v>40869</v>
      </c>
      <c r="J697" s="6">
        <f>(I697-D697)-(G697-F697)</f>
        <v>0</v>
      </c>
      <c r="K697" s="4"/>
    </row>
    <row r="698" spans="3:11" x14ac:dyDescent="0.2">
      <c r="C698" s="9">
        <v>40870</v>
      </c>
      <c r="J698" s="6">
        <f>(I698-D698)-(G698-F698)</f>
        <v>0</v>
      </c>
      <c r="K698" s="4">
        <v>0.29166666666666669</v>
      </c>
    </row>
    <row r="699" spans="3:11" x14ac:dyDescent="0.2">
      <c r="C699" s="9">
        <v>40871</v>
      </c>
      <c r="J699" s="6">
        <f>(I699-D699)-(G699-F699)</f>
        <v>0</v>
      </c>
      <c r="K699" s="4">
        <v>0.29166666666666669</v>
      </c>
    </row>
    <row r="700" spans="3:11" x14ac:dyDescent="0.2">
      <c r="C700" s="9">
        <v>40872</v>
      </c>
      <c r="J700" s="6">
        <f>(I700-D700)-(G700-F700)</f>
        <v>0</v>
      </c>
      <c r="K700" s="4">
        <v>0.29166666666666669</v>
      </c>
    </row>
    <row r="701" spans="3:11" x14ac:dyDescent="0.2">
      <c r="C701" s="9">
        <v>40873</v>
      </c>
      <c r="J701" s="6">
        <f>(I701-D701)-(G701-F701)</f>
        <v>0</v>
      </c>
      <c r="K701" s="4">
        <v>0.29166666666666669</v>
      </c>
    </row>
    <row r="702" spans="3:11" x14ac:dyDescent="0.2">
      <c r="C702" s="9">
        <v>40874</v>
      </c>
      <c r="J702" s="6"/>
      <c r="K702" s="8">
        <v>0</v>
      </c>
    </row>
    <row r="703" spans="3:11" x14ac:dyDescent="0.2">
      <c r="C703" s="9">
        <v>40875</v>
      </c>
      <c r="J703" s="6"/>
      <c r="K703" s="8">
        <v>0</v>
      </c>
    </row>
    <row r="704" spans="3:11" x14ac:dyDescent="0.2">
      <c r="C704" s="9">
        <v>40876</v>
      </c>
      <c r="J704" s="6">
        <f>(I704-D704)-(G704-F704)</f>
        <v>0</v>
      </c>
      <c r="K704" s="4"/>
    </row>
    <row r="705" spans="3:11" x14ac:dyDescent="0.2">
      <c r="C705" s="9">
        <v>40877</v>
      </c>
      <c r="J705" s="6">
        <f>(I705-D705)-(G705-F705)</f>
        <v>0</v>
      </c>
      <c r="K705" s="4">
        <v>0.29166666666666669</v>
      </c>
    </row>
    <row r="706" spans="3:11" x14ac:dyDescent="0.2">
      <c r="C706" s="9">
        <v>40878</v>
      </c>
      <c r="J706" s="6">
        <f>(I706-D706)-(G706-F706)</f>
        <v>0</v>
      </c>
      <c r="K706" s="4">
        <v>0.29166666666666669</v>
      </c>
    </row>
    <row r="707" spans="3:11" x14ac:dyDescent="0.2">
      <c r="C707" s="9">
        <v>40879</v>
      </c>
      <c r="J707" s="6">
        <f>(I707-D707)-(G707-F707)</f>
        <v>0</v>
      </c>
      <c r="K707" s="4">
        <v>0.29166666666666669</v>
      </c>
    </row>
    <row r="708" spans="3:11" x14ac:dyDescent="0.2">
      <c r="C708" s="9">
        <v>40880</v>
      </c>
      <c r="J708" s="6">
        <f>(I708-D708)-(G708-F708)</f>
        <v>0</v>
      </c>
      <c r="K708" s="4">
        <v>0.29166666666666669</v>
      </c>
    </row>
    <row r="709" spans="3:11" x14ac:dyDescent="0.2">
      <c r="C709" s="9">
        <v>40881</v>
      </c>
      <c r="J709" s="6"/>
      <c r="K709" s="8">
        <v>0</v>
      </c>
    </row>
    <row r="710" spans="3:11" x14ac:dyDescent="0.2">
      <c r="C710" s="9">
        <v>40882</v>
      </c>
      <c r="J710" s="6"/>
      <c r="K710" s="8">
        <v>0</v>
      </c>
    </row>
    <row r="711" spans="3:11" x14ac:dyDescent="0.2">
      <c r="C711" s="9">
        <v>40883</v>
      </c>
      <c r="J711" s="6">
        <f>(I711-D711)-(G711-F711)</f>
        <v>0</v>
      </c>
      <c r="K711" s="4"/>
    </row>
    <row r="712" spans="3:11" x14ac:dyDescent="0.2">
      <c r="C712" s="9">
        <v>40884</v>
      </c>
      <c r="J712" s="6">
        <f>(I712-D712)-(G712-F712)</f>
        <v>0</v>
      </c>
      <c r="K712" s="4">
        <v>0.29166666666666669</v>
      </c>
    </row>
    <row r="713" spans="3:11" x14ac:dyDescent="0.2">
      <c r="C713" s="9">
        <v>40885</v>
      </c>
      <c r="J713" s="6">
        <f>(I713-D713)-(G713-F713)</f>
        <v>0</v>
      </c>
      <c r="K713" s="4">
        <v>0.29166666666666669</v>
      </c>
    </row>
    <row r="714" spans="3:11" x14ac:dyDescent="0.2">
      <c r="C714" s="9">
        <v>40886</v>
      </c>
      <c r="J714" s="6">
        <f>(I714-D714)-(G714-F714)</f>
        <v>0</v>
      </c>
      <c r="K714" s="4">
        <v>0.29166666666666669</v>
      </c>
    </row>
    <row r="715" spans="3:11" x14ac:dyDescent="0.2">
      <c r="C715" s="9">
        <v>40887</v>
      </c>
      <c r="J715" s="6">
        <f>(I715-D715)-(G715-F715)</f>
        <v>0</v>
      </c>
      <c r="K715" s="4">
        <v>0.29166666666666669</v>
      </c>
    </row>
    <row r="716" spans="3:11" x14ac:dyDescent="0.2">
      <c r="C716" s="9">
        <v>40888</v>
      </c>
      <c r="J716" s="6"/>
      <c r="K716" s="8">
        <v>0</v>
      </c>
    </row>
    <row r="717" spans="3:11" x14ac:dyDescent="0.2">
      <c r="C717" s="9">
        <v>40889</v>
      </c>
      <c r="J717" s="6"/>
      <c r="K717" s="8">
        <v>0</v>
      </c>
    </row>
    <row r="718" spans="3:11" x14ac:dyDescent="0.2">
      <c r="C718" s="9">
        <v>40890</v>
      </c>
      <c r="J718" s="6">
        <f>(I718-D718)-(G718-F718)</f>
        <v>0</v>
      </c>
      <c r="K718" s="4"/>
    </row>
    <row r="719" spans="3:11" x14ac:dyDescent="0.2">
      <c r="C719" s="9">
        <v>40891</v>
      </c>
      <c r="J719" s="6">
        <f>(I719-D719)-(G719-F719)</f>
        <v>0</v>
      </c>
      <c r="K719" s="4">
        <v>0.29166666666666669</v>
      </c>
    </row>
    <row r="720" spans="3:11" x14ac:dyDescent="0.2">
      <c r="C720" s="9">
        <v>40892</v>
      </c>
      <c r="J720" s="6">
        <f>(I720-D720)-(G720-F720)</f>
        <v>0</v>
      </c>
      <c r="K720" s="4">
        <v>0.29166666666666669</v>
      </c>
    </row>
    <row r="721" spans="3:11" x14ac:dyDescent="0.2">
      <c r="C721" s="9">
        <v>40893</v>
      </c>
      <c r="J721" s="6">
        <f>(I721-D721)-(G721-F721)</f>
        <v>0</v>
      </c>
      <c r="K721" s="4">
        <v>0.29166666666666669</v>
      </c>
    </row>
    <row r="722" spans="3:11" x14ac:dyDescent="0.2">
      <c r="C722" s="9">
        <v>40894</v>
      </c>
      <c r="J722" s="6">
        <f>(I722-D722)-(G722-F722)</f>
        <v>0</v>
      </c>
      <c r="K722" s="4">
        <v>0.29166666666666669</v>
      </c>
    </row>
    <row r="723" spans="3:11" x14ac:dyDescent="0.2">
      <c r="C723" s="9">
        <v>40895</v>
      </c>
      <c r="J723" s="6"/>
      <c r="K723" s="8">
        <v>0</v>
      </c>
    </row>
    <row r="724" spans="3:11" x14ac:dyDescent="0.2">
      <c r="C724" s="9">
        <v>40896</v>
      </c>
      <c r="J724" s="6"/>
      <c r="K724" s="8">
        <v>0</v>
      </c>
    </row>
    <row r="725" spans="3:11" x14ac:dyDescent="0.2">
      <c r="C725" s="9">
        <v>40897</v>
      </c>
      <c r="J725" s="6">
        <f>(I725-D725)-(G725-F725)</f>
        <v>0</v>
      </c>
      <c r="K725" s="4"/>
    </row>
    <row r="726" spans="3:11" x14ac:dyDescent="0.2">
      <c r="C726" s="9">
        <v>40898</v>
      </c>
      <c r="J726" s="6">
        <f>(I726-D726)-(G726-F726)</f>
        <v>0</v>
      </c>
      <c r="K726" s="4">
        <v>0.29166666666666669</v>
      </c>
    </row>
    <row r="727" spans="3:11" x14ac:dyDescent="0.2">
      <c r="C727" s="9">
        <v>40899</v>
      </c>
      <c r="J727" s="6">
        <f>(I727-D727)-(G727-F727)</f>
        <v>0</v>
      </c>
      <c r="K727" s="4">
        <v>0.29166666666666669</v>
      </c>
    </row>
    <row r="728" spans="3:11" x14ac:dyDescent="0.2">
      <c r="C728" s="9">
        <v>40900</v>
      </c>
      <c r="J728" s="6">
        <f>(I728-D728)-(G728-F728)</f>
        <v>0</v>
      </c>
      <c r="K728" s="4">
        <v>0.29166666666666669</v>
      </c>
    </row>
    <row r="729" spans="3:11" x14ac:dyDescent="0.2">
      <c r="C729" s="9">
        <v>40901</v>
      </c>
      <c r="J729" s="6">
        <f>(I729-D729)-(G729-F729)</f>
        <v>0</v>
      </c>
      <c r="K729" s="4">
        <v>0.29166666666666669</v>
      </c>
    </row>
    <row r="730" spans="3:11" x14ac:dyDescent="0.2">
      <c r="C730" s="9">
        <v>40902</v>
      </c>
      <c r="J730" s="6"/>
      <c r="K730" s="8">
        <v>0</v>
      </c>
    </row>
    <row r="731" spans="3:11" x14ac:dyDescent="0.2">
      <c r="C731" s="9">
        <v>40903</v>
      </c>
      <c r="J731" s="6"/>
      <c r="K731" s="8">
        <v>0</v>
      </c>
    </row>
    <row r="732" spans="3:11" x14ac:dyDescent="0.2">
      <c r="C732" s="9">
        <v>40904</v>
      </c>
      <c r="J732" s="6">
        <f>(I732-D732)-(G732-F732)</f>
        <v>0</v>
      </c>
      <c r="K732" s="4"/>
    </row>
    <row r="733" spans="3:11" x14ac:dyDescent="0.2">
      <c r="C733" s="9">
        <v>40905</v>
      </c>
      <c r="J733" s="6">
        <f>(I733-D733)-(G733-F733)</f>
        <v>0</v>
      </c>
      <c r="K733" s="4">
        <v>0.29166666666666669</v>
      </c>
    </row>
    <row r="734" spans="3:11" x14ac:dyDescent="0.2">
      <c r="C734" s="9">
        <v>40906</v>
      </c>
      <c r="J734" s="6">
        <f>(I734-D734)-(G734-F734)</f>
        <v>0</v>
      </c>
      <c r="K734" s="4">
        <v>0.29166666666666669</v>
      </c>
    </row>
    <row r="735" spans="3:11" x14ac:dyDescent="0.2">
      <c r="C735" s="9">
        <v>40907</v>
      </c>
      <c r="J735" s="6">
        <f>(I735-D735)-(G735-F735)</f>
        <v>0</v>
      </c>
      <c r="K735" s="4">
        <v>0.29166666666666669</v>
      </c>
    </row>
    <row r="736" spans="3:11" x14ac:dyDescent="0.2">
      <c r="C736" s="9">
        <v>40908</v>
      </c>
      <c r="J736" s="6">
        <f>(I736-D736)-(G736-F736)</f>
        <v>0</v>
      </c>
      <c r="K736" s="4">
        <v>0.29166666666666669</v>
      </c>
    </row>
    <row r="737" spans="3:11" x14ac:dyDescent="0.2">
      <c r="C737" s="9">
        <v>40909</v>
      </c>
      <c r="J737" s="6"/>
      <c r="K737" s="8">
        <v>0</v>
      </c>
    </row>
    <row r="738" spans="3:11" x14ac:dyDescent="0.2">
      <c r="C738" s="9">
        <v>40910</v>
      </c>
      <c r="J738" s="6"/>
      <c r="K738" s="8">
        <v>0</v>
      </c>
    </row>
    <row r="739" spans="3:11" x14ac:dyDescent="0.2">
      <c r="C739" s="9">
        <v>40911</v>
      </c>
      <c r="J739" s="6">
        <f>(I739-D739)-(G739-F739)</f>
        <v>0</v>
      </c>
      <c r="K739" s="4"/>
    </row>
    <row r="740" spans="3:11" x14ac:dyDescent="0.2">
      <c r="C740" s="9">
        <v>40912</v>
      </c>
      <c r="J740" s="6">
        <f>(I740-D740)-(G740-F740)</f>
        <v>0</v>
      </c>
      <c r="K740" s="4">
        <v>0.29166666666666669</v>
      </c>
    </row>
    <row r="741" spans="3:11" x14ac:dyDescent="0.2">
      <c r="C741" s="9">
        <v>40913</v>
      </c>
      <c r="J741" s="6">
        <f>(I741-D741)-(G741-F741)</f>
        <v>0</v>
      </c>
      <c r="K741" s="4">
        <v>0.29166666666666669</v>
      </c>
    </row>
    <row r="742" spans="3:11" x14ac:dyDescent="0.2">
      <c r="C742" s="9">
        <v>40914</v>
      </c>
      <c r="J742" s="6">
        <f>(I742-D742)-(G742-F742)</f>
        <v>0</v>
      </c>
      <c r="K742" s="4">
        <v>0.29166666666666669</v>
      </c>
    </row>
    <row r="743" spans="3:11" x14ac:dyDescent="0.2">
      <c r="C743" s="9">
        <v>40915</v>
      </c>
      <c r="J743" s="6">
        <f>(I743-D743)-(G743-F743)</f>
        <v>0</v>
      </c>
      <c r="K743" s="4">
        <v>0.29166666666666669</v>
      </c>
    </row>
    <row r="744" spans="3:11" x14ac:dyDescent="0.2">
      <c r="C744" s="9">
        <v>40916</v>
      </c>
      <c r="J744" s="6"/>
      <c r="K744" s="8">
        <v>0</v>
      </c>
    </row>
    <row r="745" spans="3:11" x14ac:dyDescent="0.2">
      <c r="C745" s="9">
        <v>40917</v>
      </c>
      <c r="J745" s="6"/>
      <c r="K745" s="8">
        <v>0</v>
      </c>
    </row>
    <row r="746" spans="3:11" x14ac:dyDescent="0.2">
      <c r="C746" s="9">
        <v>40918</v>
      </c>
      <c r="J746" s="6">
        <f>(I746-D746)-(G746-F746)</f>
        <v>0</v>
      </c>
      <c r="K746" s="4"/>
    </row>
    <row r="747" spans="3:11" x14ac:dyDescent="0.2">
      <c r="C747" s="9">
        <v>40919</v>
      </c>
      <c r="J747" s="6">
        <f>(I747-D747)-(G747-F747)</f>
        <v>0</v>
      </c>
      <c r="K747" s="4">
        <v>0.29166666666666669</v>
      </c>
    </row>
    <row r="748" spans="3:11" x14ac:dyDescent="0.2">
      <c r="C748" s="9">
        <v>40920</v>
      </c>
      <c r="J748" s="6">
        <f>(I748-D748)-(G748-F748)</f>
        <v>0</v>
      </c>
      <c r="K748" s="4">
        <v>0.29166666666666669</v>
      </c>
    </row>
    <row r="749" spans="3:11" x14ac:dyDescent="0.2">
      <c r="C749" s="9">
        <v>40921</v>
      </c>
      <c r="J749" s="6">
        <f>(I749-D749)-(G749-F749)</f>
        <v>0</v>
      </c>
      <c r="K749" s="4">
        <v>0.29166666666666669</v>
      </c>
    </row>
    <row r="750" spans="3:11" x14ac:dyDescent="0.2">
      <c r="C750" s="9">
        <v>40922</v>
      </c>
      <c r="J750" s="6">
        <f>(I750-D750)-(G750-F750)</f>
        <v>0</v>
      </c>
      <c r="K750" s="4">
        <v>0.29166666666666669</v>
      </c>
    </row>
    <row r="751" spans="3:11" x14ac:dyDescent="0.2">
      <c r="C751" s="9">
        <v>40923</v>
      </c>
      <c r="J751" s="6"/>
      <c r="K751" s="8">
        <v>0</v>
      </c>
    </row>
    <row r="752" spans="3:11" x14ac:dyDescent="0.2">
      <c r="C752" s="9">
        <v>40924</v>
      </c>
      <c r="J752" s="6"/>
      <c r="K752" s="8">
        <v>0</v>
      </c>
    </row>
    <row r="753" spans="3:11" x14ac:dyDescent="0.2">
      <c r="C753" s="9">
        <v>40925</v>
      </c>
      <c r="J753" s="6">
        <f>(I753-D753)-(G753-F753)</f>
        <v>0</v>
      </c>
      <c r="K753" s="4"/>
    </row>
    <row r="754" spans="3:11" x14ac:dyDescent="0.2">
      <c r="C754" s="9">
        <v>40926</v>
      </c>
      <c r="J754" s="6">
        <f>(I754-D754)-(G754-F754)</f>
        <v>0</v>
      </c>
      <c r="K754" s="4">
        <v>0.29166666666666669</v>
      </c>
    </row>
    <row r="755" spans="3:11" x14ac:dyDescent="0.2">
      <c r="C755" s="9">
        <v>40927</v>
      </c>
      <c r="J755" s="6">
        <f>(I755-D755)-(G755-F755)</f>
        <v>0</v>
      </c>
      <c r="K755" s="4">
        <v>0.29166666666666669</v>
      </c>
    </row>
    <row r="756" spans="3:11" x14ac:dyDescent="0.2">
      <c r="C756" s="9">
        <v>40928</v>
      </c>
      <c r="J756" s="6">
        <f>(I756-D756)-(G756-F756)</f>
        <v>0</v>
      </c>
      <c r="K756" s="4">
        <v>0.29166666666666669</v>
      </c>
    </row>
    <row r="757" spans="3:11" x14ac:dyDescent="0.2">
      <c r="C757" s="9">
        <v>40929</v>
      </c>
      <c r="J757" s="6">
        <f>(I757-D757)-(G757-F757)</f>
        <v>0</v>
      </c>
      <c r="K757" s="4">
        <v>0.29166666666666669</v>
      </c>
    </row>
    <row r="758" spans="3:11" x14ac:dyDescent="0.2">
      <c r="C758" s="9">
        <v>40930</v>
      </c>
      <c r="J758" s="6"/>
      <c r="K758" s="8">
        <v>0</v>
      </c>
    </row>
    <row r="759" spans="3:11" x14ac:dyDescent="0.2">
      <c r="C759" s="9">
        <v>40931</v>
      </c>
      <c r="J759" s="6"/>
      <c r="K759" s="8">
        <v>0</v>
      </c>
    </row>
    <row r="760" spans="3:11" x14ac:dyDescent="0.2">
      <c r="C760" s="9">
        <v>40932</v>
      </c>
      <c r="J760" s="6">
        <f>(I760-D760)-(G760-F760)</f>
        <v>0</v>
      </c>
      <c r="K760" s="4"/>
    </row>
    <row r="761" spans="3:11" x14ac:dyDescent="0.2">
      <c r="C761" s="9">
        <v>40933</v>
      </c>
      <c r="J761" s="6">
        <f>(I761-D761)-(G761-F761)</f>
        <v>0</v>
      </c>
      <c r="K761" s="4">
        <v>0.29166666666666669</v>
      </c>
    </row>
    <row r="762" spans="3:11" x14ac:dyDescent="0.2">
      <c r="C762" s="9">
        <v>40934</v>
      </c>
      <c r="J762" s="6">
        <f>(I762-D762)-(G762-F762)</f>
        <v>0</v>
      </c>
      <c r="K762" s="4">
        <v>0.29166666666666669</v>
      </c>
    </row>
    <row r="763" spans="3:11" x14ac:dyDescent="0.2">
      <c r="C763" s="9">
        <v>40935</v>
      </c>
      <c r="J763" s="6">
        <f>(I763-D763)-(G763-F763)</f>
        <v>0</v>
      </c>
      <c r="K763" s="4">
        <v>0.29166666666666669</v>
      </c>
    </row>
    <row r="764" spans="3:11" x14ac:dyDescent="0.2">
      <c r="C764" s="9">
        <v>40936</v>
      </c>
      <c r="J764" s="6">
        <f>(I764-D764)-(G764-F764)</f>
        <v>0</v>
      </c>
      <c r="K764" s="4">
        <v>0.29166666666666669</v>
      </c>
    </row>
    <row r="765" spans="3:11" x14ac:dyDescent="0.2">
      <c r="C765" s="9">
        <v>40937</v>
      </c>
      <c r="J765" s="6"/>
      <c r="K765" s="8">
        <v>0</v>
      </c>
    </row>
    <row r="766" spans="3:11" x14ac:dyDescent="0.2">
      <c r="C766" s="9">
        <v>40938</v>
      </c>
      <c r="J766" s="6"/>
      <c r="K766" s="8">
        <v>0</v>
      </c>
    </row>
    <row r="767" spans="3:11" x14ac:dyDescent="0.2">
      <c r="C767" s="9">
        <v>40939</v>
      </c>
      <c r="J767" s="6">
        <f>(I767-D767)-(G767-F767)</f>
        <v>0</v>
      </c>
      <c r="K767" s="4"/>
    </row>
    <row r="768" spans="3:11" x14ac:dyDescent="0.2">
      <c r="C768" s="9">
        <v>40940</v>
      </c>
      <c r="J768" s="6">
        <f>(I768-D768)-(G768-F768)</f>
        <v>0</v>
      </c>
      <c r="K768" s="4">
        <v>0.29166666666666669</v>
      </c>
    </row>
    <row r="769" spans="3:11" x14ac:dyDescent="0.2">
      <c r="C769" s="9">
        <v>40941</v>
      </c>
      <c r="J769" s="6">
        <f>(I769-D769)-(G769-F769)</f>
        <v>0</v>
      </c>
      <c r="K769" s="4">
        <v>0.29166666666666669</v>
      </c>
    </row>
    <row r="770" spans="3:11" x14ac:dyDescent="0.2">
      <c r="C770" s="9">
        <v>40942</v>
      </c>
      <c r="J770" s="6">
        <f>(I770-D770)-(G770-F770)</f>
        <v>0</v>
      </c>
      <c r="K770" s="4">
        <v>0.29166666666666669</v>
      </c>
    </row>
    <row r="771" spans="3:11" x14ac:dyDescent="0.2">
      <c r="C771" s="9">
        <v>40943</v>
      </c>
      <c r="J771" s="6">
        <f>(I771-D771)-(G771-F771)</f>
        <v>0</v>
      </c>
      <c r="K771" s="4">
        <v>0.29166666666666669</v>
      </c>
    </row>
    <row r="772" spans="3:11" x14ac:dyDescent="0.2">
      <c r="C772" s="9">
        <v>40944</v>
      </c>
      <c r="J772" s="6"/>
      <c r="K772" s="8">
        <v>0</v>
      </c>
    </row>
    <row r="773" spans="3:11" x14ac:dyDescent="0.2">
      <c r="C773" s="9">
        <v>40945</v>
      </c>
      <c r="J773" s="6"/>
      <c r="K773" s="8">
        <v>0</v>
      </c>
    </row>
    <row r="774" spans="3:11" x14ac:dyDescent="0.2">
      <c r="C774" s="9">
        <v>40946</v>
      </c>
      <c r="J774" s="6">
        <f>(I774-D774)-(G774-F774)</f>
        <v>0</v>
      </c>
      <c r="K774" s="4"/>
    </row>
    <row r="775" spans="3:11" x14ac:dyDescent="0.2">
      <c r="C775" s="9">
        <v>40947</v>
      </c>
      <c r="J775" s="6">
        <f>(I775-D775)-(G775-F775)</f>
        <v>0</v>
      </c>
      <c r="K775" s="4">
        <v>0.29166666666666669</v>
      </c>
    </row>
    <row r="776" spans="3:11" x14ac:dyDescent="0.2">
      <c r="C776" s="9">
        <v>40948</v>
      </c>
      <c r="J776" s="6">
        <f>(I776-D776)-(G776-F776)</f>
        <v>0</v>
      </c>
      <c r="K776" s="4">
        <v>0.29166666666666669</v>
      </c>
    </row>
    <row r="777" spans="3:11" x14ac:dyDescent="0.2">
      <c r="C777" s="9">
        <v>40949</v>
      </c>
      <c r="J777" s="6">
        <f>(I777-D777)-(G777-F777)</f>
        <v>0</v>
      </c>
      <c r="K777" s="4">
        <v>0.29166666666666669</v>
      </c>
    </row>
    <row r="778" spans="3:11" x14ac:dyDescent="0.2">
      <c r="C778" s="9">
        <v>40950</v>
      </c>
      <c r="J778" s="6">
        <f>(I778-D778)-(G778-F778)</f>
        <v>0</v>
      </c>
      <c r="K778" s="4">
        <v>0.29166666666666669</v>
      </c>
    </row>
    <row r="779" spans="3:11" x14ac:dyDescent="0.2">
      <c r="C779" s="9">
        <v>40951</v>
      </c>
      <c r="J779" s="6"/>
      <c r="K779" s="8">
        <v>0</v>
      </c>
    </row>
    <row r="780" spans="3:11" x14ac:dyDescent="0.2">
      <c r="C780" s="9">
        <v>40952</v>
      </c>
      <c r="J780" s="6"/>
      <c r="K780" s="8">
        <v>0</v>
      </c>
    </row>
    <row r="781" spans="3:11" x14ac:dyDescent="0.2">
      <c r="C781" s="9">
        <v>40953</v>
      </c>
      <c r="J781" s="6">
        <f>(I781-D781)-(G781-F781)</f>
        <v>0</v>
      </c>
      <c r="K781" s="4"/>
    </row>
    <row r="782" spans="3:11" x14ac:dyDescent="0.2">
      <c r="C782" s="9">
        <v>40954</v>
      </c>
      <c r="J782" s="6">
        <f>(I782-D782)-(G782-F782)</f>
        <v>0</v>
      </c>
      <c r="K782" s="4">
        <v>0.29166666666666669</v>
      </c>
    </row>
    <row r="783" spans="3:11" x14ac:dyDescent="0.2">
      <c r="C783" s="9">
        <v>40955</v>
      </c>
      <c r="J783" s="6">
        <f>(I783-D783)-(G783-F783)</f>
        <v>0</v>
      </c>
      <c r="K783" s="4">
        <v>0.29166666666666669</v>
      </c>
    </row>
    <row r="784" spans="3:11" x14ac:dyDescent="0.2">
      <c r="C784" s="9">
        <v>40956</v>
      </c>
      <c r="J784" s="6">
        <f>(I784-D784)-(G784-F784)</f>
        <v>0</v>
      </c>
      <c r="K784" s="4">
        <v>0.29166666666666669</v>
      </c>
    </row>
    <row r="785" spans="3:11" x14ac:dyDescent="0.2">
      <c r="C785" s="9">
        <v>40957</v>
      </c>
      <c r="J785" s="6">
        <f>(I785-D785)-(G785-F785)</f>
        <v>0</v>
      </c>
      <c r="K785" s="4">
        <v>0.29166666666666669</v>
      </c>
    </row>
    <row r="786" spans="3:11" x14ac:dyDescent="0.2">
      <c r="C786" s="9">
        <v>40958</v>
      </c>
      <c r="J786" s="6"/>
      <c r="K786" s="8">
        <v>0</v>
      </c>
    </row>
    <row r="787" spans="3:11" x14ac:dyDescent="0.2">
      <c r="C787" s="9">
        <v>40959</v>
      </c>
      <c r="J787" s="6"/>
      <c r="K787" s="8">
        <v>0</v>
      </c>
    </row>
    <row r="788" spans="3:11" x14ac:dyDescent="0.2">
      <c r="C788" s="9">
        <v>40960</v>
      </c>
      <c r="J788" s="6">
        <f>(I788-D788)-(G788-F788)</f>
        <v>0</v>
      </c>
      <c r="K788" s="4"/>
    </row>
    <row r="789" spans="3:11" x14ac:dyDescent="0.2">
      <c r="C789" s="9">
        <v>40961</v>
      </c>
      <c r="J789" s="6">
        <f>(I789-D789)-(G789-F789)</f>
        <v>0</v>
      </c>
      <c r="K789" s="4">
        <v>0.29166666666666669</v>
      </c>
    </row>
    <row r="790" spans="3:11" x14ac:dyDescent="0.2">
      <c r="C790" s="9">
        <v>40962</v>
      </c>
      <c r="J790" s="6">
        <f>(I790-D790)-(G790-F790)</f>
        <v>0</v>
      </c>
      <c r="K790" s="4">
        <v>0.29166666666666669</v>
      </c>
    </row>
    <row r="791" spans="3:11" x14ac:dyDescent="0.2">
      <c r="C791" s="9">
        <v>40963</v>
      </c>
      <c r="J791" s="6">
        <f>(I791-D791)-(G791-F791)</f>
        <v>0</v>
      </c>
      <c r="K791" s="4">
        <v>0.29166666666666669</v>
      </c>
    </row>
    <row r="792" spans="3:11" x14ac:dyDescent="0.2">
      <c r="C792" s="9">
        <v>40964</v>
      </c>
      <c r="J792" s="6">
        <f>(I792-D792)-(G792-F792)</f>
        <v>0</v>
      </c>
      <c r="K792" s="4">
        <v>0.29166666666666669</v>
      </c>
    </row>
    <row r="793" spans="3:11" x14ac:dyDescent="0.2">
      <c r="C793" s="9">
        <v>40965</v>
      </c>
      <c r="J793" s="6"/>
      <c r="K793" s="8">
        <v>0</v>
      </c>
    </row>
    <row r="794" spans="3:11" x14ac:dyDescent="0.2">
      <c r="C794" s="9">
        <v>40966</v>
      </c>
      <c r="J794" s="6"/>
      <c r="K794" s="8">
        <v>0</v>
      </c>
    </row>
    <row r="795" spans="3:11" x14ac:dyDescent="0.2">
      <c r="C795" s="9">
        <v>40967</v>
      </c>
      <c r="J795" s="6">
        <f>(I795-D795)-(G795-F795)</f>
        <v>0</v>
      </c>
      <c r="K795" s="4"/>
    </row>
    <row r="796" spans="3:11" x14ac:dyDescent="0.2">
      <c r="C796" s="9">
        <v>40968</v>
      </c>
      <c r="J796" s="6">
        <f>(I796-D796)-(G796-F796)</f>
        <v>0</v>
      </c>
      <c r="K796" s="4">
        <v>0.29166666666666669</v>
      </c>
    </row>
    <row r="797" spans="3:11" x14ac:dyDescent="0.2">
      <c r="C797" s="9">
        <v>40969</v>
      </c>
      <c r="J797" s="6">
        <f>(I797-D797)-(G797-F797)</f>
        <v>0</v>
      </c>
      <c r="K797" s="4">
        <v>0.29166666666666669</v>
      </c>
    </row>
    <row r="798" spans="3:11" x14ac:dyDescent="0.2">
      <c r="C798" s="9">
        <v>40970</v>
      </c>
      <c r="J798" s="6">
        <f>(I798-D798)-(G798-F798)</f>
        <v>0</v>
      </c>
      <c r="K798" s="4">
        <v>0.29166666666666669</v>
      </c>
    </row>
    <row r="799" spans="3:11" x14ac:dyDescent="0.2">
      <c r="C799" s="9">
        <v>40971</v>
      </c>
      <c r="J799" s="6">
        <f>(I799-D799)-(G799-F799)</f>
        <v>0</v>
      </c>
      <c r="K799" s="4">
        <v>0.29166666666666669</v>
      </c>
    </row>
    <row r="800" spans="3:11" x14ac:dyDescent="0.2">
      <c r="C800" s="9">
        <v>40972</v>
      </c>
      <c r="J800" s="6"/>
      <c r="K800" s="8">
        <v>0</v>
      </c>
    </row>
    <row r="801" spans="3:11" x14ac:dyDescent="0.2">
      <c r="C801" s="9">
        <v>40973</v>
      </c>
      <c r="J801" s="6"/>
      <c r="K801" s="8">
        <v>0</v>
      </c>
    </row>
    <row r="802" spans="3:11" x14ac:dyDescent="0.2">
      <c r="C802" s="9">
        <v>40974</v>
      </c>
      <c r="J802" s="6">
        <f>(I802-D802)-(G802-F802)</f>
        <v>0</v>
      </c>
      <c r="K802" s="4"/>
    </row>
    <row r="803" spans="3:11" x14ac:dyDescent="0.2">
      <c r="C803" s="9">
        <v>40975</v>
      </c>
      <c r="J803" s="6">
        <f>(I803-D803)-(G803-F803)</f>
        <v>0</v>
      </c>
      <c r="K803" s="4">
        <v>0.29166666666666669</v>
      </c>
    </row>
    <row r="804" spans="3:11" x14ac:dyDescent="0.2">
      <c r="C804" s="9">
        <v>40976</v>
      </c>
      <c r="J804" s="6">
        <f>(I804-D804)-(G804-F804)</f>
        <v>0</v>
      </c>
      <c r="K804" s="4">
        <v>0.29166666666666669</v>
      </c>
    </row>
    <row r="805" spans="3:11" x14ac:dyDescent="0.2">
      <c r="C805" s="9">
        <v>40977</v>
      </c>
      <c r="J805" s="6">
        <f>(I805-D805)-(G805-F805)</f>
        <v>0</v>
      </c>
      <c r="K805" s="4">
        <v>0.29166666666666669</v>
      </c>
    </row>
    <row r="806" spans="3:11" x14ac:dyDescent="0.2">
      <c r="C806" s="9">
        <v>40978</v>
      </c>
      <c r="J806" s="6">
        <f>(I806-D806)-(G806-F806)</f>
        <v>0</v>
      </c>
      <c r="K806" s="4">
        <v>0.29166666666666669</v>
      </c>
    </row>
    <row r="807" spans="3:11" x14ac:dyDescent="0.2">
      <c r="C807" s="9">
        <v>40979</v>
      </c>
      <c r="J807" s="6"/>
      <c r="K807" s="8">
        <v>0</v>
      </c>
    </row>
    <row r="808" spans="3:11" x14ac:dyDescent="0.2">
      <c r="C808" s="9">
        <v>40980</v>
      </c>
      <c r="J808" s="6"/>
      <c r="K808" s="8">
        <v>0</v>
      </c>
    </row>
    <row r="809" spans="3:11" x14ac:dyDescent="0.2">
      <c r="C809" s="9">
        <v>40981</v>
      </c>
      <c r="J809" s="6">
        <f>(I809-D809)-(G809-F809)</f>
        <v>0</v>
      </c>
      <c r="K809" s="4"/>
    </row>
    <row r="810" spans="3:11" x14ac:dyDescent="0.2">
      <c r="C810" s="9">
        <v>40982</v>
      </c>
      <c r="J810" s="6">
        <f>(I810-D810)-(G810-F810)</f>
        <v>0</v>
      </c>
      <c r="K810" s="4">
        <v>0.29166666666666669</v>
      </c>
    </row>
    <row r="811" spans="3:11" x14ac:dyDescent="0.2">
      <c r="C811" s="9">
        <v>40983</v>
      </c>
      <c r="J811" s="6">
        <f>(I811-D811)-(G811-F811)</f>
        <v>0</v>
      </c>
      <c r="K811" s="4">
        <v>0.29166666666666669</v>
      </c>
    </row>
    <row r="812" spans="3:11" x14ac:dyDescent="0.2">
      <c r="C812" s="9">
        <v>40984</v>
      </c>
      <c r="J812" s="6">
        <f>(I812-D812)-(G812-F812)</f>
        <v>0</v>
      </c>
      <c r="K812" s="4">
        <v>0.29166666666666669</v>
      </c>
    </row>
    <row r="813" spans="3:11" x14ac:dyDescent="0.2">
      <c r="C813" s="9">
        <v>40985</v>
      </c>
      <c r="J813" s="6">
        <f>(I813-D813)-(G813-F813)</f>
        <v>0</v>
      </c>
      <c r="K813" s="4">
        <v>0.29166666666666669</v>
      </c>
    </row>
    <row r="814" spans="3:11" x14ac:dyDescent="0.2">
      <c r="C814" s="9">
        <v>40986</v>
      </c>
      <c r="J814" s="6"/>
      <c r="K814" s="8">
        <v>0</v>
      </c>
    </row>
    <row r="815" spans="3:11" x14ac:dyDescent="0.2">
      <c r="C815" s="9">
        <v>40987</v>
      </c>
      <c r="J815" s="6"/>
      <c r="K815" s="8">
        <v>0</v>
      </c>
    </row>
    <row r="816" spans="3:11" x14ac:dyDescent="0.2">
      <c r="C816" s="9">
        <v>40988</v>
      </c>
      <c r="J816" s="6">
        <f>(I816-D816)-(G816-F816)</f>
        <v>0</v>
      </c>
      <c r="K816" s="4"/>
    </row>
    <row r="817" spans="3:11" x14ac:dyDescent="0.2">
      <c r="C817" s="9">
        <v>40989</v>
      </c>
      <c r="J817" s="6">
        <f>(I817-D817)-(G817-F817)</f>
        <v>0</v>
      </c>
      <c r="K817" s="4">
        <v>0.29166666666666669</v>
      </c>
    </row>
    <row r="818" spans="3:11" x14ac:dyDescent="0.2">
      <c r="C818" s="9">
        <v>40990</v>
      </c>
      <c r="J818" s="6">
        <f>(I818-D818)-(G818-F818)</f>
        <v>0</v>
      </c>
      <c r="K818" s="4">
        <v>0.29166666666666669</v>
      </c>
    </row>
    <row r="819" spans="3:11" x14ac:dyDescent="0.2">
      <c r="C819" s="9">
        <v>40991</v>
      </c>
      <c r="J819" s="6">
        <f>(I819-D819)-(G819-F819)</f>
        <v>0</v>
      </c>
      <c r="K819" s="4">
        <v>0.29166666666666669</v>
      </c>
    </row>
    <row r="820" spans="3:11" x14ac:dyDescent="0.2">
      <c r="C820" s="9">
        <v>40992</v>
      </c>
      <c r="J820" s="6">
        <f>(I820-D820)-(G820-F820)</f>
        <v>0</v>
      </c>
      <c r="K820" s="4">
        <v>0.29166666666666669</v>
      </c>
    </row>
    <row r="821" spans="3:11" x14ac:dyDescent="0.2">
      <c r="C821" s="9">
        <v>40993</v>
      </c>
      <c r="J821" s="6"/>
      <c r="K821" s="8">
        <v>0</v>
      </c>
    </row>
    <row r="822" spans="3:11" x14ac:dyDescent="0.2">
      <c r="C822" s="9">
        <v>40994</v>
      </c>
      <c r="J822" s="6"/>
      <c r="K822" s="8">
        <v>0</v>
      </c>
    </row>
    <row r="823" spans="3:11" x14ac:dyDescent="0.2">
      <c r="C823" s="9">
        <v>40995</v>
      </c>
      <c r="J823" s="6">
        <f>(I823-D823)-(G823-F823)</f>
        <v>0</v>
      </c>
      <c r="K823" s="4"/>
    </row>
    <row r="824" spans="3:11" x14ac:dyDescent="0.2">
      <c r="C824" s="9">
        <v>40996</v>
      </c>
      <c r="J824" s="6">
        <f>(I824-D824)-(G824-F824)</f>
        <v>0</v>
      </c>
      <c r="K824" s="4">
        <v>0.29166666666666669</v>
      </c>
    </row>
    <row r="825" spans="3:11" x14ac:dyDescent="0.2">
      <c r="C825" s="9">
        <v>40997</v>
      </c>
      <c r="J825" s="6">
        <f>(I825-D825)-(G825-F825)</f>
        <v>0</v>
      </c>
      <c r="K825" s="4">
        <v>0.29166666666666669</v>
      </c>
    </row>
    <row r="826" spans="3:11" x14ac:dyDescent="0.2">
      <c r="C826" s="9">
        <v>40998</v>
      </c>
      <c r="J826" s="6">
        <f>(I826-D826)-(G826-F826)</f>
        <v>0</v>
      </c>
      <c r="K826" s="4">
        <v>0.29166666666666669</v>
      </c>
    </row>
    <row r="827" spans="3:11" x14ac:dyDescent="0.2">
      <c r="C827" s="9">
        <v>40999</v>
      </c>
      <c r="J827" s="6">
        <f>(I827-D827)-(G827-F827)</f>
        <v>0</v>
      </c>
      <c r="K827" s="4">
        <v>0.29166666666666669</v>
      </c>
    </row>
    <row r="828" spans="3:11" x14ac:dyDescent="0.2">
      <c r="C828" s="9">
        <v>41000</v>
      </c>
      <c r="J828" s="6"/>
      <c r="K828" s="8">
        <v>0</v>
      </c>
    </row>
    <row r="829" spans="3:11" x14ac:dyDescent="0.2">
      <c r="C829" s="9">
        <v>41001</v>
      </c>
      <c r="J829" s="6"/>
      <c r="K829" s="8">
        <v>0</v>
      </c>
    </row>
    <row r="830" spans="3:11" x14ac:dyDescent="0.2">
      <c r="C830" s="9">
        <v>41002</v>
      </c>
      <c r="J830" s="6">
        <f>(I830-D830)-(G830-F830)</f>
        <v>0</v>
      </c>
      <c r="K830" s="4"/>
    </row>
    <row r="831" spans="3:11" x14ac:dyDescent="0.2">
      <c r="C831" s="9">
        <v>41003</v>
      </c>
      <c r="J831" s="6">
        <f>(I831-D831)-(G831-F831)</f>
        <v>0</v>
      </c>
      <c r="K831" s="4">
        <v>0.29166666666666669</v>
      </c>
    </row>
    <row r="832" spans="3:11" x14ac:dyDescent="0.2">
      <c r="C832" s="9">
        <v>41004</v>
      </c>
      <c r="J832" s="6">
        <f>(I832-D832)-(G832-F832)</f>
        <v>0</v>
      </c>
      <c r="K832" s="4">
        <v>0.29166666666666669</v>
      </c>
    </row>
    <row r="833" spans="3:11" x14ac:dyDescent="0.2">
      <c r="C833" s="9">
        <v>41005</v>
      </c>
      <c r="J833" s="6">
        <f>(I833-D833)-(G833-F833)</f>
        <v>0</v>
      </c>
      <c r="K833" s="4">
        <v>0.29166666666666669</v>
      </c>
    </row>
    <row r="834" spans="3:11" x14ac:dyDescent="0.2">
      <c r="C834" s="9">
        <v>41006</v>
      </c>
      <c r="J834" s="6">
        <f>(I834-D834)-(G834-F834)</f>
        <v>0</v>
      </c>
      <c r="K834" s="4">
        <v>0.29166666666666669</v>
      </c>
    </row>
    <row r="835" spans="3:11" x14ac:dyDescent="0.2">
      <c r="C835" s="9">
        <v>41007</v>
      </c>
      <c r="J835" s="6"/>
      <c r="K835" s="8">
        <v>0</v>
      </c>
    </row>
    <row r="836" spans="3:11" x14ac:dyDescent="0.2">
      <c r="C836" s="9">
        <v>41008</v>
      </c>
      <c r="J836" s="6"/>
      <c r="K836" s="8">
        <v>0</v>
      </c>
    </row>
    <row r="837" spans="3:11" x14ac:dyDescent="0.2">
      <c r="C837" s="9">
        <v>41009</v>
      </c>
      <c r="J837" s="6">
        <f>(I837-D837)-(G837-F837)</f>
        <v>0</v>
      </c>
      <c r="K837" s="4"/>
    </row>
    <row r="838" spans="3:11" x14ac:dyDescent="0.2">
      <c r="C838" s="9">
        <v>41010</v>
      </c>
      <c r="J838" s="6">
        <f>(I838-D838)-(G838-F838)</f>
        <v>0</v>
      </c>
      <c r="K838" s="4">
        <v>0.29166666666666669</v>
      </c>
    </row>
    <row r="839" spans="3:11" x14ac:dyDescent="0.2">
      <c r="C839" s="9">
        <v>41011</v>
      </c>
      <c r="J839" s="6">
        <f>(I839-D839)-(G839-F839)</f>
        <v>0</v>
      </c>
      <c r="K839" s="4">
        <v>0.29166666666666669</v>
      </c>
    </row>
    <row r="840" spans="3:11" x14ac:dyDescent="0.2">
      <c r="C840" s="9">
        <v>41012</v>
      </c>
      <c r="J840" s="6">
        <f>(I840-D840)-(G840-F840)</f>
        <v>0</v>
      </c>
      <c r="K840" s="4">
        <v>0.29166666666666669</v>
      </c>
    </row>
    <row r="841" spans="3:11" x14ac:dyDescent="0.2">
      <c r="C841" s="9">
        <v>41013</v>
      </c>
      <c r="J841" s="6">
        <f>(I841-D841)-(G841-F841)</f>
        <v>0</v>
      </c>
      <c r="K841" s="4">
        <v>0.29166666666666669</v>
      </c>
    </row>
    <row r="842" spans="3:11" x14ac:dyDescent="0.2">
      <c r="C842" s="9">
        <v>41014</v>
      </c>
      <c r="J842" s="6"/>
      <c r="K842" s="8">
        <v>0</v>
      </c>
    </row>
    <row r="843" spans="3:11" x14ac:dyDescent="0.2">
      <c r="C843" s="9">
        <v>41015</v>
      </c>
      <c r="J843" s="6"/>
      <c r="K843" s="8">
        <v>0</v>
      </c>
    </row>
    <row r="844" spans="3:11" x14ac:dyDescent="0.2">
      <c r="C844" s="9">
        <v>41016</v>
      </c>
      <c r="J844" s="6">
        <f>(I844-D844)-(G844-F844)</f>
        <v>0</v>
      </c>
      <c r="K844" s="4"/>
    </row>
    <row r="845" spans="3:11" x14ac:dyDescent="0.2">
      <c r="C845" s="9">
        <v>41017</v>
      </c>
      <c r="J845" s="6">
        <f>(I845-D845)-(G845-F845)</f>
        <v>0</v>
      </c>
      <c r="K845" s="4">
        <v>0.29166666666666669</v>
      </c>
    </row>
    <row r="846" spans="3:11" x14ac:dyDescent="0.2">
      <c r="C846" s="9">
        <v>41018</v>
      </c>
      <c r="J846" s="6">
        <f>(I846-D846)-(G846-F846)</f>
        <v>0</v>
      </c>
      <c r="K846" s="4">
        <v>0.29166666666666669</v>
      </c>
    </row>
    <row r="847" spans="3:11" x14ac:dyDescent="0.2">
      <c r="C847" s="9">
        <v>41019</v>
      </c>
      <c r="J847" s="6">
        <f>(I847-D847)-(G847-F847)</f>
        <v>0</v>
      </c>
      <c r="K847" s="4">
        <v>0.29166666666666669</v>
      </c>
    </row>
    <row r="848" spans="3:11" x14ac:dyDescent="0.2">
      <c r="C848" s="9">
        <v>41020</v>
      </c>
      <c r="J848" s="6">
        <f>(I848-D848)-(G848-F848)</f>
        <v>0</v>
      </c>
      <c r="K848" s="4">
        <v>0.29166666666666669</v>
      </c>
    </row>
    <row r="849" spans="3:11" x14ac:dyDescent="0.2">
      <c r="C849" s="9">
        <v>41021</v>
      </c>
      <c r="J849" s="6"/>
      <c r="K849" s="8">
        <v>0</v>
      </c>
    </row>
    <row r="850" spans="3:11" x14ac:dyDescent="0.2">
      <c r="C850" s="9">
        <v>41022</v>
      </c>
      <c r="J850" s="6"/>
      <c r="K850" s="8">
        <v>0</v>
      </c>
    </row>
    <row r="851" spans="3:11" x14ac:dyDescent="0.2">
      <c r="C851" s="9">
        <v>41023</v>
      </c>
      <c r="J851" s="6">
        <f>(I851-D851)-(G851-F851)</f>
        <v>0</v>
      </c>
      <c r="K851" s="4"/>
    </row>
    <row r="852" spans="3:11" x14ac:dyDescent="0.2">
      <c r="C852" s="9">
        <v>41024</v>
      </c>
      <c r="J852" s="6">
        <f>(I852-D852)-(G852-F852)</f>
        <v>0</v>
      </c>
      <c r="K852" s="4">
        <v>0.29166666666666669</v>
      </c>
    </row>
    <row r="853" spans="3:11" x14ac:dyDescent="0.2">
      <c r="C853" s="9">
        <v>41025</v>
      </c>
      <c r="J853" s="6">
        <f>(I853-D853)-(G853-F853)</f>
        <v>0</v>
      </c>
      <c r="K853" s="4">
        <v>0.29166666666666669</v>
      </c>
    </row>
    <row r="854" spans="3:11" x14ac:dyDescent="0.2">
      <c r="C854" s="9">
        <v>41026</v>
      </c>
      <c r="J854" s="6">
        <f>(I854-D854)-(G854-F854)</f>
        <v>0</v>
      </c>
      <c r="K854" s="4">
        <v>0.29166666666666669</v>
      </c>
    </row>
    <row r="855" spans="3:11" x14ac:dyDescent="0.2">
      <c r="C855" s="9">
        <v>41027</v>
      </c>
      <c r="J855" s="6">
        <f>(I855-D855)-(G855-F855)</f>
        <v>0</v>
      </c>
      <c r="K855" s="4">
        <v>0.29166666666666669</v>
      </c>
    </row>
    <row r="856" spans="3:11" x14ac:dyDescent="0.2">
      <c r="C856" s="9">
        <v>41028</v>
      </c>
      <c r="J856" s="6"/>
      <c r="K856" s="8">
        <v>0</v>
      </c>
    </row>
    <row r="857" spans="3:11" x14ac:dyDescent="0.2">
      <c r="C857" s="9">
        <v>41029</v>
      </c>
      <c r="J857" s="6"/>
      <c r="K857" s="8">
        <v>0</v>
      </c>
    </row>
    <row r="858" spans="3:11" x14ac:dyDescent="0.2">
      <c r="C858" s="9">
        <v>41030</v>
      </c>
      <c r="J858" s="6">
        <f>(I858-D858)-(G858-F858)</f>
        <v>0</v>
      </c>
      <c r="K858" s="4"/>
    </row>
    <row r="859" spans="3:11" x14ac:dyDescent="0.2">
      <c r="C859" s="9">
        <v>41031</v>
      </c>
      <c r="J859" s="6">
        <f>(I859-D859)-(G859-F859)</f>
        <v>0</v>
      </c>
      <c r="K859" s="4">
        <v>0.29166666666666669</v>
      </c>
    </row>
    <row r="860" spans="3:11" x14ac:dyDescent="0.2">
      <c r="C860" s="9">
        <v>41032</v>
      </c>
      <c r="J860" s="6">
        <f>(I860-D860)-(G860-F860)</f>
        <v>0</v>
      </c>
      <c r="K860" s="4">
        <v>0.29166666666666669</v>
      </c>
    </row>
    <row r="861" spans="3:11" x14ac:dyDescent="0.2">
      <c r="C861" s="9">
        <v>41033</v>
      </c>
      <c r="J861" s="6">
        <f>(I861-D861)-(G861-F861)</f>
        <v>0</v>
      </c>
      <c r="K861" s="4">
        <v>0.29166666666666669</v>
      </c>
    </row>
    <row r="862" spans="3:11" x14ac:dyDescent="0.2">
      <c r="C862" s="9">
        <v>41034</v>
      </c>
      <c r="J862" s="6">
        <f>(I862-D862)-(G862-F862)</f>
        <v>0</v>
      </c>
      <c r="K862" s="4">
        <v>0.29166666666666669</v>
      </c>
    </row>
    <row r="863" spans="3:11" x14ac:dyDescent="0.2">
      <c r="C863" s="9">
        <v>41035</v>
      </c>
      <c r="J863" s="6"/>
      <c r="K863" s="8">
        <v>0</v>
      </c>
    </row>
    <row r="864" spans="3:11" x14ac:dyDescent="0.2">
      <c r="C864" s="9">
        <v>41036</v>
      </c>
      <c r="J864" s="6"/>
      <c r="K864" s="8">
        <v>0</v>
      </c>
    </row>
    <row r="865" spans="3:11" x14ac:dyDescent="0.2">
      <c r="C865" s="9">
        <v>41037</v>
      </c>
      <c r="J865" s="6">
        <f>(I865-D865)-(G865-F865)</f>
        <v>0</v>
      </c>
      <c r="K865" s="4"/>
    </row>
    <row r="866" spans="3:11" x14ac:dyDescent="0.2">
      <c r="C866" s="9">
        <v>41038</v>
      </c>
      <c r="J866" s="6">
        <f>(I866-D866)-(G866-F866)</f>
        <v>0</v>
      </c>
      <c r="K866" s="4">
        <v>0.29166666666666669</v>
      </c>
    </row>
    <row r="867" spans="3:11" x14ac:dyDescent="0.2">
      <c r="C867" s="9">
        <v>41039</v>
      </c>
      <c r="J867" s="6">
        <f>(I867-D867)-(G867-F867)</f>
        <v>0</v>
      </c>
      <c r="K867" s="4">
        <v>0.29166666666666669</v>
      </c>
    </row>
    <row r="868" spans="3:11" x14ac:dyDescent="0.2">
      <c r="C868" s="9">
        <v>41040</v>
      </c>
      <c r="J868" s="6">
        <f>(I868-D868)-(G868-F868)</f>
        <v>0</v>
      </c>
      <c r="K868" s="4">
        <v>0.29166666666666669</v>
      </c>
    </row>
    <row r="869" spans="3:11" x14ac:dyDescent="0.2">
      <c r="C869" s="9">
        <v>41041</v>
      </c>
      <c r="J869" s="6">
        <f>(I869-D869)-(G869-F869)</f>
        <v>0</v>
      </c>
      <c r="K869" s="4">
        <v>0.29166666666666669</v>
      </c>
    </row>
    <row r="870" spans="3:11" x14ac:dyDescent="0.2">
      <c r="C870" s="9">
        <v>41042</v>
      </c>
      <c r="J870" s="6"/>
      <c r="K870" s="8">
        <v>0</v>
      </c>
    </row>
    <row r="871" spans="3:11" x14ac:dyDescent="0.2">
      <c r="C871" s="9">
        <v>41043</v>
      </c>
      <c r="J871" s="6"/>
      <c r="K871" s="8">
        <v>0</v>
      </c>
    </row>
    <row r="872" spans="3:11" x14ac:dyDescent="0.2">
      <c r="C872" s="9">
        <v>41044</v>
      </c>
      <c r="J872" s="6">
        <f>(I872-D872)-(G872-F872)</f>
        <v>0</v>
      </c>
      <c r="K872" s="4"/>
    </row>
    <row r="873" spans="3:11" x14ac:dyDescent="0.2">
      <c r="C873" s="9">
        <v>41045</v>
      </c>
      <c r="J873" s="6">
        <f>(I873-D873)-(G873-F873)</f>
        <v>0</v>
      </c>
      <c r="K873" s="4">
        <v>0.29166666666666669</v>
      </c>
    </row>
    <row r="874" spans="3:11" x14ac:dyDescent="0.2">
      <c r="C874" s="9">
        <v>41046</v>
      </c>
      <c r="J874" s="6">
        <f>(I874-D874)-(G874-F874)</f>
        <v>0</v>
      </c>
      <c r="K874" s="4">
        <v>0.29166666666666669</v>
      </c>
    </row>
    <row r="875" spans="3:11" x14ac:dyDescent="0.2">
      <c r="C875" s="9">
        <v>41047</v>
      </c>
      <c r="J875" s="6">
        <f>(I875-D875)-(G875-F875)</f>
        <v>0</v>
      </c>
      <c r="K875" s="4">
        <v>0.29166666666666669</v>
      </c>
    </row>
    <row r="876" spans="3:11" x14ac:dyDescent="0.2">
      <c r="C876" s="9">
        <v>41048</v>
      </c>
      <c r="J876" s="6">
        <f>(I876-D876)-(G876-F876)</f>
        <v>0</v>
      </c>
      <c r="K876" s="4">
        <v>0.29166666666666669</v>
      </c>
    </row>
    <row r="877" spans="3:11" x14ac:dyDescent="0.2">
      <c r="C877" s="9">
        <v>41049</v>
      </c>
      <c r="J877" s="6"/>
      <c r="K877" s="8">
        <v>0</v>
      </c>
    </row>
    <row r="878" spans="3:11" x14ac:dyDescent="0.2">
      <c r="C878" s="9">
        <v>41050</v>
      </c>
      <c r="J878" s="6"/>
      <c r="K878" s="8">
        <v>0</v>
      </c>
    </row>
    <row r="879" spans="3:11" x14ac:dyDescent="0.2">
      <c r="C879" s="9">
        <v>41051</v>
      </c>
      <c r="J879" s="6">
        <f>(I879-D879)-(G879-F879)</f>
        <v>0</v>
      </c>
      <c r="K879" s="4"/>
    </row>
    <row r="880" spans="3:11" x14ac:dyDescent="0.2">
      <c r="C880" s="9">
        <v>41052</v>
      </c>
      <c r="J880" s="6">
        <f>(I880-D880)-(G880-F880)</f>
        <v>0</v>
      </c>
      <c r="K880" s="4">
        <v>0.29166666666666669</v>
      </c>
    </row>
    <row r="881" spans="3:11" x14ac:dyDescent="0.2">
      <c r="C881" s="9">
        <v>41053</v>
      </c>
      <c r="J881" s="6">
        <f>(I881-D881)-(G881-F881)</f>
        <v>0</v>
      </c>
      <c r="K881" s="4">
        <v>0.29166666666666669</v>
      </c>
    </row>
    <row r="882" spans="3:11" x14ac:dyDescent="0.2">
      <c r="C882" s="9">
        <v>41054</v>
      </c>
      <c r="J882" s="6">
        <f>(I882-D882)-(G882-F882)</f>
        <v>0</v>
      </c>
      <c r="K882" s="4">
        <v>0.29166666666666669</v>
      </c>
    </row>
    <row r="883" spans="3:11" x14ac:dyDescent="0.2">
      <c r="C883" s="9">
        <v>41055</v>
      </c>
      <c r="J883" s="6">
        <f>(I883-D883)-(G883-F883)</f>
        <v>0</v>
      </c>
      <c r="K883" s="4">
        <v>0.29166666666666669</v>
      </c>
    </row>
    <row r="884" spans="3:11" x14ac:dyDescent="0.2">
      <c r="C884" s="9">
        <v>41056</v>
      </c>
      <c r="J884" s="6"/>
      <c r="K884" s="8">
        <v>0</v>
      </c>
    </row>
    <row r="885" spans="3:11" x14ac:dyDescent="0.2">
      <c r="C885" s="9">
        <v>41057</v>
      </c>
      <c r="J885" s="6"/>
      <c r="K885" s="8">
        <v>0</v>
      </c>
    </row>
    <row r="886" spans="3:11" x14ac:dyDescent="0.2">
      <c r="C886" s="9">
        <v>41058</v>
      </c>
      <c r="J886" s="6">
        <f>(I886-D886)-(G886-F886)</f>
        <v>0</v>
      </c>
      <c r="K886" s="4"/>
    </row>
    <row r="887" spans="3:11" x14ac:dyDescent="0.2">
      <c r="C887" s="9">
        <v>41059</v>
      </c>
      <c r="J887" s="6">
        <f>(I887-D887)-(G887-F887)</f>
        <v>0</v>
      </c>
      <c r="K887" s="4">
        <v>0.29166666666666669</v>
      </c>
    </row>
    <row r="888" spans="3:11" x14ac:dyDescent="0.2">
      <c r="C888" s="9">
        <v>41060</v>
      </c>
      <c r="J888" s="6">
        <f>(I888-D888)-(G888-F888)</f>
        <v>0</v>
      </c>
      <c r="K888" s="4">
        <v>0.29166666666666669</v>
      </c>
    </row>
    <row r="889" spans="3:11" x14ac:dyDescent="0.2">
      <c r="C889" s="9">
        <v>41061</v>
      </c>
      <c r="J889" s="6">
        <f>(I889-D889)-(G889-F889)</f>
        <v>0</v>
      </c>
      <c r="K889" s="4">
        <v>0.29166666666666669</v>
      </c>
    </row>
    <row r="890" spans="3:11" x14ac:dyDescent="0.2">
      <c r="C890" s="9">
        <v>41062</v>
      </c>
      <c r="J890" s="6">
        <f>(I890-D890)-(G890-F890)</f>
        <v>0</v>
      </c>
      <c r="K890" s="4">
        <v>0.29166666666666669</v>
      </c>
    </row>
    <row r="891" spans="3:11" x14ac:dyDescent="0.2">
      <c r="C891" s="9">
        <v>41063</v>
      </c>
      <c r="J891" s="6"/>
      <c r="K891" s="8">
        <v>0</v>
      </c>
    </row>
    <row r="892" spans="3:11" x14ac:dyDescent="0.2">
      <c r="C892" s="9">
        <v>41064</v>
      </c>
      <c r="J892" s="6"/>
      <c r="K892" s="8">
        <v>0</v>
      </c>
    </row>
    <row r="893" spans="3:11" x14ac:dyDescent="0.2">
      <c r="C893" s="9">
        <v>41065</v>
      </c>
      <c r="J893" s="6">
        <f>(I893-D893)-(G893-F893)</f>
        <v>0</v>
      </c>
      <c r="K893" s="4"/>
    </row>
    <row r="894" spans="3:11" x14ac:dyDescent="0.2">
      <c r="C894" s="9">
        <v>41066</v>
      </c>
      <c r="J894" s="6">
        <f>(I894-D894)-(G894-F894)</f>
        <v>0</v>
      </c>
      <c r="K894" s="4">
        <v>0.29166666666666669</v>
      </c>
    </row>
    <row r="895" spans="3:11" x14ac:dyDescent="0.2">
      <c r="C895" s="9">
        <v>41067</v>
      </c>
      <c r="J895" s="6">
        <f>(I895-D895)-(G895-F895)</f>
        <v>0</v>
      </c>
      <c r="K895" s="4">
        <v>0.29166666666666669</v>
      </c>
    </row>
    <row r="896" spans="3:11" x14ac:dyDescent="0.2">
      <c r="C896" s="9">
        <v>41068</v>
      </c>
      <c r="J896" s="6">
        <f>(I896-D896)-(G896-F896)</f>
        <v>0</v>
      </c>
      <c r="K896" s="4">
        <v>0.29166666666666669</v>
      </c>
    </row>
    <row r="897" spans="3:11" x14ac:dyDescent="0.2">
      <c r="C897" s="9">
        <v>41069</v>
      </c>
      <c r="J897" s="6">
        <f>(I897-D897)-(G897-F897)</f>
        <v>0</v>
      </c>
      <c r="K897" s="4">
        <v>0.29166666666666669</v>
      </c>
    </row>
    <row r="898" spans="3:11" x14ac:dyDescent="0.2">
      <c r="C898" s="9">
        <v>41070</v>
      </c>
      <c r="J898" s="6"/>
      <c r="K898" s="8">
        <v>0</v>
      </c>
    </row>
    <row r="899" spans="3:11" x14ac:dyDescent="0.2">
      <c r="C899" s="9">
        <v>41071</v>
      </c>
      <c r="J899" s="6"/>
      <c r="K899" s="8">
        <v>0</v>
      </c>
    </row>
    <row r="900" spans="3:11" x14ac:dyDescent="0.2">
      <c r="C900" s="9">
        <v>41072</v>
      </c>
      <c r="J900" s="6">
        <f>(I900-D900)-(G900-F900)</f>
        <v>0</v>
      </c>
      <c r="K900" s="4"/>
    </row>
    <row r="901" spans="3:11" x14ac:dyDescent="0.2">
      <c r="C901" s="9">
        <v>41073</v>
      </c>
      <c r="J901" s="6">
        <f>(I901-D901)-(G901-F901)</f>
        <v>0</v>
      </c>
      <c r="K901" s="4">
        <v>0.29166666666666669</v>
      </c>
    </row>
    <row r="902" spans="3:11" x14ac:dyDescent="0.2">
      <c r="C902" s="9">
        <v>41074</v>
      </c>
      <c r="J902" s="6">
        <f>(I902-D902)-(G902-F902)</f>
        <v>0</v>
      </c>
      <c r="K902" s="4">
        <v>0.29166666666666669</v>
      </c>
    </row>
    <row r="903" spans="3:11" x14ac:dyDescent="0.2">
      <c r="C903" s="9">
        <v>41075</v>
      </c>
      <c r="J903" s="6">
        <f>(I903-D903)-(G903-F903)</f>
        <v>0</v>
      </c>
      <c r="K903" s="4">
        <v>0.29166666666666669</v>
      </c>
    </row>
    <row r="904" spans="3:11" x14ac:dyDescent="0.2">
      <c r="C904" s="9">
        <v>41076</v>
      </c>
      <c r="J904" s="6">
        <f>(I904-D904)-(G904-F904)</f>
        <v>0</v>
      </c>
      <c r="K904" s="4">
        <v>0.29166666666666669</v>
      </c>
    </row>
    <row r="905" spans="3:11" x14ac:dyDescent="0.2">
      <c r="C905" s="9">
        <v>41077</v>
      </c>
      <c r="J905" s="6"/>
      <c r="K905" s="8">
        <v>0</v>
      </c>
    </row>
    <row r="906" spans="3:11" x14ac:dyDescent="0.2">
      <c r="C906" s="9">
        <v>41078</v>
      </c>
      <c r="J906" s="6"/>
      <c r="K906" s="8">
        <v>0</v>
      </c>
    </row>
    <row r="907" spans="3:11" x14ac:dyDescent="0.2">
      <c r="C907" s="9">
        <v>41079</v>
      </c>
      <c r="J907" s="6">
        <f>(I907-D907)-(G907-F907)</f>
        <v>0</v>
      </c>
      <c r="K907" s="4"/>
    </row>
    <row r="908" spans="3:11" x14ac:dyDescent="0.2">
      <c r="C908" s="9">
        <v>41080</v>
      </c>
      <c r="J908" s="6">
        <f>(I908-D908)-(G908-F908)</f>
        <v>0</v>
      </c>
      <c r="K908" s="4">
        <v>0.29166666666666669</v>
      </c>
    </row>
    <row r="909" spans="3:11" x14ac:dyDescent="0.2">
      <c r="C909" s="9">
        <v>41081</v>
      </c>
      <c r="J909" s="6">
        <f>(I909-D909)-(G909-F909)</f>
        <v>0</v>
      </c>
      <c r="K909" s="4">
        <v>0.29166666666666669</v>
      </c>
    </row>
    <row r="910" spans="3:11" x14ac:dyDescent="0.2">
      <c r="C910" s="9">
        <v>41082</v>
      </c>
      <c r="J910" s="6">
        <f>(I910-D910)-(G910-F910)</f>
        <v>0</v>
      </c>
      <c r="K910" s="4">
        <v>0.29166666666666669</v>
      </c>
    </row>
    <row r="911" spans="3:11" x14ac:dyDescent="0.2">
      <c r="C911" s="9">
        <v>41083</v>
      </c>
      <c r="J911" s="6">
        <f>(I911-D911)-(G911-F911)</f>
        <v>0</v>
      </c>
      <c r="K911" s="4">
        <v>0.29166666666666669</v>
      </c>
    </row>
    <row r="912" spans="3:11" x14ac:dyDescent="0.2">
      <c r="C912" s="9">
        <v>41084</v>
      </c>
      <c r="J912" s="6"/>
      <c r="K912" s="8">
        <v>0</v>
      </c>
    </row>
    <row r="913" spans="3:11" x14ac:dyDescent="0.2">
      <c r="C913" s="9">
        <v>41085</v>
      </c>
      <c r="J913" s="6"/>
      <c r="K913" s="8">
        <v>0</v>
      </c>
    </row>
    <row r="914" spans="3:11" x14ac:dyDescent="0.2">
      <c r="C914" s="9">
        <v>41086</v>
      </c>
      <c r="J914" s="6">
        <f>(I914-D914)-(G914-F914)</f>
        <v>0</v>
      </c>
      <c r="K914" s="4"/>
    </row>
    <row r="915" spans="3:11" x14ac:dyDescent="0.2">
      <c r="C915" s="9">
        <v>41087</v>
      </c>
      <c r="J915" s="6">
        <f>(I915-D915)-(G915-F915)</f>
        <v>0</v>
      </c>
      <c r="K915" s="4">
        <v>0.29166666666666669</v>
      </c>
    </row>
    <row r="916" spans="3:11" x14ac:dyDescent="0.2">
      <c r="C916" s="9">
        <v>41088</v>
      </c>
      <c r="J916" s="6">
        <f>(I916-D916)-(G916-F916)</f>
        <v>0</v>
      </c>
      <c r="K916" s="4">
        <v>0.29166666666666669</v>
      </c>
    </row>
    <row r="917" spans="3:11" x14ac:dyDescent="0.2">
      <c r="C917" s="9">
        <v>41089</v>
      </c>
      <c r="J917" s="6">
        <f>(I917-D917)-(G917-F917)</f>
        <v>0</v>
      </c>
      <c r="K917" s="4">
        <v>0.29166666666666669</v>
      </c>
    </row>
    <row r="918" spans="3:11" x14ac:dyDescent="0.2">
      <c r="C918" s="9">
        <v>41090</v>
      </c>
      <c r="J918" s="6">
        <f>(I918-D918)-(G918-F918)</f>
        <v>0</v>
      </c>
      <c r="K918" s="4">
        <v>0.29166666666666669</v>
      </c>
    </row>
    <row r="919" spans="3:11" x14ac:dyDescent="0.2">
      <c r="C919" s="9">
        <v>41091</v>
      </c>
      <c r="J919" s="6"/>
      <c r="K919" s="8">
        <v>0</v>
      </c>
    </row>
    <row r="920" spans="3:11" x14ac:dyDescent="0.2">
      <c r="C920" s="9">
        <v>41092</v>
      </c>
      <c r="J920" s="6"/>
      <c r="K920" s="8">
        <v>0</v>
      </c>
    </row>
    <row r="921" spans="3:11" x14ac:dyDescent="0.2">
      <c r="C921" s="9">
        <v>41093</v>
      </c>
      <c r="J921" s="6">
        <f>(I921-D921)-(G921-F921)</f>
        <v>0</v>
      </c>
      <c r="K921" s="4"/>
    </row>
    <row r="922" spans="3:11" x14ac:dyDescent="0.2">
      <c r="C922" s="9">
        <v>41094</v>
      </c>
      <c r="J922" s="6">
        <f>(I922-D922)-(G922-F922)</f>
        <v>0</v>
      </c>
      <c r="K922" s="4">
        <v>0.29166666666666669</v>
      </c>
    </row>
    <row r="923" spans="3:11" x14ac:dyDescent="0.2">
      <c r="C923" s="9">
        <v>41095</v>
      </c>
      <c r="J923" s="6">
        <f>(I923-D923)-(G923-F923)</f>
        <v>0</v>
      </c>
      <c r="K923" s="4">
        <v>0.29166666666666669</v>
      </c>
    </row>
    <row r="924" spans="3:11" x14ac:dyDescent="0.2">
      <c r="C924" s="9">
        <v>41096</v>
      </c>
      <c r="J924" s="6">
        <f>(I924-D924)-(G924-F924)</f>
        <v>0</v>
      </c>
      <c r="K924" s="4">
        <v>0.29166666666666669</v>
      </c>
    </row>
    <row r="925" spans="3:11" x14ac:dyDescent="0.2">
      <c r="C925" s="9">
        <v>41097</v>
      </c>
      <c r="J925" s="6">
        <f>(I925-D925)-(G925-F925)</f>
        <v>0</v>
      </c>
      <c r="K925" s="4">
        <v>0.29166666666666669</v>
      </c>
    </row>
    <row r="926" spans="3:11" x14ac:dyDescent="0.2">
      <c r="C926" s="9">
        <v>41098</v>
      </c>
      <c r="J926" s="6"/>
      <c r="K926" s="8">
        <v>0</v>
      </c>
    </row>
    <row r="927" spans="3:11" x14ac:dyDescent="0.2">
      <c r="C927" s="9">
        <v>41099</v>
      </c>
      <c r="J927" s="6"/>
      <c r="K927" s="8">
        <v>0</v>
      </c>
    </row>
    <row r="928" spans="3:11" x14ac:dyDescent="0.2">
      <c r="C928" s="9">
        <v>41100</v>
      </c>
      <c r="J928" s="6">
        <f>(I928-D928)-(G928-F928)</f>
        <v>0</v>
      </c>
      <c r="K928" s="4"/>
    </row>
    <row r="929" spans="3:11" x14ac:dyDescent="0.2">
      <c r="C929" s="9">
        <v>41101</v>
      </c>
      <c r="J929" s="6">
        <f>(I929-D929)-(G929-F929)</f>
        <v>0</v>
      </c>
      <c r="K929" s="4">
        <v>0.29166666666666669</v>
      </c>
    </row>
    <row r="930" spans="3:11" x14ac:dyDescent="0.2">
      <c r="C930" s="9">
        <v>41102</v>
      </c>
      <c r="J930" s="6">
        <f>(I930-D930)-(G930-F930)</f>
        <v>0</v>
      </c>
      <c r="K930" s="4">
        <v>0.29166666666666669</v>
      </c>
    </row>
    <row r="931" spans="3:11" x14ac:dyDescent="0.2">
      <c r="C931" s="9">
        <v>41103</v>
      </c>
      <c r="J931" s="6">
        <f>(I931-D931)-(G931-F931)</f>
        <v>0</v>
      </c>
      <c r="K931" s="4">
        <v>0.29166666666666669</v>
      </c>
    </row>
    <row r="932" spans="3:11" x14ac:dyDescent="0.2">
      <c r="C932" s="9">
        <v>41104</v>
      </c>
      <c r="J932" s="6">
        <f>(I932-D932)-(G932-F932)</f>
        <v>0</v>
      </c>
      <c r="K932" s="4">
        <v>0.29166666666666669</v>
      </c>
    </row>
    <row r="933" spans="3:11" x14ac:dyDescent="0.2">
      <c r="C933" s="9">
        <v>41105</v>
      </c>
      <c r="J933" s="6"/>
      <c r="K933" s="8">
        <v>0</v>
      </c>
    </row>
    <row r="934" spans="3:11" x14ac:dyDescent="0.2">
      <c r="C934" s="9">
        <v>41106</v>
      </c>
      <c r="J934" s="6"/>
      <c r="K934" s="8">
        <v>0</v>
      </c>
    </row>
    <row r="935" spans="3:11" x14ac:dyDescent="0.2">
      <c r="C935" s="9">
        <v>41107</v>
      </c>
      <c r="J935" s="6">
        <f>(I935-D935)-(G935-F935)</f>
        <v>0</v>
      </c>
      <c r="K935" s="4"/>
    </row>
    <row r="936" spans="3:11" x14ac:dyDescent="0.2">
      <c r="C936" s="9">
        <v>41108</v>
      </c>
      <c r="J936" s="6">
        <f>(I936-D936)-(G936-F936)</f>
        <v>0</v>
      </c>
      <c r="K936" s="4">
        <v>0.29166666666666669</v>
      </c>
    </row>
    <row r="937" spans="3:11" x14ac:dyDescent="0.2">
      <c r="C937" s="9">
        <v>41109</v>
      </c>
      <c r="J937" s="6">
        <f>(I937-D937)-(G937-F937)</f>
        <v>0</v>
      </c>
      <c r="K937" s="4">
        <v>0.29166666666666669</v>
      </c>
    </row>
    <row r="938" spans="3:11" x14ac:dyDescent="0.2">
      <c r="C938" s="9">
        <v>41110</v>
      </c>
      <c r="J938" s="6">
        <f>(I938-D938)-(G938-F938)</f>
        <v>0</v>
      </c>
      <c r="K938" s="4">
        <v>0.29166666666666669</v>
      </c>
    </row>
    <row r="939" spans="3:11" x14ac:dyDescent="0.2">
      <c r="C939" s="9">
        <v>41111</v>
      </c>
      <c r="J939" s="6">
        <f>(I939-D939)-(G939-F939)</f>
        <v>0</v>
      </c>
      <c r="K939" s="4">
        <v>0.29166666666666669</v>
      </c>
    </row>
    <row r="940" spans="3:11" x14ac:dyDescent="0.2">
      <c r="C940" s="9">
        <v>41112</v>
      </c>
      <c r="J940" s="6"/>
      <c r="K940" s="8">
        <v>0</v>
      </c>
    </row>
    <row r="941" spans="3:11" x14ac:dyDescent="0.2">
      <c r="C941" s="9">
        <v>41113</v>
      </c>
      <c r="J941" s="6"/>
      <c r="K941" s="8">
        <v>0</v>
      </c>
    </row>
    <row r="942" spans="3:11" x14ac:dyDescent="0.2">
      <c r="C942" s="9">
        <v>41114</v>
      </c>
      <c r="J942" s="6">
        <f>(I942-D942)-(G942-F942)</f>
        <v>0</v>
      </c>
      <c r="K942" s="4"/>
    </row>
    <row r="943" spans="3:11" x14ac:dyDescent="0.2">
      <c r="C943" s="9">
        <v>41115</v>
      </c>
      <c r="J943" s="6">
        <f>(I943-D943)-(G943-F943)</f>
        <v>0</v>
      </c>
      <c r="K943" s="4">
        <v>0.29166666666666669</v>
      </c>
    </row>
    <row r="944" spans="3:11" x14ac:dyDescent="0.2">
      <c r="C944" s="9">
        <v>41116</v>
      </c>
      <c r="J944" s="6">
        <f>(I944-D944)-(G944-F944)</f>
        <v>0</v>
      </c>
      <c r="K944" s="4">
        <v>0.29166666666666669</v>
      </c>
    </row>
    <row r="945" spans="3:11" x14ac:dyDescent="0.2">
      <c r="C945" s="9">
        <v>41117</v>
      </c>
      <c r="J945" s="6">
        <f>(I945-D945)-(G945-F945)</f>
        <v>0</v>
      </c>
      <c r="K945" s="4">
        <v>0.29166666666666669</v>
      </c>
    </row>
    <row r="946" spans="3:11" x14ac:dyDescent="0.2">
      <c r="C946" s="9">
        <v>41118</v>
      </c>
      <c r="J946" s="6">
        <f>(I946-D946)-(G946-F946)</f>
        <v>0</v>
      </c>
      <c r="K946" s="4">
        <v>0.29166666666666669</v>
      </c>
    </row>
    <row r="947" spans="3:11" x14ac:dyDescent="0.2">
      <c r="C947" s="9">
        <v>41119</v>
      </c>
      <c r="J947" s="6"/>
      <c r="K947" s="8">
        <v>0</v>
      </c>
    </row>
    <row r="948" spans="3:11" x14ac:dyDescent="0.2">
      <c r="C948" s="9">
        <v>41120</v>
      </c>
      <c r="J948" s="6"/>
      <c r="K948" s="8">
        <v>0</v>
      </c>
    </row>
    <row r="949" spans="3:11" x14ac:dyDescent="0.2">
      <c r="C949" s="9">
        <v>41121</v>
      </c>
      <c r="J949" s="6">
        <f>(I949-D949)-(G949-F949)</f>
        <v>0</v>
      </c>
      <c r="K949" s="4"/>
    </row>
    <row r="950" spans="3:11" x14ac:dyDescent="0.2">
      <c r="C950" s="9">
        <v>41122</v>
      </c>
      <c r="J950" s="6">
        <f>(I950-D950)-(G950-F950)</f>
        <v>0</v>
      </c>
      <c r="K950" s="4">
        <v>0.29166666666666669</v>
      </c>
    </row>
    <row r="951" spans="3:11" x14ac:dyDescent="0.2">
      <c r="C951" s="9">
        <v>41123</v>
      </c>
      <c r="J951" s="6">
        <f>(I951-D951)-(G951-F951)</f>
        <v>0</v>
      </c>
      <c r="K951" s="4">
        <v>0.29166666666666669</v>
      </c>
    </row>
    <row r="952" spans="3:11" x14ac:dyDescent="0.2">
      <c r="C952" s="9">
        <v>41124</v>
      </c>
      <c r="J952" s="6">
        <f>(I952-D952)-(G952-F952)</f>
        <v>0</v>
      </c>
      <c r="K952" s="4">
        <v>0.29166666666666669</v>
      </c>
    </row>
    <row r="953" spans="3:11" x14ac:dyDescent="0.2">
      <c r="C953" s="9">
        <v>41125</v>
      </c>
      <c r="J953" s="6">
        <f>(I953-D953)-(G953-F953)</f>
        <v>0</v>
      </c>
      <c r="K953" s="4">
        <v>0.29166666666666669</v>
      </c>
    </row>
    <row r="954" spans="3:11" x14ac:dyDescent="0.2">
      <c r="C954" s="9">
        <v>41126</v>
      </c>
      <c r="J954" s="6"/>
      <c r="K954" s="8">
        <v>0</v>
      </c>
    </row>
    <row r="955" spans="3:11" x14ac:dyDescent="0.2">
      <c r="C955" s="9">
        <v>41127</v>
      </c>
      <c r="J955" s="6"/>
      <c r="K955" s="8">
        <v>0</v>
      </c>
    </row>
    <row r="956" spans="3:11" x14ac:dyDescent="0.2">
      <c r="C956" s="9">
        <v>41128</v>
      </c>
      <c r="J956" s="6">
        <f>(I956-D956)-(G956-F956)</f>
        <v>0</v>
      </c>
      <c r="K956" s="4"/>
    </row>
    <row r="957" spans="3:11" x14ac:dyDescent="0.2">
      <c r="C957" s="9">
        <v>41129</v>
      </c>
      <c r="J957" s="6">
        <f>(I957-D957)-(G957-F957)</f>
        <v>0</v>
      </c>
      <c r="K957" s="4">
        <v>0.29166666666666669</v>
      </c>
    </row>
    <row r="958" spans="3:11" x14ac:dyDescent="0.2">
      <c r="C958" s="9">
        <v>41130</v>
      </c>
      <c r="J958" s="6">
        <f>(I958-D958)-(G958-F958)</f>
        <v>0</v>
      </c>
      <c r="K958" s="4">
        <v>0.29166666666666669</v>
      </c>
    </row>
    <row r="959" spans="3:11" x14ac:dyDescent="0.2">
      <c r="C959" s="9">
        <v>41131</v>
      </c>
      <c r="J959" s="6">
        <f>(I959-D959)-(G959-F959)</f>
        <v>0</v>
      </c>
      <c r="K959" s="4">
        <v>0.29166666666666669</v>
      </c>
    </row>
    <row r="960" spans="3:11" x14ac:dyDescent="0.2">
      <c r="C960" s="9">
        <v>41132</v>
      </c>
      <c r="J960" s="6">
        <f>(I960-D960)-(G960-F960)</f>
        <v>0</v>
      </c>
      <c r="K960" s="4">
        <v>0.29166666666666669</v>
      </c>
    </row>
    <row r="961" spans="3:11" x14ac:dyDescent="0.2">
      <c r="C961" s="9">
        <v>41133</v>
      </c>
      <c r="J961" s="6"/>
      <c r="K961" s="8">
        <v>0</v>
      </c>
    </row>
    <row r="962" spans="3:11" x14ac:dyDescent="0.2">
      <c r="C962" s="9">
        <v>41134</v>
      </c>
      <c r="J962" s="6"/>
      <c r="K962" s="8">
        <v>0</v>
      </c>
    </row>
    <row r="963" spans="3:11" x14ac:dyDescent="0.2">
      <c r="C963" s="9">
        <v>41135</v>
      </c>
      <c r="J963" s="6">
        <f>(I963-D963)-(G963-F963)</f>
        <v>0</v>
      </c>
      <c r="K963" s="4"/>
    </row>
    <row r="964" spans="3:11" x14ac:dyDescent="0.2">
      <c r="C964" s="9">
        <v>41136</v>
      </c>
      <c r="J964" s="6">
        <f>(I964-D964)-(G964-F964)</f>
        <v>0</v>
      </c>
      <c r="K964" s="4">
        <v>0.29166666666666669</v>
      </c>
    </row>
    <row r="965" spans="3:11" x14ac:dyDescent="0.2">
      <c r="C965" s="9">
        <v>41137</v>
      </c>
      <c r="J965" s="6">
        <f>(I965-D965)-(G965-F965)</f>
        <v>0</v>
      </c>
      <c r="K965" s="4">
        <v>0.29166666666666669</v>
      </c>
    </row>
    <row r="966" spans="3:11" x14ac:dyDescent="0.2">
      <c r="C966" s="9">
        <v>41138</v>
      </c>
      <c r="J966" s="6">
        <f>(I966-D966)-(G966-F966)</f>
        <v>0</v>
      </c>
      <c r="K966" s="4">
        <v>0.29166666666666669</v>
      </c>
    </row>
    <row r="967" spans="3:11" x14ac:dyDescent="0.2">
      <c r="C967" s="9">
        <v>41139</v>
      </c>
      <c r="J967" s="6">
        <f>(I967-D967)-(G967-F967)</f>
        <v>0</v>
      </c>
      <c r="K967" s="4">
        <v>0.29166666666666669</v>
      </c>
    </row>
    <row r="968" spans="3:11" x14ac:dyDescent="0.2">
      <c r="C968" s="9">
        <v>41140</v>
      </c>
      <c r="J968" s="6"/>
      <c r="K968" s="8">
        <v>0</v>
      </c>
    </row>
    <row r="969" spans="3:11" x14ac:dyDescent="0.2">
      <c r="C969" s="9">
        <v>41141</v>
      </c>
      <c r="J969" s="6"/>
      <c r="K969" s="8">
        <v>0</v>
      </c>
    </row>
    <row r="970" spans="3:11" x14ac:dyDescent="0.2">
      <c r="C970" s="9">
        <v>41142</v>
      </c>
      <c r="J970" s="6">
        <f>(I970-D970)-(G970-F970)</f>
        <v>0</v>
      </c>
      <c r="K970" s="4"/>
    </row>
    <row r="971" spans="3:11" x14ac:dyDescent="0.2">
      <c r="C971" s="9">
        <v>41143</v>
      </c>
      <c r="J971" s="6">
        <f>(I971-D971)-(G971-F971)</f>
        <v>0</v>
      </c>
      <c r="K971" s="4">
        <v>0.29166666666666669</v>
      </c>
    </row>
    <row r="972" spans="3:11" x14ac:dyDescent="0.2">
      <c r="C972" s="9">
        <v>41144</v>
      </c>
      <c r="J972" s="6">
        <f>(I972-D972)-(G972-F972)</f>
        <v>0</v>
      </c>
      <c r="K972" s="4">
        <v>0.29166666666666669</v>
      </c>
    </row>
    <row r="973" spans="3:11" x14ac:dyDescent="0.2">
      <c r="C973" s="9">
        <v>41145</v>
      </c>
      <c r="J973" s="6">
        <f>(I973-D973)-(G973-F973)</f>
        <v>0</v>
      </c>
      <c r="K973" s="4">
        <v>0.29166666666666669</v>
      </c>
    </row>
    <row r="974" spans="3:11" x14ac:dyDescent="0.2">
      <c r="C974" s="9">
        <v>41146</v>
      </c>
      <c r="J974" s="6">
        <f>(I974-D974)-(G974-F974)</f>
        <v>0</v>
      </c>
      <c r="K974" s="4">
        <v>0.29166666666666669</v>
      </c>
    </row>
    <row r="975" spans="3:11" x14ac:dyDescent="0.2">
      <c r="C975" s="9">
        <v>41147</v>
      </c>
      <c r="J975" s="6"/>
      <c r="K975" s="8">
        <v>0</v>
      </c>
    </row>
    <row r="976" spans="3:11" x14ac:dyDescent="0.2">
      <c r="C976" s="9">
        <v>41148</v>
      </c>
      <c r="J976" s="6"/>
      <c r="K976" s="8">
        <v>0</v>
      </c>
    </row>
    <row r="977" spans="3:11" x14ac:dyDescent="0.2">
      <c r="C977" s="9">
        <v>41149</v>
      </c>
      <c r="J977" s="6">
        <f>(I977-D977)-(G977-F977)</f>
        <v>0</v>
      </c>
      <c r="K977" s="4"/>
    </row>
    <row r="978" spans="3:11" x14ac:dyDescent="0.2">
      <c r="C978" s="9">
        <v>41150</v>
      </c>
      <c r="J978" s="6">
        <f>(I978-D978)-(G978-F978)</f>
        <v>0</v>
      </c>
      <c r="K978" s="4">
        <v>0.29166666666666669</v>
      </c>
    </row>
    <row r="979" spans="3:11" x14ac:dyDescent="0.2">
      <c r="C979" s="9">
        <v>41151</v>
      </c>
      <c r="J979" s="6">
        <f>(I979-D979)-(G979-F979)</f>
        <v>0</v>
      </c>
      <c r="K979" s="4">
        <v>0.29166666666666669</v>
      </c>
    </row>
    <row r="980" spans="3:11" x14ac:dyDescent="0.2">
      <c r="C980" s="9">
        <v>41152</v>
      </c>
      <c r="J980" s="6">
        <f>(I980-D980)-(G980-F980)</f>
        <v>0</v>
      </c>
      <c r="K980" s="4">
        <v>0.29166666666666669</v>
      </c>
    </row>
    <row r="981" spans="3:11" x14ac:dyDescent="0.2">
      <c r="C981" s="9">
        <v>41153</v>
      </c>
      <c r="J981" s="6">
        <f>(I981-D981)-(G981-F981)</f>
        <v>0</v>
      </c>
      <c r="K981" s="4">
        <v>0.29166666666666669</v>
      </c>
    </row>
    <row r="982" spans="3:11" x14ac:dyDescent="0.2">
      <c r="C982" s="9">
        <v>41154</v>
      </c>
      <c r="J982" s="6"/>
      <c r="K982" s="8">
        <v>0</v>
      </c>
    </row>
    <row r="983" spans="3:11" x14ac:dyDescent="0.2">
      <c r="C983" s="9">
        <v>41155</v>
      </c>
      <c r="J983" s="6"/>
      <c r="K983" s="8">
        <v>0</v>
      </c>
    </row>
    <row r="984" spans="3:11" x14ac:dyDescent="0.2">
      <c r="C984" s="9">
        <v>41156</v>
      </c>
      <c r="J984" s="6">
        <f>(I984-D984)-(G984-F984)</f>
        <v>0</v>
      </c>
      <c r="K984" s="4"/>
    </row>
    <row r="985" spans="3:11" x14ac:dyDescent="0.2">
      <c r="C985" s="9">
        <v>41157</v>
      </c>
      <c r="J985" s="6">
        <f>(I985-D985)-(G985-F985)</f>
        <v>0</v>
      </c>
      <c r="K985" s="4">
        <v>0.29166666666666669</v>
      </c>
    </row>
    <row r="986" spans="3:11" x14ac:dyDescent="0.2">
      <c r="C986" s="9">
        <v>41158</v>
      </c>
      <c r="J986" s="6">
        <f>(I986-D986)-(G986-F986)</f>
        <v>0</v>
      </c>
      <c r="K986" s="4">
        <v>0.29166666666666669</v>
      </c>
    </row>
    <row r="987" spans="3:11" x14ac:dyDescent="0.2">
      <c r="C987" s="9">
        <v>41159</v>
      </c>
      <c r="J987" s="6">
        <f>(I987-D987)-(G987-F987)</f>
        <v>0</v>
      </c>
      <c r="K987" s="4">
        <v>0.29166666666666669</v>
      </c>
    </row>
    <row r="988" spans="3:11" x14ac:dyDescent="0.2">
      <c r="C988" s="9">
        <v>41160</v>
      </c>
      <c r="J988" s="6">
        <f>(I988-D988)-(G988-F988)</f>
        <v>0</v>
      </c>
      <c r="K988" s="4">
        <v>0.29166666666666669</v>
      </c>
    </row>
    <row r="989" spans="3:11" x14ac:dyDescent="0.2">
      <c r="C989" s="9">
        <v>41161</v>
      </c>
      <c r="J989" s="6"/>
      <c r="K989" s="8">
        <v>0</v>
      </c>
    </row>
    <row r="990" spans="3:11" x14ac:dyDescent="0.2">
      <c r="C990" s="9">
        <v>41162</v>
      </c>
      <c r="J990" s="6"/>
      <c r="K990" s="8">
        <v>0</v>
      </c>
    </row>
    <row r="991" spans="3:11" x14ac:dyDescent="0.2">
      <c r="C991" s="9">
        <v>41163</v>
      </c>
      <c r="J991" s="6">
        <f>(I991-D991)-(G991-F991)</f>
        <v>0</v>
      </c>
      <c r="K991" s="4"/>
    </row>
    <row r="992" spans="3:11" x14ac:dyDescent="0.2">
      <c r="C992" s="9">
        <v>41164</v>
      </c>
      <c r="J992" s="6">
        <f>(I992-D992)-(G992-F992)</f>
        <v>0</v>
      </c>
      <c r="K992" s="4">
        <v>0.29166666666666669</v>
      </c>
    </row>
    <row r="993" spans="3:11" x14ac:dyDescent="0.2">
      <c r="C993" s="9">
        <v>41165</v>
      </c>
      <c r="J993" s="6">
        <f>(I993-D993)-(G993-F993)</f>
        <v>0</v>
      </c>
      <c r="K993" s="4">
        <v>0.29166666666666669</v>
      </c>
    </row>
    <row r="994" spans="3:11" x14ac:dyDescent="0.2">
      <c r="C994" s="9">
        <v>41166</v>
      </c>
      <c r="J994" s="6">
        <f>(I994-D994)-(G994-F994)</f>
        <v>0</v>
      </c>
      <c r="K994" s="4">
        <v>0.29166666666666669</v>
      </c>
    </row>
    <row r="995" spans="3:11" x14ac:dyDescent="0.2">
      <c r="C995" s="9">
        <v>41167</v>
      </c>
      <c r="J995" s="6">
        <f>(I995-D995)-(G995-F995)</f>
        <v>0</v>
      </c>
      <c r="K995" s="4">
        <v>0.29166666666666669</v>
      </c>
    </row>
    <row r="996" spans="3:11" x14ac:dyDescent="0.2">
      <c r="C996" s="9">
        <v>41168</v>
      </c>
      <c r="J996" s="6"/>
      <c r="K996" s="8">
        <v>0</v>
      </c>
    </row>
    <row r="997" spans="3:11" x14ac:dyDescent="0.2">
      <c r="C997" s="9">
        <v>41169</v>
      </c>
      <c r="J997" s="6"/>
      <c r="K997" s="8">
        <v>0</v>
      </c>
    </row>
    <row r="998" spans="3:11" x14ac:dyDescent="0.2">
      <c r="C998" s="9">
        <v>41170</v>
      </c>
      <c r="J998" s="6">
        <f>(I998-D998)-(G998-F998)</f>
        <v>0</v>
      </c>
      <c r="K998" s="4"/>
    </row>
    <row r="999" spans="3:11" x14ac:dyDescent="0.2">
      <c r="C999" s="9">
        <v>41171</v>
      </c>
      <c r="J999" s="6">
        <f>(I999-D999)-(G999-F999)</f>
        <v>0</v>
      </c>
      <c r="K999" s="4">
        <v>0.29166666666666669</v>
      </c>
    </row>
    <row r="1000" spans="3:11" x14ac:dyDescent="0.2">
      <c r="C1000" s="9">
        <v>41172</v>
      </c>
      <c r="J1000" s="6">
        <f>(I1000-D1000)-(G1000-F1000)</f>
        <v>0</v>
      </c>
      <c r="K1000" s="4">
        <v>0.29166666666666669</v>
      </c>
    </row>
    <row r="1001" spans="3:11" x14ac:dyDescent="0.2">
      <c r="C1001" s="9">
        <v>41173</v>
      </c>
      <c r="J1001" s="6">
        <f>(I1001-D1001)-(G1001-F1001)</f>
        <v>0</v>
      </c>
      <c r="K1001" s="4">
        <v>0.29166666666666669</v>
      </c>
    </row>
    <row r="1002" spans="3:11" x14ac:dyDescent="0.2">
      <c r="C1002" s="9">
        <v>41174</v>
      </c>
      <c r="J1002" s="6">
        <f>(I1002-D1002)-(G1002-F1002)</f>
        <v>0</v>
      </c>
      <c r="K1002" s="4">
        <v>0.29166666666666669</v>
      </c>
    </row>
    <row r="1003" spans="3:11" x14ac:dyDescent="0.2">
      <c r="C1003" s="9">
        <v>41175</v>
      </c>
      <c r="J1003" s="6"/>
      <c r="K1003" s="8">
        <v>0</v>
      </c>
    </row>
    <row r="1004" spans="3:11" x14ac:dyDescent="0.2">
      <c r="C1004" s="9">
        <v>41176</v>
      </c>
      <c r="J1004" s="6"/>
      <c r="K1004" s="8">
        <v>0</v>
      </c>
    </row>
    <row r="1005" spans="3:11" x14ac:dyDescent="0.2">
      <c r="C1005" s="9">
        <v>41177</v>
      </c>
      <c r="J1005" s="6">
        <f>(I1005-D1005)-(G1005-F1005)</f>
        <v>0</v>
      </c>
      <c r="K1005" s="4"/>
    </row>
    <row r="1006" spans="3:11" x14ac:dyDescent="0.2">
      <c r="C1006" s="9">
        <v>41178</v>
      </c>
      <c r="J1006" s="6">
        <f>(I1006-D1006)-(G1006-F1006)</f>
        <v>0</v>
      </c>
      <c r="K1006" s="4">
        <v>0.29166666666666669</v>
      </c>
    </row>
    <row r="1007" spans="3:11" x14ac:dyDescent="0.2">
      <c r="C1007" s="9">
        <v>41179</v>
      </c>
      <c r="J1007" s="6">
        <f>(I1007-D1007)-(G1007-F1007)</f>
        <v>0</v>
      </c>
      <c r="K1007" s="4">
        <v>0.29166666666666669</v>
      </c>
    </row>
    <row r="1008" spans="3:11" x14ac:dyDescent="0.2">
      <c r="C1008" s="9">
        <v>41180</v>
      </c>
      <c r="J1008" s="6">
        <f>(I1008-D1008)-(G1008-F1008)</f>
        <v>0</v>
      </c>
      <c r="K1008" s="4">
        <v>0.29166666666666669</v>
      </c>
    </row>
    <row r="1009" spans="3:11" x14ac:dyDescent="0.2">
      <c r="C1009" s="9">
        <v>41181</v>
      </c>
      <c r="J1009" s="6">
        <f>(I1009-D1009)-(G1009-F1009)</f>
        <v>0</v>
      </c>
      <c r="K1009" s="4">
        <v>0.29166666666666669</v>
      </c>
    </row>
    <row r="1010" spans="3:11" x14ac:dyDescent="0.2">
      <c r="C1010" s="9">
        <v>41182</v>
      </c>
      <c r="J1010" s="6"/>
      <c r="K1010" s="8">
        <v>0</v>
      </c>
    </row>
    <row r="1011" spans="3:11" x14ac:dyDescent="0.2">
      <c r="C1011" s="9">
        <v>41183</v>
      </c>
      <c r="J1011" s="6"/>
      <c r="K1011" s="8">
        <v>0</v>
      </c>
    </row>
    <row r="1012" spans="3:11" x14ac:dyDescent="0.2">
      <c r="C1012" s="9">
        <v>41184</v>
      </c>
      <c r="J1012" s="6">
        <f>(I1012-D1012)-(G1012-F1012)</f>
        <v>0</v>
      </c>
      <c r="K1012" s="4"/>
    </row>
    <row r="1013" spans="3:11" x14ac:dyDescent="0.2">
      <c r="C1013" s="9">
        <v>41185</v>
      </c>
      <c r="J1013" s="6">
        <f>(I1013-D1013)-(G1013-F1013)</f>
        <v>0</v>
      </c>
      <c r="K1013" s="4">
        <v>0.29166666666666669</v>
      </c>
    </row>
    <row r="1014" spans="3:11" x14ac:dyDescent="0.2">
      <c r="C1014" s="9">
        <v>41186</v>
      </c>
      <c r="J1014" s="6">
        <f>(I1014-D1014)-(G1014-F1014)</f>
        <v>0</v>
      </c>
      <c r="K1014" s="4">
        <v>0.29166666666666669</v>
      </c>
    </row>
    <row r="1015" spans="3:11" x14ac:dyDescent="0.2">
      <c r="C1015" s="9">
        <v>41187</v>
      </c>
      <c r="J1015" s="6">
        <f>(I1015-D1015)-(G1015-F1015)</f>
        <v>0</v>
      </c>
      <c r="K1015" s="4">
        <v>0.29166666666666669</v>
      </c>
    </row>
    <row r="1016" spans="3:11" x14ac:dyDescent="0.2">
      <c r="C1016" s="9">
        <v>41188</v>
      </c>
      <c r="J1016" s="6">
        <f>(I1016-D1016)-(G1016-F1016)</f>
        <v>0</v>
      </c>
      <c r="K1016" s="4">
        <v>0.29166666666666669</v>
      </c>
    </row>
    <row r="1017" spans="3:11" x14ac:dyDescent="0.2">
      <c r="C1017" s="9">
        <v>41189</v>
      </c>
      <c r="J1017" s="6"/>
      <c r="K1017" s="8">
        <v>0</v>
      </c>
    </row>
    <row r="1018" spans="3:11" x14ac:dyDescent="0.2">
      <c r="C1018" s="9">
        <v>41190</v>
      </c>
      <c r="J1018" s="6"/>
      <c r="K1018" s="8">
        <v>0</v>
      </c>
    </row>
    <row r="1019" spans="3:11" x14ac:dyDescent="0.2">
      <c r="C1019" s="9">
        <v>41191</v>
      </c>
      <c r="J1019" s="6">
        <f>(I1019-D1019)-(G1019-F1019)</f>
        <v>0</v>
      </c>
      <c r="K1019" s="4"/>
    </row>
    <row r="1020" spans="3:11" x14ac:dyDescent="0.2">
      <c r="C1020" s="9">
        <v>41192</v>
      </c>
      <c r="J1020" s="6">
        <f>(I1020-D1020)-(G1020-F1020)</f>
        <v>0</v>
      </c>
      <c r="K1020" s="4">
        <v>0.29166666666666669</v>
      </c>
    </row>
    <row r="1021" spans="3:11" x14ac:dyDescent="0.2">
      <c r="C1021" s="9">
        <v>41193</v>
      </c>
      <c r="J1021" s="6">
        <f>(I1021-D1021)-(G1021-F1021)</f>
        <v>0</v>
      </c>
      <c r="K1021" s="4">
        <v>0.29166666666666669</v>
      </c>
    </row>
    <row r="1022" spans="3:11" x14ac:dyDescent="0.2">
      <c r="C1022" s="9">
        <v>41194</v>
      </c>
      <c r="J1022" s="6">
        <f>(I1022-D1022)-(G1022-F1022)</f>
        <v>0</v>
      </c>
      <c r="K1022" s="4">
        <v>0.29166666666666669</v>
      </c>
    </row>
    <row r="1023" spans="3:11" x14ac:dyDescent="0.2">
      <c r="C1023" s="9">
        <v>41195</v>
      </c>
      <c r="J1023" s="6">
        <f>(I1023-D1023)-(G1023-F1023)</f>
        <v>0</v>
      </c>
      <c r="K1023" s="4">
        <v>0.29166666666666669</v>
      </c>
    </row>
    <row r="1024" spans="3:11" x14ac:dyDescent="0.2">
      <c r="C1024" s="9">
        <v>41196</v>
      </c>
      <c r="J1024" s="6"/>
      <c r="K1024" s="8">
        <v>0</v>
      </c>
    </row>
    <row r="1025" spans="3:11" x14ac:dyDescent="0.2">
      <c r="C1025" s="9">
        <v>41197</v>
      </c>
      <c r="J1025" s="6"/>
      <c r="K1025" s="8">
        <v>0</v>
      </c>
    </row>
    <row r="1026" spans="3:11" x14ac:dyDescent="0.2">
      <c r="C1026" s="9">
        <v>41198</v>
      </c>
      <c r="J1026" s="6">
        <f>(I1026-D1026)-(G1026-F1026)</f>
        <v>0</v>
      </c>
      <c r="K1026" s="4"/>
    </row>
    <row r="1027" spans="3:11" x14ac:dyDescent="0.2">
      <c r="C1027" s="9">
        <v>41199</v>
      </c>
      <c r="J1027" s="6">
        <f>(I1027-D1027)-(G1027-F1027)</f>
        <v>0</v>
      </c>
      <c r="K1027" s="4">
        <v>0.29166666666666669</v>
      </c>
    </row>
    <row r="1028" spans="3:11" x14ac:dyDescent="0.2">
      <c r="C1028" s="9">
        <v>41200</v>
      </c>
      <c r="J1028" s="6">
        <f>(I1028-D1028)-(G1028-F1028)</f>
        <v>0</v>
      </c>
      <c r="K1028" s="4">
        <v>0.29166666666666669</v>
      </c>
    </row>
    <row r="1029" spans="3:11" x14ac:dyDescent="0.2">
      <c r="C1029" s="9">
        <v>41201</v>
      </c>
      <c r="J1029" s="6">
        <f>(I1029-D1029)-(G1029-F1029)</f>
        <v>0</v>
      </c>
      <c r="K1029" s="4">
        <v>0.29166666666666669</v>
      </c>
    </row>
    <row r="1030" spans="3:11" x14ac:dyDescent="0.2">
      <c r="C1030" s="9">
        <v>41202</v>
      </c>
      <c r="J1030" s="6">
        <f>(I1030-D1030)-(G1030-F1030)</f>
        <v>0</v>
      </c>
      <c r="K1030" s="4">
        <v>0.29166666666666669</v>
      </c>
    </row>
    <row r="1031" spans="3:11" x14ac:dyDescent="0.2">
      <c r="C1031" s="9">
        <v>41203</v>
      </c>
      <c r="J1031" s="6"/>
      <c r="K1031" s="8">
        <v>0</v>
      </c>
    </row>
    <row r="1032" spans="3:11" x14ac:dyDescent="0.2">
      <c r="C1032" s="9">
        <v>41204</v>
      </c>
      <c r="J1032" s="6"/>
      <c r="K1032" s="8">
        <v>0</v>
      </c>
    </row>
    <row r="1033" spans="3:11" x14ac:dyDescent="0.2">
      <c r="C1033" s="9">
        <v>41205</v>
      </c>
      <c r="J1033" s="6">
        <f>(I1033-D1033)-(G1033-F1033)</f>
        <v>0</v>
      </c>
      <c r="K1033" s="4"/>
    </row>
    <row r="1034" spans="3:11" x14ac:dyDescent="0.2">
      <c r="C1034" s="9">
        <v>41206</v>
      </c>
      <c r="J1034" s="6">
        <f>(I1034-D1034)-(G1034-F1034)</f>
        <v>0</v>
      </c>
      <c r="K1034" s="4">
        <v>0.29166666666666669</v>
      </c>
    </row>
    <row r="1035" spans="3:11" x14ac:dyDescent="0.2">
      <c r="C1035" s="9">
        <v>41207</v>
      </c>
      <c r="J1035" s="6">
        <f>(I1035-D1035)-(G1035-F1035)</f>
        <v>0</v>
      </c>
      <c r="K1035" s="4">
        <v>0.29166666666666669</v>
      </c>
    </row>
    <row r="1036" spans="3:11" x14ac:dyDescent="0.2">
      <c r="C1036" s="9">
        <v>41208</v>
      </c>
      <c r="J1036" s="6">
        <f>(I1036-D1036)-(G1036-F1036)</f>
        <v>0</v>
      </c>
      <c r="K1036" s="4">
        <v>0.29166666666666669</v>
      </c>
    </row>
    <row r="1037" spans="3:11" x14ac:dyDescent="0.2">
      <c r="C1037" s="9">
        <v>41209</v>
      </c>
      <c r="J1037" s="6">
        <f>(I1037-D1037)-(G1037-F1037)</f>
        <v>0</v>
      </c>
      <c r="K1037" s="4">
        <v>0.29166666666666669</v>
      </c>
    </row>
    <row r="1038" spans="3:11" x14ac:dyDescent="0.2">
      <c r="C1038" s="9">
        <v>41210</v>
      </c>
      <c r="J1038" s="6"/>
      <c r="K1038" s="8">
        <v>0</v>
      </c>
    </row>
    <row r="1039" spans="3:11" x14ac:dyDescent="0.2">
      <c r="C1039" s="9">
        <v>41211</v>
      </c>
      <c r="J1039" s="6"/>
      <c r="K1039" s="8">
        <v>0</v>
      </c>
    </row>
    <row r="1040" spans="3:11" x14ac:dyDescent="0.2">
      <c r="C1040" s="9">
        <v>41212</v>
      </c>
      <c r="J1040" s="6">
        <f>(I1040-D1040)-(G1040-F1040)</f>
        <v>0</v>
      </c>
      <c r="K1040" s="4"/>
    </row>
    <row r="1041" spans="3:11" x14ac:dyDescent="0.2">
      <c r="C1041" s="9">
        <v>41213</v>
      </c>
      <c r="J1041" s="6">
        <f>(I1041-D1041)-(G1041-F1041)</f>
        <v>0</v>
      </c>
      <c r="K1041" s="4">
        <v>0.29166666666666669</v>
      </c>
    </row>
    <row r="1042" spans="3:11" x14ac:dyDescent="0.2">
      <c r="C1042" s="9">
        <v>41214</v>
      </c>
      <c r="J1042" s="6">
        <f>(I1042-D1042)-(G1042-F1042)</f>
        <v>0</v>
      </c>
      <c r="K1042" s="4">
        <v>0.29166666666666669</v>
      </c>
    </row>
    <row r="1043" spans="3:11" x14ac:dyDescent="0.2">
      <c r="C1043" s="9">
        <v>41215</v>
      </c>
      <c r="J1043" s="6">
        <f>(I1043-D1043)-(G1043-F1043)</f>
        <v>0</v>
      </c>
      <c r="K1043" s="4">
        <v>0.29166666666666669</v>
      </c>
    </row>
    <row r="1044" spans="3:11" x14ac:dyDescent="0.2">
      <c r="C1044" s="9">
        <v>41216</v>
      </c>
      <c r="J1044" s="6">
        <f>(I1044-D1044)-(G1044-F1044)</f>
        <v>0</v>
      </c>
      <c r="K1044" s="4">
        <v>0.29166666666666669</v>
      </c>
    </row>
    <row r="1045" spans="3:11" x14ac:dyDescent="0.2">
      <c r="C1045" s="9">
        <v>41217</v>
      </c>
      <c r="J1045" s="6"/>
      <c r="K1045" s="8">
        <v>0</v>
      </c>
    </row>
    <row r="1046" spans="3:11" x14ac:dyDescent="0.2">
      <c r="C1046" s="9">
        <v>41218</v>
      </c>
      <c r="J1046" s="6"/>
      <c r="K1046" s="8">
        <v>0</v>
      </c>
    </row>
    <row r="1047" spans="3:11" x14ac:dyDescent="0.2">
      <c r="C1047" s="9">
        <v>41219</v>
      </c>
      <c r="J1047" s="6">
        <f>(I1047-D1047)-(G1047-F1047)</f>
        <v>0</v>
      </c>
      <c r="K1047" s="4"/>
    </row>
    <row r="1048" spans="3:11" x14ac:dyDescent="0.2">
      <c r="C1048" s="9">
        <v>41220</v>
      </c>
      <c r="J1048" s="6">
        <f>(I1048-D1048)-(G1048-F1048)</f>
        <v>0</v>
      </c>
      <c r="K1048" s="4">
        <v>0.29166666666666669</v>
      </c>
    </row>
    <row r="1049" spans="3:11" x14ac:dyDescent="0.2">
      <c r="C1049" s="9">
        <v>41221</v>
      </c>
      <c r="J1049" s="6">
        <f>(I1049-D1049)-(G1049-F1049)</f>
        <v>0</v>
      </c>
      <c r="K1049" s="4">
        <v>0.29166666666666669</v>
      </c>
    </row>
    <row r="1050" spans="3:11" x14ac:dyDescent="0.2">
      <c r="C1050" s="9">
        <v>41222</v>
      </c>
      <c r="J1050" s="6">
        <f>(I1050-D1050)-(G1050-F1050)</f>
        <v>0</v>
      </c>
      <c r="K1050" s="4">
        <v>0.29166666666666669</v>
      </c>
    </row>
    <row r="1051" spans="3:11" x14ac:dyDescent="0.2">
      <c r="C1051" s="9">
        <v>41223</v>
      </c>
      <c r="J1051" s="6">
        <f>(I1051-D1051)-(G1051-F1051)</f>
        <v>0</v>
      </c>
      <c r="K1051" s="4">
        <v>0.29166666666666669</v>
      </c>
    </row>
    <row r="1052" spans="3:11" x14ac:dyDescent="0.2">
      <c r="C1052" s="9">
        <v>41224</v>
      </c>
      <c r="J1052" s="6"/>
      <c r="K1052" s="8">
        <v>0</v>
      </c>
    </row>
    <row r="1053" spans="3:11" x14ac:dyDescent="0.2">
      <c r="C1053" s="9">
        <v>41225</v>
      </c>
      <c r="J1053" s="6"/>
      <c r="K1053" s="8">
        <v>0</v>
      </c>
    </row>
    <row r="1054" spans="3:11" x14ac:dyDescent="0.2">
      <c r="C1054" s="9">
        <v>41226</v>
      </c>
      <c r="J1054" s="6">
        <f>(I1054-D1054)-(G1054-F1054)</f>
        <v>0</v>
      </c>
      <c r="K1054" s="4"/>
    </row>
    <row r="1055" spans="3:11" x14ac:dyDescent="0.2">
      <c r="C1055" s="9">
        <v>41227</v>
      </c>
      <c r="J1055" s="6">
        <f>(I1055-D1055)-(G1055-F1055)</f>
        <v>0</v>
      </c>
      <c r="K1055" s="4">
        <v>0.29166666666666669</v>
      </c>
    </row>
    <row r="1056" spans="3:11" x14ac:dyDescent="0.2">
      <c r="C1056" s="9">
        <v>41228</v>
      </c>
      <c r="J1056" s="6">
        <f>(I1056-D1056)-(G1056-F1056)</f>
        <v>0</v>
      </c>
      <c r="K1056" s="4">
        <v>0.29166666666666669</v>
      </c>
    </row>
    <row r="1057" spans="3:11" x14ac:dyDescent="0.2">
      <c r="C1057" s="9">
        <v>41229</v>
      </c>
      <c r="J1057" s="6">
        <f>(I1057-D1057)-(G1057-F1057)</f>
        <v>0</v>
      </c>
      <c r="K1057" s="4">
        <v>0.29166666666666669</v>
      </c>
    </row>
    <row r="1058" spans="3:11" x14ac:dyDescent="0.2">
      <c r="C1058" s="9">
        <v>41230</v>
      </c>
      <c r="J1058" s="6">
        <f>(I1058-D1058)-(G1058-F1058)</f>
        <v>0</v>
      </c>
      <c r="K1058" s="4">
        <v>0.29166666666666669</v>
      </c>
    </row>
    <row r="1059" spans="3:11" x14ac:dyDescent="0.2">
      <c r="C1059" s="9">
        <v>41231</v>
      </c>
      <c r="J1059" s="6"/>
      <c r="K1059" s="8">
        <v>0</v>
      </c>
    </row>
    <row r="1060" spans="3:11" x14ac:dyDescent="0.2">
      <c r="C1060" s="9">
        <v>41232</v>
      </c>
      <c r="J1060" s="6"/>
      <c r="K1060" s="8">
        <v>0</v>
      </c>
    </row>
    <row r="1061" spans="3:11" x14ac:dyDescent="0.2">
      <c r="C1061" s="9">
        <v>41233</v>
      </c>
      <c r="J1061" s="6">
        <f>(I1061-D1061)-(G1061-F1061)</f>
        <v>0</v>
      </c>
      <c r="K1061" s="4"/>
    </row>
    <row r="1062" spans="3:11" x14ac:dyDescent="0.2">
      <c r="C1062" s="9">
        <v>41234</v>
      </c>
      <c r="J1062" s="6">
        <f>(I1062-D1062)-(G1062-F1062)</f>
        <v>0</v>
      </c>
      <c r="K1062" s="4">
        <v>0.29166666666666669</v>
      </c>
    </row>
    <row r="1063" spans="3:11" x14ac:dyDescent="0.2">
      <c r="C1063" s="9">
        <v>41235</v>
      </c>
      <c r="J1063" s="6">
        <f>(I1063-D1063)-(G1063-F1063)</f>
        <v>0</v>
      </c>
      <c r="K1063" s="4">
        <v>0.29166666666666669</v>
      </c>
    </row>
    <row r="1064" spans="3:11" x14ac:dyDescent="0.2">
      <c r="C1064" s="9">
        <v>41236</v>
      </c>
      <c r="J1064" s="6">
        <f>(I1064-D1064)-(G1064-F1064)</f>
        <v>0</v>
      </c>
      <c r="K1064" s="4">
        <v>0.29166666666666669</v>
      </c>
    </row>
    <row r="1065" spans="3:11" x14ac:dyDescent="0.2">
      <c r="C1065" s="9">
        <v>41237</v>
      </c>
      <c r="J1065" s="6">
        <f>(I1065-D1065)-(G1065-F1065)</f>
        <v>0</v>
      </c>
      <c r="K1065" s="4">
        <v>0.29166666666666669</v>
      </c>
    </row>
    <row r="1066" spans="3:11" x14ac:dyDescent="0.2">
      <c r="C1066" s="9">
        <v>41238</v>
      </c>
      <c r="J1066" s="6"/>
      <c r="K1066" s="8">
        <v>0</v>
      </c>
    </row>
    <row r="1067" spans="3:11" x14ac:dyDescent="0.2">
      <c r="C1067" s="9">
        <v>41239</v>
      </c>
      <c r="J1067" s="6"/>
      <c r="K1067" s="8">
        <v>0</v>
      </c>
    </row>
    <row r="1068" spans="3:11" x14ac:dyDescent="0.2">
      <c r="C1068" s="9">
        <v>41240</v>
      </c>
      <c r="J1068" s="6">
        <f>(I1068-D1068)-(G1068-F1068)</f>
        <v>0</v>
      </c>
      <c r="K1068" s="4"/>
    </row>
    <row r="1069" spans="3:11" x14ac:dyDescent="0.2">
      <c r="C1069" s="9">
        <v>41241</v>
      </c>
      <c r="J1069" s="6">
        <f>(I1069-D1069)-(G1069-F1069)</f>
        <v>0</v>
      </c>
      <c r="K1069" s="4">
        <v>0.29166666666666669</v>
      </c>
    </row>
    <row r="1070" spans="3:11" x14ac:dyDescent="0.2">
      <c r="C1070" s="9">
        <v>41242</v>
      </c>
      <c r="J1070" s="6">
        <f>(I1070-D1070)-(G1070-F1070)</f>
        <v>0</v>
      </c>
      <c r="K1070" s="4">
        <v>0.29166666666666669</v>
      </c>
    </row>
    <row r="1071" spans="3:11" x14ac:dyDescent="0.2">
      <c r="C1071" s="9">
        <v>41243</v>
      </c>
      <c r="J1071" s="6">
        <f>(I1071-D1071)-(G1071-F1071)</f>
        <v>0</v>
      </c>
      <c r="K1071" s="4">
        <v>0.29166666666666669</v>
      </c>
    </row>
    <row r="1072" spans="3:11" x14ac:dyDescent="0.2">
      <c r="C1072" s="9">
        <v>41244</v>
      </c>
      <c r="J1072" s="6">
        <f>(I1072-D1072)-(G1072-F1072)</f>
        <v>0</v>
      </c>
      <c r="K1072" s="4">
        <v>0.29166666666666669</v>
      </c>
    </row>
    <row r="1073" spans="3:11" x14ac:dyDescent="0.2">
      <c r="C1073" s="9">
        <v>41245</v>
      </c>
      <c r="J1073" s="6"/>
      <c r="K1073" s="8">
        <v>0</v>
      </c>
    </row>
    <row r="1074" spans="3:11" x14ac:dyDescent="0.2">
      <c r="C1074" s="9">
        <v>41246</v>
      </c>
      <c r="J1074" s="6"/>
      <c r="K1074" s="8">
        <v>0</v>
      </c>
    </row>
    <row r="1075" spans="3:11" x14ac:dyDescent="0.2">
      <c r="C1075" s="9">
        <v>41247</v>
      </c>
      <c r="J1075" s="6">
        <f>(I1075-D1075)-(G1075-F1075)</f>
        <v>0</v>
      </c>
      <c r="K1075" s="4"/>
    </row>
    <row r="1076" spans="3:11" x14ac:dyDescent="0.2">
      <c r="C1076" s="9">
        <v>41248</v>
      </c>
      <c r="J1076" s="6">
        <f>(I1076-D1076)-(G1076-F1076)</f>
        <v>0</v>
      </c>
      <c r="K1076" s="4">
        <v>0.29166666666666669</v>
      </c>
    </row>
    <row r="1077" spans="3:11" x14ac:dyDescent="0.2">
      <c r="C1077" s="9">
        <v>41249</v>
      </c>
      <c r="J1077" s="6">
        <f>(I1077-D1077)-(G1077-F1077)</f>
        <v>0</v>
      </c>
      <c r="K1077" s="4">
        <v>0.29166666666666669</v>
      </c>
    </row>
    <row r="1078" spans="3:11" x14ac:dyDescent="0.2">
      <c r="C1078" s="9">
        <v>41250</v>
      </c>
      <c r="J1078" s="6">
        <f>(I1078-D1078)-(G1078-F1078)</f>
        <v>0</v>
      </c>
      <c r="K1078" s="4">
        <v>0.29166666666666669</v>
      </c>
    </row>
    <row r="1079" spans="3:11" x14ac:dyDescent="0.2">
      <c r="C1079" s="9">
        <v>41251</v>
      </c>
      <c r="J1079" s="6">
        <f>(I1079-D1079)-(G1079-F1079)</f>
        <v>0</v>
      </c>
      <c r="K1079" s="4">
        <v>0.29166666666666669</v>
      </c>
    </row>
    <row r="1080" spans="3:11" x14ac:dyDescent="0.2">
      <c r="C1080" s="9">
        <v>41252</v>
      </c>
      <c r="J1080" s="6"/>
      <c r="K1080" s="8">
        <v>0</v>
      </c>
    </row>
    <row r="1081" spans="3:11" x14ac:dyDescent="0.2">
      <c r="C1081" s="9">
        <v>41253</v>
      </c>
      <c r="J1081" s="6"/>
      <c r="K1081" s="8">
        <v>0</v>
      </c>
    </row>
    <row r="1082" spans="3:11" x14ac:dyDescent="0.2">
      <c r="C1082" s="9">
        <v>41254</v>
      </c>
      <c r="J1082" s="6">
        <f>(I1082-D1082)-(G1082-F1082)</f>
        <v>0</v>
      </c>
      <c r="K1082" s="4"/>
    </row>
    <row r="1083" spans="3:11" x14ac:dyDescent="0.2">
      <c r="C1083" s="9">
        <v>41255</v>
      </c>
      <c r="J1083" s="6">
        <f>(I1083-D1083)-(G1083-F1083)</f>
        <v>0</v>
      </c>
      <c r="K1083" s="4">
        <v>0.29166666666666669</v>
      </c>
    </row>
    <row r="1084" spans="3:11" x14ac:dyDescent="0.2">
      <c r="C1084" s="9">
        <v>41256</v>
      </c>
      <c r="J1084" s="6">
        <f>(I1084-D1084)-(G1084-F1084)</f>
        <v>0</v>
      </c>
      <c r="K1084" s="4">
        <v>0.29166666666666669</v>
      </c>
    </row>
    <row r="1085" spans="3:11" x14ac:dyDescent="0.2">
      <c r="C1085" s="9">
        <v>41257</v>
      </c>
      <c r="J1085" s="6">
        <f>(I1085-D1085)-(G1085-F1085)</f>
        <v>0</v>
      </c>
      <c r="K1085" s="4">
        <v>0.29166666666666669</v>
      </c>
    </row>
    <row r="1086" spans="3:11" x14ac:dyDescent="0.2">
      <c r="C1086" s="9">
        <v>41258</v>
      </c>
      <c r="J1086" s="6">
        <f>(I1086-D1086)-(G1086-F1086)</f>
        <v>0</v>
      </c>
      <c r="K1086" s="4">
        <v>0.29166666666666669</v>
      </c>
    </row>
    <row r="1087" spans="3:11" x14ac:dyDescent="0.2">
      <c r="C1087" s="9">
        <v>41259</v>
      </c>
      <c r="J1087" s="6"/>
      <c r="K1087" s="8">
        <v>0</v>
      </c>
    </row>
    <row r="1088" spans="3:11" x14ac:dyDescent="0.2">
      <c r="C1088" s="9">
        <v>41260</v>
      </c>
      <c r="J1088" s="6"/>
      <c r="K1088" s="8">
        <v>0</v>
      </c>
    </row>
    <row r="1089" spans="3:11" x14ac:dyDescent="0.2">
      <c r="C1089" s="9">
        <v>41261</v>
      </c>
      <c r="J1089" s="6">
        <f>(I1089-D1089)-(G1089-F1089)</f>
        <v>0</v>
      </c>
      <c r="K1089" s="4"/>
    </row>
    <row r="1090" spans="3:11" x14ac:dyDescent="0.2">
      <c r="C1090" s="9">
        <v>41262</v>
      </c>
      <c r="J1090" s="6">
        <f>(I1090-D1090)-(G1090-F1090)</f>
        <v>0</v>
      </c>
      <c r="K1090" s="4">
        <v>0.29166666666666669</v>
      </c>
    </row>
    <row r="1091" spans="3:11" x14ac:dyDescent="0.2">
      <c r="C1091" s="9">
        <v>41263</v>
      </c>
      <c r="J1091" s="6">
        <f>(I1091-D1091)-(G1091-F1091)</f>
        <v>0</v>
      </c>
      <c r="K1091" s="4">
        <v>0.29166666666666669</v>
      </c>
    </row>
    <row r="1092" spans="3:11" x14ac:dyDescent="0.2">
      <c r="C1092" s="9">
        <v>41264</v>
      </c>
      <c r="J1092" s="6">
        <f>(I1092-D1092)-(G1092-F1092)</f>
        <v>0</v>
      </c>
      <c r="K1092" s="4">
        <v>0.29166666666666669</v>
      </c>
    </row>
    <row r="1093" spans="3:11" x14ac:dyDescent="0.2">
      <c r="C1093" s="9">
        <v>41265</v>
      </c>
      <c r="J1093" s="6">
        <f>(I1093-D1093)-(G1093-F1093)</f>
        <v>0</v>
      </c>
      <c r="K1093" s="4">
        <v>0.29166666666666669</v>
      </c>
    </row>
    <row r="1094" spans="3:11" x14ac:dyDescent="0.2">
      <c r="C1094" s="9">
        <v>41266</v>
      </c>
      <c r="J1094" s="6"/>
      <c r="K1094" s="8">
        <v>0</v>
      </c>
    </row>
    <row r="1095" spans="3:11" x14ac:dyDescent="0.2">
      <c r="C1095" s="9">
        <v>41267</v>
      </c>
      <c r="J1095" s="6"/>
      <c r="K1095" s="8">
        <v>0</v>
      </c>
    </row>
    <row r="1096" spans="3:11" x14ac:dyDescent="0.2">
      <c r="C1096" s="9">
        <v>41268</v>
      </c>
      <c r="J1096" s="6">
        <f>(I1096-D1096)-(G1096-F1096)</f>
        <v>0</v>
      </c>
      <c r="K1096" s="4"/>
    </row>
    <row r="1097" spans="3:11" x14ac:dyDescent="0.2">
      <c r="C1097" s="9">
        <v>41269</v>
      </c>
      <c r="J1097" s="6">
        <f>(I1097-D1097)-(G1097-F1097)</f>
        <v>0</v>
      </c>
      <c r="K1097" s="4">
        <v>0.29166666666666669</v>
      </c>
    </row>
    <row r="1098" spans="3:11" x14ac:dyDescent="0.2">
      <c r="C1098" s="9">
        <v>41270</v>
      </c>
      <c r="J1098" s="6">
        <f>(I1098-D1098)-(G1098-F1098)</f>
        <v>0</v>
      </c>
      <c r="K1098" s="4">
        <v>0.29166666666666669</v>
      </c>
    </row>
    <row r="1099" spans="3:11" x14ac:dyDescent="0.2">
      <c r="C1099" s="9">
        <v>41271</v>
      </c>
      <c r="J1099" s="6">
        <f>(I1099-D1099)-(G1099-F1099)</f>
        <v>0</v>
      </c>
      <c r="K1099" s="4">
        <v>0.29166666666666669</v>
      </c>
    </row>
    <row r="1100" spans="3:11" x14ac:dyDescent="0.2">
      <c r="C1100" s="9">
        <v>41272</v>
      </c>
      <c r="J1100" s="6">
        <f>(I1100-D1100)-(G1100-F1100)</f>
        <v>0</v>
      </c>
      <c r="K1100" s="4">
        <v>0.29166666666666669</v>
      </c>
    </row>
    <row r="1101" spans="3:11" x14ac:dyDescent="0.2">
      <c r="C1101" s="9">
        <v>41273</v>
      </c>
      <c r="J1101" s="6"/>
      <c r="K1101" s="8">
        <v>0</v>
      </c>
    </row>
    <row r="1102" spans="3:11" x14ac:dyDescent="0.2">
      <c r="C1102" s="9">
        <v>41274</v>
      </c>
      <c r="J1102" s="6"/>
      <c r="K1102" s="8">
        <v>0</v>
      </c>
    </row>
    <row r="1103" spans="3:11" x14ac:dyDescent="0.2">
      <c r="C1103" s="9">
        <v>41275</v>
      </c>
      <c r="J1103" s="6">
        <f>(I1103-D1103)-(G1103-F1103)</f>
        <v>0</v>
      </c>
      <c r="K1103" s="4"/>
    </row>
    <row r="1104" spans="3:11" x14ac:dyDescent="0.2">
      <c r="C1104" s="9">
        <v>41276</v>
      </c>
      <c r="J1104" s="6">
        <f>(I1104-D1104)-(G1104-F1104)</f>
        <v>0</v>
      </c>
      <c r="K1104" s="4">
        <v>0.29166666666666669</v>
      </c>
    </row>
    <row r="1105" spans="3:11" x14ac:dyDescent="0.2">
      <c r="C1105" s="9">
        <v>41277</v>
      </c>
      <c r="J1105" s="6">
        <f>(I1105-D1105)-(G1105-F1105)</f>
        <v>0</v>
      </c>
      <c r="K1105" s="4">
        <v>0.29166666666666669</v>
      </c>
    </row>
    <row r="1106" spans="3:11" x14ac:dyDescent="0.2">
      <c r="C1106" s="9">
        <v>41278</v>
      </c>
      <c r="J1106" s="6">
        <f>(I1106-D1106)-(G1106-F1106)</f>
        <v>0</v>
      </c>
      <c r="K1106" s="4">
        <v>0.29166666666666669</v>
      </c>
    </row>
    <row r="1107" spans="3:11" x14ac:dyDescent="0.2">
      <c r="C1107" s="9">
        <v>41279</v>
      </c>
      <c r="J1107" s="6">
        <f>(I1107-D1107)-(G1107-F1107)</f>
        <v>0</v>
      </c>
      <c r="K1107" s="4">
        <v>0.29166666666666669</v>
      </c>
    </row>
    <row r="1108" spans="3:11" x14ac:dyDescent="0.2">
      <c r="C1108" s="9">
        <v>41280</v>
      </c>
      <c r="J1108" s="6"/>
      <c r="K1108" s="8">
        <v>0</v>
      </c>
    </row>
    <row r="1109" spans="3:11" x14ac:dyDescent="0.2">
      <c r="C1109" s="9">
        <v>41281</v>
      </c>
      <c r="J1109" s="6"/>
      <c r="K1109" s="8">
        <v>0</v>
      </c>
    </row>
    <row r="1110" spans="3:11" x14ac:dyDescent="0.2">
      <c r="C1110" s="9">
        <v>41282</v>
      </c>
      <c r="J1110" s="6">
        <f>(I1110-D1110)-(G1110-F1110)</f>
        <v>0</v>
      </c>
      <c r="K1110" s="4"/>
    </row>
    <row r="1111" spans="3:11" x14ac:dyDescent="0.2">
      <c r="C1111" s="9">
        <v>41283</v>
      </c>
      <c r="J1111" s="6">
        <f>(I1111-D1111)-(G1111-F1111)</f>
        <v>0</v>
      </c>
      <c r="K1111" s="4">
        <v>0.29166666666666669</v>
      </c>
    </row>
    <row r="1112" spans="3:11" x14ac:dyDescent="0.2">
      <c r="C1112" s="9">
        <v>41284</v>
      </c>
      <c r="J1112" s="6">
        <f>(I1112-D1112)-(G1112-F1112)</f>
        <v>0</v>
      </c>
      <c r="K1112" s="4">
        <v>0.29166666666666669</v>
      </c>
    </row>
    <row r="1113" spans="3:11" x14ac:dyDescent="0.2">
      <c r="C1113" s="9">
        <v>41285</v>
      </c>
      <c r="J1113" s="6">
        <f>(I1113-D1113)-(G1113-F1113)</f>
        <v>0</v>
      </c>
      <c r="K1113" s="4">
        <v>0.29166666666666669</v>
      </c>
    </row>
    <row r="1114" spans="3:11" x14ac:dyDescent="0.2">
      <c r="C1114" s="9">
        <v>41286</v>
      </c>
      <c r="J1114" s="6">
        <f>(I1114-D1114)-(G1114-F1114)</f>
        <v>0</v>
      </c>
      <c r="K1114" s="4">
        <v>0.29166666666666669</v>
      </c>
    </row>
    <row r="1115" spans="3:11" x14ac:dyDescent="0.2">
      <c r="C1115" s="9">
        <v>41287</v>
      </c>
      <c r="J1115" s="6"/>
      <c r="K1115" s="8">
        <v>0</v>
      </c>
    </row>
    <row r="1116" spans="3:11" x14ac:dyDescent="0.2">
      <c r="C1116" s="9">
        <v>41288</v>
      </c>
      <c r="J1116" s="6"/>
      <c r="K1116" s="8">
        <v>0</v>
      </c>
    </row>
    <row r="1117" spans="3:11" x14ac:dyDescent="0.2">
      <c r="C1117" s="9">
        <v>41289</v>
      </c>
      <c r="J1117" s="6">
        <f>(I1117-D1117)-(G1117-F1117)</f>
        <v>0</v>
      </c>
      <c r="K1117" s="4"/>
    </row>
    <row r="1118" spans="3:11" x14ac:dyDescent="0.2">
      <c r="C1118" s="9">
        <v>41290</v>
      </c>
      <c r="J1118" s="6">
        <f>(I1118-D1118)-(G1118-F1118)</f>
        <v>0</v>
      </c>
      <c r="K1118" s="4">
        <v>0.29166666666666669</v>
      </c>
    </row>
    <row r="1119" spans="3:11" x14ac:dyDescent="0.2">
      <c r="C1119" s="9">
        <v>41291</v>
      </c>
      <c r="J1119" s="6">
        <f>(I1119-D1119)-(G1119-F1119)</f>
        <v>0</v>
      </c>
      <c r="K1119" s="4">
        <v>0.29166666666666669</v>
      </c>
    </row>
    <row r="1120" spans="3:11" x14ac:dyDescent="0.2">
      <c r="C1120" s="9">
        <v>41292</v>
      </c>
      <c r="J1120" s="6">
        <f>(I1120-D1120)-(G1120-F1120)</f>
        <v>0</v>
      </c>
      <c r="K1120" s="4">
        <v>0.29166666666666669</v>
      </c>
    </row>
    <row r="1121" spans="3:11" x14ac:dyDescent="0.2">
      <c r="C1121" s="9">
        <v>41293</v>
      </c>
      <c r="J1121" s="6">
        <f>(I1121-D1121)-(G1121-F1121)</f>
        <v>0</v>
      </c>
      <c r="K1121" s="4">
        <v>0.29166666666666669</v>
      </c>
    </row>
    <row r="1122" spans="3:11" x14ac:dyDescent="0.2">
      <c r="C1122" s="9">
        <v>41294</v>
      </c>
      <c r="J1122" s="6"/>
      <c r="K1122" s="8">
        <v>0</v>
      </c>
    </row>
    <row r="1123" spans="3:11" x14ac:dyDescent="0.2">
      <c r="C1123" s="9">
        <v>41295</v>
      </c>
      <c r="J1123" s="6"/>
      <c r="K1123" s="8">
        <v>0</v>
      </c>
    </row>
    <row r="1124" spans="3:11" x14ac:dyDescent="0.2">
      <c r="C1124" s="9">
        <v>41296</v>
      </c>
      <c r="J1124" s="6">
        <f>(I1124-D1124)-(G1124-F1124)</f>
        <v>0</v>
      </c>
      <c r="K1124" s="4"/>
    </row>
    <row r="1125" spans="3:11" x14ac:dyDescent="0.2">
      <c r="C1125" s="9">
        <v>41297</v>
      </c>
      <c r="J1125" s="6">
        <f>(I1125-D1125)-(G1125-F1125)</f>
        <v>0</v>
      </c>
      <c r="K1125" s="4">
        <v>0.29166666666666669</v>
      </c>
    </row>
    <row r="1126" spans="3:11" x14ac:dyDescent="0.2">
      <c r="C1126" s="9">
        <v>41298</v>
      </c>
      <c r="J1126" s="6">
        <f>(I1126-D1126)-(G1126-F1126)</f>
        <v>0</v>
      </c>
      <c r="K1126" s="4">
        <v>0.29166666666666669</v>
      </c>
    </row>
    <row r="1127" spans="3:11" x14ac:dyDescent="0.2">
      <c r="C1127" s="9">
        <v>41299</v>
      </c>
      <c r="J1127" s="6">
        <f>(I1127-D1127)-(G1127-F1127)</f>
        <v>0</v>
      </c>
      <c r="K1127" s="4">
        <v>0.29166666666666669</v>
      </c>
    </row>
    <row r="1128" spans="3:11" x14ac:dyDescent="0.2">
      <c r="C1128" s="9">
        <v>41300</v>
      </c>
      <c r="J1128" s="6">
        <f>(I1128-D1128)-(G1128-F1128)</f>
        <v>0</v>
      </c>
      <c r="K1128" s="4">
        <v>0.29166666666666669</v>
      </c>
    </row>
    <row r="1129" spans="3:11" x14ac:dyDescent="0.2">
      <c r="C1129" s="9">
        <v>41301</v>
      </c>
      <c r="J1129" s="6"/>
      <c r="K1129" s="8">
        <v>0</v>
      </c>
    </row>
    <row r="1130" spans="3:11" x14ac:dyDescent="0.2">
      <c r="C1130" s="9">
        <v>41302</v>
      </c>
      <c r="J1130" s="6"/>
      <c r="K1130" s="8">
        <v>0</v>
      </c>
    </row>
    <row r="1131" spans="3:11" x14ac:dyDescent="0.2">
      <c r="C1131" s="9">
        <v>41303</v>
      </c>
      <c r="J1131" s="6">
        <f>(I1131-D1131)-(G1131-F1131)</f>
        <v>0</v>
      </c>
      <c r="K1131" s="4"/>
    </row>
    <row r="1132" spans="3:11" x14ac:dyDescent="0.2">
      <c r="C1132" s="9">
        <v>41304</v>
      </c>
      <c r="J1132" s="6">
        <f>(I1132-D1132)-(G1132-F1132)</f>
        <v>0</v>
      </c>
      <c r="K1132" s="4">
        <v>0.29166666666666669</v>
      </c>
    </row>
    <row r="1133" spans="3:11" x14ac:dyDescent="0.2">
      <c r="C1133" s="9">
        <v>41305</v>
      </c>
      <c r="J1133" s="6">
        <f>(I1133-D1133)-(G1133-F1133)</f>
        <v>0</v>
      </c>
      <c r="K1133" s="4">
        <v>0.29166666666666669</v>
      </c>
    </row>
    <row r="1134" spans="3:11" x14ac:dyDescent="0.2">
      <c r="C1134" s="9">
        <v>41306</v>
      </c>
      <c r="J1134" s="6">
        <f>(I1134-D1134)-(G1134-F1134)</f>
        <v>0</v>
      </c>
      <c r="K1134" s="4">
        <v>0.29166666666666669</v>
      </c>
    </row>
    <row r="1135" spans="3:11" x14ac:dyDescent="0.2">
      <c r="C1135" s="9">
        <v>41307</v>
      </c>
      <c r="J1135" s="6">
        <f>(I1135-D1135)-(G1135-F1135)</f>
        <v>0</v>
      </c>
      <c r="K1135" s="4">
        <v>0.29166666666666669</v>
      </c>
    </row>
    <row r="1136" spans="3:11" x14ac:dyDescent="0.2">
      <c r="C1136" s="9">
        <v>41308</v>
      </c>
      <c r="J1136" s="6"/>
      <c r="K1136" s="8">
        <v>0</v>
      </c>
    </row>
    <row r="1137" spans="3:11" x14ac:dyDescent="0.2">
      <c r="C1137" s="9">
        <v>41309</v>
      </c>
      <c r="J1137" s="6"/>
      <c r="K1137" s="8">
        <v>0</v>
      </c>
    </row>
    <row r="1138" spans="3:11" x14ac:dyDescent="0.2">
      <c r="C1138" s="9">
        <v>41310</v>
      </c>
      <c r="J1138" s="6">
        <f>(I1138-D1138)-(G1138-F1138)</f>
        <v>0</v>
      </c>
      <c r="K1138" s="4"/>
    </row>
    <row r="1139" spans="3:11" x14ac:dyDescent="0.2">
      <c r="C1139" s="9">
        <v>41311</v>
      </c>
      <c r="J1139" s="6">
        <f>(I1139-D1139)-(G1139-F1139)</f>
        <v>0</v>
      </c>
      <c r="K1139" s="4">
        <v>0.29166666666666669</v>
      </c>
    </row>
    <row r="1140" spans="3:11" x14ac:dyDescent="0.2">
      <c r="C1140" s="9">
        <v>41312</v>
      </c>
      <c r="J1140" s="6">
        <f>(I1140-D1140)-(G1140-F1140)</f>
        <v>0</v>
      </c>
      <c r="K1140" s="4">
        <v>0.29166666666666669</v>
      </c>
    </row>
    <row r="1141" spans="3:11" x14ac:dyDescent="0.2">
      <c r="C1141" s="9">
        <v>41313</v>
      </c>
      <c r="J1141" s="6">
        <f>(I1141-D1141)-(G1141-F1141)</f>
        <v>0</v>
      </c>
      <c r="K1141" s="4">
        <v>0.29166666666666669</v>
      </c>
    </row>
    <row r="1142" spans="3:11" x14ac:dyDescent="0.2">
      <c r="C1142" s="9">
        <v>41314</v>
      </c>
      <c r="J1142" s="6">
        <f>(I1142-D1142)-(G1142-F1142)</f>
        <v>0</v>
      </c>
      <c r="K1142" s="4">
        <v>0.29166666666666669</v>
      </c>
    </row>
    <row r="1143" spans="3:11" x14ac:dyDescent="0.2">
      <c r="C1143" s="9">
        <v>41315</v>
      </c>
      <c r="J1143" s="6"/>
      <c r="K1143" s="8">
        <v>0</v>
      </c>
    </row>
    <row r="1144" spans="3:11" x14ac:dyDescent="0.2">
      <c r="C1144" s="9">
        <v>41316</v>
      </c>
      <c r="J1144" s="6"/>
      <c r="K1144" s="8">
        <v>0</v>
      </c>
    </row>
    <row r="1145" spans="3:11" x14ac:dyDescent="0.2">
      <c r="C1145" s="9">
        <v>41317</v>
      </c>
      <c r="J1145" s="6">
        <f>(I1145-D1145)-(G1145-F1145)</f>
        <v>0</v>
      </c>
      <c r="K1145" s="4"/>
    </row>
    <row r="1146" spans="3:11" x14ac:dyDescent="0.2">
      <c r="C1146" s="9">
        <v>41318</v>
      </c>
      <c r="J1146" s="6">
        <f>(I1146-D1146)-(G1146-F1146)</f>
        <v>0</v>
      </c>
      <c r="K1146" s="4">
        <v>0.29166666666666669</v>
      </c>
    </row>
    <row r="1147" spans="3:11" x14ac:dyDescent="0.2">
      <c r="C1147" s="9">
        <v>41319</v>
      </c>
      <c r="J1147" s="6">
        <f>(I1147-D1147)-(G1147-F1147)</f>
        <v>0</v>
      </c>
      <c r="K1147" s="4">
        <v>0.29166666666666669</v>
      </c>
    </row>
    <row r="1148" spans="3:11" x14ac:dyDescent="0.2">
      <c r="C1148" s="9">
        <v>41320</v>
      </c>
      <c r="J1148" s="6">
        <f>(I1148-D1148)-(G1148-F1148)</f>
        <v>0</v>
      </c>
      <c r="K1148" s="4">
        <v>0.29166666666666669</v>
      </c>
    </row>
    <row r="1149" spans="3:11" x14ac:dyDescent="0.2">
      <c r="C1149" s="9">
        <v>41321</v>
      </c>
      <c r="J1149" s="6">
        <f>(I1149-D1149)-(G1149-F1149)</f>
        <v>0</v>
      </c>
      <c r="K1149" s="4">
        <v>0.29166666666666669</v>
      </c>
    </row>
    <row r="1150" spans="3:11" x14ac:dyDescent="0.2">
      <c r="C1150" s="9">
        <v>41322</v>
      </c>
      <c r="J1150" s="6"/>
      <c r="K1150" s="8">
        <v>0</v>
      </c>
    </row>
    <row r="1151" spans="3:11" x14ac:dyDescent="0.2">
      <c r="C1151" s="9">
        <v>41323</v>
      </c>
      <c r="J1151" s="6"/>
      <c r="K1151" s="8">
        <v>0</v>
      </c>
    </row>
    <row r="1152" spans="3:11" x14ac:dyDescent="0.2">
      <c r="C1152" s="9">
        <v>41324</v>
      </c>
      <c r="J1152" s="6">
        <f>(I1152-D1152)-(G1152-F1152)</f>
        <v>0</v>
      </c>
      <c r="K1152" s="4"/>
    </row>
    <row r="1153" spans="3:11" x14ac:dyDescent="0.2">
      <c r="C1153" s="9">
        <v>41325</v>
      </c>
      <c r="J1153" s="6">
        <f>(I1153-D1153)-(G1153-F1153)</f>
        <v>0</v>
      </c>
      <c r="K1153" s="4">
        <v>0.29166666666666669</v>
      </c>
    </row>
    <row r="1154" spans="3:11" x14ac:dyDescent="0.2">
      <c r="C1154" s="9">
        <v>41326</v>
      </c>
      <c r="J1154" s="6">
        <f>(I1154-D1154)-(G1154-F1154)</f>
        <v>0</v>
      </c>
      <c r="K1154" s="4">
        <v>0.29166666666666669</v>
      </c>
    </row>
    <row r="1155" spans="3:11" x14ac:dyDescent="0.2">
      <c r="C1155" s="9">
        <v>41327</v>
      </c>
      <c r="J1155" s="6">
        <f>(I1155-D1155)-(G1155-F1155)</f>
        <v>0</v>
      </c>
      <c r="K1155" s="4">
        <v>0.29166666666666669</v>
      </c>
    </row>
    <row r="1156" spans="3:11" x14ac:dyDescent="0.2">
      <c r="C1156" s="9">
        <v>41328</v>
      </c>
      <c r="J1156" s="6">
        <f>(I1156-D1156)-(G1156-F1156)</f>
        <v>0</v>
      </c>
      <c r="K1156" s="4">
        <v>0.29166666666666669</v>
      </c>
    </row>
    <row r="1157" spans="3:11" x14ac:dyDescent="0.2">
      <c r="C1157" s="9">
        <v>41329</v>
      </c>
      <c r="J1157" s="6"/>
      <c r="K1157" s="8">
        <v>0</v>
      </c>
    </row>
    <row r="1158" spans="3:11" x14ac:dyDescent="0.2">
      <c r="C1158" s="9">
        <v>41330</v>
      </c>
      <c r="J1158" s="6"/>
      <c r="K1158" s="8">
        <v>0</v>
      </c>
    </row>
    <row r="1159" spans="3:11" x14ac:dyDescent="0.2">
      <c r="C1159" s="9">
        <v>41331</v>
      </c>
      <c r="J1159" s="6">
        <f>(I1159-D1159)-(G1159-F1159)</f>
        <v>0</v>
      </c>
      <c r="K1159" s="4"/>
    </row>
    <row r="1160" spans="3:11" x14ac:dyDescent="0.2">
      <c r="C1160" s="9">
        <v>41332</v>
      </c>
      <c r="J1160" s="6">
        <f>(I1160-D1160)-(G1160-F1160)</f>
        <v>0</v>
      </c>
      <c r="K1160" s="4">
        <v>0.29166666666666669</v>
      </c>
    </row>
    <row r="1161" spans="3:11" x14ac:dyDescent="0.2">
      <c r="C1161" s="9">
        <v>41333</v>
      </c>
      <c r="J1161" s="6">
        <f>(I1161-D1161)-(G1161-F1161)</f>
        <v>0</v>
      </c>
      <c r="K1161" s="4">
        <v>0.29166666666666669</v>
      </c>
    </row>
    <row r="1162" spans="3:11" x14ac:dyDescent="0.2">
      <c r="C1162" s="9">
        <v>41334</v>
      </c>
      <c r="J1162" s="6">
        <f>(I1162-D1162)-(G1162-F1162)</f>
        <v>0</v>
      </c>
      <c r="K1162" s="4">
        <v>0.29166666666666669</v>
      </c>
    </row>
    <row r="1163" spans="3:11" x14ac:dyDescent="0.2">
      <c r="C1163" s="9">
        <v>41335</v>
      </c>
      <c r="J1163" s="6">
        <f>(I1163-D1163)-(G1163-F1163)</f>
        <v>0</v>
      </c>
      <c r="K1163" s="4">
        <v>0.29166666666666669</v>
      </c>
    </row>
    <row r="1164" spans="3:11" x14ac:dyDescent="0.2">
      <c r="C1164" s="9">
        <v>41336</v>
      </c>
      <c r="J1164" s="6"/>
      <c r="K1164" s="8">
        <v>0</v>
      </c>
    </row>
    <row r="1165" spans="3:11" x14ac:dyDescent="0.2">
      <c r="C1165" s="9">
        <v>41337</v>
      </c>
      <c r="J1165" s="6"/>
      <c r="K1165" s="8">
        <v>0</v>
      </c>
    </row>
    <row r="1166" spans="3:11" x14ac:dyDescent="0.2">
      <c r="C1166" s="9">
        <v>41338</v>
      </c>
      <c r="J1166" s="6">
        <f>(I1166-D1166)-(G1166-F1166)</f>
        <v>0</v>
      </c>
      <c r="K1166" s="4"/>
    </row>
    <row r="1167" spans="3:11" x14ac:dyDescent="0.2">
      <c r="C1167" s="9">
        <v>41339</v>
      </c>
      <c r="J1167" s="6">
        <f>(I1167-D1167)-(G1167-F1167)</f>
        <v>0</v>
      </c>
      <c r="K1167" s="4">
        <v>0.29166666666666669</v>
      </c>
    </row>
    <row r="1168" spans="3:11" x14ac:dyDescent="0.2">
      <c r="C1168" s="9">
        <v>41340</v>
      </c>
      <c r="J1168" s="6">
        <f>(I1168-D1168)-(G1168-F1168)</f>
        <v>0</v>
      </c>
      <c r="K1168" s="4">
        <v>0.29166666666666669</v>
      </c>
    </row>
    <row r="1169" spans="3:11" x14ac:dyDescent="0.2">
      <c r="C1169" s="9">
        <v>41341</v>
      </c>
      <c r="J1169" s="6">
        <f>(I1169-D1169)-(G1169-F1169)</f>
        <v>0</v>
      </c>
      <c r="K1169" s="4">
        <v>0.29166666666666669</v>
      </c>
    </row>
    <row r="1170" spans="3:11" x14ac:dyDescent="0.2">
      <c r="C1170" s="9">
        <v>41342</v>
      </c>
      <c r="J1170" s="6">
        <f>(I1170-D1170)-(G1170-F1170)</f>
        <v>0</v>
      </c>
      <c r="K1170" s="4">
        <v>0.29166666666666669</v>
      </c>
    </row>
    <row r="1171" spans="3:11" x14ac:dyDescent="0.2">
      <c r="C1171" s="9">
        <v>41343</v>
      </c>
      <c r="J1171" s="6"/>
      <c r="K1171" s="8">
        <v>0</v>
      </c>
    </row>
    <row r="1172" spans="3:11" x14ac:dyDescent="0.2">
      <c r="C1172" s="9">
        <v>41344</v>
      </c>
      <c r="J1172" s="6"/>
      <c r="K1172" s="8">
        <v>0</v>
      </c>
    </row>
    <row r="1173" spans="3:11" x14ac:dyDescent="0.2">
      <c r="C1173" s="9">
        <v>41345</v>
      </c>
      <c r="J1173" s="6">
        <f>(I1173-D1173)-(G1173-F1173)</f>
        <v>0</v>
      </c>
      <c r="K1173" s="4"/>
    </row>
    <row r="1174" spans="3:11" x14ac:dyDescent="0.2">
      <c r="C1174" s="9">
        <v>41346</v>
      </c>
      <c r="J1174" s="6">
        <f>(I1174-D1174)-(G1174-F1174)</f>
        <v>0</v>
      </c>
      <c r="K1174" s="4">
        <v>0.29166666666666669</v>
      </c>
    </row>
    <row r="1175" spans="3:11" x14ac:dyDescent="0.2">
      <c r="C1175" s="9">
        <v>41347</v>
      </c>
      <c r="J1175" s="6">
        <f>(I1175-D1175)-(G1175-F1175)</f>
        <v>0</v>
      </c>
      <c r="K1175" s="4">
        <v>0.29166666666666669</v>
      </c>
    </row>
    <row r="1176" spans="3:11" x14ac:dyDescent="0.2">
      <c r="C1176" s="9">
        <v>41348</v>
      </c>
      <c r="J1176" s="6">
        <f>(I1176-D1176)-(G1176-F1176)</f>
        <v>0</v>
      </c>
      <c r="K1176" s="4">
        <v>0.29166666666666669</v>
      </c>
    </row>
    <row r="1177" spans="3:11" x14ac:dyDescent="0.2">
      <c r="C1177" s="9">
        <v>41349</v>
      </c>
      <c r="J1177" s="6">
        <f>(I1177-D1177)-(G1177-F1177)</f>
        <v>0</v>
      </c>
      <c r="K1177" s="4">
        <v>0.29166666666666669</v>
      </c>
    </row>
    <row r="1178" spans="3:11" x14ac:dyDescent="0.2">
      <c r="C1178" s="9">
        <v>41350</v>
      </c>
      <c r="J1178" s="6"/>
      <c r="K1178" s="8">
        <v>0</v>
      </c>
    </row>
    <row r="1179" spans="3:11" x14ac:dyDescent="0.2">
      <c r="C1179" s="9">
        <v>41351</v>
      </c>
      <c r="J1179" s="6"/>
      <c r="K1179" s="8">
        <v>0</v>
      </c>
    </row>
    <row r="1180" spans="3:11" x14ac:dyDescent="0.2">
      <c r="C1180" s="9">
        <v>41352</v>
      </c>
      <c r="J1180" s="6">
        <f>(I1180-D1180)-(G1180-F1180)</f>
        <v>0</v>
      </c>
      <c r="K1180" s="4"/>
    </row>
    <row r="1181" spans="3:11" x14ac:dyDescent="0.2">
      <c r="C1181" s="9">
        <v>41353</v>
      </c>
      <c r="J1181" s="6">
        <f>(I1181-D1181)-(G1181-F1181)</f>
        <v>0</v>
      </c>
      <c r="K1181" s="4">
        <v>0.29166666666666669</v>
      </c>
    </row>
    <row r="1182" spans="3:11" x14ac:dyDescent="0.2">
      <c r="C1182" s="9">
        <v>41354</v>
      </c>
      <c r="J1182" s="6">
        <f>(I1182-D1182)-(G1182-F1182)</f>
        <v>0</v>
      </c>
      <c r="K1182" s="4">
        <v>0.29166666666666669</v>
      </c>
    </row>
    <row r="1183" spans="3:11" x14ac:dyDescent="0.2">
      <c r="C1183" s="9">
        <v>41355</v>
      </c>
      <c r="J1183" s="6">
        <f>(I1183-D1183)-(G1183-F1183)</f>
        <v>0</v>
      </c>
      <c r="K1183" s="4">
        <v>0.29166666666666669</v>
      </c>
    </row>
    <row r="1184" spans="3:11" x14ac:dyDescent="0.2">
      <c r="C1184" s="9">
        <v>41356</v>
      </c>
      <c r="J1184" s="6">
        <f>(I1184-D1184)-(G1184-F1184)</f>
        <v>0</v>
      </c>
      <c r="K1184" s="4">
        <v>0.29166666666666669</v>
      </c>
    </row>
    <row r="1185" spans="3:11" x14ac:dyDescent="0.2">
      <c r="C1185" s="9">
        <v>41357</v>
      </c>
      <c r="J1185" s="6"/>
      <c r="K1185" s="8">
        <v>0</v>
      </c>
    </row>
    <row r="1186" spans="3:11" x14ac:dyDescent="0.2">
      <c r="C1186" s="9">
        <v>41358</v>
      </c>
      <c r="J1186" s="6"/>
      <c r="K1186" s="8">
        <v>0</v>
      </c>
    </row>
    <row r="1187" spans="3:11" x14ac:dyDescent="0.2">
      <c r="C1187" s="9">
        <v>41359</v>
      </c>
      <c r="J1187" s="6">
        <f>(I1187-D1187)-(G1187-F1187)</f>
        <v>0</v>
      </c>
      <c r="K1187" s="4"/>
    </row>
    <row r="1188" spans="3:11" x14ac:dyDescent="0.2">
      <c r="C1188" s="9">
        <v>41360</v>
      </c>
      <c r="J1188" s="6">
        <f>(I1188-D1188)-(G1188-F1188)</f>
        <v>0</v>
      </c>
      <c r="K1188" s="4">
        <v>0.29166666666666669</v>
      </c>
    </row>
    <row r="1189" spans="3:11" x14ac:dyDescent="0.2">
      <c r="C1189" s="9">
        <v>41361</v>
      </c>
      <c r="J1189" s="6">
        <f>(I1189-D1189)-(G1189-F1189)</f>
        <v>0</v>
      </c>
      <c r="K1189" s="4">
        <v>0.29166666666666669</v>
      </c>
    </row>
    <row r="1190" spans="3:11" x14ac:dyDescent="0.2">
      <c r="C1190" s="9">
        <v>41362</v>
      </c>
      <c r="J1190" s="6">
        <f>(I1190-D1190)-(G1190-F1190)</f>
        <v>0</v>
      </c>
      <c r="K1190" s="4">
        <v>0.29166666666666669</v>
      </c>
    </row>
    <row r="1191" spans="3:11" x14ac:dyDescent="0.2">
      <c r="C1191" s="9">
        <v>41363</v>
      </c>
      <c r="J1191" s="6">
        <f>(I1191-D1191)-(G1191-F1191)</f>
        <v>0</v>
      </c>
      <c r="K1191" s="4">
        <v>0.29166666666666669</v>
      </c>
    </row>
    <row r="1192" spans="3:11" x14ac:dyDescent="0.2">
      <c r="C1192" s="9">
        <v>41364</v>
      </c>
      <c r="J1192" s="6"/>
      <c r="K1192" s="8">
        <v>0</v>
      </c>
    </row>
    <row r="1193" spans="3:11" x14ac:dyDescent="0.2">
      <c r="C1193" s="9">
        <v>41365</v>
      </c>
      <c r="J1193" s="6"/>
      <c r="K1193" s="8">
        <v>0</v>
      </c>
    </row>
    <row r="1194" spans="3:11" x14ac:dyDescent="0.2">
      <c r="C1194" s="9">
        <v>41366</v>
      </c>
      <c r="J1194" s="6">
        <f>(I1194-D1194)-(G1194-F1194)</f>
        <v>0</v>
      </c>
      <c r="K1194" s="4"/>
    </row>
    <row r="1195" spans="3:11" x14ac:dyDescent="0.2">
      <c r="C1195" s="9">
        <v>41367</v>
      </c>
      <c r="J1195" s="6">
        <f>(I1195-D1195)-(G1195-F1195)</f>
        <v>0</v>
      </c>
      <c r="K1195" s="4">
        <v>0.29166666666666669</v>
      </c>
    </row>
    <row r="1196" spans="3:11" x14ac:dyDescent="0.2">
      <c r="C1196" s="9">
        <v>41368</v>
      </c>
      <c r="J1196" s="6">
        <f>(I1196-D1196)-(G1196-F1196)</f>
        <v>0</v>
      </c>
      <c r="K1196" s="4">
        <v>0.29166666666666669</v>
      </c>
    </row>
    <row r="1197" spans="3:11" x14ac:dyDescent="0.2">
      <c r="C1197" s="9">
        <v>41369</v>
      </c>
      <c r="J1197" s="6">
        <f>(I1197-D1197)-(G1197-F1197)</f>
        <v>0</v>
      </c>
      <c r="K1197" s="4">
        <v>0.29166666666666669</v>
      </c>
    </row>
    <row r="1198" spans="3:11" x14ac:dyDescent="0.2">
      <c r="C1198" s="9">
        <v>41370</v>
      </c>
      <c r="J1198" s="6">
        <f>(I1198-D1198)-(G1198-F1198)</f>
        <v>0</v>
      </c>
      <c r="K1198" s="4">
        <v>0.29166666666666669</v>
      </c>
    </row>
    <row r="1199" spans="3:11" x14ac:dyDescent="0.2">
      <c r="C1199" s="9">
        <v>41371</v>
      </c>
      <c r="J1199" s="6"/>
      <c r="K1199" s="8">
        <v>0</v>
      </c>
    </row>
    <row r="1200" spans="3:11" x14ac:dyDescent="0.2">
      <c r="C1200" s="9">
        <v>41372</v>
      </c>
      <c r="J1200" s="6"/>
      <c r="K1200" s="8">
        <v>0</v>
      </c>
    </row>
    <row r="1201" spans="3:11" x14ac:dyDescent="0.2">
      <c r="C1201" s="9">
        <v>41373</v>
      </c>
      <c r="J1201" s="6">
        <f>(I1201-D1201)-(G1201-F1201)</f>
        <v>0</v>
      </c>
      <c r="K1201" s="4"/>
    </row>
    <row r="1202" spans="3:11" x14ac:dyDescent="0.2">
      <c r="C1202" s="9">
        <v>41374</v>
      </c>
      <c r="J1202" s="6">
        <f>(I1202-D1202)-(G1202-F1202)</f>
        <v>0</v>
      </c>
      <c r="K1202" s="4">
        <v>0.29166666666666669</v>
      </c>
    </row>
    <row r="1203" spans="3:11" x14ac:dyDescent="0.2">
      <c r="C1203" s="9">
        <v>41375</v>
      </c>
      <c r="J1203" s="6">
        <f>(I1203-D1203)-(G1203-F1203)</f>
        <v>0</v>
      </c>
      <c r="K1203" s="4">
        <v>0.29166666666666669</v>
      </c>
    </row>
    <row r="1204" spans="3:11" x14ac:dyDescent="0.2">
      <c r="C1204" s="9">
        <v>41376</v>
      </c>
      <c r="J1204" s="6">
        <f>(I1204-D1204)-(G1204-F1204)</f>
        <v>0</v>
      </c>
      <c r="K1204" s="4">
        <v>0.29166666666666669</v>
      </c>
    </row>
    <row r="1205" spans="3:11" x14ac:dyDescent="0.2">
      <c r="C1205" s="9">
        <v>41377</v>
      </c>
      <c r="J1205" s="6">
        <f>(I1205-D1205)-(G1205-F1205)</f>
        <v>0</v>
      </c>
      <c r="K1205" s="4">
        <v>0.29166666666666669</v>
      </c>
    </row>
    <row r="1206" spans="3:11" x14ac:dyDescent="0.2">
      <c r="C1206" s="9">
        <v>41378</v>
      </c>
      <c r="J1206" s="6"/>
      <c r="K1206" s="8">
        <v>0</v>
      </c>
    </row>
    <row r="1207" spans="3:11" x14ac:dyDescent="0.2">
      <c r="C1207" s="9">
        <v>41379</v>
      </c>
      <c r="J1207" s="6"/>
      <c r="K1207" s="8">
        <v>0</v>
      </c>
    </row>
    <row r="1208" spans="3:11" x14ac:dyDescent="0.2">
      <c r="C1208" s="9">
        <v>41380</v>
      </c>
      <c r="J1208" s="6">
        <f>(I1208-D1208)-(G1208-F1208)</f>
        <v>0</v>
      </c>
      <c r="K1208" s="4"/>
    </row>
    <row r="1209" spans="3:11" x14ac:dyDescent="0.2">
      <c r="C1209" s="9">
        <v>41381</v>
      </c>
      <c r="J1209" s="6">
        <f>(I1209-D1209)-(G1209-F1209)</f>
        <v>0</v>
      </c>
      <c r="K1209" s="4">
        <v>0.29166666666666669</v>
      </c>
    </row>
    <row r="1210" spans="3:11" x14ac:dyDescent="0.2">
      <c r="C1210" s="9">
        <v>41382</v>
      </c>
      <c r="J1210" s="6">
        <f>(I1210-D1210)-(G1210-F1210)</f>
        <v>0</v>
      </c>
      <c r="K1210" s="4">
        <v>0.29166666666666669</v>
      </c>
    </row>
    <row r="1211" spans="3:11" x14ac:dyDescent="0.2">
      <c r="C1211" s="9">
        <v>41383</v>
      </c>
      <c r="J1211" s="6">
        <f>(I1211-D1211)-(G1211-F1211)</f>
        <v>0</v>
      </c>
      <c r="K1211" s="4">
        <v>0.29166666666666669</v>
      </c>
    </row>
    <row r="1212" spans="3:11" x14ac:dyDescent="0.2">
      <c r="C1212" s="9">
        <v>41384</v>
      </c>
      <c r="J1212" s="6">
        <f>(I1212-D1212)-(G1212-F1212)</f>
        <v>0</v>
      </c>
      <c r="K1212" s="4">
        <v>0.29166666666666669</v>
      </c>
    </row>
    <row r="1213" spans="3:11" x14ac:dyDescent="0.2">
      <c r="C1213" s="9">
        <v>41385</v>
      </c>
      <c r="J1213" s="6"/>
      <c r="K1213" s="8">
        <v>0</v>
      </c>
    </row>
    <row r="1214" spans="3:11" x14ac:dyDescent="0.2">
      <c r="C1214" s="9">
        <v>41386</v>
      </c>
      <c r="J1214" s="6"/>
      <c r="K1214" s="8">
        <v>0</v>
      </c>
    </row>
    <row r="1215" spans="3:11" x14ac:dyDescent="0.2">
      <c r="C1215" s="9">
        <v>41387</v>
      </c>
      <c r="J1215" s="6">
        <f>(I1215-D1215)-(G1215-F1215)</f>
        <v>0</v>
      </c>
      <c r="K1215" s="4"/>
    </row>
    <row r="1216" spans="3:11" x14ac:dyDescent="0.2">
      <c r="C1216" s="9">
        <v>41388</v>
      </c>
      <c r="J1216" s="6">
        <f>(I1216-D1216)-(G1216-F1216)</f>
        <v>0</v>
      </c>
      <c r="K1216" s="4">
        <v>0.29166666666666669</v>
      </c>
    </row>
    <row r="1217" spans="3:11" x14ac:dyDescent="0.2">
      <c r="C1217" s="9">
        <v>41389</v>
      </c>
      <c r="J1217" s="6">
        <f>(I1217-D1217)-(G1217-F1217)</f>
        <v>0</v>
      </c>
      <c r="K1217" s="4">
        <v>0.29166666666666669</v>
      </c>
    </row>
    <row r="1218" spans="3:11" x14ac:dyDescent="0.2">
      <c r="C1218" s="9">
        <v>41390</v>
      </c>
      <c r="J1218" s="6">
        <f>(I1218-D1218)-(G1218-F1218)</f>
        <v>0</v>
      </c>
      <c r="K1218" s="4">
        <v>0.29166666666666669</v>
      </c>
    </row>
    <row r="1219" spans="3:11" x14ac:dyDescent="0.2">
      <c r="C1219" s="9">
        <v>41391</v>
      </c>
      <c r="J1219" s="6">
        <f>(I1219-D1219)-(G1219-F1219)</f>
        <v>0</v>
      </c>
      <c r="K1219" s="4">
        <v>0.29166666666666669</v>
      </c>
    </row>
    <row r="1220" spans="3:11" x14ac:dyDescent="0.2">
      <c r="C1220" s="9">
        <v>41392</v>
      </c>
      <c r="J1220" s="6"/>
      <c r="K1220" s="8">
        <v>0</v>
      </c>
    </row>
    <row r="1221" spans="3:11" x14ac:dyDescent="0.2">
      <c r="C1221" s="9">
        <v>41393</v>
      </c>
      <c r="J1221" s="6"/>
      <c r="K1221" s="8">
        <v>0</v>
      </c>
    </row>
    <row r="1222" spans="3:11" x14ac:dyDescent="0.2">
      <c r="C1222" s="9">
        <v>41394</v>
      </c>
      <c r="J1222" s="6">
        <f>(I1222-D1222)-(G1222-F1222)</f>
        <v>0</v>
      </c>
      <c r="K1222" s="4"/>
    </row>
    <row r="1223" spans="3:11" x14ac:dyDescent="0.2">
      <c r="C1223" s="9">
        <v>41395</v>
      </c>
      <c r="J1223" s="6">
        <f>(I1223-D1223)-(G1223-F1223)</f>
        <v>0</v>
      </c>
      <c r="K1223" s="4">
        <v>0.29166666666666669</v>
      </c>
    </row>
    <row r="1224" spans="3:11" x14ac:dyDescent="0.2">
      <c r="C1224" s="9">
        <v>41396</v>
      </c>
      <c r="J1224" s="6">
        <f>(I1224-D1224)-(G1224-F1224)</f>
        <v>0</v>
      </c>
      <c r="K1224" s="4">
        <v>0.29166666666666669</v>
      </c>
    </row>
    <row r="1225" spans="3:11" x14ac:dyDescent="0.2">
      <c r="C1225" s="9">
        <v>41397</v>
      </c>
      <c r="J1225" s="6">
        <f>(I1225-D1225)-(G1225-F1225)</f>
        <v>0</v>
      </c>
      <c r="K1225" s="4">
        <v>0.29166666666666669</v>
      </c>
    </row>
    <row r="1226" spans="3:11" x14ac:dyDescent="0.2">
      <c r="C1226" s="9">
        <v>41398</v>
      </c>
      <c r="J1226" s="6">
        <f>(I1226-D1226)-(G1226-F1226)</f>
        <v>0</v>
      </c>
      <c r="K1226" s="4">
        <v>0.29166666666666669</v>
      </c>
    </row>
    <row r="1227" spans="3:11" x14ac:dyDescent="0.2">
      <c r="C1227" s="9">
        <v>41399</v>
      </c>
      <c r="J1227" s="6"/>
      <c r="K1227" s="8">
        <v>0</v>
      </c>
    </row>
    <row r="1228" spans="3:11" x14ac:dyDescent="0.2">
      <c r="C1228" s="9">
        <v>41400</v>
      </c>
      <c r="J1228" s="6"/>
      <c r="K1228" s="8">
        <v>0</v>
      </c>
    </row>
    <row r="1229" spans="3:11" x14ac:dyDescent="0.2">
      <c r="C1229" s="9">
        <v>41401</v>
      </c>
      <c r="J1229" s="6">
        <f>(I1229-D1229)-(G1229-F1229)</f>
        <v>0</v>
      </c>
      <c r="K1229" s="4"/>
    </row>
    <row r="1230" spans="3:11" x14ac:dyDescent="0.2">
      <c r="C1230" s="9">
        <v>41402</v>
      </c>
      <c r="J1230" s="6">
        <f>(I1230-D1230)-(G1230-F1230)</f>
        <v>0</v>
      </c>
      <c r="K1230" s="4">
        <v>0.29166666666666669</v>
      </c>
    </row>
    <row r="1231" spans="3:11" x14ac:dyDescent="0.2">
      <c r="C1231" s="9">
        <v>41403</v>
      </c>
      <c r="J1231" s="6">
        <f>(I1231-D1231)-(G1231-F1231)</f>
        <v>0</v>
      </c>
      <c r="K1231" s="4">
        <v>0.29166666666666669</v>
      </c>
    </row>
    <row r="1232" spans="3:11" x14ac:dyDescent="0.2">
      <c r="C1232" s="9">
        <v>41404</v>
      </c>
      <c r="J1232" s="6">
        <f>(I1232-D1232)-(G1232-F1232)</f>
        <v>0</v>
      </c>
      <c r="K1232" s="4">
        <v>0.29166666666666669</v>
      </c>
    </row>
    <row r="1233" spans="3:11" x14ac:dyDescent="0.2">
      <c r="C1233" s="9">
        <v>41405</v>
      </c>
      <c r="J1233" s="6">
        <f>(I1233-D1233)-(G1233-F1233)</f>
        <v>0</v>
      </c>
      <c r="K1233" s="4">
        <v>0.29166666666666669</v>
      </c>
    </row>
    <row r="1234" spans="3:11" x14ac:dyDescent="0.2">
      <c r="C1234" s="9">
        <v>41406</v>
      </c>
      <c r="J1234" s="6"/>
      <c r="K1234" s="8">
        <v>0</v>
      </c>
    </row>
    <row r="1235" spans="3:11" x14ac:dyDescent="0.2">
      <c r="C1235" s="9">
        <v>41407</v>
      </c>
      <c r="J1235" s="6"/>
      <c r="K1235" s="8">
        <v>0</v>
      </c>
    </row>
    <row r="1236" spans="3:11" x14ac:dyDescent="0.2">
      <c r="C1236" s="9">
        <v>41408</v>
      </c>
      <c r="J1236" s="6">
        <f>(I1236-D1236)-(G1236-F1236)</f>
        <v>0</v>
      </c>
      <c r="K1236" s="4"/>
    </row>
    <row r="1237" spans="3:11" x14ac:dyDescent="0.2">
      <c r="C1237" s="9">
        <v>41409</v>
      </c>
      <c r="J1237" s="6">
        <f>(I1237-D1237)-(G1237-F1237)</f>
        <v>0</v>
      </c>
      <c r="K1237" s="4">
        <v>0.29166666666666669</v>
      </c>
    </row>
    <row r="1238" spans="3:11" x14ac:dyDescent="0.2">
      <c r="C1238" s="9">
        <v>41410</v>
      </c>
      <c r="J1238" s="6">
        <f>(I1238-D1238)-(G1238-F1238)</f>
        <v>0</v>
      </c>
      <c r="K1238" s="4">
        <v>0.29166666666666669</v>
      </c>
    </row>
    <row r="1239" spans="3:11" x14ac:dyDescent="0.2">
      <c r="C1239" s="9">
        <v>41411</v>
      </c>
      <c r="J1239" s="6">
        <f>(I1239-D1239)-(G1239-F1239)</f>
        <v>0</v>
      </c>
      <c r="K1239" s="4">
        <v>0.29166666666666669</v>
      </c>
    </row>
    <row r="1240" spans="3:11" x14ac:dyDescent="0.2">
      <c r="C1240" s="9">
        <v>41412</v>
      </c>
      <c r="J1240" s="6">
        <f>(I1240-D1240)-(G1240-F1240)</f>
        <v>0</v>
      </c>
      <c r="K1240" s="4">
        <v>0.29166666666666669</v>
      </c>
    </row>
    <row r="1241" spans="3:11" x14ac:dyDescent="0.2">
      <c r="C1241" s="9">
        <v>41413</v>
      </c>
      <c r="J1241" s="6"/>
      <c r="K1241" s="8">
        <v>0</v>
      </c>
    </row>
    <row r="1242" spans="3:11" x14ac:dyDescent="0.2">
      <c r="C1242" s="9">
        <v>41414</v>
      </c>
      <c r="J1242" s="6"/>
      <c r="K1242" s="8">
        <v>0</v>
      </c>
    </row>
    <row r="1243" spans="3:11" x14ac:dyDescent="0.2">
      <c r="C1243" s="9">
        <v>41415</v>
      </c>
      <c r="J1243" s="6">
        <f>(I1243-D1243)-(G1243-F1243)</f>
        <v>0</v>
      </c>
      <c r="K1243" s="4"/>
    </row>
    <row r="1244" spans="3:11" x14ac:dyDescent="0.2">
      <c r="C1244" s="9">
        <v>41416</v>
      </c>
      <c r="J1244" s="6">
        <f>(I1244-D1244)-(G1244-F1244)</f>
        <v>0</v>
      </c>
      <c r="K1244" s="4">
        <v>0.29166666666666669</v>
      </c>
    </row>
    <row r="1245" spans="3:11" x14ac:dyDescent="0.2">
      <c r="C1245" s="9">
        <v>41417</v>
      </c>
      <c r="J1245" s="6">
        <f>(I1245-D1245)-(G1245-F1245)</f>
        <v>0</v>
      </c>
      <c r="K1245" s="4">
        <v>0.29166666666666669</v>
      </c>
    </row>
    <row r="1246" spans="3:11" x14ac:dyDescent="0.2">
      <c r="C1246" s="9">
        <v>41418</v>
      </c>
      <c r="J1246" s="6">
        <f>(I1246-D1246)-(G1246-F1246)</f>
        <v>0</v>
      </c>
      <c r="K1246" s="4">
        <v>0.29166666666666669</v>
      </c>
    </row>
    <row r="1247" spans="3:11" x14ac:dyDescent="0.2">
      <c r="C1247" s="9">
        <v>41419</v>
      </c>
      <c r="J1247" s="6">
        <f>(I1247-D1247)-(G1247-F1247)</f>
        <v>0</v>
      </c>
      <c r="K1247" s="4">
        <v>0.29166666666666669</v>
      </c>
    </row>
    <row r="1248" spans="3:11" x14ac:dyDescent="0.2">
      <c r="C1248" s="9">
        <v>41420</v>
      </c>
      <c r="J1248" s="6"/>
      <c r="K1248" s="8">
        <v>0</v>
      </c>
    </row>
    <row r="1249" spans="3:11" x14ac:dyDescent="0.2">
      <c r="C1249" s="9">
        <v>41421</v>
      </c>
      <c r="J1249" s="6"/>
      <c r="K1249" s="8">
        <v>0</v>
      </c>
    </row>
    <row r="1250" spans="3:11" x14ac:dyDescent="0.2">
      <c r="C1250" s="9">
        <v>41422</v>
      </c>
      <c r="J1250" s="6">
        <f>(I1250-D1250)-(G1250-F1250)</f>
        <v>0</v>
      </c>
      <c r="K1250" s="4"/>
    </row>
    <row r="1251" spans="3:11" x14ac:dyDescent="0.2">
      <c r="C1251" s="9">
        <v>41423</v>
      </c>
      <c r="J1251" s="6">
        <f>(I1251-D1251)-(G1251-F1251)</f>
        <v>0</v>
      </c>
      <c r="K1251" s="4">
        <v>0.29166666666666669</v>
      </c>
    </row>
    <row r="1252" spans="3:11" x14ac:dyDescent="0.2">
      <c r="C1252" s="9">
        <v>41424</v>
      </c>
      <c r="J1252" s="6">
        <f>(I1252-D1252)-(G1252-F1252)</f>
        <v>0</v>
      </c>
      <c r="K1252" s="4">
        <v>0.29166666666666669</v>
      </c>
    </row>
    <row r="1253" spans="3:11" x14ac:dyDescent="0.2">
      <c r="C1253" s="9">
        <v>41425</v>
      </c>
      <c r="J1253" s="6">
        <f>(I1253-D1253)-(G1253-F1253)</f>
        <v>0</v>
      </c>
      <c r="K1253" s="4">
        <v>0.29166666666666669</v>
      </c>
    </row>
    <row r="1254" spans="3:11" x14ac:dyDescent="0.2">
      <c r="C1254" s="9">
        <v>41426</v>
      </c>
      <c r="J1254" s="6">
        <f>(I1254-D1254)-(G1254-F1254)</f>
        <v>0</v>
      </c>
      <c r="K1254" s="4">
        <v>0.29166666666666669</v>
      </c>
    </row>
    <row r="1255" spans="3:11" x14ac:dyDescent="0.2">
      <c r="C1255" s="9">
        <v>41427</v>
      </c>
      <c r="J1255" s="6"/>
      <c r="K1255" s="8">
        <v>0</v>
      </c>
    </row>
    <row r="1256" spans="3:11" x14ac:dyDescent="0.2">
      <c r="C1256" s="9">
        <v>41428</v>
      </c>
      <c r="J1256" s="6"/>
      <c r="K1256" s="8">
        <v>0</v>
      </c>
    </row>
    <row r="1257" spans="3:11" x14ac:dyDescent="0.2">
      <c r="C1257" s="9">
        <v>41429</v>
      </c>
      <c r="J1257" s="6">
        <f>(I1257-D1257)-(G1257-F1257)</f>
        <v>0</v>
      </c>
      <c r="K1257" s="4"/>
    </row>
    <row r="1258" spans="3:11" x14ac:dyDescent="0.2">
      <c r="C1258" s="9">
        <v>41430</v>
      </c>
      <c r="J1258" s="6">
        <f>(I1258-D1258)-(G1258-F1258)</f>
        <v>0</v>
      </c>
      <c r="K1258" s="4">
        <v>0.29166666666666669</v>
      </c>
    </row>
    <row r="1259" spans="3:11" x14ac:dyDescent="0.2">
      <c r="C1259" s="9">
        <v>41431</v>
      </c>
      <c r="J1259" s="6">
        <f>(I1259-D1259)-(G1259-F1259)</f>
        <v>0</v>
      </c>
      <c r="K1259" s="4">
        <v>0.29166666666666669</v>
      </c>
    </row>
    <row r="1260" spans="3:11" x14ac:dyDescent="0.2">
      <c r="C1260" s="9">
        <v>41432</v>
      </c>
      <c r="J1260" s="6">
        <f>(I1260-D1260)-(G1260-F1260)</f>
        <v>0</v>
      </c>
      <c r="K1260" s="4">
        <v>0.29166666666666669</v>
      </c>
    </row>
    <row r="1261" spans="3:11" x14ac:dyDescent="0.2">
      <c r="C1261" s="9">
        <v>41433</v>
      </c>
      <c r="J1261" s="6">
        <f>(I1261-D1261)-(G1261-F1261)</f>
        <v>0</v>
      </c>
      <c r="K1261" s="4">
        <v>0.29166666666666669</v>
      </c>
    </row>
    <row r="1262" spans="3:11" x14ac:dyDescent="0.2">
      <c r="C1262" s="9">
        <v>41434</v>
      </c>
      <c r="J1262" s="6"/>
      <c r="K1262" s="8">
        <v>0</v>
      </c>
    </row>
    <row r="1263" spans="3:11" x14ac:dyDescent="0.2">
      <c r="C1263" s="9">
        <v>41435</v>
      </c>
      <c r="J1263" s="6"/>
      <c r="K1263" s="8">
        <v>0</v>
      </c>
    </row>
    <row r="1264" spans="3:11" x14ac:dyDescent="0.2">
      <c r="C1264" s="9">
        <v>41436</v>
      </c>
      <c r="J1264" s="6">
        <f>(I1264-D1264)-(G1264-F1264)</f>
        <v>0</v>
      </c>
      <c r="K1264" s="4"/>
    </row>
    <row r="1265" spans="3:11" x14ac:dyDescent="0.2">
      <c r="C1265" s="9">
        <v>41437</v>
      </c>
      <c r="J1265" s="6">
        <f>(I1265-D1265)-(G1265-F1265)</f>
        <v>0</v>
      </c>
      <c r="K1265" s="4">
        <v>0.29166666666666669</v>
      </c>
    </row>
    <row r="1266" spans="3:11" x14ac:dyDescent="0.2">
      <c r="C1266" s="9">
        <v>41438</v>
      </c>
      <c r="J1266" s="6">
        <f>(I1266-D1266)-(G1266-F1266)</f>
        <v>0</v>
      </c>
      <c r="K1266" s="4">
        <v>0.29166666666666669</v>
      </c>
    </row>
    <row r="1267" spans="3:11" x14ac:dyDescent="0.2">
      <c r="C1267" s="9">
        <v>41439</v>
      </c>
      <c r="J1267" s="6">
        <f>(I1267-D1267)-(G1267-F1267)</f>
        <v>0</v>
      </c>
      <c r="K1267" s="4">
        <v>0.29166666666666669</v>
      </c>
    </row>
    <row r="1268" spans="3:11" x14ac:dyDescent="0.2">
      <c r="C1268" s="9">
        <v>41440</v>
      </c>
      <c r="J1268" s="6">
        <f>(I1268-D1268)-(G1268-F1268)</f>
        <v>0</v>
      </c>
      <c r="K1268" s="4">
        <v>0.29166666666666669</v>
      </c>
    </row>
    <row r="1269" spans="3:11" x14ac:dyDescent="0.2">
      <c r="C1269" s="9">
        <v>41441</v>
      </c>
      <c r="J1269" s="6"/>
      <c r="K1269" s="8">
        <v>0</v>
      </c>
    </row>
    <row r="1270" spans="3:11" x14ac:dyDescent="0.2">
      <c r="C1270" s="9">
        <v>41442</v>
      </c>
      <c r="J1270" s="6"/>
      <c r="K1270" s="8">
        <v>0</v>
      </c>
    </row>
    <row r="1271" spans="3:11" x14ac:dyDescent="0.2">
      <c r="C1271" s="9">
        <v>41443</v>
      </c>
      <c r="J1271" s="6">
        <f>(I1271-D1271)-(G1271-F1271)</f>
        <v>0</v>
      </c>
      <c r="K1271" s="4"/>
    </row>
    <row r="1272" spans="3:11" x14ac:dyDescent="0.2">
      <c r="C1272" s="9">
        <v>41444</v>
      </c>
      <c r="J1272" s="6">
        <f>(I1272-D1272)-(G1272-F1272)</f>
        <v>0</v>
      </c>
      <c r="K1272" s="4">
        <v>0.29166666666666669</v>
      </c>
    </row>
    <row r="1273" spans="3:11" x14ac:dyDescent="0.2">
      <c r="C1273" s="9">
        <v>41445</v>
      </c>
      <c r="J1273" s="6">
        <f>(I1273-D1273)-(G1273-F1273)</f>
        <v>0</v>
      </c>
      <c r="K1273" s="4">
        <v>0.29166666666666669</v>
      </c>
    </row>
    <row r="1274" spans="3:11" x14ac:dyDescent="0.2">
      <c r="C1274" s="9">
        <v>41446</v>
      </c>
      <c r="J1274" s="6">
        <f>(I1274-D1274)-(G1274-F1274)</f>
        <v>0</v>
      </c>
      <c r="K1274" s="4">
        <v>0.29166666666666669</v>
      </c>
    </row>
    <row r="1275" spans="3:11" x14ac:dyDescent="0.2">
      <c r="C1275" s="9">
        <v>41447</v>
      </c>
      <c r="J1275" s="6">
        <f>(I1275-D1275)-(G1275-F1275)</f>
        <v>0</v>
      </c>
      <c r="K1275" s="4">
        <v>0.29166666666666669</v>
      </c>
    </row>
    <row r="1276" spans="3:11" x14ac:dyDescent="0.2">
      <c r="C1276" s="9">
        <v>41448</v>
      </c>
      <c r="J1276" s="6"/>
      <c r="K1276" s="8">
        <v>0</v>
      </c>
    </row>
    <row r="1277" spans="3:11" x14ac:dyDescent="0.2">
      <c r="C1277" s="9">
        <v>41449</v>
      </c>
      <c r="J1277" s="6"/>
      <c r="K1277" s="8">
        <v>0</v>
      </c>
    </row>
    <row r="1278" spans="3:11" x14ac:dyDescent="0.2">
      <c r="C1278" s="9">
        <v>41450</v>
      </c>
      <c r="J1278" s="6">
        <f>(I1278-D1278)-(G1278-F1278)</f>
        <v>0</v>
      </c>
      <c r="K1278" s="4"/>
    </row>
    <row r="1279" spans="3:11" x14ac:dyDescent="0.2">
      <c r="C1279" s="9">
        <v>41451</v>
      </c>
      <c r="J1279" s="6">
        <f>(I1279-D1279)-(G1279-F1279)</f>
        <v>0</v>
      </c>
      <c r="K1279" s="4">
        <v>0.29166666666666669</v>
      </c>
    </row>
    <row r="1280" spans="3:11" x14ac:dyDescent="0.2">
      <c r="C1280" s="9">
        <v>41452</v>
      </c>
      <c r="J1280" s="6">
        <f>(I1280-D1280)-(G1280-F1280)</f>
        <v>0</v>
      </c>
      <c r="K1280" s="4">
        <v>0.29166666666666669</v>
      </c>
    </row>
    <row r="1281" spans="3:11" x14ac:dyDescent="0.2">
      <c r="C1281" s="9">
        <v>41453</v>
      </c>
      <c r="J1281" s="6">
        <f>(I1281-D1281)-(G1281-F1281)</f>
        <v>0</v>
      </c>
      <c r="K1281" s="4">
        <v>0.29166666666666669</v>
      </c>
    </row>
    <row r="1282" spans="3:11" x14ac:dyDescent="0.2">
      <c r="C1282" s="9">
        <v>41454</v>
      </c>
      <c r="J1282" s="6">
        <f>(I1282-D1282)-(G1282-F1282)</f>
        <v>0</v>
      </c>
      <c r="K1282" s="4">
        <v>0.29166666666666669</v>
      </c>
    </row>
    <row r="1283" spans="3:11" x14ac:dyDescent="0.2">
      <c r="C1283" s="9">
        <v>41455</v>
      </c>
      <c r="J1283" s="6"/>
      <c r="K1283" s="8">
        <v>0</v>
      </c>
    </row>
    <row r="1284" spans="3:11" x14ac:dyDescent="0.2">
      <c r="C1284" s="9">
        <v>41456</v>
      </c>
      <c r="J1284" s="6"/>
      <c r="K1284" s="8">
        <v>0</v>
      </c>
    </row>
    <row r="1285" spans="3:11" x14ac:dyDescent="0.2">
      <c r="C1285" s="9">
        <v>41457</v>
      </c>
      <c r="J1285" s="6">
        <f>(I1285-D1285)-(G1285-F1285)</f>
        <v>0</v>
      </c>
      <c r="K1285" s="4"/>
    </row>
    <row r="1286" spans="3:11" x14ac:dyDescent="0.2">
      <c r="C1286" s="9">
        <v>41458</v>
      </c>
      <c r="J1286" s="6">
        <f>(I1286-D1286)-(G1286-F1286)</f>
        <v>0</v>
      </c>
      <c r="K1286" s="4">
        <v>0.29166666666666669</v>
      </c>
    </row>
    <row r="1287" spans="3:11" x14ac:dyDescent="0.2">
      <c r="C1287" s="9">
        <v>41459</v>
      </c>
      <c r="J1287" s="6">
        <f>(I1287-D1287)-(G1287-F1287)</f>
        <v>0</v>
      </c>
      <c r="K1287" s="4">
        <v>0.29166666666666669</v>
      </c>
    </row>
    <row r="1288" spans="3:11" x14ac:dyDescent="0.2">
      <c r="C1288" s="9">
        <v>41460</v>
      </c>
      <c r="J1288" s="6">
        <f>(I1288-D1288)-(G1288-F1288)</f>
        <v>0</v>
      </c>
      <c r="K1288" s="4">
        <v>0.29166666666666669</v>
      </c>
    </row>
    <row r="1289" spans="3:11" x14ac:dyDescent="0.2">
      <c r="C1289" s="9">
        <v>41461</v>
      </c>
      <c r="J1289" s="6">
        <f>(I1289-D1289)-(G1289-F1289)</f>
        <v>0</v>
      </c>
      <c r="K1289" s="4">
        <v>0.29166666666666669</v>
      </c>
    </row>
    <row r="1290" spans="3:11" x14ac:dyDescent="0.2">
      <c r="C1290" s="9">
        <v>41462</v>
      </c>
      <c r="J1290" s="6"/>
      <c r="K1290" s="8">
        <v>0</v>
      </c>
    </row>
    <row r="1291" spans="3:11" x14ac:dyDescent="0.2">
      <c r="C1291" s="9">
        <v>41463</v>
      </c>
      <c r="J1291" s="6"/>
      <c r="K1291" s="8">
        <v>0</v>
      </c>
    </row>
    <row r="1292" spans="3:11" x14ac:dyDescent="0.2">
      <c r="C1292" s="9">
        <v>41464</v>
      </c>
      <c r="J1292" s="6">
        <f>(I1292-D1292)-(G1292-F1292)</f>
        <v>0</v>
      </c>
      <c r="K1292" s="4"/>
    </row>
    <row r="1293" spans="3:11" x14ac:dyDescent="0.2">
      <c r="C1293" s="9">
        <v>41465</v>
      </c>
      <c r="J1293" s="6">
        <f>(I1293-D1293)-(G1293-F1293)</f>
        <v>0</v>
      </c>
      <c r="K1293" s="4">
        <v>0.29166666666666669</v>
      </c>
    </row>
    <row r="1294" spans="3:11" x14ac:dyDescent="0.2">
      <c r="C1294" s="9">
        <v>41466</v>
      </c>
      <c r="J1294" s="6">
        <f>(I1294-D1294)-(G1294-F1294)</f>
        <v>0</v>
      </c>
      <c r="K1294" s="4">
        <v>0.29166666666666669</v>
      </c>
    </row>
    <row r="1295" spans="3:11" x14ac:dyDescent="0.2">
      <c r="C1295" s="9">
        <v>41467</v>
      </c>
      <c r="J1295" s="6">
        <f>(I1295-D1295)-(G1295-F1295)</f>
        <v>0</v>
      </c>
      <c r="K1295" s="4">
        <v>0.29166666666666669</v>
      </c>
    </row>
    <row r="1296" spans="3:11" x14ac:dyDescent="0.2">
      <c r="C1296" s="9">
        <v>41468</v>
      </c>
      <c r="J1296" s="6">
        <f>(I1296-D1296)-(G1296-F1296)</f>
        <v>0</v>
      </c>
      <c r="K1296" s="4">
        <v>0.29166666666666669</v>
      </c>
    </row>
    <row r="1297" spans="3:11" x14ac:dyDescent="0.2">
      <c r="C1297" s="9">
        <v>41469</v>
      </c>
      <c r="J1297" s="6"/>
      <c r="K1297" s="8">
        <v>0</v>
      </c>
    </row>
    <row r="1298" spans="3:11" x14ac:dyDescent="0.2">
      <c r="C1298" s="9">
        <v>41470</v>
      </c>
      <c r="J1298" s="6"/>
      <c r="K1298" s="8">
        <v>0</v>
      </c>
    </row>
    <row r="1299" spans="3:11" x14ac:dyDescent="0.2">
      <c r="C1299" s="9">
        <v>41471</v>
      </c>
      <c r="J1299" s="6">
        <f>(I1299-D1299)-(G1299-F1299)</f>
        <v>0</v>
      </c>
      <c r="K1299" s="4"/>
    </row>
    <row r="1300" spans="3:11" x14ac:dyDescent="0.2">
      <c r="C1300" s="9">
        <v>41472</v>
      </c>
      <c r="J1300" s="6">
        <f>(I1300-D1300)-(G1300-F1300)</f>
        <v>0</v>
      </c>
      <c r="K1300" s="4">
        <v>0.29166666666666669</v>
      </c>
    </row>
    <row r="1301" spans="3:11" x14ac:dyDescent="0.2">
      <c r="C1301" s="9">
        <v>41473</v>
      </c>
      <c r="J1301" s="6">
        <f>(I1301-D1301)-(G1301-F1301)</f>
        <v>0</v>
      </c>
      <c r="K1301" s="4">
        <v>0.29166666666666669</v>
      </c>
    </row>
    <row r="1302" spans="3:11" x14ac:dyDescent="0.2">
      <c r="C1302" s="9">
        <v>41474</v>
      </c>
      <c r="J1302" s="6">
        <f>(I1302-D1302)-(G1302-F1302)</f>
        <v>0</v>
      </c>
      <c r="K1302" s="4">
        <v>0.29166666666666669</v>
      </c>
    </row>
    <row r="1303" spans="3:11" x14ac:dyDescent="0.2">
      <c r="C1303" s="9">
        <v>41475</v>
      </c>
      <c r="J1303" s="6">
        <f>(I1303-D1303)-(G1303-F1303)</f>
        <v>0</v>
      </c>
      <c r="K1303" s="4">
        <v>0.29166666666666669</v>
      </c>
    </row>
    <row r="1304" spans="3:11" x14ac:dyDescent="0.2">
      <c r="C1304" s="9">
        <v>41476</v>
      </c>
      <c r="J1304" s="6"/>
      <c r="K1304" s="8">
        <v>0</v>
      </c>
    </row>
    <row r="1305" spans="3:11" x14ac:dyDescent="0.2">
      <c r="C1305" s="9">
        <v>41477</v>
      </c>
      <c r="J1305" s="6"/>
      <c r="K1305" s="8">
        <v>0</v>
      </c>
    </row>
    <row r="1306" spans="3:11" x14ac:dyDescent="0.2">
      <c r="C1306" s="9">
        <v>41478</v>
      </c>
      <c r="J1306" s="6">
        <f>(I1306-D1306)-(G1306-F1306)</f>
        <v>0</v>
      </c>
      <c r="K1306" s="4"/>
    </row>
    <row r="1307" spans="3:11" x14ac:dyDescent="0.2">
      <c r="C1307" s="9">
        <v>41479</v>
      </c>
      <c r="J1307" s="6">
        <f>(I1307-D1307)-(G1307-F1307)</f>
        <v>0</v>
      </c>
      <c r="K1307" s="4">
        <v>0.29166666666666669</v>
      </c>
    </row>
    <row r="1308" spans="3:11" x14ac:dyDescent="0.2">
      <c r="C1308" s="9">
        <v>41480</v>
      </c>
      <c r="J1308" s="6">
        <f>(I1308-D1308)-(G1308-F1308)</f>
        <v>0</v>
      </c>
      <c r="K1308" s="4">
        <v>0.29166666666666669</v>
      </c>
    </row>
    <row r="1309" spans="3:11" x14ac:dyDescent="0.2">
      <c r="C1309" s="9">
        <v>41481</v>
      </c>
      <c r="J1309" s="6">
        <f>(I1309-D1309)-(G1309-F1309)</f>
        <v>0</v>
      </c>
      <c r="K1309" s="4">
        <v>0.29166666666666669</v>
      </c>
    </row>
    <row r="1310" spans="3:11" x14ac:dyDescent="0.2">
      <c r="C1310" s="9">
        <v>41482</v>
      </c>
      <c r="J1310" s="6">
        <f>(I1310-D1310)-(G1310-F1310)</f>
        <v>0</v>
      </c>
      <c r="K1310" s="4">
        <v>0.29166666666666669</v>
      </c>
    </row>
    <row r="1311" spans="3:11" x14ac:dyDescent="0.2">
      <c r="C1311" s="9">
        <v>41483</v>
      </c>
      <c r="J1311" s="6"/>
      <c r="K1311" s="8">
        <v>0</v>
      </c>
    </row>
    <row r="1312" spans="3:11" x14ac:dyDescent="0.2">
      <c r="C1312" s="9">
        <v>41484</v>
      </c>
      <c r="J1312" s="6"/>
      <c r="K1312" s="8">
        <v>0</v>
      </c>
    </row>
    <row r="1313" spans="3:11" x14ac:dyDescent="0.2">
      <c r="C1313" s="9">
        <v>41485</v>
      </c>
      <c r="J1313" s="6">
        <f>(I1313-D1313)-(G1313-F1313)</f>
        <v>0</v>
      </c>
      <c r="K1313" s="4"/>
    </row>
    <row r="1314" spans="3:11" x14ac:dyDescent="0.2">
      <c r="C1314" s="9">
        <v>41486</v>
      </c>
      <c r="J1314" s="6">
        <f>(I1314-D1314)-(G1314-F1314)</f>
        <v>0</v>
      </c>
      <c r="K1314" s="4">
        <v>0.29166666666666669</v>
      </c>
    </row>
    <row r="1315" spans="3:11" x14ac:dyDescent="0.2">
      <c r="C1315" s="9">
        <v>41487</v>
      </c>
      <c r="J1315" s="6">
        <f>(I1315-D1315)-(G1315-F1315)</f>
        <v>0</v>
      </c>
      <c r="K1315" s="4">
        <v>0.29166666666666669</v>
      </c>
    </row>
    <row r="1316" spans="3:11" x14ac:dyDescent="0.2">
      <c r="C1316" s="9">
        <v>41488</v>
      </c>
      <c r="J1316" s="6">
        <f>(I1316-D1316)-(G1316-F1316)</f>
        <v>0</v>
      </c>
      <c r="K1316" s="4">
        <v>0.29166666666666669</v>
      </c>
    </row>
    <row r="1317" spans="3:11" x14ac:dyDescent="0.2">
      <c r="C1317" s="9">
        <v>41489</v>
      </c>
      <c r="J1317" s="6">
        <f>(I1317-D1317)-(G1317-F1317)</f>
        <v>0</v>
      </c>
      <c r="K1317" s="4">
        <v>0.29166666666666669</v>
      </c>
    </row>
    <row r="1318" spans="3:11" x14ac:dyDescent="0.2">
      <c r="C1318" s="9">
        <v>41490</v>
      </c>
      <c r="J1318" s="6"/>
      <c r="K1318" s="8">
        <v>0</v>
      </c>
    </row>
    <row r="1319" spans="3:11" x14ac:dyDescent="0.2">
      <c r="C1319" s="9">
        <v>41491</v>
      </c>
      <c r="J1319" s="6"/>
      <c r="K1319" s="8">
        <v>0</v>
      </c>
    </row>
    <row r="1320" spans="3:11" x14ac:dyDescent="0.2">
      <c r="C1320" s="9">
        <v>41492</v>
      </c>
      <c r="J1320" s="6">
        <f>(I1320-D1320)-(G1320-F1320)</f>
        <v>0</v>
      </c>
      <c r="K1320" s="4"/>
    </row>
    <row r="1321" spans="3:11" x14ac:dyDescent="0.2">
      <c r="C1321" s="9">
        <v>41493</v>
      </c>
      <c r="J1321" s="6">
        <f>(I1321-D1321)-(G1321-F1321)</f>
        <v>0</v>
      </c>
      <c r="K1321" s="4">
        <v>0.29166666666666669</v>
      </c>
    </row>
    <row r="1322" spans="3:11" x14ac:dyDescent="0.2">
      <c r="C1322" s="9">
        <v>41494</v>
      </c>
      <c r="J1322" s="6">
        <f>(I1322-D1322)-(G1322-F1322)</f>
        <v>0</v>
      </c>
      <c r="K1322" s="4">
        <v>0.29166666666666669</v>
      </c>
    </row>
    <row r="1323" spans="3:11" x14ac:dyDescent="0.2">
      <c r="C1323" s="9">
        <v>41495</v>
      </c>
      <c r="J1323" s="6">
        <f>(I1323-D1323)-(G1323-F1323)</f>
        <v>0</v>
      </c>
      <c r="K1323" s="4">
        <v>0.29166666666666669</v>
      </c>
    </row>
    <row r="1324" spans="3:11" x14ac:dyDescent="0.2">
      <c r="C1324" s="9">
        <v>41496</v>
      </c>
      <c r="J1324" s="6">
        <f>(I1324-D1324)-(G1324-F1324)</f>
        <v>0</v>
      </c>
      <c r="K1324" s="4">
        <v>0.29166666666666669</v>
      </c>
    </row>
    <row r="1325" spans="3:11" x14ac:dyDescent="0.2">
      <c r="C1325" s="9">
        <v>41497</v>
      </c>
      <c r="J1325" s="6"/>
      <c r="K1325" s="8">
        <v>0</v>
      </c>
    </row>
    <row r="1326" spans="3:11" x14ac:dyDescent="0.2">
      <c r="C1326" s="9">
        <v>41498</v>
      </c>
      <c r="J1326" s="6"/>
      <c r="K1326" s="8">
        <v>0</v>
      </c>
    </row>
    <row r="1327" spans="3:11" x14ac:dyDescent="0.2">
      <c r="C1327" s="9">
        <v>41499</v>
      </c>
      <c r="J1327" s="6">
        <f>(I1327-D1327)-(G1327-F1327)</f>
        <v>0</v>
      </c>
      <c r="K1327" s="4"/>
    </row>
    <row r="1328" spans="3:11" x14ac:dyDescent="0.2">
      <c r="C1328" s="9">
        <v>41500</v>
      </c>
      <c r="J1328" s="6">
        <f>(I1328-D1328)-(G1328-F1328)</f>
        <v>0</v>
      </c>
      <c r="K1328" s="4">
        <v>0.29166666666666669</v>
      </c>
    </row>
    <row r="1329" spans="3:11" x14ac:dyDescent="0.2">
      <c r="C1329" s="9">
        <v>41501</v>
      </c>
      <c r="J1329" s="6">
        <f>(I1329-D1329)-(G1329-F1329)</f>
        <v>0</v>
      </c>
      <c r="K1329" s="4">
        <v>0.29166666666666669</v>
      </c>
    </row>
    <row r="1330" spans="3:11" x14ac:dyDescent="0.2">
      <c r="C1330" s="9">
        <v>41502</v>
      </c>
      <c r="J1330" s="6">
        <f>(I1330-D1330)-(G1330-F1330)</f>
        <v>0</v>
      </c>
      <c r="K1330" s="4">
        <v>0.29166666666666669</v>
      </c>
    </row>
    <row r="1331" spans="3:11" x14ac:dyDescent="0.2">
      <c r="C1331" s="9">
        <v>41503</v>
      </c>
      <c r="J1331" s="6">
        <f>(I1331-D1331)-(G1331-F1331)</f>
        <v>0</v>
      </c>
      <c r="K1331" s="4">
        <v>0.29166666666666669</v>
      </c>
    </row>
    <row r="1332" spans="3:11" x14ac:dyDescent="0.2">
      <c r="C1332" s="9">
        <v>41504</v>
      </c>
      <c r="J1332" s="6"/>
      <c r="K1332" s="8">
        <v>0</v>
      </c>
    </row>
    <row r="1333" spans="3:11" x14ac:dyDescent="0.2">
      <c r="C1333" s="9">
        <v>41505</v>
      </c>
      <c r="J1333" s="6"/>
      <c r="K1333" s="8">
        <v>0</v>
      </c>
    </row>
    <row r="1334" spans="3:11" x14ac:dyDescent="0.2">
      <c r="C1334" s="9">
        <v>41506</v>
      </c>
      <c r="J1334" s="6">
        <f>(I1334-D1334)-(G1334-F1334)</f>
        <v>0</v>
      </c>
      <c r="K1334" s="4"/>
    </row>
    <row r="1335" spans="3:11" x14ac:dyDescent="0.2">
      <c r="C1335" s="9">
        <v>41507</v>
      </c>
      <c r="J1335" s="6">
        <f>(I1335-D1335)-(G1335-F1335)</f>
        <v>0</v>
      </c>
      <c r="K1335" s="4">
        <v>0.29166666666666669</v>
      </c>
    </row>
    <row r="1336" spans="3:11" x14ac:dyDescent="0.2">
      <c r="C1336" s="9">
        <v>41508</v>
      </c>
      <c r="J1336" s="6">
        <f>(I1336-D1336)-(G1336-F1336)</f>
        <v>0</v>
      </c>
      <c r="K1336" s="4">
        <v>0.29166666666666669</v>
      </c>
    </row>
    <row r="1337" spans="3:11" x14ac:dyDescent="0.2">
      <c r="C1337" s="9">
        <v>41509</v>
      </c>
      <c r="J1337" s="6">
        <f>(I1337-D1337)-(G1337-F1337)</f>
        <v>0</v>
      </c>
      <c r="K1337" s="4">
        <v>0.29166666666666669</v>
      </c>
    </row>
    <row r="1338" spans="3:11" x14ac:dyDescent="0.2">
      <c r="C1338" s="9">
        <v>41510</v>
      </c>
      <c r="J1338" s="6">
        <f>(I1338-D1338)-(G1338-F1338)</f>
        <v>0</v>
      </c>
      <c r="K1338" s="4">
        <v>0.29166666666666669</v>
      </c>
    </row>
    <row r="1339" spans="3:11" x14ac:dyDescent="0.2">
      <c r="C1339" s="9">
        <v>41511</v>
      </c>
      <c r="J1339" s="6"/>
      <c r="K1339" s="8">
        <v>0</v>
      </c>
    </row>
    <row r="1340" spans="3:11" x14ac:dyDescent="0.2">
      <c r="C1340" s="9">
        <v>41512</v>
      </c>
      <c r="J1340" s="6"/>
      <c r="K1340" s="8">
        <v>0</v>
      </c>
    </row>
    <row r="1341" spans="3:11" x14ac:dyDescent="0.2">
      <c r="C1341" s="9">
        <v>41513</v>
      </c>
      <c r="J1341" s="6">
        <f>(I1341-D1341)-(G1341-F1341)</f>
        <v>0</v>
      </c>
      <c r="K1341" s="4"/>
    </row>
    <row r="1342" spans="3:11" x14ac:dyDescent="0.2">
      <c r="C1342" s="9">
        <v>41514</v>
      </c>
      <c r="J1342" s="6">
        <f>(I1342-D1342)-(G1342-F1342)</f>
        <v>0</v>
      </c>
      <c r="K1342" s="4">
        <v>0.29166666666666669</v>
      </c>
    </row>
    <row r="1343" spans="3:11" x14ac:dyDescent="0.2">
      <c r="C1343" s="9">
        <v>41515</v>
      </c>
      <c r="J1343" s="6">
        <f>(I1343-D1343)-(G1343-F1343)</f>
        <v>0</v>
      </c>
      <c r="K1343" s="4">
        <v>0.29166666666666669</v>
      </c>
    </row>
    <row r="1344" spans="3:11" x14ac:dyDescent="0.2">
      <c r="C1344" s="9">
        <v>41516</v>
      </c>
      <c r="J1344" s="6">
        <f>(I1344-D1344)-(G1344-F1344)</f>
        <v>0</v>
      </c>
      <c r="K1344" s="4">
        <v>0.29166666666666669</v>
      </c>
    </row>
    <row r="1345" spans="3:11" x14ac:dyDescent="0.2">
      <c r="C1345" s="9">
        <v>41517</v>
      </c>
      <c r="J1345" s="6">
        <f>(I1345-D1345)-(G1345-F1345)</f>
        <v>0</v>
      </c>
      <c r="K1345" s="4">
        <v>0.29166666666666669</v>
      </c>
    </row>
    <row r="1346" spans="3:11" x14ac:dyDescent="0.2">
      <c r="C1346" s="9">
        <v>41518</v>
      </c>
      <c r="J1346" s="6"/>
      <c r="K1346" s="8">
        <v>0</v>
      </c>
    </row>
    <row r="1347" spans="3:11" x14ac:dyDescent="0.2">
      <c r="C1347" s="9">
        <v>41519</v>
      </c>
      <c r="J1347" s="6"/>
      <c r="K1347" s="8">
        <v>0</v>
      </c>
    </row>
    <row r="1348" spans="3:11" x14ac:dyDescent="0.2">
      <c r="C1348" s="9">
        <v>41520</v>
      </c>
      <c r="J1348" s="6">
        <f>(I1348-D1348)-(G1348-F1348)</f>
        <v>0</v>
      </c>
      <c r="K1348" s="4"/>
    </row>
    <row r="1349" spans="3:11" x14ac:dyDescent="0.2">
      <c r="C1349" s="9">
        <v>41521</v>
      </c>
      <c r="J1349" s="6">
        <f>(I1349-D1349)-(G1349-F1349)</f>
        <v>0</v>
      </c>
      <c r="K1349" s="4">
        <v>0.29166666666666669</v>
      </c>
    </row>
    <row r="1350" spans="3:11" x14ac:dyDescent="0.2">
      <c r="C1350" s="9">
        <v>41522</v>
      </c>
      <c r="J1350" s="6">
        <f>(I1350-D1350)-(G1350-F1350)</f>
        <v>0</v>
      </c>
      <c r="K1350" s="4">
        <v>0.29166666666666669</v>
      </c>
    </row>
    <row r="1351" spans="3:11" x14ac:dyDescent="0.2">
      <c r="C1351" s="9">
        <v>41523</v>
      </c>
      <c r="J1351" s="6">
        <f>(I1351-D1351)-(G1351-F1351)</f>
        <v>0</v>
      </c>
      <c r="K1351" s="4">
        <v>0.29166666666666669</v>
      </c>
    </row>
    <row r="1352" spans="3:11" x14ac:dyDescent="0.2">
      <c r="C1352" s="9">
        <v>41524</v>
      </c>
      <c r="J1352" s="6">
        <f>(I1352-D1352)-(G1352-F1352)</f>
        <v>0</v>
      </c>
      <c r="K1352" s="4">
        <v>0.29166666666666669</v>
      </c>
    </row>
    <row r="1353" spans="3:11" x14ac:dyDescent="0.2">
      <c r="C1353" s="9">
        <v>41525</v>
      </c>
      <c r="J1353" s="6"/>
      <c r="K1353" s="8">
        <v>0</v>
      </c>
    </row>
    <row r="1354" spans="3:11" x14ac:dyDescent="0.2">
      <c r="C1354" s="9">
        <v>41526</v>
      </c>
      <c r="J1354" s="6"/>
      <c r="K1354" s="8">
        <v>0</v>
      </c>
    </row>
    <row r="1355" spans="3:11" x14ac:dyDescent="0.2">
      <c r="C1355" s="9">
        <v>41527</v>
      </c>
      <c r="J1355" s="6">
        <f>(I1355-D1355)-(G1355-F1355)</f>
        <v>0</v>
      </c>
      <c r="K1355" s="4"/>
    </row>
    <row r="1356" spans="3:11" x14ac:dyDescent="0.2">
      <c r="C1356" s="9">
        <v>41528</v>
      </c>
      <c r="J1356" s="6">
        <f>(I1356-D1356)-(G1356-F1356)</f>
        <v>0</v>
      </c>
      <c r="K1356" s="4">
        <v>0.29166666666666669</v>
      </c>
    </row>
    <row r="1357" spans="3:11" x14ac:dyDescent="0.2">
      <c r="C1357" s="9">
        <v>41529</v>
      </c>
      <c r="J1357" s="6">
        <f>(I1357-D1357)-(G1357-F1357)</f>
        <v>0</v>
      </c>
      <c r="K1357" s="4">
        <v>0.29166666666666669</v>
      </c>
    </row>
    <row r="1358" spans="3:11" x14ac:dyDescent="0.2">
      <c r="C1358" s="9">
        <v>41530</v>
      </c>
      <c r="J1358" s="6">
        <f>(I1358-D1358)-(G1358-F1358)</f>
        <v>0</v>
      </c>
      <c r="K1358" s="4">
        <v>0.29166666666666669</v>
      </c>
    </row>
    <row r="1359" spans="3:11" x14ac:dyDescent="0.2">
      <c r="C1359" s="9">
        <v>41531</v>
      </c>
      <c r="J1359" s="6">
        <f>(I1359-D1359)-(G1359-F1359)</f>
        <v>0</v>
      </c>
      <c r="K1359" s="4">
        <v>0.29166666666666669</v>
      </c>
    </row>
    <row r="1360" spans="3:11" x14ac:dyDescent="0.2">
      <c r="C1360" s="9">
        <v>41532</v>
      </c>
      <c r="J1360" s="6"/>
      <c r="K1360" s="8">
        <v>0</v>
      </c>
    </row>
    <row r="1361" spans="3:11" x14ac:dyDescent="0.2">
      <c r="C1361" s="9">
        <v>41533</v>
      </c>
      <c r="J1361" s="6"/>
      <c r="K1361" s="8">
        <v>0</v>
      </c>
    </row>
    <row r="1362" spans="3:11" x14ac:dyDescent="0.2">
      <c r="C1362" s="9">
        <v>41534</v>
      </c>
      <c r="J1362" s="6">
        <f>(I1362-D1362)-(G1362-F1362)</f>
        <v>0</v>
      </c>
      <c r="K1362" s="4"/>
    </row>
    <row r="1363" spans="3:11" x14ac:dyDescent="0.2">
      <c r="C1363" s="9">
        <v>41535</v>
      </c>
      <c r="J1363" s="6">
        <f>(I1363-D1363)-(G1363-F1363)</f>
        <v>0</v>
      </c>
      <c r="K1363" s="4">
        <v>0.29166666666666669</v>
      </c>
    </row>
    <row r="1364" spans="3:11" x14ac:dyDescent="0.2">
      <c r="C1364" s="9">
        <v>41536</v>
      </c>
      <c r="J1364" s="6">
        <f>(I1364-D1364)-(G1364-F1364)</f>
        <v>0</v>
      </c>
      <c r="K1364" s="4">
        <v>0.29166666666666669</v>
      </c>
    </row>
    <row r="1365" spans="3:11" x14ac:dyDescent="0.2">
      <c r="C1365" s="9">
        <v>41537</v>
      </c>
      <c r="J1365" s="6">
        <f>(I1365-D1365)-(G1365-F1365)</f>
        <v>0</v>
      </c>
      <c r="K1365" s="4">
        <v>0.29166666666666669</v>
      </c>
    </row>
    <row r="1366" spans="3:11" x14ac:dyDescent="0.2">
      <c r="C1366" s="9">
        <v>41538</v>
      </c>
      <c r="J1366" s="6">
        <f>(I1366-D1366)-(G1366-F1366)</f>
        <v>0</v>
      </c>
      <c r="K1366" s="4">
        <v>0.29166666666666669</v>
      </c>
    </row>
    <row r="1367" spans="3:11" x14ac:dyDescent="0.2">
      <c r="C1367" s="9">
        <v>41539</v>
      </c>
      <c r="J1367" s="6"/>
      <c r="K1367" s="8">
        <v>0</v>
      </c>
    </row>
    <row r="1368" spans="3:11" x14ac:dyDescent="0.2">
      <c r="C1368" s="9">
        <v>41540</v>
      </c>
      <c r="J1368" s="6"/>
      <c r="K1368" s="8">
        <v>0</v>
      </c>
    </row>
    <row r="1369" spans="3:11" x14ac:dyDescent="0.2">
      <c r="C1369" s="9">
        <v>41541</v>
      </c>
      <c r="J1369" s="6">
        <f>(I1369-D1369)-(G1369-F1369)</f>
        <v>0</v>
      </c>
      <c r="K1369" s="4"/>
    </row>
    <row r="1370" spans="3:11" x14ac:dyDescent="0.2">
      <c r="C1370" s="9">
        <v>41542</v>
      </c>
      <c r="J1370" s="6">
        <f>(I1370-D1370)-(G1370-F1370)</f>
        <v>0</v>
      </c>
      <c r="K1370" s="4">
        <v>0.29166666666666669</v>
      </c>
    </row>
    <row r="1371" spans="3:11" x14ac:dyDescent="0.2">
      <c r="C1371" s="9">
        <v>41543</v>
      </c>
      <c r="J1371" s="6">
        <f>(I1371-D1371)-(G1371-F1371)</f>
        <v>0</v>
      </c>
      <c r="K1371" s="4">
        <v>0.29166666666666669</v>
      </c>
    </row>
    <row r="1372" spans="3:11" x14ac:dyDescent="0.2">
      <c r="C1372" s="9">
        <v>41544</v>
      </c>
      <c r="J1372" s="6">
        <f>(I1372-D1372)-(G1372-F1372)</f>
        <v>0</v>
      </c>
      <c r="K1372" s="4">
        <v>0.29166666666666669</v>
      </c>
    </row>
    <row r="1373" spans="3:11" x14ac:dyDescent="0.2">
      <c r="C1373" s="9">
        <v>41545</v>
      </c>
      <c r="J1373" s="6">
        <f>(I1373-D1373)-(G1373-F1373)</f>
        <v>0</v>
      </c>
      <c r="K1373" s="4">
        <v>0.29166666666666669</v>
      </c>
    </row>
    <row r="1374" spans="3:11" x14ac:dyDescent="0.2">
      <c r="C1374" s="9">
        <v>41546</v>
      </c>
      <c r="J1374" s="6"/>
      <c r="K1374" s="8">
        <v>0</v>
      </c>
    </row>
    <row r="1375" spans="3:11" x14ac:dyDescent="0.2">
      <c r="C1375" s="9">
        <v>41547</v>
      </c>
      <c r="J1375" s="6"/>
      <c r="K1375" s="8">
        <v>0</v>
      </c>
    </row>
    <row r="1376" spans="3:11" x14ac:dyDescent="0.2">
      <c r="C1376" s="9">
        <v>41548</v>
      </c>
      <c r="J1376" s="6">
        <f>(I1376-D1376)-(G1376-F1376)</f>
        <v>0</v>
      </c>
      <c r="K1376" s="4"/>
    </row>
    <row r="1377" spans="3:11" x14ac:dyDescent="0.2">
      <c r="C1377" s="9">
        <v>41549</v>
      </c>
      <c r="J1377" s="6">
        <f>(I1377-D1377)-(G1377-F1377)</f>
        <v>0</v>
      </c>
      <c r="K1377" s="4">
        <v>0.29166666666666669</v>
      </c>
    </row>
    <row r="1378" spans="3:11" x14ac:dyDescent="0.2">
      <c r="C1378" s="9">
        <v>41550</v>
      </c>
      <c r="J1378" s="6">
        <f>(I1378-D1378)-(G1378-F1378)</f>
        <v>0</v>
      </c>
      <c r="K1378" s="4">
        <v>0.29166666666666669</v>
      </c>
    </row>
    <row r="1379" spans="3:11" x14ac:dyDescent="0.2">
      <c r="C1379" s="9">
        <v>41551</v>
      </c>
      <c r="J1379" s="6">
        <f>(I1379-D1379)-(G1379-F1379)</f>
        <v>0</v>
      </c>
      <c r="K1379" s="4">
        <v>0.29166666666666669</v>
      </c>
    </row>
    <row r="1380" spans="3:11" x14ac:dyDescent="0.2">
      <c r="C1380" s="9">
        <v>41552</v>
      </c>
      <c r="J1380" s="6">
        <f>(I1380-D1380)-(G1380-F1380)</f>
        <v>0</v>
      </c>
      <c r="K1380" s="4">
        <v>0.29166666666666669</v>
      </c>
    </row>
    <row r="1381" spans="3:11" x14ac:dyDescent="0.2">
      <c r="C1381" s="9">
        <v>41553</v>
      </c>
      <c r="J1381" s="6"/>
      <c r="K1381" s="8">
        <v>0</v>
      </c>
    </row>
    <row r="1382" spans="3:11" x14ac:dyDescent="0.2">
      <c r="C1382" s="9">
        <v>41554</v>
      </c>
      <c r="J1382" s="6"/>
      <c r="K1382" s="8">
        <v>0</v>
      </c>
    </row>
    <row r="1383" spans="3:11" x14ac:dyDescent="0.2">
      <c r="C1383" s="9">
        <v>41555</v>
      </c>
      <c r="J1383" s="6">
        <f>(I1383-D1383)-(G1383-F1383)</f>
        <v>0</v>
      </c>
      <c r="K1383" s="4"/>
    </row>
    <row r="1384" spans="3:11" x14ac:dyDescent="0.2">
      <c r="C1384" s="9">
        <v>41556</v>
      </c>
      <c r="J1384" s="6">
        <f>(I1384-D1384)-(G1384-F1384)</f>
        <v>0</v>
      </c>
      <c r="K1384" s="4">
        <v>0.29166666666666669</v>
      </c>
    </row>
    <row r="1385" spans="3:11" x14ac:dyDescent="0.2">
      <c r="C1385" s="9">
        <v>41557</v>
      </c>
      <c r="J1385" s="6">
        <f>(I1385-D1385)-(G1385-F1385)</f>
        <v>0</v>
      </c>
      <c r="K1385" s="4">
        <v>0.29166666666666669</v>
      </c>
    </row>
    <row r="1386" spans="3:11" x14ac:dyDescent="0.2">
      <c r="C1386" s="9">
        <v>41558</v>
      </c>
      <c r="J1386" s="6">
        <f>(I1386-D1386)-(G1386-F1386)</f>
        <v>0</v>
      </c>
      <c r="K1386" s="4">
        <v>0.29166666666666669</v>
      </c>
    </row>
    <row r="1387" spans="3:11" x14ac:dyDescent="0.2">
      <c r="C1387" s="9">
        <v>41559</v>
      </c>
      <c r="J1387" s="6">
        <f>(I1387-D1387)-(G1387-F1387)</f>
        <v>0</v>
      </c>
      <c r="K1387" s="4">
        <v>0.29166666666666669</v>
      </c>
    </row>
    <row r="1388" spans="3:11" x14ac:dyDescent="0.2">
      <c r="C1388" s="9">
        <v>41560</v>
      </c>
      <c r="J1388" s="6"/>
      <c r="K1388" s="8">
        <v>0</v>
      </c>
    </row>
    <row r="1389" spans="3:11" x14ac:dyDescent="0.2">
      <c r="C1389" s="9">
        <v>41561</v>
      </c>
      <c r="J1389" s="6"/>
      <c r="K1389" s="8">
        <v>0</v>
      </c>
    </row>
    <row r="1390" spans="3:11" x14ac:dyDescent="0.2">
      <c r="C1390" s="9">
        <v>41562</v>
      </c>
      <c r="J1390" s="6">
        <f>(I1390-D1390)-(G1390-F1390)</f>
        <v>0</v>
      </c>
      <c r="K1390" s="4"/>
    </row>
    <row r="1391" spans="3:11" x14ac:dyDescent="0.2">
      <c r="C1391" s="9">
        <v>41563</v>
      </c>
      <c r="J1391" s="6">
        <f>(I1391-D1391)-(G1391-F1391)</f>
        <v>0</v>
      </c>
      <c r="K1391" s="4">
        <v>0.29166666666666669</v>
      </c>
    </row>
    <row r="1392" spans="3:11" x14ac:dyDescent="0.2">
      <c r="C1392" s="9">
        <v>41564</v>
      </c>
      <c r="J1392" s="6">
        <f>(I1392-D1392)-(G1392-F1392)</f>
        <v>0</v>
      </c>
      <c r="K1392" s="4">
        <v>0.29166666666666669</v>
      </c>
    </row>
    <row r="1393" spans="3:11" x14ac:dyDescent="0.2">
      <c r="C1393" s="9">
        <v>41565</v>
      </c>
      <c r="J1393" s="6">
        <f>(I1393-D1393)-(G1393-F1393)</f>
        <v>0</v>
      </c>
      <c r="K1393" s="4">
        <v>0.29166666666666669</v>
      </c>
    </row>
    <row r="1394" spans="3:11" x14ac:dyDescent="0.2">
      <c r="C1394" s="9">
        <v>41566</v>
      </c>
      <c r="J1394" s="6">
        <f>(I1394-D1394)-(G1394-F1394)</f>
        <v>0</v>
      </c>
      <c r="K1394" s="4">
        <v>0.29166666666666669</v>
      </c>
    </row>
    <row r="1395" spans="3:11" x14ac:dyDescent="0.2">
      <c r="C1395" s="9">
        <v>41567</v>
      </c>
      <c r="J1395" s="6"/>
      <c r="K1395" s="8">
        <v>0</v>
      </c>
    </row>
    <row r="1396" spans="3:11" x14ac:dyDescent="0.2">
      <c r="C1396" s="9">
        <v>41568</v>
      </c>
      <c r="J1396" s="6"/>
      <c r="K1396" s="8">
        <v>0</v>
      </c>
    </row>
    <row r="1397" spans="3:11" x14ac:dyDescent="0.2">
      <c r="C1397" s="9">
        <v>41569</v>
      </c>
      <c r="J1397" s="6">
        <f>(I1397-D1397)-(G1397-F1397)</f>
        <v>0</v>
      </c>
      <c r="K1397" s="4"/>
    </row>
    <row r="1398" spans="3:11" x14ac:dyDescent="0.2">
      <c r="C1398" s="9">
        <v>41570</v>
      </c>
      <c r="J1398" s="6">
        <f>(I1398-D1398)-(G1398-F1398)</f>
        <v>0</v>
      </c>
      <c r="K1398" s="4">
        <v>0.29166666666666669</v>
      </c>
    </row>
    <row r="1399" spans="3:11" x14ac:dyDescent="0.2">
      <c r="C1399" s="9">
        <v>41571</v>
      </c>
      <c r="J1399" s="6">
        <f>(I1399-D1399)-(G1399-F1399)</f>
        <v>0</v>
      </c>
      <c r="K1399" s="4">
        <v>0.29166666666666669</v>
      </c>
    </row>
    <row r="1400" spans="3:11" x14ac:dyDescent="0.2">
      <c r="C1400" s="9">
        <v>41572</v>
      </c>
      <c r="J1400" s="6">
        <f>(I1400-D1400)-(G1400-F1400)</f>
        <v>0</v>
      </c>
      <c r="K1400" s="4">
        <v>0.29166666666666669</v>
      </c>
    </row>
    <row r="1401" spans="3:11" x14ac:dyDescent="0.2">
      <c r="C1401" s="9">
        <v>41573</v>
      </c>
      <c r="J1401" s="6">
        <f>(I1401-D1401)-(G1401-F1401)</f>
        <v>0</v>
      </c>
      <c r="K1401" s="4">
        <v>0.29166666666666669</v>
      </c>
    </row>
    <row r="1402" spans="3:11" x14ac:dyDescent="0.2">
      <c r="C1402" s="9">
        <v>41574</v>
      </c>
      <c r="J1402" s="6"/>
      <c r="K1402" s="8">
        <v>0</v>
      </c>
    </row>
    <row r="1403" spans="3:11" x14ac:dyDescent="0.2">
      <c r="C1403" s="9">
        <v>41575</v>
      </c>
      <c r="J1403" s="6"/>
      <c r="K1403" s="8">
        <v>0</v>
      </c>
    </row>
    <row r="1404" spans="3:11" x14ac:dyDescent="0.2">
      <c r="C1404" s="9">
        <v>41576</v>
      </c>
      <c r="J1404" s="6">
        <f>(I1404-D1404)-(G1404-F1404)</f>
        <v>0</v>
      </c>
      <c r="K1404" s="4"/>
    </row>
    <row r="1405" spans="3:11" x14ac:dyDescent="0.2">
      <c r="C1405" s="9">
        <v>41577</v>
      </c>
      <c r="J1405" s="6">
        <f>(I1405-D1405)-(G1405-F1405)</f>
        <v>0</v>
      </c>
      <c r="K1405" s="4">
        <v>0.29166666666666669</v>
      </c>
    </row>
    <row r="1406" spans="3:11" x14ac:dyDescent="0.2">
      <c r="C1406" s="9">
        <v>41578</v>
      </c>
      <c r="J1406" s="6">
        <f>(I1406-D1406)-(G1406-F1406)</f>
        <v>0</v>
      </c>
      <c r="K1406" s="4">
        <v>0.29166666666666669</v>
      </c>
    </row>
    <row r="1407" spans="3:11" x14ac:dyDescent="0.2">
      <c r="C1407" s="9">
        <v>41579</v>
      </c>
      <c r="J1407" s="6">
        <f>(I1407-D1407)-(G1407-F1407)</f>
        <v>0</v>
      </c>
      <c r="K1407" s="4">
        <v>0.29166666666666669</v>
      </c>
    </row>
    <row r="1408" spans="3:11" x14ac:dyDescent="0.2">
      <c r="C1408" s="9">
        <v>41580</v>
      </c>
      <c r="J1408" s="6">
        <f>(I1408-D1408)-(G1408-F1408)</f>
        <v>0</v>
      </c>
      <c r="K1408" s="4">
        <v>0.29166666666666669</v>
      </c>
    </row>
    <row r="1409" spans="3:11" x14ac:dyDescent="0.2">
      <c r="C1409" s="9">
        <v>41581</v>
      </c>
      <c r="J1409" s="6"/>
      <c r="K1409" s="8">
        <v>0</v>
      </c>
    </row>
    <row r="1410" spans="3:11" x14ac:dyDescent="0.2">
      <c r="C1410" s="9">
        <v>41582</v>
      </c>
      <c r="J1410" s="6"/>
      <c r="K1410" s="8">
        <v>0</v>
      </c>
    </row>
    <row r="1411" spans="3:11" x14ac:dyDescent="0.2">
      <c r="C1411" s="9">
        <v>41583</v>
      </c>
      <c r="J1411" s="6">
        <f>(I1411-D1411)-(G1411-F1411)</f>
        <v>0</v>
      </c>
      <c r="K1411" s="4"/>
    </row>
    <row r="1412" spans="3:11" x14ac:dyDescent="0.2">
      <c r="C1412" s="9">
        <v>41584</v>
      </c>
      <c r="J1412" s="6">
        <f>(I1412-D1412)-(G1412-F1412)</f>
        <v>0</v>
      </c>
      <c r="K1412" s="4">
        <v>0.29166666666666669</v>
      </c>
    </row>
    <row r="1413" spans="3:11" x14ac:dyDescent="0.2">
      <c r="C1413" s="9">
        <v>41585</v>
      </c>
      <c r="J1413" s="6">
        <f>(I1413-D1413)-(G1413-F1413)</f>
        <v>0</v>
      </c>
      <c r="K1413" s="4">
        <v>0.29166666666666669</v>
      </c>
    </row>
    <row r="1414" spans="3:11" x14ac:dyDescent="0.2">
      <c r="C1414" s="9">
        <v>41586</v>
      </c>
      <c r="J1414" s="6">
        <f>(I1414-D1414)-(G1414-F1414)</f>
        <v>0</v>
      </c>
      <c r="K1414" s="4">
        <v>0.29166666666666669</v>
      </c>
    </row>
    <row r="1415" spans="3:11" x14ac:dyDescent="0.2">
      <c r="C1415" s="9">
        <v>41587</v>
      </c>
      <c r="J1415" s="6">
        <f>(I1415-D1415)-(G1415-F1415)</f>
        <v>0</v>
      </c>
      <c r="K1415" s="4">
        <v>0.29166666666666669</v>
      </c>
    </row>
    <row r="1416" spans="3:11" x14ac:dyDescent="0.2">
      <c r="C1416" s="9">
        <v>41588</v>
      </c>
      <c r="J1416" s="6"/>
      <c r="K1416" s="8">
        <v>0</v>
      </c>
    </row>
    <row r="1417" spans="3:11" x14ac:dyDescent="0.2">
      <c r="C1417" s="9">
        <v>41589</v>
      </c>
      <c r="J1417" s="6"/>
      <c r="K1417" s="8">
        <v>0</v>
      </c>
    </row>
    <row r="1418" spans="3:11" x14ac:dyDescent="0.2">
      <c r="C1418" s="9">
        <v>41590</v>
      </c>
      <c r="J1418" s="6">
        <f>(I1418-D1418)-(G1418-F1418)</f>
        <v>0</v>
      </c>
      <c r="K1418" s="4"/>
    </row>
    <row r="1419" spans="3:11" x14ac:dyDescent="0.2">
      <c r="C1419" s="9">
        <v>41591</v>
      </c>
      <c r="J1419" s="6">
        <f>(I1419-D1419)-(G1419-F1419)</f>
        <v>0</v>
      </c>
      <c r="K1419" s="4">
        <v>0.29166666666666669</v>
      </c>
    </row>
    <row r="1420" spans="3:11" x14ac:dyDescent="0.2">
      <c r="C1420" s="9">
        <v>41592</v>
      </c>
      <c r="J1420" s="6">
        <f>(I1420-D1420)-(G1420-F1420)</f>
        <v>0</v>
      </c>
      <c r="K1420" s="4">
        <v>0.29166666666666669</v>
      </c>
    </row>
    <row r="1421" spans="3:11" x14ac:dyDescent="0.2">
      <c r="C1421" s="9">
        <v>41593</v>
      </c>
      <c r="J1421" s="6">
        <f>(I1421-D1421)-(G1421-F1421)</f>
        <v>0</v>
      </c>
      <c r="K1421" s="4">
        <v>0.29166666666666669</v>
      </c>
    </row>
    <row r="1422" spans="3:11" x14ac:dyDescent="0.2">
      <c r="C1422" s="9">
        <v>41594</v>
      </c>
      <c r="J1422" s="6">
        <f>(I1422-D1422)-(G1422-F1422)</f>
        <v>0</v>
      </c>
      <c r="K1422" s="4">
        <v>0.29166666666666669</v>
      </c>
    </row>
    <row r="1423" spans="3:11" x14ac:dyDescent="0.2">
      <c r="C1423" s="9">
        <v>41595</v>
      </c>
      <c r="J1423" s="6"/>
      <c r="K1423" s="8">
        <v>0</v>
      </c>
    </row>
    <row r="1424" spans="3:11" x14ac:dyDescent="0.2">
      <c r="C1424" s="9">
        <v>41596</v>
      </c>
      <c r="J1424" s="6"/>
      <c r="K1424" s="8">
        <v>0</v>
      </c>
    </row>
    <row r="1425" spans="3:11" x14ac:dyDescent="0.2">
      <c r="C1425" s="9">
        <v>41597</v>
      </c>
      <c r="J1425" s="6">
        <f>(I1425-D1425)-(G1425-F1425)</f>
        <v>0</v>
      </c>
      <c r="K1425" s="4"/>
    </row>
    <row r="1426" spans="3:11" x14ac:dyDescent="0.2">
      <c r="C1426" s="9">
        <v>41598</v>
      </c>
      <c r="J1426" s="6">
        <f>(I1426-D1426)-(G1426-F1426)</f>
        <v>0</v>
      </c>
      <c r="K1426" s="4">
        <v>0.29166666666666669</v>
      </c>
    </row>
    <row r="1427" spans="3:11" x14ac:dyDescent="0.2">
      <c r="C1427" s="9">
        <v>41599</v>
      </c>
      <c r="J1427" s="6">
        <f>(I1427-D1427)-(G1427-F1427)</f>
        <v>0</v>
      </c>
      <c r="K1427" s="4">
        <v>0.29166666666666669</v>
      </c>
    </row>
    <row r="1428" spans="3:11" x14ac:dyDescent="0.2">
      <c r="C1428" s="9">
        <v>41600</v>
      </c>
      <c r="J1428" s="6">
        <f>(I1428-D1428)-(G1428-F1428)</f>
        <v>0</v>
      </c>
      <c r="K1428" s="4">
        <v>0.29166666666666669</v>
      </c>
    </row>
    <row r="1429" spans="3:11" x14ac:dyDescent="0.2">
      <c r="C1429" s="9">
        <v>41601</v>
      </c>
      <c r="J1429" s="6">
        <f>(I1429-D1429)-(G1429-F1429)</f>
        <v>0</v>
      </c>
      <c r="K1429" s="4">
        <v>0.29166666666666669</v>
      </c>
    </row>
    <row r="1430" spans="3:11" x14ac:dyDescent="0.2">
      <c r="C1430" s="9">
        <v>41602</v>
      </c>
      <c r="J1430" s="6"/>
      <c r="K1430" s="8">
        <v>0</v>
      </c>
    </row>
    <row r="1431" spans="3:11" x14ac:dyDescent="0.2">
      <c r="C1431" s="9">
        <v>41603</v>
      </c>
      <c r="J1431" s="6"/>
      <c r="K1431" s="8">
        <v>0</v>
      </c>
    </row>
    <row r="1432" spans="3:11" x14ac:dyDescent="0.2">
      <c r="C1432" s="9">
        <v>41604</v>
      </c>
      <c r="J1432" s="6">
        <f>(I1432-D1432)-(G1432-F1432)</f>
        <v>0</v>
      </c>
      <c r="K1432" s="4"/>
    </row>
    <row r="1433" spans="3:11" x14ac:dyDescent="0.2">
      <c r="C1433" s="9">
        <v>41605</v>
      </c>
      <c r="J1433" s="6">
        <f>(I1433-D1433)-(G1433-F1433)</f>
        <v>0</v>
      </c>
      <c r="K1433" s="4">
        <v>0.29166666666666669</v>
      </c>
    </row>
    <row r="1434" spans="3:11" x14ac:dyDescent="0.2">
      <c r="C1434" s="9">
        <v>41606</v>
      </c>
      <c r="J1434" s="6">
        <f>(I1434-D1434)-(G1434-F1434)</f>
        <v>0</v>
      </c>
      <c r="K1434" s="4">
        <v>0.29166666666666669</v>
      </c>
    </row>
    <row r="1435" spans="3:11" x14ac:dyDescent="0.2">
      <c r="C1435" s="9">
        <v>41607</v>
      </c>
      <c r="J1435" s="6">
        <f>(I1435-D1435)-(G1435-F1435)</f>
        <v>0</v>
      </c>
      <c r="K1435" s="4">
        <v>0.29166666666666669</v>
      </c>
    </row>
    <row r="1436" spans="3:11" x14ac:dyDescent="0.2">
      <c r="C1436" s="9">
        <v>41608</v>
      </c>
      <c r="J1436" s="6">
        <f>(I1436-D1436)-(G1436-F1436)</f>
        <v>0</v>
      </c>
      <c r="K1436" s="4">
        <v>0.29166666666666669</v>
      </c>
    </row>
    <row r="1437" spans="3:11" x14ac:dyDescent="0.2">
      <c r="C1437" s="9">
        <v>41609</v>
      </c>
      <c r="J1437" s="6"/>
      <c r="K1437" s="8">
        <v>0</v>
      </c>
    </row>
    <row r="1438" spans="3:11" x14ac:dyDescent="0.2">
      <c r="C1438" s="9">
        <v>41610</v>
      </c>
      <c r="J1438" s="6"/>
      <c r="K1438" s="8">
        <v>0</v>
      </c>
    </row>
    <row r="1439" spans="3:11" x14ac:dyDescent="0.2">
      <c r="C1439" s="9">
        <v>41611</v>
      </c>
      <c r="J1439" s="6">
        <f>(I1439-D1439)-(G1439-F1439)</f>
        <v>0</v>
      </c>
      <c r="K1439" s="4"/>
    </row>
    <row r="1440" spans="3:11" x14ac:dyDescent="0.2">
      <c r="C1440" s="9">
        <v>41612</v>
      </c>
      <c r="J1440" s="6">
        <f>(I1440-D1440)-(G1440-F1440)</f>
        <v>0</v>
      </c>
      <c r="K1440" s="4">
        <v>0.29166666666666669</v>
      </c>
    </row>
    <row r="1441" spans="3:11" x14ac:dyDescent="0.2">
      <c r="C1441" s="9">
        <v>41613</v>
      </c>
      <c r="J1441" s="6">
        <f>(I1441-D1441)-(G1441-F1441)</f>
        <v>0</v>
      </c>
      <c r="K1441" s="4">
        <v>0.29166666666666669</v>
      </c>
    </row>
    <row r="1442" spans="3:11" x14ac:dyDescent="0.2">
      <c r="C1442" s="9">
        <v>41614</v>
      </c>
      <c r="J1442" s="6">
        <f>(I1442-D1442)-(G1442-F1442)</f>
        <v>0</v>
      </c>
      <c r="K1442" s="4">
        <v>0.29166666666666669</v>
      </c>
    </row>
    <row r="1443" spans="3:11" x14ac:dyDescent="0.2">
      <c r="C1443" s="9">
        <v>41615</v>
      </c>
      <c r="J1443" s="6">
        <f>(I1443-D1443)-(G1443-F1443)</f>
        <v>0</v>
      </c>
      <c r="K1443" s="4">
        <v>0.29166666666666669</v>
      </c>
    </row>
    <row r="1444" spans="3:11" x14ac:dyDescent="0.2">
      <c r="C1444" s="9">
        <v>41616</v>
      </c>
      <c r="J1444" s="6"/>
      <c r="K1444" s="8">
        <v>0</v>
      </c>
    </row>
    <row r="1445" spans="3:11" x14ac:dyDescent="0.2">
      <c r="C1445" s="9">
        <v>41617</v>
      </c>
      <c r="J1445" s="6"/>
      <c r="K1445" s="8">
        <v>0</v>
      </c>
    </row>
    <row r="1446" spans="3:11" x14ac:dyDescent="0.2">
      <c r="C1446" s="9">
        <v>41618</v>
      </c>
      <c r="J1446" s="6">
        <f>(I1446-D1446)-(G1446-F1446)</f>
        <v>0</v>
      </c>
      <c r="K1446" s="4"/>
    </row>
    <row r="1447" spans="3:11" x14ac:dyDescent="0.2">
      <c r="C1447" s="9">
        <v>41619</v>
      </c>
      <c r="J1447" s="6">
        <f>(I1447-D1447)-(G1447-F1447)</f>
        <v>0</v>
      </c>
      <c r="K1447" s="4">
        <v>0.29166666666666669</v>
      </c>
    </row>
    <row r="1448" spans="3:11" x14ac:dyDescent="0.2">
      <c r="C1448" s="9">
        <v>41620</v>
      </c>
      <c r="J1448" s="6">
        <f>(I1448-D1448)-(G1448-F1448)</f>
        <v>0</v>
      </c>
      <c r="K1448" s="4">
        <v>0.29166666666666669</v>
      </c>
    </row>
    <row r="1449" spans="3:11" x14ac:dyDescent="0.2">
      <c r="C1449" s="9">
        <v>41621</v>
      </c>
      <c r="J1449" s="6">
        <f>(I1449-D1449)-(G1449-F1449)</f>
        <v>0</v>
      </c>
      <c r="K1449" s="4">
        <v>0.29166666666666669</v>
      </c>
    </row>
    <row r="1450" spans="3:11" x14ac:dyDescent="0.2">
      <c r="C1450" s="9">
        <v>41622</v>
      </c>
      <c r="J1450" s="6">
        <f>(I1450-D1450)-(G1450-F1450)</f>
        <v>0</v>
      </c>
      <c r="K1450" s="4">
        <v>0.29166666666666669</v>
      </c>
    </row>
    <row r="1451" spans="3:11" x14ac:dyDescent="0.2">
      <c r="C1451" s="9">
        <v>41623</v>
      </c>
      <c r="J1451" s="6"/>
      <c r="K1451" s="8">
        <v>0</v>
      </c>
    </row>
    <row r="1452" spans="3:11" x14ac:dyDescent="0.2">
      <c r="C1452" s="9">
        <v>41624</v>
      </c>
      <c r="J1452" s="6"/>
      <c r="K1452" s="8">
        <v>0</v>
      </c>
    </row>
    <row r="1453" spans="3:11" x14ac:dyDescent="0.2">
      <c r="C1453" s="9">
        <v>41625</v>
      </c>
      <c r="J1453" s="6">
        <f>(I1453-D1453)-(G1453-F1453)</f>
        <v>0</v>
      </c>
      <c r="K1453" s="4"/>
    </row>
    <row r="1454" spans="3:11" x14ac:dyDescent="0.2">
      <c r="C1454" s="9">
        <v>41626</v>
      </c>
      <c r="J1454" s="6">
        <f>(I1454-D1454)-(G1454-F1454)</f>
        <v>0</v>
      </c>
      <c r="K1454" s="4">
        <v>0.29166666666666669</v>
      </c>
    </row>
    <row r="1455" spans="3:11" x14ac:dyDescent="0.2">
      <c r="C1455" s="9">
        <v>41627</v>
      </c>
      <c r="J1455" s="6">
        <f>(I1455-D1455)-(G1455-F1455)</f>
        <v>0</v>
      </c>
      <c r="K1455" s="4">
        <v>0.29166666666666669</v>
      </c>
    </row>
    <row r="1456" spans="3:11" x14ac:dyDescent="0.2">
      <c r="C1456" s="9">
        <v>41628</v>
      </c>
      <c r="J1456" s="6">
        <f>(I1456-D1456)-(G1456-F1456)</f>
        <v>0</v>
      </c>
      <c r="K1456" s="4">
        <v>0.29166666666666669</v>
      </c>
    </row>
    <row r="1457" spans="3:11" x14ac:dyDescent="0.2">
      <c r="C1457" s="9">
        <v>41629</v>
      </c>
      <c r="J1457" s="6">
        <f>(I1457-D1457)-(G1457-F1457)</f>
        <v>0</v>
      </c>
      <c r="K1457" s="4">
        <v>0.29166666666666669</v>
      </c>
    </row>
    <row r="1458" spans="3:11" x14ac:dyDescent="0.2">
      <c r="C1458" s="9">
        <v>41630</v>
      </c>
      <c r="J1458" s="6"/>
      <c r="K1458" s="8">
        <v>0</v>
      </c>
    </row>
    <row r="1459" spans="3:11" x14ac:dyDescent="0.2">
      <c r="C1459" s="9">
        <v>41631</v>
      </c>
      <c r="J1459" s="6"/>
      <c r="K1459" s="8">
        <v>0</v>
      </c>
    </row>
    <row r="1460" spans="3:11" x14ac:dyDescent="0.2">
      <c r="C1460" s="9">
        <v>41632</v>
      </c>
      <c r="J1460" s="6">
        <f>(I1460-D1460)-(G1460-F1460)</f>
        <v>0</v>
      </c>
      <c r="K1460" s="4"/>
    </row>
    <row r="1461" spans="3:11" x14ac:dyDescent="0.2">
      <c r="C1461" s="9">
        <v>41633</v>
      </c>
      <c r="J1461" s="6">
        <f>(I1461-D1461)-(G1461-F1461)</f>
        <v>0</v>
      </c>
      <c r="K1461" s="4">
        <v>0.29166666666666669</v>
      </c>
    </row>
    <row r="1462" spans="3:11" x14ac:dyDescent="0.2">
      <c r="C1462" s="9">
        <v>41634</v>
      </c>
      <c r="J1462" s="6">
        <f>(I1462-D1462)-(G1462-F1462)</f>
        <v>0</v>
      </c>
      <c r="K1462" s="4">
        <v>0.29166666666666669</v>
      </c>
    </row>
    <row r="1463" spans="3:11" x14ac:dyDescent="0.2">
      <c r="C1463" s="9">
        <v>41635</v>
      </c>
      <c r="J1463" s="6">
        <f>(I1463-D1463)-(G1463-F1463)</f>
        <v>0</v>
      </c>
      <c r="K1463" s="4">
        <v>0.29166666666666669</v>
      </c>
    </row>
    <row r="1464" spans="3:11" x14ac:dyDescent="0.2">
      <c r="C1464" s="9">
        <v>41636</v>
      </c>
      <c r="J1464" s="6">
        <f>(I1464-D1464)-(G1464-F1464)</f>
        <v>0</v>
      </c>
      <c r="K1464" s="4">
        <v>0.29166666666666669</v>
      </c>
    </row>
    <row r="1465" spans="3:11" x14ac:dyDescent="0.2">
      <c r="C1465" s="9">
        <v>41637</v>
      </c>
      <c r="J1465" s="6"/>
      <c r="K1465" s="8">
        <v>0</v>
      </c>
    </row>
    <row r="1466" spans="3:11" x14ac:dyDescent="0.2">
      <c r="C1466" s="9">
        <v>41638</v>
      </c>
      <c r="J1466" s="6"/>
      <c r="K1466" s="8">
        <v>0</v>
      </c>
    </row>
    <row r="1467" spans="3:11" x14ac:dyDescent="0.2">
      <c r="C1467" s="9">
        <v>41639</v>
      </c>
      <c r="J1467" s="6">
        <f>(I1467-D1467)-(G1467-F1467)</f>
        <v>0</v>
      </c>
      <c r="K1467" s="4"/>
    </row>
    <row r="1468" spans="3:11" x14ac:dyDescent="0.2">
      <c r="C1468" s="9">
        <v>41640</v>
      </c>
      <c r="J1468" s="6">
        <f>(I1468-D1468)-(G1468-F1468)</f>
        <v>0</v>
      </c>
      <c r="K1468" s="4">
        <v>0.29166666666666669</v>
      </c>
    </row>
  </sheetData>
  <autoFilter ref="C2:C1468"/>
  <mergeCells count="10">
    <mergeCell ref="L2:L5"/>
    <mergeCell ref="C2:C5"/>
    <mergeCell ref="J2:J4"/>
    <mergeCell ref="K2:K4"/>
    <mergeCell ref="D2:D4"/>
    <mergeCell ref="E2:E4"/>
    <mergeCell ref="F2:F4"/>
    <mergeCell ref="G2:G4"/>
    <mergeCell ref="H2:H4"/>
    <mergeCell ref="I2:I4"/>
  </mergeCells>
  <conditionalFormatting sqref="A4:A16">
    <cfRule type="expression" dxfId="10" priority="1" stopIfTrue="1">
      <formula>MOD(ROW(),2)</formula>
    </cfRule>
  </conditionalFormatting>
  <dataValidations count="1">
    <dataValidation type="list" showInputMessage="1" showErrorMessage="1" sqref="L6:L1468">
      <formula1>$N$2:$N$5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recap horaires</vt:lpstr>
      <vt:lpstr>Données</vt:lpstr>
      <vt:lpstr>Feuil3</vt:lpstr>
      <vt:lpstr>Données!An</vt:lpstr>
      <vt:lpstr>'recap horaires'!An</vt:lpstr>
      <vt:lpstr>férié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2014-01-10T15:00:29Z</dcterms:created>
  <dcterms:modified xsi:type="dcterms:W3CDTF">2014-01-15T15:24:05Z</dcterms:modified>
</cp:coreProperties>
</file>