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18075" windowHeight="11700"/>
  </bookViews>
  <sheets>
    <sheet name="recap horaires" sheetId="1" r:id="rId1"/>
    <sheet name="Données" sheetId="2" r:id="rId2"/>
    <sheet name="Feuil3" sheetId="3" r:id="rId3"/>
  </sheets>
  <definedNames>
    <definedName name="_xlnm._FilterDatabase" localSheetId="1" hidden="1">Données!$C$6:$C$1468</definedName>
    <definedName name="An" localSheetId="1">'recap horaires'!$B$1</definedName>
    <definedName name="An" localSheetId="0">'recap horaires'!$B$1</definedName>
    <definedName name="férié">Données!$A$4:$A$16</definedName>
  </definedNames>
  <calcPr calcId="145621"/>
</workbook>
</file>

<file path=xl/calcChain.xml><?xml version="1.0" encoding="utf-8"?>
<calcChain xmlns="http://schemas.openxmlformats.org/spreadsheetml/2006/main">
  <c r="A16" i="2" l="1"/>
  <c r="A15" i="2"/>
  <c r="A14" i="2"/>
  <c r="A13" i="2"/>
  <c r="A12" i="2"/>
  <c r="A8" i="2"/>
  <c r="A7" i="2"/>
  <c r="A5" i="2"/>
  <c r="A10" i="2" s="1"/>
  <c r="A11" i="2" s="1"/>
  <c r="A4" i="2"/>
  <c r="A9" i="2" l="1"/>
  <c r="A6" i="2"/>
  <c r="C6" i="1"/>
  <c r="D6" i="1" s="1"/>
  <c r="I6" i="1" l="1"/>
  <c r="F6" i="1"/>
  <c r="G6" i="1"/>
  <c r="M37" i="1"/>
  <c r="J6" i="1" l="1"/>
  <c r="C7" i="1" l="1"/>
  <c r="I7" i="1" l="1"/>
  <c r="G7" i="1"/>
  <c r="F7" i="1"/>
  <c r="D7" i="1"/>
  <c r="C8" i="1"/>
  <c r="I8" i="1" l="1"/>
  <c r="G8" i="1"/>
  <c r="F8" i="1"/>
  <c r="D8" i="1"/>
  <c r="J7" i="1"/>
  <c r="L7" i="1" s="1"/>
  <c r="C9" i="1"/>
  <c r="I9" i="1" l="1"/>
  <c r="G9" i="1"/>
  <c r="F9" i="1"/>
  <c r="D9" i="1"/>
  <c r="J8" i="1"/>
  <c r="L8" i="1" s="1"/>
  <c r="C10" i="1"/>
  <c r="I10" i="1" l="1"/>
  <c r="G10" i="1"/>
  <c r="F10" i="1"/>
  <c r="D10" i="1"/>
  <c r="J9" i="1"/>
  <c r="L9" i="1" s="1"/>
  <c r="C11" i="1"/>
  <c r="I11" i="1" l="1"/>
  <c r="G11" i="1"/>
  <c r="F11" i="1"/>
  <c r="D11" i="1"/>
  <c r="J10" i="1"/>
  <c r="L10" i="1" s="1"/>
  <c r="C12" i="1"/>
  <c r="I12" i="1" l="1"/>
  <c r="G12" i="1"/>
  <c r="F12" i="1"/>
  <c r="D12" i="1"/>
  <c r="J11" i="1"/>
  <c r="L11" i="1" s="1"/>
  <c r="C13" i="1"/>
  <c r="I13" i="1" l="1"/>
  <c r="G13" i="1"/>
  <c r="F13" i="1"/>
  <c r="D13" i="1"/>
  <c r="J12" i="1"/>
  <c r="L12" i="1" s="1"/>
  <c r="C14" i="1"/>
  <c r="I14" i="1" l="1"/>
  <c r="G14" i="1"/>
  <c r="F14" i="1"/>
  <c r="D14" i="1"/>
  <c r="J13" i="1"/>
  <c r="L13" i="1" s="1"/>
  <c r="C15" i="1"/>
  <c r="I15" i="1" l="1"/>
  <c r="G15" i="1"/>
  <c r="F15" i="1"/>
  <c r="D15" i="1"/>
  <c r="J14" i="1"/>
  <c r="L14" i="1" s="1"/>
  <c r="C16" i="1"/>
  <c r="I16" i="1" l="1"/>
  <c r="G16" i="1"/>
  <c r="F16" i="1"/>
  <c r="D16" i="1"/>
  <c r="J15" i="1"/>
  <c r="L15" i="1" s="1"/>
  <c r="C17" i="1"/>
  <c r="I17" i="1" l="1"/>
  <c r="G17" i="1"/>
  <c r="F17" i="1"/>
  <c r="D17" i="1"/>
  <c r="J16" i="1"/>
  <c r="L16" i="1" s="1"/>
  <c r="C18" i="1"/>
  <c r="I18" i="1" l="1"/>
  <c r="G18" i="1"/>
  <c r="F18" i="1"/>
  <c r="D18" i="1"/>
  <c r="J17" i="1"/>
  <c r="L17" i="1" s="1"/>
  <c r="C19" i="1"/>
  <c r="I19" i="1" l="1"/>
  <c r="G19" i="1"/>
  <c r="F19" i="1"/>
  <c r="D19" i="1"/>
  <c r="J18" i="1"/>
  <c r="L18" i="1" s="1"/>
  <c r="C20" i="1"/>
  <c r="I20" i="1" l="1"/>
  <c r="G20" i="1"/>
  <c r="F20" i="1"/>
  <c r="D20" i="1"/>
  <c r="J19" i="1"/>
  <c r="L19" i="1" s="1"/>
  <c r="C21" i="1"/>
  <c r="I21" i="1" l="1"/>
  <c r="G21" i="1"/>
  <c r="F21" i="1"/>
  <c r="D21" i="1"/>
  <c r="J20" i="1"/>
  <c r="L20" i="1" s="1"/>
  <c r="C22" i="1"/>
  <c r="I22" i="1" l="1"/>
  <c r="G22" i="1"/>
  <c r="F22" i="1"/>
  <c r="D22" i="1"/>
  <c r="J21" i="1"/>
  <c r="L21" i="1" s="1"/>
  <c r="C23" i="1"/>
  <c r="I23" i="1" l="1"/>
  <c r="G23" i="1"/>
  <c r="F23" i="1"/>
  <c r="D23" i="1"/>
  <c r="J22" i="1"/>
  <c r="L22" i="1" s="1"/>
  <c r="C24" i="1"/>
  <c r="D24" i="1" s="1"/>
  <c r="I24" i="1" l="1"/>
  <c r="G24" i="1"/>
  <c r="F24" i="1"/>
  <c r="J23" i="1"/>
  <c r="L23" i="1" s="1"/>
  <c r="C25" i="1"/>
  <c r="I25" i="1" l="1"/>
  <c r="G25" i="1"/>
  <c r="F25" i="1"/>
  <c r="D25" i="1"/>
  <c r="J24" i="1"/>
  <c r="L24" i="1" s="1"/>
  <c r="C26" i="1"/>
  <c r="D26" i="1" s="1"/>
  <c r="I26" i="1" l="1"/>
  <c r="G26" i="1"/>
  <c r="F26" i="1"/>
  <c r="J25" i="1"/>
  <c r="L25" i="1" s="1"/>
  <c r="C27" i="1"/>
  <c r="D27" i="1" s="1"/>
  <c r="I27" i="1" l="1"/>
  <c r="G27" i="1"/>
  <c r="F27" i="1"/>
  <c r="J26" i="1"/>
  <c r="L26" i="1" s="1"/>
  <c r="C28" i="1"/>
  <c r="D28" i="1" s="1"/>
  <c r="I28" i="1" l="1"/>
  <c r="G28" i="1"/>
  <c r="F28" i="1"/>
  <c r="J27" i="1"/>
  <c r="L27" i="1" s="1"/>
  <c r="C29" i="1"/>
  <c r="I29" i="1" l="1"/>
  <c r="G29" i="1"/>
  <c r="F29" i="1"/>
  <c r="D29" i="1"/>
  <c r="J28" i="1"/>
  <c r="L28" i="1" s="1"/>
  <c r="C30" i="1"/>
  <c r="I30" i="1" l="1"/>
  <c r="G30" i="1"/>
  <c r="F30" i="1"/>
  <c r="D30" i="1"/>
  <c r="J29" i="1"/>
  <c r="L29" i="1" s="1"/>
  <c r="C31" i="1"/>
  <c r="I31" i="1" l="1"/>
  <c r="G31" i="1"/>
  <c r="F31" i="1"/>
  <c r="D31" i="1"/>
  <c r="J30" i="1"/>
  <c r="L30" i="1" s="1"/>
  <c r="C32" i="1"/>
  <c r="C33" i="1" l="1"/>
  <c r="C34" i="1" s="1"/>
  <c r="I32" i="1"/>
  <c r="G32" i="1"/>
  <c r="F32" i="1"/>
  <c r="D32" i="1"/>
  <c r="J31" i="1"/>
  <c r="L31" i="1" s="1"/>
  <c r="I34" i="1" l="1"/>
  <c r="G34" i="1"/>
  <c r="F34" i="1"/>
  <c r="D34" i="1"/>
  <c r="J32" i="1"/>
  <c r="L32" i="1" s="1"/>
  <c r="I33" i="1"/>
  <c r="G33" i="1"/>
  <c r="F33" i="1"/>
  <c r="D33" i="1"/>
  <c r="C35" i="1"/>
  <c r="I35" i="1" l="1"/>
  <c r="G35" i="1"/>
  <c r="F35" i="1"/>
  <c r="D35" i="1"/>
  <c r="J33" i="1"/>
  <c r="L33" i="1" s="1"/>
  <c r="J34" i="1"/>
  <c r="L34" i="1" s="1"/>
  <c r="C36" i="1"/>
  <c r="I36" i="1" l="1"/>
  <c r="G36" i="1"/>
  <c r="F36" i="1"/>
  <c r="D36" i="1"/>
  <c r="J35" i="1"/>
  <c r="L35" i="1" s="1"/>
  <c r="J36" i="1" l="1"/>
  <c r="L36" i="1" s="1"/>
  <c r="L37" i="1" s="1"/>
  <c r="N38" i="1" l="1"/>
  <c r="N37" i="1"/>
</calcChain>
</file>

<file path=xl/sharedStrings.xml><?xml version="1.0" encoding="utf-8"?>
<sst xmlns="http://schemas.openxmlformats.org/spreadsheetml/2006/main" count="49" uniqueCount="38">
  <si>
    <t>Periode</t>
  </si>
  <si>
    <t>Prise de service</t>
  </si>
  <si>
    <t>Interv.  s/site</t>
  </si>
  <si>
    <t>Pause déjeuner</t>
  </si>
  <si>
    <t>Reprise</t>
  </si>
  <si>
    <t>Fin d'interv.</t>
  </si>
  <si>
    <t>Fin de service</t>
  </si>
  <si>
    <t>Total vacation</t>
  </si>
  <si>
    <t>Horaire théorique</t>
  </si>
  <si>
    <t>Crédit heures</t>
  </si>
  <si>
    <t>Débit heures</t>
  </si>
  <si>
    <t>ESI</t>
  </si>
  <si>
    <t>année</t>
  </si>
  <si>
    <t>férié</t>
  </si>
  <si>
    <t>report n-1</t>
  </si>
  <si>
    <t>mois</t>
  </si>
  <si>
    <t>arrêt maladie</t>
  </si>
  <si>
    <t>congés annuels</t>
  </si>
  <si>
    <t>récup</t>
  </si>
  <si>
    <t>indiquer les récup. dans la colonne débit</t>
  </si>
  <si>
    <t>1/2 journée = 3h30</t>
  </si>
  <si>
    <t>1 journée = 7h00</t>
  </si>
  <si>
    <t>jours fériés</t>
  </si>
  <si>
    <t>cumul crédit</t>
  </si>
  <si>
    <t>cumul débit</t>
  </si>
  <si>
    <t>à reporter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</si>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</sst>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h]:mm"/>
    <numFmt numFmtId="165" formatCode="[$-40C]mmmm\-yy;@"/>
    <numFmt numFmtId="166" formatCode="[$-F800]dddd\,\ mmmm\ dd\,\ yyyy"/>
    <numFmt numFmtId="167" formatCode="dddd\ dd\ mmmm\ yyyy"/>
    <numFmt numFmtId="168" formatCode="h:mm;@"/>
    <numFmt numFmtId="169" formatCode="[$-F400]h:mm:ss\ AM/PM"/>
  </numFmts>
  <fonts count="14" x14ac:knownFonts="1">
    <font>
      <sz val="10"/>
      <color theme="1"/>
      <name val="Verdana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9">
    <xf numFmtId="0" fontId="0" fillId="0" borderId="0" xfId="0"/>
    <xf numFmtId="0" fontId="2" fillId="0" borderId="0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164" fontId="4" fillId="5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8" fillId="4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5" xfId="0" applyFont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center" vertical="center" wrapText="1"/>
    </xf>
    <xf numFmtId="166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7" xfId="0" applyFill="1" applyBorder="1"/>
    <xf numFmtId="0" fontId="0" fillId="0" borderId="0" xfId="0" applyFill="1"/>
    <xf numFmtId="0" fontId="0" fillId="7" borderId="10" xfId="0" applyFill="1" applyBorder="1"/>
    <xf numFmtId="0" fontId="0" fillId="7" borderId="11" xfId="0" applyFill="1" applyBorder="1"/>
    <xf numFmtId="0" fontId="0" fillId="0" borderId="0" xfId="0" applyBorder="1" applyAlignment="1">
      <alignment horizontal="center" wrapText="1"/>
    </xf>
    <xf numFmtId="0" fontId="0" fillId="0" borderId="0" xfId="0" applyAlignment="1"/>
    <xf numFmtId="0" fontId="0" fillId="0" borderId="0" xfId="0" applyBorder="1"/>
    <xf numFmtId="0" fontId="9" fillId="0" borderId="0" xfId="0" applyFont="1" applyBorder="1" applyAlignment="1">
      <alignment horizontal="center" vertical="center"/>
    </xf>
    <xf numFmtId="164" fontId="0" fillId="0" borderId="0" xfId="0" applyNumberFormat="1"/>
    <xf numFmtId="164" fontId="9" fillId="0" borderId="0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164" fontId="9" fillId="5" borderId="13" xfId="0" applyNumberFormat="1" applyFont="1" applyFill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/>
    <xf numFmtId="164" fontId="2" fillId="4" borderId="8" xfId="0" applyNumberFormat="1" applyFont="1" applyFill="1" applyBorder="1" applyAlignment="1">
      <alignment horizontal="center" vertical="center" wrapText="1"/>
    </xf>
    <xf numFmtId="164" fontId="2" fillId="5" borderId="9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64" fontId="0" fillId="0" borderId="0" xfId="0" applyNumberFormat="1" applyBorder="1"/>
    <xf numFmtId="167" fontId="7" fillId="0" borderId="0" xfId="1" applyNumberFormat="1" applyFont="1" applyFill="1" applyBorder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20" fontId="0" fillId="0" borderId="0" xfId="0" applyNumberFormat="1"/>
    <xf numFmtId="168" fontId="0" fillId="0" borderId="4" xfId="0" applyNumberFormat="1" applyFill="1" applyBorder="1" applyAlignment="1">
      <alignment horizontal="center" vertical="center"/>
    </xf>
    <xf numFmtId="166" fontId="0" fillId="0" borderId="0" xfId="0" applyNumberFormat="1"/>
    <xf numFmtId="169" fontId="0" fillId="0" borderId="4" xfId="0" applyNumberFormat="1" applyFill="1" applyBorder="1" applyAlignment="1">
      <alignment horizontal="center" vertical="center"/>
    </xf>
    <xf numFmtId="20" fontId="0" fillId="0" borderId="0" xfId="0" applyNumberFormat="1" applyProtection="1">
      <protection locked="0"/>
    </xf>
    <xf numFmtId="0" fontId="0" fillId="0" borderId="0" xfId="0" applyProtection="1">
      <protection locked="0"/>
    </xf>
    <xf numFmtId="20" fontId="0" fillId="0" borderId="0" xfId="0" applyNumberFormat="1" applyProtection="1"/>
    <xf numFmtId="0" fontId="0" fillId="0" borderId="0" xfId="0" applyProtection="1"/>
    <xf numFmtId="166" fontId="0" fillId="0" borderId="0" xfId="0" applyNumberFormat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165" fontId="4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</cellXfs>
  <cellStyles count="2">
    <cellStyle name="Normal" xfId="0" builtinId="0"/>
    <cellStyle name="Normal_feries" xfId="1"/>
  </cellStyles>
  <dxfs count="6"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6" max="3000" min="20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1019175</xdr:colOff>
          <xdr:row>3</xdr:row>
          <xdr:rowOff>0</xdr:rowOff>
        </xdr:from>
        <xdr:to>
          <xdr:col>1</xdr:col>
          <xdr:colOff>1266825</xdr:colOff>
          <xdr:row>5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2"/>
  <sheetViews>
    <sheetView tabSelected="1" workbookViewId="0">
      <selection activeCell="H39" sqref="H39"/>
    </sheetView>
  </sheetViews>
  <sheetFormatPr baseColWidth="10" defaultRowHeight="12.75" x14ac:dyDescent="0.2"/>
  <cols>
    <col min="1" max="1" width="11.875" customWidth="1"/>
    <col min="2" max="2" width="17.75" customWidth="1"/>
    <col min="3" max="3" width="23.125" customWidth="1"/>
    <col min="4" max="4" width="11.625" style="26" customWidth="1"/>
    <col min="5" max="11" width="8.375" style="26" customWidth="1"/>
    <col min="12" max="12" width="7.625" style="26" customWidth="1"/>
    <col min="13" max="13" width="8.375" style="26" customWidth="1"/>
    <col min="14" max="14" width="8.5" customWidth="1"/>
    <col min="15" max="15" width="1.25" customWidth="1"/>
    <col min="16" max="17" width="7.625" customWidth="1"/>
    <col min="18" max="18" width="8.375" customWidth="1"/>
    <col min="21" max="21" width="19" bestFit="1" customWidth="1"/>
    <col min="22" max="22" width="22.5" customWidth="1"/>
  </cols>
  <sheetData>
    <row r="1" spans="1:18" ht="15" x14ac:dyDescent="0.2"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P1" s="1"/>
      <c r="Q1" s="1"/>
      <c r="R1" s="1"/>
    </row>
    <row r="2" spans="1:18" ht="18" x14ac:dyDescent="0.2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P2" s="1"/>
      <c r="Q2" s="1"/>
      <c r="R2" s="1"/>
    </row>
    <row r="3" spans="1:18" ht="22.5" x14ac:dyDescent="0.2">
      <c r="A3" s="45"/>
      <c r="B3" s="49" t="s">
        <v>0</v>
      </c>
      <c r="C3" s="2"/>
      <c r="D3" s="74" t="s">
        <v>1</v>
      </c>
      <c r="E3" s="74" t="s">
        <v>2</v>
      </c>
      <c r="F3" s="74" t="s">
        <v>3</v>
      </c>
      <c r="G3" s="74" t="s">
        <v>4</v>
      </c>
      <c r="H3" s="74" t="s">
        <v>5</v>
      </c>
      <c r="I3" s="74" t="s">
        <v>6</v>
      </c>
      <c r="J3" s="74" t="s">
        <v>7</v>
      </c>
      <c r="K3" s="74" t="s">
        <v>8</v>
      </c>
      <c r="L3" s="3" t="s">
        <v>9</v>
      </c>
      <c r="M3" s="4" t="s">
        <v>10</v>
      </c>
      <c r="N3" s="61" t="s">
        <v>11</v>
      </c>
      <c r="O3" s="5"/>
      <c r="P3" s="6"/>
      <c r="Q3" s="6"/>
      <c r="R3" s="7"/>
    </row>
    <row r="4" spans="1:18" x14ac:dyDescent="0.2">
      <c r="A4" s="45"/>
      <c r="B4" s="50"/>
      <c r="C4" s="8"/>
      <c r="D4" s="75"/>
      <c r="E4" s="75"/>
      <c r="F4" s="75"/>
      <c r="G4" s="75"/>
      <c r="H4" s="75"/>
      <c r="I4" s="75"/>
      <c r="J4" s="75"/>
      <c r="K4" s="75"/>
      <c r="L4" s="9" t="s">
        <v>14</v>
      </c>
      <c r="M4" s="10" t="s">
        <v>14</v>
      </c>
      <c r="N4" s="62"/>
      <c r="O4" s="11"/>
    </row>
    <row r="5" spans="1:18" x14ac:dyDescent="0.2">
      <c r="A5" s="51" t="s">
        <v>15</v>
      </c>
      <c r="B5" s="52" t="s">
        <v>12</v>
      </c>
      <c r="C5" s="12"/>
      <c r="D5" s="76"/>
      <c r="E5" s="76"/>
      <c r="F5" s="76"/>
      <c r="G5" s="76"/>
      <c r="H5" s="76"/>
      <c r="I5" s="76"/>
      <c r="J5" s="76"/>
      <c r="K5" s="76"/>
      <c r="L5" s="13">
        <v>1.5243055555555556</v>
      </c>
      <c r="M5" s="14"/>
      <c r="N5" s="63"/>
      <c r="O5" s="11"/>
    </row>
    <row r="6" spans="1:18" x14ac:dyDescent="0.2">
      <c r="A6" s="53" t="s">
        <v>26</v>
      </c>
      <c r="B6" s="54">
        <v>2014</v>
      </c>
      <c r="C6" s="15">
        <f>DATE(B6,MONTH(1&amp;A6),1)</f>
        <v>41640</v>
      </c>
      <c r="D6" s="43">
        <f>VLOOKUP(C6,Données!C6:K1468,2)</f>
        <v>0</v>
      </c>
      <c r="E6" s="43"/>
      <c r="F6" s="43">
        <f>VLOOKUP(C6,Données!C6:K1468,4)</f>
        <v>0</v>
      </c>
      <c r="G6" s="43">
        <f>VLOOKUP(C6,Données!C6:K1468,5)</f>
        <v>0</v>
      </c>
      <c r="H6" s="43"/>
      <c r="I6" s="43">
        <f>VLOOKUP(C6,Données!C6:K1468,7)</f>
        <v>0</v>
      </c>
      <c r="J6" s="43">
        <f>(I6-D6)-(G6-F6)</f>
        <v>0</v>
      </c>
      <c r="K6" s="41"/>
      <c r="L6" s="16"/>
      <c r="M6" s="16"/>
      <c r="N6" s="16"/>
      <c r="P6" s="17"/>
      <c r="Q6" s="18"/>
    </row>
    <row r="7" spans="1:18" x14ac:dyDescent="0.2">
      <c r="C7" s="15">
        <f>C6+1</f>
        <v>41641</v>
      </c>
      <c r="D7" s="43">
        <f>VLOOKUP(C7,Données!C7:K1469,2)</f>
        <v>0</v>
      </c>
      <c r="E7" s="41"/>
      <c r="F7" s="43">
        <f>VLOOKUP(C7,Données!C7:K1469,4)</f>
        <v>0</v>
      </c>
      <c r="G7" s="43">
        <f>VLOOKUP(C7,Données!C7:K1469,5)</f>
        <v>0</v>
      </c>
      <c r="H7" s="41"/>
      <c r="I7" s="43">
        <f>VLOOKUP(C7,Données!C7:K1469,7)</f>
        <v>0</v>
      </c>
      <c r="J7" s="43">
        <f t="shared" ref="J7:J36" si="0">(I7-D7)-(G7-F7)</f>
        <v>0</v>
      </c>
      <c r="K7" s="41">
        <v>0.29166666666666669</v>
      </c>
      <c r="L7" s="43">
        <f>J7-K7</f>
        <v>-0.29166666666666669</v>
      </c>
      <c r="M7" s="16"/>
      <c r="N7" s="16"/>
      <c r="P7" s="57" t="s">
        <v>16</v>
      </c>
      <c r="Q7" s="58"/>
    </row>
    <row r="8" spans="1:18" x14ac:dyDescent="0.2">
      <c r="C8" s="15">
        <f t="shared" ref="C8:C32" si="1">C7+1</f>
        <v>41642</v>
      </c>
      <c r="D8" s="43">
        <f>VLOOKUP(C8,Données!C8:K1470,2)</f>
        <v>0</v>
      </c>
      <c r="E8" s="41"/>
      <c r="F8" s="43">
        <f>VLOOKUP(C8,Données!C8:K1470,4)</f>
        <v>0</v>
      </c>
      <c r="G8" s="43">
        <f>VLOOKUP(C8,Données!C8:K1470,5)</f>
        <v>0</v>
      </c>
      <c r="H8" s="41"/>
      <c r="I8" s="43">
        <f>VLOOKUP(C8,Données!C8:K1470,7)</f>
        <v>0</v>
      </c>
      <c r="J8" s="43">
        <f t="shared" si="0"/>
        <v>0</v>
      </c>
      <c r="K8" s="41">
        <v>0.29166666666666669</v>
      </c>
      <c r="L8" s="43">
        <f t="shared" ref="L8:L36" si="2">J8-K8</f>
        <v>-0.29166666666666669</v>
      </c>
      <c r="M8" s="16"/>
      <c r="N8" s="16"/>
    </row>
    <row r="9" spans="1:18" s="19" customFormat="1" x14ac:dyDescent="0.2">
      <c r="C9" s="15">
        <f t="shared" si="1"/>
        <v>41643</v>
      </c>
      <c r="D9" s="43">
        <f>VLOOKUP(C9,Données!C9:K1471,2)</f>
        <v>0</v>
      </c>
      <c r="E9" s="41"/>
      <c r="F9" s="43">
        <f>VLOOKUP(C9,Données!C9:K1471,4)</f>
        <v>0</v>
      </c>
      <c r="G9" s="43">
        <f>VLOOKUP(C9,Données!C9:K1471,5)</f>
        <v>0</v>
      </c>
      <c r="H9" s="41"/>
      <c r="I9" s="43">
        <f>VLOOKUP(C9,Données!C9:K1471,7)</f>
        <v>0</v>
      </c>
      <c r="J9" s="43">
        <f t="shared" si="0"/>
        <v>0</v>
      </c>
      <c r="K9" s="41">
        <v>0.375</v>
      </c>
      <c r="L9" s="43">
        <f t="shared" si="2"/>
        <v>-0.375</v>
      </c>
      <c r="M9" s="16"/>
      <c r="N9" s="16"/>
      <c r="P9" s="20"/>
      <c r="Q9" s="21"/>
    </row>
    <row r="10" spans="1:18" s="19" customFormat="1" x14ac:dyDescent="0.2">
      <c r="C10" s="15">
        <f t="shared" si="1"/>
        <v>41644</v>
      </c>
      <c r="D10" s="43">
        <f>VLOOKUP(C10,Données!C10:K1472,2)</f>
        <v>0</v>
      </c>
      <c r="E10" s="41"/>
      <c r="F10" s="43">
        <f>VLOOKUP(C10,Données!C10:K1472,4)</f>
        <v>0</v>
      </c>
      <c r="G10" s="43">
        <f>VLOOKUP(C10,Données!C10:K1472,5)</f>
        <v>0</v>
      </c>
      <c r="H10" s="41"/>
      <c r="I10" s="43">
        <f>VLOOKUP(C10,Données!C10:K1472,7)</f>
        <v>0</v>
      </c>
      <c r="J10" s="43">
        <f t="shared" si="0"/>
        <v>0</v>
      </c>
      <c r="K10" s="41">
        <v>0.41666666666666702</v>
      </c>
      <c r="L10" s="43">
        <f t="shared" si="2"/>
        <v>-0.41666666666666702</v>
      </c>
      <c r="M10" s="16"/>
      <c r="N10" s="16"/>
      <c r="P10" s="64" t="s">
        <v>17</v>
      </c>
      <c r="Q10" s="65"/>
    </row>
    <row r="11" spans="1:18" x14ac:dyDescent="0.2">
      <c r="A11" s="19"/>
      <c r="C11" s="15">
        <f t="shared" si="1"/>
        <v>41645</v>
      </c>
      <c r="D11" s="43">
        <f>VLOOKUP(C11,Données!C11:K1473,2)</f>
        <v>0</v>
      </c>
      <c r="E11" s="41"/>
      <c r="F11" s="43">
        <f>VLOOKUP(C11,Données!C11:K1473,4)</f>
        <v>0</v>
      </c>
      <c r="G11" s="43">
        <f>VLOOKUP(C11,Données!C11:K1473,5)</f>
        <v>0</v>
      </c>
      <c r="H11" s="41"/>
      <c r="I11" s="43">
        <f>VLOOKUP(C11,Données!C11:K1473,7)</f>
        <v>0</v>
      </c>
      <c r="J11" s="43">
        <f t="shared" si="0"/>
        <v>0</v>
      </c>
      <c r="K11" s="41">
        <v>0.29166666666666669</v>
      </c>
      <c r="L11" s="43">
        <f t="shared" si="2"/>
        <v>-0.29166666666666669</v>
      </c>
      <c r="M11" s="16"/>
      <c r="N11" s="16"/>
    </row>
    <row r="12" spans="1:18" x14ac:dyDescent="0.2">
      <c r="A12" s="19"/>
      <c r="C12" s="15">
        <f t="shared" si="1"/>
        <v>41646</v>
      </c>
      <c r="D12" s="43">
        <f>VLOOKUP(C12,Données!C12:K1474,2)</f>
        <v>0</v>
      </c>
      <c r="E12" s="41"/>
      <c r="F12" s="43">
        <f>VLOOKUP(C12,Données!C12:K1474,4)</f>
        <v>0</v>
      </c>
      <c r="G12" s="43">
        <f>VLOOKUP(C12,Données!C12:K1474,5)</f>
        <v>0</v>
      </c>
      <c r="H12" s="41"/>
      <c r="I12" s="43">
        <f>VLOOKUP(C12,Données!C12:K1474,7)</f>
        <v>0</v>
      </c>
      <c r="J12" s="43">
        <f t="shared" si="0"/>
        <v>0</v>
      </c>
      <c r="K12" s="41">
        <v>0.29166666666666669</v>
      </c>
      <c r="L12" s="43">
        <f t="shared" si="2"/>
        <v>-0.29166666666666669</v>
      </c>
      <c r="M12" s="16"/>
      <c r="N12" s="16"/>
      <c r="P12" s="66"/>
      <c r="Q12" s="67"/>
    </row>
    <row r="13" spans="1:18" x14ac:dyDescent="0.2">
      <c r="A13" s="19"/>
      <c r="C13" s="15">
        <f t="shared" si="1"/>
        <v>41647</v>
      </c>
      <c r="D13" s="43">
        <f>VLOOKUP(C13,Données!C13:K1475,2)</f>
        <v>0</v>
      </c>
      <c r="E13" s="41"/>
      <c r="F13" s="43">
        <f>VLOOKUP(C13,Données!C13:K1475,4)</f>
        <v>0</v>
      </c>
      <c r="G13" s="43">
        <f>VLOOKUP(C13,Données!C13:K1475,5)</f>
        <v>0</v>
      </c>
      <c r="H13" s="41"/>
      <c r="I13" s="43">
        <f>VLOOKUP(C13,Données!C13:K1475,7)</f>
        <v>0</v>
      </c>
      <c r="J13" s="43">
        <f t="shared" si="0"/>
        <v>0</v>
      </c>
      <c r="K13" s="41">
        <v>0.29166666666666669</v>
      </c>
      <c r="L13" s="43">
        <f t="shared" si="2"/>
        <v>-0.29166666666666669</v>
      </c>
      <c r="M13" s="16"/>
      <c r="N13" s="16"/>
      <c r="P13" s="57" t="s">
        <v>18</v>
      </c>
      <c r="Q13" s="58"/>
    </row>
    <row r="14" spans="1:18" x14ac:dyDescent="0.2">
      <c r="A14" s="19"/>
      <c r="C14" s="15">
        <f t="shared" si="1"/>
        <v>41648</v>
      </c>
      <c r="D14" s="43">
        <f>VLOOKUP(C14,Données!C14:K1476,2)</f>
        <v>0</v>
      </c>
      <c r="E14" s="41"/>
      <c r="F14" s="43">
        <f>VLOOKUP(C14,Données!C14:K1476,4)</f>
        <v>0</v>
      </c>
      <c r="G14" s="43">
        <f>VLOOKUP(C14,Données!C14:K1476,5)</f>
        <v>0</v>
      </c>
      <c r="H14" s="41"/>
      <c r="I14" s="43">
        <f>VLOOKUP(C14,Données!C14:K1476,7)</f>
        <v>0</v>
      </c>
      <c r="J14" s="43">
        <f t="shared" si="0"/>
        <v>0</v>
      </c>
      <c r="K14" s="41">
        <v>0.29166666666666669</v>
      </c>
      <c r="L14" s="43">
        <f t="shared" si="2"/>
        <v>-0.29166666666666669</v>
      </c>
      <c r="M14" s="16"/>
      <c r="N14" s="16"/>
    </row>
    <row r="15" spans="1:18" x14ac:dyDescent="0.2">
      <c r="A15" s="19"/>
      <c r="C15" s="15">
        <f t="shared" si="1"/>
        <v>41649</v>
      </c>
      <c r="D15" s="43">
        <f>VLOOKUP(C15,Données!C15:K1477,2)</f>
        <v>0</v>
      </c>
      <c r="E15" s="41"/>
      <c r="F15" s="43">
        <f>VLOOKUP(C15,Données!C15:K1477,4)</f>
        <v>0</v>
      </c>
      <c r="G15" s="43">
        <f>VLOOKUP(C15,Données!C15:K1477,5)</f>
        <v>0</v>
      </c>
      <c r="H15" s="41"/>
      <c r="I15" s="43">
        <f>VLOOKUP(C15,Données!C15:K1477,7)</f>
        <v>0</v>
      </c>
      <c r="J15" s="43">
        <f t="shared" si="0"/>
        <v>0</v>
      </c>
      <c r="K15" s="41">
        <v>0.29166666666666669</v>
      </c>
      <c r="L15" s="43">
        <f t="shared" si="2"/>
        <v>-0.29166666666666669</v>
      </c>
      <c r="M15" s="16"/>
      <c r="N15" s="16"/>
      <c r="P15" s="68" t="s">
        <v>19</v>
      </c>
      <c r="Q15" s="69"/>
    </row>
    <row r="16" spans="1:18" s="19" customFormat="1" x14ac:dyDescent="0.2">
      <c r="C16" s="15">
        <f t="shared" si="1"/>
        <v>41650</v>
      </c>
      <c r="D16" s="43">
        <f>VLOOKUP(C16,Données!C16:K1478,2)</f>
        <v>0</v>
      </c>
      <c r="E16" s="41"/>
      <c r="F16" s="43">
        <f>VLOOKUP(C16,Données!C16:K1478,4)</f>
        <v>0</v>
      </c>
      <c r="G16" s="43">
        <f>VLOOKUP(C16,Données!C16:K1478,5)</f>
        <v>0</v>
      </c>
      <c r="H16" s="41"/>
      <c r="I16" s="43">
        <f>VLOOKUP(C16,Données!C16:K1478,7)</f>
        <v>0</v>
      </c>
      <c r="J16" s="43">
        <f t="shared" si="0"/>
        <v>0</v>
      </c>
      <c r="K16" s="41">
        <v>0.29166666666666669</v>
      </c>
      <c r="L16" s="43">
        <f t="shared" si="2"/>
        <v>-0.29166666666666669</v>
      </c>
      <c r="M16" s="16"/>
      <c r="N16" s="16"/>
      <c r="P16" s="70"/>
      <c r="Q16" s="71"/>
    </row>
    <row r="17" spans="1:17" s="19" customFormat="1" x14ac:dyDescent="0.2">
      <c r="C17" s="15">
        <f t="shared" si="1"/>
        <v>41651</v>
      </c>
      <c r="D17" s="43">
        <f>VLOOKUP(C17,Données!C17:K1479,2)</f>
        <v>0</v>
      </c>
      <c r="E17" s="41"/>
      <c r="F17" s="43">
        <f>VLOOKUP(C17,Données!C17:K1479,4)</f>
        <v>0</v>
      </c>
      <c r="G17" s="43">
        <f>VLOOKUP(C17,Données!C17:K1479,5)</f>
        <v>0</v>
      </c>
      <c r="H17" s="41"/>
      <c r="I17" s="43">
        <f>VLOOKUP(C17,Données!C17:K1479,7)</f>
        <v>0</v>
      </c>
      <c r="J17" s="43">
        <f t="shared" si="0"/>
        <v>0</v>
      </c>
      <c r="K17" s="41">
        <v>0.29166666666666669</v>
      </c>
      <c r="L17" s="43">
        <f t="shared" si="2"/>
        <v>-0.29166666666666669</v>
      </c>
      <c r="M17" s="16"/>
      <c r="N17" s="16"/>
    </row>
    <row r="18" spans="1:17" x14ac:dyDescent="0.2">
      <c r="A18" s="19"/>
      <c r="C18" s="15">
        <f t="shared" si="1"/>
        <v>41652</v>
      </c>
      <c r="D18" s="43">
        <f>VLOOKUP(C18,Données!C18:K1480,2)</f>
        <v>0</v>
      </c>
      <c r="E18" s="41"/>
      <c r="F18" s="43">
        <f>VLOOKUP(C18,Données!C18:K1480,4)</f>
        <v>0</v>
      </c>
      <c r="G18" s="43">
        <f>VLOOKUP(C18,Données!C18:K1480,5)</f>
        <v>0</v>
      </c>
      <c r="H18" s="41"/>
      <c r="I18" s="43">
        <f>VLOOKUP(C18,Données!C18:K1480,7)</f>
        <v>0</v>
      </c>
      <c r="J18" s="43">
        <f t="shared" si="0"/>
        <v>0</v>
      </c>
      <c r="K18" s="41">
        <v>0.29166666666666669</v>
      </c>
      <c r="L18" s="43">
        <f t="shared" si="2"/>
        <v>-0.29166666666666669</v>
      </c>
      <c r="M18" s="16"/>
      <c r="N18" s="16"/>
      <c r="P18" s="55" t="s">
        <v>20</v>
      </c>
      <c r="Q18" s="56"/>
    </row>
    <row r="19" spans="1:17" x14ac:dyDescent="0.2">
      <c r="A19" s="19"/>
      <c r="C19" s="15">
        <f t="shared" si="1"/>
        <v>41653</v>
      </c>
      <c r="D19" s="43">
        <f>VLOOKUP(C19,Données!C19:K1481,2)</f>
        <v>0</v>
      </c>
      <c r="E19" s="41"/>
      <c r="F19" s="43">
        <f>VLOOKUP(C19,Données!C19:K1481,4)</f>
        <v>0</v>
      </c>
      <c r="G19" s="43">
        <f>VLOOKUP(C19,Données!C19:K1481,5)</f>
        <v>0</v>
      </c>
      <c r="H19" s="41"/>
      <c r="I19" s="43">
        <f>VLOOKUP(C19,Données!C19:K1481,7)</f>
        <v>0</v>
      </c>
      <c r="J19" s="43">
        <f t="shared" si="0"/>
        <v>0</v>
      </c>
      <c r="K19" s="41">
        <v>0.29166666666666669</v>
      </c>
      <c r="L19" s="43">
        <f t="shared" si="2"/>
        <v>-0.29166666666666669</v>
      </c>
      <c r="M19" s="16"/>
      <c r="N19" s="16"/>
      <c r="P19" s="57" t="s">
        <v>21</v>
      </c>
      <c r="Q19" s="58"/>
    </row>
    <row r="20" spans="1:17" x14ac:dyDescent="0.2">
      <c r="C20" s="15">
        <f t="shared" si="1"/>
        <v>41654</v>
      </c>
      <c r="D20" s="43">
        <f>VLOOKUP(C20,Données!C20:K1482,2)</f>
        <v>0</v>
      </c>
      <c r="E20" s="41"/>
      <c r="F20" s="43">
        <f>VLOOKUP(C20,Données!C20:K1482,4)</f>
        <v>0</v>
      </c>
      <c r="G20" s="43">
        <f>VLOOKUP(C20,Données!C20:K1482,5)</f>
        <v>0</v>
      </c>
      <c r="H20" s="41"/>
      <c r="I20" s="43">
        <f>VLOOKUP(C20,Données!C20:K1482,7)</f>
        <v>0</v>
      </c>
      <c r="J20" s="43">
        <f t="shared" si="0"/>
        <v>0</v>
      </c>
      <c r="K20" s="41">
        <v>0.29166666666666669</v>
      </c>
      <c r="L20" s="43">
        <f t="shared" si="2"/>
        <v>-0.29166666666666669</v>
      </c>
      <c r="M20" s="16"/>
      <c r="N20" s="16"/>
      <c r="O20" s="22"/>
      <c r="P20" s="23"/>
      <c r="Q20" s="23"/>
    </row>
    <row r="21" spans="1:17" x14ac:dyDescent="0.2">
      <c r="C21" s="15">
        <f t="shared" si="1"/>
        <v>41655</v>
      </c>
      <c r="D21" s="43">
        <f>VLOOKUP(C21,Données!C21:K1483,2)</f>
        <v>0</v>
      </c>
      <c r="E21" s="41"/>
      <c r="F21" s="43">
        <f>VLOOKUP(C21,Données!C21:K1483,4)</f>
        <v>0</v>
      </c>
      <c r="G21" s="43">
        <f>VLOOKUP(C21,Données!C21:K1483,5)</f>
        <v>0</v>
      </c>
      <c r="H21" s="41"/>
      <c r="I21" s="43">
        <f>VLOOKUP(C21,Données!C21:K1483,7)</f>
        <v>0</v>
      </c>
      <c r="J21" s="43">
        <f t="shared" si="0"/>
        <v>0</v>
      </c>
      <c r="K21" s="41">
        <v>0.29166666666666669</v>
      </c>
      <c r="L21" s="43">
        <f t="shared" si="2"/>
        <v>-0.29166666666666669</v>
      </c>
      <c r="M21" s="16"/>
      <c r="N21" s="16"/>
      <c r="P21" s="59"/>
      <c r="Q21" s="60"/>
    </row>
    <row r="22" spans="1:17" x14ac:dyDescent="0.2">
      <c r="C22" s="15">
        <f t="shared" si="1"/>
        <v>41656</v>
      </c>
      <c r="D22" s="43">
        <f>VLOOKUP(C22,Données!C22:K1484,2)</f>
        <v>0</v>
      </c>
      <c r="E22" s="41"/>
      <c r="F22" s="43">
        <f>VLOOKUP(C22,Données!C22:K1484,4)</f>
        <v>0</v>
      </c>
      <c r="G22" s="43">
        <f>VLOOKUP(C22,Données!C22:K1484,5)</f>
        <v>0</v>
      </c>
      <c r="H22" s="41"/>
      <c r="I22" s="43">
        <f>VLOOKUP(C22,Données!C22:K1484,7)</f>
        <v>0</v>
      </c>
      <c r="J22" s="43">
        <f t="shared" si="0"/>
        <v>0</v>
      </c>
      <c r="K22" s="41">
        <v>0.29166666666666669</v>
      </c>
      <c r="L22" s="43">
        <f t="shared" si="2"/>
        <v>-0.29166666666666669</v>
      </c>
      <c r="M22" s="16"/>
      <c r="N22" s="16"/>
      <c r="P22" s="57" t="s">
        <v>22</v>
      </c>
      <c r="Q22" s="58"/>
    </row>
    <row r="23" spans="1:17" s="19" customFormat="1" x14ac:dyDescent="0.2">
      <c r="C23" s="15">
        <f t="shared" si="1"/>
        <v>41657</v>
      </c>
      <c r="D23" s="43">
        <f>VLOOKUP(C23,Données!C23:K1485,2)</f>
        <v>0</v>
      </c>
      <c r="E23" s="41"/>
      <c r="F23" s="43">
        <f>VLOOKUP(C23,Données!C23:K1485,4)</f>
        <v>0</v>
      </c>
      <c r="G23" s="43">
        <f>VLOOKUP(C23,Données!C23:K1485,5)</f>
        <v>0</v>
      </c>
      <c r="H23" s="41"/>
      <c r="I23" s="43">
        <f>VLOOKUP(C23,Données!C23:K1485,7)</f>
        <v>0</v>
      </c>
      <c r="J23" s="43">
        <f t="shared" si="0"/>
        <v>0</v>
      </c>
      <c r="K23" s="41">
        <v>0.29166666666666669</v>
      </c>
      <c r="L23" s="43">
        <f t="shared" si="2"/>
        <v>-0.29166666666666669</v>
      </c>
      <c r="M23" s="16"/>
      <c r="N23" s="16"/>
    </row>
    <row r="24" spans="1:17" s="19" customFormat="1" x14ac:dyDescent="0.2">
      <c r="C24" s="15">
        <f t="shared" si="1"/>
        <v>41658</v>
      </c>
      <c r="D24" s="43">
        <f>VLOOKUP(C24,Données!C24:K1486,2)</f>
        <v>0</v>
      </c>
      <c r="E24" s="41"/>
      <c r="F24" s="43">
        <f>VLOOKUP(C24,Données!C24:K1486,4)</f>
        <v>0</v>
      </c>
      <c r="G24" s="43">
        <f>VLOOKUP(C24,Données!C24:K1486,5)</f>
        <v>0</v>
      </c>
      <c r="H24" s="41"/>
      <c r="I24" s="43">
        <f>VLOOKUP(C24,Données!C24:K1486,7)</f>
        <v>0</v>
      </c>
      <c r="J24" s="43">
        <f t="shared" si="0"/>
        <v>0</v>
      </c>
      <c r="K24" s="41">
        <v>0.29166666666666669</v>
      </c>
      <c r="L24" s="43">
        <f t="shared" si="2"/>
        <v>-0.29166666666666669</v>
      </c>
      <c r="M24" s="16"/>
      <c r="N24" s="16"/>
    </row>
    <row r="25" spans="1:17" x14ac:dyDescent="0.2">
      <c r="C25" s="15">
        <f t="shared" si="1"/>
        <v>41659</v>
      </c>
      <c r="D25" s="43">
        <f>VLOOKUP(C25,Données!C25:K1487,2)</f>
        <v>0</v>
      </c>
      <c r="E25" s="41"/>
      <c r="F25" s="43">
        <f>VLOOKUP(C25,Données!C25:K1487,4)</f>
        <v>0</v>
      </c>
      <c r="G25" s="43">
        <f>VLOOKUP(C25,Données!C25:K1487,5)</f>
        <v>0</v>
      </c>
      <c r="H25" s="41"/>
      <c r="I25" s="43">
        <f>VLOOKUP(C25,Données!C25:K1487,7)</f>
        <v>0</v>
      </c>
      <c r="J25" s="43">
        <f t="shared" si="0"/>
        <v>0</v>
      </c>
      <c r="K25" s="41">
        <v>0.29166666666666669</v>
      </c>
      <c r="L25" s="43">
        <f t="shared" si="2"/>
        <v>-0.29166666666666669</v>
      </c>
      <c r="M25" s="16"/>
      <c r="N25" s="16"/>
    </row>
    <row r="26" spans="1:17" x14ac:dyDescent="0.2">
      <c r="C26" s="15">
        <f t="shared" si="1"/>
        <v>41660</v>
      </c>
      <c r="D26" s="43">
        <f>VLOOKUP(C26,Données!C26:K1488,2)</f>
        <v>0</v>
      </c>
      <c r="E26" s="41"/>
      <c r="F26" s="43">
        <f>VLOOKUP(C26,Données!C26:K1488,4)</f>
        <v>0</v>
      </c>
      <c r="G26" s="43">
        <f>VLOOKUP(C26,Données!C26:K1488,5)</f>
        <v>0</v>
      </c>
      <c r="H26" s="41"/>
      <c r="I26" s="43">
        <f>VLOOKUP(C26,Données!C26:K1488,7)</f>
        <v>0</v>
      </c>
      <c r="J26" s="43">
        <f t="shared" si="0"/>
        <v>0</v>
      </c>
      <c r="K26" s="41">
        <v>0.29166666666666669</v>
      </c>
      <c r="L26" s="43">
        <f t="shared" si="2"/>
        <v>-0.29166666666666669</v>
      </c>
      <c r="M26" s="16"/>
      <c r="N26" s="16"/>
    </row>
    <row r="27" spans="1:17" x14ac:dyDescent="0.2">
      <c r="C27" s="15">
        <f t="shared" si="1"/>
        <v>41661</v>
      </c>
      <c r="D27" s="43">
        <f>VLOOKUP(C27,Données!C27:K1489,2)</f>
        <v>0</v>
      </c>
      <c r="E27" s="41"/>
      <c r="F27" s="43">
        <f>VLOOKUP(C27,Données!C27:K1489,4)</f>
        <v>0</v>
      </c>
      <c r="G27" s="43">
        <f>VLOOKUP(C27,Données!C27:K1489,5)</f>
        <v>0</v>
      </c>
      <c r="H27" s="41"/>
      <c r="I27" s="43">
        <f>VLOOKUP(C27,Données!C27:K1489,7)</f>
        <v>0</v>
      </c>
      <c r="J27" s="43">
        <f t="shared" si="0"/>
        <v>0</v>
      </c>
      <c r="K27" s="41">
        <v>0.29166666666666669</v>
      </c>
      <c r="L27" s="43">
        <f t="shared" si="2"/>
        <v>-0.29166666666666669</v>
      </c>
      <c r="M27" s="16"/>
      <c r="N27" s="16"/>
    </row>
    <row r="28" spans="1:17" x14ac:dyDescent="0.2">
      <c r="C28" s="15">
        <f t="shared" si="1"/>
        <v>41662</v>
      </c>
      <c r="D28" s="43">
        <f>VLOOKUP(C28,Données!C28:K1490,2)</f>
        <v>0</v>
      </c>
      <c r="E28" s="41"/>
      <c r="F28" s="43">
        <f>VLOOKUP(C28,Données!C28:K1490,4)</f>
        <v>0</v>
      </c>
      <c r="G28" s="43">
        <f>VLOOKUP(C28,Données!C28:K1490,5)</f>
        <v>0</v>
      </c>
      <c r="H28" s="41"/>
      <c r="I28" s="43">
        <f>VLOOKUP(C28,Données!C28:K1490,7)</f>
        <v>0</v>
      </c>
      <c r="J28" s="43">
        <f t="shared" si="0"/>
        <v>0</v>
      </c>
      <c r="K28" s="41">
        <v>0.29166666666666669</v>
      </c>
      <c r="L28" s="43">
        <f t="shared" si="2"/>
        <v>-0.29166666666666669</v>
      </c>
      <c r="M28" s="16"/>
      <c r="N28" s="16"/>
      <c r="O28" s="24"/>
    </row>
    <row r="29" spans="1:17" x14ac:dyDescent="0.2">
      <c r="C29" s="15">
        <f t="shared" si="1"/>
        <v>41663</v>
      </c>
      <c r="D29" s="43">
        <f>VLOOKUP(C29,Données!C29:K1491,2)</f>
        <v>0</v>
      </c>
      <c r="E29" s="41"/>
      <c r="F29" s="43">
        <f>VLOOKUP(C29,Données!C29:K1491,4)</f>
        <v>0</v>
      </c>
      <c r="G29" s="43">
        <f>VLOOKUP(C29,Données!C29:K1491,5)</f>
        <v>0</v>
      </c>
      <c r="H29" s="41"/>
      <c r="I29" s="43">
        <f>VLOOKUP(C29,Données!C29:K1491,7)</f>
        <v>0</v>
      </c>
      <c r="J29" s="43">
        <f t="shared" si="0"/>
        <v>0</v>
      </c>
      <c r="K29" s="41">
        <v>0.29166666666666669</v>
      </c>
      <c r="L29" s="43">
        <f t="shared" si="2"/>
        <v>-0.29166666666666669</v>
      </c>
      <c r="M29" s="16"/>
      <c r="N29" s="16"/>
    </row>
    <row r="30" spans="1:17" s="19" customFormat="1" x14ac:dyDescent="0.2">
      <c r="C30" s="15">
        <f t="shared" si="1"/>
        <v>41664</v>
      </c>
      <c r="D30" s="43">
        <f>VLOOKUP(C30,Données!C30:K1492,2)</f>
        <v>0</v>
      </c>
      <c r="E30" s="41"/>
      <c r="F30" s="43">
        <f>VLOOKUP(C30,Données!C30:K1492,4)</f>
        <v>0</v>
      </c>
      <c r="G30" s="43">
        <f>VLOOKUP(C30,Données!C30:K1492,5)</f>
        <v>0</v>
      </c>
      <c r="H30" s="41"/>
      <c r="I30" s="43">
        <f>VLOOKUP(C30,Données!C30:K1492,7)</f>
        <v>0</v>
      </c>
      <c r="J30" s="43">
        <f t="shared" si="0"/>
        <v>0</v>
      </c>
      <c r="K30" s="41">
        <v>0.29166666666666669</v>
      </c>
      <c r="L30" s="43">
        <f t="shared" si="2"/>
        <v>-0.29166666666666669</v>
      </c>
      <c r="M30" s="16"/>
      <c r="N30" s="16"/>
    </row>
    <row r="31" spans="1:17" s="19" customFormat="1" x14ac:dyDescent="0.2">
      <c r="C31" s="15">
        <f t="shared" si="1"/>
        <v>41665</v>
      </c>
      <c r="D31" s="43">
        <f>VLOOKUP(C31,Données!C31:K1493,2)</f>
        <v>0</v>
      </c>
      <c r="E31" s="41"/>
      <c r="F31" s="43">
        <f>VLOOKUP(C31,Données!C31:K1493,4)</f>
        <v>0</v>
      </c>
      <c r="G31" s="43">
        <f>VLOOKUP(C31,Données!C31:K1493,5)</f>
        <v>0</v>
      </c>
      <c r="H31" s="41"/>
      <c r="I31" s="43">
        <f>VLOOKUP(C31,Données!C31:K1493,7)</f>
        <v>0</v>
      </c>
      <c r="J31" s="43">
        <f t="shared" si="0"/>
        <v>0</v>
      </c>
      <c r="K31" s="41">
        <v>0.29166666666666669</v>
      </c>
      <c r="L31" s="43">
        <f t="shared" si="2"/>
        <v>-0.29166666666666669</v>
      </c>
      <c r="M31" s="16"/>
      <c r="N31" s="16"/>
    </row>
    <row r="32" spans="1:17" x14ac:dyDescent="0.2">
      <c r="C32" s="15">
        <f t="shared" si="1"/>
        <v>41666</v>
      </c>
      <c r="D32" s="43">
        <f>VLOOKUP(C32,Données!C32:K1494,2)</f>
        <v>0</v>
      </c>
      <c r="E32" s="41"/>
      <c r="F32" s="43">
        <f>VLOOKUP(C32,Données!C32:K1494,4)</f>
        <v>0</v>
      </c>
      <c r="G32" s="43">
        <f>VLOOKUP(C32,Données!C32:K1494,5)</f>
        <v>0</v>
      </c>
      <c r="H32" s="41"/>
      <c r="I32" s="43">
        <f>VLOOKUP(C32,Données!C32:K1494,7)</f>
        <v>0</v>
      </c>
      <c r="J32" s="43">
        <f t="shared" si="0"/>
        <v>0</v>
      </c>
      <c r="K32" s="41">
        <v>0.29166666666666669</v>
      </c>
      <c r="L32" s="43">
        <f t="shared" si="2"/>
        <v>-0.29166666666666669</v>
      </c>
      <c r="M32" s="16"/>
      <c r="N32" s="16"/>
    </row>
    <row r="33" spans="3:15" x14ac:dyDescent="0.2">
      <c r="C33" s="15">
        <f>IFERROR(IF(MONTH(C32+1)=MONTH(1&amp;$A$6),C32+1,""),"")</f>
        <v>41667</v>
      </c>
      <c r="D33" s="43">
        <f>VLOOKUP(C33,Données!C33:K1495,2)</f>
        <v>0</v>
      </c>
      <c r="E33" s="41"/>
      <c r="F33" s="43">
        <f>VLOOKUP(C33,Données!C33:K1495,4)</f>
        <v>0</v>
      </c>
      <c r="G33" s="43">
        <f>VLOOKUP(C33,Données!C33:K1495,5)</f>
        <v>0</v>
      </c>
      <c r="H33" s="41"/>
      <c r="I33" s="43">
        <f>VLOOKUP(C33,Données!C33:K1495,7)</f>
        <v>0</v>
      </c>
      <c r="J33" s="43">
        <f t="shared" si="0"/>
        <v>0</v>
      </c>
      <c r="K33" s="41">
        <v>0.29166666666666669</v>
      </c>
      <c r="L33" s="43">
        <f t="shared" si="2"/>
        <v>-0.29166666666666669</v>
      </c>
      <c r="M33" s="16"/>
      <c r="N33" s="16"/>
    </row>
    <row r="34" spans="3:15" x14ac:dyDescent="0.2">
      <c r="C34" s="15">
        <f t="shared" ref="C34:C36" si="3">IFERROR(IF(MONTH(C33+1)=MONTH(1&amp;$A$6),C33+1,""),"")</f>
        <v>41668</v>
      </c>
      <c r="D34" s="43">
        <f>VLOOKUP(C34,Données!C34:K1496,2)</f>
        <v>0</v>
      </c>
      <c r="E34" s="41"/>
      <c r="F34" s="43">
        <f>VLOOKUP(C34,Données!C34:K1496,4)</f>
        <v>0</v>
      </c>
      <c r="G34" s="43">
        <f>VLOOKUP(C34,Données!C34:K1496,5)</f>
        <v>0</v>
      </c>
      <c r="H34" s="41"/>
      <c r="I34" s="43">
        <f>VLOOKUP(C34,Données!C34:K1496,7)</f>
        <v>0</v>
      </c>
      <c r="J34" s="43">
        <f t="shared" si="0"/>
        <v>0</v>
      </c>
      <c r="K34" s="41">
        <v>0.29166666666666669</v>
      </c>
      <c r="L34" s="43">
        <f t="shared" si="2"/>
        <v>-0.29166666666666669</v>
      </c>
      <c r="M34" s="16"/>
      <c r="N34" s="16"/>
    </row>
    <row r="35" spans="3:15" x14ac:dyDescent="0.2">
      <c r="C35" s="15">
        <f t="shared" si="3"/>
        <v>41669</v>
      </c>
      <c r="D35" s="43">
        <f>VLOOKUP(C35,Données!C35:K1497,2)</f>
        <v>0</v>
      </c>
      <c r="E35" s="41"/>
      <c r="F35" s="43">
        <f>VLOOKUP(C35,Données!C35:K1497,4)</f>
        <v>0</v>
      </c>
      <c r="G35" s="43">
        <f>VLOOKUP(C35,Données!C35:K1497,5)</f>
        <v>0</v>
      </c>
      <c r="H35" s="41"/>
      <c r="I35" s="43">
        <f>VLOOKUP(C35,Données!C35:K1497,7)</f>
        <v>0</v>
      </c>
      <c r="J35" s="43">
        <f t="shared" si="0"/>
        <v>0</v>
      </c>
      <c r="K35" s="41">
        <v>0.29166666666666669</v>
      </c>
      <c r="L35" s="43">
        <f t="shared" si="2"/>
        <v>-0.29166666666666669</v>
      </c>
      <c r="M35" s="16"/>
      <c r="N35" s="16"/>
    </row>
    <row r="36" spans="3:15" ht="15" x14ac:dyDescent="0.2">
      <c r="C36" s="15">
        <f t="shared" si="3"/>
        <v>41670</v>
      </c>
      <c r="D36" s="43">
        <f>VLOOKUP(C36,Données!C36:K1498,2)</f>
        <v>0</v>
      </c>
      <c r="E36" s="41"/>
      <c r="F36" s="43">
        <f>VLOOKUP(C36,Données!C36:K1498,4)</f>
        <v>0</v>
      </c>
      <c r="G36" s="43">
        <f>VLOOKUP(C36,Données!C36:K1498,5)</f>
        <v>0</v>
      </c>
      <c r="H36" s="41"/>
      <c r="I36" s="43">
        <f>VLOOKUP(C36,Données!C36:K1498,7)</f>
        <v>0</v>
      </c>
      <c r="J36" s="43">
        <f t="shared" si="0"/>
        <v>0</v>
      </c>
      <c r="K36" s="41">
        <v>0.29166666666666669</v>
      </c>
      <c r="L36" s="43">
        <f t="shared" si="2"/>
        <v>-0.29166666666666669</v>
      </c>
      <c r="M36" s="16"/>
      <c r="N36" s="16"/>
      <c r="O36" s="25"/>
    </row>
    <row r="37" spans="3:15" ht="15.75" x14ac:dyDescent="0.2">
      <c r="J37" s="27"/>
      <c r="K37" s="27"/>
      <c r="L37" s="28">
        <f>SUM(L5:L36)</f>
        <v>-7.4340277777777812</v>
      </c>
      <c r="M37" s="29">
        <f>SUM(M5:M36)</f>
        <v>0</v>
      </c>
      <c r="N37" s="30">
        <f>ABS(L37-M37)</f>
        <v>7.4340277777777812</v>
      </c>
      <c r="O37" s="31"/>
    </row>
    <row r="38" spans="3:15" ht="25.5" x14ac:dyDescent="0.2">
      <c r="J38" s="32"/>
      <c r="K38" s="32"/>
      <c r="L38" s="33" t="s">
        <v>23</v>
      </c>
      <c r="M38" s="34" t="s">
        <v>24</v>
      </c>
      <c r="N38" s="35" t="str">
        <f>IF(L37&gt;M37,"crédit","débit")</f>
        <v>débit</v>
      </c>
    </row>
    <row r="39" spans="3:15" ht="13.5" thickBot="1" x14ac:dyDescent="0.25">
      <c r="L39" s="32"/>
      <c r="M39" s="32"/>
      <c r="N39" s="36" t="s">
        <v>25</v>
      </c>
    </row>
    <row r="42" spans="3:15" x14ac:dyDescent="0.2">
      <c r="I42" s="37"/>
    </row>
  </sheetData>
  <mergeCells count="20">
    <mergeCell ref="B1:N1"/>
    <mergeCell ref="B2:N2"/>
    <mergeCell ref="D3:D5"/>
    <mergeCell ref="E3:E5"/>
    <mergeCell ref="F3:F5"/>
    <mergeCell ref="G3:G5"/>
    <mergeCell ref="H3:H5"/>
    <mergeCell ref="I3:I5"/>
    <mergeCell ref="J3:J5"/>
    <mergeCell ref="K3:K5"/>
    <mergeCell ref="P18:Q18"/>
    <mergeCell ref="P19:Q19"/>
    <mergeCell ref="P21:Q21"/>
    <mergeCell ref="P22:Q22"/>
    <mergeCell ref="N3:N5"/>
    <mergeCell ref="P7:Q7"/>
    <mergeCell ref="P10:Q10"/>
    <mergeCell ref="P12:Q12"/>
    <mergeCell ref="P13:Q13"/>
    <mergeCell ref="P15:Q16"/>
  </mergeCells>
  <conditionalFormatting sqref="D33:N36 C6:N32 K8:L36 D7:K36">
    <cfRule type="expression" dxfId="5" priority="6">
      <formula>COUNTIF(férié,$C6)=1</formula>
    </cfRule>
    <cfRule type="expression" dxfId="4" priority="7">
      <formula>WEEKDAY($C6,2)&gt;5</formula>
    </cfRule>
  </conditionalFormatting>
  <conditionalFormatting sqref="D6:N36">
    <cfRule type="expression" dxfId="3" priority="3">
      <formula>AND(WEEKDAY($C6,2)&gt;5,$D6=TIMEVALUE("00:00"))</formula>
    </cfRule>
  </conditionalFormatting>
  <conditionalFormatting sqref="C33:C36">
    <cfRule type="expression" dxfId="2" priority="1">
      <formula>COUNTIF(férié,$C33)=1</formula>
    </cfRule>
    <cfRule type="expression" dxfId="1" priority="2">
      <formula>WEEKDAY($C33,2)&gt;5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1019175</xdr:colOff>
                    <xdr:row>3</xdr:row>
                    <xdr:rowOff>0</xdr:rowOff>
                  </from>
                  <to>
                    <xdr:col>1</xdr:col>
                    <xdr:colOff>1266825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Données!$B$4:$B$15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K1468"/>
  <sheetViews>
    <sheetView topLeftCell="C1" workbookViewId="0">
      <selection activeCell="K34" sqref="K34"/>
    </sheetView>
  </sheetViews>
  <sheetFormatPr baseColWidth="10" defaultRowHeight="12.75" x14ac:dyDescent="0.2"/>
  <cols>
    <col min="1" max="1" width="22.25" hidden="1" customWidth="1"/>
    <col min="2" max="2" width="9.5" hidden="1" customWidth="1"/>
    <col min="3" max="3" width="25.375" style="42" bestFit="1" customWidth="1"/>
    <col min="4" max="4" width="12.125" bestFit="1" customWidth="1"/>
    <col min="5" max="5" width="9.875" bestFit="1" customWidth="1"/>
    <col min="6" max="6" width="11.75" bestFit="1" customWidth="1"/>
    <col min="7" max="7" width="6.25" bestFit="1" customWidth="1"/>
    <col min="8" max="8" width="8.875" bestFit="1" customWidth="1"/>
    <col min="9" max="9" width="10.5" bestFit="1" customWidth="1"/>
    <col min="10" max="10" width="10.25" bestFit="1" customWidth="1"/>
    <col min="11" max="11" width="13" bestFit="1" customWidth="1"/>
  </cols>
  <sheetData>
    <row r="2" spans="1:11" x14ac:dyDescent="0.2">
      <c r="C2" s="77" t="s">
        <v>0</v>
      </c>
      <c r="D2" s="74" t="s">
        <v>1</v>
      </c>
      <c r="E2" s="74" t="s">
        <v>2</v>
      </c>
      <c r="F2" s="74" t="s">
        <v>3</v>
      </c>
      <c r="G2" s="74" t="s">
        <v>4</v>
      </c>
      <c r="H2" s="74" t="s">
        <v>5</v>
      </c>
      <c r="I2" s="74" t="s">
        <v>6</v>
      </c>
      <c r="J2" s="74" t="s">
        <v>7</v>
      </c>
      <c r="K2" s="74" t="s">
        <v>8</v>
      </c>
    </row>
    <row r="3" spans="1:11" x14ac:dyDescent="0.2">
      <c r="A3" t="s">
        <v>13</v>
      </c>
      <c r="C3" s="78"/>
      <c r="D3" s="75"/>
      <c r="E3" s="75"/>
      <c r="F3" s="75"/>
      <c r="G3" s="75"/>
      <c r="H3" s="75"/>
      <c r="I3" s="75"/>
      <c r="J3" s="75"/>
      <c r="K3" s="75"/>
    </row>
    <row r="4" spans="1:11" x14ac:dyDescent="0.2">
      <c r="A4" s="38">
        <f>DATE('recap horaires'!$B$6,1,1)</f>
        <v>41640</v>
      </c>
      <c r="B4" t="s">
        <v>26</v>
      </c>
      <c r="C4" s="78"/>
      <c r="D4" s="76"/>
      <c r="E4" s="76"/>
      <c r="F4" s="76"/>
      <c r="G4" s="76"/>
      <c r="H4" s="76"/>
      <c r="I4" s="76"/>
      <c r="J4" s="76"/>
      <c r="K4" s="76"/>
    </row>
    <row r="5" spans="1:11" x14ac:dyDescent="0.2">
      <c r="A5" s="39">
        <f>FLOOR(DATE('recap horaires'!$B$6,5,DAY(MINUTE(An/38)/2+56)),7)-34+7*('recap horaires'!$B$6=2079)</f>
        <v>41749</v>
      </c>
      <c r="B5" t="s">
        <v>27</v>
      </c>
      <c r="C5" s="78"/>
      <c r="D5" s="40"/>
      <c r="E5" s="40"/>
      <c r="F5" s="40"/>
      <c r="G5" s="40"/>
      <c r="H5" s="40"/>
      <c r="I5" s="40"/>
      <c r="J5" s="40"/>
    </row>
    <row r="6" spans="1:11" x14ac:dyDescent="0.2">
      <c r="A6" s="39">
        <f>A5+1</f>
        <v>41750</v>
      </c>
      <c r="B6" t="s">
        <v>28</v>
      </c>
      <c r="C6" s="48">
        <v>41639</v>
      </c>
      <c r="D6" s="44"/>
      <c r="E6" s="44"/>
      <c r="F6" s="44"/>
      <c r="G6" s="44"/>
      <c r="H6" s="44"/>
      <c r="I6" s="44"/>
      <c r="J6" s="44"/>
      <c r="K6" s="47"/>
    </row>
    <row r="7" spans="1:11" x14ac:dyDescent="0.2">
      <c r="A7" s="39">
        <f>DATE('recap horaires'!$B$6,5,1)</f>
        <v>41760</v>
      </c>
      <c r="B7" t="s">
        <v>29</v>
      </c>
      <c r="C7" s="48">
        <v>41640</v>
      </c>
      <c r="D7" s="44"/>
      <c r="E7" s="44"/>
      <c r="F7" s="44"/>
      <c r="G7" s="44"/>
      <c r="H7" s="44"/>
      <c r="I7" s="44"/>
      <c r="J7" s="44"/>
      <c r="K7" s="46">
        <v>0.29166666666666669</v>
      </c>
    </row>
    <row r="8" spans="1:11" x14ac:dyDescent="0.2">
      <c r="A8" s="39">
        <f>DATE('recap horaires'!$B$6,5,8)</f>
        <v>41767</v>
      </c>
      <c r="B8" t="s">
        <v>30</v>
      </c>
      <c r="C8" s="48">
        <v>41641</v>
      </c>
      <c r="D8" s="44"/>
      <c r="E8" s="44"/>
      <c r="F8" s="44"/>
      <c r="G8" s="44"/>
      <c r="H8" s="44"/>
      <c r="I8" s="44"/>
      <c r="J8" s="44"/>
      <c r="K8" s="46">
        <v>0.29166666666666669</v>
      </c>
    </row>
    <row r="9" spans="1:11" x14ac:dyDescent="0.2">
      <c r="A9" s="39">
        <f>A5+39</f>
        <v>41788</v>
      </c>
      <c r="B9" t="s">
        <v>31</v>
      </c>
      <c r="C9" s="48">
        <v>41642</v>
      </c>
      <c r="D9" s="44"/>
      <c r="E9" s="44"/>
      <c r="F9" s="44"/>
      <c r="G9" s="44"/>
      <c r="H9" s="44"/>
      <c r="I9" s="44"/>
      <c r="J9" s="44"/>
      <c r="K9" s="46">
        <v>0.29166666666666669</v>
      </c>
    </row>
    <row r="10" spans="1:11" x14ac:dyDescent="0.2">
      <c r="A10" s="38">
        <f>A5+49</f>
        <v>41798</v>
      </c>
      <c r="B10" t="s">
        <v>32</v>
      </c>
      <c r="C10" s="48">
        <v>41643</v>
      </c>
      <c r="D10" s="44"/>
      <c r="E10" s="44"/>
      <c r="F10" s="44"/>
      <c r="G10" s="44"/>
      <c r="H10" s="44"/>
      <c r="I10" s="44"/>
      <c r="J10" s="44"/>
      <c r="K10" s="46"/>
    </row>
    <row r="11" spans="1:11" x14ac:dyDescent="0.2">
      <c r="A11" s="38">
        <f>A10+1</f>
        <v>41799</v>
      </c>
      <c r="B11" t="s">
        <v>33</v>
      </c>
      <c r="C11" s="48">
        <v>41644</v>
      </c>
      <c r="D11" s="44"/>
      <c r="E11" s="44"/>
      <c r="F11" s="44"/>
      <c r="G11" s="44"/>
      <c r="H11" s="44"/>
      <c r="I11" s="44"/>
      <c r="J11" s="44"/>
      <c r="K11" s="46"/>
    </row>
    <row r="12" spans="1:11" x14ac:dyDescent="0.2">
      <c r="A12" s="38">
        <f>DATE('recap horaires'!$B$6,7,14)</f>
        <v>41834</v>
      </c>
      <c r="B12" t="s">
        <v>34</v>
      </c>
      <c r="C12" s="48">
        <v>41645</v>
      </c>
      <c r="D12" s="45"/>
      <c r="E12" s="45"/>
      <c r="F12" s="45"/>
      <c r="G12" s="45"/>
      <c r="H12" s="45"/>
      <c r="I12" s="45"/>
      <c r="J12" s="45"/>
      <c r="K12" s="46">
        <v>0.29166666666666669</v>
      </c>
    </row>
    <row r="13" spans="1:11" x14ac:dyDescent="0.2">
      <c r="A13" s="38">
        <f>DATE('recap horaires'!$B$6,8,15)</f>
        <v>41866</v>
      </c>
      <c r="B13" t="s">
        <v>35</v>
      </c>
      <c r="C13" s="48">
        <v>41646</v>
      </c>
      <c r="D13" s="45"/>
      <c r="E13" s="45"/>
      <c r="F13" s="45"/>
      <c r="G13" s="45"/>
      <c r="H13" s="45"/>
      <c r="I13" s="45"/>
      <c r="J13" s="45"/>
      <c r="K13" s="46">
        <v>0.29166666666666669</v>
      </c>
    </row>
    <row r="14" spans="1:11" x14ac:dyDescent="0.2">
      <c r="A14" s="38">
        <f>DATE('recap horaires'!$B$6,11,1)</f>
        <v>41944</v>
      </c>
      <c r="B14" t="s">
        <v>36</v>
      </c>
      <c r="C14" s="48">
        <v>41647</v>
      </c>
      <c r="D14" s="45"/>
      <c r="E14" s="45"/>
      <c r="F14" s="45"/>
      <c r="G14" s="45"/>
      <c r="H14" s="45"/>
      <c r="I14" s="45"/>
      <c r="J14" s="45"/>
      <c r="K14" s="46">
        <v>0.29166666666666669</v>
      </c>
    </row>
    <row r="15" spans="1:11" x14ac:dyDescent="0.2">
      <c r="A15" s="38">
        <f>DATE('recap horaires'!$B$6,11,11)</f>
        <v>41954</v>
      </c>
      <c r="B15" t="s">
        <v>37</v>
      </c>
      <c r="C15" s="48">
        <v>41648</v>
      </c>
      <c r="D15" s="45"/>
      <c r="E15" s="45"/>
      <c r="F15" s="45"/>
      <c r="G15" s="45"/>
      <c r="H15" s="45"/>
      <c r="I15" s="45"/>
      <c r="J15" s="45"/>
      <c r="K15" s="46">
        <v>0.29166666666666669</v>
      </c>
    </row>
    <row r="16" spans="1:11" x14ac:dyDescent="0.2">
      <c r="A16" s="38">
        <f>DATE('recap horaires'!$B$6,12,25)</f>
        <v>41998</v>
      </c>
      <c r="B16" s="19"/>
      <c r="C16" s="48">
        <v>41649</v>
      </c>
      <c r="D16" s="45"/>
      <c r="E16" s="45"/>
      <c r="F16" s="45"/>
      <c r="G16" s="45"/>
      <c r="H16" s="45"/>
      <c r="I16" s="45"/>
      <c r="J16" s="45"/>
      <c r="K16" s="46">
        <v>0.29166666666666669</v>
      </c>
    </row>
    <row r="17" spans="1:11" x14ac:dyDescent="0.2">
      <c r="A17" s="19"/>
      <c r="B17" s="19"/>
      <c r="C17" s="48">
        <v>41650</v>
      </c>
      <c r="D17" s="45"/>
      <c r="E17" s="45"/>
      <c r="F17" s="45"/>
      <c r="G17" s="45"/>
      <c r="H17" s="45"/>
      <c r="I17" s="45"/>
      <c r="J17" s="45"/>
      <c r="K17" s="46"/>
    </row>
    <row r="18" spans="1:11" x14ac:dyDescent="0.2">
      <c r="C18" s="48">
        <v>41651</v>
      </c>
      <c r="D18" s="45"/>
      <c r="E18" s="45"/>
      <c r="F18" s="45"/>
      <c r="G18" s="45"/>
      <c r="H18" s="45"/>
      <c r="I18" s="45"/>
      <c r="J18" s="45"/>
      <c r="K18" s="46"/>
    </row>
    <row r="19" spans="1:11" x14ac:dyDescent="0.2">
      <c r="C19" s="48">
        <v>41652</v>
      </c>
      <c r="D19" s="45"/>
      <c r="E19" s="45"/>
      <c r="F19" s="45"/>
      <c r="G19" s="45"/>
      <c r="H19" s="45"/>
      <c r="I19" s="45"/>
      <c r="J19" s="45"/>
      <c r="K19" s="46">
        <v>0.29166666666666669</v>
      </c>
    </row>
    <row r="20" spans="1:11" x14ac:dyDescent="0.2">
      <c r="C20" s="48">
        <v>41653</v>
      </c>
      <c r="D20" s="44"/>
      <c r="E20" s="45"/>
      <c r="F20" s="44"/>
      <c r="G20" s="44"/>
      <c r="H20" s="45"/>
      <c r="I20" s="44"/>
      <c r="J20" s="45"/>
      <c r="K20" s="46">
        <v>0.29166666666666669</v>
      </c>
    </row>
    <row r="21" spans="1:11" x14ac:dyDescent="0.2">
      <c r="C21" s="48">
        <v>41654</v>
      </c>
      <c r="D21" s="45"/>
      <c r="E21" s="45"/>
      <c r="F21" s="45"/>
      <c r="G21" s="45"/>
      <c r="H21" s="45"/>
      <c r="I21" s="45"/>
      <c r="J21" s="45"/>
      <c r="K21" s="46">
        <v>0.29166666666666669</v>
      </c>
    </row>
    <row r="22" spans="1:11" x14ac:dyDescent="0.2">
      <c r="C22" s="48">
        <v>41655</v>
      </c>
      <c r="D22" s="45"/>
      <c r="E22" s="45"/>
      <c r="F22" s="45"/>
      <c r="G22" s="45"/>
      <c r="H22" s="45"/>
      <c r="I22" s="45"/>
      <c r="J22" s="45"/>
      <c r="K22" s="46">
        <v>0.29166666666666669</v>
      </c>
    </row>
    <row r="23" spans="1:11" x14ac:dyDescent="0.2">
      <c r="C23" s="48">
        <v>41656</v>
      </c>
      <c r="D23" s="45"/>
      <c r="E23" s="45"/>
      <c r="F23" s="45"/>
      <c r="G23" s="45"/>
      <c r="H23" s="45"/>
      <c r="I23" s="45"/>
      <c r="J23" s="45"/>
      <c r="K23" s="46">
        <v>0.29166666666666669</v>
      </c>
    </row>
    <row r="24" spans="1:11" x14ac:dyDescent="0.2">
      <c r="C24" s="48">
        <v>41657</v>
      </c>
      <c r="D24" s="45"/>
      <c r="E24" s="45"/>
      <c r="F24" s="45"/>
      <c r="G24" s="45"/>
      <c r="H24" s="45"/>
      <c r="I24" s="45"/>
      <c r="J24" s="45"/>
      <c r="K24" s="46"/>
    </row>
    <row r="25" spans="1:11" x14ac:dyDescent="0.2">
      <c r="C25" s="48">
        <v>41658</v>
      </c>
      <c r="D25" s="45"/>
      <c r="E25" s="45"/>
      <c r="F25" s="45"/>
      <c r="G25" s="45"/>
      <c r="H25" s="45"/>
      <c r="I25" s="45"/>
      <c r="J25" s="45"/>
      <c r="K25" s="46"/>
    </row>
    <row r="26" spans="1:11" x14ac:dyDescent="0.2">
      <c r="C26" s="48">
        <v>41659</v>
      </c>
      <c r="D26" s="45"/>
      <c r="E26" s="45"/>
      <c r="F26" s="45"/>
      <c r="G26" s="45"/>
      <c r="H26" s="45"/>
      <c r="I26" s="45"/>
      <c r="J26" s="45"/>
      <c r="K26" s="46">
        <v>0.29166666666666669</v>
      </c>
    </row>
    <row r="27" spans="1:11" x14ac:dyDescent="0.2">
      <c r="C27" s="48">
        <v>41660</v>
      </c>
      <c r="D27" s="45"/>
      <c r="E27" s="45"/>
      <c r="F27" s="45"/>
      <c r="G27" s="45"/>
      <c r="H27" s="45"/>
      <c r="I27" s="45"/>
      <c r="J27" s="45"/>
      <c r="K27" s="46">
        <v>0.29166666666666669</v>
      </c>
    </row>
    <row r="28" spans="1:11" x14ac:dyDescent="0.2">
      <c r="C28" s="48">
        <v>41661</v>
      </c>
      <c r="D28" s="45"/>
      <c r="E28" s="45"/>
      <c r="F28" s="45"/>
      <c r="G28" s="45"/>
      <c r="H28" s="45"/>
      <c r="I28" s="45"/>
      <c r="J28" s="45"/>
      <c r="K28" s="46">
        <v>0.29166666666666669</v>
      </c>
    </row>
    <row r="29" spans="1:11" x14ac:dyDescent="0.2">
      <c r="C29" s="48">
        <v>41662</v>
      </c>
      <c r="D29" s="45"/>
      <c r="E29" s="45"/>
      <c r="F29" s="45"/>
      <c r="G29" s="45"/>
      <c r="H29" s="45"/>
      <c r="I29" s="45"/>
      <c r="J29" s="45"/>
      <c r="K29" s="46">
        <v>0.29166666666666669</v>
      </c>
    </row>
    <row r="30" spans="1:11" x14ac:dyDescent="0.2">
      <c r="C30" s="48">
        <v>41663</v>
      </c>
      <c r="D30" s="45"/>
      <c r="E30" s="45"/>
      <c r="F30" s="45"/>
      <c r="G30" s="45"/>
      <c r="H30" s="45"/>
      <c r="I30" s="45"/>
      <c r="J30" s="45"/>
      <c r="K30" s="46">
        <v>0.29166666666666669</v>
      </c>
    </row>
    <row r="31" spans="1:11" x14ac:dyDescent="0.2">
      <c r="C31" s="48">
        <v>41664</v>
      </c>
      <c r="D31" s="45"/>
      <c r="E31" s="45"/>
      <c r="F31" s="45"/>
      <c r="G31" s="45"/>
      <c r="H31" s="45"/>
      <c r="I31" s="45"/>
      <c r="J31" s="45"/>
      <c r="K31" s="46"/>
    </row>
    <row r="32" spans="1:11" x14ac:dyDescent="0.2">
      <c r="C32" s="48">
        <v>41665</v>
      </c>
      <c r="D32" s="45"/>
      <c r="E32" s="45"/>
      <c r="F32" s="45"/>
      <c r="G32" s="45"/>
      <c r="H32" s="45"/>
      <c r="I32" s="45"/>
      <c r="J32" s="45"/>
      <c r="K32" s="46"/>
    </row>
    <row r="33" spans="3:11" x14ac:dyDescent="0.2">
      <c r="C33" s="48">
        <v>41666</v>
      </c>
      <c r="D33" s="45"/>
      <c r="E33" s="45"/>
      <c r="F33" s="45"/>
      <c r="G33" s="45"/>
      <c r="H33" s="45"/>
      <c r="I33" s="45"/>
      <c r="J33" s="45"/>
      <c r="K33" s="46">
        <v>0.29166666666666669</v>
      </c>
    </row>
    <row r="34" spans="3:11" x14ac:dyDescent="0.2">
      <c r="C34" s="48">
        <v>41667</v>
      </c>
      <c r="D34" s="45"/>
      <c r="E34" s="45"/>
      <c r="F34" s="45"/>
      <c r="G34" s="45"/>
      <c r="H34" s="45"/>
      <c r="I34" s="45"/>
      <c r="J34" s="45"/>
      <c r="K34" s="46">
        <v>0.29166666666666669</v>
      </c>
    </row>
    <row r="35" spans="3:11" x14ac:dyDescent="0.2">
      <c r="C35" s="48">
        <v>41668</v>
      </c>
      <c r="D35" s="45"/>
      <c r="E35" s="45"/>
      <c r="F35" s="45"/>
      <c r="G35" s="45"/>
      <c r="H35" s="45"/>
      <c r="I35" s="45"/>
      <c r="J35" s="45"/>
      <c r="K35" s="46">
        <v>0.29166666666666669</v>
      </c>
    </row>
    <row r="36" spans="3:11" x14ac:dyDescent="0.2">
      <c r="C36" s="48">
        <v>41669</v>
      </c>
      <c r="D36" s="45"/>
      <c r="E36" s="45"/>
      <c r="F36" s="45"/>
      <c r="G36" s="45"/>
      <c r="H36" s="45"/>
      <c r="I36" s="45"/>
      <c r="J36" s="45"/>
      <c r="K36" s="46">
        <v>0.29166666666666669</v>
      </c>
    </row>
    <row r="37" spans="3:11" x14ac:dyDescent="0.2">
      <c r="C37" s="48">
        <v>41670</v>
      </c>
      <c r="D37" s="45"/>
      <c r="E37" s="45"/>
      <c r="F37" s="45"/>
      <c r="G37" s="45"/>
      <c r="H37" s="45"/>
      <c r="I37" s="45"/>
      <c r="J37" s="45"/>
      <c r="K37" s="46">
        <v>0.29166666666666669</v>
      </c>
    </row>
    <row r="38" spans="3:11" hidden="1" x14ac:dyDescent="0.2">
      <c r="C38" s="42">
        <v>41671</v>
      </c>
      <c r="K38" s="40"/>
    </row>
    <row r="39" spans="3:11" hidden="1" x14ac:dyDescent="0.2">
      <c r="C39" s="42">
        <v>41672</v>
      </c>
      <c r="K39" s="40"/>
    </row>
    <row r="40" spans="3:11" hidden="1" x14ac:dyDescent="0.2">
      <c r="C40" s="42">
        <v>41673</v>
      </c>
      <c r="K40" s="40">
        <v>0.29166666666666669</v>
      </c>
    </row>
    <row r="41" spans="3:11" hidden="1" x14ac:dyDescent="0.2">
      <c r="C41" s="42">
        <v>41674</v>
      </c>
      <c r="K41" s="40">
        <v>0.29166666666666669</v>
      </c>
    </row>
    <row r="42" spans="3:11" hidden="1" x14ac:dyDescent="0.2">
      <c r="C42" s="42">
        <v>41675</v>
      </c>
      <c r="K42" s="40">
        <v>0.29166666666666669</v>
      </c>
    </row>
    <row r="43" spans="3:11" hidden="1" x14ac:dyDescent="0.2">
      <c r="C43" s="42">
        <v>41676</v>
      </c>
      <c r="K43" s="40">
        <v>0.29166666666666669</v>
      </c>
    </row>
    <row r="44" spans="3:11" hidden="1" x14ac:dyDescent="0.2">
      <c r="C44" s="42">
        <v>41677</v>
      </c>
      <c r="K44" s="40">
        <v>0.29166666666666669</v>
      </c>
    </row>
    <row r="45" spans="3:11" hidden="1" x14ac:dyDescent="0.2">
      <c r="C45" s="42">
        <v>41678</v>
      </c>
      <c r="K45" s="40"/>
    </row>
    <row r="46" spans="3:11" hidden="1" x14ac:dyDescent="0.2">
      <c r="C46" s="42">
        <v>41679</v>
      </c>
      <c r="K46" s="40"/>
    </row>
    <row r="47" spans="3:11" hidden="1" x14ac:dyDescent="0.2">
      <c r="C47" s="42">
        <v>41680</v>
      </c>
      <c r="K47" s="40">
        <v>0.29166666666666669</v>
      </c>
    </row>
    <row r="48" spans="3:11" hidden="1" x14ac:dyDescent="0.2">
      <c r="C48" s="42">
        <v>41681</v>
      </c>
      <c r="K48" s="40">
        <v>0.29166666666666669</v>
      </c>
    </row>
    <row r="49" spans="3:11" hidden="1" x14ac:dyDescent="0.2">
      <c r="C49" s="42">
        <v>41682</v>
      </c>
      <c r="K49" s="40">
        <v>0.29166666666666669</v>
      </c>
    </row>
    <row r="50" spans="3:11" hidden="1" x14ac:dyDescent="0.2">
      <c r="C50" s="42">
        <v>41683</v>
      </c>
      <c r="K50" s="40">
        <v>0.29166666666666669</v>
      </c>
    </row>
    <row r="51" spans="3:11" hidden="1" x14ac:dyDescent="0.2">
      <c r="C51" s="42">
        <v>41684</v>
      </c>
      <c r="K51" s="40">
        <v>0.29166666666666669</v>
      </c>
    </row>
    <row r="52" spans="3:11" hidden="1" x14ac:dyDescent="0.2">
      <c r="C52" s="42">
        <v>41685</v>
      </c>
      <c r="K52" s="40"/>
    </row>
    <row r="53" spans="3:11" hidden="1" x14ac:dyDescent="0.2">
      <c r="C53" s="42">
        <v>41686</v>
      </c>
      <c r="K53" s="40"/>
    </row>
    <row r="54" spans="3:11" hidden="1" x14ac:dyDescent="0.2">
      <c r="C54" s="42">
        <v>41687</v>
      </c>
      <c r="K54" s="40">
        <v>0.29166666666666669</v>
      </c>
    </row>
    <row r="55" spans="3:11" hidden="1" x14ac:dyDescent="0.2">
      <c r="C55" s="42">
        <v>41688</v>
      </c>
      <c r="K55" s="40">
        <v>0.29166666666666669</v>
      </c>
    </row>
    <row r="56" spans="3:11" hidden="1" x14ac:dyDescent="0.2">
      <c r="C56" s="42">
        <v>41689</v>
      </c>
      <c r="K56" s="40">
        <v>0.29166666666666669</v>
      </c>
    </row>
    <row r="57" spans="3:11" hidden="1" x14ac:dyDescent="0.2">
      <c r="C57" s="42">
        <v>41690</v>
      </c>
      <c r="K57" s="40">
        <v>0.29166666666666669</v>
      </c>
    </row>
    <row r="58" spans="3:11" hidden="1" x14ac:dyDescent="0.2">
      <c r="C58" s="42">
        <v>41691</v>
      </c>
      <c r="K58" s="40">
        <v>0.29166666666666669</v>
      </c>
    </row>
    <row r="59" spans="3:11" hidden="1" x14ac:dyDescent="0.2">
      <c r="C59" s="42">
        <v>41692</v>
      </c>
      <c r="K59" s="40"/>
    </row>
    <row r="60" spans="3:11" hidden="1" x14ac:dyDescent="0.2">
      <c r="C60" s="42">
        <v>41693</v>
      </c>
      <c r="K60" s="40"/>
    </row>
    <row r="61" spans="3:11" hidden="1" x14ac:dyDescent="0.2">
      <c r="C61" s="42">
        <v>41694</v>
      </c>
      <c r="K61" s="40">
        <v>0.29166666666666669</v>
      </c>
    </row>
    <row r="62" spans="3:11" hidden="1" x14ac:dyDescent="0.2">
      <c r="C62" s="42">
        <v>41695</v>
      </c>
      <c r="K62" s="40">
        <v>0.29166666666666669</v>
      </c>
    </row>
    <row r="63" spans="3:11" hidden="1" x14ac:dyDescent="0.2">
      <c r="C63" s="42">
        <v>41696</v>
      </c>
      <c r="K63" s="40">
        <v>0.29166666666666669</v>
      </c>
    </row>
    <row r="64" spans="3:11" hidden="1" x14ac:dyDescent="0.2">
      <c r="C64" s="42">
        <v>41697</v>
      </c>
      <c r="K64" s="40">
        <v>0.29166666666666669</v>
      </c>
    </row>
    <row r="65" spans="3:11" hidden="1" x14ac:dyDescent="0.2">
      <c r="C65" s="42">
        <v>41698</v>
      </c>
      <c r="K65" s="40">
        <v>0.29166666666666669</v>
      </c>
    </row>
    <row r="66" spans="3:11" hidden="1" x14ac:dyDescent="0.2">
      <c r="C66" s="42">
        <v>41699</v>
      </c>
      <c r="K66" s="40"/>
    </row>
    <row r="67" spans="3:11" hidden="1" x14ac:dyDescent="0.2">
      <c r="C67" s="42">
        <v>41700</v>
      </c>
      <c r="K67" s="40"/>
    </row>
    <row r="68" spans="3:11" hidden="1" x14ac:dyDescent="0.2">
      <c r="C68" s="42">
        <v>41701</v>
      </c>
      <c r="K68" s="40">
        <v>0.29166666666666669</v>
      </c>
    </row>
    <row r="69" spans="3:11" hidden="1" x14ac:dyDescent="0.2">
      <c r="C69" s="42">
        <v>41702</v>
      </c>
      <c r="K69" s="40">
        <v>0.29166666666666669</v>
      </c>
    </row>
    <row r="70" spans="3:11" hidden="1" x14ac:dyDescent="0.2">
      <c r="C70" s="42">
        <v>41703</v>
      </c>
      <c r="K70" s="40">
        <v>0.29166666666666669</v>
      </c>
    </row>
    <row r="71" spans="3:11" hidden="1" x14ac:dyDescent="0.2">
      <c r="C71" s="42">
        <v>41704</v>
      </c>
      <c r="K71" s="40">
        <v>0.29166666666666669</v>
      </c>
    </row>
    <row r="72" spans="3:11" hidden="1" x14ac:dyDescent="0.2">
      <c r="C72" s="42">
        <v>41705</v>
      </c>
      <c r="K72" s="40">
        <v>0.29166666666666669</v>
      </c>
    </row>
    <row r="73" spans="3:11" hidden="1" x14ac:dyDescent="0.2">
      <c r="C73" s="42">
        <v>41706</v>
      </c>
      <c r="K73" s="40"/>
    </row>
    <row r="74" spans="3:11" hidden="1" x14ac:dyDescent="0.2">
      <c r="C74" s="42">
        <v>41707</v>
      </c>
      <c r="K74" s="40"/>
    </row>
    <row r="75" spans="3:11" hidden="1" x14ac:dyDescent="0.2">
      <c r="C75" s="42">
        <v>41708</v>
      </c>
      <c r="K75" s="40">
        <v>0.29166666666666669</v>
      </c>
    </row>
    <row r="76" spans="3:11" hidden="1" x14ac:dyDescent="0.2">
      <c r="C76" s="42">
        <v>41709</v>
      </c>
      <c r="K76" s="40">
        <v>0.29166666666666669</v>
      </c>
    </row>
    <row r="77" spans="3:11" hidden="1" x14ac:dyDescent="0.2">
      <c r="C77" s="42">
        <v>41710</v>
      </c>
      <c r="K77" s="40">
        <v>0.29166666666666669</v>
      </c>
    </row>
    <row r="78" spans="3:11" hidden="1" x14ac:dyDescent="0.2">
      <c r="C78" s="42">
        <v>41711</v>
      </c>
      <c r="K78" s="40">
        <v>0.29166666666666669</v>
      </c>
    </row>
    <row r="79" spans="3:11" hidden="1" x14ac:dyDescent="0.2">
      <c r="C79" s="42">
        <v>41712</v>
      </c>
      <c r="K79" s="40">
        <v>0.29166666666666669</v>
      </c>
    </row>
    <row r="80" spans="3:11" hidden="1" x14ac:dyDescent="0.2">
      <c r="C80" s="42">
        <v>41713</v>
      </c>
      <c r="K80" s="40"/>
    </row>
    <row r="81" spans="3:11" hidden="1" x14ac:dyDescent="0.2">
      <c r="C81" s="42">
        <v>41714</v>
      </c>
      <c r="K81" s="40"/>
    </row>
    <row r="82" spans="3:11" hidden="1" x14ac:dyDescent="0.2">
      <c r="C82" s="42">
        <v>41715</v>
      </c>
      <c r="K82" s="40">
        <v>0.29166666666666669</v>
      </c>
    </row>
    <row r="83" spans="3:11" hidden="1" x14ac:dyDescent="0.2">
      <c r="C83" s="42">
        <v>41716</v>
      </c>
      <c r="K83" s="40">
        <v>0.29166666666666669</v>
      </c>
    </row>
    <row r="84" spans="3:11" hidden="1" x14ac:dyDescent="0.2">
      <c r="C84" s="42">
        <v>41717</v>
      </c>
      <c r="K84" s="40">
        <v>0.29166666666666669</v>
      </c>
    </row>
    <row r="85" spans="3:11" hidden="1" x14ac:dyDescent="0.2">
      <c r="C85" s="42">
        <v>41718</v>
      </c>
      <c r="K85" s="40">
        <v>0.29166666666666669</v>
      </c>
    </row>
    <row r="86" spans="3:11" hidden="1" x14ac:dyDescent="0.2">
      <c r="C86" s="42">
        <v>41719</v>
      </c>
      <c r="K86" s="40">
        <v>0.29166666666666669</v>
      </c>
    </row>
    <row r="87" spans="3:11" hidden="1" x14ac:dyDescent="0.2">
      <c r="C87" s="42">
        <v>41720</v>
      </c>
      <c r="K87" s="40"/>
    </row>
    <row r="88" spans="3:11" hidden="1" x14ac:dyDescent="0.2">
      <c r="C88" s="42">
        <v>41721</v>
      </c>
      <c r="K88" s="40"/>
    </row>
    <row r="89" spans="3:11" hidden="1" x14ac:dyDescent="0.2">
      <c r="C89" s="42">
        <v>41722</v>
      </c>
      <c r="K89" s="40">
        <v>0.29166666666666669</v>
      </c>
    </row>
    <row r="90" spans="3:11" hidden="1" x14ac:dyDescent="0.2">
      <c r="C90" s="42">
        <v>41723</v>
      </c>
      <c r="K90" s="40">
        <v>0.29166666666666669</v>
      </c>
    </row>
    <row r="91" spans="3:11" hidden="1" x14ac:dyDescent="0.2">
      <c r="C91" s="42">
        <v>41724</v>
      </c>
      <c r="K91" s="40">
        <v>0.29166666666666669</v>
      </c>
    </row>
    <row r="92" spans="3:11" hidden="1" x14ac:dyDescent="0.2">
      <c r="C92" s="42">
        <v>41725</v>
      </c>
      <c r="K92" s="40">
        <v>0.29166666666666669</v>
      </c>
    </row>
    <row r="93" spans="3:11" hidden="1" x14ac:dyDescent="0.2">
      <c r="C93" s="42">
        <v>41726</v>
      </c>
      <c r="K93" s="40">
        <v>0.29166666666666669</v>
      </c>
    </row>
    <row r="94" spans="3:11" hidden="1" x14ac:dyDescent="0.2">
      <c r="C94" s="42">
        <v>41727</v>
      </c>
      <c r="K94" s="40"/>
    </row>
    <row r="95" spans="3:11" hidden="1" x14ac:dyDescent="0.2">
      <c r="C95" s="42">
        <v>41728</v>
      </c>
      <c r="K95" s="40"/>
    </row>
    <row r="96" spans="3:11" hidden="1" x14ac:dyDescent="0.2">
      <c r="C96" s="42">
        <v>41729</v>
      </c>
      <c r="K96" s="40">
        <v>0.29166666666666669</v>
      </c>
    </row>
    <row r="97" spans="3:11" hidden="1" x14ac:dyDescent="0.2">
      <c r="C97" s="42">
        <v>41730</v>
      </c>
      <c r="K97" s="40">
        <v>0.29166666666666669</v>
      </c>
    </row>
    <row r="98" spans="3:11" hidden="1" x14ac:dyDescent="0.2">
      <c r="C98" s="42">
        <v>41731</v>
      </c>
      <c r="K98" s="40">
        <v>0.29166666666666669</v>
      </c>
    </row>
    <row r="99" spans="3:11" hidden="1" x14ac:dyDescent="0.2">
      <c r="C99" s="42">
        <v>41732</v>
      </c>
      <c r="K99" s="40">
        <v>0.29166666666666669</v>
      </c>
    </row>
    <row r="100" spans="3:11" hidden="1" x14ac:dyDescent="0.2">
      <c r="C100" s="42">
        <v>41733</v>
      </c>
      <c r="K100" s="40">
        <v>0.29166666666666669</v>
      </c>
    </row>
    <row r="101" spans="3:11" hidden="1" x14ac:dyDescent="0.2">
      <c r="C101" s="42">
        <v>41734</v>
      </c>
      <c r="K101" s="40"/>
    </row>
    <row r="102" spans="3:11" hidden="1" x14ac:dyDescent="0.2">
      <c r="C102" s="42">
        <v>41735</v>
      </c>
      <c r="K102" s="40"/>
    </row>
    <row r="103" spans="3:11" hidden="1" x14ac:dyDescent="0.2">
      <c r="C103" s="42">
        <v>41736</v>
      </c>
      <c r="K103" s="40">
        <v>0.29166666666666669</v>
      </c>
    </row>
    <row r="104" spans="3:11" hidden="1" x14ac:dyDescent="0.2">
      <c r="C104" s="42">
        <v>41737</v>
      </c>
      <c r="K104" s="40">
        <v>0.29166666666666669</v>
      </c>
    </row>
    <row r="105" spans="3:11" hidden="1" x14ac:dyDescent="0.2">
      <c r="C105" s="42">
        <v>41738</v>
      </c>
      <c r="K105" s="40">
        <v>0.29166666666666669</v>
      </c>
    </row>
    <row r="106" spans="3:11" hidden="1" x14ac:dyDescent="0.2">
      <c r="C106" s="42">
        <v>41739</v>
      </c>
      <c r="K106" s="40">
        <v>0.29166666666666669</v>
      </c>
    </row>
    <row r="107" spans="3:11" hidden="1" x14ac:dyDescent="0.2">
      <c r="C107" s="42">
        <v>41740</v>
      </c>
      <c r="K107" s="40">
        <v>0.29166666666666669</v>
      </c>
    </row>
    <row r="108" spans="3:11" hidden="1" x14ac:dyDescent="0.2">
      <c r="C108" s="42">
        <v>41741</v>
      </c>
      <c r="K108" s="40"/>
    </row>
    <row r="109" spans="3:11" hidden="1" x14ac:dyDescent="0.2">
      <c r="C109" s="42">
        <v>41742</v>
      </c>
      <c r="K109" s="40"/>
    </row>
    <row r="110" spans="3:11" hidden="1" x14ac:dyDescent="0.2">
      <c r="C110" s="42">
        <v>41743</v>
      </c>
      <c r="K110" s="40">
        <v>0.29166666666666669</v>
      </c>
    </row>
    <row r="111" spans="3:11" hidden="1" x14ac:dyDescent="0.2">
      <c r="C111" s="42">
        <v>41744</v>
      </c>
      <c r="K111" s="40">
        <v>0.29166666666666669</v>
      </c>
    </row>
    <row r="112" spans="3:11" hidden="1" x14ac:dyDescent="0.2">
      <c r="C112" s="42">
        <v>41745</v>
      </c>
      <c r="K112" s="40">
        <v>0.29166666666666669</v>
      </c>
    </row>
    <row r="113" spans="3:11" hidden="1" x14ac:dyDescent="0.2">
      <c r="C113" s="42">
        <v>41746</v>
      </c>
      <c r="K113" s="40">
        <v>0.29166666666666669</v>
      </c>
    </row>
    <row r="114" spans="3:11" hidden="1" x14ac:dyDescent="0.2">
      <c r="C114" s="42">
        <v>41747</v>
      </c>
      <c r="K114" s="40">
        <v>0.29166666666666669</v>
      </c>
    </row>
    <row r="115" spans="3:11" hidden="1" x14ac:dyDescent="0.2">
      <c r="C115" s="42">
        <v>41748</v>
      </c>
      <c r="K115" s="40"/>
    </row>
    <row r="116" spans="3:11" hidden="1" x14ac:dyDescent="0.2">
      <c r="C116" s="42">
        <v>41749</v>
      </c>
      <c r="K116" s="40"/>
    </row>
    <row r="117" spans="3:11" hidden="1" x14ac:dyDescent="0.2">
      <c r="C117" s="42">
        <v>41750</v>
      </c>
      <c r="K117" s="40">
        <v>0.29166666666666669</v>
      </c>
    </row>
    <row r="118" spans="3:11" hidden="1" x14ac:dyDescent="0.2">
      <c r="C118" s="42">
        <v>41751</v>
      </c>
      <c r="K118" s="40">
        <v>0.29166666666666669</v>
      </c>
    </row>
    <row r="119" spans="3:11" hidden="1" x14ac:dyDescent="0.2">
      <c r="C119" s="42">
        <v>41752</v>
      </c>
      <c r="K119" s="40">
        <v>0.29166666666666669</v>
      </c>
    </row>
    <row r="120" spans="3:11" hidden="1" x14ac:dyDescent="0.2">
      <c r="C120" s="42">
        <v>41753</v>
      </c>
      <c r="K120" s="40">
        <v>0.29166666666666669</v>
      </c>
    </row>
    <row r="121" spans="3:11" hidden="1" x14ac:dyDescent="0.2">
      <c r="C121" s="42">
        <v>41754</v>
      </c>
      <c r="K121" s="40">
        <v>0.29166666666666669</v>
      </c>
    </row>
    <row r="122" spans="3:11" hidden="1" x14ac:dyDescent="0.2">
      <c r="C122" s="42">
        <v>41755</v>
      </c>
      <c r="K122" s="40"/>
    </row>
    <row r="123" spans="3:11" hidden="1" x14ac:dyDescent="0.2">
      <c r="C123" s="42">
        <v>41756</v>
      </c>
      <c r="K123" s="40"/>
    </row>
    <row r="124" spans="3:11" hidden="1" x14ac:dyDescent="0.2">
      <c r="C124" s="42">
        <v>41757</v>
      </c>
      <c r="K124" s="40">
        <v>0.29166666666666669</v>
      </c>
    </row>
    <row r="125" spans="3:11" hidden="1" x14ac:dyDescent="0.2">
      <c r="C125" s="42">
        <v>41758</v>
      </c>
      <c r="K125" s="40">
        <v>0.29166666666666669</v>
      </c>
    </row>
    <row r="126" spans="3:11" hidden="1" x14ac:dyDescent="0.2">
      <c r="C126" s="42">
        <v>41759</v>
      </c>
      <c r="K126" s="40">
        <v>0.29166666666666669</v>
      </c>
    </row>
    <row r="127" spans="3:11" hidden="1" x14ac:dyDescent="0.2">
      <c r="C127" s="42">
        <v>41760</v>
      </c>
      <c r="K127" s="40">
        <v>0.29166666666666669</v>
      </c>
    </row>
    <row r="128" spans="3:11" hidden="1" x14ac:dyDescent="0.2">
      <c r="C128" s="42">
        <v>41761</v>
      </c>
      <c r="K128" s="40">
        <v>0.29166666666666669</v>
      </c>
    </row>
    <row r="129" spans="3:11" hidden="1" x14ac:dyDescent="0.2">
      <c r="C129" s="42">
        <v>41762</v>
      </c>
      <c r="K129" s="40"/>
    </row>
    <row r="130" spans="3:11" hidden="1" x14ac:dyDescent="0.2">
      <c r="C130" s="42">
        <v>41763</v>
      </c>
      <c r="K130" s="40"/>
    </row>
    <row r="131" spans="3:11" hidden="1" x14ac:dyDescent="0.2">
      <c r="C131" s="42">
        <v>41764</v>
      </c>
      <c r="K131" s="40">
        <v>0.29166666666666669</v>
      </c>
    </row>
    <row r="132" spans="3:11" hidden="1" x14ac:dyDescent="0.2">
      <c r="C132" s="42">
        <v>41765</v>
      </c>
      <c r="K132" s="40">
        <v>0.29166666666666669</v>
      </c>
    </row>
    <row r="133" spans="3:11" hidden="1" x14ac:dyDescent="0.2">
      <c r="C133" s="42">
        <v>41766</v>
      </c>
      <c r="K133" s="40">
        <v>0.29166666666666669</v>
      </c>
    </row>
    <row r="134" spans="3:11" hidden="1" x14ac:dyDescent="0.2">
      <c r="C134" s="42">
        <v>41767</v>
      </c>
      <c r="K134" s="40">
        <v>0.29166666666666669</v>
      </c>
    </row>
    <row r="135" spans="3:11" hidden="1" x14ac:dyDescent="0.2">
      <c r="C135" s="42">
        <v>41768</v>
      </c>
      <c r="K135" s="40">
        <v>0.29166666666666669</v>
      </c>
    </row>
    <row r="136" spans="3:11" hidden="1" x14ac:dyDescent="0.2">
      <c r="C136" s="42">
        <v>41769</v>
      </c>
      <c r="K136" s="40"/>
    </row>
    <row r="137" spans="3:11" hidden="1" x14ac:dyDescent="0.2">
      <c r="C137" s="42">
        <v>41770</v>
      </c>
      <c r="K137" s="40"/>
    </row>
    <row r="138" spans="3:11" hidden="1" x14ac:dyDescent="0.2">
      <c r="C138" s="42">
        <v>41771</v>
      </c>
      <c r="K138" s="40">
        <v>0.29166666666666669</v>
      </c>
    </row>
    <row r="139" spans="3:11" hidden="1" x14ac:dyDescent="0.2">
      <c r="C139" s="42">
        <v>41772</v>
      </c>
      <c r="K139" s="40">
        <v>0.29166666666666669</v>
      </c>
    </row>
    <row r="140" spans="3:11" hidden="1" x14ac:dyDescent="0.2">
      <c r="C140" s="42">
        <v>41773</v>
      </c>
      <c r="K140" s="40">
        <v>0.29166666666666669</v>
      </c>
    </row>
    <row r="141" spans="3:11" hidden="1" x14ac:dyDescent="0.2">
      <c r="C141" s="42">
        <v>41774</v>
      </c>
      <c r="D141" s="40">
        <v>0.34027777777777773</v>
      </c>
      <c r="F141" s="40">
        <v>0.51041666666666663</v>
      </c>
      <c r="G141" s="40">
        <v>0.54166666666666663</v>
      </c>
      <c r="I141" s="40">
        <v>0.75</v>
      </c>
      <c r="K141" s="40">
        <v>0.29166666666666669</v>
      </c>
    </row>
    <row r="142" spans="3:11" hidden="1" x14ac:dyDescent="0.2">
      <c r="C142" s="42">
        <v>41775</v>
      </c>
      <c r="K142" s="40">
        <v>0.29166666666666669</v>
      </c>
    </row>
    <row r="143" spans="3:11" hidden="1" x14ac:dyDescent="0.2">
      <c r="C143" s="42">
        <v>41776</v>
      </c>
      <c r="K143" s="40"/>
    </row>
    <row r="144" spans="3:11" hidden="1" x14ac:dyDescent="0.2">
      <c r="C144" s="42">
        <v>41777</v>
      </c>
      <c r="K144" s="40"/>
    </row>
    <row r="145" spans="3:11" hidden="1" x14ac:dyDescent="0.2">
      <c r="C145" s="42">
        <v>41778</v>
      </c>
      <c r="K145" s="40">
        <v>0.29166666666666669</v>
      </c>
    </row>
    <row r="146" spans="3:11" hidden="1" x14ac:dyDescent="0.2">
      <c r="C146" s="42">
        <v>41779</v>
      </c>
      <c r="K146" s="40">
        <v>0.29166666666666669</v>
      </c>
    </row>
    <row r="147" spans="3:11" hidden="1" x14ac:dyDescent="0.2">
      <c r="C147" s="42">
        <v>41780</v>
      </c>
      <c r="K147" s="40">
        <v>0.29166666666666669</v>
      </c>
    </row>
    <row r="148" spans="3:11" hidden="1" x14ac:dyDescent="0.2">
      <c r="C148" s="42">
        <v>41781</v>
      </c>
      <c r="K148" s="40">
        <v>0.29166666666666669</v>
      </c>
    </row>
    <row r="149" spans="3:11" hidden="1" x14ac:dyDescent="0.2">
      <c r="C149" s="42">
        <v>41782</v>
      </c>
      <c r="K149" s="40">
        <v>0.29166666666666669</v>
      </c>
    </row>
    <row r="150" spans="3:11" hidden="1" x14ac:dyDescent="0.2">
      <c r="C150" s="42">
        <v>41783</v>
      </c>
      <c r="K150" s="40"/>
    </row>
    <row r="151" spans="3:11" hidden="1" x14ac:dyDescent="0.2">
      <c r="C151" s="42">
        <v>41784</v>
      </c>
      <c r="K151" s="40"/>
    </row>
    <row r="152" spans="3:11" hidden="1" x14ac:dyDescent="0.2">
      <c r="C152" s="42">
        <v>41785</v>
      </c>
      <c r="K152" s="40">
        <v>0.29166666666666669</v>
      </c>
    </row>
    <row r="153" spans="3:11" hidden="1" x14ac:dyDescent="0.2">
      <c r="C153" s="42">
        <v>41786</v>
      </c>
      <c r="K153" s="40">
        <v>0.29166666666666669</v>
      </c>
    </row>
    <row r="154" spans="3:11" hidden="1" x14ac:dyDescent="0.2">
      <c r="C154" s="42">
        <v>41787</v>
      </c>
      <c r="K154" s="40">
        <v>0.29166666666666669</v>
      </c>
    </row>
    <row r="155" spans="3:11" hidden="1" x14ac:dyDescent="0.2">
      <c r="C155" s="42">
        <v>41788</v>
      </c>
      <c r="K155" s="40">
        <v>0.29166666666666669</v>
      </c>
    </row>
    <row r="156" spans="3:11" hidden="1" x14ac:dyDescent="0.2">
      <c r="C156" s="42">
        <v>41789</v>
      </c>
      <c r="K156" s="40">
        <v>0.29166666666666669</v>
      </c>
    </row>
    <row r="157" spans="3:11" hidden="1" x14ac:dyDescent="0.2">
      <c r="C157" s="42">
        <v>41790</v>
      </c>
      <c r="K157" s="40"/>
    </row>
    <row r="158" spans="3:11" hidden="1" x14ac:dyDescent="0.2">
      <c r="C158" s="42">
        <v>41791</v>
      </c>
      <c r="K158" s="40"/>
    </row>
    <row r="159" spans="3:11" hidden="1" x14ac:dyDescent="0.2">
      <c r="C159" s="42">
        <v>41792</v>
      </c>
      <c r="K159" s="40">
        <v>0.29166666666666669</v>
      </c>
    </row>
    <row r="160" spans="3:11" hidden="1" x14ac:dyDescent="0.2">
      <c r="C160" s="42">
        <v>41793</v>
      </c>
      <c r="K160" s="40">
        <v>0.29166666666666669</v>
      </c>
    </row>
    <row r="161" spans="3:11" hidden="1" x14ac:dyDescent="0.2">
      <c r="C161" s="42">
        <v>41794</v>
      </c>
      <c r="K161" s="40">
        <v>0.29166666666666669</v>
      </c>
    </row>
    <row r="162" spans="3:11" hidden="1" x14ac:dyDescent="0.2">
      <c r="C162" s="42">
        <v>41795</v>
      </c>
      <c r="K162" s="40">
        <v>0.29166666666666669</v>
      </c>
    </row>
    <row r="163" spans="3:11" hidden="1" x14ac:dyDescent="0.2">
      <c r="C163" s="42">
        <v>41796</v>
      </c>
      <c r="K163" s="40">
        <v>0.29166666666666669</v>
      </c>
    </row>
    <row r="164" spans="3:11" hidden="1" x14ac:dyDescent="0.2">
      <c r="C164" s="42">
        <v>41797</v>
      </c>
      <c r="K164" s="40"/>
    </row>
    <row r="165" spans="3:11" hidden="1" x14ac:dyDescent="0.2">
      <c r="C165" s="42">
        <v>41798</v>
      </c>
      <c r="K165" s="40"/>
    </row>
    <row r="166" spans="3:11" hidden="1" x14ac:dyDescent="0.2">
      <c r="C166" s="42">
        <v>41799</v>
      </c>
      <c r="K166" s="40">
        <v>0.29166666666666669</v>
      </c>
    </row>
    <row r="167" spans="3:11" hidden="1" x14ac:dyDescent="0.2">
      <c r="C167" s="42">
        <v>41800</v>
      </c>
      <c r="K167" s="40">
        <v>0.29166666666666669</v>
      </c>
    </row>
    <row r="168" spans="3:11" hidden="1" x14ac:dyDescent="0.2">
      <c r="C168" s="42">
        <v>41801</v>
      </c>
      <c r="K168" s="40">
        <v>0.29166666666666669</v>
      </c>
    </row>
    <row r="169" spans="3:11" hidden="1" x14ac:dyDescent="0.2">
      <c r="C169" s="42">
        <v>41802</v>
      </c>
      <c r="K169" s="40">
        <v>0.29166666666666669</v>
      </c>
    </row>
    <row r="170" spans="3:11" hidden="1" x14ac:dyDescent="0.2">
      <c r="C170" s="42">
        <v>41803</v>
      </c>
      <c r="K170" s="40">
        <v>0.29166666666666669</v>
      </c>
    </row>
    <row r="171" spans="3:11" hidden="1" x14ac:dyDescent="0.2">
      <c r="C171" s="42">
        <v>41804</v>
      </c>
      <c r="K171" s="40"/>
    </row>
    <row r="172" spans="3:11" hidden="1" x14ac:dyDescent="0.2">
      <c r="C172" s="42">
        <v>41805</v>
      </c>
      <c r="K172" s="40"/>
    </row>
    <row r="173" spans="3:11" hidden="1" x14ac:dyDescent="0.2">
      <c r="C173" s="42">
        <v>41806</v>
      </c>
      <c r="K173" s="40">
        <v>0.29166666666666669</v>
      </c>
    </row>
    <row r="174" spans="3:11" hidden="1" x14ac:dyDescent="0.2">
      <c r="C174" s="42">
        <v>41807</v>
      </c>
      <c r="K174" s="40">
        <v>0.29166666666666669</v>
      </c>
    </row>
    <row r="175" spans="3:11" hidden="1" x14ac:dyDescent="0.2">
      <c r="C175" s="42">
        <v>41808</v>
      </c>
      <c r="K175" s="40">
        <v>0.29166666666666669</v>
      </c>
    </row>
    <row r="176" spans="3:11" hidden="1" x14ac:dyDescent="0.2">
      <c r="C176" s="42">
        <v>41809</v>
      </c>
      <c r="K176" s="40">
        <v>0.29166666666666669</v>
      </c>
    </row>
    <row r="177" spans="3:11" hidden="1" x14ac:dyDescent="0.2">
      <c r="C177" s="42">
        <v>41810</v>
      </c>
      <c r="K177" s="40">
        <v>0.29166666666666669</v>
      </c>
    </row>
    <row r="178" spans="3:11" hidden="1" x14ac:dyDescent="0.2">
      <c r="C178" s="42">
        <v>41811</v>
      </c>
      <c r="K178" s="40"/>
    </row>
    <row r="179" spans="3:11" hidden="1" x14ac:dyDescent="0.2">
      <c r="C179" s="42">
        <v>41812</v>
      </c>
      <c r="K179" s="40"/>
    </row>
    <row r="180" spans="3:11" hidden="1" x14ac:dyDescent="0.2">
      <c r="C180" s="42">
        <v>41813</v>
      </c>
      <c r="K180" s="40">
        <v>0.29166666666666669</v>
      </c>
    </row>
    <row r="181" spans="3:11" hidden="1" x14ac:dyDescent="0.2">
      <c r="C181" s="42">
        <v>41814</v>
      </c>
      <c r="K181" s="40">
        <v>0.29166666666666669</v>
      </c>
    </row>
    <row r="182" spans="3:11" hidden="1" x14ac:dyDescent="0.2">
      <c r="C182" s="42">
        <v>41815</v>
      </c>
      <c r="K182" s="40">
        <v>0.29166666666666669</v>
      </c>
    </row>
    <row r="183" spans="3:11" hidden="1" x14ac:dyDescent="0.2">
      <c r="C183" s="42">
        <v>41816</v>
      </c>
      <c r="K183" s="40">
        <v>0.29166666666666669</v>
      </c>
    </row>
    <row r="184" spans="3:11" hidden="1" x14ac:dyDescent="0.2">
      <c r="C184" s="42">
        <v>41817</v>
      </c>
      <c r="K184" s="40">
        <v>0.29166666666666669</v>
      </c>
    </row>
    <row r="185" spans="3:11" hidden="1" x14ac:dyDescent="0.2">
      <c r="C185" s="42">
        <v>41818</v>
      </c>
      <c r="K185" s="40"/>
    </row>
    <row r="186" spans="3:11" hidden="1" x14ac:dyDescent="0.2">
      <c r="C186" s="42">
        <v>41819</v>
      </c>
      <c r="K186" s="40"/>
    </row>
    <row r="187" spans="3:11" hidden="1" x14ac:dyDescent="0.2">
      <c r="C187" s="42">
        <v>41820</v>
      </c>
      <c r="K187" s="40">
        <v>0.29166666666666669</v>
      </c>
    </row>
    <row r="188" spans="3:11" hidden="1" x14ac:dyDescent="0.2">
      <c r="C188" s="42">
        <v>41821</v>
      </c>
      <c r="K188" s="40">
        <v>0.29166666666666669</v>
      </c>
    </row>
    <row r="189" spans="3:11" hidden="1" x14ac:dyDescent="0.2">
      <c r="C189" s="42">
        <v>41822</v>
      </c>
      <c r="K189" s="40">
        <v>0.29166666666666669</v>
      </c>
    </row>
    <row r="190" spans="3:11" hidden="1" x14ac:dyDescent="0.2">
      <c r="C190" s="42">
        <v>41823</v>
      </c>
      <c r="K190" s="40">
        <v>0.29166666666666669</v>
      </c>
    </row>
    <row r="191" spans="3:11" hidden="1" x14ac:dyDescent="0.2">
      <c r="C191" s="42">
        <v>41824</v>
      </c>
      <c r="K191" s="40">
        <v>0.29166666666666669</v>
      </c>
    </row>
    <row r="192" spans="3:11" hidden="1" x14ac:dyDescent="0.2">
      <c r="C192" s="42">
        <v>41825</v>
      </c>
      <c r="K192" s="40"/>
    </row>
    <row r="193" spans="3:11" hidden="1" x14ac:dyDescent="0.2">
      <c r="C193" s="42">
        <v>41826</v>
      </c>
      <c r="K193" s="40"/>
    </row>
    <row r="194" spans="3:11" hidden="1" x14ac:dyDescent="0.2">
      <c r="C194" s="42">
        <v>41827</v>
      </c>
      <c r="K194" s="40">
        <v>0.29166666666666669</v>
      </c>
    </row>
    <row r="195" spans="3:11" hidden="1" x14ac:dyDescent="0.2">
      <c r="C195" s="42">
        <v>41828</v>
      </c>
      <c r="K195" s="40">
        <v>0.29166666666666669</v>
      </c>
    </row>
    <row r="196" spans="3:11" hidden="1" x14ac:dyDescent="0.2">
      <c r="C196" s="42">
        <v>41829</v>
      </c>
      <c r="K196" s="40">
        <v>0.29166666666666669</v>
      </c>
    </row>
    <row r="197" spans="3:11" hidden="1" x14ac:dyDescent="0.2">
      <c r="C197" s="42">
        <v>41830</v>
      </c>
      <c r="K197" s="40">
        <v>0.29166666666666669</v>
      </c>
    </row>
    <row r="198" spans="3:11" hidden="1" x14ac:dyDescent="0.2">
      <c r="C198" s="42">
        <v>41831</v>
      </c>
      <c r="K198" s="40">
        <v>0.29166666666666669</v>
      </c>
    </row>
    <row r="199" spans="3:11" hidden="1" x14ac:dyDescent="0.2">
      <c r="C199" s="42">
        <v>41832</v>
      </c>
      <c r="K199" s="40"/>
    </row>
    <row r="200" spans="3:11" hidden="1" x14ac:dyDescent="0.2">
      <c r="C200" s="42">
        <v>41833</v>
      </c>
      <c r="K200" s="40"/>
    </row>
    <row r="201" spans="3:11" hidden="1" x14ac:dyDescent="0.2">
      <c r="C201" s="42">
        <v>41834</v>
      </c>
      <c r="K201" s="40">
        <v>0.29166666666666669</v>
      </c>
    </row>
    <row r="202" spans="3:11" hidden="1" x14ac:dyDescent="0.2">
      <c r="C202" s="42">
        <v>41835</v>
      </c>
      <c r="K202" s="40">
        <v>0.29166666666666669</v>
      </c>
    </row>
    <row r="203" spans="3:11" hidden="1" x14ac:dyDescent="0.2">
      <c r="C203" s="42">
        <v>41836</v>
      </c>
      <c r="K203" s="40">
        <v>0.29166666666666669</v>
      </c>
    </row>
    <row r="204" spans="3:11" hidden="1" x14ac:dyDescent="0.2">
      <c r="C204" s="42">
        <v>41837</v>
      </c>
      <c r="K204" s="40">
        <v>0.29166666666666669</v>
      </c>
    </row>
    <row r="205" spans="3:11" hidden="1" x14ac:dyDescent="0.2">
      <c r="C205" s="42">
        <v>41838</v>
      </c>
      <c r="K205" s="40">
        <v>0.29166666666666669</v>
      </c>
    </row>
    <row r="206" spans="3:11" hidden="1" x14ac:dyDescent="0.2">
      <c r="C206" s="42">
        <v>41839</v>
      </c>
      <c r="K206" s="40"/>
    </row>
    <row r="207" spans="3:11" hidden="1" x14ac:dyDescent="0.2">
      <c r="C207" s="42">
        <v>41840</v>
      </c>
      <c r="K207" s="40"/>
    </row>
    <row r="208" spans="3:11" hidden="1" x14ac:dyDescent="0.2">
      <c r="C208" s="42">
        <v>41841</v>
      </c>
      <c r="K208" s="40">
        <v>0.29166666666666669</v>
      </c>
    </row>
    <row r="209" spans="3:11" hidden="1" x14ac:dyDescent="0.2">
      <c r="C209" s="42">
        <v>41842</v>
      </c>
      <c r="K209" s="40">
        <v>0.29166666666666669</v>
      </c>
    </row>
    <row r="210" spans="3:11" hidden="1" x14ac:dyDescent="0.2">
      <c r="C210" s="42">
        <v>41843</v>
      </c>
      <c r="K210" s="40">
        <v>0.29166666666666669</v>
      </c>
    </row>
    <row r="211" spans="3:11" hidden="1" x14ac:dyDescent="0.2">
      <c r="C211" s="42">
        <v>41844</v>
      </c>
      <c r="K211" s="40">
        <v>0.29166666666666669</v>
      </c>
    </row>
    <row r="212" spans="3:11" hidden="1" x14ac:dyDescent="0.2">
      <c r="C212" s="42">
        <v>41845</v>
      </c>
      <c r="K212" s="40">
        <v>0.29166666666666669</v>
      </c>
    </row>
    <row r="213" spans="3:11" hidden="1" x14ac:dyDescent="0.2">
      <c r="C213" s="42">
        <v>41846</v>
      </c>
      <c r="K213" s="40"/>
    </row>
    <row r="214" spans="3:11" hidden="1" x14ac:dyDescent="0.2">
      <c r="C214" s="42">
        <v>41847</v>
      </c>
      <c r="K214" s="40"/>
    </row>
    <row r="215" spans="3:11" hidden="1" x14ac:dyDescent="0.2">
      <c r="C215" s="42">
        <v>41848</v>
      </c>
      <c r="K215" s="40">
        <v>0.29166666666666669</v>
      </c>
    </row>
    <row r="216" spans="3:11" hidden="1" x14ac:dyDescent="0.2">
      <c r="C216" s="42">
        <v>41849</v>
      </c>
      <c r="K216" s="40">
        <v>0.29166666666666669</v>
      </c>
    </row>
    <row r="217" spans="3:11" hidden="1" x14ac:dyDescent="0.2">
      <c r="C217" s="42">
        <v>41850</v>
      </c>
      <c r="K217" s="40">
        <v>0.29166666666666669</v>
      </c>
    </row>
    <row r="218" spans="3:11" hidden="1" x14ac:dyDescent="0.2">
      <c r="C218" s="42">
        <v>41851</v>
      </c>
      <c r="K218" s="40">
        <v>0.29166666666666669</v>
      </c>
    </row>
    <row r="219" spans="3:11" hidden="1" x14ac:dyDescent="0.2">
      <c r="C219" s="42">
        <v>41852</v>
      </c>
      <c r="K219" s="40">
        <v>0.29166666666666669</v>
      </c>
    </row>
    <row r="220" spans="3:11" hidden="1" x14ac:dyDescent="0.2">
      <c r="C220" s="42">
        <v>41853</v>
      </c>
      <c r="K220" s="40"/>
    </row>
    <row r="221" spans="3:11" hidden="1" x14ac:dyDescent="0.2">
      <c r="C221" s="42">
        <v>41854</v>
      </c>
      <c r="K221" s="40"/>
    </row>
    <row r="222" spans="3:11" hidden="1" x14ac:dyDescent="0.2">
      <c r="C222" s="42">
        <v>41855</v>
      </c>
      <c r="K222" s="40">
        <v>0.29166666666666669</v>
      </c>
    </row>
    <row r="223" spans="3:11" hidden="1" x14ac:dyDescent="0.2">
      <c r="C223" s="42">
        <v>41856</v>
      </c>
      <c r="K223" s="40">
        <v>0.29166666666666669</v>
      </c>
    </row>
    <row r="224" spans="3:11" hidden="1" x14ac:dyDescent="0.2">
      <c r="C224" s="42">
        <v>41857</v>
      </c>
      <c r="K224" s="40">
        <v>0.29166666666666669</v>
      </c>
    </row>
    <row r="225" spans="3:11" hidden="1" x14ac:dyDescent="0.2">
      <c r="C225" s="42">
        <v>41858</v>
      </c>
      <c r="K225" s="40">
        <v>0.29166666666666669</v>
      </c>
    </row>
    <row r="226" spans="3:11" hidden="1" x14ac:dyDescent="0.2">
      <c r="C226" s="42">
        <v>41859</v>
      </c>
      <c r="K226" s="40">
        <v>0.29166666666666669</v>
      </c>
    </row>
    <row r="227" spans="3:11" hidden="1" x14ac:dyDescent="0.2">
      <c r="C227" s="42">
        <v>41860</v>
      </c>
      <c r="K227" s="40"/>
    </row>
    <row r="228" spans="3:11" hidden="1" x14ac:dyDescent="0.2">
      <c r="C228" s="42">
        <v>41861</v>
      </c>
      <c r="K228" s="40"/>
    </row>
    <row r="229" spans="3:11" hidden="1" x14ac:dyDescent="0.2">
      <c r="C229" s="42">
        <v>41862</v>
      </c>
      <c r="K229" s="40">
        <v>0.29166666666666669</v>
      </c>
    </row>
    <row r="230" spans="3:11" hidden="1" x14ac:dyDescent="0.2">
      <c r="C230" s="42">
        <v>41863</v>
      </c>
      <c r="K230" s="40">
        <v>0.29166666666666669</v>
      </c>
    </row>
    <row r="231" spans="3:11" hidden="1" x14ac:dyDescent="0.2">
      <c r="C231" s="42">
        <v>41864</v>
      </c>
      <c r="K231" s="40">
        <v>0.29166666666666669</v>
      </c>
    </row>
    <row r="232" spans="3:11" hidden="1" x14ac:dyDescent="0.2">
      <c r="C232" s="42">
        <v>41865</v>
      </c>
      <c r="K232" s="40">
        <v>0.29166666666666669</v>
      </c>
    </row>
    <row r="233" spans="3:11" hidden="1" x14ac:dyDescent="0.2">
      <c r="C233" s="42">
        <v>41866</v>
      </c>
      <c r="K233" s="40">
        <v>0.29166666666666669</v>
      </c>
    </row>
    <row r="234" spans="3:11" hidden="1" x14ac:dyDescent="0.2">
      <c r="C234" s="42">
        <v>41867</v>
      </c>
      <c r="K234" s="40"/>
    </row>
    <row r="235" spans="3:11" hidden="1" x14ac:dyDescent="0.2">
      <c r="C235" s="42">
        <v>41868</v>
      </c>
      <c r="K235" s="40"/>
    </row>
    <row r="236" spans="3:11" hidden="1" x14ac:dyDescent="0.2">
      <c r="C236" s="42">
        <v>41869</v>
      </c>
      <c r="K236" s="40">
        <v>0.29166666666666669</v>
      </c>
    </row>
    <row r="237" spans="3:11" hidden="1" x14ac:dyDescent="0.2">
      <c r="C237" s="42">
        <v>41870</v>
      </c>
      <c r="K237" s="40">
        <v>0.29166666666666669</v>
      </c>
    </row>
    <row r="238" spans="3:11" hidden="1" x14ac:dyDescent="0.2">
      <c r="C238" s="42">
        <v>41871</v>
      </c>
      <c r="K238" s="40">
        <v>0.29166666666666669</v>
      </c>
    </row>
    <row r="239" spans="3:11" hidden="1" x14ac:dyDescent="0.2">
      <c r="C239" s="42">
        <v>41872</v>
      </c>
      <c r="K239" s="40">
        <v>0.29166666666666669</v>
      </c>
    </row>
    <row r="240" spans="3:11" hidden="1" x14ac:dyDescent="0.2">
      <c r="C240" s="42">
        <v>41873</v>
      </c>
      <c r="K240" s="40">
        <v>0.29166666666666669</v>
      </c>
    </row>
    <row r="241" spans="3:11" hidden="1" x14ac:dyDescent="0.2">
      <c r="C241" s="42">
        <v>41874</v>
      </c>
      <c r="K241" s="40"/>
    </row>
    <row r="242" spans="3:11" hidden="1" x14ac:dyDescent="0.2">
      <c r="C242" s="42">
        <v>41875</v>
      </c>
      <c r="K242" s="40"/>
    </row>
    <row r="243" spans="3:11" hidden="1" x14ac:dyDescent="0.2">
      <c r="C243" s="42">
        <v>41876</v>
      </c>
      <c r="K243" s="40">
        <v>0.29166666666666669</v>
      </c>
    </row>
    <row r="244" spans="3:11" hidden="1" x14ac:dyDescent="0.2">
      <c r="C244" s="42">
        <v>41877</v>
      </c>
      <c r="K244" s="40">
        <v>0.29166666666666669</v>
      </c>
    </row>
    <row r="245" spans="3:11" hidden="1" x14ac:dyDescent="0.2">
      <c r="C245" s="42">
        <v>41878</v>
      </c>
      <c r="K245" s="40">
        <v>0.29166666666666669</v>
      </c>
    </row>
    <row r="246" spans="3:11" hidden="1" x14ac:dyDescent="0.2">
      <c r="C246" s="42">
        <v>41879</v>
      </c>
      <c r="K246" s="40">
        <v>0.29166666666666669</v>
      </c>
    </row>
    <row r="247" spans="3:11" hidden="1" x14ac:dyDescent="0.2">
      <c r="C247" s="42">
        <v>41880</v>
      </c>
      <c r="K247" s="40">
        <v>0.29166666666666669</v>
      </c>
    </row>
    <row r="248" spans="3:11" hidden="1" x14ac:dyDescent="0.2">
      <c r="C248" s="42">
        <v>41881</v>
      </c>
      <c r="K248" s="40"/>
    </row>
    <row r="249" spans="3:11" hidden="1" x14ac:dyDescent="0.2">
      <c r="C249" s="42">
        <v>41882</v>
      </c>
      <c r="K249" s="40"/>
    </row>
    <row r="250" spans="3:11" hidden="1" x14ac:dyDescent="0.2">
      <c r="C250" s="42">
        <v>41883</v>
      </c>
      <c r="K250" s="40">
        <v>0.29166666666666669</v>
      </c>
    </row>
    <row r="251" spans="3:11" hidden="1" x14ac:dyDescent="0.2">
      <c r="C251" s="42">
        <v>41884</v>
      </c>
      <c r="K251" s="40">
        <v>0.29166666666666669</v>
      </c>
    </row>
    <row r="252" spans="3:11" hidden="1" x14ac:dyDescent="0.2">
      <c r="C252" s="42">
        <v>41885</v>
      </c>
      <c r="K252" s="40">
        <v>0.29166666666666669</v>
      </c>
    </row>
    <row r="253" spans="3:11" hidden="1" x14ac:dyDescent="0.2">
      <c r="C253" s="42">
        <v>41886</v>
      </c>
      <c r="K253" s="40">
        <v>0.29166666666666669</v>
      </c>
    </row>
    <row r="254" spans="3:11" hidden="1" x14ac:dyDescent="0.2">
      <c r="C254" s="42">
        <v>41887</v>
      </c>
      <c r="K254" s="40">
        <v>0.29166666666666669</v>
      </c>
    </row>
    <row r="255" spans="3:11" hidden="1" x14ac:dyDescent="0.2">
      <c r="C255" s="42">
        <v>41888</v>
      </c>
      <c r="K255" s="40"/>
    </row>
    <row r="256" spans="3:11" hidden="1" x14ac:dyDescent="0.2">
      <c r="C256" s="42">
        <v>41889</v>
      </c>
      <c r="K256" s="40"/>
    </row>
    <row r="257" spans="3:11" hidden="1" x14ac:dyDescent="0.2">
      <c r="C257" s="42">
        <v>41890</v>
      </c>
      <c r="K257" s="40">
        <v>0.29166666666666669</v>
      </c>
    </row>
    <row r="258" spans="3:11" hidden="1" x14ac:dyDescent="0.2">
      <c r="C258" s="42">
        <v>41891</v>
      </c>
      <c r="K258" s="40">
        <v>0.29166666666666669</v>
      </c>
    </row>
    <row r="259" spans="3:11" hidden="1" x14ac:dyDescent="0.2">
      <c r="C259" s="42">
        <v>41892</v>
      </c>
      <c r="K259" s="40">
        <v>0.29166666666666669</v>
      </c>
    </row>
    <row r="260" spans="3:11" hidden="1" x14ac:dyDescent="0.2">
      <c r="C260" s="42">
        <v>41893</v>
      </c>
      <c r="K260" s="40">
        <v>0.29166666666666669</v>
      </c>
    </row>
    <row r="261" spans="3:11" hidden="1" x14ac:dyDescent="0.2">
      <c r="C261" s="42">
        <v>41894</v>
      </c>
      <c r="K261" s="40">
        <v>0.29166666666666669</v>
      </c>
    </row>
    <row r="262" spans="3:11" hidden="1" x14ac:dyDescent="0.2">
      <c r="C262" s="42">
        <v>41895</v>
      </c>
      <c r="K262" s="40"/>
    </row>
    <row r="263" spans="3:11" hidden="1" x14ac:dyDescent="0.2">
      <c r="C263" s="42">
        <v>41896</v>
      </c>
      <c r="K263" s="40"/>
    </row>
    <row r="264" spans="3:11" hidden="1" x14ac:dyDescent="0.2">
      <c r="C264" s="42">
        <v>41897</v>
      </c>
      <c r="K264" s="40">
        <v>0.29166666666666669</v>
      </c>
    </row>
    <row r="265" spans="3:11" hidden="1" x14ac:dyDescent="0.2">
      <c r="C265" s="42">
        <v>41898</v>
      </c>
      <c r="K265" s="40">
        <v>0.29166666666666669</v>
      </c>
    </row>
    <row r="266" spans="3:11" hidden="1" x14ac:dyDescent="0.2">
      <c r="C266" s="42">
        <v>41899</v>
      </c>
      <c r="K266" s="40">
        <v>0.29166666666666669</v>
      </c>
    </row>
    <row r="267" spans="3:11" hidden="1" x14ac:dyDescent="0.2">
      <c r="C267" s="42">
        <v>41900</v>
      </c>
      <c r="K267" s="40">
        <v>0.29166666666666669</v>
      </c>
    </row>
    <row r="268" spans="3:11" hidden="1" x14ac:dyDescent="0.2">
      <c r="C268" s="42">
        <v>41901</v>
      </c>
      <c r="K268" s="40">
        <v>0.29166666666666669</v>
      </c>
    </row>
    <row r="269" spans="3:11" hidden="1" x14ac:dyDescent="0.2">
      <c r="C269" s="42">
        <v>41902</v>
      </c>
      <c r="K269" s="40"/>
    </row>
    <row r="270" spans="3:11" hidden="1" x14ac:dyDescent="0.2">
      <c r="C270" s="42">
        <v>41903</v>
      </c>
      <c r="K270" s="40"/>
    </row>
    <row r="271" spans="3:11" hidden="1" x14ac:dyDescent="0.2">
      <c r="C271" s="42">
        <v>41904</v>
      </c>
      <c r="K271" s="40">
        <v>0.29166666666666669</v>
      </c>
    </row>
    <row r="272" spans="3:11" hidden="1" x14ac:dyDescent="0.2">
      <c r="C272" s="42">
        <v>41905</v>
      </c>
      <c r="K272" s="40">
        <v>0.29166666666666669</v>
      </c>
    </row>
    <row r="273" spans="3:11" hidden="1" x14ac:dyDescent="0.2">
      <c r="C273" s="42">
        <v>41906</v>
      </c>
      <c r="K273" s="40">
        <v>0.29166666666666669</v>
      </c>
    </row>
    <row r="274" spans="3:11" hidden="1" x14ac:dyDescent="0.2">
      <c r="C274" s="42">
        <v>41907</v>
      </c>
      <c r="K274" s="40">
        <v>0.29166666666666669</v>
      </c>
    </row>
    <row r="275" spans="3:11" hidden="1" x14ac:dyDescent="0.2">
      <c r="C275" s="42">
        <v>41908</v>
      </c>
      <c r="K275" s="40">
        <v>0.29166666666666669</v>
      </c>
    </row>
    <row r="276" spans="3:11" hidden="1" x14ac:dyDescent="0.2">
      <c r="C276" s="42">
        <v>41909</v>
      </c>
      <c r="K276" s="40"/>
    </row>
    <row r="277" spans="3:11" hidden="1" x14ac:dyDescent="0.2">
      <c r="C277" s="42">
        <v>41910</v>
      </c>
      <c r="K277" s="40"/>
    </row>
    <row r="278" spans="3:11" hidden="1" x14ac:dyDescent="0.2">
      <c r="C278" s="42">
        <v>41911</v>
      </c>
      <c r="K278" s="40">
        <v>0.29166666666666669</v>
      </c>
    </row>
    <row r="279" spans="3:11" hidden="1" x14ac:dyDescent="0.2">
      <c r="C279" s="42">
        <v>41912</v>
      </c>
      <c r="K279" s="40">
        <v>0.29166666666666669</v>
      </c>
    </row>
    <row r="280" spans="3:11" hidden="1" x14ac:dyDescent="0.2">
      <c r="C280" s="42">
        <v>41913</v>
      </c>
      <c r="K280" s="40">
        <v>0.29166666666666669</v>
      </c>
    </row>
    <row r="281" spans="3:11" hidden="1" x14ac:dyDescent="0.2">
      <c r="C281" s="42">
        <v>41914</v>
      </c>
      <c r="K281" s="40">
        <v>0.29166666666666669</v>
      </c>
    </row>
    <row r="282" spans="3:11" hidden="1" x14ac:dyDescent="0.2">
      <c r="C282" s="42">
        <v>41915</v>
      </c>
      <c r="K282" s="40">
        <v>0.29166666666666669</v>
      </c>
    </row>
    <row r="283" spans="3:11" hidden="1" x14ac:dyDescent="0.2">
      <c r="C283" s="42">
        <v>41916</v>
      </c>
      <c r="K283" s="40"/>
    </row>
    <row r="284" spans="3:11" hidden="1" x14ac:dyDescent="0.2">
      <c r="C284" s="42">
        <v>41917</v>
      </c>
      <c r="K284" s="40"/>
    </row>
    <row r="285" spans="3:11" hidden="1" x14ac:dyDescent="0.2">
      <c r="C285" s="42">
        <v>41918</v>
      </c>
      <c r="K285" s="40">
        <v>0.29166666666666669</v>
      </c>
    </row>
    <row r="286" spans="3:11" hidden="1" x14ac:dyDescent="0.2">
      <c r="C286" s="42">
        <v>41919</v>
      </c>
      <c r="K286" s="40">
        <v>0.29166666666666669</v>
      </c>
    </row>
    <row r="287" spans="3:11" hidden="1" x14ac:dyDescent="0.2">
      <c r="C287" s="42">
        <v>41920</v>
      </c>
      <c r="K287" s="40">
        <v>0.29166666666666669</v>
      </c>
    </row>
    <row r="288" spans="3:11" hidden="1" x14ac:dyDescent="0.2">
      <c r="C288" s="42">
        <v>41921</v>
      </c>
      <c r="K288" s="40">
        <v>0.29166666666666669</v>
      </c>
    </row>
    <row r="289" spans="3:11" hidden="1" x14ac:dyDescent="0.2">
      <c r="C289" s="42">
        <v>41922</v>
      </c>
      <c r="K289" s="40">
        <v>0.29166666666666669</v>
      </c>
    </row>
    <row r="290" spans="3:11" hidden="1" x14ac:dyDescent="0.2">
      <c r="C290" s="42">
        <v>41923</v>
      </c>
      <c r="K290" s="40"/>
    </row>
    <row r="291" spans="3:11" hidden="1" x14ac:dyDescent="0.2">
      <c r="C291" s="42">
        <v>41924</v>
      </c>
      <c r="K291" s="40"/>
    </row>
    <row r="292" spans="3:11" hidden="1" x14ac:dyDescent="0.2">
      <c r="C292" s="42">
        <v>41925</v>
      </c>
      <c r="K292" s="40">
        <v>0.29166666666666669</v>
      </c>
    </row>
    <row r="293" spans="3:11" hidden="1" x14ac:dyDescent="0.2">
      <c r="C293" s="42">
        <v>41926</v>
      </c>
      <c r="K293" s="40">
        <v>0.29166666666666669</v>
      </c>
    </row>
    <row r="294" spans="3:11" hidden="1" x14ac:dyDescent="0.2">
      <c r="C294" s="42">
        <v>41927</v>
      </c>
      <c r="K294" s="40">
        <v>0.29166666666666669</v>
      </c>
    </row>
    <row r="295" spans="3:11" hidden="1" x14ac:dyDescent="0.2">
      <c r="C295" s="42">
        <v>41928</v>
      </c>
      <c r="K295" s="40">
        <v>0.29166666666666669</v>
      </c>
    </row>
    <row r="296" spans="3:11" hidden="1" x14ac:dyDescent="0.2">
      <c r="C296" s="42">
        <v>41929</v>
      </c>
      <c r="K296" s="40">
        <v>0.29166666666666669</v>
      </c>
    </row>
    <row r="297" spans="3:11" hidden="1" x14ac:dyDescent="0.2">
      <c r="C297" s="42">
        <v>41930</v>
      </c>
      <c r="K297" s="40"/>
    </row>
    <row r="298" spans="3:11" hidden="1" x14ac:dyDescent="0.2">
      <c r="C298" s="42">
        <v>41931</v>
      </c>
      <c r="K298" s="40"/>
    </row>
    <row r="299" spans="3:11" hidden="1" x14ac:dyDescent="0.2">
      <c r="C299" s="42">
        <v>41932</v>
      </c>
      <c r="K299" s="40">
        <v>0.29166666666666669</v>
      </c>
    </row>
    <row r="300" spans="3:11" hidden="1" x14ac:dyDescent="0.2">
      <c r="C300" s="42">
        <v>41933</v>
      </c>
      <c r="K300" s="40">
        <v>0.29166666666666669</v>
      </c>
    </row>
    <row r="301" spans="3:11" hidden="1" x14ac:dyDescent="0.2">
      <c r="C301" s="42">
        <v>41934</v>
      </c>
      <c r="K301" s="40">
        <v>0.29166666666666669</v>
      </c>
    </row>
    <row r="302" spans="3:11" hidden="1" x14ac:dyDescent="0.2">
      <c r="C302" s="42">
        <v>41935</v>
      </c>
      <c r="K302" s="40">
        <v>0.29166666666666669</v>
      </c>
    </row>
    <row r="303" spans="3:11" hidden="1" x14ac:dyDescent="0.2">
      <c r="C303" s="42">
        <v>41936</v>
      </c>
      <c r="K303" s="40">
        <v>0.29166666666666669</v>
      </c>
    </row>
    <row r="304" spans="3:11" hidden="1" x14ac:dyDescent="0.2">
      <c r="C304" s="42">
        <v>41937</v>
      </c>
      <c r="K304" s="40"/>
    </row>
    <row r="305" spans="3:11" hidden="1" x14ac:dyDescent="0.2">
      <c r="C305" s="42">
        <v>41938</v>
      </c>
      <c r="K305" s="40"/>
    </row>
    <row r="306" spans="3:11" hidden="1" x14ac:dyDescent="0.2">
      <c r="C306" s="42">
        <v>41939</v>
      </c>
      <c r="K306" s="40">
        <v>0.29166666666666669</v>
      </c>
    </row>
    <row r="307" spans="3:11" hidden="1" x14ac:dyDescent="0.2">
      <c r="C307" s="42">
        <v>41940</v>
      </c>
      <c r="K307" s="40">
        <v>0.29166666666666669</v>
      </c>
    </row>
    <row r="308" spans="3:11" hidden="1" x14ac:dyDescent="0.2">
      <c r="C308" s="42">
        <v>41941</v>
      </c>
      <c r="K308" s="40">
        <v>0.29166666666666669</v>
      </c>
    </row>
    <row r="309" spans="3:11" hidden="1" x14ac:dyDescent="0.2">
      <c r="C309" s="42">
        <v>41942</v>
      </c>
      <c r="K309" s="40">
        <v>0.29166666666666669</v>
      </c>
    </row>
    <row r="310" spans="3:11" hidden="1" x14ac:dyDescent="0.2">
      <c r="C310" s="42">
        <v>41943</v>
      </c>
      <c r="K310" s="40">
        <v>0.29166666666666669</v>
      </c>
    </row>
    <row r="311" spans="3:11" hidden="1" x14ac:dyDescent="0.2">
      <c r="C311" s="42">
        <v>41944</v>
      </c>
      <c r="K311" s="40"/>
    </row>
    <row r="312" spans="3:11" hidden="1" x14ac:dyDescent="0.2">
      <c r="C312" s="42">
        <v>41945</v>
      </c>
      <c r="K312" s="40"/>
    </row>
    <row r="313" spans="3:11" hidden="1" x14ac:dyDescent="0.2">
      <c r="C313" s="42">
        <v>41946</v>
      </c>
      <c r="K313" s="40">
        <v>0.29166666666666669</v>
      </c>
    </row>
    <row r="314" spans="3:11" hidden="1" x14ac:dyDescent="0.2">
      <c r="C314" s="42">
        <v>41947</v>
      </c>
      <c r="K314" s="40">
        <v>0.29166666666666669</v>
      </c>
    </row>
    <row r="315" spans="3:11" hidden="1" x14ac:dyDescent="0.2">
      <c r="C315" s="42">
        <v>41948</v>
      </c>
      <c r="K315" s="40">
        <v>0.29166666666666669</v>
      </c>
    </row>
    <row r="316" spans="3:11" hidden="1" x14ac:dyDescent="0.2">
      <c r="C316" s="42">
        <v>41949</v>
      </c>
      <c r="K316" s="40">
        <v>0.29166666666666669</v>
      </c>
    </row>
    <row r="317" spans="3:11" hidden="1" x14ac:dyDescent="0.2">
      <c r="C317" s="42">
        <v>41950</v>
      </c>
      <c r="K317" s="40">
        <v>0.29166666666666669</v>
      </c>
    </row>
    <row r="318" spans="3:11" hidden="1" x14ac:dyDescent="0.2">
      <c r="C318" s="42">
        <v>41951</v>
      </c>
      <c r="K318" s="40"/>
    </row>
    <row r="319" spans="3:11" hidden="1" x14ac:dyDescent="0.2">
      <c r="C319" s="42">
        <v>41952</v>
      </c>
      <c r="K319" s="40"/>
    </row>
    <row r="320" spans="3:11" hidden="1" x14ac:dyDescent="0.2">
      <c r="C320" s="42">
        <v>41953</v>
      </c>
      <c r="K320" s="40">
        <v>0.29166666666666669</v>
      </c>
    </row>
    <row r="321" spans="3:11" hidden="1" x14ac:dyDescent="0.2">
      <c r="C321" s="42">
        <v>41954</v>
      </c>
      <c r="K321" s="40">
        <v>0.29166666666666669</v>
      </c>
    </row>
    <row r="322" spans="3:11" hidden="1" x14ac:dyDescent="0.2">
      <c r="C322" s="42">
        <v>41955</v>
      </c>
      <c r="K322" s="40">
        <v>0.29166666666666669</v>
      </c>
    </row>
    <row r="323" spans="3:11" hidden="1" x14ac:dyDescent="0.2">
      <c r="C323" s="42">
        <v>41956</v>
      </c>
      <c r="K323" s="40">
        <v>0.29166666666666669</v>
      </c>
    </row>
    <row r="324" spans="3:11" hidden="1" x14ac:dyDescent="0.2">
      <c r="C324" s="42">
        <v>41957</v>
      </c>
      <c r="K324" s="40">
        <v>0.29166666666666669</v>
      </c>
    </row>
    <row r="325" spans="3:11" hidden="1" x14ac:dyDescent="0.2">
      <c r="C325" s="42">
        <v>41958</v>
      </c>
      <c r="K325" s="40"/>
    </row>
    <row r="326" spans="3:11" hidden="1" x14ac:dyDescent="0.2">
      <c r="C326" s="42">
        <v>41959</v>
      </c>
      <c r="K326" s="40"/>
    </row>
    <row r="327" spans="3:11" hidden="1" x14ac:dyDescent="0.2">
      <c r="C327" s="42">
        <v>41960</v>
      </c>
      <c r="K327" s="40">
        <v>0.29166666666666669</v>
      </c>
    </row>
    <row r="328" spans="3:11" hidden="1" x14ac:dyDescent="0.2">
      <c r="C328" s="42">
        <v>41961</v>
      </c>
      <c r="K328" s="40">
        <v>0.29166666666666669</v>
      </c>
    </row>
    <row r="329" spans="3:11" hidden="1" x14ac:dyDescent="0.2">
      <c r="C329" s="42">
        <v>41962</v>
      </c>
      <c r="K329" s="40">
        <v>0.29166666666666669</v>
      </c>
    </row>
    <row r="330" spans="3:11" hidden="1" x14ac:dyDescent="0.2">
      <c r="C330" s="42">
        <v>41963</v>
      </c>
      <c r="K330" s="40">
        <v>0.29166666666666669</v>
      </c>
    </row>
    <row r="331" spans="3:11" hidden="1" x14ac:dyDescent="0.2">
      <c r="C331" s="42">
        <v>41964</v>
      </c>
      <c r="K331" s="40">
        <v>0.29166666666666669</v>
      </c>
    </row>
    <row r="332" spans="3:11" hidden="1" x14ac:dyDescent="0.2">
      <c r="C332" s="42">
        <v>41965</v>
      </c>
      <c r="K332" s="40"/>
    </row>
    <row r="333" spans="3:11" hidden="1" x14ac:dyDescent="0.2">
      <c r="C333" s="42">
        <v>41966</v>
      </c>
      <c r="K333" s="40"/>
    </row>
    <row r="334" spans="3:11" hidden="1" x14ac:dyDescent="0.2">
      <c r="C334" s="42">
        <v>41967</v>
      </c>
      <c r="K334" s="40">
        <v>0.29166666666666669</v>
      </c>
    </row>
    <row r="335" spans="3:11" hidden="1" x14ac:dyDescent="0.2">
      <c r="C335" s="42">
        <v>41968</v>
      </c>
      <c r="K335" s="40">
        <v>0.29166666666666669</v>
      </c>
    </row>
    <row r="336" spans="3:11" hidden="1" x14ac:dyDescent="0.2">
      <c r="C336" s="42">
        <v>41969</v>
      </c>
      <c r="K336" s="40">
        <v>0.29166666666666669</v>
      </c>
    </row>
    <row r="337" spans="3:11" hidden="1" x14ac:dyDescent="0.2">
      <c r="C337" s="42">
        <v>41970</v>
      </c>
      <c r="K337" s="40">
        <v>0.29166666666666669</v>
      </c>
    </row>
    <row r="338" spans="3:11" hidden="1" x14ac:dyDescent="0.2">
      <c r="C338" s="42">
        <v>41971</v>
      </c>
      <c r="K338" s="40">
        <v>0.29166666666666669</v>
      </c>
    </row>
    <row r="339" spans="3:11" hidden="1" x14ac:dyDescent="0.2">
      <c r="C339" s="42">
        <v>41972</v>
      </c>
      <c r="K339" s="40"/>
    </row>
    <row r="340" spans="3:11" hidden="1" x14ac:dyDescent="0.2">
      <c r="C340" s="42">
        <v>41973</v>
      </c>
      <c r="K340" s="40"/>
    </row>
    <row r="341" spans="3:11" hidden="1" x14ac:dyDescent="0.2">
      <c r="C341" s="42">
        <v>41974</v>
      </c>
      <c r="K341" s="40">
        <v>0.29166666666666669</v>
      </c>
    </row>
    <row r="342" spans="3:11" hidden="1" x14ac:dyDescent="0.2">
      <c r="C342" s="42">
        <v>41975</v>
      </c>
      <c r="K342" s="40">
        <v>0.29166666666666669</v>
      </c>
    </row>
    <row r="343" spans="3:11" hidden="1" x14ac:dyDescent="0.2">
      <c r="C343" s="42">
        <v>41976</v>
      </c>
      <c r="K343" s="40">
        <v>0.29166666666666669</v>
      </c>
    </row>
    <row r="344" spans="3:11" hidden="1" x14ac:dyDescent="0.2">
      <c r="C344" s="42">
        <v>41977</v>
      </c>
      <c r="K344" s="40">
        <v>0.29166666666666669</v>
      </c>
    </row>
    <row r="345" spans="3:11" hidden="1" x14ac:dyDescent="0.2">
      <c r="C345" s="42">
        <v>41978</v>
      </c>
      <c r="K345" s="40">
        <v>0.29166666666666669</v>
      </c>
    </row>
    <row r="346" spans="3:11" hidden="1" x14ac:dyDescent="0.2">
      <c r="C346" s="42">
        <v>41979</v>
      </c>
      <c r="K346" s="40"/>
    </row>
    <row r="347" spans="3:11" hidden="1" x14ac:dyDescent="0.2">
      <c r="C347" s="42">
        <v>41980</v>
      </c>
      <c r="K347" s="40"/>
    </row>
    <row r="348" spans="3:11" hidden="1" x14ac:dyDescent="0.2">
      <c r="C348" s="42">
        <v>41981</v>
      </c>
      <c r="K348" s="40">
        <v>0.29166666666666669</v>
      </c>
    </row>
    <row r="349" spans="3:11" hidden="1" x14ac:dyDescent="0.2">
      <c r="C349" s="42">
        <v>41982</v>
      </c>
      <c r="K349" s="40">
        <v>0.29166666666666669</v>
      </c>
    </row>
    <row r="350" spans="3:11" hidden="1" x14ac:dyDescent="0.2">
      <c r="C350" s="42">
        <v>41983</v>
      </c>
      <c r="K350" s="40">
        <v>0.29166666666666669</v>
      </c>
    </row>
    <row r="351" spans="3:11" hidden="1" x14ac:dyDescent="0.2">
      <c r="C351" s="42">
        <v>41984</v>
      </c>
      <c r="K351" s="40">
        <v>0.29166666666666669</v>
      </c>
    </row>
    <row r="352" spans="3:11" hidden="1" x14ac:dyDescent="0.2">
      <c r="C352" s="42">
        <v>41985</v>
      </c>
      <c r="K352" s="40">
        <v>0.29166666666666669</v>
      </c>
    </row>
    <row r="353" spans="3:11" hidden="1" x14ac:dyDescent="0.2">
      <c r="C353" s="42">
        <v>41986</v>
      </c>
      <c r="K353" s="40"/>
    </row>
    <row r="354" spans="3:11" hidden="1" x14ac:dyDescent="0.2">
      <c r="C354" s="42">
        <v>41987</v>
      </c>
      <c r="K354" s="40"/>
    </row>
    <row r="355" spans="3:11" hidden="1" x14ac:dyDescent="0.2">
      <c r="C355" s="42">
        <v>41988</v>
      </c>
      <c r="K355" s="40">
        <v>0.29166666666666669</v>
      </c>
    </row>
    <row r="356" spans="3:11" hidden="1" x14ac:dyDescent="0.2">
      <c r="C356" s="42">
        <v>41989</v>
      </c>
      <c r="K356" s="40">
        <v>0.29166666666666669</v>
      </c>
    </row>
    <row r="357" spans="3:11" hidden="1" x14ac:dyDescent="0.2">
      <c r="C357" s="42">
        <v>41990</v>
      </c>
      <c r="K357" s="40">
        <v>0.29166666666666669</v>
      </c>
    </row>
    <row r="358" spans="3:11" hidden="1" x14ac:dyDescent="0.2">
      <c r="C358" s="42">
        <v>41991</v>
      </c>
      <c r="K358" s="40">
        <v>0.29166666666666669</v>
      </c>
    </row>
    <row r="359" spans="3:11" hidden="1" x14ac:dyDescent="0.2">
      <c r="C359" s="42">
        <v>41992</v>
      </c>
      <c r="K359" s="40">
        <v>0.29166666666666669</v>
      </c>
    </row>
    <row r="360" spans="3:11" hidden="1" x14ac:dyDescent="0.2">
      <c r="C360" s="42">
        <v>41993</v>
      </c>
      <c r="K360" s="40"/>
    </row>
    <row r="361" spans="3:11" hidden="1" x14ac:dyDescent="0.2">
      <c r="C361" s="42">
        <v>41994</v>
      </c>
      <c r="K361" s="40"/>
    </row>
    <row r="362" spans="3:11" hidden="1" x14ac:dyDescent="0.2">
      <c r="C362" s="42">
        <v>41995</v>
      </c>
      <c r="K362" s="40">
        <v>0.29166666666666669</v>
      </c>
    </row>
    <row r="363" spans="3:11" hidden="1" x14ac:dyDescent="0.2">
      <c r="C363" s="42">
        <v>41996</v>
      </c>
      <c r="K363" s="40">
        <v>0.29166666666666669</v>
      </c>
    </row>
    <row r="364" spans="3:11" hidden="1" x14ac:dyDescent="0.2">
      <c r="C364" s="42">
        <v>41997</v>
      </c>
      <c r="K364" s="40">
        <v>0.29166666666666669</v>
      </c>
    </row>
    <row r="365" spans="3:11" hidden="1" x14ac:dyDescent="0.2">
      <c r="C365" s="42">
        <v>41998</v>
      </c>
      <c r="K365" s="40">
        <v>0.29166666666666669</v>
      </c>
    </row>
    <row r="366" spans="3:11" hidden="1" x14ac:dyDescent="0.2">
      <c r="C366" s="42">
        <v>41999</v>
      </c>
      <c r="K366" s="40">
        <v>0.29166666666666669</v>
      </c>
    </row>
    <row r="367" spans="3:11" hidden="1" x14ac:dyDescent="0.2">
      <c r="C367" s="42">
        <v>42000</v>
      </c>
      <c r="K367" s="40"/>
    </row>
    <row r="368" spans="3:11" hidden="1" x14ac:dyDescent="0.2">
      <c r="C368" s="42">
        <v>42001</v>
      </c>
      <c r="K368" s="40"/>
    </row>
    <row r="369" spans="3:11" hidden="1" x14ac:dyDescent="0.2">
      <c r="C369" s="42">
        <v>42002</v>
      </c>
      <c r="K369" s="40">
        <v>0.29166666666666669</v>
      </c>
    </row>
    <row r="370" spans="3:11" hidden="1" x14ac:dyDescent="0.2">
      <c r="C370" s="42">
        <v>42003</v>
      </c>
      <c r="K370" s="40">
        <v>0.29166666666666669</v>
      </c>
    </row>
    <row r="371" spans="3:11" hidden="1" x14ac:dyDescent="0.2">
      <c r="C371" s="42">
        <v>42004</v>
      </c>
      <c r="K371" s="40">
        <v>0.29166666666666669</v>
      </c>
    </row>
    <row r="372" spans="3:11" hidden="1" x14ac:dyDescent="0.2">
      <c r="C372" s="42">
        <v>42005</v>
      </c>
      <c r="K372" s="40">
        <v>0.29166666666666669</v>
      </c>
    </row>
    <row r="373" spans="3:11" hidden="1" x14ac:dyDescent="0.2">
      <c r="C373" s="42">
        <v>42006</v>
      </c>
      <c r="K373" s="40">
        <v>0.29166666666666669</v>
      </c>
    </row>
    <row r="374" spans="3:11" hidden="1" x14ac:dyDescent="0.2">
      <c r="C374" s="42">
        <v>42007</v>
      </c>
      <c r="K374" s="40"/>
    </row>
    <row r="375" spans="3:11" hidden="1" x14ac:dyDescent="0.2">
      <c r="C375" s="42">
        <v>42008</v>
      </c>
      <c r="K375" s="40"/>
    </row>
    <row r="376" spans="3:11" hidden="1" x14ac:dyDescent="0.2">
      <c r="C376" s="42">
        <v>42009</v>
      </c>
      <c r="K376" s="40">
        <v>0.29166666666666669</v>
      </c>
    </row>
    <row r="377" spans="3:11" hidden="1" x14ac:dyDescent="0.2">
      <c r="C377" s="42">
        <v>42010</v>
      </c>
      <c r="K377" s="40">
        <v>0.29166666666666669</v>
      </c>
    </row>
    <row r="378" spans="3:11" hidden="1" x14ac:dyDescent="0.2">
      <c r="C378" s="42">
        <v>42011</v>
      </c>
      <c r="K378" s="40">
        <v>0.29166666666666669</v>
      </c>
    </row>
    <row r="379" spans="3:11" hidden="1" x14ac:dyDescent="0.2">
      <c r="C379" s="42">
        <v>42012</v>
      </c>
      <c r="K379" s="40">
        <v>0.29166666666666669</v>
      </c>
    </row>
    <row r="380" spans="3:11" hidden="1" x14ac:dyDescent="0.2">
      <c r="C380" s="42">
        <v>42013</v>
      </c>
      <c r="K380" s="40">
        <v>0.29166666666666669</v>
      </c>
    </row>
    <row r="381" spans="3:11" hidden="1" x14ac:dyDescent="0.2">
      <c r="C381" s="42">
        <v>42014</v>
      </c>
      <c r="K381" s="40"/>
    </row>
    <row r="382" spans="3:11" hidden="1" x14ac:dyDescent="0.2">
      <c r="C382" s="42">
        <v>42015</v>
      </c>
      <c r="K382" s="40"/>
    </row>
    <row r="383" spans="3:11" hidden="1" x14ac:dyDescent="0.2">
      <c r="C383" s="42">
        <v>42016</v>
      </c>
      <c r="K383" s="40">
        <v>0.29166666666666669</v>
      </c>
    </row>
    <row r="384" spans="3:11" hidden="1" x14ac:dyDescent="0.2">
      <c r="C384" s="42">
        <v>42017</v>
      </c>
      <c r="K384" s="40">
        <v>0.29166666666666669</v>
      </c>
    </row>
    <row r="385" spans="3:11" hidden="1" x14ac:dyDescent="0.2">
      <c r="C385" s="42">
        <v>42018</v>
      </c>
      <c r="K385" s="40">
        <v>0.29166666666666669</v>
      </c>
    </row>
    <row r="386" spans="3:11" hidden="1" x14ac:dyDescent="0.2">
      <c r="C386" s="42">
        <v>42019</v>
      </c>
      <c r="K386" s="40">
        <v>0.29166666666666669</v>
      </c>
    </row>
    <row r="387" spans="3:11" hidden="1" x14ac:dyDescent="0.2">
      <c r="C387" s="42">
        <v>42020</v>
      </c>
      <c r="K387" s="40">
        <v>0.29166666666666669</v>
      </c>
    </row>
    <row r="388" spans="3:11" hidden="1" x14ac:dyDescent="0.2">
      <c r="C388" s="42">
        <v>42021</v>
      </c>
      <c r="K388" s="40"/>
    </row>
    <row r="389" spans="3:11" hidden="1" x14ac:dyDescent="0.2">
      <c r="C389" s="42">
        <v>42022</v>
      </c>
      <c r="K389" s="40"/>
    </row>
    <row r="390" spans="3:11" hidden="1" x14ac:dyDescent="0.2">
      <c r="C390" s="42">
        <v>42023</v>
      </c>
      <c r="K390" s="40">
        <v>0.29166666666666669</v>
      </c>
    </row>
    <row r="391" spans="3:11" hidden="1" x14ac:dyDescent="0.2">
      <c r="C391" s="42">
        <v>42024</v>
      </c>
      <c r="K391" s="40">
        <v>0.29166666666666669</v>
      </c>
    </row>
    <row r="392" spans="3:11" hidden="1" x14ac:dyDescent="0.2">
      <c r="C392" s="42">
        <v>42025</v>
      </c>
      <c r="K392" s="40">
        <v>0.29166666666666669</v>
      </c>
    </row>
    <row r="393" spans="3:11" hidden="1" x14ac:dyDescent="0.2">
      <c r="C393" s="42">
        <v>42026</v>
      </c>
      <c r="K393" s="40">
        <v>0.29166666666666669</v>
      </c>
    </row>
    <row r="394" spans="3:11" hidden="1" x14ac:dyDescent="0.2">
      <c r="C394" s="42">
        <v>42027</v>
      </c>
      <c r="K394" s="40">
        <v>0.29166666666666669</v>
      </c>
    </row>
    <row r="395" spans="3:11" hidden="1" x14ac:dyDescent="0.2">
      <c r="C395" s="42">
        <v>42028</v>
      </c>
      <c r="K395" s="40"/>
    </row>
    <row r="396" spans="3:11" hidden="1" x14ac:dyDescent="0.2">
      <c r="C396" s="42">
        <v>42029</v>
      </c>
      <c r="K396" s="40"/>
    </row>
    <row r="397" spans="3:11" hidden="1" x14ac:dyDescent="0.2">
      <c r="C397" s="42">
        <v>42030</v>
      </c>
      <c r="K397" s="40">
        <v>0.29166666666666669</v>
      </c>
    </row>
    <row r="398" spans="3:11" hidden="1" x14ac:dyDescent="0.2">
      <c r="C398" s="42">
        <v>42031</v>
      </c>
      <c r="K398" s="40">
        <v>0.29166666666666669</v>
      </c>
    </row>
    <row r="399" spans="3:11" hidden="1" x14ac:dyDescent="0.2">
      <c r="C399" s="42">
        <v>42032</v>
      </c>
      <c r="K399" s="40">
        <v>0.29166666666666669</v>
      </c>
    </row>
    <row r="400" spans="3:11" hidden="1" x14ac:dyDescent="0.2">
      <c r="C400" s="42">
        <v>42033</v>
      </c>
      <c r="K400" s="40">
        <v>0.29166666666666669</v>
      </c>
    </row>
    <row r="401" spans="3:11" hidden="1" x14ac:dyDescent="0.2">
      <c r="C401" s="42">
        <v>42034</v>
      </c>
      <c r="K401" s="40">
        <v>0.29166666666666669</v>
      </c>
    </row>
    <row r="402" spans="3:11" hidden="1" x14ac:dyDescent="0.2">
      <c r="C402" s="42">
        <v>42035</v>
      </c>
      <c r="K402" s="40"/>
    </row>
    <row r="403" spans="3:11" hidden="1" x14ac:dyDescent="0.2">
      <c r="C403" s="42">
        <v>42036</v>
      </c>
      <c r="K403" s="40"/>
    </row>
    <row r="404" spans="3:11" hidden="1" x14ac:dyDescent="0.2">
      <c r="C404" s="42">
        <v>42037</v>
      </c>
      <c r="K404" s="40">
        <v>0.29166666666666669</v>
      </c>
    </row>
    <row r="405" spans="3:11" hidden="1" x14ac:dyDescent="0.2">
      <c r="C405" s="42">
        <v>42038</v>
      </c>
      <c r="K405" s="40">
        <v>0.29166666666666669</v>
      </c>
    </row>
    <row r="406" spans="3:11" hidden="1" x14ac:dyDescent="0.2">
      <c r="C406" s="42">
        <v>42039</v>
      </c>
      <c r="K406" s="40">
        <v>0.29166666666666669</v>
      </c>
    </row>
    <row r="407" spans="3:11" hidden="1" x14ac:dyDescent="0.2">
      <c r="C407" s="42">
        <v>42040</v>
      </c>
      <c r="K407" s="40">
        <v>0.29166666666666669</v>
      </c>
    </row>
    <row r="408" spans="3:11" hidden="1" x14ac:dyDescent="0.2">
      <c r="C408" s="42">
        <v>42041</v>
      </c>
      <c r="K408" s="40">
        <v>0.29166666666666669</v>
      </c>
    </row>
    <row r="409" spans="3:11" hidden="1" x14ac:dyDescent="0.2">
      <c r="C409" s="42">
        <v>42042</v>
      </c>
      <c r="K409" s="40"/>
    </row>
    <row r="410" spans="3:11" hidden="1" x14ac:dyDescent="0.2">
      <c r="C410" s="42">
        <v>42043</v>
      </c>
      <c r="K410" s="40"/>
    </row>
    <row r="411" spans="3:11" hidden="1" x14ac:dyDescent="0.2">
      <c r="C411" s="42">
        <v>42044</v>
      </c>
      <c r="K411" s="40">
        <v>0.29166666666666669</v>
      </c>
    </row>
    <row r="412" spans="3:11" hidden="1" x14ac:dyDescent="0.2">
      <c r="C412" s="42">
        <v>42045</v>
      </c>
      <c r="K412" s="40">
        <v>0.29166666666666669</v>
      </c>
    </row>
    <row r="413" spans="3:11" hidden="1" x14ac:dyDescent="0.2">
      <c r="C413" s="42">
        <v>42046</v>
      </c>
      <c r="K413" s="40">
        <v>0.29166666666666669</v>
      </c>
    </row>
    <row r="414" spans="3:11" hidden="1" x14ac:dyDescent="0.2">
      <c r="C414" s="42">
        <v>42047</v>
      </c>
      <c r="K414" s="40">
        <v>0.29166666666666669</v>
      </c>
    </row>
    <row r="415" spans="3:11" hidden="1" x14ac:dyDescent="0.2">
      <c r="C415" s="42">
        <v>42048</v>
      </c>
      <c r="K415" s="40">
        <v>0.29166666666666669</v>
      </c>
    </row>
    <row r="416" spans="3:11" hidden="1" x14ac:dyDescent="0.2">
      <c r="C416" s="42">
        <v>42049</v>
      </c>
      <c r="K416" s="40"/>
    </row>
    <row r="417" spans="3:11" hidden="1" x14ac:dyDescent="0.2">
      <c r="C417" s="42">
        <v>42050</v>
      </c>
      <c r="K417" s="40"/>
    </row>
    <row r="418" spans="3:11" hidden="1" x14ac:dyDescent="0.2">
      <c r="C418" s="42">
        <v>42051</v>
      </c>
      <c r="K418" s="40">
        <v>0.29166666666666669</v>
      </c>
    </row>
    <row r="419" spans="3:11" hidden="1" x14ac:dyDescent="0.2">
      <c r="C419" s="42">
        <v>42052</v>
      </c>
      <c r="K419" s="40">
        <v>0.29166666666666669</v>
      </c>
    </row>
    <row r="420" spans="3:11" hidden="1" x14ac:dyDescent="0.2">
      <c r="C420" s="42">
        <v>42053</v>
      </c>
      <c r="K420" s="40">
        <v>0.29166666666666669</v>
      </c>
    </row>
    <row r="421" spans="3:11" hidden="1" x14ac:dyDescent="0.2">
      <c r="C421" s="42">
        <v>42054</v>
      </c>
      <c r="K421" s="40">
        <v>0.29166666666666669</v>
      </c>
    </row>
    <row r="422" spans="3:11" hidden="1" x14ac:dyDescent="0.2">
      <c r="C422" s="42">
        <v>42055</v>
      </c>
      <c r="K422" s="40">
        <v>0.29166666666666669</v>
      </c>
    </row>
    <row r="423" spans="3:11" hidden="1" x14ac:dyDescent="0.2">
      <c r="C423" s="42">
        <v>42056</v>
      </c>
      <c r="K423" s="40"/>
    </row>
    <row r="424" spans="3:11" hidden="1" x14ac:dyDescent="0.2">
      <c r="C424" s="42">
        <v>42057</v>
      </c>
      <c r="K424" s="40"/>
    </row>
    <row r="425" spans="3:11" hidden="1" x14ac:dyDescent="0.2">
      <c r="C425" s="42">
        <v>42058</v>
      </c>
      <c r="K425" s="40">
        <v>0.29166666666666669</v>
      </c>
    </row>
    <row r="426" spans="3:11" hidden="1" x14ac:dyDescent="0.2">
      <c r="C426" s="42">
        <v>42059</v>
      </c>
      <c r="K426" s="40">
        <v>0.29166666666666669</v>
      </c>
    </row>
    <row r="427" spans="3:11" hidden="1" x14ac:dyDescent="0.2">
      <c r="C427" s="42">
        <v>42060</v>
      </c>
      <c r="K427" s="40">
        <v>0.29166666666666669</v>
      </c>
    </row>
    <row r="428" spans="3:11" hidden="1" x14ac:dyDescent="0.2">
      <c r="C428" s="42">
        <v>42061</v>
      </c>
      <c r="K428" s="40">
        <v>0.29166666666666669</v>
      </c>
    </row>
    <row r="429" spans="3:11" hidden="1" x14ac:dyDescent="0.2">
      <c r="C429" s="42">
        <v>42062</v>
      </c>
      <c r="K429" s="40">
        <v>0.29166666666666669</v>
      </c>
    </row>
    <row r="430" spans="3:11" hidden="1" x14ac:dyDescent="0.2">
      <c r="C430" s="42">
        <v>42063</v>
      </c>
      <c r="K430" s="40"/>
    </row>
    <row r="431" spans="3:11" hidden="1" x14ac:dyDescent="0.2">
      <c r="C431" s="42">
        <v>42064</v>
      </c>
      <c r="K431" s="40"/>
    </row>
    <row r="432" spans="3:11" hidden="1" x14ac:dyDescent="0.2">
      <c r="C432" s="42">
        <v>42065</v>
      </c>
      <c r="K432" s="40">
        <v>0.29166666666666669</v>
      </c>
    </row>
    <row r="433" spans="3:11" hidden="1" x14ac:dyDescent="0.2">
      <c r="C433" s="42">
        <v>42066</v>
      </c>
      <c r="K433" s="40">
        <v>0.29166666666666669</v>
      </c>
    </row>
    <row r="434" spans="3:11" hidden="1" x14ac:dyDescent="0.2">
      <c r="C434" s="42">
        <v>42067</v>
      </c>
      <c r="K434" s="40">
        <v>0.29166666666666669</v>
      </c>
    </row>
    <row r="435" spans="3:11" hidden="1" x14ac:dyDescent="0.2">
      <c r="C435" s="42">
        <v>42068</v>
      </c>
      <c r="K435" s="40">
        <v>0.29166666666666669</v>
      </c>
    </row>
    <row r="436" spans="3:11" hidden="1" x14ac:dyDescent="0.2">
      <c r="C436" s="42">
        <v>42069</v>
      </c>
      <c r="K436" s="40">
        <v>0.29166666666666669</v>
      </c>
    </row>
    <row r="437" spans="3:11" hidden="1" x14ac:dyDescent="0.2">
      <c r="C437" s="42">
        <v>42070</v>
      </c>
      <c r="K437" s="40"/>
    </row>
    <row r="438" spans="3:11" hidden="1" x14ac:dyDescent="0.2">
      <c r="C438" s="42">
        <v>42071</v>
      </c>
      <c r="K438" s="40"/>
    </row>
    <row r="439" spans="3:11" hidden="1" x14ac:dyDescent="0.2">
      <c r="C439" s="42">
        <v>42072</v>
      </c>
      <c r="K439" s="40">
        <v>0.29166666666666669</v>
      </c>
    </row>
    <row r="440" spans="3:11" hidden="1" x14ac:dyDescent="0.2">
      <c r="C440" s="42">
        <v>42073</v>
      </c>
      <c r="K440" s="40">
        <v>0.29166666666666669</v>
      </c>
    </row>
    <row r="441" spans="3:11" hidden="1" x14ac:dyDescent="0.2">
      <c r="C441" s="42">
        <v>42074</v>
      </c>
      <c r="K441" s="40">
        <v>0.29166666666666669</v>
      </c>
    </row>
    <row r="442" spans="3:11" hidden="1" x14ac:dyDescent="0.2">
      <c r="C442" s="42">
        <v>42075</v>
      </c>
      <c r="K442" s="40">
        <v>0.29166666666666669</v>
      </c>
    </row>
    <row r="443" spans="3:11" hidden="1" x14ac:dyDescent="0.2">
      <c r="C443" s="42">
        <v>42076</v>
      </c>
      <c r="K443" s="40">
        <v>0.29166666666666669</v>
      </c>
    </row>
    <row r="444" spans="3:11" hidden="1" x14ac:dyDescent="0.2">
      <c r="C444" s="42">
        <v>42077</v>
      </c>
      <c r="K444" s="40"/>
    </row>
    <row r="445" spans="3:11" hidden="1" x14ac:dyDescent="0.2">
      <c r="C445" s="42">
        <v>42078</v>
      </c>
      <c r="K445" s="40"/>
    </row>
    <row r="446" spans="3:11" hidden="1" x14ac:dyDescent="0.2">
      <c r="C446" s="42">
        <v>42079</v>
      </c>
      <c r="K446" s="40">
        <v>0.29166666666666669</v>
      </c>
    </row>
    <row r="447" spans="3:11" hidden="1" x14ac:dyDescent="0.2">
      <c r="C447" s="42">
        <v>42080</v>
      </c>
      <c r="K447" s="40">
        <v>0.29166666666666669</v>
      </c>
    </row>
    <row r="448" spans="3:11" hidden="1" x14ac:dyDescent="0.2">
      <c r="C448" s="42">
        <v>42081</v>
      </c>
      <c r="K448" s="40">
        <v>0.29166666666666669</v>
      </c>
    </row>
    <row r="449" spans="3:11" hidden="1" x14ac:dyDescent="0.2">
      <c r="C449" s="42">
        <v>42082</v>
      </c>
      <c r="K449" s="40">
        <v>0.29166666666666669</v>
      </c>
    </row>
    <row r="450" spans="3:11" hidden="1" x14ac:dyDescent="0.2">
      <c r="C450" s="42">
        <v>42083</v>
      </c>
      <c r="K450" s="40">
        <v>0.29166666666666669</v>
      </c>
    </row>
    <row r="451" spans="3:11" hidden="1" x14ac:dyDescent="0.2">
      <c r="C451" s="42">
        <v>42084</v>
      </c>
      <c r="K451" s="40"/>
    </row>
    <row r="452" spans="3:11" hidden="1" x14ac:dyDescent="0.2">
      <c r="C452" s="42">
        <v>42085</v>
      </c>
      <c r="K452" s="40"/>
    </row>
    <row r="453" spans="3:11" hidden="1" x14ac:dyDescent="0.2">
      <c r="C453" s="42">
        <v>42086</v>
      </c>
      <c r="K453" s="40">
        <v>0.29166666666666669</v>
      </c>
    </row>
    <row r="454" spans="3:11" hidden="1" x14ac:dyDescent="0.2">
      <c r="C454" s="42">
        <v>42087</v>
      </c>
      <c r="K454" s="40">
        <v>0.29166666666666669</v>
      </c>
    </row>
    <row r="455" spans="3:11" hidden="1" x14ac:dyDescent="0.2">
      <c r="C455" s="42">
        <v>42088</v>
      </c>
      <c r="K455" s="40">
        <v>0.29166666666666669</v>
      </c>
    </row>
    <row r="456" spans="3:11" hidden="1" x14ac:dyDescent="0.2">
      <c r="C456" s="42">
        <v>42089</v>
      </c>
      <c r="K456" s="40">
        <v>0.29166666666666669</v>
      </c>
    </row>
    <row r="457" spans="3:11" hidden="1" x14ac:dyDescent="0.2">
      <c r="C457" s="42">
        <v>42090</v>
      </c>
      <c r="K457" s="40">
        <v>0.29166666666666669</v>
      </c>
    </row>
    <row r="458" spans="3:11" hidden="1" x14ac:dyDescent="0.2">
      <c r="C458" s="42">
        <v>42091</v>
      </c>
      <c r="K458" s="40"/>
    </row>
    <row r="459" spans="3:11" hidden="1" x14ac:dyDescent="0.2">
      <c r="C459" s="42">
        <v>42092</v>
      </c>
      <c r="K459" s="40"/>
    </row>
    <row r="460" spans="3:11" hidden="1" x14ac:dyDescent="0.2">
      <c r="C460" s="42">
        <v>42093</v>
      </c>
      <c r="K460" s="40">
        <v>0.29166666666666669</v>
      </c>
    </row>
    <row r="461" spans="3:11" hidden="1" x14ac:dyDescent="0.2">
      <c r="C461" s="42">
        <v>42094</v>
      </c>
      <c r="K461" s="40">
        <v>0.29166666666666669</v>
      </c>
    </row>
    <row r="462" spans="3:11" hidden="1" x14ac:dyDescent="0.2">
      <c r="C462" s="42">
        <v>42095</v>
      </c>
      <c r="K462" s="40">
        <v>0.29166666666666669</v>
      </c>
    </row>
    <row r="463" spans="3:11" hidden="1" x14ac:dyDescent="0.2">
      <c r="C463" s="42">
        <v>42096</v>
      </c>
      <c r="K463" s="40">
        <v>0.29166666666666669</v>
      </c>
    </row>
    <row r="464" spans="3:11" hidden="1" x14ac:dyDescent="0.2">
      <c r="C464" s="42">
        <v>42097</v>
      </c>
      <c r="K464" s="40">
        <v>0.29166666666666669</v>
      </c>
    </row>
    <row r="465" spans="3:11" hidden="1" x14ac:dyDescent="0.2">
      <c r="C465" s="42">
        <v>42098</v>
      </c>
      <c r="K465" s="40"/>
    </row>
    <row r="466" spans="3:11" hidden="1" x14ac:dyDescent="0.2">
      <c r="C466" s="42">
        <v>42099</v>
      </c>
      <c r="K466" s="40"/>
    </row>
    <row r="467" spans="3:11" hidden="1" x14ac:dyDescent="0.2">
      <c r="C467" s="42">
        <v>42100</v>
      </c>
      <c r="K467" s="40">
        <v>0.29166666666666669</v>
      </c>
    </row>
    <row r="468" spans="3:11" hidden="1" x14ac:dyDescent="0.2">
      <c r="C468" s="42">
        <v>42101</v>
      </c>
      <c r="K468" s="40">
        <v>0.29166666666666669</v>
      </c>
    </row>
    <row r="469" spans="3:11" hidden="1" x14ac:dyDescent="0.2">
      <c r="C469" s="42">
        <v>42102</v>
      </c>
      <c r="K469" s="40">
        <v>0.29166666666666669</v>
      </c>
    </row>
    <row r="470" spans="3:11" hidden="1" x14ac:dyDescent="0.2">
      <c r="C470" s="42">
        <v>42103</v>
      </c>
      <c r="K470" s="40">
        <v>0.29166666666666669</v>
      </c>
    </row>
    <row r="471" spans="3:11" hidden="1" x14ac:dyDescent="0.2">
      <c r="C471" s="42">
        <v>42104</v>
      </c>
      <c r="K471" s="40">
        <v>0.29166666666666669</v>
      </c>
    </row>
    <row r="472" spans="3:11" hidden="1" x14ac:dyDescent="0.2">
      <c r="C472" s="42">
        <v>42105</v>
      </c>
      <c r="K472" s="40"/>
    </row>
    <row r="473" spans="3:11" hidden="1" x14ac:dyDescent="0.2">
      <c r="C473" s="42">
        <v>42106</v>
      </c>
      <c r="K473" s="40"/>
    </row>
    <row r="474" spans="3:11" hidden="1" x14ac:dyDescent="0.2">
      <c r="C474" s="42">
        <v>42107</v>
      </c>
      <c r="K474" s="40">
        <v>0.29166666666666669</v>
      </c>
    </row>
    <row r="475" spans="3:11" hidden="1" x14ac:dyDescent="0.2">
      <c r="C475" s="42">
        <v>42108</v>
      </c>
      <c r="K475" s="40">
        <v>0.29166666666666669</v>
      </c>
    </row>
    <row r="476" spans="3:11" hidden="1" x14ac:dyDescent="0.2">
      <c r="C476" s="42">
        <v>42109</v>
      </c>
      <c r="K476" s="40">
        <v>0.29166666666666669</v>
      </c>
    </row>
    <row r="477" spans="3:11" hidden="1" x14ac:dyDescent="0.2">
      <c r="C477" s="42">
        <v>42110</v>
      </c>
      <c r="K477" s="40">
        <v>0.29166666666666669</v>
      </c>
    </row>
    <row r="478" spans="3:11" hidden="1" x14ac:dyDescent="0.2">
      <c r="C478" s="42">
        <v>42111</v>
      </c>
      <c r="K478" s="40">
        <v>0.29166666666666669</v>
      </c>
    </row>
    <row r="479" spans="3:11" hidden="1" x14ac:dyDescent="0.2">
      <c r="C479" s="42">
        <v>42112</v>
      </c>
      <c r="K479" s="40"/>
    </row>
    <row r="480" spans="3:11" hidden="1" x14ac:dyDescent="0.2">
      <c r="C480" s="42">
        <v>42113</v>
      </c>
      <c r="K480" s="40"/>
    </row>
    <row r="481" spans="3:11" hidden="1" x14ac:dyDescent="0.2">
      <c r="C481" s="42">
        <v>42114</v>
      </c>
      <c r="K481" s="40">
        <v>0.29166666666666669</v>
      </c>
    </row>
    <row r="482" spans="3:11" hidden="1" x14ac:dyDescent="0.2">
      <c r="C482" s="42">
        <v>42115</v>
      </c>
      <c r="K482" s="40">
        <v>0.29166666666666669</v>
      </c>
    </row>
    <row r="483" spans="3:11" hidden="1" x14ac:dyDescent="0.2">
      <c r="C483" s="42">
        <v>42116</v>
      </c>
      <c r="K483" s="40">
        <v>0.29166666666666669</v>
      </c>
    </row>
    <row r="484" spans="3:11" hidden="1" x14ac:dyDescent="0.2">
      <c r="C484" s="42">
        <v>42117</v>
      </c>
      <c r="K484" s="40">
        <v>0.29166666666666669</v>
      </c>
    </row>
    <row r="485" spans="3:11" hidden="1" x14ac:dyDescent="0.2">
      <c r="C485" s="42">
        <v>42118</v>
      </c>
      <c r="K485" s="40">
        <v>0.29166666666666669</v>
      </c>
    </row>
    <row r="486" spans="3:11" hidden="1" x14ac:dyDescent="0.2">
      <c r="C486" s="42">
        <v>42119</v>
      </c>
      <c r="K486" s="40"/>
    </row>
    <row r="487" spans="3:11" hidden="1" x14ac:dyDescent="0.2">
      <c r="C487" s="42">
        <v>42120</v>
      </c>
      <c r="K487" s="40"/>
    </row>
    <row r="488" spans="3:11" hidden="1" x14ac:dyDescent="0.2">
      <c r="C488" s="42">
        <v>42121</v>
      </c>
      <c r="K488" s="40">
        <v>0.29166666666666669</v>
      </c>
    </row>
    <row r="489" spans="3:11" hidden="1" x14ac:dyDescent="0.2">
      <c r="C489" s="42">
        <v>42122</v>
      </c>
      <c r="K489" s="40">
        <v>0.29166666666666669</v>
      </c>
    </row>
    <row r="490" spans="3:11" hidden="1" x14ac:dyDescent="0.2">
      <c r="C490" s="42">
        <v>42123</v>
      </c>
      <c r="K490" s="40">
        <v>0.29166666666666669</v>
      </c>
    </row>
    <row r="491" spans="3:11" hidden="1" x14ac:dyDescent="0.2">
      <c r="C491" s="42">
        <v>42124</v>
      </c>
      <c r="K491" s="40">
        <v>0.29166666666666669</v>
      </c>
    </row>
    <row r="492" spans="3:11" hidden="1" x14ac:dyDescent="0.2">
      <c r="C492" s="42">
        <v>42125</v>
      </c>
      <c r="K492" s="40">
        <v>0.29166666666666669</v>
      </c>
    </row>
    <row r="493" spans="3:11" hidden="1" x14ac:dyDescent="0.2">
      <c r="C493" s="42">
        <v>42126</v>
      </c>
      <c r="K493" s="40"/>
    </row>
    <row r="494" spans="3:11" hidden="1" x14ac:dyDescent="0.2">
      <c r="C494" s="42">
        <v>42127</v>
      </c>
      <c r="K494" s="40"/>
    </row>
    <row r="495" spans="3:11" hidden="1" x14ac:dyDescent="0.2">
      <c r="C495" s="42">
        <v>42128</v>
      </c>
      <c r="K495" s="40">
        <v>0.29166666666666669</v>
      </c>
    </row>
    <row r="496" spans="3:11" hidden="1" x14ac:dyDescent="0.2">
      <c r="C496" s="42">
        <v>42129</v>
      </c>
      <c r="K496" s="40">
        <v>0.29166666666666669</v>
      </c>
    </row>
    <row r="497" spans="3:11" hidden="1" x14ac:dyDescent="0.2">
      <c r="C497" s="42">
        <v>42130</v>
      </c>
      <c r="K497" s="40">
        <v>0.29166666666666669</v>
      </c>
    </row>
    <row r="498" spans="3:11" hidden="1" x14ac:dyDescent="0.2">
      <c r="C498" s="42">
        <v>42131</v>
      </c>
      <c r="K498" s="40">
        <v>0.29166666666666669</v>
      </c>
    </row>
    <row r="499" spans="3:11" hidden="1" x14ac:dyDescent="0.2">
      <c r="C499" s="42">
        <v>42132</v>
      </c>
      <c r="K499" s="40">
        <v>0.29166666666666669</v>
      </c>
    </row>
    <row r="500" spans="3:11" hidden="1" x14ac:dyDescent="0.2">
      <c r="C500" s="42">
        <v>42133</v>
      </c>
      <c r="K500" s="40"/>
    </row>
    <row r="501" spans="3:11" hidden="1" x14ac:dyDescent="0.2">
      <c r="C501" s="42">
        <v>42134</v>
      </c>
      <c r="K501" s="40"/>
    </row>
    <row r="502" spans="3:11" hidden="1" x14ac:dyDescent="0.2">
      <c r="C502" s="42">
        <v>42135</v>
      </c>
      <c r="K502" s="40">
        <v>0.29166666666666669</v>
      </c>
    </row>
    <row r="503" spans="3:11" hidden="1" x14ac:dyDescent="0.2">
      <c r="C503" s="42">
        <v>42136</v>
      </c>
      <c r="K503" s="40">
        <v>0.29166666666666669</v>
      </c>
    </row>
    <row r="504" spans="3:11" hidden="1" x14ac:dyDescent="0.2">
      <c r="C504" s="42">
        <v>42137</v>
      </c>
      <c r="K504" s="40">
        <v>0.29166666666666669</v>
      </c>
    </row>
    <row r="505" spans="3:11" hidden="1" x14ac:dyDescent="0.2">
      <c r="C505" s="42">
        <v>42138</v>
      </c>
      <c r="K505" s="40">
        <v>0.29166666666666669</v>
      </c>
    </row>
    <row r="506" spans="3:11" hidden="1" x14ac:dyDescent="0.2">
      <c r="C506" s="42">
        <v>42139</v>
      </c>
      <c r="K506" s="40">
        <v>0.29166666666666669</v>
      </c>
    </row>
    <row r="507" spans="3:11" hidden="1" x14ac:dyDescent="0.2">
      <c r="C507" s="42">
        <v>42140</v>
      </c>
      <c r="K507" s="40"/>
    </row>
    <row r="508" spans="3:11" hidden="1" x14ac:dyDescent="0.2">
      <c r="C508" s="42">
        <v>42141</v>
      </c>
      <c r="K508" s="40"/>
    </row>
    <row r="509" spans="3:11" hidden="1" x14ac:dyDescent="0.2">
      <c r="C509" s="42">
        <v>42142</v>
      </c>
      <c r="K509" s="40">
        <v>0.29166666666666669</v>
      </c>
    </row>
    <row r="510" spans="3:11" hidden="1" x14ac:dyDescent="0.2">
      <c r="C510" s="42">
        <v>42143</v>
      </c>
      <c r="K510" s="40">
        <v>0.29166666666666669</v>
      </c>
    </row>
    <row r="511" spans="3:11" hidden="1" x14ac:dyDescent="0.2">
      <c r="C511" s="42">
        <v>42144</v>
      </c>
      <c r="K511" s="40">
        <v>0.29166666666666669</v>
      </c>
    </row>
    <row r="512" spans="3:11" hidden="1" x14ac:dyDescent="0.2">
      <c r="C512" s="42">
        <v>42145</v>
      </c>
      <c r="K512" s="40">
        <v>0.29166666666666669</v>
      </c>
    </row>
    <row r="513" spans="3:11" hidden="1" x14ac:dyDescent="0.2">
      <c r="C513" s="42">
        <v>42146</v>
      </c>
      <c r="K513" s="40">
        <v>0.29166666666666669</v>
      </c>
    </row>
    <row r="514" spans="3:11" hidden="1" x14ac:dyDescent="0.2">
      <c r="C514" s="42">
        <v>42147</v>
      </c>
      <c r="K514" s="40"/>
    </row>
    <row r="515" spans="3:11" hidden="1" x14ac:dyDescent="0.2">
      <c r="C515" s="42">
        <v>42148</v>
      </c>
      <c r="K515" s="40"/>
    </row>
    <row r="516" spans="3:11" hidden="1" x14ac:dyDescent="0.2">
      <c r="C516" s="42">
        <v>42149</v>
      </c>
      <c r="K516" s="40">
        <v>0.29166666666666669</v>
      </c>
    </row>
    <row r="517" spans="3:11" hidden="1" x14ac:dyDescent="0.2">
      <c r="C517" s="42">
        <v>42150</v>
      </c>
      <c r="K517" s="40">
        <v>0.29166666666666669</v>
      </c>
    </row>
    <row r="518" spans="3:11" hidden="1" x14ac:dyDescent="0.2">
      <c r="C518" s="42">
        <v>42151</v>
      </c>
      <c r="K518" s="40">
        <v>0.29166666666666669</v>
      </c>
    </row>
    <row r="519" spans="3:11" hidden="1" x14ac:dyDescent="0.2">
      <c r="C519" s="42">
        <v>42152</v>
      </c>
      <c r="K519" s="40">
        <v>0.29166666666666669</v>
      </c>
    </row>
    <row r="520" spans="3:11" hidden="1" x14ac:dyDescent="0.2">
      <c r="C520" s="42">
        <v>42153</v>
      </c>
      <c r="K520" s="40">
        <v>0.29166666666666669</v>
      </c>
    </row>
    <row r="521" spans="3:11" hidden="1" x14ac:dyDescent="0.2">
      <c r="C521" s="42">
        <v>42154</v>
      </c>
      <c r="K521" s="40"/>
    </row>
    <row r="522" spans="3:11" hidden="1" x14ac:dyDescent="0.2">
      <c r="C522" s="42">
        <v>42155</v>
      </c>
      <c r="K522" s="40"/>
    </row>
    <row r="523" spans="3:11" hidden="1" x14ac:dyDescent="0.2">
      <c r="C523" s="42">
        <v>42156</v>
      </c>
      <c r="K523" s="40">
        <v>0.29166666666666669</v>
      </c>
    </row>
    <row r="524" spans="3:11" hidden="1" x14ac:dyDescent="0.2">
      <c r="C524" s="42">
        <v>42157</v>
      </c>
      <c r="K524" s="40">
        <v>0.29166666666666669</v>
      </c>
    </row>
    <row r="525" spans="3:11" hidden="1" x14ac:dyDescent="0.2">
      <c r="C525" s="42">
        <v>42158</v>
      </c>
      <c r="K525" s="40">
        <v>0.29166666666666669</v>
      </c>
    </row>
    <row r="526" spans="3:11" hidden="1" x14ac:dyDescent="0.2">
      <c r="C526" s="42">
        <v>42159</v>
      </c>
      <c r="K526" s="40">
        <v>0.29166666666666669</v>
      </c>
    </row>
    <row r="527" spans="3:11" hidden="1" x14ac:dyDescent="0.2">
      <c r="C527" s="42">
        <v>42160</v>
      </c>
      <c r="K527" s="40">
        <v>0.29166666666666669</v>
      </c>
    </row>
    <row r="528" spans="3:11" hidden="1" x14ac:dyDescent="0.2">
      <c r="C528" s="42">
        <v>42161</v>
      </c>
      <c r="K528" s="40"/>
    </row>
    <row r="529" spans="3:11" hidden="1" x14ac:dyDescent="0.2">
      <c r="C529" s="42">
        <v>42162</v>
      </c>
      <c r="K529" s="40"/>
    </row>
    <row r="530" spans="3:11" hidden="1" x14ac:dyDescent="0.2">
      <c r="C530" s="42">
        <v>42163</v>
      </c>
      <c r="K530" s="40">
        <v>0.29166666666666669</v>
      </c>
    </row>
    <row r="531" spans="3:11" hidden="1" x14ac:dyDescent="0.2">
      <c r="C531" s="42">
        <v>42164</v>
      </c>
      <c r="K531" s="40">
        <v>0.29166666666666669</v>
      </c>
    </row>
    <row r="532" spans="3:11" hidden="1" x14ac:dyDescent="0.2">
      <c r="C532" s="42">
        <v>42165</v>
      </c>
      <c r="K532" s="40">
        <v>0.29166666666666669</v>
      </c>
    </row>
    <row r="533" spans="3:11" hidden="1" x14ac:dyDescent="0.2">
      <c r="C533" s="42">
        <v>42166</v>
      </c>
      <c r="K533" s="40">
        <v>0.29166666666666669</v>
      </c>
    </row>
    <row r="534" spans="3:11" hidden="1" x14ac:dyDescent="0.2">
      <c r="C534" s="42">
        <v>42167</v>
      </c>
      <c r="K534" s="40">
        <v>0.29166666666666669</v>
      </c>
    </row>
    <row r="535" spans="3:11" hidden="1" x14ac:dyDescent="0.2">
      <c r="C535" s="42">
        <v>42168</v>
      </c>
      <c r="K535" s="40"/>
    </row>
    <row r="536" spans="3:11" hidden="1" x14ac:dyDescent="0.2">
      <c r="C536" s="42">
        <v>42169</v>
      </c>
      <c r="K536" s="40"/>
    </row>
    <row r="537" spans="3:11" hidden="1" x14ac:dyDescent="0.2">
      <c r="C537" s="42">
        <v>42170</v>
      </c>
      <c r="K537" s="40">
        <v>0.29166666666666669</v>
      </c>
    </row>
    <row r="538" spans="3:11" hidden="1" x14ac:dyDescent="0.2">
      <c r="C538" s="42">
        <v>42171</v>
      </c>
      <c r="K538" s="40">
        <v>0.29166666666666669</v>
      </c>
    </row>
    <row r="539" spans="3:11" hidden="1" x14ac:dyDescent="0.2">
      <c r="C539" s="42">
        <v>42172</v>
      </c>
      <c r="K539" s="40">
        <v>0.29166666666666669</v>
      </c>
    </row>
    <row r="540" spans="3:11" hidden="1" x14ac:dyDescent="0.2">
      <c r="C540" s="42">
        <v>42173</v>
      </c>
      <c r="K540" s="40">
        <v>0.29166666666666669</v>
      </c>
    </row>
    <row r="541" spans="3:11" hidden="1" x14ac:dyDescent="0.2">
      <c r="C541" s="42">
        <v>42174</v>
      </c>
      <c r="K541" s="40">
        <v>0.29166666666666669</v>
      </c>
    </row>
    <row r="542" spans="3:11" hidden="1" x14ac:dyDescent="0.2">
      <c r="C542" s="42">
        <v>42175</v>
      </c>
      <c r="K542" s="40"/>
    </row>
    <row r="543" spans="3:11" hidden="1" x14ac:dyDescent="0.2">
      <c r="C543" s="42">
        <v>42176</v>
      </c>
      <c r="K543" s="40"/>
    </row>
    <row r="544" spans="3:11" hidden="1" x14ac:dyDescent="0.2">
      <c r="C544" s="42">
        <v>42177</v>
      </c>
      <c r="K544" s="40">
        <v>0.29166666666666669</v>
      </c>
    </row>
    <row r="545" spans="3:11" hidden="1" x14ac:dyDescent="0.2">
      <c r="C545" s="42">
        <v>42178</v>
      </c>
      <c r="K545" s="40">
        <v>0.29166666666666669</v>
      </c>
    </row>
    <row r="546" spans="3:11" hidden="1" x14ac:dyDescent="0.2">
      <c r="C546" s="42">
        <v>42179</v>
      </c>
      <c r="K546" s="40">
        <v>0.29166666666666669</v>
      </c>
    </row>
    <row r="547" spans="3:11" hidden="1" x14ac:dyDescent="0.2">
      <c r="C547" s="42">
        <v>42180</v>
      </c>
      <c r="K547" s="40">
        <v>0.29166666666666669</v>
      </c>
    </row>
    <row r="548" spans="3:11" hidden="1" x14ac:dyDescent="0.2">
      <c r="C548" s="42">
        <v>42181</v>
      </c>
      <c r="K548" s="40">
        <v>0.29166666666666669</v>
      </c>
    </row>
    <row r="549" spans="3:11" hidden="1" x14ac:dyDescent="0.2">
      <c r="C549" s="42">
        <v>42182</v>
      </c>
      <c r="K549" s="40"/>
    </row>
    <row r="550" spans="3:11" hidden="1" x14ac:dyDescent="0.2">
      <c r="C550" s="42">
        <v>42183</v>
      </c>
      <c r="K550" s="40"/>
    </row>
    <row r="551" spans="3:11" hidden="1" x14ac:dyDescent="0.2">
      <c r="C551" s="42">
        <v>42184</v>
      </c>
      <c r="K551" s="40">
        <v>0.29166666666666669</v>
      </c>
    </row>
    <row r="552" spans="3:11" hidden="1" x14ac:dyDescent="0.2">
      <c r="C552" s="42">
        <v>42185</v>
      </c>
      <c r="K552" s="40">
        <v>0.29166666666666669</v>
      </c>
    </row>
    <row r="553" spans="3:11" hidden="1" x14ac:dyDescent="0.2">
      <c r="C553" s="42">
        <v>42186</v>
      </c>
      <c r="K553" s="40">
        <v>0.29166666666666669</v>
      </c>
    </row>
    <row r="554" spans="3:11" hidden="1" x14ac:dyDescent="0.2">
      <c r="C554" s="42">
        <v>42187</v>
      </c>
      <c r="K554" s="40">
        <v>0.29166666666666669</v>
      </c>
    </row>
    <row r="555" spans="3:11" hidden="1" x14ac:dyDescent="0.2">
      <c r="C555" s="42">
        <v>42188</v>
      </c>
      <c r="K555" s="40">
        <v>0.29166666666666669</v>
      </c>
    </row>
    <row r="556" spans="3:11" hidden="1" x14ac:dyDescent="0.2">
      <c r="C556" s="42">
        <v>42189</v>
      </c>
      <c r="K556" s="40"/>
    </row>
    <row r="557" spans="3:11" hidden="1" x14ac:dyDescent="0.2">
      <c r="C557" s="42">
        <v>42190</v>
      </c>
      <c r="K557" s="40"/>
    </row>
    <row r="558" spans="3:11" hidden="1" x14ac:dyDescent="0.2">
      <c r="C558" s="42">
        <v>42191</v>
      </c>
      <c r="K558" s="40">
        <v>0.29166666666666669</v>
      </c>
    </row>
    <row r="559" spans="3:11" hidden="1" x14ac:dyDescent="0.2">
      <c r="C559" s="42">
        <v>42192</v>
      </c>
      <c r="K559" s="40">
        <v>0.29166666666666669</v>
      </c>
    </row>
    <row r="560" spans="3:11" hidden="1" x14ac:dyDescent="0.2">
      <c r="C560" s="42">
        <v>42193</v>
      </c>
      <c r="K560" s="40">
        <v>0.29166666666666669</v>
      </c>
    </row>
    <row r="561" spans="3:11" hidden="1" x14ac:dyDescent="0.2">
      <c r="C561" s="42">
        <v>42194</v>
      </c>
      <c r="K561" s="40">
        <v>0.29166666666666669</v>
      </c>
    </row>
    <row r="562" spans="3:11" hidden="1" x14ac:dyDescent="0.2">
      <c r="C562" s="42">
        <v>42195</v>
      </c>
      <c r="K562" s="40">
        <v>0.29166666666666669</v>
      </c>
    </row>
    <row r="563" spans="3:11" hidden="1" x14ac:dyDescent="0.2">
      <c r="C563" s="42">
        <v>42196</v>
      </c>
      <c r="K563" s="40"/>
    </row>
    <row r="564" spans="3:11" hidden="1" x14ac:dyDescent="0.2">
      <c r="C564" s="42">
        <v>42197</v>
      </c>
      <c r="K564" s="40"/>
    </row>
    <row r="565" spans="3:11" hidden="1" x14ac:dyDescent="0.2">
      <c r="C565" s="42">
        <v>42198</v>
      </c>
      <c r="K565" s="40">
        <v>0.29166666666666669</v>
      </c>
    </row>
    <row r="566" spans="3:11" hidden="1" x14ac:dyDescent="0.2">
      <c r="C566" s="42">
        <v>42199</v>
      </c>
      <c r="K566" s="40">
        <v>0.29166666666666669</v>
      </c>
    </row>
    <row r="567" spans="3:11" hidden="1" x14ac:dyDescent="0.2">
      <c r="C567" s="42">
        <v>42200</v>
      </c>
      <c r="K567" s="40">
        <v>0.29166666666666669</v>
      </c>
    </row>
    <row r="568" spans="3:11" hidden="1" x14ac:dyDescent="0.2">
      <c r="C568" s="42">
        <v>42201</v>
      </c>
      <c r="K568" s="40">
        <v>0.29166666666666669</v>
      </c>
    </row>
    <row r="569" spans="3:11" hidden="1" x14ac:dyDescent="0.2">
      <c r="C569" s="42">
        <v>42202</v>
      </c>
      <c r="K569" s="40">
        <v>0.29166666666666669</v>
      </c>
    </row>
    <row r="570" spans="3:11" hidden="1" x14ac:dyDescent="0.2">
      <c r="C570" s="42">
        <v>42203</v>
      </c>
      <c r="K570" s="40"/>
    </row>
    <row r="571" spans="3:11" hidden="1" x14ac:dyDescent="0.2">
      <c r="C571" s="42">
        <v>42204</v>
      </c>
      <c r="K571" s="40"/>
    </row>
    <row r="572" spans="3:11" hidden="1" x14ac:dyDescent="0.2">
      <c r="C572" s="42">
        <v>42205</v>
      </c>
      <c r="K572" s="40">
        <v>0.29166666666666669</v>
      </c>
    </row>
    <row r="573" spans="3:11" hidden="1" x14ac:dyDescent="0.2">
      <c r="C573" s="42">
        <v>42206</v>
      </c>
      <c r="K573" s="40">
        <v>0.29166666666666669</v>
      </c>
    </row>
    <row r="574" spans="3:11" hidden="1" x14ac:dyDescent="0.2">
      <c r="C574" s="42">
        <v>42207</v>
      </c>
      <c r="K574" s="40">
        <v>0.29166666666666669</v>
      </c>
    </row>
    <row r="575" spans="3:11" hidden="1" x14ac:dyDescent="0.2">
      <c r="C575" s="42">
        <v>42208</v>
      </c>
      <c r="K575" s="40">
        <v>0.29166666666666669</v>
      </c>
    </row>
    <row r="576" spans="3:11" hidden="1" x14ac:dyDescent="0.2">
      <c r="C576" s="42">
        <v>42209</v>
      </c>
      <c r="K576" s="40">
        <v>0.29166666666666669</v>
      </c>
    </row>
    <row r="577" spans="3:11" hidden="1" x14ac:dyDescent="0.2">
      <c r="C577" s="42">
        <v>42210</v>
      </c>
      <c r="K577" s="40"/>
    </row>
    <row r="578" spans="3:11" hidden="1" x14ac:dyDescent="0.2">
      <c r="C578" s="42">
        <v>42211</v>
      </c>
      <c r="K578" s="40"/>
    </row>
    <row r="579" spans="3:11" hidden="1" x14ac:dyDescent="0.2">
      <c r="C579" s="42">
        <v>42212</v>
      </c>
      <c r="K579" s="40">
        <v>0.29166666666666669</v>
      </c>
    </row>
    <row r="580" spans="3:11" hidden="1" x14ac:dyDescent="0.2">
      <c r="C580" s="42">
        <v>42213</v>
      </c>
      <c r="K580" s="40">
        <v>0.29166666666666669</v>
      </c>
    </row>
    <row r="581" spans="3:11" hidden="1" x14ac:dyDescent="0.2">
      <c r="C581" s="42">
        <v>42214</v>
      </c>
      <c r="K581" s="40">
        <v>0.29166666666666669</v>
      </c>
    </row>
    <row r="582" spans="3:11" hidden="1" x14ac:dyDescent="0.2">
      <c r="C582" s="42">
        <v>42215</v>
      </c>
      <c r="K582" s="40">
        <v>0.29166666666666669</v>
      </c>
    </row>
    <row r="583" spans="3:11" hidden="1" x14ac:dyDescent="0.2">
      <c r="C583" s="42">
        <v>42216</v>
      </c>
      <c r="K583" s="40">
        <v>0.29166666666666669</v>
      </c>
    </row>
    <row r="584" spans="3:11" hidden="1" x14ac:dyDescent="0.2">
      <c r="C584" s="42">
        <v>42217</v>
      </c>
      <c r="K584" s="40"/>
    </row>
    <row r="585" spans="3:11" hidden="1" x14ac:dyDescent="0.2">
      <c r="C585" s="42">
        <v>42218</v>
      </c>
      <c r="K585" s="40"/>
    </row>
    <row r="586" spans="3:11" hidden="1" x14ac:dyDescent="0.2">
      <c r="C586" s="42">
        <v>42219</v>
      </c>
      <c r="K586" s="40">
        <v>0.29166666666666669</v>
      </c>
    </row>
    <row r="587" spans="3:11" hidden="1" x14ac:dyDescent="0.2">
      <c r="C587" s="42">
        <v>42220</v>
      </c>
      <c r="K587" s="40">
        <v>0.29166666666666669</v>
      </c>
    </row>
    <row r="588" spans="3:11" hidden="1" x14ac:dyDescent="0.2">
      <c r="C588" s="42">
        <v>42221</v>
      </c>
      <c r="K588" s="40">
        <v>0.29166666666666669</v>
      </c>
    </row>
    <row r="589" spans="3:11" hidden="1" x14ac:dyDescent="0.2">
      <c r="C589" s="42">
        <v>42222</v>
      </c>
      <c r="K589" s="40">
        <v>0.29166666666666669</v>
      </c>
    </row>
    <row r="590" spans="3:11" hidden="1" x14ac:dyDescent="0.2">
      <c r="C590" s="42">
        <v>42223</v>
      </c>
      <c r="K590" s="40">
        <v>0.29166666666666669</v>
      </c>
    </row>
    <row r="591" spans="3:11" hidden="1" x14ac:dyDescent="0.2">
      <c r="C591" s="42">
        <v>42224</v>
      </c>
      <c r="K591" s="40"/>
    </row>
    <row r="592" spans="3:11" hidden="1" x14ac:dyDescent="0.2">
      <c r="C592" s="42">
        <v>42225</v>
      </c>
      <c r="K592" s="40"/>
    </row>
    <row r="593" spans="3:11" hidden="1" x14ac:dyDescent="0.2">
      <c r="C593" s="42">
        <v>42226</v>
      </c>
      <c r="K593" s="40">
        <v>0.29166666666666669</v>
      </c>
    </row>
    <row r="594" spans="3:11" hidden="1" x14ac:dyDescent="0.2">
      <c r="C594" s="42">
        <v>42227</v>
      </c>
      <c r="K594" s="40">
        <v>0.29166666666666669</v>
      </c>
    </row>
    <row r="595" spans="3:11" hidden="1" x14ac:dyDescent="0.2">
      <c r="C595" s="42">
        <v>42228</v>
      </c>
      <c r="K595" s="40">
        <v>0.29166666666666669</v>
      </c>
    </row>
    <row r="596" spans="3:11" hidden="1" x14ac:dyDescent="0.2">
      <c r="C596" s="42">
        <v>42229</v>
      </c>
      <c r="K596" s="40">
        <v>0.29166666666666669</v>
      </c>
    </row>
    <row r="597" spans="3:11" hidden="1" x14ac:dyDescent="0.2">
      <c r="C597" s="42">
        <v>42230</v>
      </c>
      <c r="K597" s="40">
        <v>0.29166666666666669</v>
      </c>
    </row>
    <row r="598" spans="3:11" hidden="1" x14ac:dyDescent="0.2">
      <c r="C598" s="42">
        <v>42231</v>
      </c>
      <c r="K598" s="40"/>
    </row>
    <row r="599" spans="3:11" hidden="1" x14ac:dyDescent="0.2">
      <c r="C599" s="42">
        <v>42232</v>
      </c>
      <c r="K599" s="40"/>
    </row>
    <row r="600" spans="3:11" hidden="1" x14ac:dyDescent="0.2">
      <c r="C600" s="42">
        <v>42233</v>
      </c>
      <c r="K600" s="40">
        <v>0.29166666666666669</v>
      </c>
    </row>
    <row r="601" spans="3:11" hidden="1" x14ac:dyDescent="0.2">
      <c r="C601" s="42">
        <v>42234</v>
      </c>
      <c r="K601" s="40">
        <v>0.29166666666666669</v>
      </c>
    </row>
    <row r="602" spans="3:11" hidden="1" x14ac:dyDescent="0.2">
      <c r="C602" s="42">
        <v>42235</v>
      </c>
      <c r="K602" s="40">
        <v>0.29166666666666669</v>
      </c>
    </row>
    <row r="603" spans="3:11" hidden="1" x14ac:dyDescent="0.2">
      <c r="C603" s="42">
        <v>42236</v>
      </c>
      <c r="K603" s="40">
        <v>0.29166666666666669</v>
      </c>
    </row>
    <row r="604" spans="3:11" hidden="1" x14ac:dyDescent="0.2">
      <c r="C604" s="42">
        <v>42237</v>
      </c>
      <c r="K604" s="40">
        <v>0.29166666666666669</v>
      </c>
    </row>
    <row r="605" spans="3:11" hidden="1" x14ac:dyDescent="0.2">
      <c r="C605" s="42">
        <v>42238</v>
      </c>
      <c r="K605" s="40"/>
    </row>
    <row r="606" spans="3:11" hidden="1" x14ac:dyDescent="0.2">
      <c r="C606" s="42">
        <v>42239</v>
      </c>
      <c r="K606" s="40"/>
    </row>
    <row r="607" spans="3:11" hidden="1" x14ac:dyDescent="0.2">
      <c r="C607" s="42">
        <v>42240</v>
      </c>
      <c r="K607" s="40">
        <v>0.29166666666666669</v>
      </c>
    </row>
    <row r="608" spans="3:11" hidden="1" x14ac:dyDescent="0.2">
      <c r="C608" s="42">
        <v>42241</v>
      </c>
      <c r="K608" s="40">
        <v>0.29166666666666669</v>
      </c>
    </row>
    <row r="609" spans="3:11" hidden="1" x14ac:dyDescent="0.2">
      <c r="C609" s="42">
        <v>42242</v>
      </c>
      <c r="K609" s="40">
        <v>0.29166666666666669</v>
      </c>
    </row>
    <row r="610" spans="3:11" hidden="1" x14ac:dyDescent="0.2">
      <c r="C610" s="42">
        <v>42243</v>
      </c>
      <c r="K610" s="40">
        <v>0.29166666666666669</v>
      </c>
    </row>
    <row r="611" spans="3:11" hidden="1" x14ac:dyDescent="0.2">
      <c r="C611" s="42">
        <v>42244</v>
      </c>
      <c r="K611" s="40">
        <v>0.29166666666666669</v>
      </c>
    </row>
    <row r="612" spans="3:11" hidden="1" x14ac:dyDescent="0.2">
      <c r="C612" s="42">
        <v>42245</v>
      </c>
      <c r="K612" s="40"/>
    </row>
    <row r="613" spans="3:11" hidden="1" x14ac:dyDescent="0.2">
      <c r="C613" s="42">
        <v>42246</v>
      </c>
      <c r="K613" s="40"/>
    </row>
    <row r="614" spans="3:11" hidden="1" x14ac:dyDescent="0.2">
      <c r="C614" s="42">
        <v>42247</v>
      </c>
      <c r="K614" s="40">
        <v>0.29166666666666669</v>
      </c>
    </row>
    <row r="615" spans="3:11" hidden="1" x14ac:dyDescent="0.2">
      <c r="C615" s="42">
        <v>42248</v>
      </c>
      <c r="K615" s="40">
        <v>0.29166666666666669</v>
      </c>
    </row>
    <row r="616" spans="3:11" hidden="1" x14ac:dyDescent="0.2">
      <c r="C616" s="42">
        <v>42249</v>
      </c>
      <c r="K616" s="40">
        <v>0.29166666666666669</v>
      </c>
    </row>
    <row r="617" spans="3:11" hidden="1" x14ac:dyDescent="0.2">
      <c r="C617" s="42">
        <v>42250</v>
      </c>
      <c r="K617" s="40">
        <v>0.29166666666666669</v>
      </c>
    </row>
    <row r="618" spans="3:11" hidden="1" x14ac:dyDescent="0.2">
      <c r="C618" s="42">
        <v>42251</v>
      </c>
      <c r="K618" s="40">
        <v>0.29166666666666669</v>
      </c>
    </row>
    <row r="619" spans="3:11" hidden="1" x14ac:dyDescent="0.2">
      <c r="C619" s="42">
        <v>42252</v>
      </c>
      <c r="K619" s="40"/>
    </row>
    <row r="620" spans="3:11" hidden="1" x14ac:dyDescent="0.2">
      <c r="C620" s="42">
        <v>42253</v>
      </c>
      <c r="K620" s="40"/>
    </row>
    <row r="621" spans="3:11" hidden="1" x14ac:dyDescent="0.2">
      <c r="C621" s="42">
        <v>42254</v>
      </c>
      <c r="K621" s="40">
        <v>0.29166666666666669</v>
      </c>
    </row>
    <row r="622" spans="3:11" hidden="1" x14ac:dyDescent="0.2">
      <c r="C622" s="42">
        <v>42255</v>
      </c>
      <c r="K622" s="40">
        <v>0.29166666666666669</v>
      </c>
    </row>
    <row r="623" spans="3:11" hidden="1" x14ac:dyDescent="0.2">
      <c r="C623" s="42">
        <v>42256</v>
      </c>
      <c r="K623" s="40">
        <v>0.29166666666666669</v>
      </c>
    </row>
    <row r="624" spans="3:11" hidden="1" x14ac:dyDescent="0.2">
      <c r="C624" s="42">
        <v>42257</v>
      </c>
      <c r="K624" s="40">
        <v>0.29166666666666669</v>
      </c>
    </row>
    <row r="625" spans="3:11" hidden="1" x14ac:dyDescent="0.2">
      <c r="C625" s="42">
        <v>42258</v>
      </c>
      <c r="K625" s="40">
        <v>0.29166666666666669</v>
      </c>
    </row>
    <row r="626" spans="3:11" hidden="1" x14ac:dyDescent="0.2">
      <c r="C626" s="42">
        <v>42259</v>
      </c>
      <c r="K626" s="40"/>
    </row>
    <row r="627" spans="3:11" hidden="1" x14ac:dyDescent="0.2">
      <c r="C627" s="42">
        <v>42260</v>
      </c>
      <c r="K627" s="40"/>
    </row>
    <row r="628" spans="3:11" hidden="1" x14ac:dyDescent="0.2">
      <c r="C628" s="42">
        <v>42261</v>
      </c>
      <c r="K628" s="40">
        <v>0.29166666666666669</v>
      </c>
    </row>
    <row r="629" spans="3:11" hidden="1" x14ac:dyDescent="0.2">
      <c r="C629" s="42">
        <v>42262</v>
      </c>
      <c r="K629" s="40">
        <v>0.29166666666666669</v>
      </c>
    </row>
    <row r="630" spans="3:11" hidden="1" x14ac:dyDescent="0.2">
      <c r="C630" s="42">
        <v>42263</v>
      </c>
      <c r="K630" s="40">
        <v>0.29166666666666669</v>
      </c>
    </row>
    <row r="631" spans="3:11" hidden="1" x14ac:dyDescent="0.2">
      <c r="C631" s="42">
        <v>42264</v>
      </c>
      <c r="K631" s="40">
        <v>0.29166666666666669</v>
      </c>
    </row>
    <row r="632" spans="3:11" hidden="1" x14ac:dyDescent="0.2">
      <c r="C632" s="42">
        <v>42265</v>
      </c>
      <c r="K632" s="40">
        <v>0.29166666666666669</v>
      </c>
    </row>
    <row r="633" spans="3:11" hidden="1" x14ac:dyDescent="0.2">
      <c r="C633" s="42">
        <v>42266</v>
      </c>
      <c r="K633" s="40"/>
    </row>
    <row r="634" spans="3:11" hidden="1" x14ac:dyDescent="0.2">
      <c r="C634" s="42">
        <v>42267</v>
      </c>
      <c r="K634" s="40"/>
    </row>
    <row r="635" spans="3:11" hidden="1" x14ac:dyDescent="0.2">
      <c r="C635" s="42">
        <v>42268</v>
      </c>
      <c r="K635" s="40">
        <v>0.29166666666666669</v>
      </c>
    </row>
    <row r="636" spans="3:11" hidden="1" x14ac:dyDescent="0.2">
      <c r="C636" s="42">
        <v>42269</v>
      </c>
      <c r="K636" s="40">
        <v>0.29166666666666669</v>
      </c>
    </row>
    <row r="637" spans="3:11" hidden="1" x14ac:dyDescent="0.2">
      <c r="C637" s="42">
        <v>42270</v>
      </c>
      <c r="K637" s="40">
        <v>0.29166666666666669</v>
      </c>
    </row>
    <row r="638" spans="3:11" hidden="1" x14ac:dyDescent="0.2">
      <c r="C638" s="42">
        <v>42271</v>
      </c>
      <c r="K638" s="40">
        <v>0.29166666666666669</v>
      </c>
    </row>
    <row r="639" spans="3:11" hidden="1" x14ac:dyDescent="0.2">
      <c r="C639" s="42">
        <v>42272</v>
      </c>
      <c r="K639" s="40">
        <v>0.29166666666666669</v>
      </c>
    </row>
    <row r="640" spans="3:11" hidden="1" x14ac:dyDescent="0.2">
      <c r="C640" s="42">
        <v>42273</v>
      </c>
      <c r="K640" s="40"/>
    </row>
    <row r="641" spans="3:11" hidden="1" x14ac:dyDescent="0.2">
      <c r="C641" s="42">
        <v>42274</v>
      </c>
      <c r="K641" s="40"/>
    </row>
    <row r="642" spans="3:11" hidden="1" x14ac:dyDescent="0.2">
      <c r="C642" s="42">
        <v>42275</v>
      </c>
      <c r="K642" s="40">
        <v>0.29166666666666669</v>
      </c>
    </row>
    <row r="643" spans="3:11" hidden="1" x14ac:dyDescent="0.2">
      <c r="C643" s="42">
        <v>42276</v>
      </c>
      <c r="K643" s="40">
        <v>0.29166666666666669</v>
      </c>
    </row>
    <row r="644" spans="3:11" hidden="1" x14ac:dyDescent="0.2">
      <c r="C644" s="42">
        <v>42277</v>
      </c>
      <c r="K644" s="40">
        <v>0.29166666666666669</v>
      </c>
    </row>
    <row r="645" spans="3:11" hidden="1" x14ac:dyDescent="0.2">
      <c r="C645" s="42">
        <v>42278</v>
      </c>
      <c r="K645" s="40">
        <v>0.29166666666666669</v>
      </c>
    </row>
    <row r="646" spans="3:11" hidden="1" x14ac:dyDescent="0.2">
      <c r="C646" s="42">
        <v>42279</v>
      </c>
      <c r="K646" s="40">
        <v>0.29166666666666669</v>
      </c>
    </row>
    <row r="647" spans="3:11" hidden="1" x14ac:dyDescent="0.2">
      <c r="C647" s="42">
        <v>42280</v>
      </c>
      <c r="K647" s="40"/>
    </row>
    <row r="648" spans="3:11" hidden="1" x14ac:dyDescent="0.2">
      <c r="C648" s="42">
        <v>42281</v>
      </c>
      <c r="K648" s="40"/>
    </row>
    <row r="649" spans="3:11" hidden="1" x14ac:dyDescent="0.2">
      <c r="C649" s="42">
        <v>42282</v>
      </c>
      <c r="K649" s="40">
        <v>0.29166666666666669</v>
      </c>
    </row>
    <row r="650" spans="3:11" hidden="1" x14ac:dyDescent="0.2">
      <c r="C650" s="42">
        <v>42283</v>
      </c>
      <c r="K650" s="40">
        <v>0.29166666666666669</v>
      </c>
    </row>
    <row r="651" spans="3:11" hidden="1" x14ac:dyDescent="0.2">
      <c r="C651" s="42">
        <v>42284</v>
      </c>
      <c r="K651" s="40">
        <v>0.29166666666666669</v>
      </c>
    </row>
    <row r="652" spans="3:11" hidden="1" x14ac:dyDescent="0.2">
      <c r="C652" s="42">
        <v>42285</v>
      </c>
      <c r="K652" s="40">
        <v>0.29166666666666669</v>
      </c>
    </row>
    <row r="653" spans="3:11" hidden="1" x14ac:dyDescent="0.2">
      <c r="C653" s="42">
        <v>42286</v>
      </c>
      <c r="K653" s="40">
        <v>0.29166666666666669</v>
      </c>
    </row>
    <row r="654" spans="3:11" hidden="1" x14ac:dyDescent="0.2">
      <c r="C654" s="42">
        <v>42287</v>
      </c>
      <c r="K654" s="40"/>
    </row>
    <row r="655" spans="3:11" hidden="1" x14ac:dyDescent="0.2">
      <c r="C655" s="42">
        <v>42288</v>
      </c>
      <c r="K655" s="40"/>
    </row>
    <row r="656" spans="3:11" hidden="1" x14ac:dyDescent="0.2">
      <c r="C656" s="42">
        <v>42289</v>
      </c>
      <c r="K656" s="40">
        <v>0.29166666666666669</v>
      </c>
    </row>
    <row r="657" spans="3:11" hidden="1" x14ac:dyDescent="0.2">
      <c r="C657" s="42">
        <v>42290</v>
      </c>
      <c r="K657" s="40">
        <v>0.29166666666666669</v>
      </c>
    </row>
    <row r="658" spans="3:11" hidden="1" x14ac:dyDescent="0.2">
      <c r="C658" s="42">
        <v>42291</v>
      </c>
      <c r="K658" s="40">
        <v>0.29166666666666669</v>
      </c>
    </row>
    <row r="659" spans="3:11" hidden="1" x14ac:dyDescent="0.2">
      <c r="C659" s="42">
        <v>42292</v>
      </c>
      <c r="K659" s="40">
        <v>0.29166666666666669</v>
      </c>
    </row>
    <row r="660" spans="3:11" hidden="1" x14ac:dyDescent="0.2">
      <c r="C660" s="42">
        <v>42293</v>
      </c>
      <c r="K660" s="40">
        <v>0.29166666666666669</v>
      </c>
    </row>
    <row r="661" spans="3:11" hidden="1" x14ac:dyDescent="0.2">
      <c r="C661" s="42">
        <v>42294</v>
      </c>
      <c r="K661" s="40"/>
    </row>
    <row r="662" spans="3:11" hidden="1" x14ac:dyDescent="0.2">
      <c r="C662" s="42">
        <v>42295</v>
      </c>
      <c r="K662" s="40"/>
    </row>
    <row r="663" spans="3:11" hidden="1" x14ac:dyDescent="0.2">
      <c r="C663" s="42">
        <v>42296</v>
      </c>
      <c r="K663" s="40">
        <v>0.29166666666666669</v>
      </c>
    </row>
    <row r="664" spans="3:11" hidden="1" x14ac:dyDescent="0.2">
      <c r="C664" s="42">
        <v>42297</v>
      </c>
      <c r="K664" s="40">
        <v>0.29166666666666669</v>
      </c>
    </row>
    <row r="665" spans="3:11" hidden="1" x14ac:dyDescent="0.2">
      <c r="C665" s="42">
        <v>42298</v>
      </c>
      <c r="K665" s="40">
        <v>0.29166666666666669</v>
      </c>
    </row>
    <row r="666" spans="3:11" hidden="1" x14ac:dyDescent="0.2">
      <c r="C666" s="42">
        <v>42299</v>
      </c>
      <c r="K666" s="40">
        <v>0.29166666666666669</v>
      </c>
    </row>
    <row r="667" spans="3:11" hidden="1" x14ac:dyDescent="0.2">
      <c r="C667" s="42">
        <v>42300</v>
      </c>
      <c r="K667" s="40">
        <v>0.29166666666666669</v>
      </c>
    </row>
    <row r="668" spans="3:11" hidden="1" x14ac:dyDescent="0.2">
      <c r="C668" s="42">
        <v>42301</v>
      </c>
      <c r="K668" s="40"/>
    </row>
    <row r="669" spans="3:11" hidden="1" x14ac:dyDescent="0.2">
      <c r="C669" s="42">
        <v>42302</v>
      </c>
      <c r="K669" s="40"/>
    </row>
    <row r="670" spans="3:11" hidden="1" x14ac:dyDescent="0.2">
      <c r="C670" s="42">
        <v>42303</v>
      </c>
      <c r="K670" s="40">
        <v>0.29166666666666669</v>
      </c>
    </row>
    <row r="671" spans="3:11" hidden="1" x14ac:dyDescent="0.2">
      <c r="C671" s="42">
        <v>42304</v>
      </c>
      <c r="K671" s="40">
        <v>0.29166666666666669</v>
      </c>
    </row>
    <row r="672" spans="3:11" hidden="1" x14ac:dyDescent="0.2">
      <c r="C672" s="42">
        <v>42305</v>
      </c>
      <c r="K672" s="40">
        <v>0.29166666666666669</v>
      </c>
    </row>
    <row r="673" spans="3:11" hidden="1" x14ac:dyDescent="0.2">
      <c r="C673" s="42">
        <v>42306</v>
      </c>
      <c r="K673" s="40">
        <v>0.29166666666666669</v>
      </c>
    </row>
    <row r="674" spans="3:11" hidden="1" x14ac:dyDescent="0.2">
      <c r="C674" s="42">
        <v>42307</v>
      </c>
      <c r="K674" s="40">
        <v>0.29166666666666669</v>
      </c>
    </row>
    <row r="675" spans="3:11" hidden="1" x14ac:dyDescent="0.2">
      <c r="C675" s="42">
        <v>42308</v>
      </c>
      <c r="K675" s="40"/>
    </row>
    <row r="676" spans="3:11" hidden="1" x14ac:dyDescent="0.2">
      <c r="C676" s="42">
        <v>42309</v>
      </c>
      <c r="K676" s="40"/>
    </row>
    <row r="677" spans="3:11" hidden="1" x14ac:dyDescent="0.2">
      <c r="C677" s="42">
        <v>42310</v>
      </c>
      <c r="K677" s="40">
        <v>0.29166666666666669</v>
      </c>
    </row>
    <row r="678" spans="3:11" hidden="1" x14ac:dyDescent="0.2">
      <c r="C678" s="42">
        <v>42311</v>
      </c>
      <c r="K678" s="40">
        <v>0.29166666666666669</v>
      </c>
    </row>
    <row r="679" spans="3:11" hidden="1" x14ac:dyDescent="0.2">
      <c r="C679" s="42">
        <v>42312</v>
      </c>
      <c r="K679" s="40">
        <v>0.29166666666666669</v>
      </c>
    </row>
    <row r="680" spans="3:11" hidden="1" x14ac:dyDescent="0.2">
      <c r="C680" s="42">
        <v>42313</v>
      </c>
      <c r="K680" s="40">
        <v>0.29166666666666669</v>
      </c>
    </row>
    <row r="681" spans="3:11" hidden="1" x14ac:dyDescent="0.2">
      <c r="C681" s="42">
        <v>42314</v>
      </c>
      <c r="K681" s="40">
        <v>0.29166666666666669</v>
      </c>
    </row>
    <row r="682" spans="3:11" hidden="1" x14ac:dyDescent="0.2">
      <c r="C682" s="42">
        <v>42315</v>
      </c>
      <c r="K682" s="40"/>
    </row>
    <row r="683" spans="3:11" hidden="1" x14ac:dyDescent="0.2">
      <c r="C683" s="42">
        <v>42316</v>
      </c>
      <c r="K683" s="40"/>
    </row>
    <row r="684" spans="3:11" hidden="1" x14ac:dyDescent="0.2">
      <c r="C684" s="42">
        <v>42317</v>
      </c>
      <c r="K684" s="40">
        <v>0.29166666666666669</v>
      </c>
    </row>
    <row r="685" spans="3:11" hidden="1" x14ac:dyDescent="0.2">
      <c r="C685" s="42">
        <v>42318</v>
      </c>
      <c r="K685" s="40">
        <v>0.29166666666666669</v>
      </c>
    </row>
    <row r="686" spans="3:11" hidden="1" x14ac:dyDescent="0.2">
      <c r="C686" s="42">
        <v>42319</v>
      </c>
      <c r="K686" s="40">
        <v>0.29166666666666669</v>
      </c>
    </row>
    <row r="687" spans="3:11" hidden="1" x14ac:dyDescent="0.2">
      <c r="C687" s="42">
        <v>42320</v>
      </c>
      <c r="K687" s="40">
        <v>0.29166666666666669</v>
      </c>
    </row>
    <row r="688" spans="3:11" hidden="1" x14ac:dyDescent="0.2">
      <c r="C688" s="42">
        <v>42321</v>
      </c>
      <c r="K688" s="40">
        <v>0.29166666666666669</v>
      </c>
    </row>
    <row r="689" spans="3:11" hidden="1" x14ac:dyDescent="0.2">
      <c r="C689" s="42">
        <v>42322</v>
      </c>
      <c r="K689" s="40"/>
    </row>
    <row r="690" spans="3:11" hidden="1" x14ac:dyDescent="0.2">
      <c r="C690" s="42">
        <v>42323</v>
      </c>
      <c r="K690" s="40"/>
    </row>
    <row r="691" spans="3:11" hidden="1" x14ac:dyDescent="0.2">
      <c r="C691" s="42">
        <v>42324</v>
      </c>
      <c r="K691" s="40">
        <v>0.29166666666666669</v>
      </c>
    </row>
    <row r="692" spans="3:11" hidden="1" x14ac:dyDescent="0.2">
      <c r="C692" s="42">
        <v>42325</v>
      </c>
      <c r="K692" s="40">
        <v>0.29166666666666669</v>
      </c>
    </row>
    <row r="693" spans="3:11" hidden="1" x14ac:dyDescent="0.2">
      <c r="C693" s="42">
        <v>42326</v>
      </c>
      <c r="K693" s="40">
        <v>0.29166666666666669</v>
      </c>
    </row>
    <row r="694" spans="3:11" hidden="1" x14ac:dyDescent="0.2">
      <c r="C694" s="42">
        <v>42327</v>
      </c>
      <c r="K694" s="40">
        <v>0.29166666666666669</v>
      </c>
    </row>
    <row r="695" spans="3:11" hidden="1" x14ac:dyDescent="0.2">
      <c r="C695" s="42">
        <v>42328</v>
      </c>
      <c r="K695" s="40">
        <v>0.29166666666666669</v>
      </c>
    </row>
    <row r="696" spans="3:11" hidden="1" x14ac:dyDescent="0.2">
      <c r="C696" s="42">
        <v>42329</v>
      </c>
      <c r="K696" s="40"/>
    </row>
    <row r="697" spans="3:11" hidden="1" x14ac:dyDescent="0.2">
      <c r="C697" s="42">
        <v>42330</v>
      </c>
      <c r="K697" s="40"/>
    </row>
    <row r="698" spans="3:11" hidden="1" x14ac:dyDescent="0.2">
      <c r="C698" s="42">
        <v>42331</v>
      </c>
      <c r="K698" s="40">
        <v>0.29166666666666669</v>
      </c>
    </row>
    <row r="699" spans="3:11" hidden="1" x14ac:dyDescent="0.2">
      <c r="C699" s="42">
        <v>42332</v>
      </c>
      <c r="K699" s="40">
        <v>0.29166666666666669</v>
      </c>
    </row>
    <row r="700" spans="3:11" hidden="1" x14ac:dyDescent="0.2">
      <c r="C700" s="42">
        <v>42333</v>
      </c>
      <c r="K700" s="40">
        <v>0.29166666666666669</v>
      </c>
    </row>
    <row r="701" spans="3:11" hidden="1" x14ac:dyDescent="0.2">
      <c r="C701" s="42">
        <v>42334</v>
      </c>
      <c r="K701" s="40">
        <v>0.29166666666666669</v>
      </c>
    </row>
    <row r="702" spans="3:11" hidden="1" x14ac:dyDescent="0.2">
      <c r="C702" s="42">
        <v>42335</v>
      </c>
      <c r="K702" s="40">
        <v>0.29166666666666669</v>
      </c>
    </row>
    <row r="703" spans="3:11" hidden="1" x14ac:dyDescent="0.2">
      <c r="C703" s="42">
        <v>42336</v>
      </c>
      <c r="K703" s="40"/>
    </row>
    <row r="704" spans="3:11" hidden="1" x14ac:dyDescent="0.2">
      <c r="C704" s="42">
        <v>42337</v>
      </c>
      <c r="K704" s="40"/>
    </row>
    <row r="705" spans="3:11" hidden="1" x14ac:dyDescent="0.2">
      <c r="C705" s="42">
        <v>42338</v>
      </c>
      <c r="K705" s="40">
        <v>0.29166666666666669</v>
      </c>
    </row>
    <row r="706" spans="3:11" hidden="1" x14ac:dyDescent="0.2">
      <c r="C706" s="42">
        <v>42339</v>
      </c>
      <c r="K706" s="40">
        <v>0.29166666666666669</v>
      </c>
    </row>
    <row r="707" spans="3:11" hidden="1" x14ac:dyDescent="0.2">
      <c r="C707" s="42">
        <v>42340</v>
      </c>
      <c r="K707" s="40">
        <v>0.29166666666666669</v>
      </c>
    </row>
    <row r="708" spans="3:11" hidden="1" x14ac:dyDescent="0.2">
      <c r="C708" s="42">
        <v>42341</v>
      </c>
      <c r="K708" s="40">
        <v>0.29166666666666669</v>
      </c>
    </row>
    <row r="709" spans="3:11" hidden="1" x14ac:dyDescent="0.2">
      <c r="C709" s="42">
        <v>42342</v>
      </c>
      <c r="K709" s="40">
        <v>0.29166666666666669</v>
      </c>
    </row>
    <row r="710" spans="3:11" hidden="1" x14ac:dyDescent="0.2">
      <c r="C710" s="42">
        <v>42343</v>
      </c>
      <c r="K710" s="40"/>
    </row>
    <row r="711" spans="3:11" hidden="1" x14ac:dyDescent="0.2">
      <c r="C711" s="42">
        <v>42344</v>
      </c>
      <c r="K711" s="40"/>
    </row>
    <row r="712" spans="3:11" hidden="1" x14ac:dyDescent="0.2">
      <c r="C712" s="42">
        <v>42345</v>
      </c>
      <c r="K712" s="40">
        <v>0.29166666666666669</v>
      </c>
    </row>
    <row r="713" spans="3:11" hidden="1" x14ac:dyDescent="0.2">
      <c r="C713" s="42">
        <v>42346</v>
      </c>
      <c r="K713" s="40">
        <v>0.29166666666666669</v>
      </c>
    </row>
    <row r="714" spans="3:11" hidden="1" x14ac:dyDescent="0.2">
      <c r="C714" s="42">
        <v>42347</v>
      </c>
      <c r="K714" s="40">
        <v>0.29166666666666669</v>
      </c>
    </row>
    <row r="715" spans="3:11" hidden="1" x14ac:dyDescent="0.2">
      <c r="C715" s="42">
        <v>42348</v>
      </c>
      <c r="K715" s="40">
        <v>0.29166666666666669</v>
      </c>
    </row>
    <row r="716" spans="3:11" hidden="1" x14ac:dyDescent="0.2">
      <c r="C716" s="42">
        <v>42349</v>
      </c>
      <c r="K716" s="40">
        <v>0.29166666666666669</v>
      </c>
    </row>
    <row r="717" spans="3:11" hidden="1" x14ac:dyDescent="0.2">
      <c r="C717" s="42">
        <v>42350</v>
      </c>
      <c r="K717" s="40"/>
    </row>
    <row r="718" spans="3:11" hidden="1" x14ac:dyDescent="0.2">
      <c r="C718" s="42">
        <v>42351</v>
      </c>
      <c r="K718" s="40"/>
    </row>
    <row r="719" spans="3:11" hidden="1" x14ac:dyDescent="0.2">
      <c r="C719" s="42">
        <v>42352</v>
      </c>
      <c r="K719" s="40">
        <v>0.29166666666666669</v>
      </c>
    </row>
    <row r="720" spans="3:11" hidden="1" x14ac:dyDescent="0.2">
      <c r="C720" s="42">
        <v>42353</v>
      </c>
      <c r="K720" s="40">
        <v>0.29166666666666669</v>
      </c>
    </row>
    <row r="721" spans="3:11" hidden="1" x14ac:dyDescent="0.2">
      <c r="C721" s="42">
        <v>42354</v>
      </c>
      <c r="K721" s="40">
        <v>0.29166666666666669</v>
      </c>
    </row>
    <row r="722" spans="3:11" hidden="1" x14ac:dyDescent="0.2">
      <c r="C722" s="42">
        <v>42355</v>
      </c>
      <c r="K722" s="40">
        <v>0.29166666666666669</v>
      </c>
    </row>
    <row r="723" spans="3:11" hidden="1" x14ac:dyDescent="0.2">
      <c r="C723" s="42">
        <v>42356</v>
      </c>
      <c r="K723" s="40">
        <v>0.29166666666666669</v>
      </c>
    </row>
    <row r="724" spans="3:11" hidden="1" x14ac:dyDescent="0.2">
      <c r="C724" s="42">
        <v>42357</v>
      </c>
      <c r="K724" s="40"/>
    </row>
    <row r="725" spans="3:11" hidden="1" x14ac:dyDescent="0.2">
      <c r="C725" s="42">
        <v>42358</v>
      </c>
      <c r="K725" s="40"/>
    </row>
    <row r="726" spans="3:11" hidden="1" x14ac:dyDescent="0.2">
      <c r="C726" s="42">
        <v>42359</v>
      </c>
      <c r="K726" s="40">
        <v>0.29166666666666669</v>
      </c>
    </row>
    <row r="727" spans="3:11" hidden="1" x14ac:dyDescent="0.2">
      <c r="C727" s="42">
        <v>42360</v>
      </c>
      <c r="K727" s="40">
        <v>0.29166666666666669</v>
      </c>
    </row>
    <row r="728" spans="3:11" hidden="1" x14ac:dyDescent="0.2">
      <c r="C728" s="42">
        <v>42361</v>
      </c>
      <c r="K728" s="40">
        <v>0.29166666666666669</v>
      </c>
    </row>
    <row r="729" spans="3:11" hidden="1" x14ac:dyDescent="0.2">
      <c r="C729" s="42">
        <v>42362</v>
      </c>
      <c r="K729" s="40">
        <v>0.29166666666666669</v>
      </c>
    </row>
    <row r="730" spans="3:11" hidden="1" x14ac:dyDescent="0.2">
      <c r="C730" s="42">
        <v>42363</v>
      </c>
      <c r="K730" s="40">
        <v>0.29166666666666669</v>
      </c>
    </row>
    <row r="731" spans="3:11" hidden="1" x14ac:dyDescent="0.2">
      <c r="C731" s="42">
        <v>42364</v>
      </c>
      <c r="K731" s="40"/>
    </row>
    <row r="732" spans="3:11" hidden="1" x14ac:dyDescent="0.2">
      <c r="C732" s="42">
        <v>42365</v>
      </c>
      <c r="K732" s="40"/>
    </row>
    <row r="733" spans="3:11" hidden="1" x14ac:dyDescent="0.2">
      <c r="C733" s="42">
        <v>42366</v>
      </c>
      <c r="K733" s="40">
        <v>0.29166666666666669</v>
      </c>
    </row>
    <row r="734" spans="3:11" hidden="1" x14ac:dyDescent="0.2">
      <c r="C734" s="42">
        <v>42367</v>
      </c>
      <c r="K734" s="40">
        <v>0.29166666666666669</v>
      </c>
    </row>
    <row r="735" spans="3:11" hidden="1" x14ac:dyDescent="0.2">
      <c r="C735" s="42">
        <v>42368</v>
      </c>
      <c r="K735" s="40">
        <v>0.29166666666666669</v>
      </c>
    </row>
    <row r="736" spans="3:11" hidden="1" x14ac:dyDescent="0.2">
      <c r="C736" s="42">
        <v>42369</v>
      </c>
      <c r="K736" s="40">
        <v>0.29166666666666669</v>
      </c>
    </row>
    <row r="737" spans="3:11" hidden="1" x14ac:dyDescent="0.2">
      <c r="C737" s="42">
        <v>42370</v>
      </c>
      <c r="K737" s="40">
        <v>0.29166666666666669</v>
      </c>
    </row>
    <row r="738" spans="3:11" hidden="1" x14ac:dyDescent="0.2">
      <c r="C738" s="42">
        <v>42371</v>
      </c>
      <c r="K738" s="40"/>
    </row>
    <row r="739" spans="3:11" hidden="1" x14ac:dyDescent="0.2">
      <c r="C739" s="42">
        <v>42372</v>
      </c>
      <c r="K739" s="40"/>
    </row>
    <row r="740" spans="3:11" hidden="1" x14ac:dyDescent="0.2">
      <c r="C740" s="42">
        <v>42373</v>
      </c>
      <c r="K740" s="40">
        <v>0.29166666666666669</v>
      </c>
    </row>
    <row r="741" spans="3:11" hidden="1" x14ac:dyDescent="0.2">
      <c r="C741" s="42">
        <v>42374</v>
      </c>
      <c r="K741" s="40">
        <v>0.29166666666666669</v>
      </c>
    </row>
    <row r="742" spans="3:11" hidden="1" x14ac:dyDescent="0.2">
      <c r="C742" s="42">
        <v>42375</v>
      </c>
      <c r="K742" s="40">
        <v>0.29166666666666669</v>
      </c>
    </row>
    <row r="743" spans="3:11" hidden="1" x14ac:dyDescent="0.2">
      <c r="C743" s="42">
        <v>42376</v>
      </c>
      <c r="K743" s="40">
        <v>0.29166666666666669</v>
      </c>
    </row>
    <row r="744" spans="3:11" hidden="1" x14ac:dyDescent="0.2">
      <c r="C744" s="42">
        <v>42377</v>
      </c>
      <c r="K744" s="40">
        <v>0.29166666666666669</v>
      </c>
    </row>
    <row r="745" spans="3:11" hidden="1" x14ac:dyDescent="0.2">
      <c r="C745" s="42">
        <v>42378</v>
      </c>
      <c r="K745" s="40"/>
    </row>
    <row r="746" spans="3:11" hidden="1" x14ac:dyDescent="0.2">
      <c r="C746" s="42">
        <v>42379</v>
      </c>
      <c r="K746" s="40"/>
    </row>
    <row r="747" spans="3:11" hidden="1" x14ac:dyDescent="0.2">
      <c r="C747" s="42">
        <v>42380</v>
      </c>
      <c r="K747" s="40">
        <v>0.29166666666666669</v>
      </c>
    </row>
    <row r="748" spans="3:11" hidden="1" x14ac:dyDescent="0.2">
      <c r="C748" s="42">
        <v>42381</v>
      </c>
      <c r="K748" s="40">
        <v>0.29166666666666669</v>
      </c>
    </row>
    <row r="749" spans="3:11" hidden="1" x14ac:dyDescent="0.2">
      <c r="C749" s="42">
        <v>42382</v>
      </c>
      <c r="K749" s="40">
        <v>0.29166666666666669</v>
      </c>
    </row>
    <row r="750" spans="3:11" hidden="1" x14ac:dyDescent="0.2">
      <c r="C750" s="42">
        <v>42383</v>
      </c>
      <c r="K750" s="40">
        <v>0.29166666666666669</v>
      </c>
    </row>
    <row r="751" spans="3:11" hidden="1" x14ac:dyDescent="0.2">
      <c r="C751" s="42">
        <v>42384</v>
      </c>
      <c r="K751" s="40">
        <v>0.29166666666666669</v>
      </c>
    </row>
    <row r="752" spans="3:11" hidden="1" x14ac:dyDescent="0.2">
      <c r="C752" s="42">
        <v>42385</v>
      </c>
      <c r="K752" s="40"/>
    </row>
    <row r="753" spans="3:11" hidden="1" x14ac:dyDescent="0.2">
      <c r="C753" s="42">
        <v>42386</v>
      </c>
      <c r="K753" s="40"/>
    </row>
    <row r="754" spans="3:11" hidden="1" x14ac:dyDescent="0.2">
      <c r="C754" s="42">
        <v>42387</v>
      </c>
      <c r="K754" s="40">
        <v>0.29166666666666669</v>
      </c>
    </row>
    <row r="755" spans="3:11" hidden="1" x14ac:dyDescent="0.2">
      <c r="C755" s="42">
        <v>42388</v>
      </c>
      <c r="K755" s="40">
        <v>0.29166666666666669</v>
      </c>
    </row>
    <row r="756" spans="3:11" hidden="1" x14ac:dyDescent="0.2">
      <c r="C756" s="42">
        <v>42389</v>
      </c>
      <c r="K756" s="40">
        <v>0.29166666666666669</v>
      </c>
    </row>
    <row r="757" spans="3:11" hidden="1" x14ac:dyDescent="0.2">
      <c r="C757" s="42">
        <v>42390</v>
      </c>
      <c r="K757" s="40">
        <v>0.29166666666666669</v>
      </c>
    </row>
    <row r="758" spans="3:11" hidden="1" x14ac:dyDescent="0.2">
      <c r="C758" s="42">
        <v>42391</v>
      </c>
      <c r="K758" s="40">
        <v>0.29166666666666669</v>
      </c>
    </row>
    <row r="759" spans="3:11" hidden="1" x14ac:dyDescent="0.2">
      <c r="C759" s="42">
        <v>42392</v>
      </c>
      <c r="K759" s="40"/>
    </row>
    <row r="760" spans="3:11" hidden="1" x14ac:dyDescent="0.2">
      <c r="C760" s="42">
        <v>42393</v>
      </c>
      <c r="K760" s="40"/>
    </row>
    <row r="761" spans="3:11" hidden="1" x14ac:dyDescent="0.2">
      <c r="C761" s="42">
        <v>42394</v>
      </c>
      <c r="K761" s="40">
        <v>0.29166666666666669</v>
      </c>
    </row>
    <row r="762" spans="3:11" hidden="1" x14ac:dyDescent="0.2">
      <c r="C762" s="42">
        <v>42395</v>
      </c>
      <c r="K762" s="40">
        <v>0.29166666666666669</v>
      </c>
    </row>
    <row r="763" spans="3:11" hidden="1" x14ac:dyDescent="0.2">
      <c r="C763" s="42">
        <v>42396</v>
      </c>
      <c r="K763" s="40">
        <v>0.29166666666666669</v>
      </c>
    </row>
    <row r="764" spans="3:11" hidden="1" x14ac:dyDescent="0.2">
      <c r="C764" s="42">
        <v>42397</v>
      </c>
      <c r="K764" s="40">
        <v>0.29166666666666669</v>
      </c>
    </row>
    <row r="765" spans="3:11" hidden="1" x14ac:dyDescent="0.2">
      <c r="C765" s="42">
        <v>42398</v>
      </c>
      <c r="K765" s="40">
        <v>0.29166666666666669</v>
      </c>
    </row>
    <row r="766" spans="3:11" hidden="1" x14ac:dyDescent="0.2">
      <c r="C766" s="42">
        <v>42399</v>
      </c>
      <c r="K766" s="40"/>
    </row>
    <row r="767" spans="3:11" hidden="1" x14ac:dyDescent="0.2">
      <c r="C767" s="42">
        <v>42400</v>
      </c>
      <c r="K767" s="40"/>
    </row>
    <row r="768" spans="3:11" hidden="1" x14ac:dyDescent="0.2">
      <c r="C768" s="42">
        <v>42401</v>
      </c>
      <c r="K768" s="40">
        <v>0.29166666666666669</v>
      </c>
    </row>
    <row r="769" spans="3:11" hidden="1" x14ac:dyDescent="0.2">
      <c r="C769" s="42">
        <v>42402</v>
      </c>
      <c r="K769" s="40">
        <v>0.29166666666666669</v>
      </c>
    </row>
    <row r="770" spans="3:11" hidden="1" x14ac:dyDescent="0.2">
      <c r="C770" s="42">
        <v>42403</v>
      </c>
      <c r="K770" s="40">
        <v>0.29166666666666669</v>
      </c>
    </row>
    <row r="771" spans="3:11" hidden="1" x14ac:dyDescent="0.2">
      <c r="C771" s="42">
        <v>42404</v>
      </c>
      <c r="K771" s="40">
        <v>0.29166666666666669</v>
      </c>
    </row>
    <row r="772" spans="3:11" hidden="1" x14ac:dyDescent="0.2">
      <c r="C772" s="42">
        <v>42405</v>
      </c>
      <c r="K772" s="40">
        <v>0.29166666666666669</v>
      </c>
    </row>
    <row r="773" spans="3:11" hidden="1" x14ac:dyDescent="0.2">
      <c r="C773" s="42">
        <v>42406</v>
      </c>
      <c r="K773" s="40"/>
    </row>
    <row r="774" spans="3:11" hidden="1" x14ac:dyDescent="0.2">
      <c r="C774" s="42">
        <v>42407</v>
      </c>
      <c r="K774" s="40"/>
    </row>
    <row r="775" spans="3:11" hidden="1" x14ac:dyDescent="0.2">
      <c r="C775" s="42">
        <v>42408</v>
      </c>
      <c r="K775" s="40">
        <v>0.29166666666666669</v>
      </c>
    </row>
    <row r="776" spans="3:11" hidden="1" x14ac:dyDescent="0.2">
      <c r="C776" s="42">
        <v>42409</v>
      </c>
      <c r="K776" s="40">
        <v>0.29166666666666669</v>
      </c>
    </row>
    <row r="777" spans="3:11" hidden="1" x14ac:dyDescent="0.2">
      <c r="C777" s="42">
        <v>42410</v>
      </c>
      <c r="K777" s="40">
        <v>0.29166666666666669</v>
      </c>
    </row>
    <row r="778" spans="3:11" hidden="1" x14ac:dyDescent="0.2">
      <c r="C778" s="42">
        <v>42411</v>
      </c>
      <c r="K778" s="40">
        <v>0.29166666666666669</v>
      </c>
    </row>
    <row r="779" spans="3:11" hidden="1" x14ac:dyDescent="0.2">
      <c r="C779" s="42">
        <v>42412</v>
      </c>
      <c r="K779" s="40">
        <v>0.29166666666666669</v>
      </c>
    </row>
    <row r="780" spans="3:11" hidden="1" x14ac:dyDescent="0.2">
      <c r="C780" s="42">
        <v>42413</v>
      </c>
      <c r="K780" s="40"/>
    </row>
    <row r="781" spans="3:11" hidden="1" x14ac:dyDescent="0.2">
      <c r="C781" s="42">
        <v>42414</v>
      </c>
      <c r="K781" s="40"/>
    </row>
    <row r="782" spans="3:11" hidden="1" x14ac:dyDescent="0.2">
      <c r="C782" s="42">
        <v>42415</v>
      </c>
      <c r="K782" s="40">
        <v>0.29166666666666669</v>
      </c>
    </row>
    <row r="783" spans="3:11" hidden="1" x14ac:dyDescent="0.2">
      <c r="C783" s="42">
        <v>42416</v>
      </c>
      <c r="K783" s="40">
        <v>0.29166666666666669</v>
      </c>
    </row>
    <row r="784" spans="3:11" hidden="1" x14ac:dyDescent="0.2">
      <c r="C784" s="42">
        <v>42417</v>
      </c>
      <c r="K784" s="40">
        <v>0.29166666666666669</v>
      </c>
    </row>
    <row r="785" spans="3:11" hidden="1" x14ac:dyDescent="0.2">
      <c r="C785" s="42">
        <v>42418</v>
      </c>
      <c r="K785" s="40">
        <v>0.29166666666666669</v>
      </c>
    </row>
    <row r="786" spans="3:11" hidden="1" x14ac:dyDescent="0.2">
      <c r="C786" s="42">
        <v>42419</v>
      </c>
      <c r="K786" s="40">
        <v>0.29166666666666669</v>
      </c>
    </row>
    <row r="787" spans="3:11" hidden="1" x14ac:dyDescent="0.2">
      <c r="C787" s="42">
        <v>42420</v>
      </c>
      <c r="K787" s="40"/>
    </row>
    <row r="788" spans="3:11" hidden="1" x14ac:dyDescent="0.2">
      <c r="C788" s="42">
        <v>42421</v>
      </c>
      <c r="K788" s="40"/>
    </row>
    <row r="789" spans="3:11" hidden="1" x14ac:dyDescent="0.2">
      <c r="C789" s="42">
        <v>42422</v>
      </c>
      <c r="K789" s="40">
        <v>0.29166666666666669</v>
      </c>
    </row>
    <row r="790" spans="3:11" hidden="1" x14ac:dyDescent="0.2">
      <c r="C790" s="42">
        <v>42423</v>
      </c>
      <c r="K790" s="40">
        <v>0.29166666666666669</v>
      </c>
    </row>
    <row r="791" spans="3:11" hidden="1" x14ac:dyDescent="0.2">
      <c r="C791" s="42">
        <v>42424</v>
      </c>
      <c r="K791" s="40">
        <v>0.29166666666666669</v>
      </c>
    </row>
    <row r="792" spans="3:11" hidden="1" x14ac:dyDescent="0.2">
      <c r="C792" s="42">
        <v>42425</v>
      </c>
      <c r="K792" s="40">
        <v>0.29166666666666669</v>
      </c>
    </row>
    <row r="793" spans="3:11" hidden="1" x14ac:dyDescent="0.2">
      <c r="C793" s="42">
        <v>42426</v>
      </c>
      <c r="K793" s="40">
        <v>0.29166666666666669</v>
      </c>
    </row>
    <row r="794" spans="3:11" hidden="1" x14ac:dyDescent="0.2">
      <c r="C794" s="42">
        <v>42427</v>
      </c>
      <c r="K794" s="40"/>
    </row>
    <row r="795" spans="3:11" hidden="1" x14ac:dyDescent="0.2">
      <c r="C795" s="42">
        <v>42428</v>
      </c>
      <c r="K795" s="40"/>
    </row>
    <row r="796" spans="3:11" hidden="1" x14ac:dyDescent="0.2">
      <c r="C796" s="42">
        <v>42429</v>
      </c>
      <c r="K796" s="40">
        <v>0.29166666666666669</v>
      </c>
    </row>
    <row r="797" spans="3:11" hidden="1" x14ac:dyDescent="0.2">
      <c r="C797" s="42">
        <v>42430</v>
      </c>
      <c r="K797" s="40">
        <v>0.29166666666666669</v>
      </c>
    </row>
    <row r="798" spans="3:11" hidden="1" x14ac:dyDescent="0.2">
      <c r="C798" s="42">
        <v>42431</v>
      </c>
      <c r="K798" s="40">
        <v>0.29166666666666669</v>
      </c>
    </row>
    <row r="799" spans="3:11" hidden="1" x14ac:dyDescent="0.2">
      <c r="C799" s="42">
        <v>42432</v>
      </c>
      <c r="K799" s="40">
        <v>0.29166666666666669</v>
      </c>
    </row>
    <row r="800" spans="3:11" hidden="1" x14ac:dyDescent="0.2">
      <c r="C800" s="42">
        <v>42433</v>
      </c>
      <c r="K800" s="40">
        <v>0.29166666666666669</v>
      </c>
    </row>
    <row r="801" spans="3:11" hidden="1" x14ac:dyDescent="0.2">
      <c r="C801" s="42">
        <v>42434</v>
      </c>
      <c r="K801" s="40"/>
    </row>
    <row r="802" spans="3:11" hidden="1" x14ac:dyDescent="0.2">
      <c r="C802" s="42">
        <v>42435</v>
      </c>
      <c r="K802" s="40"/>
    </row>
    <row r="803" spans="3:11" hidden="1" x14ac:dyDescent="0.2">
      <c r="C803" s="42">
        <v>42436</v>
      </c>
      <c r="K803" s="40">
        <v>0.29166666666666669</v>
      </c>
    </row>
    <row r="804" spans="3:11" hidden="1" x14ac:dyDescent="0.2">
      <c r="C804" s="42">
        <v>42437</v>
      </c>
      <c r="K804" s="40">
        <v>0.29166666666666669</v>
      </c>
    </row>
    <row r="805" spans="3:11" hidden="1" x14ac:dyDescent="0.2">
      <c r="C805" s="42">
        <v>42438</v>
      </c>
      <c r="K805" s="40">
        <v>0.29166666666666669</v>
      </c>
    </row>
    <row r="806" spans="3:11" hidden="1" x14ac:dyDescent="0.2">
      <c r="C806" s="42">
        <v>42439</v>
      </c>
      <c r="K806" s="40">
        <v>0.29166666666666669</v>
      </c>
    </row>
    <row r="807" spans="3:11" hidden="1" x14ac:dyDescent="0.2">
      <c r="C807" s="42">
        <v>42440</v>
      </c>
      <c r="K807" s="40">
        <v>0.29166666666666669</v>
      </c>
    </row>
    <row r="808" spans="3:11" hidden="1" x14ac:dyDescent="0.2">
      <c r="C808" s="42">
        <v>42441</v>
      </c>
      <c r="K808" s="40"/>
    </row>
    <row r="809" spans="3:11" hidden="1" x14ac:dyDescent="0.2">
      <c r="C809" s="42">
        <v>42442</v>
      </c>
      <c r="K809" s="40"/>
    </row>
    <row r="810" spans="3:11" hidden="1" x14ac:dyDescent="0.2">
      <c r="C810" s="42">
        <v>42443</v>
      </c>
      <c r="K810" s="40">
        <v>0.29166666666666669</v>
      </c>
    </row>
    <row r="811" spans="3:11" hidden="1" x14ac:dyDescent="0.2">
      <c r="C811" s="42">
        <v>42444</v>
      </c>
      <c r="K811" s="40">
        <v>0.29166666666666669</v>
      </c>
    </row>
    <row r="812" spans="3:11" hidden="1" x14ac:dyDescent="0.2">
      <c r="C812" s="42">
        <v>42445</v>
      </c>
      <c r="K812" s="40">
        <v>0.29166666666666669</v>
      </c>
    </row>
    <row r="813" spans="3:11" hidden="1" x14ac:dyDescent="0.2">
      <c r="C813" s="42">
        <v>42446</v>
      </c>
      <c r="K813" s="40">
        <v>0.29166666666666669</v>
      </c>
    </row>
    <row r="814" spans="3:11" hidden="1" x14ac:dyDescent="0.2">
      <c r="C814" s="42">
        <v>42447</v>
      </c>
      <c r="K814" s="40">
        <v>0.29166666666666669</v>
      </c>
    </row>
    <row r="815" spans="3:11" hidden="1" x14ac:dyDescent="0.2">
      <c r="C815" s="42">
        <v>42448</v>
      </c>
      <c r="K815" s="40"/>
    </row>
    <row r="816" spans="3:11" hidden="1" x14ac:dyDescent="0.2">
      <c r="C816" s="42">
        <v>42449</v>
      </c>
      <c r="K816" s="40"/>
    </row>
    <row r="817" spans="3:11" hidden="1" x14ac:dyDescent="0.2">
      <c r="C817" s="42">
        <v>42450</v>
      </c>
      <c r="K817" s="40">
        <v>0.29166666666666669</v>
      </c>
    </row>
    <row r="818" spans="3:11" hidden="1" x14ac:dyDescent="0.2">
      <c r="C818" s="42">
        <v>42451</v>
      </c>
      <c r="K818" s="40">
        <v>0.29166666666666669</v>
      </c>
    </row>
    <row r="819" spans="3:11" hidden="1" x14ac:dyDescent="0.2">
      <c r="C819" s="42">
        <v>42452</v>
      </c>
      <c r="K819" s="40">
        <v>0.29166666666666669</v>
      </c>
    </row>
    <row r="820" spans="3:11" hidden="1" x14ac:dyDescent="0.2">
      <c r="C820" s="42">
        <v>42453</v>
      </c>
      <c r="K820" s="40">
        <v>0.29166666666666669</v>
      </c>
    </row>
    <row r="821" spans="3:11" hidden="1" x14ac:dyDescent="0.2">
      <c r="C821" s="42">
        <v>42454</v>
      </c>
      <c r="K821" s="40">
        <v>0.29166666666666669</v>
      </c>
    </row>
    <row r="822" spans="3:11" hidden="1" x14ac:dyDescent="0.2">
      <c r="C822" s="42">
        <v>42455</v>
      </c>
      <c r="K822" s="40"/>
    </row>
    <row r="823" spans="3:11" hidden="1" x14ac:dyDescent="0.2">
      <c r="C823" s="42">
        <v>42456</v>
      </c>
      <c r="K823" s="40"/>
    </row>
    <row r="824" spans="3:11" hidden="1" x14ac:dyDescent="0.2">
      <c r="C824" s="42">
        <v>42457</v>
      </c>
      <c r="K824" s="40">
        <v>0.29166666666666669</v>
      </c>
    </row>
    <row r="825" spans="3:11" hidden="1" x14ac:dyDescent="0.2">
      <c r="C825" s="42">
        <v>42458</v>
      </c>
      <c r="K825" s="40">
        <v>0.29166666666666669</v>
      </c>
    </row>
    <row r="826" spans="3:11" hidden="1" x14ac:dyDescent="0.2">
      <c r="C826" s="42">
        <v>42459</v>
      </c>
      <c r="K826" s="40">
        <v>0.29166666666666669</v>
      </c>
    </row>
    <row r="827" spans="3:11" hidden="1" x14ac:dyDescent="0.2">
      <c r="C827" s="42">
        <v>42460</v>
      </c>
      <c r="K827" s="40">
        <v>0.29166666666666669</v>
      </c>
    </row>
    <row r="828" spans="3:11" hidden="1" x14ac:dyDescent="0.2">
      <c r="C828" s="42">
        <v>42461</v>
      </c>
      <c r="K828" s="40">
        <v>0.29166666666666669</v>
      </c>
    </row>
    <row r="829" spans="3:11" hidden="1" x14ac:dyDescent="0.2">
      <c r="C829" s="42">
        <v>42462</v>
      </c>
      <c r="K829" s="40"/>
    </row>
    <row r="830" spans="3:11" hidden="1" x14ac:dyDescent="0.2">
      <c r="C830" s="42">
        <v>42463</v>
      </c>
      <c r="K830" s="40"/>
    </row>
    <row r="831" spans="3:11" hidden="1" x14ac:dyDescent="0.2">
      <c r="C831" s="42">
        <v>42464</v>
      </c>
      <c r="K831" s="40">
        <v>0.29166666666666669</v>
      </c>
    </row>
    <row r="832" spans="3:11" hidden="1" x14ac:dyDescent="0.2">
      <c r="C832" s="42">
        <v>42465</v>
      </c>
      <c r="K832" s="40">
        <v>0.29166666666666669</v>
      </c>
    </row>
    <row r="833" spans="3:11" hidden="1" x14ac:dyDescent="0.2">
      <c r="C833" s="42">
        <v>42466</v>
      </c>
      <c r="K833" s="40">
        <v>0.29166666666666669</v>
      </c>
    </row>
    <row r="834" spans="3:11" hidden="1" x14ac:dyDescent="0.2">
      <c r="C834" s="42">
        <v>42467</v>
      </c>
      <c r="K834" s="40">
        <v>0.29166666666666669</v>
      </c>
    </row>
    <row r="835" spans="3:11" hidden="1" x14ac:dyDescent="0.2">
      <c r="C835" s="42">
        <v>42468</v>
      </c>
      <c r="K835" s="40">
        <v>0.29166666666666669</v>
      </c>
    </row>
    <row r="836" spans="3:11" hidden="1" x14ac:dyDescent="0.2">
      <c r="C836" s="42">
        <v>42469</v>
      </c>
      <c r="K836" s="40"/>
    </row>
    <row r="837" spans="3:11" hidden="1" x14ac:dyDescent="0.2">
      <c r="C837" s="42">
        <v>42470</v>
      </c>
      <c r="K837" s="40"/>
    </row>
    <row r="838" spans="3:11" hidden="1" x14ac:dyDescent="0.2">
      <c r="C838" s="42">
        <v>42471</v>
      </c>
      <c r="K838" s="40">
        <v>0.29166666666666669</v>
      </c>
    </row>
    <row r="839" spans="3:11" hidden="1" x14ac:dyDescent="0.2">
      <c r="C839" s="42">
        <v>42472</v>
      </c>
      <c r="K839" s="40">
        <v>0.29166666666666669</v>
      </c>
    </row>
    <row r="840" spans="3:11" hidden="1" x14ac:dyDescent="0.2">
      <c r="C840" s="42">
        <v>42473</v>
      </c>
      <c r="K840" s="40">
        <v>0.29166666666666669</v>
      </c>
    </row>
    <row r="841" spans="3:11" hidden="1" x14ac:dyDescent="0.2">
      <c r="C841" s="42">
        <v>42474</v>
      </c>
      <c r="K841" s="40">
        <v>0.29166666666666669</v>
      </c>
    </row>
    <row r="842" spans="3:11" hidden="1" x14ac:dyDescent="0.2">
      <c r="C842" s="42">
        <v>42475</v>
      </c>
      <c r="K842" s="40">
        <v>0.29166666666666669</v>
      </c>
    </row>
    <row r="843" spans="3:11" hidden="1" x14ac:dyDescent="0.2">
      <c r="C843" s="42">
        <v>42476</v>
      </c>
      <c r="K843" s="40"/>
    </row>
    <row r="844" spans="3:11" hidden="1" x14ac:dyDescent="0.2">
      <c r="C844" s="42">
        <v>42477</v>
      </c>
      <c r="K844" s="40"/>
    </row>
    <row r="845" spans="3:11" hidden="1" x14ac:dyDescent="0.2">
      <c r="C845" s="42">
        <v>42478</v>
      </c>
      <c r="K845" s="40">
        <v>0.29166666666666669</v>
      </c>
    </row>
    <row r="846" spans="3:11" hidden="1" x14ac:dyDescent="0.2">
      <c r="C846" s="42">
        <v>42479</v>
      </c>
      <c r="K846" s="40">
        <v>0.29166666666666669</v>
      </c>
    </row>
    <row r="847" spans="3:11" hidden="1" x14ac:dyDescent="0.2">
      <c r="C847" s="42">
        <v>42480</v>
      </c>
      <c r="K847" s="40">
        <v>0.29166666666666669</v>
      </c>
    </row>
    <row r="848" spans="3:11" hidden="1" x14ac:dyDescent="0.2">
      <c r="C848" s="42">
        <v>42481</v>
      </c>
      <c r="K848" s="40">
        <v>0.29166666666666669</v>
      </c>
    </row>
    <row r="849" spans="3:11" hidden="1" x14ac:dyDescent="0.2">
      <c r="C849" s="42">
        <v>42482</v>
      </c>
      <c r="K849" s="40">
        <v>0.29166666666666669</v>
      </c>
    </row>
    <row r="850" spans="3:11" hidden="1" x14ac:dyDescent="0.2">
      <c r="C850" s="42">
        <v>42483</v>
      </c>
      <c r="K850" s="40"/>
    </row>
    <row r="851" spans="3:11" hidden="1" x14ac:dyDescent="0.2">
      <c r="C851" s="42">
        <v>42484</v>
      </c>
      <c r="K851" s="40"/>
    </row>
    <row r="852" spans="3:11" hidden="1" x14ac:dyDescent="0.2">
      <c r="C852" s="42">
        <v>42485</v>
      </c>
      <c r="K852" s="40">
        <v>0.29166666666666669</v>
      </c>
    </row>
    <row r="853" spans="3:11" hidden="1" x14ac:dyDescent="0.2">
      <c r="C853" s="42">
        <v>42486</v>
      </c>
      <c r="K853" s="40">
        <v>0.29166666666666669</v>
      </c>
    </row>
    <row r="854" spans="3:11" hidden="1" x14ac:dyDescent="0.2">
      <c r="C854" s="42">
        <v>42487</v>
      </c>
      <c r="K854" s="40">
        <v>0.29166666666666669</v>
      </c>
    </row>
    <row r="855" spans="3:11" hidden="1" x14ac:dyDescent="0.2">
      <c r="C855" s="42">
        <v>42488</v>
      </c>
      <c r="K855" s="40">
        <v>0.29166666666666669</v>
      </c>
    </row>
    <row r="856" spans="3:11" hidden="1" x14ac:dyDescent="0.2">
      <c r="C856" s="42">
        <v>42489</v>
      </c>
      <c r="K856" s="40">
        <v>0.29166666666666669</v>
      </c>
    </row>
    <row r="857" spans="3:11" hidden="1" x14ac:dyDescent="0.2">
      <c r="C857" s="42">
        <v>42490</v>
      </c>
      <c r="K857" s="40"/>
    </row>
    <row r="858" spans="3:11" hidden="1" x14ac:dyDescent="0.2">
      <c r="C858" s="42">
        <v>42491</v>
      </c>
      <c r="K858" s="40"/>
    </row>
    <row r="859" spans="3:11" hidden="1" x14ac:dyDescent="0.2">
      <c r="C859" s="42">
        <v>42492</v>
      </c>
      <c r="K859" s="40">
        <v>0.29166666666666669</v>
      </c>
    </row>
    <row r="860" spans="3:11" hidden="1" x14ac:dyDescent="0.2">
      <c r="C860" s="42">
        <v>42493</v>
      </c>
      <c r="K860" s="40">
        <v>0.29166666666666669</v>
      </c>
    </row>
    <row r="861" spans="3:11" hidden="1" x14ac:dyDescent="0.2">
      <c r="C861" s="42">
        <v>42494</v>
      </c>
      <c r="K861" s="40">
        <v>0.29166666666666669</v>
      </c>
    </row>
    <row r="862" spans="3:11" hidden="1" x14ac:dyDescent="0.2">
      <c r="C862" s="42">
        <v>42495</v>
      </c>
      <c r="K862" s="40">
        <v>0.29166666666666669</v>
      </c>
    </row>
    <row r="863" spans="3:11" hidden="1" x14ac:dyDescent="0.2">
      <c r="C863" s="42">
        <v>42496</v>
      </c>
      <c r="K863" s="40">
        <v>0.29166666666666669</v>
      </c>
    </row>
    <row r="864" spans="3:11" hidden="1" x14ac:dyDescent="0.2">
      <c r="C864" s="42">
        <v>42497</v>
      </c>
      <c r="K864" s="40"/>
    </row>
    <row r="865" spans="3:11" hidden="1" x14ac:dyDescent="0.2">
      <c r="C865" s="42">
        <v>42498</v>
      </c>
      <c r="K865" s="40"/>
    </row>
    <row r="866" spans="3:11" hidden="1" x14ac:dyDescent="0.2">
      <c r="C866" s="42">
        <v>42499</v>
      </c>
      <c r="K866" s="40">
        <v>0.29166666666666669</v>
      </c>
    </row>
    <row r="867" spans="3:11" hidden="1" x14ac:dyDescent="0.2">
      <c r="C867" s="42">
        <v>42500</v>
      </c>
      <c r="K867" s="40">
        <v>0.29166666666666669</v>
      </c>
    </row>
    <row r="868" spans="3:11" hidden="1" x14ac:dyDescent="0.2">
      <c r="C868" s="42">
        <v>42501</v>
      </c>
      <c r="K868" s="40">
        <v>0.29166666666666669</v>
      </c>
    </row>
    <row r="869" spans="3:11" hidden="1" x14ac:dyDescent="0.2">
      <c r="C869" s="42">
        <v>42502</v>
      </c>
      <c r="K869" s="40">
        <v>0.29166666666666669</v>
      </c>
    </row>
    <row r="870" spans="3:11" hidden="1" x14ac:dyDescent="0.2">
      <c r="C870" s="42">
        <v>42503</v>
      </c>
      <c r="K870" s="40">
        <v>0.29166666666666669</v>
      </c>
    </row>
    <row r="871" spans="3:11" hidden="1" x14ac:dyDescent="0.2">
      <c r="C871" s="42">
        <v>42504</v>
      </c>
      <c r="K871" s="40"/>
    </row>
    <row r="872" spans="3:11" hidden="1" x14ac:dyDescent="0.2">
      <c r="C872" s="42">
        <v>42505</v>
      </c>
      <c r="K872" s="40"/>
    </row>
    <row r="873" spans="3:11" hidden="1" x14ac:dyDescent="0.2">
      <c r="C873" s="42">
        <v>42506</v>
      </c>
      <c r="K873" s="40">
        <v>0.29166666666666669</v>
      </c>
    </row>
    <row r="874" spans="3:11" hidden="1" x14ac:dyDescent="0.2">
      <c r="C874" s="42">
        <v>42507</v>
      </c>
      <c r="K874" s="40">
        <v>0.29166666666666669</v>
      </c>
    </row>
    <row r="875" spans="3:11" hidden="1" x14ac:dyDescent="0.2">
      <c r="C875" s="42">
        <v>42508</v>
      </c>
      <c r="K875" s="40">
        <v>0.29166666666666669</v>
      </c>
    </row>
    <row r="876" spans="3:11" hidden="1" x14ac:dyDescent="0.2">
      <c r="C876" s="42">
        <v>42509</v>
      </c>
      <c r="K876" s="40">
        <v>0.29166666666666669</v>
      </c>
    </row>
    <row r="877" spans="3:11" hidden="1" x14ac:dyDescent="0.2">
      <c r="C877" s="42">
        <v>42510</v>
      </c>
      <c r="K877" s="40">
        <v>0.29166666666666669</v>
      </c>
    </row>
    <row r="878" spans="3:11" hidden="1" x14ac:dyDescent="0.2">
      <c r="C878" s="42">
        <v>42511</v>
      </c>
      <c r="K878" s="40"/>
    </row>
    <row r="879" spans="3:11" hidden="1" x14ac:dyDescent="0.2">
      <c r="C879" s="42">
        <v>42512</v>
      </c>
      <c r="K879" s="40"/>
    </row>
    <row r="880" spans="3:11" hidden="1" x14ac:dyDescent="0.2">
      <c r="C880" s="42">
        <v>42513</v>
      </c>
      <c r="K880" s="40">
        <v>0.29166666666666669</v>
      </c>
    </row>
    <row r="881" spans="3:11" hidden="1" x14ac:dyDescent="0.2">
      <c r="C881" s="42">
        <v>42514</v>
      </c>
      <c r="K881" s="40">
        <v>0.29166666666666669</v>
      </c>
    </row>
    <row r="882" spans="3:11" hidden="1" x14ac:dyDescent="0.2">
      <c r="C882" s="42">
        <v>42515</v>
      </c>
      <c r="K882" s="40">
        <v>0.29166666666666669</v>
      </c>
    </row>
    <row r="883" spans="3:11" hidden="1" x14ac:dyDescent="0.2">
      <c r="C883" s="42">
        <v>42516</v>
      </c>
      <c r="K883" s="40">
        <v>0.29166666666666669</v>
      </c>
    </row>
    <row r="884" spans="3:11" hidden="1" x14ac:dyDescent="0.2">
      <c r="C884" s="42">
        <v>42517</v>
      </c>
      <c r="K884" s="40">
        <v>0.29166666666666669</v>
      </c>
    </row>
    <row r="885" spans="3:11" hidden="1" x14ac:dyDescent="0.2">
      <c r="C885" s="42">
        <v>42518</v>
      </c>
      <c r="K885" s="40"/>
    </row>
    <row r="886" spans="3:11" hidden="1" x14ac:dyDescent="0.2">
      <c r="C886" s="42">
        <v>42519</v>
      </c>
      <c r="K886" s="40"/>
    </row>
    <row r="887" spans="3:11" hidden="1" x14ac:dyDescent="0.2">
      <c r="C887" s="42">
        <v>42520</v>
      </c>
      <c r="K887" s="40">
        <v>0.29166666666666669</v>
      </c>
    </row>
    <row r="888" spans="3:11" hidden="1" x14ac:dyDescent="0.2">
      <c r="C888" s="42">
        <v>42521</v>
      </c>
      <c r="K888" s="40">
        <v>0.29166666666666669</v>
      </c>
    </row>
    <row r="889" spans="3:11" hidden="1" x14ac:dyDescent="0.2">
      <c r="C889" s="42">
        <v>42522</v>
      </c>
      <c r="K889" s="40">
        <v>0.29166666666666669</v>
      </c>
    </row>
    <row r="890" spans="3:11" hidden="1" x14ac:dyDescent="0.2">
      <c r="C890" s="42">
        <v>42523</v>
      </c>
      <c r="K890" s="40">
        <v>0.29166666666666669</v>
      </c>
    </row>
    <row r="891" spans="3:11" hidden="1" x14ac:dyDescent="0.2">
      <c r="C891" s="42">
        <v>42524</v>
      </c>
      <c r="K891" s="40">
        <v>0.29166666666666669</v>
      </c>
    </row>
    <row r="892" spans="3:11" hidden="1" x14ac:dyDescent="0.2">
      <c r="C892" s="42">
        <v>42525</v>
      </c>
      <c r="K892" s="40"/>
    </row>
    <row r="893" spans="3:11" hidden="1" x14ac:dyDescent="0.2">
      <c r="C893" s="42">
        <v>42526</v>
      </c>
      <c r="K893" s="40"/>
    </row>
    <row r="894" spans="3:11" hidden="1" x14ac:dyDescent="0.2">
      <c r="C894" s="42">
        <v>42527</v>
      </c>
      <c r="K894" s="40">
        <v>0.29166666666666669</v>
      </c>
    </row>
    <row r="895" spans="3:11" hidden="1" x14ac:dyDescent="0.2">
      <c r="C895" s="42">
        <v>42528</v>
      </c>
      <c r="K895" s="40">
        <v>0.29166666666666669</v>
      </c>
    </row>
    <row r="896" spans="3:11" hidden="1" x14ac:dyDescent="0.2">
      <c r="C896" s="42">
        <v>42529</v>
      </c>
      <c r="K896" s="40">
        <v>0.29166666666666669</v>
      </c>
    </row>
    <row r="897" spans="3:11" hidden="1" x14ac:dyDescent="0.2">
      <c r="C897" s="42">
        <v>42530</v>
      </c>
      <c r="K897" s="40">
        <v>0.29166666666666669</v>
      </c>
    </row>
    <row r="898" spans="3:11" hidden="1" x14ac:dyDescent="0.2">
      <c r="C898" s="42">
        <v>42531</v>
      </c>
      <c r="K898" s="40">
        <v>0.29166666666666669</v>
      </c>
    </row>
    <row r="899" spans="3:11" hidden="1" x14ac:dyDescent="0.2">
      <c r="C899" s="42">
        <v>42532</v>
      </c>
      <c r="K899" s="40"/>
    </row>
    <row r="900" spans="3:11" hidden="1" x14ac:dyDescent="0.2">
      <c r="C900" s="42">
        <v>42533</v>
      </c>
      <c r="K900" s="40"/>
    </row>
    <row r="901" spans="3:11" hidden="1" x14ac:dyDescent="0.2">
      <c r="C901" s="42">
        <v>42534</v>
      </c>
      <c r="K901" s="40">
        <v>0.29166666666666669</v>
      </c>
    </row>
    <row r="902" spans="3:11" hidden="1" x14ac:dyDescent="0.2">
      <c r="C902" s="42">
        <v>42535</v>
      </c>
      <c r="K902" s="40">
        <v>0.29166666666666669</v>
      </c>
    </row>
    <row r="903" spans="3:11" hidden="1" x14ac:dyDescent="0.2">
      <c r="C903" s="42">
        <v>42536</v>
      </c>
      <c r="K903" s="40">
        <v>0.29166666666666669</v>
      </c>
    </row>
    <row r="904" spans="3:11" hidden="1" x14ac:dyDescent="0.2">
      <c r="C904" s="42">
        <v>42537</v>
      </c>
      <c r="K904" s="40">
        <v>0.29166666666666669</v>
      </c>
    </row>
    <row r="905" spans="3:11" hidden="1" x14ac:dyDescent="0.2">
      <c r="C905" s="42">
        <v>42538</v>
      </c>
      <c r="K905" s="40">
        <v>0.29166666666666669</v>
      </c>
    </row>
    <row r="906" spans="3:11" hidden="1" x14ac:dyDescent="0.2">
      <c r="C906" s="42">
        <v>42539</v>
      </c>
      <c r="K906" s="40"/>
    </row>
    <row r="907" spans="3:11" hidden="1" x14ac:dyDescent="0.2">
      <c r="C907" s="42">
        <v>42540</v>
      </c>
      <c r="K907" s="40"/>
    </row>
    <row r="908" spans="3:11" hidden="1" x14ac:dyDescent="0.2">
      <c r="C908" s="42">
        <v>42541</v>
      </c>
      <c r="K908" s="40">
        <v>0.29166666666666669</v>
      </c>
    </row>
    <row r="909" spans="3:11" hidden="1" x14ac:dyDescent="0.2">
      <c r="C909" s="42">
        <v>42542</v>
      </c>
      <c r="K909" s="40">
        <v>0.29166666666666669</v>
      </c>
    </row>
    <row r="910" spans="3:11" hidden="1" x14ac:dyDescent="0.2">
      <c r="C910" s="42">
        <v>42543</v>
      </c>
      <c r="K910" s="40">
        <v>0.29166666666666669</v>
      </c>
    </row>
    <row r="911" spans="3:11" hidden="1" x14ac:dyDescent="0.2">
      <c r="C911" s="42">
        <v>42544</v>
      </c>
      <c r="K911" s="40">
        <v>0.29166666666666669</v>
      </c>
    </row>
    <row r="912" spans="3:11" hidden="1" x14ac:dyDescent="0.2">
      <c r="C912" s="42">
        <v>42545</v>
      </c>
      <c r="K912" s="40">
        <v>0.29166666666666669</v>
      </c>
    </row>
    <row r="913" spans="3:11" hidden="1" x14ac:dyDescent="0.2">
      <c r="C913" s="42">
        <v>42546</v>
      </c>
      <c r="K913" s="40"/>
    </row>
    <row r="914" spans="3:11" hidden="1" x14ac:dyDescent="0.2">
      <c r="C914" s="42">
        <v>42547</v>
      </c>
      <c r="K914" s="40"/>
    </row>
    <row r="915" spans="3:11" hidden="1" x14ac:dyDescent="0.2">
      <c r="C915" s="42">
        <v>42548</v>
      </c>
      <c r="K915" s="40">
        <v>0.29166666666666669</v>
      </c>
    </row>
    <row r="916" spans="3:11" hidden="1" x14ac:dyDescent="0.2">
      <c r="C916" s="42">
        <v>42549</v>
      </c>
      <c r="K916" s="40">
        <v>0.29166666666666669</v>
      </c>
    </row>
    <row r="917" spans="3:11" hidden="1" x14ac:dyDescent="0.2">
      <c r="C917" s="42">
        <v>42550</v>
      </c>
      <c r="K917" s="40">
        <v>0.29166666666666669</v>
      </c>
    </row>
    <row r="918" spans="3:11" hidden="1" x14ac:dyDescent="0.2">
      <c r="C918" s="42">
        <v>42551</v>
      </c>
      <c r="K918" s="40">
        <v>0.29166666666666669</v>
      </c>
    </row>
    <row r="919" spans="3:11" hidden="1" x14ac:dyDescent="0.2">
      <c r="C919" s="42">
        <v>42552</v>
      </c>
      <c r="K919" s="40">
        <v>0.29166666666666669</v>
      </c>
    </row>
    <row r="920" spans="3:11" hidden="1" x14ac:dyDescent="0.2">
      <c r="C920" s="42">
        <v>42553</v>
      </c>
      <c r="K920" s="40"/>
    </row>
    <row r="921" spans="3:11" hidden="1" x14ac:dyDescent="0.2">
      <c r="C921" s="42">
        <v>42554</v>
      </c>
      <c r="K921" s="40"/>
    </row>
    <row r="922" spans="3:11" hidden="1" x14ac:dyDescent="0.2">
      <c r="C922" s="42">
        <v>42555</v>
      </c>
      <c r="K922" s="40">
        <v>0.29166666666666669</v>
      </c>
    </row>
    <row r="923" spans="3:11" hidden="1" x14ac:dyDescent="0.2">
      <c r="C923" s="42">
        <v>42556</v>
      </c>
      <c r="K923" s="40">
        <v>0.29166666666666669</v>
      </c>
    </row>
    <row r="924" spans="3:11" hidden="1" x14ac:dyDescent="0.2">
      <c r="C924" s="42">
        <v>42557</v>
      </c>
      <c r="K924" s="40">
        <v>0.29166666666666669</v>
      </c>
    </row>
    <row r="925" spans="3:11" hidden="1" x14ac:dyDescent="0.2">
      <c r="C925" s="42">
        <v>42558</v>
      </c>
      <c r="K925" s="40">
        <v>0.29166666666666669</v>
      </c>
    </row>
    <row r="926" spans="3:11" hidden="1" x14ac:dyDescent="0.2">
      <c r="C926" s="42">
        <v>42559</v>
      </c>
      <c r="K926" s="40">
        <v>0.29166666666666669</v>
      </c>
    </row>
    <row r="927" spans="3:11" hidden="1" x14ac:dyDescent="0.2">
      <c r="C927" s="42">
        <v>42560</v>
      </c>
      <c r="K927" s="40"/>
    </row>
    <row r="928" spans="3:11" hidden="1" x14ac:dyDescent="0.2">
      <c r="C928" s="42">
        <v>42561</v>
      </c>
      <c r="K928" s="40"/>
    </row>
    <row r="929" spans="3:11" hidden="1" x14ac:dyDescent="0.2">
      <c r="C929" s="42">
        <v>42562</v>
      </c>
      <c r="K929" s="40">
        <v>0.29166666666666669</v>
      </c>
    </row>
    <row r="930" spans="3:11" hidden="1" x14ac:dyDescent="0.2">
      <c r="C930" s="42">
        <v>42563</v>
      </c>
      <c r="K930" s="40">
        <v>0.29166666666666669</v>
      </c>
    </row>
    <row r="931" spans="3:11" hidden="1" x14ac:dyDescent="0.2">
      <c r="C931" s="42">
        <v>42564</v>
      </c>
      <c r="K931" s="40">
        <v>0.29166666666666669</v>
      </c>
    </row>
    <row r="932" spans="3:11" hidden="1" x14ac:dyDescent="0.2">
      <c r="C932" s="42">
        <v>42565</v>
      </c>
      <c r="K932" s="40">
        <v>0.29166666666666669</v>
      </c>
    </row>
    <row r="933" spans="3:11" hidden="1" x14ac:dyDescent="0.2">
      <c r="C933" s="42">
        <v>42566</v>
      </c>
      <c r="K933" s="40">
        <v>0.29166666666666669</v>
      </c>
    </row>
    <row r="934" spans="3:11" hidden="1" x14ac:dyDescent="0.2">
      <c r="C934" s="42">
        <v>42567</v>
      </c>
      <c r="K934" s="40"/>
    </row>
    <row r="935" spans="3:11" hidden="1" x14ac:dyDescent="0.2">
      <c r="C935" s="42">
        <v>42568</v>
      </c>
      <c r="K935" s="40"/>
    </row>
    <row r="936" spans="3:11" hidden="1" x14ac:dyDescent="0.2">
      <c r="C936" s="42">
        <v>42569</v>
      </c>
      <c r="K936" s="40">
        <v>0.29166666666666669</v>
      </c>
    </row>
    <row r="937" spans="3:11" hidden="1" x14ac:dyDescent="0.2">
      <c r="C937" s="42">
        <v>42570</v>
      </c>
      <c r="K937" s="40">
        <v>0.29166666666666669</v>
      </c>
    </row>
    <row r="938" spans="3:11" hidden="1" x14ac:dyDescent="0.2">
      <c r="C938" s="42">
        <v>42571</v>
      </c>
      <c r="K938" s="40">
        <v>0.29166666666666669</v>
      </c>
    </row>
    <row r="939" spans="3:11" hidden="1" x14ac:dyDescent="0.2">
      <c r="C939" s="42">
        <v>42572</v>
      </c>
      <c r="K939" s="40">
        <v>0.29166666666666669</v>
      </c>
    </row>
    <row r="940" spans="3:11" hidden="1" x14ac:dyDescent="0.2">
      <c r="C940" s="42">
        <v>42573</v>
      </c>
      <c r="K940" s="40">
        <v>0.29166666666666669</v>
      </c>
    </row>
    <row r="941" spans="3:11" hidden="1" x14ac:dyDescent="0.2">
      <c r="C941" s="42">
        <v>42574</v>
      </c>
      <c r="K941" s="40"/>
    </row>
    <row r="942" spans="3:11" hidden="1" x14ac:dyDescent="0.2">
      <c r="C942" s="42">
        <v>42575</v>
      </c>
      <c r="K942" s="40"/>
    </row>
    <row r="943" spans="3:11" hidden="1" x14ac:dyDescent="0.2">
      <c r="C943" s="42">
        <v>42576</v>
      </c>
      <c r="K943" s="40">
        <v>0.29166666666666669</v>
      </c>
    </row>
    <row r="944" spans="3:11" hidden="1" x14ac:dyDescent="0.2">
      <c r="C944" s="42">
        <v>42577</v>
      </c>
      <c r="K944" s="40">
        <v>0.29166666666666669</v>
      </c>
    </row>
    <row r="945" spans="3:11" hidden="1" x14ac:dyDescent="0.2">
      <c r="C945" s="42">
        <v>42578</v>
      </c>
      <c r="K945" s="40">
        <v>0.29166666666666669</v>
      </c>
    </row>
    <row r="946" spans="3:11" hidden="1" x14ac:dyDescent="0.2">
      <c r="C946" s="42">
        <v>42579</v>
      </c>
      <c r="K946" s="40">
        <v>0.29166666666666669</v>
      </c>
    </row>
    <row r="947" spans="3:11" hidden="1" x14ac:dyDescent="0.2">
      <c r="C947" s="42">
        <v>42580</v>
      </c>
      <c r="K947" s="40">
        <v>0.29166666666666669</v>
      </c>
    </row>
    <row r="948" spans="3:11" hidden="1" x14ac:dyDescent="0.2">
      <c r="C948" s="42">
        <v>42581</v>
      </c>
      <c r="K948" s="40"/>
    </row>
    <row r="949" spans="3:11" hidden="1" x14ac:dyDescent="0.2">
      <c r="C949" s="42">
        <v>42582</v>
      </c>
      <c r="K949" s="40"/>
    </row>
    <row r="950" spans="3:11" hidden="1" x14ac:dyDescent="0.2">
      <c r="C950" s="42">
        <v>42583</v>
      </c>
      <c r="K950" s="40">
        <v>0.29166666666666669</v>
      </c>
    </row>
    <row r="951" spans="3:11" hidden="1" x14ac:dyDescent="0.2">
      <c r="C951" s="42">
        <v>42584</v>
      </c>
      <c r="K951" s="40">
        <v>0.29166666666666669</v>
      </c>
    </row>
    <row r="952" spans="3:11" hidden="1" x14ac:dyDescent="0.2">
      <c r="C952" s="42">
        <v>42585</v>
      </c>
      <c r="K952" s="40">
        <v>0.29166666666666669</v>
      </c>
    </row>
    <row r="953" spans="3:11" hidden="1" x14ac:dyDescent="0.2">
      <c r="C953" s="42">
        <v>42586</v>
      </c>
      <c r="K953" s="40">
        <v>0.29166666666666669</v>
      </c>
    </row>
    <row r="954" spans="3:11" hidden="1" x14ac:dyDescent="0.2">
      <c r="C954" s="42">
        <v>42587</v>
      </c>
      <c r="K954" s="40">
        <v>0.29166666666666669</v>
      </c>
    </row>
    <row r="955" spans="3:11" hidden="1" x14ac:dyDescent="0.2">
      <c r="C955" s="42">
        <v>42588</v>
      </c>
      <c r="K955" s="40"/>
    </row>
    <row r="956" spans="3:11" hidden="1" x14ac:dyDescent="0.2">
      <c r="C956" s="42">
        <v>42589</v>
      </c>
      <c r="K956" s="40"/>
    </row>
    <row r="957" spans="3:11" hidden="1" x14ac:dyDescent="0.2">
      <c r="C957" s="42">
        <v>42590</v>
      </c>
      <c r="K957" s="40">
        <v>0.29166666666666669</v>
      </c>
    </row>
    <row r="958" spans="3:11" hidden="1" x14ac:dyDescent="0.2">
      <c r="C958" s="42">
        <v>42591</v>
      </c>
      <c r="K958" s="40">
        <v>0.29166666666666669</v>
      </c>
    </row>
    <row r="959" spans="3:11" hidden="1" x14ac:dyDescent="0.2">
      <c r="C959" s="42">
        <v>42592</v>
      </c>
      <c r="K959" s="40">
        <v>0.29166666666666669</v>
      </c>
    </row>
    <row r="960" spans="3:11" hidden="1" x14ac:dyDescent="0.2">
      <c r="C960" s="42">
        <v>42593</v>
      </c>
      <c r="K960" s="40">
        <v>0.29166666666666669</v>
      </c>
    </row>
    <row r="961" spans="3:11" hidden="1" x14ac:dyDescent="0.2">
      <c r="C961" s="42">
        <v>42594</v>
      </c>
      <c r="K961" s="40">
        <v>0.29166666666666669</v>
      </c>
    </row>
    <row r="962" spans="3:11" hidden="1" x14ac:dyDescent="0.2">
      <c r="C962" s="42">
        <v>42595</v>
      </c>
      <c r="K962" s="40"/>
    </row>
    <row r="963" spans="3:11" hidden="1" x14ac:dyDescent="0.2">
      <c r="C963" s="42">
        <v>42596</v>
      </c>
      <c r="K963" s="40"/>
    </row>
    <row r="964" spans="3:11" hidden="1" x14ac:dyDescent="0.2">
      <c r="C964" s="42">
        <v>42597</v>
      </c>
      <c r="K964" s="40">
        <v>0.29166666666666669</v>
      </c>
    </row>
    <row r="965" spans="3:11" hidden="1" x14ac:dyDescent="0.2">
      <c r="C965" s="42">
        <v>42598</v>
      </c>
      <c r="K965" s="40">
        <v>0.29166666666666669</v>
      </c>
    </row>
    <row r="966" spans="3:11" hidden="1" x14ac:dyDescent="0.2">
      <c r="C966" s="42">
        <v>42599</v>
      </c>
      <c r="K966" s="40">
        <v>0.29166666666666669</v>
      </c>
    </row>
    <row r="967" spans="3:11" hidden="1" x14ac:dyDescent="0.2">
      <c r="C967" s="42">
        <v>42600</v>
      </c>
      <c r="K967" s="40">
        <v>0.29166666666666669</v>
      </c>
    </row>
    <row r="968" spans="3:11" hidden="1" x14ac:dyDescent="0.2">
      <c r="C968" s="42">
        <v>42601</v>
      </c>
      <c r="K968" s="40">
        <v>0.29166666666666669</v>
      </c>
    </row>
    <row r="969" spans="3:11" hidden="1" x14ac:dyDescent="0.2">
      <c r="C969" s="42">
        <v>42602</v>
      </c>
      <c r="K969" s="40"/>
    </row>
    <row r="970" spans="3:11" hidden="1" x14ac:dyDescent="0.2">
      <c r="C970" s="42">
        <v>42603</v>
      </c>
      <c r="K970" s="40"/>
    </row>
    <row r="971" spans="3:11" hidden="1" x14ac:dyDescent="0.2">
      <c r="C971" s="42">
        <v>42604</v>
      </c>
      <c r="K971" s="40">
        <v>0.29166666666666669</v>
      </c>
    </row>
    <row r="972" spans="3:11" hidden="1" x14ac:dyDescent="0.2">
      <c r="C972" s="42">
        <v>42605</v>
      </c>
      <c r="K972" s="40">
        <v>0.29166666666666669</v>
      </c>
    </row>
    <row r="973" spans="3:11" hidden="1" x14ac:dyDescent="0.2">
      <c r="C973" s="42">
        <v>42606</v>
      </c>
      <c r="K973" s="40">
        <v>0.29166666666666669</v>
      </c>
    </row>
    <row r="974" spans="3:11" hidden="1" x14ac:dyDescent="0.2">
      <c r="C974" s="42">
        <v>42607</v>
      </c>
      <c r="K974" s="40">
        <v>0.29166666666666669</v>
      </c>
    </row>
    <row r="975" spans="3:11" hidden="1" x14ac:dyDescent="0.2">
      <c r="C975" s="42">
        <v>42608</v>
      </c>
      <c r="K975" s="40">
        <v>0.29166666666666669</v>
      </c>
    </row>
    <row r="976" spans="3:11" hidden="1" x14ac:dyDescent="0.2">
      <c r="C976" s="42">
        <v>42609</v>
      </c>
      <c r="K976" s="40"/>
    </row>
    <row r="977" spans="3:11" hidden="1" x14ac:dyDescent="0.2">
      <c r="C977" s="42">
        <v>42610</v>
      </c>
      <c r="K977" s="40"/>
    </row>
    <row r="978" spans="3:11" hidden="1" x14ac:dyDescent="0.2">
      <c r="C978" s="42">
        <v>42611</v>
      </c>
      <c r="K978" s="40">
        <v>0.29166666666666669</v>
      </c>
    </row>
    <row r="979" spans="3:11" hidden="1" x14ac:dyDescent="0.2">
      <c r="C979" s="42">
        <v>42612</v>
      </c>
      <c r="K979" s="40">
        <v>0.29166666666666669</v>
      </c>
    </row>
    <row r="980" spans="3:11" hidden="1" x14ac:dyDescent="0.2">
      <c r="C980" s="42">
        <v>42613</v>
      </c>
      <c r="K980" s="40">
        <v>0.29166666666666669</v>
      </c>
    </row>
    <row r="981" spans="3:11" hidden="1" x14ac:dyDescent="0.2">
      <c r="C981" s="42">
        <v>42614</v>
      </c>
      <c r="K981" s="40">
        <v>0.29166666666666669</v>
      </c>
    </row>
    <row r="982" spans="3:11" hidden="1" x14ac:dyDescent="0.2">
      <c r="C982" s="42">
        <v>42615</v>
      </c>
      <c r="K982" s="40">
        <v>0.29166666666666669</v>
      </c>
    </row>
    <row r="983" spans="3:11" hidden="1" x14ac:dyDescent="0.2">
      <c r="C983" s="42">
        <v>42616</v>
      </c>
      <c r="K983" s="40"/>
    </row>
    <row r="984" spans="3:11" hidden="1" x14ac:dyDescent="0.2">
      <c r="C984" s="42">
        <v>42617</v>
      </c>
      <c r="K984" s="40"/>
    </row>
    <row r="985" spans="3:11" hidden="1" x14ac:dyDescent="0.2">
      <c r="C985" s="42">
        <v>42618</v>
      </c>
      <c r="K985" s="40">
        <v>0.29166666666666669</v>
      </c>
    </row>
    <row r="986" spans="3:11" hidden="1" x14ac:dyDescent="0.2">
      <c r="C986" s="42">
        <v>42619</v>
      </c>
      <c r="K986" s="40">
        <v>0.29166666666666669</v>
      </c>
    </row>
    <row r="987" spans="3:11" hidden="1" x14ac:dyDescent="0.2">
      <c r="C987" s="42">
        <v>42620</v>
      </c>
      <c r="K987" s="40">
        <v>0.29166666666666669</v>
      </c>
    </row>
    <row r="988" spans="3:11" hidden="1" x14ac:dyDescent="0.2">
      <c r="C988" s="42">
        <v>42621</v>
      </c>
      <c r="K988" s="40">
        <v>0.29166666666666669</v>
      </c>
    </row>
    <row r="989" spans="3:11" hidden="1" x14ac:dyDescent="0.2">
      <c r="C989" s="42">
        <v>42622</v>
      </c>
      <c r="K989" s="40">
        <v>0.29166666666666669</v>
      </c>
    </row>
    <row r="990" spans="3:11" hidden="1" x14ac:dyDescent="0.2">
      <c r="C990" s="42">
        <v>42623</v>
      </c>
      <c r="K990" s="40"/>
    </row>
    <row r="991" spans="3:11" hidden="1" x14ac:dyDescent="0.2">
      <c r="C991" s="42">
        <v>42624</v>
      </c>
      <c r="K991" s="40"/>
    </row>
    <row r="992" spans="3:11" hidden="1" x14ac:dyDescent="0.2">
      <c r="C992" s="42">
        <v>42625</v>
      </c>
      <c r="K992" s="40">
        <v>0.29166666666666669</v>
      </c>
    </row>
    <row r="993" spans="3:11" hidden="1" x14ac:dyDescent="0.2">
      <c r="C993" s="42">
        <v>42626</v>
      </c>
      <c r="K993" s="40">
        <v>0.29166666666666669</v>
      </c>
    </row>
    <row r="994" spans="3:11" hidden="1" x14ac:dyDescent="0.2">
      <c r="C994" s="42">
        <v>42627</v>
      </c>
      <c r="K994" s="40">
        <v>0.29166666666666669</v>
      </c>
    </row>
    <row r="995" spans="3:11" hidden="1" x14ac:dyDescent="0.2">
      <c r="C995" s="42">
        <v>42628</v>
      </c>
      <c r="K995" s="40">
        <v>0.29166666666666669</v>
      </c>
    </row>
    <row r="996" spans="3:11" hidden="1" x14ac:dyDescent="0.2">
      <c r="C996" s="42">
        <v>42629</v>
      </c>
      <c r="K996" s="40">
        <v>0.29166666666666669</v>
      </c>
    </row>
    <row r="997" spans="3:11" hidden="1" x14ac:dyDescent="0.2">
      <c r="C997" s="42">
        <v>42630</v>
      </c>
      <c r="K997" s="40"/>
    </row>
    <row r="998" spans="3:11" hidden="1" x14ac:dyDescent="0.2">
      <c r="C998" s="42">
        <v>42631</v>
      </c>
      <c r="K998" s="40"/>
    </row>
    <row r="999" spans="3:11" hidden="1" x14ac:dyDescent="0.2">
      <c r="C999" s="42">
        <v>42632</v>
      </c>
      <c r="K999" s="40">
        <v>0.29166666666666669</v>
      </c>
    </row>
    <row r="1000" spans="3:11" hidden="1" x14ac:dyDescent="0.2">
      <c r="C1000" s="42">
        <v>42633</v>
      </c>
      <c r="K1000" s="40">
        <v>0.29166666666666669</v>
      </c>
    </row>
    <row r="1001" spans="3:11" hidden="1" x14ac:dyDescent="0.2">
      <c r="C1001" s="42">
        <v>42634</v>
      </c>
      <c r="K1001" s="40">
        <v>0.29166666666666669</v>
      </c>
    </row>
    <row r="1002" spans="3:11" hidden="1" x14ac:dyDescent="0.2">
      <c r="C1002" s="42">
        <v>42635</v>
      </c>
      <c r="K1002" s="40">
        <v>0.29166666666666669</v>
      </c>
    </row>
    <row r="1003" spans="3:11" hidden="1" x14ac:dyDescent="0.2">
      <c r="C1003" s="42">
        <v>42636</v>
      </c>
      <c r="K1003" s="40">
        <v>0.29166666666666669</v>
      </c>
    </row>
    <row r="1004" spans="3:11" hidden="1" x14ac:dyDescent="0.2">
      <c r="C1004" s="42">
        <v>42637</v>
      </c>
      <c r="K1004" s="40"/>
    </row>
    <row r="1005" spans="3:11" hidden="1" x14ac:dyDescent="0.2">
      <c r="C1005" s="42">
        <v>42638</v>
      </c>
      <c r="K1005" s="40"/>
    </row>
    <row r="1006" spans="3:11" hidden="1" x14ac:dyDescent="0.2">
      <c r="C1006" s="42">
        <v>42639</v>
      </c>
      <c r="K1006" s="40">
        <v>0.29166666666666669</v>
      </c>
    </row>
    <row r="1007" spans="3:11" hidden="1" x14ac:dyDescent="0.2">
      <c r="C1007" s="42">
        <v>42640</v>
      </c>
      <c r="K1007" s="40">
        <v>0.29166666666666669</v>
      </c>
    </row>
    <row r="1008" spans="3:11" hidden="1" x14ac:dyDescent="0.2">
      <c r="C1008" s="42">
        <v>42641</v>
      </c>
      <c r="K1008" s="40">
        <v>0.29166666666666669</v>
      </c>
    </row>
    <row r="1009" spans="3:11" hidden="1" x14ac:dyDescent="0.2">
      <c r="C1009" s="42">
        <v>42642</v>
      </c>
      <c r="K1009" s="40">
        <v>0.29166666666666669</v>
      </c>
    </row>
    <row r="1010" spans="3:11" hidden="1" x14ac:dyDescent="0.2">
      <c r="C1010" s="42">
        <v>42643</v>
      </c>
      <c r="K1010" s="40">
        <v>0.29166666666666669</v>
      </c>
    </row>
    <row r="1011" spans="3:11" hidden="1" x14ac:dyDescent="0.2">
      <c r="C1011" s="42">
        <v>42644</v>
      </c>
      <c r="K1011" s="40"/>
    </row>
    <row r="1012" spans="3:11" hidden="1" x14ac:dyDescent="0.2">
      <c r="C1012" s="42">
        <v>42645</v>
      </c>
      <c r="K1012" s="40"/>
    </row>
    <row r="1013" spans="3:11" hidden="1" x14ac:dyDescent="0.2">
      <c r="C1013" s="42">
        <v>42646</v>
      </c>
      <c r="K1013" s="40">
        <v>0.29166666666666669</v>
      </c>
    </row>
    <row r="1014" spans="3:11" hidden="1" x14ac:dyDescent="0.2">
      <c r="C1014" s="42">
        <v>42647</v>
      </c>
      <c r="K1014" s="40">
        <v>0.29166666666666669</v>
      </c>
    </row>
    <row r="1015" spans="3:11" hidden="1" x14ac:dyDescent="0.2">
      <c r="C1015" s="42">
        <v>42648</v>
      </c>
      <c r="K1015" s="40">
        <v>0.29166666666666669</v>
      </c>
    </row>
    <row r="1016" spans="3:11" hidden="1" x14ac:dyDescent="0.2">
      <c r="C1016" s="42">
        <v>42649</v>
      </c>
      <c r="K1016" s="40">
        <v>0.29166666666666669</v>
      </c>
    </row>
    <row r="1017" spans="3:11" hidden="1" x14ac:dyDescent="0.2">
      <c r="C1017" s="42">
        <v>42650</v>
      </c>
      <c r="K1017" s="40">
        <v>0.29166666666666669</v>
      </c>
    </row>
    <row r="1018" spans="3:11" hidden="1" x14ac:dyDescent="0.2">
      <c r="C1018" s="42">
        <v>42651</v>
      </c>
      <c r="K1018" s="40"/>
    </row>
    <row r="1019" spans="3:11" hidden="1" x14ac:dyDescent="0.2">
      <c r="C1019" s="42">
        <v>42652</v>
      </c>
      <c r="K1019" s="40"/>
    </row>
    <row r="1020" spans="3:11" hidden="1" x14ac:dyDescent="0.2">
      <c r="C1020" s="42">
        <v>42653</v>
      </c>
      <c r="K1020" s="40">
        <v>0.29166666666666669</v>
      </c>
    </row>
    <row r="1021" spans="3:11" hidden="1" x14ac:dyDescent="0.2">
      <c r="C1021" s="42">
        <v>42654</v>
      </c>
      <c r="K1021" s="40">
        <v>0.29166666666666669</v>
      </c>
    </row>
    <row r="1022" spans="3:11" hidden="1" x14ac:dyDescent="0.2">
      <c r="C1022" s="42">
        <v>42655</v>
      </c>
      <c r="K1022" s="40">
        <v>0.29166666666666669</v>
      </c>
    </row>
    <row r="1023" spans="3:11" hidden="1" x14ac:dyDescent="0.2">
      <c r="C1023" s="42">
        <v>42656</v>
      </c>
      <c r="K1023" s="40">
        <v>0.29166666666666669</v>
      </c>
    </row>
    <row r="1024" spans="3:11" hidden="1" x14ac:dyDescent="0.2">
      <c r="C1024" s="42">
        <v>42657</v>
      </c>
      <c r="K1024" s="40">
        <v>0.29166666666666669</v>
      </c>
    </row>
    <row r="1025" spans="3:11" hidden="1" x14ac:dyDescent="0.2">
      <c r="C1025" s="42">
        <v>42658</v>
      </c>
      <c r="K1025" s="40"/>
    </row>
    <row r="1026" spans="3:11" hidden="1" x14ac:dyDescent="0.2">
      <c r="C1026" s="42">
        <v>42659</v>
      </c>
      <c r="K1026" s="40"/>
    </row>
    <row r="1027" spans="3:11" hidden="1" x14ac:dyDescent="0.2">
      <c r="C1027" s="42">
        <v>42660</v>
      </c>
      <c r="K1027" s="40">
        <v>0.29166666666666669</v>
      </c>
    </row>
    <row r="1028" spans="3:11" hidden="1" x14ac:dyDescent="0.2">
      <c r="C1028" s="42">
        <v>42661</v>
      </c>
      <c r="K1028" s="40">
        <v>0.29166666666666669</v>
      </c>
    </row>
    <row r="1029" spans="3:11" hidden="1" x14ac:dyDescent="0.2">
      <c r="C1029" s="42">
        <v>42662</v>
      </c>
      <c r="K1029" s="40">
        <v>0.29166666666666669</v>
      </c>
    </row>
    <row r="1030" spans="3:11" hidden="1" x14ac:dyDescent="0.2">
      <c r="C1030" s="42">
        <v>42663</v>
      </c>
      <c r="K1030" s="40">
        <v>0.29166666666666669</v>
      </c>
    </row>
    <row r="1031" spans="3:11" hidden="1" x14ac:dyDescent="0.2">
      <c r="C1031" s="42">
        <v>42664</v>
      </c>
      <c r="K1031" s="40">
        <v>0.29166666666666669</v>
      </c>
    </row>
    <row r="1032" spans="3:11" hidden="1" x14ac:dyDescent="0.2">
      <c r="C1032" s="42">
        <v>42665</v>
      </c>
      <c r="K1032" s="40"/>
    </row>
    <row r="1033" spans="3:11" hidden="1" x14ac:dyDescent="0.2">
      <c r="C1033" s="42">
        <v>42666</v>
      </c>
      <c r="K1033" s="40"/>
    </row>
    <row r="1034" spans="3:11" hidden="1" x14ac:dyDescent="0.2">
      <c r="C1034" s="42">
        <v>42667</v>
      </c>
      <c r="K1034" s="40">
        <v>0.29166666666666669</v>
      </c>
    </row>
    <row r="1035" spans="3:11" hidden="1" x14ac:dyDescent="0.2">
      <c r="C1035" s="42">
        <v>42668</v>
      </c>
      <c r="K1035" s="40">
        <v>0.29166666666666669</v>
      </c>
    </row>
    <row r="1036" spans="3:11" hidden="1" x14ac:dyDescent="0.2">
      <c r="C1036" s="42">
        <v>42669</v>
      </c>
      <c r="K1036" s="40">
        <v>0.29166666666666669</v>
      </c>
    </row>
    <row r="1037" spans="3:11" hidden="1" x14ac:dyDescent="0.2">
      <c r="C1037" s="42">
        <v>42670</v>
      </c>
      <c r="K1037" s="40">
        <v>0.29166666666666669</v>
      </c>
    </row>
    <row r="1038" spans="3:11" hidden="1" x14ac:dyDescent="0.2">
      <c r="C1038" s="42">
        <v>42671</v>
      </c>
      <c r="K1038" s="40">
        <v>0.29166666666666669</v>
      </c>
    </row>
    <row r="1039" spans="3:11" hidden="1" x14ac:dyDescent="0.2">
      <c r="C1039" s="42">
        <v>42672</v>
      </c>
      <c r="K1039" s="40"/>
    </row>
    <row r="1040" spans="3:11" hidden="1" x14ac:dyDescent="0.2">
      <c r="C1040" s="42">
        <v>42673</v>
      </c>
      <c r="K1040" s="40"/>
    </row>
    <row r="1041" spans="3:11" hidden="1" x14ac:dyDescent="0.2">
      <c r="C1041" s="42">
        <v>42674</v>
      </c>
      <c r="K1041" s="40">
        <v>0.29166666666666669</v>
      </c>
    </row>
    <row r="1042" spans="3:11" hidden="1" x14ac:dyDescent="0.2">
      <c r="C1042" s="42">
        <v>42675</v>
      </c>
      <c r="K1042" s="40">
        <v>0.29166666666666669</v>
      </c>
    </row>
    <row r="1043" spans="3:11" hidden="1" x14ac:dyDescent="0.2">
      <c r="C1043" s="42">
        <v>42676</v>
      </c>
      <c r="K1043" s="40">
        <v>0.29166666666666669</v>
      </c>
    </row>
    <row r="1044" spans="3:11" hidden="1" x14ac:dyDescent="0.2">
      <c r="C1044" s="42">
        <v>42677</v>
      </c>
      <c r="K1044" s="40">
        <v>0.29166666666666669</v>
      </c>
    </row>
    <row r="1045" spans="3:11" hidden="1" x14ac:dyDescent="0.2">
      <c r="C1045" s="42">
        <v>42678</v>
      </c>
      <c r="K1045" s="40">
        <v>0.29166666666666669</v>
      </c>
    </row>
    <row r="1046" spans="3:11" hidden="1" x14ac:dyDescent="0.2">
      <c r="C1046" s="42">
        <v>42679</v>
      </c>
      <c r="K1046" s="40"/>
    </row>
    <row r="1047" spans="3:11" hidden="1" x14ac:dyDescent="0.2">
      <c r="C1047" s="42">
        <v>42680</v>
      </c>
      <c r="K1047" s="40"/>
    </row>
    <row r="1048" spans="3:11" hidden="1" x14ac:dyDescent="0.2">
      <c r="C1048" s="42">
        <v>42681</v>
      </c>
      <c r="K1048" s="40">
        <v>0.29166666666666669</v>
      </c>
    </row>
    <row r="1049" spans="3:11" hidden="1" x14ac:dyDescent="0.2">
      <c r="C1049" s="42">
        <v>42682</v>
      </c>
      <c r="K1049" s="40">
        <v>0.29166666666666669</v>
      </c>
    </row>
    <row r="1050" spans="3:11" hidden="1" x14ac:dyDescent="0.2">
      <c r="C1050" s="42">
        <v>42683</v>
      </c>
      <c r="K1050" s="40">
        <v>0.29166666666666669</v>
      </c>
    </row>
    <row r="1051" spans="3:11" hidden="1" x14ac:dyDescent="0.2">
      <c r="C1051" s="42">
        <v>42684</v>
      </c>
      <c r="K1051" s="40">
        <v>0.29166666666666669</v>
      </c>
    </row>
    <row r="1052" spans="3:11" hidden="1" x14ac:dyDescent="0.2">
      <c r="C1052" s="42">
        <v>42685</v>
      </c>
      <c r="K1052" s="40">
        <v>0.29166666666666669</v>
      </c>
    </row>
    <row r="1053" spans="3:11" hidden="1" x14ac:dyDescent="0.2">
      <c r="C1053" s="42">
        <v>42686</v>
      </c>
      <c r="K1053" s="40"/>
    </row>
    <row r="1054" spans="3:11" hidden="1" x14ac:dyDescent="0.2">
      <c r="C1054" s="42">
        <v>42687</v>
      </c>
      <c r="K1054" s="40"/>
    </row>
    <row r="1055" spans="3:11" hidden="1" x14ac:dyDescent="0.2">
      <c r="C1055" s="42">
        <v>42688</v>
      </c>
      <c r="K1055" s="40">
        <v>0.29166666666666669</v>
      </c>
    </row>
    <row r="1056" spans="3:11" hidden="1" x14ac:dyDescent="0.2">
      <c r="C1056" s="42">
        <v>42689</v>
      </c>
      <c r="K1056" s="40">
        <v>0.29166666666666669</v>
      </c>
    </row>
    <row r="1057" spans="3:11" hidden="1" x14ac:dyDescent="0.2">
      <c r="C1057" s="42">
        <v>42690</v>
      </c>
      <c r="K1057" s="40">
        <v>0.29166666666666669</v>
      </c>
    </row>
    <row r="1058" spans="3:11" hidden="1" x14ac:dyDescent="0.2">
      <c r="C1058" s="42">
        <v>42691</v>
      </c>
      <c r="K1058" s="40">
        <v>0.29166666666666669</v>
      </c>
    </row>
    <row r="1059" spans="3:11" hidden="1" x14ac:dyDescent="0.2">
      <c r="C1059" s="42">
        <v>42692</v>
      </c>
      <c r="K1059" s="40">
        <v>0.29166666666666669</v>
      </c>
    </row>
    <row r="1060" spans="3:11" hidden="1" x14ac:dyDescent="0.2">
      <c r="C1060" s="42">
        <v>42693</v>
      </c>
      <c r="K1060" s="40"/>
    </row>
    <row r="1061" spans="3:11" hidden="1" x14ac:dyDescent="0.2">
      <c r="C1061" s="42">
        <v>42694</v>
      </c>
      <c r="K1061" s="40"/>
    </row>
    <row r="1062" spans="3:11" hidden="1" x14ac:dyDescent="0.2">
      <c r="C1062" s="42">
        <v>42695</v>
      </c>
      <c r="K1062" s="40">
        <v>0.29166666666666669</v>
      </c>
    </row>
    <row r="1063" spans="3:11" hidden="1" x14ac:dyDescent="0.2">
      <c r="C1063" s="42">
        <v>42696</v>
      </c>
      <c r="K1063" s="40">
        <v>0.29166666666666669</v>
      </c>
    </row>
    <row r="1064" spans="3:11" hidden="1" x14ac:dyDescent="0.2">
      <c r="C1064" s="42">
        <v>42697</v>
      </c>
      <c r="K1064" s="40">
        <v>0.29166666666666669</v>
      </c>
    </row>
    <row r="1065" spans="3:11" hidden="1" x14ac:dyDescent="0.2">
      <c r="C1065" s="42">
        <v>42698</v>
      </c>
      <c r="K1065" s="40">
        <v>0.29166666666666669</v>
      </c>
    </row>
    <row r="1066" spans="3:11" hidden="1" x14ac:dyDescent="0.2">
      <c r="C1066" s="42">
        <v>42699</v>
      </c>
      <c r="K1066" s="40">
        <v>0.29166666666666669</v>
      </c>
    </row>
    <row r="1067" spans="3:11" hidden="1" x14ac:dyDescent="0.2">
      <c r="C1067" s="42">
        <v>42700</v>
      </c>
      <c r="K1067" s="40"/>
    </row>
    <row r="1068" spans="3:11" hidden="1" x14ac:dyDescent="0.2">
      <c r="C1068" s="42">
        <v>42701</v>
      </c>
      <c r="K1068" s="40"/>
    </row>
    <row r="1069" spans="3:11" hidden="1" x14ac:dyDescent="0.2">
      <c r="C1069" s="42">
        <v>42702</v>
      </c>
      <c r="K1069" s="40">
        <v>0.29166666666666669</v>
      </c>
    </row>
    <row r="1070" spans="3:11" hidden="1" x14ac:dyDescent="0.2">
      <c r="C1070" s="42">
        <v>42703</v>
      </c>
      <c r="K1070" s="40">
        <v>0.29166666666666669</v>
      </c>
    </row>
    <row r="1071" spans="3:11" hidden="1" x14ac:dyDescent="0.2">
      <c r="C1071" s="42">
        <v>42704</v>
      </c>
      <c r="K1071" s="40">
        <v>0.29166666666666669</v>
      </c>
    </row>
    <row r="1072" spans="3:11" hidden="1" x14ac:dyDescent="0.2">
      <c r="C1072" s="42">
        <v>42705</v>
      </c>
      <c r="K1072" s="40">
        <v>0.29166666666666669</v>
      </c>
    </row>
    <row r="1073" spans="3:11" hidden="1" x14ac:dyDescent="0.2">
      <c r="C1073" s="42">
        <v>42706</v>
      </c>
      <c r="K1073" s="40">
        <v>0.29166666666666669</v>
      </c>
    </row>
    <row r="1074" spans="3:11" hidden="1" x14ac:dyDescent="0.2">
      <c r="C1074" s="42">
        <v>42707</v>
      </c>
      <c r="K1074" s="40"/>
    </row>
    <row r="1075" spans="3:11" hidden="1" x14ac:dyDescent="0.2">
      <c r="C1075" s="42">
        <v>42708</v>
      </c>
      <c r="K1075" s="40"/>
    </row>
    <row r="1076" spans="3:11" hidden="1" x14ac:dyDescent="0.2">
      <c r="C1076" s="42">
        <v>42709</v>
      </c>
      <c r="K1076" s="40">
        <v>0.29166666666666669</v>
      </c>
    </row>
    <row r="1077" spans="3:11" hidden="1" x14ac:dyDescent="0.2">
      <c r="C1077" s="42">
        <v>42710</v>
      </c>
      <c r="K1077" s="40">
        <v>0.29166666666666669</v>
      </c>
    </row>
    <row r="1078" spans="3:11" hidden="1" x14ac:dyDescent="0.2">
      <c r="C1078" s="42">
        <v>42711</v>
      </c>
      <c r="K1078" s="40">
        <v>0.29166666666666669</v>
      </c>
    </row>
    <row r="1079" spans="3:11" hidden="1" x14ac:dyDescent="0.2">
      <c r="C1079" s="42">
        <v>42712</v>
      </c>
      <c r="K1079" s="40">
        <v>0.29166666666666669</v>
      </c>
    </row>
    <row r="1080" spans="3:11" hidden="1" x14ac:dyDescent="0.2">
      <c r="C1080" s="42">
        <v>42713</v>
      </c>
      <c r="K1080" s="40">
        <v>0.29166666666666669</v>
      </c>
    </row>
    <row r="1081" spans="3:11" hidden="1" x14ac:dyDescent="0.2">
      <c r="C1081" s="42">
        <v>42714</v>
      </c>
      <c r="K1081" s="40"/>
    </row>
    <row r="1082" spans="3:11" hidden="1" x14ac:dyDescent="0.2">
      <c r="C1082" s="42">
        <v>42715</v>
      </c>
      <c r="K1082" s="40"/>
    </row>
    <row r="1083" spans="3:11" hidden="1" x14ac:dyDescent="0.2">
      <c r="C1083" s="42">
        <v>42716</v>
      </c>
      <c r="K1083" s="40">
        <v>0.29166666666666669</v>
      </c>
    </row>
    <row r="1084" spans="3:11" hidden="1" x14ac:dyDescent="0.2">
      <c r="C1084" s="42">
        <v>42717</v>
      </c>
      <c r="K1084" s="40">
        <v>0.29166666666666669</v>
      </c>
    </row>
    <row r="1085" spans="3:11" hidden="1" x14ac:dyDescent="0.2">
      <c r="C1085" s="42">
        <v>42718</v>
      </c>
      <c r="K1085" s="40">
        <v>0.29166666666666669</v>
      </c>
    </row>
    <row r="1086" spans="3:11" hidden="1" x14ac:dyDescent="0.2">
      <c r="C1086" s="42">
        <v>42719</v>
      </c>
      <c r="K1086" s="40">
        <v>0.29166666666666669</v>
      </c>
    </row>
    <row r="1087" spans="3:11" hidden="1" x14ac:dyDescent="0.2">
      <c r="C1087" s="42">
        <v>42720</v>
      </c>
      <c r="K1087" s="40">
        <v>0.29166666666666669</v>
      </c>
    </row>
    <row r="1088" spans="3:11" hidden="1" x14ac:dyDescent="0.2">
      <c r="C1088" s="42">
        <v>42721</v>
      </c>
      <c r="K1088" s="40"/>
    </row>
    <row r="1089" spans="3:11" hidden="1" x14ac:dyDescent="0.2">
      <c r="C1089" s="42">
        <v>42722</v>
      </c>
      <c r="K1089" s="40"/>
    </row>
    <row r="1090" spans="3:11" hidden="1" x14ac:dyDescent="0.2">
      <c r="C1090" s="42">
        <v>42723</v>
      </c>
      <c r="K1090" s="40">
        <v>0.29166666666666669</v>
      </c>
    </row>
    <row r="1091" spans="3:11" hidden="1" x14ac:dyDescent="0.2">
      <c r="C1091" s="42">
        <v>42724</v>
      </c>
      <c r="K1091" s="40">
        <v>0.29166666666666669</v>
      </c>
    </row>
    <row r="1092" spans="3:11" hidden="1" x14ac:dyDescent="0.2">
      <c r="C1092" s="42">
        <v>42725</v>
      </c>
      <c r="K1092" s="40">
        <v>0.29166666666666669</v>
      </c>
    </row>
    <row r="1093" spans="3:11" hidden="1" x14ac:dyDescent="0.2">
      <c r="C1093" s="42">
        <v>42726</v>
      </c>
      <c r="K1093" s="40">
        <v>0.29166666666666669</v>
      </c>
    </row>
    <row r="1094" spans="3:11" hidden="1" x14ac:dyDescent="0.2">
      <c r="C1094" s="42">
        <v>42727</v>
      </c>
      <c r="K1094" s="40">
        <v>0.29166666666666669</v>
      </c>
    </row>
    <row r="1095" spans="3:11" hidden="1" x14ac:dyDescent="0.2">
      <c r="C1095" s="42">
        <v>42728</v>
      </c>
      <c r="K1095" s="40"/>
    </row>
    <row r="1096" spans="3:11" hidden="1" x14ac:dyDescent="0.2">
      <c r="C1096" s="42">
        <v>42729</v>
      </c>
      <c r="K1096" s="40"/>
    </row>
    <row r="1097" spans="3:11" hidden="1" x14ac:dyDescent="0.2">
      <c r="C1097" s="42">
        <v>42730</v>
      </c>
      <c r="K1097" s="40">
        <v>0.29166666666666669</v>
      </c>
    </row>
    <row r="1098" spans="3:11" hidden="1" x14ac:dyDescent="0.2">
      <c r="C1098" s="42">
        <v>42731</v>
      </c>
      <c r="K1098" s="40">
        <v>0.29166666666666669</v>
      </c>
    </row>
    <row r="1099" spans="3:11" hidden="1" x14ac:dyDescent="0.2">
      <c r="C1099" s="42">
        <v>42732</v>
      </c>
      <c r="K1099" s="40">
        <v>0.29166666666666669</v>
      </c>
    </row>
    <row r="1100" spans="3:11" hidden="1" x14ac:dyDescent="0.2">
      <c r="C1100" s="42">
        <v>42733</v>
      </c>
      <c r="K1100" s="40">
        <v>0.29166666666666669</v>
      </c>
    </row>
    <row r="1101" spans="3:11" hidden="1" x14ac:dyDescent="0.2">
      <c r="C1101" s="42">
        <v>42734</v>
      </c>
      <c r="K1101" s="40">
        <v>0.29166666666666669</v>
      </c>
    </row>
    <row r="1102" spans="3:11" hidden="1" x14ac:dyDescent="0.2">
      <c r="C1102" s="42">
        <v>42735</v>
      </c>
      <c r="K1102" s="40"/>
    </row>
    <row r="1103" spans="3:11" hidden="1" x14ac:dyDescent="0.2">
      <c r="C1103" s="42">
        <v>42736</v>
      </c>
      <c r="K1103" s="40"/>
    </row>
    <row r="1104" spans="3:11" hidden="1" x14ac:dyDescent="0.2">
      <c r="C1104" s="42">
        <v>42737</v>
      </c>
      <c r="K1104" s="40">
        <v>0.29166666666666669</v>
      </c>
    </row>
    <row r="1105" spans="3:11" hidden="1" x14ac:dyDescent="0.2">
      <c r="C1105" s="42">
        <v>42738</v>
      </c>
      <c r="K1105" s="40">
        <v>0.29166666666666669</v>
      </c>
    </row>
    <row r="1106" spans="3:11" hidden="1" x14ac:dyDescent="0.2">
      <c r="C1106" s="42">
        <v>42739</v>
      </c>
      <c r="K1106" s="40">
        <v>0.29166666666666669</v>
      </c>
    </row>
    <row r="1107" spans="3:11" hidden="1" x14ac:dyDescent="0.2">
      <c r="C1107" s="42">
        <v>42740</v>
      </c>
      <c r="K1107" s="40">
        <v>0.29166666666666669</v>
      </c>
    </row>
    <row r="1108" spans="3:11" hidden="1" x14ac:dyDescent="0.2">
      <c r="C1108" s="42">
        <v>42741</v>
      </c>
      <c r="K1108" s="40">
        <v>0.29166666666666669</v>
      </c>
    </row>
    <row r="1109" spans="3:11" hidden="1" x14ac:dyDescent="0.2">
      <c r="C1109" s="42">
        <v>42742</v>
      </c>
      <c r="K1109" s="40"/>
    </row>
    <row r="1110" spans="3:11" hidden="1" x14ac:dyDescent="0.2">
      <c r="C1110" s="42">
        <v>42743</v>
      </c>
      <c r="K1110" s="40"/>
    </row>
    <row r="1111" spans="3:11" hidden="1" x14ac:dyDescent="0.2">
      <c r="C1111" s="42">
        <v>42744</v>
      </c>
      <c r="K1111" s="40">
        <v>0.29166666666666669</v>
      </c>
    </row>
    <row r="1112" spans="3:11" hidden="1" x14ac:dyDescent="0.2">
      <c r="C1112" s="42">
        <v>42745</v>
      </c>
      <c r="K1112" s="40">
        <v>0.29166666666666669</v>
      </c>
    </row>
    <row r="1113" spans="3:11" hidden="1" x14ac:dyDescent="0.2">
      <c r="C1113" s="42">
        <v>42746</v>
      </c>
      <c r="K1113" s="40">
        <v>0.29166666666666669</v>
      </c>
    </row>
    <row r="1114" spans="3:11" hidden="1" x14ac:dyDescent="0.2">
      <c r="C1114" s="42">
        <v>42747</v>
      </c>
      <c r="K1114" s="40">
        <v>0.29166666666666669</v>
      </c>
    </row>
    <row r="1115" spans="3:11" hidden="1" x14ac:dyDescent="0.2">
      <c r="C1115" s="42">
        <v>42748</v>
      </c>
      <c r="K1115" s="40">
        <v>0.29166666666666669</v>
      </c>
    </row>
    <row r="1116" spans="3:11" hidden="1" x14ac:dyDescent="0.2">
      <c r="C1116" s="42">
        <v>42749</v>
      </c>
      <c r="K1116" s="40"/>
    </row>
    <row r="1117" spans="3:11" hidden="1" x14ac:dyDescent="0.2">
      <c r="C1117" s="42">
        <v>42750</v>
      </c>
      <c r="K1117" s="40"/>
    </row>
    <row r="1118" spans="3:11" hidden="1" x14ac:dyDescent="0.2">
      <c r="C1118" s="42">
        <v>42751</v>
      </c>
      <c r="K1118" s="40">
        <v>0.29166666666666669</v>
      </c>
    </row>
    <row r="1119" spans="3:11" hidden="1" x14ac:dyDescent="0.2">
      <c r="C1119" s="42">
        <v>42752</v>
      </c>
      <c r="K1119" s="40">
        <v>0.29166666666666669</v>
      </c>
    </row>
    <row r="1120" spans="3:11" hidden="1" x14ac:dyDescent="0.2">
      <c r="C1120" s="42">
        <v>42753</v>
      </c>
      <c r="K1120" s="40">
        <v>0.29166666666666669</v>
      </c>
    </row>
    <row r="1121" spans="3:11" hidden="1" x14ac:dyDescent="0.2">
      <c r="C1121" s="42">
        <v>42754</v>
      </c>
      <c r="K1121" s="40">
        <v>0.29166666666666669</v>
      </c>
    </row>
    <row r="1122" spans="3:11" hidden="1" x14ac:dyDescent="0.2">
      <c r="C1122" s="42">
        <v>42755</v>
      </c>
      <c r="K1122" s="40">
        <v>0.29166666666666669</v>
      </c>
    </row>
    <row r="1123" spans="3:11" hidden="1" x14ac:dyDescent="0.2">
      <c r="C1123" s="42">
        <v>42756</v>
      </c>
      <c r="K1123" s="40"/>
    </row>
    <row r="1124" spans="3:11" hidden="1" x14ac:dyDescent="0.2">
      <c r="C1124" s="42">
        <v>42757</v>
      </c>
      <c r="K1124" s="40"/>
    </row>
    <row r="1125" spans="3:11" hidden="1" x14ac:dyDescent="0.2">
      <c r="C1125" s="42">
        <v>42758</v>
      </c>
      <c r="K1125" s="40">
        <v>0.29166666666666669</v>
      </c>
    </row>
    <row r="1126" spans="3:11" hidden="1" x14ac:dyDescent="0.2">
      <c r="C1126" s="42">
        <v>42759</v>
      </c>
      <c r="K1126" s="40">
        <v>0.29166666666666669</v>
      </c>
    </row>
    <row r="1127" spans="3:11" hidden="1" x14ac:dyDescent="0.2">
      <c r="C1127" s="42">
        <v>42760</v>
      </c>
      <c r="K1127" s="40">
        <v>0.29166666666666669</v>
      </c>
    </row>
    <row r="1128" spans="3:11" hidden="1" x14ac:dyDescent="0.2">
      <c r="C1128" s="42">
        <v>42761</v>
      </c>
      <c r="K1128" s="40">
        <v>0.29166666666666669</v>
      </c>
    </row>
    <row r="1129" spans="3:11" hidden="1" x14ac:dyDescent="0.2">
      <c r="C1129" s="42">
        <v>42762</v>
      </c>
      <c r="K1129" s="40">
        <v>0.29166666666666669</v>
      </c>
    </row>
    <row r="1130" spans="3:11" hidden="1" x14ac:dyDescent="0.2">
      <c r="C1130" s="42">
        <v>42763</v>
      </c>
      <c r="K1130" s="40"/>
    </row>
    <row r="1131" spans="3:11" hidden="1" x14ac:dyDescent="0.2">
      <c r="C1131" s="42">
        <v>42764</v>
      </c>
      <c r="K1131" s="40"/>
    </row>
    <row r="1132" spans="3:11" hidden="1" x14ac:dyDescent="0.2">
      <c r="C1132" s="42">
        <v>42765</v>
      </c>
      <c r="K1132" s="40">
        <v>0.29166666666666669</v>
      </c>
    </row>
    <row r="1133" spans="3:11" hidden="1" x14ac:dyDescent="0.2">
      <c r="C1133" s="42">
        <v>42766</v>
      </c>
      <c r="K1133" s="40">
        <v>0.29166666666666669</v>
      </c>
    </row>
    <row r="1134" spans="3:11" hidden="1" x14ac:dyDescent="0.2">
      <c r="C1134" s="42">
        <v>42767</v>
      </c>
      <c r="K1134" s="40">
        <v>0.29166666666666669</v>
      </c>
    </row>
    <row r="1135" spans="3:11" hidden="1" x14ac:dyDescent="0.2">
      <c r="C1135" s="42">
        <v>42768</v>
      </c>
      <c r="K1135" s="40">
        <v>0.29166666666666669</v>
      </c>
    </row>
    <row r="1136" spans="3:11" hidden="1" x14ac:dyDescent="0.2">
      <c r="C1136" s="42">
        <v>42769</v>
      </c>
      <c r="K1136" s="40">
        <v>0.29166666666666669</v>
      </c>
    </row>
    <row r="1137" spans="3:11" hidden="1" x14ac:dyDescent="0.2">
      <c r="C1137" s="42">
        <v>42770</v>
      </c>
      <c r="K1137" s="40"/>
    </row>
    <row r="1138" spans="3:11" hidden="1" x14ac:dyDescent="0.2">
      <c r="C1138" s="42">
        <v>42771</v>
      </c>
      <c r="K1138" s="40"/>
    </row>
    <row r="1139" spans="3:11" hidden="1" x14ac:dyDescent="0.2">
      <c r="C1139" s="42">
        <v>42772</v>
      </c>
      <c r="K1139" s="40">
        <v>0.29166666666666669</v>
      </c>
    </row>
    <row r="1140" spans="3:11" hidden="1" x14ac:dyDescent="0.2">
      <c r="C1140" s="42">
        <v>42773</v>
      </c>
      <c r="K1140" s="40">
        <v>0.29166666666666669</v>
      </c>
    </row>
    <row r="1141" spans="3:11" hidden="1" x14ac:dyDescent="0.2">
      <c r="C1141" s="42">
        <v>42774</v>
      </c>
      <c r="K1141" s="40">
        <v>0.29166666666666669</v>
      </c>
    </row>
    <row r="1142" spans="3:11" hidden="1" x14ac:dyDescent="0.2">
      <c r="C1142" s="42">
        <v>42775</v>
      </c>
      <c r="K1142" s="40">
        <v>0.29166666666666669</v>
      </c>
    </row>
    <row r="1143" spans="3:11" hidden="1" x14ac:dyDescent="0.2">
      <c r="C1143" s="42">
        <v>42776</v>
      </c>
      <c r="K1143" s="40">
        <v>0.29166666666666669</v>
      </c>
    </row>
    <row r="1144" spans="3:11" hidden="1" x14ac:dyDescent="0.2">
      <c r="C1144" s="42">
        <v>42777</v>
      </c>
      <c r="K1144" s="40"/>
    </row>
    <row r="1145" spans="3:11" hidden="1" x14ac:dyDescent="0.2">
      <c r="C1145" s="42">
        <v>42778</v>
      </c>
      <c r="K1145" s="40"/>
    </row>
    <row r="1146" spans="3:11" hidden="1" x14ac:dyDescent="0.2">
      <c r="C1146" s="42">
        <v>42779</v>
      </c>
      <c r="K1146" s="40">
        <v>0.29166666666666669</v>
      </c>
    </row>
    <row r="1147" spans="3:11" hidden="1" x14ac:dyDescent="0.2">
      <c r="C1147" s="42">
        <v>42780</v>
      </c>
      <c r="K1147" s="40">
        <v>0.29166666666666669</v>
      </c>
    </row>
    <row r="1148" spans="3:11" hidden="1" x14ac:dyDescent="0.2">
      <c r="C1148" s="42">
        <v>42781</v>
      </c>
      <c r="K1148" s="40">
        <v>0.29166666666666669</v>
      </c>
    </row>
    <row r="1149" spans="3:11" hidden="1" x14ac:dyDescent="0.2">
      <c r="C1149" s="42">
        <v>42782</v>
      </c>
      <c r="K1149" s="40">
        <v>0.29166666666666669</v>
      </c>
    </row>
    <row r="1150" spans="3:11" hidden="1" x14ac:dyDescent="0.2">
      <c r="C1150" s="42">
        <v>42783</v>
      </c>
      <c r="K1150" s="40">
        <v>0.29166666666666669</v>
      </c>
    </row>
    <row r="1151" spans="3:11" hidden="1" x14ac:dyDescent="0.2">
      <c r="C1151" s="42">
        <v>42784</v>
      </c>
      <c r="K1151" s="40"/>
    </row>
    <row r="1152" spans="3:11" hidden="1" x14ac:dyDescent="0.2">
      <c r="C1152" s="42">
        <v>42785</v>
      </c>
      <c r="K1152" s="40"/>
    </row>
    <row r="1153" spans="3:11" hidden="1" x14ac:dyDescent="0.2">
      <c r="C1153" s="42">
        <v>42786</v>
      </c>
      <c r="K1153" s="40">
        <v>0.29166666666666669</v>
      </c>
    </row>
    <row r="1154" spans="3:11" hidden="1" x14ac:dyDescent="0.2">
      <c r="C1154" s="42">
        <v>42787</v>
      </c>
      <c r="K1154" s="40">
        <v>0.29166666666666669</v>
      </c>
    </row>
    <row r="1155" spans="3:11" hidden="1" x14ac:dyDescent="0.2">
      <c r="C1155" s="42">
        <v>42788</v>
      </c>
      <c r="K1155" s="40">
        <v>0.29166666666666669</v>
      </c>
    </row>
    <row r="1156" spans="3:11" hidden="1" x14ac:dyDescent="0.2">
      <c r="C1156" s="42">
        <v>42789</v>
      </c>
      <c r="K1156" s="40">
        <v>0.29166666666666669</v>
      </c>
    </row>
    <row r="1157" spans="3:11" hidden="1" x14ac:dyDescent="0.2">
      <c r="C1157" s="42">
        <v>42790</v>
      </c>
      <c r="K1157" s="40">
        <v>0.29166666666666669</v>
      </c>
    </row>
    <row r="1158" spans="3:11" hidden="1" x14ac:dyDescent="0.2">
      <c r="C1158" s="42">
        <v>42791</v>
      </c>
      <c r="K1158" s="40"/>
    </row>
    <row r="1159" spans="3:11" hidden="1" x14ac:dyDescent="0.2">
      <c r="C1159" s="42">
        <v>42792</v>
      </c>
      <c r="K1159" s="40"/>
    </row>
    <row r="1160" spans="3:11" hidden="1" x14ac:dyDescent="0.2">
      <c r="C1160" s="42">
        <v>42793</v>
      </c>
      <c r="K1160" s="40">
        <v>0.29166666666666669</v>
      </c>
    </row>
    <row r="1161" spans="3:11" hidden="1" x14ac:dyDescent="0.2">
      <c r="C1161" s="42">
        <v>42794</v>
      </c>
      <c r="K1161" s="40">
        <v>0.29166666666666669</v>
      </c>
    </row>
    <row r="1162" spans="3:11" hidden="1" x14ac:dyDescent="0.2">
      <c r="C1162" s="42">
        <v>42795</v>
      </c>
      <c r="K1162" s="40">
        <v>0.29166666666666669</v>
      </c>
    </row>
    <row r="1163" spans="3:11" hidden="1" x14ac:dyDescent="0.2">
      <c r="C1163" s="42">
        <v>42796</v>
      </c>
      <c r="K1163" s="40">
        <v>0.29166666666666669</v>
      </c>
    </row>
    <row r="1164" spans="3:11" hidden="1" x14ac:dyDescent="0.2">
      <c r="C1164" s="42">
        <v>42797</v>
      </c>
      <c r="K1164" s="40">
        <v>0.29166666666666669</v>
      </c>
    </row>
    <row r="1165" spans="3:11" hidden="1" x14ac:dyDescent="0.2">
      <c r="C1165" s="42">
        <v>42798</v>
      </c>
      <c r="K1165" s="40"/>
    </row>
    <row r="1166" spans="3:11" hidden="1" x14ac:dyDescent="0.2">
      <c r="C1166" s="42">
        <v>42799</v>
      </c>
      <c r="K1166" s="40"/>
    </row>
    <row r="1167" spans="3:11" hidden="1" x14ac:dyDescent="0.2">
      <c r="C1167" s="42">
        <v>42800</v>
      </c>
      <c r="K1167" s="40">
        <v>0.29166666666666669</v>
      </c>
    </row>
    <row r="1168" spans="3:11" hidden="1" x14ac:dyDescent="0.2">
      <c r="C1168" s="42">
        <v>42801</v>
      </c>
      <c r="K1168" s="40">
        <v>0.29166666666666669</v>
      </c>
    </row>
    <row r="1169" spans="3:11" hidden="1" x14ac:dyDescent="0.2">
      <c r="C1169" s="42">
        <v>42802</v>
      </c>
      <c r="K1169" s="40">
        <v>0.29166666666666669</v>
      </c>
    </row>
    <row r="1170" spans="3:11" hidden="1" x14ac:dyDescent="0.2">
      <c r="C1170" s="42">
        <v>42803</v>
      </c>
      <c r="K1170" s="40">
        <v>0.29166666666666669</v>
      </c>
    </row>
    <row r="1171" spans="3:11" hidden="1" x14ac:dyDescent="0.2">
      <c r="C1171" s="42">
        <v>42804</v>
      </c>
      <c r="K1171" s="40">
        <v>0.29166666666666669</v>
      </c>
    </row>
    <row r="1172" spans="3:11" hidden="1" x14ac:dyDescent="0.2">
      <c r="C1172" s="42">
        <v>42805</v>
      </c>
      <c r="K1172" s="40"/>
    </row>
    <row r="1173" spans="3:11" hidden="1" x14ac:dyDescent="0.2">
      <c r="C1173" s="42">
        <v>42806</v>
      </c>
      <c r="K1173" s="40"/>
    </row>
    <row r="1174" spans="3:11" hidden="1" x14ac:dyDescent="0.2">
      <c r="C1174" s="42">
        <v>42807</v>
      </c>
      <c r="K1174" s="40">
        <v>0.29166666666666669</v>
      </c>
    </row>
    <row r="1175" spans="3:11" hidden="1" x14ac:dyDescent="0.2">
      <c r="C1175" s="42">
        <v>42808</v>
      </c>
      <c r="K1175" s="40">
        <v>0.29166666666666669</v>
      </c>
    </row>
    <row r="1176" spans="3:11" hidden="1" x14ac:dyDescent="0.2">
      <c r="C1176" s="42">
        <v>42809</v>
      </c>
      <c r="K1176" s="40">
        <v>0.29166666666666669</v>
      </c>
    </row>
    <row r="1177" spans="3:11" hidden="1" x14ac:dyDescent="0.2">
      <c r="C1177" s="42">
        <v>42810</v>
      </c>
      <c r="K1177" s="40">
        <v>0.29166666666666669</v>
      </c>
    </row>
    <row r="1178" spans="3:11" hidden="1" x14ac:dyDescent="0.2">
      <c r="C1178" s="42">
        <v>42811</v>
      </c>
      <c r="K1178" s="40">
        <v>0.29166666666666669</v>
      </c>
    </row>
    <row r="1179" spans="3:11" hidden="1" x14ac:dyDescent="0.2">
      <c r="C1179" s="42">
        <v>42812</v>
      </c>
      <c r="K1179" s="40"/>
    </row>
    <row r="1180" spans="3:11" hidden="1" x14ac:dyDescent="0.2">
      <c r="C1180" s="42">
        <v>42813</v>
      </c>
      <c r="K1180" s="40"/>
    </row>
    <row r="1181" spans="3:11" hidden="1" x14ac:dyDescent="0.2">
      <c r="C1181" s="42">
        <v>42814</v>
      </c>
      <c r="K1181" s="40">
        <v>0.29166666666666669</v>
      </c>
    </row>
    <row r="1182" spans="3:11" hidden="1" x14ac:dyDescent="0.2">
      <c r="C1182" s="42">
        <v>42815</v>
      </c>
      <c r="K1182" s="40">
        <v>0.29166666666666669</v>
      </c>
    </row>
    <row r="1183" spans="3:11" hidden="1" x14ac:dyDescent="0.2">
      <c r="C1183" s="42">
        <v>42816</v>
      </c>
      <c r="K1183" s="40">
        <v>0.29166666666666669</v>
      </c>
    </row>
    <row r="1184" spans="3:11" hidden="1" x14ac:dyDescent="0.2">
      <c r="C1184" s="42">
        <v>42817</v>
      </c>
      <c r="K1184" s="40">
        <v>0.29166666666666669</v>
      </c>
    </row>
    <row r="1185" spans="3:11" hidden="1" x14ac:dyDescent="0.2">
      <c r="C1185" s="42">
        <v>42818</v>
      </c>
      <c r="K1185" s="40">
        <v>0.29166666666666669</v>
      </c>
    </row>
    <row r="1186" spans="3:11" hidden="1" x14ac:dyDescent="0.2">
      <c r="C1186" s="42">
        <v>42819</v>
      </c>
      <c r="K1186" s="40"/>
    </row>
    <row r="1187" spans="3:11" hidden="1" x14ac:dyDescent="0.2">
      <c r="C1187" s="42">
        <v>42820</v>
      </c>
      <c r="K1187" s="40"/>
    </row>
    <row r="1188" spans="3:11" hidden="1" x14ac:dyDescent="0.2">
      <c r="C1188" s="42">
        <v>42821</v>
      </c>
      <c r="K1188" s="40">
        <v>0.29166666666666669</v>
      </c>
    </row>
    <row r="1189" spans="3:11" hidden="1" x14ac:dyDescent="0.2">
      <c r="C1189" s="42">
        <v>42822</v>
      </c>
      <c r="K1189" s="40">
        <v>0.29166666666666669</v>
      </c>
    </row>
    <row r="1190" spans="3:11" hidden="1" x14ac:dyDescent="0.2">
      <c r="C1190" s="42">
        <v>42823</v>
      </c>
      <c r="K1190" s="40">
        <v>0.29166666666666669</v>
      </c>
    </row>
    <row r="1191" spans="3:11" hidden="1" x14ac:dyDescent="0.2">
      <c r="C1191" s="42">
        <v>42824</v>
      </c>
      <c r="K1191" s="40">
        <v>0.29166666666666669</v>
      </c>
    </row>
    <row r="1192" spans="3:11" hidden="1" x14ac:dyDescent="0.2">
      <c r="C1192" s="42">
        <v>42825</v>
      </c>
      <c r="K1192" s="40">
        <v>0.29166666666666669</v>
      </c>
    </row>
    <row r="1193" spans="3:11" hidden="1" x14ac:dyDescent="0.2">
      <c r="C1193" s="42">
        <v>42826</v>
      </c>
      <c r="K1193" s="40"/>
    </row>
    <row r="1194" spans="3:11" hidden="1" x14ac:dyDescent="0.2">
      <c r="C1194" s="42">
        <v>42827</v>
      </c>
      <c r="K1194" s="40"/>
    </row>
    <row r="1195" spans="3:11" hidden="1" x14ac:dyDescent="0.2">
      <c r="C1195" s="42">
        <v>42828</v>
      </c>
      <c r="K1195" s="40">
        <v>0.29166666666666669</v>
      </c>
    </row>
    <row r="1196" spans="3:11" hidden="1" x14ac:dyDescent="0.2">
      <c r="C1196" s="42">
        <v>42829</v>
      </c>
      <c r="K1196" s="40">
        <v>0.29166666666666669</v>
      </c>
    </row>
    <row r="1197" spans="3:11" hidden="1" x14ac:dyDescent="0.2">
      <c r="C1197" s="42">
        <v>42830</v>
      </c>
      <c r="K1197" s="40">
        <v>0.29166666666666669</v>
      </c>
    </row>
    <row r="1198" spans="3:11" hidden="1" x14ac:dyDescent="0.2">
      <c r="C1198" s="42">
        <v>42831</v>
      </c>
      <c r="K1198" s="40">
        <v>0.29166666666666669</v>
      </c>
    </row>
    <row r="1199" spans="3:11" hidden="1" x14ac:dyDescent="0.2">
      <c r="C1199" s="42">
        <v>42832</v>
      </c>
      <c r="K1199" s="40">
        <v>0.29166666666666669</v>
      </c>
    </row>
    <row r="1200" spans="3:11" hidden="1" x14ac:dyDescent="0.2">
      <c r="C1200" s="42">
        <v>42833</v>
      </c>
      <c r="K1200" s="40"/>
    </row>
    <row r="1201" spans="3:11" hidden="1" x14ac:dyDescent="0.2">
      <c r="C1201" s="42">
        <v>42834</v>
      </c>
      <c r="K1201" s="40"/>
    </row>
    <row r="1202" spans="3:11" hidden="1" x14ac:dyDescent="0.2">
      <c r="C1202" s="42">
        <v>42835</v>
      </c>
      <c r="K1202" s="40">
        <v>0.29166666666666669</v>
      </c>
    </row>
    <row r="1203" spans="3:11" hidden="1" x14ac:dyDescent="0.2">
      <c r="C1203" s="42">
        <v>42836</v>
      </c>
      <c r="K1203" s="40">
        <v>0.29166666666666669</v>
      </c>
    </row>
    <row r="1204" spans="3:11" hidden="1" x14ac:dyDescent="0.2">
      <c r="C1204" s="42">
        <v>42837</v>
      </c>
      <c r="K1204" s="40">
        <v>0.29166666666666669</v>
      </c>
    </row>
    <row r="1205" spans="3:11" hidden="1" x14ac:dyDescent="0.2">
      <c r="C1205" s="42">
        <v>42838</v>
      </c>
      <c r="K1205" s="40">
        <v>0.29166666666666669</v>
      </c>
    </row>
    <row r="1206" spans="3:11" hidden="1" x14ac:dyDescent="0.2">
      <c r="C1206" s="42">
        <v>42839</v>
      </c>
      <c r="K1206" s="40">
        <v>0.29166666666666669</v>
      </c>
    </row>
    <row r="1207" spans="3:11" hidden="1" x14ac:dyDescent="0.2">
      <c r="C1207" s="42">
        <v>42840</v>
      </c>
      <c r="K1207" s="40"/>
    </row>
    <row r="1208" spans="3:11" hidden="1" x14ac:dyDescent="0.2">
      <c r="C1208" s="42">
        <v>42841</v>
      </c>
      <c r="K1208" s="40"/>
    </row>
    <row r="1209" spans="3:11" hidden="1" x14ac:dyDescent="0.2">
      <c r="C1209" s="42">
        <v>42842</v>
      </c>
      <c r="K1209" s="40">
        <v>0.29166666666666669</v>
      </c>
    </row>
    <row r="1210" spans="3:11" hidden="1" x14ac:dyDescent="0.2">
      <c r="C1210" s="42">
        <v>42843</v>
      </c>
      <c r="K1210" s="40">
        <v>0.29166666666666669</v>
      </c>
    </row>
    <row r="1211" spans="3:11" hidden="1" x14ac:dyDescent="0.2">
      <c r="C1211" s="42">
        <v>42844</v>
      </c>
      <c r="K1211" s="40">
        <v>0.29166666666666669</v>
      </c>
    </row>
    <row r="1212" spans="3:11" hidden="1" x14ac:dyDescent="0.2">
      <c r="C1212" s="42">
        <v>42845</v>
      </c>
      <c r="K1212" s="40">
        <v>0.29166666666666669</v>
      </c>
    </row>
    <row r="1213" spans="3:11" hidden="1" x14ac:dyDescent="0.2">
      <c r="C1213" s="42">
        <v>42846</v>
      </c>
      <c r="K1213" s="40">
        <v>0.29166666666666669</v>
      </c>
    </row>
    <row r="1214" spans="3:11" hidden="1" x14ac:dyDescent="0.2">
      <c r="C1214" s="42">
        <v>42847</v>
      </c>
      <c r="K1214" s="40"/>
    </row>
    <row r="1215" spans="3:11" hidden="1" x14ac:dyDescent="0.2">
      <c r="C1215" s="42">
        <v>42848</v>
      </c>
      <c r="K1215" s="40"/>
    </row>
    <row r="1216" spans="3:11" hidden="1" x14ac:dyDescent="0.2">
      <c r="C1216" s="42">
        <v>42849</v>
      </c>
      <c r="K1216" s="40">
        <v>0.29166666666666669</v>
      </c>
    </row>
    <row r="1217" spans="3:11" hidden="1" x14ac:dyDescent="0.2">
      <c r="C1217" s="42">
        <v>42850</v>
      </c>
      <c r="K1217" s="40">
        <v>0.29166666666666669</v>
      </c>
    </row>
    <row r="1218" spans="3:11" hidden="1" x14ac:dyDescent="0.2">
      <c r="C1218" s="42">
        <v>42851</v>
      </c>
      <c r="K1218" s="40">
        <v>0.29166666666666669</v>
      </c>
    </row>
    <row r="1219" spans="3:11" hidden="1" x14ac:dyDescent="0.2">
      <c r="C1219" s="42">
        <v>42852</v>
      </c>
      <c r="K1219" s="40">
        <v>0.29166666666666669</v>
      </c>
    </row>
    <row r="1220" spans="3:11" hidden="1" x14ac:dyDescent="0.2">
      <c r="C1220" s="42">
        <v>42853</v>
      </c>
      <c r="K1220" s="40">
        <v>0.29166666666666669</v>
      </c>
    </row>
    <row r="1221" spans="3:11" hidden="1" x14ac:dyDescent="0.2">
      <c r="C1221" s="42">
        <v>42854</v>
      </c>
      <c r="K1221" s="40"/>
    </row>
    <row r="1222" spans="3:11" hidden="1" x14ac:dyDescent="0.2">
      <c r="C1222" s="42">
        <v>42855</v>
      </c>
      <c r="K1222" s="40"/>
    </row>
    <row r="1223" spans="3:11" hidden="1" x14ac:dyDescent="0.2">
      <c r="C1223" s="42">
        <v>42856</v>
      </c>
      <c r="K1223" s="40">
        <v>0.29166666666666669</v>
      </c>
    </row>
    <row r="1224" spans="3:11" hidden="1" x14ac:dyDescent="0.2">
      <c r="C1224" s="42">
        <v>42857</v>
      </c>
      <c r="K1224" s="40">
        <v>0.29166666666666669</v>
      </c>
    </row>
    <row r="1225" spans="3:11" hidden="1" x14ac:dyDescent="0.2">
      <c r="C1225" s="42">
        <v>42858</v>
      </c>
      <c r="K1225" s="40">
        <v>0.29166666666666669</v>
      </c>
    </row>
    <row r="1226" spans="3:11" hidden="1" x14ac:dyDescent="0.2">
      <c r="C1226" s="42">
        <v>42859</v>
      </c>
      <c r="K1226" s="40">
        <v>0.29166666666666669</v>
      </c>
    </row>
    <row r="1227" spans="3:11" hidden="1" x14ac:dyDescent="0.2">
      <c r="C1227" s="42">
        <v>42860</v>
      </c>
      <c r="K1227" s="40">
        <v>0.29166666666666669</v>
      </c>
    </row>
    <row r="1228" spans="3:11" hidden="1" x14ac:dyDescent="0.2">
      <c r="C1228" s="42">
        <v>42861</v>
      </c>
      <c r="K1228" s="40"/>
    </row>
    <row r="1229" spans="3:11" hidden="1" x14ac:dyDescent="0.2">
      <c r="C1229" s="42">
        <v>42862</v>
      </c>
      <c r="K1229" s="40"/>
    </row>
    <row r="1230" spans="3:11" hidden="1" x14ac:dyDescent="0.2">
      <c r="C1230" s="42">
        <v>42863</v>
      </c>
      <c r="K1230" s="40">
        <v>0.29166666666666669</v>
      </c>
    </row>
    <row r="1231" spans="3:11" hidden="1" x14ac:dyDescent="0.2">
      <c r="C1231" s="42">
        <v>42864</v>
      </c>
      <c r="K1231" s="40">
        <v>0.29166666666666669</v>
      </c>
    </row>
    <row r="1232" spans="3:11" hidden="1" x14ac:dyDescent="0.2">
      <c r="C1232" s="42">
        <v>42865</v>
      </c>
      <c r="K1232" s="40">
        <v>0.29166666666666669</v>
      </c>
    </row>
    <row r="1233" spans="3:11" hidden="1" x14ac:dyDescent="0.2">
      <c r="C1233" s="42">
        <v>42866</v>
      </c>
      <c r="K1233" s="40">
        <v>0.29166666666666669</v>
      </c>
    </row>
    <row r="1234" spans="3:11" hidden="1" x14ac:dyDescent="0.2">
      <c r="C1234" s="42">
        <v>42867</v>
      </c>
      <c r="K1234" s="40">
        <v>0.29166666666666669</v>
      </c>
    </row>
    <row r="1235" spans="3:11" hidden="1" x14ac:dyDescent="0.2">
      <c r="C1235" s="42">
        <v>42868</v>
      </c>
      <c r="K1235" s="40"/>
    </row>
    <row r="1236" spans="3:11" hidden="1" x14ac:dyDescent="0.2">
      <c r="C1236" s="42">
        <v>42869</v>
      </c>
      <c r="K1236" s="40"/>
    </row>
    <row r="1237" spans="3:11" hidden="1" x14ac:dyDescent="0.2">
      <c r="C1237" s="42">
        <v>42870</v>
      </c>
      <c r="K1237" s="40">
        <v>0.29166666666666669</v>
      </c>
    </row>
    <row r="1238" spans="3:11" hidden="1" x14ac:dyDescent="0.2">
      <c r="C1238" s="42">
        <v>42871</v>
      </c>
      <c r="K1238" s="40">
        <v>0.29166666666666669</v>
      </c>
    </row>
    <row r="1239" spans="3:11" hidden="1" x14ac:dyDescent="0.2">
      <c r="C1239" s="42">
        <v>42872</v>
      </c>
      <c r="K1239" s="40">
        <v>0.29166666666666669</v>
      </c>
    </row>
    <row r="1240" spans="3:11" hidden="1" x14ac:dyDescent="0.2">
      <c r="C1240" s="42">
        <v>42873</v>
      </c>
      <c r="K1240" s="40">
        <v>0.29166666666666669</v>
      </c>
    </row>
    <row r="1241" spans="3:11" hidden="1" x14ac:dyDescent="0.2">
      <c r="C1241" s="42">
        <v>42874</v>
      </c>
      <c r="K1241" s="40">
        <v>0.29166666666666669</v>
      </c>
    </row>
    <row r="1242" spans="3:11" hidden="1" x14ac:dyDescent="0.2">
      <c r="C1242" s="42">
        <v>42875</v>
      </c>
      <c r="K1242" s="40"/>
    </row>
    <row r="1243" spans="3:11" hidden="1" x14ac:dyDescent="0.2">
      <c r="C1243" s="42">
        <v>42876</v>
      </c>
      <c r="K1243" s="40"/>
    </row>
    <row r="1244" spans="3:11" hidden="1" x14ac:dyDescent="0.2">
      <c r="C1244" s="42">
        <v>42877</v>
      </c>
      <c r="K1244" s="40">
        <v>0.29166666666666669</v>
      </c>
    </row>
    <row r="1245" spans="3:11" hidden="1" x14ac:dyDescent="0.2">
      <c r="C1245" s="42">
        <v>42878</v>
      </c>
      <c r="K1245" s="40">
        <v>0.29166666666666669</v>
      </c>
    </row>
    <row r="1246" spans="3:11" hidden="1" x14ac:dyDescent="0.2">
      <c r="C1246" s="42">
        <v>42879</v>
      </c>
      <c r="K1246" s="40">
        <v>0.29166666666666669</v>
      </c>
    </row>
    <row r="1247" spans="3:11" hidden="1" x14ac:dyDescent="0.2">
      <c r="C1247" s="42">
        <v>42880</v>
      </c>
      <c r="K1247" s="40">
        <v>0.29166666666666669</v>
      </c>
    </row>
    <row r="1248" spans="3:11" hidden="1" x14ac:dyDescent="0.2">
      <c r="C1248" s="42">
        <v>42881</v>
      </c>
      <c r="K1248" s="40">
        <v>0.29166666666666669</v>
      </c>
    </row>
    <row r="1249" spans="3:11" hidden="1" x14ac:dyDescent="0.2">
      <c r="C1249" s="42">
        <v>42882</v>
      </c>
      <c r="K1249" s="40"/>
    </row>
    <row r="1250" spans="3:11" hidden="1" x14ac:dyDescent="0.2">
      <c r="C1250" s="42">
        <v>42883</v>
      </c>
      <c r="K1250" s="40"/>
    </row>
    <row r="1251" spans="3:11" hidden="1" x14ac:dyDescent="0.2">
      <c r="C1251" s="42">
        <v>42884</v>
      </c>
      <c r="K1251" s="40">
        <v>0.29166666666666669</v>
      </c>
    </row>
    <row r="1252" spans="3:11" hidden="1" x14ac:dyDescent="0.2">
      <c r="C1252" s="42">
        <v>42885</v>
      </c>
      <c r="K1252" s="40">
        <v>0.29166666666666669</v>
      </c>
    </row>
    <row r="1253" spans="3:11" hidden="1" x14ac:dyDescent="0.2">
      <c r="C1253" s="42">
        <v>42886</v>
      </c>
      <c r="K1253" s="40">
        <v>0.29166666666666669</v>
      </c>
    </row>
    <row r="1254" spans="3:11" hidden="1" x14ac:dyDescent="0.2">
      <c r="C1254" s="42">
        <v>42887</v>
      </c>
      <c r="K1254" s="40">
        <v>0.29166666666666669</v>
      </c>
    </row>
    <row r="1255" spans="3:11" hidden="1" x14ac:dyDescent="0.2">
      <c r="C1255" s="42">
        <v>42888</v>
      </c>
      <c r="K1255" s="40">
        <v>0.29166666666666669</v>
      </c>
    </row>
    <row r="1256" spans="3:11" hidden="1" x14ac:dyDescent="0.2">
      <c r="C1256" s="42">
        <v>42889</v>
      </c>
      <c r="K1256" s="40"/>
    </row>
    <row r="1257" spans="3:11" hidden="1" x14ac:dyDescent="0.2">
      <c r="C1257" s="42">
        <v>42890</v>
      </c>
      <c r="K1257" s="40"/>
    </row>
    <row r="1258" spans="3:11" hidden="1" x14ac:dyDescent="0.2">
      <c r="C1258" s="42">
        <v>42891</v>
      </c>
      <c r="K1258" s="40">
        <v>0.29166666666666669</v>
      </c>
    </row>
    <row r="1259" spans="3:11" hidden="1" x14ac:dyDescent="0.2">
      <c r="C1259" s="42">
        <v>42892</v>
      </c>
      <c r="K1259" s="40">
        <v>0.29166666666666669</v>
      </c>
    </row>
    <row r="1260" spans="3:11" hidden="1" x14ac:dyDescent="0.2">
      <c r="C1260" s="42">
        <v>42893</v>
      </c>
      <c r="K1260" s="40">
        <v>0.29166666666666669</v>
      </c>
    </row>
    <row r="1261" spans="3:11" hidden="1" x14ac:dyDescent="0.2">
      <c r="C1261" s="42">
        <v>42894</v>
      </c>
      <c r="K1261" s="40">
        <v>0.29166666666666669</v>
      </c>
    </row>
    <row r="1262" spans="3:11" hidden="1" x14ac:dyDescent="0.2">
      <c r="C1262" s="42">
        <v>42895</v>
      </c>
      <c r="K1262" s="40">
        <v>0.29166666666666669</v>
      </c>
    </row>
    <row r="1263" spans="3:11" hidden="1" x14ac:dyDescent="0.2">
      <c r="C1263" s="42">
        <v>42896</v>
      </c>
      <c r="K1263" s="40"/>
    </row>
    <row r="1264" spans="3:11" hidden="1" x14ac:dyDescent="0.2">
      <c r="C1264" s="42">
        <v>42897</v>
      </c>
      <c r="K1264" s="40"/>
    </row>
    <row r="1265" spans="3:11" hidden="1" x14ac:dyDescent="0.2">
      <c r="C1265" s="42">
        <v>42898</v>
      </c>
      <c r="K1265" s="40">
        <v>0.29166666666666669</v>
      </c>
    </row>
    <row r="1266" spans="3:11" hidden="1" x14ac:dyDescent="0.2">
      <c r="C1266" s="42">
        <v>42899</v>
      </c>
      <c r="K1266" s="40">
        <v>0.29166666666666669</v>
      </c>
    </row>
    <row r="1267" spans="3:11" hidden="1" x14ac:dyDescent="0.2">
      <c r="C1267" s="42">
        <v>42900</v>
      </c>
      <c r="K1267" s="40">
        <v>0.29166666666666669</v>
      </c>
    </row>
    <row r="1268" spans="3:11" hidden="1" x14ac:dyDescent="0.2">
      <c r="C1268" s="42">
        <v>42901</v>
      </c>
      <c r="K1268" s="40">
        <v>0.29166666666666669</v>
      </c>
    </row>
    <row r="1269" spans="3:11" hidden="1" x14ac:dyDescent="0.2">
      <c r="C1269" s="42">
        <v>42902</v>
      </c>
      <c r="K1269" s="40">
        <v>0.29166666666666669</v>
      </c>
    </row>
    <row r="1270" spans="3:11" hidden="1" x14ac:dyDescent="0.2">
      <c r="C1270" s="42">
        <v>42903</v>
      </c>
      <c r="K1270" s="40"/>
    </row>
    <row r="1271" spans="3:11" hidden="1" x14ac:dyDescent="0.2">
      <c r="C1271" s="42">
        <v>42904</v>
      </c>
      <c r="K1271" s="40"/>
    </row>
    <row r="1272" spans="3:11" hidden="1" x14ac:dyDescent="0.2">
      <c r="C1272" s="42">
        <v>42905</v>
      </c>
      <c r="K1272" s="40">
        <v>0.29166666666666669</v>
      </c>
    </row>
    <row r="1273" spans="3:11" hidden="1" x14ac:dyDescent="0.2">
      <c r="C1273" s="42">
        <v>42906</v>
      </c>
      <c r="K1273" s="40">
        <v>0.29166666666666669</v>
      </c>
    </row>
    <row r="1274" spans="3:11" hidden="1" x14ac:dyDescent="0.2">
      <c r="C1274" s="42">
        <v>42907</v>
      </c>
      <c r="K1274" s="40">
        <v>0.29166666666666669</v>
      </c>
    </row>
    <row r="1275" spans="3:11" hidden="1" x14ac:dyDescent="0.2">
      <c r="C1275" s="42">
        <v>42908</v>
      </c>
      <c r="K1275" s="40">
        <v>0.29166666666666669</v>
      </c>
    </row>
    <row r="1276" spans="3:11" hidden="1" x14ac:dyDescent="0.2">
      <c r="C1276" s="42">
        <v>42909</v>
      </c>
      <c r="K1276" s="40">
        <v>0.29166666666666669</v>
      </c>
    </row>
    <row r="1277" spans="3:11" hidden="1" x14ac:dyDescent="0.2">
      <c r="C1277" s="42">
        <v>42910</v>
      </c>
      <c r="K1277" s="40"/>
    </row>
    <row r="1278" spans="3:11" hidden="1" x14ac:dyDescent="0.2">
      <c r="C1278" s="42">
        <v>42911</v>
      </c>
      <c r="K1278" s="40"/>
    </row>
    <row r="1279" spans="3:11" hidden="1" x14ac:dyDescent="0.2">
      <c r="C1279" s="42">
        <v>42912</v>
      </c>
      <c r="K1279" s="40">
        <v>0.29166666666666669</v>
      </c>
    </row>
    <row r="1280" spans="3:11" hidden="1" x14ac:dyDescent="0.2">
      <c r="C1280" s="42">
        <v>42913</v>
      </c>
      <c r="K1280" s="40">
        <v>0.29166666666666669</v>
      </c>
    </row>
    <row r="1281" spans="3:11" hidden="1" x14ac:dyDescent="0.2">
      <c r="C1281" s="42">
        <v>42914</v>
      </c>
      <c r="K1281" s="40">
        <v>0.29166666666666669</v>
      </c>
    </row>
    <row r="1282" spans="3:11" hidden="1" x14ac:dyDescent="0.2">
      <c r="C1282" s="42">
        <v>42915</v>
      </c>
      <c r="K1282" s="40">
        <v>0.29166666666666669</v>
      </c>
    </row>
    <row r="1283" spans="3:11" hidden="1" x14ac:dyDescent="0.2">
      <c r="C1283" s="42">
        <v>42916</v>
      </c>
      <c r="K1283" s="40">
        <v>0.29166666666666669</v>
      </c>
    </row>
    <row r="1284" spans="3:11" hidden="1" x14ac:dyDescent="0.2">
      <c r="C1284" s="42">
        <v>42917</v>
      </c>
      <c r="K1284" s="40"/>
    </row>
    <row r="1285" spans="3:11" hidden="1" x14ac:dyDescent="0.2">
      <c r="C1285" s="42">
        <v>42918</v>
      </c>
      <c r="K1285" s="40"/>
    </row>
    <row r="1286" spans="3:11" hidden="1" x14ac:dyDescent="0.2">
      <c r="C1286" s="42">
        <v>42919</v>
      </c>
      <c r="K1286" s="40">
        <v>0.29166666666666669</v>
      </c>
    </row>
    <row r="1287" spans="3:11" hidden="1" x14ac:dyDescent="0.2">
      <c r="C1287" s="42">
        <v>42920</v>
      </c>
      <c r="K1287" s="40">
        <v>0.29166666666666669</v>
      </c>
    </row>
    <row r="1288" spans="3:11" hidden="1" x14ac:dyDescent="0.2">
      <c r="C1288" s="42">
        <v>42921</v>
      </c>
      <c r="K1288" s="40">
        <v>0.29166666666666669</v>
      </c>
    </row>
    <row r="1289" spans="3:11" hidden="1" x14ac:dyDescent="0.2">
      <c r="C1289" s="42">
        <v>42922</v>
      </c>
      <c r="K1289" s="40">
        <v>0.29166666666666669</v>
      </c>
    </row>
    <row r="1290" spans="3:11" hidden="1" x14ac:dyDescent="0.2">
      <c r="C1290" s="42">
        <v>42923</v>
      </c>
      <c r="K1290" s="40">
        <v>0.29166666666666669</v>
      </c>
    </row>
    <row r="1291" spans="3:11" hidden="1" x14ac:dyDescent="0.2">
      <c r="C1291" s="42">
        <v>42924</v>
      </c>
      <c r="K1291" s="40"/>
    </row>
    <row r="1292" spans="3:11" hidden="1" x14ac:dyDescent="0.2">
      <c r="C1292" s="42">
        <v>42925</v>
      </c>
      <c r="K1292" s="40"/>
    </row>
    <row r="1293" spans="3:11" hidden="1" x14ac:dyDescent="0.2">
      <c r="C1293" s="42">
        <v>42926</v>
      </c>
      <c r="K1293" s="40">
        <v>0.29166666666666669</v>
      </c>
    </row>
    <row r="1294" spans="3:11" hidden="1" x14ac:dyDescent="0.2">
      <c r="C1294" s="42">
        <v>42927</v>
      </c>
      <c r="K1294" s="40">
        <v>0.29166666666666669</v>
      </c>
    </row>
    <row r="1295" spans="3:11" hidden="1" x14ac:dyDescent="0.2">
      <c r="C1295" s="42">
        <v>42928</v>
      </c>
      <c r="K1295" s="40">
        <v>0.29166666666666669</v>
      </c>
    </row>
    <row r="1296" spans="3:11" hidden="1" x14ac:dyDescent="0.2">
      <c r="C1296" s="42">
        <v>42929</v>
      </c>
      <c r="K1296" s="40">
        <v>0.29166666666666669</v>
      </c>
    </row>
    <row r="1297" spans="3:11" hidden="1" x14ac:dyDescent="0.2">
      <c r="C1297" s="42">
        <v>42930</v>
      </c>
      <c r="K1297" s="40">
        <v>0.29166666666666669</v>
      </c>
    </row>
    <row r="1298" spans="3:11" hidden="1" x14ac:dyDescent="0.2">
      <c r="C1298" s="42">
        <v>42931</v>
      </c>
      <c r="K1298" s="40"/>
    </row>
    <row r="1299" spans="3:11" hidden="1" x14ac:dyDescent="0.2">
      <c r="C1299" s="42">
        <v>42932</v>
      </c>
      <c r="K1299" s="40"/>
    </row>
    <row r="1300" spans="3:11" hidden="1" x14ac:dyDescent="0.2">
      <c r="C1300" s="42">
        <v>42933</v>
      </c>
      <c r="K1300" s="40">
        <v>0.29166666666666669</v>
      </c>
    </row>
    <row r="1301" spans="3:11" hidden="1" x14ac:dyDescent="0.2">
      <c r="C1301" s="42">
        <v>42934</v>
      </c>
      <c r="K1301" s="40">
        <v>0.29166666666666669</v>
      </c>
    </row>
    <row r="1302" spans="3:11" hidden="1" x14ac:dyDescent="0.2">
      <c r="C1302" s="42">
        <v>42935</v>
      </c>
      <c r="K1302" s="40">
        <v>0.29166666666666669</v>
      </c>
    </row>
    <row r="1303" spans="3:11" hidden="1" x14ac:dyDescent="0.2">
      <c r="C1303" s="42">
        <v>42936</v>
      </c>
      <c r="K1303" s="40">
        <v>0.29166666666666669</v>
      </c>
    </row>
    <row r="1304" spans="3:11" hidden="1" x14ac:dyDescent="0.2">
      <c r="C1304" s="42">
        <v>42937</v>
      </c>
      <c r="K1304" s="40">
        <v>0.29166666666666669</v>
      </c>
    </row>
    <row r="1305" spans="3:11" hidden="1" x14ac:dyDescent="0.2">
      <c r="C1305" s="42">
        <v>42938</v>
      </c>
      <c r="K1305" s="40"/>
    </row>
    <row r="1306" spans="3:11" hidden="1" x14ac:dyDescent="0.2">
      <c r="C1306" s="42">
        <v>42939</v>
      </c>
      <c r="K1306" s="40"/>
    </row>
    <row r="1307" spans="3:11" hidden="1" x14ac:dyDescent="0.2">
      <c r="C1307" s="42">
        <v>42940</v>
      </c>
      <c r="K1307" s="40">
        <v>0.29166666666666669</v>
      </c>
    </row>
    <row r="1308" spans="3:11" hidden="1" x14ac:dyDescent="0.2">
      <c r="C1308" s="42">
        <v>42941</v>
      </c>
      <c r="K1308" s="40">
        <v>0.29166666666666669</v>
      </c>
    </row>
    <row r="1309" spans="3:11" hidden="1" x14ac:dyDescent="0.2">
      <c r="C1309" s="42">
        <v>42942</v>
      </c>
      <c r="K1309" s="40">
        <v>0.29166666666666669</v>
      </c>
    </row>
    <row r="1310" spans="3:11" hidden="1" x14ac:dyDescent="0.2">
      <c r="C1310" s="42">
        <v>42943</v>
      </c>
      <c r="K1310" s="40">
        <v>0.29166666666666669</v>
      </c>
    </row>
    <row r="1311" spans="3:11" hidden="1" x14ac:dyDescent="0.2">
      <c r="C1311" s="42">
        <v>42944</v>
      </c>
      <c r="K1311" s="40">
        <v>0.29166666666666669</v>
      </c>
    </row>
    <row r="1312" spans="3:11" hidden="1" x14ac:dyDescent="0.2">
      <c r="C1312" s="42">
        <v>42945</v>
      </c>
      <c r="K1312" s="40"/>
    </row>
    <row r="1313" spans="3:11" hidden="1" x14ac:dyDescent="0.2">
      <c r="C1313" s="42">
        <v>42946</v>
      </c>
      <c r="K1313" s="40"/>
    </row>
    <row r="1314" spans="3:11" hidden="1" x14ac:dyDescent="0.2">
      <c r="C1314" s="42">
        <v>42947</v>
      </c>
      <c r="K1314" s="40">
        <v>0.29166666666666669</v>
      </c>
    </row>
    <row r="1315" spans="3:11" hidden="1" x14ac:dyDescent="0.2">
      <c r="C1315" s="42">
        <v>42948</v>
      </c>
      <c r="K1315" s="40">
        <v>0.29166666666666669</v>
      </c>
    </row>
    <row r="1316" spans="3:11" hidden="1" x14ac:dyDescent="0.2">
      <c r="C1316" s="42">
        <v>42949</v>
      </c>
      <c r="K1316" s="40">
        <v>0.29166666666666669</v>
      </c>
    </row>
    <row r="1317" spans="3:11" hidden="1" x14ac:dyDescent="0.2">
      <c r="C1317" s="42">
        <v>42950</v>
      </c>
      <c r="K1317" s="40">
        <v>0.29166666666666669</v>
      </c>
    </row>
    <row r="1318" spans="3:11" hidden="1" x14ac:dyDescent="0.2">
      <c r="C1318" s="42">
        <v>42951</v>
      </c>
      <c r="K1318" s="40">
        <v>0.29166666666666669</v>
      </c>
    </row>
    <row r="1319" spans="3:11" hidden="1" x14ac:dyDescent="0.2">
      <c r="C1319" s="42">
        <v>42952</v>
      </c>
      <c r="K1319" s="40"/>
    </row>
    <row r="1320" spans="3:11" hidden="1" x14ac:dyDescent="0.2">
      <c r="C1320" s="42">
        <v>42953</v>
      </c>
      <c r="K1320" s="40"/>
    </row>
    <row r="1321" spans="3:11" hidden="1" x14ac:dyDescent="0.2">
      <c r="C1321" s="42">
        <v>42954</v>
      </c>
      <c r="K1321" s="40">
        <v>0.29166666666666669</v>
      </c>
    </row>
    <row r="1322" spans="3:11" hidden="1" x14ac:dyDescent="0.2">
      <c r="C1322" s="42">
        <v>42955</v>
      </c>
      <c r="K1322" s="40">
        <v>0.29166666666666669</v>
      </c>
    </row>
    <row r="1323" spans="3:11" hidden="1" x14ac:dyDescent="0.2">
      <c r="C1323" s="42">
        <v>42956</v>
      </c>
      <c r="K1323" s="40">
        <v>0.29166666666666669</v>
      </c>
    </row>
    <row r="1324" spans="3:11" hidden="1" x14ac:dyDescent="0.2">
      <c r="C1324" s="42">
        <v>42957</v>
      </c>
      <c r="K1324" s="40">
        <v>0.29166666666666669</v>
      </c>
    </row>
    <row r="1325" spans="3:11" hidden="1" x14ac:dyDescent="0.2">
      <c r="C1325" s="42">
        <v>42958</v>
      </c>
      <c r="K1325" s="40">
        <v>0.29166666666666669</v>
      </c>
    </row>
    <row r="1326" spans="3:11" hidden="1" x14ac:dyDescent="0.2">
      <c r="C1326" s="42">
        <v>42959</v>
      </c>
      <c r="K1326" s="40"/>
    </row>
    <row r="1327" spans="3:11" hidden="1" x14ac:dyDescent="0.2">
      <c r="C1327" s="42">
        <v>42960</v>
      </c>
      <c r="K1327" s="40"/>
    </row>
    <row r="1328" spans="3:11" hidden="1" x14ac:dyDescent="0.2">
      <c r="C1328" s="42">
        <v>42961</v>
      </c>
      <c r="K1328" s="40">
        <v>0.29166666666666669</v>
      </c>
    </row>
    <row r="1329" spans="3:11" hidden="1" x14ac:dyDescent="0.2">
      <c r="C1329" s="42">
        <v>42962</v>
      </c>
      <c r="K1329" s="40">
        <v>0.29166666666666669</v>
      </c>
    </row>
    <row r="1330" spans="3:11" hidden="1" x14ac:dyDescent="0.2">
      <c r="C1330" s="42">
        <v>42963</v>
      </c>
      <c r="K1330" s="40">
        <v>0.29166666666666669</v>
      </c>
    </row>
    <row r="1331" spans="3:11" hidden="1" x14ac:dyDescent="0.2">
      <c r="C1331" s="42">
        <v>42964</v>
      </c>
      <c r="K1331" s="40">
        <v>0.29166666666666669</v>
      </c>
    </row>
    <row r="1332" spans="3:11" hidden="1" x14ac:dyDescent="0.2">
      <c r="C1332" s="42">
        <v>42965</v>
      </c>
      <c r="K1332" s="40">
        <v>0.29166666666666669</v>
      </c>
    </row>
    <row r="1333" spans="3:11" hidden="1" x14ac:dyDescent="0.2">
      <c r="C1333" s="42">
        <v>42966</v>
      </c>
      <c r="K1333" s="40"/>
    </row>
    <row r="1334" spans="3:11" hidden="1" x14ac:dyDescent="0.2">
      <c r="C1334" s="42">
        <v>42967</v>
      </c>
      <c r="K1334" s="40"/>
    </row>
    <row r="1335" spans="3:11" hidden="1" x14ac:dyDescent="0.2">
      <c r="C1335" s="42">
        <v>42968</v>
      </c>
      <c r="K1335" s="40">
        <v>0.29166666666666669</v>
      </c>
    </row>
    <row r="1336" spans="3:11" hidden="1" x14ac:dyDescent="0.2">
      <c r="C1336" s="42">
        <v>42969</v>
      </c>
      <c r="K1336" s="40">
        <v>0.29166666666666669</v>
      </c>
    </row>
    <row r="1337" spans="3:11" hidden="1" x14ac:dyDescent="0.2">
      <c r="C1337" s="42">
        <v>42970</v>
      </c>
      <c r="K1337" s="40">
        <v>0.29166666666666669</v>
      </c>
    </row>
    <row r="1338" spans="3:11" hidden="1" x14ac:dyDescent="0.2">
      <c r="C1338" s="42">
        <v>42971</v>
      </c>
      <c r="K1338" s="40">
        <v>0.29166666666666669</v>
      </c>
    </row>
    <row r="1339" spans="3:11" hidden="1" x14ac:dyDescent="0.2">
      <c r="C1339" s="42">
        <v>42972</v>
      </c>
      <c r="K1339" s="40">
        <v>0.29166666666666669</v>
      </c>
    </row>
    <row r="1340" spans="3:11" hidden="1" x14ac:dyDescent="0.2">
      <c r="C1340" s="42">
        <v>42973</v>
      </c>
      <c r="K1340" s="40"/>
    </row>
    <row r="1341" spans="3:11" hidden="1" x14ac:dyDescent="0.2">
      <c r="C1341" s="42">
        <v>42974</v>
      </c>
      <c r="K1341" s="40"/>
    </row>
    <row r="1342" spans="3:11" hidden="1" x14ac:dyDescent="0.2">
      <c r="C1342" s="42">
        <v>42975</v>
      </c>
      <c r="K1342" s="40">
        <v>0.29166666666666669</v>
      </c>
    </row>
    <row r="1343" spans="3:11" hidden="1" x14ac:dyDescent="0.2">
      <c r="C1343" s="42">
        <v>42976</v>
      </c>
      <c r="K1343" s="40">
        <v>0.29166666666666669</v>
      </c>
    </row>
    <row r="1344" spans="3:11" hidden="1" x14ac:dyDescent="0.2">
      <c r="C1344" s="42">
        <v>42977</v>
      </c>
      <c r="K1344" s="40">
        <v>0.29166666666666669</v>
      </c>
    </row>
    <row r="1345" spans="3:11" hidden="1" x14ac:dyDescent="0.2">
      <c r="C1345" s="42">
        <v>42978</v>
      </c>
      <c r="K1345" s="40">
        <v>0.29166666666666669</v>
      </c>
    </row>
    <row r="1346" spans="3:11" hidden="1" x14ac:dyDescent="0.2">
      <c r="C1346" s="42">
        <v>42979</v>
      </c>
      <c r="K1346" s="40">
        <v>0.29166666666666669</v>
      </c>
    </row>
    <row r="1347" spans="3:11" hidden="1" x14ac:dyDescent="0.2">
      <c r="C1347" s="42">
        <v>42980</v>
      </c>
      <c r="K1347" s="40"/>
    </row>
    <row r="1348" spans="3:11" hidden="1" x14ac:dyDescent="0.2">
      <c r="C1348" s="42">
        <v>42981</v>
      </c>
      <c r="K1348" s="40"/>
    </row>
    <row r="1349" spans="3:11" hidden="1" x14ac:dyDescent="0.2">
      <c r="C1349" s="42">
        <v>42982</v>
      </c>
      <c r="K1349" s="40">
        <v>0.29166666666666669</v>
      </c>
    </row>
    <row r="1350" spans="3:11" hidden="1" x14ac:dyDescent="0.2">
      <c r="C1350" s="42">
        <v>42983</v>
      </c>
      <c r="K1350" s="40">
        <v>0.29166666666666669</v>
      </c>
    </row>
    <row r="1351" spans="3:11" hidden="1" x14ac:dyDescent="0.2">
      <c r="C1351" s="42">
        <v>42984</v>
      </c>
      <c r="K1351" s="40">
        <v>0.29166666666666669</v>
      </c>
    </row>
    <row r="1352" spans="3:11" hidden="1" x14ac:dyDescent="0.2">
      <c r="C1352" s="42">
        <v>42985</v>
      </c>
      <c r="K1352" s="40">
        <v>0.29166666666666669</v>
      </c>
    </row>
    <row r="1353" spans="3:11" hidden="1" x14ac:dyDescent="0.2">
      <c r="C1353" s="42">
        <v>42986</v>
      </c>
      <c r="K1353" s="40">
        <v>0.29166666666666669</v>
      </c>
    </row>
    <row r="1354" spans="3:11" hidden="1" x14ac:dyDescent="0.2">
      <c r="C1354" s="42">
        <v>42987</v>
      </c>
      <c r="K1354" s="40"/>
    </row>
    <row r="1355" spans="3:11" hidden="1" x14ac:dyDescent="0.2">
      <c r="C1355" s="42">
        <v>42988</v>
      </c>
      <c r="K1355" s="40"/>
    </row>
    <row r="1356" spans="3:11" hidden="1" x14ac:dyDescent="0.2">
      <c r="C1356" s="42">
        <v>42989</v>
      </c>
      <c r="K1356" s="40">
        <v>0.29166666666666669</v>
      </c>
    </row>
    <row r="1357" spans="3:11" hidden="1" x14ac:dyDescent="0.2">
      <c r="C1357" s="42">
        <v>42990</v>
      </c>
      <c r="K1357" s="40">
        <v>0.29166666666666669</v>
      </c>
    </row>
    <row r="1358" spans="3:11" hidden="1" x14ac:dyDescent="0.2">
      <c r="C1358" s="42">
        <v>42991</v>
      </c>
      <c r="K1358" s="40">
        <v>0.29166666666666669</v>
      </c>
    </row>
    <row r="1359" spans="3:11" hidden="1" x14ac:dyDescent="0.2">
      <c r="C1359" s="42">
        <v>42992</v>
      </c>
      <c r="K1359" s="40">
        <v>0.29166666666666669</v>
      </c>
    </row>
    <row r="1360" spans="3:11" hidden="1" x14ac:dyDescent="0.2">
      <c r="C1360" s="42">
        <v>42993</v>
      </c>
      <c r="K1360" s="40">
        <v>0.29166666666666669</v>
      </c>
    </row>
    <row r="1361" spans="3:11" hidden="1" x14ac:dyDescent="0.2">
      <c r="C1361" s="42">
        <v>42994</v>
      </c>
      <c r="K1361" s="40"/>
    </row>
    <row r="1362" spans="3:11" hidden="1" x14ac:dyDescent="0.2">
      <c r="C1362" s="42">
        <v>42995</v>
      </c>
      <c r="K1362" s="40"/>
    </row>
    <row r="1363" spans="3:11" hidden="1" x14ac:dyDescent="0.2">
      <c r="C1363" s="42">
        <v>42996</v>
      </c>
      <c r="K1363" s="40">
        <v>0.29166666666666669</v>
      </c>
    </row>
    <row r="1364" spans="3:11" hidden="1" x14ac:dyDescent="0.2">
      <c r="C1364" s="42">
        <v>42997</v>
      </c>
      <c r="K1364" s="40">
        <v>0.29166666666666669</v>
      </c>
    </row>
    <row r="1365" spans="3:11" hidden="1" x14ac:dyDescent="0.2">
      <c r="C1365" s="42">
        <v>42998</v>
      </c>
      <c r="K1365" s="40">
        <v>0.29166666666666669</v>
      </c>
    </row>
    <row r="1366" spans="3:11" hidden="1" x14ac:dyDescent="0.2">
      <c r="C1366" s="42">
        <v>42999</v>
      </c>
      <c r="K1366" s="40">
        <v>0.29166666666666669</v>
      </c>
    </row>
    <row r="1367" spans="3:11" hidden="1" x14ac:dyDescent="0.2">
      <c r="C1367" s="42">
        <v>43000</v>
      </c>
      <c r="K1367" s="40">
        <v>0.29166666666666669</v>
      </c>
    </row>
    <row r="1368" spans="3:11" hidden="1" x14ac:dyDescent="0.2">
      <c r="C1368" s="42">
        <v>43001</v>
      </c>
      <c r="K1368" s="40"/>
    </row>
    <row r="1369" spans="3:11" hidden="1" x14ac:dyDescent="0.2">
      <c r="C1369" s="42">
        <v>43002</v>
      </c>
      <c r="K1369" s="40"/>
    </row>
    <row r="1370" spans="3:11" hidden="1" x14ac:dyDescent="0.2">
      <c r="C1370" s="42">
        <v>43003</v>
      </c>
      <c r="K1370" s="40">
        <v>0.29166666666666669</v>
      </c>
    </row>
    <row r="1371" spans="3:11" hidden="1" x14ac:dyDescent="0.2">
      <c r="C1371" s="42">
        <v>43004</v>
      </c>
      <c r="K1371" s="40">
        <v>0.29166666666666669</v>
      </c>
    </row>
    <row r="1372" spans="3:11" hidden="1" x14ac:dyDescent="0.2">
      <c r="C1372" s="42">
        <v>43005</v>
      </c>
      <c r="K1372" s="40">
        <v>0.29166666666666669</v>
      </c>
    </row>
    <row r="1373" spans="3:11" hidden="1" x14ac:dyDescent="0.2">
      <c r="C1373" s="42">
        <v>43006</v>
      </c>
      <c r="K1373" s="40">
        <v>0.29166666666666669</v>
      </c>
    </row>
    <row r="1374" spans="3:11" hidden="1" x14ac:dyDescent="0.2">
      <c r="C1374" s="42">
        <v>43007</v>
      </c>
      <c r="K1374" s="40">
        <v>0.29166666666666669</v>
      </c>
    </row>
    <row r="1375" spans="3:11" hidden="1" x14ac:dyDescent="0.2">
      <c r="C1375" s="42">
        <v>43008</v>
      </c>
      <c r="K1375" s="40"/>
    </row>
    <row r="1376" spans="3:11" hidden="1" x14ac:dyDescent="0.2">
      <c r="C1376" s="42">
        <v>43009</v>
      </c>
      <c r="K1376" s="40"/>
    </row>
    <row r="1377" spans="3:11" hidden="1" x14ac:dyDescent="0.2">
      <c r="C1377" s="42">
        <v>43010</v>
      </c>
      <c r="K1377" s="40">
        <v>0.29166666666666669</v>
      </c>
    </row>
    <row r="1378" spans="3:11" hidden="1" x14ac:dyDescent="0.2">
      <c r="C1378" s="42">
        <v>43011</v>
      </c>
      <c r="K1378" s="40">
        <v>0.29166666666666669</v>
      </c>
    </row>
    <row r="1379" spans="3:11" hidden="1" x14ac:dyDescent="0.2">
      <c r="C1379" s="42">
        <v>43012</v>
      </c>
      <c r="K1379" s="40">
        <v>0.29166666666666669</v>
      </c>
    </row>
    <row r="1380" spans="3:11" hidden="1" x14ac:dyDescent="0.2">
      <c r="C1380" s="42">
        <v>43013</v>
      </c>
      <c r="K1380" s="40">
        <v>0.29166666666666669</v>
      </c>
    </row>
    <row r="1381" spans="3:11" hidden="1" x14ac:dyDescent="0.2">
      <c r="C1381" s="42">
        <v>43014</v>
      </c>
      <c r="K1381" s="40">
        <v>0.29166666666666669</v>
      </c>
    </row>
    <row r="1382" spans="3:11" hidden="1" x14ac:dyDescent="0.2">
      <c r="C1382" s="42">
        <v>43015</v>
      </c>
      <c r="K1382" s="40"/>
    </row>
    <row r="1383" spans="3:11" hidden="1" x14ac:dyDescent="0.2">
      <c r="C1383" s="42">
        <v>43016</v>
      </c>
      <c r="K1383" s="40"/>
    </row>
    <row r="1384" spans="3:11" hidden="1" x14ac:dyDescent="0.2">
      <c r="C1384" s="42">
        <v>43017</v>
      </c>
      <c r="K1384" s="40">
        <v>0.29166666666666669</v>
      </c>
    </row>
    <row r="1385" spans="3:11" hidden="1" x14ac:dyDescent="0.2">
      <c r="C1385" s="42">
        <v>43018</v>
      </c>
      <c r="K1385" s="40">
        <v>0.29166666666666669</v>
      </c>
    </row>
    <row r="1386" spans="3:11" hidden="1" x14ac:dyDescent="0.2">
      <c r="C1386" s="42">
        <v>43019</v>
      </c>
      <c r="K1386" s="40">
        <v>0.29166666666666669</v>
      </c>
    </row>
    <row r="1387" spans="3:11" hidden="1" x14ac:dyDescent="0.2">
      <c r="C1387" s="42">
        <v>43020</v>
      </c>
      <c r="K1387" s="40">
        <v>0.29166666666666669</v>
      </c>
    </row>
    <row r="1388" spans="3:11" hidden="1" x14ac:dyDescent="0.2">
      <c r="C1388" s="42">
        <v>43021</v>
      </c>
      <c r="K1388" s="40">
        <v>0.29166666666666669</v>
      </c>
    </row>
    <row r="1389" spans="3:11" hidden="1" x14ac:dyDescent="0.2">
      <c r="C1389" s="42">
        <v>43022</v>
      </c>
      <c r="K1389" s="40"/>
    </row>
    <row r="1390" spans="3:11" hidden="1" x14ac:dyDescent="0.2">
      <c r="C1390" s="42">
        <v>43023</v>
      </c>
      <c r="K1390" s="40"/>
    </row>
    <row r="1391" spans="3:11" hidden="1" x14ac:dyDescent="0.2">
      <c r="C1391" s="42">
        <v>43024</v>
      </c>
      <c r="K1391" s="40">
        <v>0.29166666666666669</v>
      </c>
    </row>
    <row r="1392" spans="3:11" hidden="1" x14ac:dyDescent="0.2">
      <c r="C1392" s="42">
        <v>43025</v>
      </c>
      <c r="K1392" s="40">
        <v>0.29166666666666669</v>
      </c>
    </row>
    <row r="1393" spans="3:11" hidden="1" x14ac:dyDescent="0.2">
      <c r="C1393" s="42">
        <v>43026</v>
      </c>
      <c r="K1393" s="40">
        <v>0.29166666666666669</v>
      </c>
    </row>
    <row r="1394" spans="3:11" hidden="1" x14ac:dyDescent="0.2">
      <c r="C1394" s="42">
        <v>43027</v>
      </c>
      <c r="K1394" s="40">
        <v>0.29166666666666669</v>
      </c>
    </row>
    <row r="1395" spans="3:11" hidden="1" x14ac:dyDescent="0.2">
      <c r="C1395" s="42">
        <v>43028</v>
      </c>
      <c r="K1395" s="40">
        <v>0.29166666666666669</v>
      </c>
    </row>
    <row r="1396" spans="3:11" hidden="1" x14ac:dyDescent="0.2">
      <c r="C1396" s="42">
        <v>43029</v>
      </c>
      <c r="K1396" s="40"/>
    </row>
    <row r="1397" spans="3:11" hidden="1" x14ac:dyDescent="0.2">
      <c r="C1397" s="42">
        <v>43030</v>
      </c>
      <c r="K1397" s="40"/>
    </row>
    <row r="1398" spans="3:11" hidden="1" x14ac:dyDescent="0.2">
      <c r="C1398" s="42">
        <v>43031</v>
      </c>
      <c r="K1398" s="40">
        <v>0.29166666666666669</v>
      </c>
    </row>
    <row r="1399" spans="3:11" hidden="1" x14ac:dyDescent="0.2">
      <c r="C1399" s="42">
        <v>43032</v>
      </c>
      <c r="K1399" s="40">
        <v>0.29166666666666669</v>
      </c>
    </row>
    <row r="1400" spans="3:11" hidden="1" x14ac:dyDescent="0.2">
      <c r="C1400" s="42">
        <v>43033</v>
      </c>
      <c r="K1400" s="40">
        <v>0.29166666666666669</v>
      </c>
    </row>
    <row r="1401" spans="3:11" hidden="1" x14ac:dyDescent="0.2">
      <c r="C1401" s="42">
        <v>43034</v>
      </c>
      <c r="K1401" s="40">
        <v>0.29166666666666669</v>
      </c>
    </row>
    <row r="1402" spans="3:11" hidden="1" x14ac:dyDescent="0.2">
      <c r="C1402" s="42">
        <v>43035</v>
      </c>
      <c r="K1402" s="40">
        <v>0.29166666666666669</v>
      </c>
    </row>
    <row r="1403" spans="3:11" hidden="1" x14ac:dyDescent="0.2">
      <c r="C1403" s="42">
        <v>43036</v>
      </c>
      <c r="K1403" s="40"/>
    </row>
    <row r="1404" spans="3:11" hidden="1" x14ac:dyDescent="0.2">
      <c r="C1404" s="42">
        <v>43037</v>
      </c>
      <c r="K1404" s="40"/>
    </row>
    <row r="1405" spans="3:11" hidden="1" x14ac:dyDescent="0.2">
      <c r="C1405" s="42">
        <v>43038</v>
      </c>
      <c r="K1405" s="40">
        <v>0.29166666666666669</v>
      </c>
    </row>
    <row r="1406" spans="3:11" hidden="1" x14ac:dyDescent="0.2">
      <c r="C1406" s="42">
        <v>43039</v>
      </c>
      <c r="K1406" s="40">
        <v>0.29166666666666669</v>
      </c>
    </row>
    <row r="1407" spans="3:11" hidden="1" x14ac:dyDescent="0.2">
      <c r="C1407" s="42">
        <v>43040</v>
      </c>
      <c r="K1407" s="40">
        <v>0.29166666666666669</v>
      </c>
    </row>
    <row r="1408" spans="3:11" hidden="1" x14ac:dyDescent="0.2">
      <c r="C1408" s="42">
        <v>43041</v>
      </c>
      <c r="K1408" s="40">
        <v>0.29166666666666669</v>
      </c>
    </row>
    <row r="1409" spans="3:11" hidden="1" x14ac:dyDescent="0.2">
      <c r="C1409" s="42">
        <v>43042</v>
      </c>
      <c r="K1409" s="40">
        <v>0.29166666666666669</v>
      </c>
    </row>
    <row r="1410" spans="3:11" hidden="1" x14ac:dyDescent="0.2">
      <c r="C1410" s="42">
        <v>43043</v>
      </c>
      <c r="K1410" s="40"/>
    </row>
    <row r="1411" spans="3:11" hidden="1" x14ac:dyDescent="0.2">
      <c r="C1411" s="42">
        <v>43044</v>
      </c>
      <c r="K1411" s="40"/>
    </row>
    <row r="1412" spans="3:11" hidden="1" x14ac:dyDescent="0.2">
      <c r="C1412" s="42">
        <v>43045</v>
      </c>
      <c r="K1412" s="40">
        <v>0.29166666666666669</v>
      </c>
    </row>
    <row r="1413" spans="3:11" hidden="1" x14ac:dyDescent="0.2">
      <c r="C1413" s="42">
        <v>43046</v>
      </c>
      <c r="K1413" s="40">
        <v>0.29166666666666669</v>
      </c>
    </row>
    <row r="1414" spans="3:11" hidden="1" x14ac:dyDescent="0.2">
      <c r="C1414" s="42">
        <v>43047</v>
      </c>
      <c r="K1414" s="40">
        <v>0.29166666666666669</v>
      </c>
    </row>
    <row r="1415" spans="3:11" hidden="1" x14ac:dyDescent="0.2">
      <c r="C1415" s="42">
        <v>43048</v>
      </c>
      <c r="K1415" s="40">
        <v>0.29166666666666669</v>
      </c>
    </row>
    <row r="1416" spans="3:11" hidden="1" x14ac:dyDescent="0.2">
      <c r="C1416" s="42">
        <v>43049</v>
      </c>
      <c r="K1416" s="40">
        <v>0.29166666666666669</v>
      </c>
    </row>
    <row r="1417" spans="3:11" hidden="1" x14ac:dyDescent="0.2">
      <c r="C1417" s="42">
        <v>43050</v>
      </c>
      <c r="K1417" s="40"/>
    </row>
    <row r="1418" spans="3:11" hidden="1" x14ac:dyDescent="0.2">
      <c r="C1418" s="42">
        <v>43051</v>
      </c>
      <c r="K1418" s="40"/>
    </row>
    <row r="1419" spans="3:11" hidden="1" x14ac:dyDescent="0.2">
      <c r="C1419" s="42">
        <v>43052</v>
      </c>
      <c r="K1419" s="40">
        <v>0.29166666666666669</v>
      </c>
    </row>
    <row r="1420" spans="3:11" hidden="1" x14ac:dyDescent="0.2">
      <c r="C1420" s="42">
        <v>43053</v>
      </c>
      <c r="K1420" s="40">
        <v>0.29166666666666669</v>
      </c>
    </row>
    <row r="1421" spans="3:11" hidden="1" x14ac:dyDescent="0.2">
      <c r="C1421" s="42">
        <v>43054</v>
      </c>
      <c r="K1421" s="40">
        <v>0.29166666666666669</v>
      </c>
    </row>
    <row r="1422" spans="3:11" hidden="1" x14ac:dyDescent="0.2">
      <c r="C1422" s="42">
        <v>43055</v>
      </c>
      <c r="K1422" s="40">
        <v>0.29166666666666669</v>
      </c>
    </row>
    <row r="1423" spans="3:11" hidden="1" x14ac:dyDescent="0.2">
      <c r="C1423" s="42">
        <v>43056</v>
      </c>
      <c r="K1423" s="40">
        <v>0.29166666666666669</v>
      </c>
    </row>
    <row r="1424" spans="3:11" hidden="1" x14ac:dyDescent="0.2">
      <c r="C1424" s="42">
        <v>43057</v>
      </c>
      <c r="K1424" s="40"/>
    </row>
    <row r="1425" spans="3:11" hidden="1" x14ac:dyDescent="0.2">
      <c r="C1425" s="42">
        <v>43058</v>
      </c>
      <c r="K1425" s="40"/>
    </row>
    <row r="1426" spans="3:11" hidden="1" x14ac:dyDescent="0.2">
      <c r="C1426" s="42">
        <v>43059</v>
      </c>
      <c r="K1426" s="40">
        <v>0.29166666666666669</v>
      </c>
    </row>
    <row r="1427" spans="3:11" hidden="1" x14ac:dyDescent="0.2">
      <c r="C1427" s="42">
        <v>43060</v>
      </c>
      <c r="K1427" s="40">
        <v>0.29166666666666669</v>
      </c>
    </row>
    <row r="1428" spans="3:11" hidden="1" x14ac:dyDescent="0.2">
      <c r="C1428" s="42">
        <v>43061</v>
      </c>
      <c r="K1428" s="40">
        <v>0.29166666666666669</v>
      </c>
    </row>
    <row r="1429" spans="3:11" hidden="1" x14ac:dyDescent="0.2">
      <c r="C1429" s="42">
        <v>43062</v>
      </c>
      <c r="K1429" s="40">
        <v>0.29166666666666669</v>
      </c>
    </row>
    <row r="1430" spans="3:11" hidden="1" x14ac:dyDescent="0.2">
      <c r="C1430" s="42">
        <v>43063</v>
      </c>
      <c r="K1430" s="40">
        <v>0.29166666666666669</v>
      </c>
    </row>
    <row r="1431" spans="3:11" hidden="1" x14ac:dyDescent="0.2">
      <c r="C1431" s="42">
        <v>43064</v>
      </c>
      <c r="K1431" s="40"/>
    </row>
    <row r="1432" spans="3:11" hidden="1" x14ac:dyDescent="0.2">
      <c r="C1432" s="42">
        <v>43065</v>
      </c>
      <c r="K1432" s="40"/>
    </row>
    <row r="1433" spans="3:11" hidden="1" x14ac:dyDescent="0.2">
      <c r="C1433" s="42">
        <v>43066</v>
      </c>
      <c r="K1433" s="40">
        <v>0.29166666666666669</v>
      </c>
    </row>
    <row r="1434" spans="3:11" hidden="1" x14ac:dyDescent="0.2">
      <c r="C1434" s="42">
        <v>43067</v>
      </c>
      <c r="K1434" s="40">
        <v>0.29166666666666669</v>
      </c>
    </row>
    <row r="1435" spans="3:11" hidden="1" x14ac:dyDescent="0.2">
      <c r="C1435" s="42">
        <v>43068</v>
      </c>
      <c r="K1435" s="40">
        <v>0.29166666666666669</v>
      </c>
    </row>
    <row r="1436" spans="3:11" hidden="1" x14ac:dyDescent="0.2">
      <c r="C1436" s="42">
        <v>43069</v>
      </c>
      <c r="K1436" s="40">
        <v>0.29166666666666669</v>
      </c>
    </row>
    <row r="1437" spans="3:11" hidden="1" x14ac:dyDescent="0.2">
      <c r="C1437" s="42">
        <v>43070</v>
      </c>
      <c r="K1437" s="40">
        <v>0.29166666666666669</v>
      </c>
    </row>
    <row r="1438" spans="3:11" hidden="1" x14ac:dyDescent="0.2">
      <c r="C1438" s="42">
        <v>43071</v>
      </c>
      <c r="K1438" s="40"/>
    </row>
    <row r="1439" spans="3:11" hidden="1" x14ac:dyDescent="0.2">
      <c r="C1439" s="42">
        <v>43072</v>
      </c>
      <c r="K1439" s="40"/>
    </row>
    <row r="1440" spans="3:11" hidden="1" x14ac:dyDescent="0.2">
      <c r="C1440" s="42">
        <v>43073</v>
      </c>
      <c r="K1440" s="40">
        <v>0.29166666666666669</v>
      </c>
    </row>
    <row r="1441" spans="3:11" hidden="1" x14ac:dyDescent="0.2">
      <c r="C1441" s="42">
        <v>43074</v>
      </c>
      <c r="K1441" s="40">
        <v>0.29166666666666669</v>
      </c>
    </row>
    <row r="1442" spans="3:11" hidden="1" x14ac:dyDescent="0.2">
      <c r="C1442" s="42">
        <v>43075</v>
      </c>
      <c r="K1442" s="40">
        <v>0.29166666666666669</v>
      </c>
    </row>
    <row r="1443" spans="3:11" hidden="1" x14ac:dyDescent="0.2">
      <c r="C1443" s="42">
        <v>43076</v>
      </c>
      <c r="K1443" s="40">
        <v>0.29166666666666669</v>
      </c>
    </row>
    <row r="1444" spans="3:11" hidden="1" x14ac:dyDescent="0.2">
      <c r="C1444" s="42">
        <v>43077</v>
      </c>
      <c r="K1444" s="40">
        <v>0.29166666666666669</v>
      </c>
    </row>
    <row r="1445" spans="3:11" hidden="1" x14ac:dyDescent="0.2">
      <c r="C1445" s="42">
        <v>43078</v>
      </c>
      <c r="K1445" s="40"/>
    </row>
    <row r="1446" spans="3:11" hidden="1" x14ac:dyDescent="0.2">
      <c r="C1446" s="42">
        <v>43079</v>
      </c>
      <c r="K1446" s="40"/>
    </row>
    <row r="1447" spans="3:11" hidden="1" x14ac:dyDescent="0.2">
      <c r="C1447" s="42">
        <v>43080</v>
      </c>
      <c r="K1447" s="40">
        <v>0.29166666666666669</v>
      </c>
    </row>
    <row r="1448" spans="3:11" hidden="1" x14ac:dyDescent="0.2">
      <c r="C1448" s="42">
        <v>43081</v>
      </c>
      <c r="K1448" s="40">
        <v>0.29166666666666669</v>
      </c>
    </row>
    <row r="1449" spans="3:11" hidden="1" x14ac:dyDescent="0.2">
      <c r="C1449" s="42">
        <v>43082</v>
      </c>
      <c r="K1449" s="40">
        <v>0.29166666666666669</v>
      </c>
    </row>
    <row r="1450" spans="3:11" hidden="1" x14ac:dyDescent="0.2">
      <c r="C1450" s="42">
        <v>43083</v>
      </c>
      <c r="K1450" s="40">
        <v>0.29166666666666669</v>
      </c>
    </row>
    <row r="1451" spans="3:11" hidden="1" x14ac:dyDescent="0.2">
      <c r="C1451" s="42">
        <v>43084</v>
      </c>
      <c r="K1451" s="40">
        <v>0.29166666666666669</v>
      </c>
    </row>
    <row r="1452" spans="3:11" hidden="1" x14ac:dyDescent="0.2">
      <c r="C1452" s="42">
        <v>43085</v>
      </c>
      <c r="K1452" s="40"/>
    </row>
    <row r="1453" spans="3:11" hidden="1" x14ac:dyDescent="0.2">
      <c r="C1453" s="42">
        <v>43086</v>
      </c>
      <c r="K1453" s="40"/>
    </row>
    <row r="1454" spans="3:11" hidden="1" x14ac:dyDescent="0.2">
      <c r="C1454" s="42">
        <v>43087</v>
      </c>
      <c r="K1454" s="40">
        <v>0.29166666666666669</v>
      </c>
    </row>
    <row r="1455" spans="3:11" hidden="1" x14ac:dyDescent="0.2">
      <c r="C1455" s="42">
        <v>43088</v>
      </c>
      <c r="K1455" s="40">
        <v>0.29166666666666669</v>
      </c>
    </row>
    <row r="1456" spans="3:11" hidden="1" x14ac:dyDescent="0.2">
      <c r="C1456" s="42">
        <v>43089</v>
      </c>
      <c r="K1456" s="40">
        <v>0.29166666666666669</v>
      </c>
    </row>
    <row r="1457" spans="3:11" hidden="1" x14ac:dyDescent="0.2">
      <c r="C1457" s="42">
        <v>43090</v>
      </c>
      <c r="K1457" s="40">
        <v>0.29166666666666669</v>
      </c>
    </row>
    <row r="1458" spans="3:11" hidden="1" x14ac:dyDescent="0.2">
      <c r="C1458" s="42">
        <v>43091</v>
      </c>
      <c r="K1458" s="40">
        <v>0.29166666666666669</v>
      </c>
    </row>
    <row r="1459" spans="3:11" hidden="1" x14ac:dyDescent="0.2">
      <c r="C1459" s="42">
        <v>43092</v>
      </c>
      <c r="K1459" s="40"/>
    </row>
    <row r="1460" spans="3:11" hidden="1" x14ac:dyDescent="0.2">
      <c r="C1460" s="42">
        <v>43093</v>
      </c>
      <c r="K1460" s="40"/>
    </row>
    <row r="1461" spans="3:11" hidden="1" x14ac:dyDescent="0.2">
      <c r="C1461" s="42">
        <v>43094</v>
      </c>
      <c r="K1461" s="40">
        <v>0.29166666666666669</v>
      </c>
    </row>
    <row r="1462" spans="3:11" hidden="1" x14ac:dyDescent="0.2">
      <c r="C1462" s="42">
        <v>43095</v>
      </c>
      <c r="K1462" s="40">
        <v>0.29166666666666669</v>
      </c>
    </row>
    <row r="1463" spans="3:11" hidden="1" x14ac:dyDescent="0.2">
      <c r="C1463" s="42">
        <v>43096</v>
      </c>
      <c r="K1463" s="40">
        <v>0.29166666666666669</v>
      </c>
    </row>
    <row r="1464" spans="3:11" hidden="1" x14ac:dyDescent="0.2">
      <c r="C1464" s="42">
        <v>43097</v>
      </c>
      <c r="K1464" s="40">
        <v>0.29166666666666669</v>
      </c>
    </row>
    <row r="1465" spans="3:11" hidden="1" x14ac:dyDescent="0.2">
      <c r="C1465" s="42">
        <v>43098</v>
      </c>
      <c r="K1465" s="40">
        <v>0.29166666666666669</v>
      </c>
    </row>
    <row r="1466" spans="3:11" hidden="1" x14ac:dyDescent="0.2">
      <c r="C1466" s="42">
        <v>43099</v>
      </c>
      <c r="K1466" s="40"/>
    </row>
    <row r="1467" spans="3:11" hidden="1" x14ac:dyDescent="0.2">
      <c r="C1467" s="42">
        <v>43100</v>
      </c>
      <c r="K1467" s="40"/>
    </row>
    <row r="1468" spans="3:11" hidden="1" x14ac:dyDescent="0.2">
      <c r="C1468" s="42">
        <v>43101</v>
      </c>
      <c r="K1468" s="40">
        <v>0.29166666666666669</v>
      </c>
    </row>
  </sheetData>
  <autoFilter ref="C6:C1468">
    <filterColumn colId="0">
      <filters>
        <dateGroupItem year="2014" month="1" dateTimeGrouping="month"/>
      </filters>
    </filterColumn>
  </autoFilter>
  <mergeCells count="9">
    <mergeCell ref="C2:C5"/>
    <mergeCell ref="J2:J4"/>
    <mergeCell ref="K2:K4"/>
    <mergeCell ref="D2:D4"/>
    <mergeCell ref="E2:E4"/>
    <mergeCell ref="F2:F4"/>
    <mergeCell ref="G2:G4"/>
    <mergeCell ref="H2:H4"/>
    <mergeCell ref="I2:I4"/>
  </mergeCells>
  <conditionalFormatting sqref="A4:A16">
    <cfRule type="expression" dxfId="0" priority="1" stopIfTrue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horaires</vt:lpstr>
      <vt:lpstr>Données</vt:lpstr>
      <vt:lpstr>Feuil3</vt:lpstr>
      <vt:lpstr>Données!An</vt:lpstr>
      <vt:lpstr>'recap horaires'!An</vt:lpstr>
      <vt:lpstr>férié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2014-01-10T15:00:29Z</dcterms:created>
  <dcterms:modified xsi:type="dcterms:W3CDTF">2014-01-14T08:10:25Z</dcterms:modified>
</cp:coreProperties>
</file>