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8075" windowHeight="11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érié">'[1]Janvier 2014'!$U$4:$U$10</definedName>
  </definedNames>
  <calcPr calcId="145621"/>
</workbook>
</file>

<file path=xl/calcChain.xml><?xml version="1.0" encoding="utf-8"?>
<calcChain xmlns="http://schemas.openxmlformats.org/spreadsheetml/2006/main">
  <c r="C6" i="1" l="1"/>
  <c r="M38" i="1"/>
  <c r="L38" i="1"/>
  <c r="N39" i="1" s="1"/>
  <c r="N38" i="1" l="1"/>
  <c r="C7" i="1" l="1"/>
  <c r="C8" i="1" s="1"/>
  <c r="C9" i="1" s="1"/>
  <c r="C10" i="1" l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</calcChain>
</file>

<file path=xl/sharedStrings.xml><?xml version="1.0" encoding="utf-8"?>
<sst xmlns="http://schemas.openxmlformats.org/spreadsheetml/2006/main" count="29" uniqueCount="27">
  <si>
    <t>Periode</t>
  </si>
  <si>
    <t>Prise de service</t>
  </si>
  <si>
    <t>Interv.  s/site</t>
  </si>
  <si>
    <t>Pause déjeuner</t>
  </si>
  <si>
    <t>Reprise</t>
  </si>
  <si>
    <t>Fin d'interv.</t>
  </si>
  <si>
    <t>Fin de service</t>
  </si>
  <si>
    <t>Total vacation</t>
  </si>
  <si>
    <t>Horaire théorique</t>
  </si>
  <si>
    <t>Crédit heures</t>
  </si>
  <si>
    <t>Débit heures</t>
  </si>
  <si>
    <t>ESI</t>
  </si>
  <si>
    <t>année</t>
  </si>
  <si>
    <t>férié</t>
  </si>
  <si>
    <t>report n-1</t>
  </si>
  <si>
    <t>mois</t>
  </si>
  <si>
    <t>Janvier</t>
  </si>
  <si>
    <t>arrêt maladie</t>
  </si>
  <si>
    <t>congés annuels</t>
  </si>
  <si>
    <t>récup</t>
  </si>
  <si>
    <t>indiquer les récup. dans la colonne débit</t>
  </si>
  <si>
    <t>1/2 journée = 3h30</t>
  </si>
  <si>
    <t>1 journée = 7h00</t>
  </si>
  <si>
    <t>jours fériés</t>
  </si>
  <si>
    <t>cumul crédit</t>
  </si>
  <si>
    <t>cumul débit</t>
  </si>
  <si>
    <t>à reporter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</si>
</sst>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"/>
    <numFmt numFmtId="165" formatCode="dd/mm/yy;@"/>
    <numFmt numFmtId="166" formatCode="[$-40C]mmmm\-yy;@"/>
    <numFmt numFmtId="167" formatCode="[$-F800]dddd\,\ mmmm\ dd\,\ yyyy"/>
  </numFmts>
  <fonts count="12" x14ac:knownFonts="1">
    <font>
      <sz val="10"/>
      <color theme="1"/>
      <name val="Verdana"/>
      <family val="2"/>
    </font>
    <font>
      <sz val="12"/>
      <name val="Arial"/>
      <family val="2"/>
    </font>
    <font>
      <b/>
      <sz val="10"/>
      <name val="Arial"/>
      <family val="2"/>
    </font>
    <font>
      <b/>
      <sz val="14"/>
      <color indexed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164" fontId="4" fillId="0" borderId="2" xfId="0" applyNumberFormat="1" applyFont="1" applyBorder="1" applyAlignment="1">
      <alignment horizontal="center" vertical="center" wrapText="1"/>
    </xf>
    <xf numFmtId="164" fontId="4" fillId="4" borderId="2" xfId="0" applyNumberFormat="1" applyFont="1" applyFill="1" applyBorder="1" applyAlignment="1">
      <alignment horizontal="center" vertical="center" wrapText="1"/>
    </xf>
    <xf numFmtId="164" fontId="4" fillId="5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/>
    <xf numFmtId="0" fontId="4" fillId="0" borderId="3" xfId="0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164" fontId="8" fillId="4" borderId="4" xfId="0" applyNumberFormat="1" applyFont="1" applyFill="1" applyBorder="1" applyAlignment="1">
      <alignment horizontal="center" vertical="center" wrapText="1"/>
    </xf>
    <xf numFmtId="164" fontId="8" fillId="5" borderId="4" xfId="0" applyNumberFormat="1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0" fillId="0" borderId="0" xfId="0" applyFill="1" applyBorder="1"/>
    <xf numFmtId="165" fontId="7" fillId="0" borderId="0" xfId="0" applyNumberFormat="1" applyFont="1"/>
    <xf numFmtId="166" fontId="4" fillId="0" borderId="5" xfId="0" applyNumberFormat="1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164" fontId="4" fillId="4" borderId="5" xfId="0" applyNumberFormat="1" applyFont="1" applyFill="1" applyBorder="1" applyAlignment="1">
      <alignment horizontal="center" vertical="center" wrapText="1"/>
    </xf>
    <xf numFmtId="164" fontId="4" fillId="5" borderId="5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14" fontId="0" fillId="0" borderId="0" xfId="0" applyNumberFormat="1"/>
    <xf numFmtId="0" fontId="7" fillId="0" borderId="0" xfId="0" applyNumberFormat="1" applyFont="1"/>
    <xf numFmtId="167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/>
    <xf numFmtId="0" fontId="0" fillId="7" borderId="10" xfId="0" applyFill="1" applyBorder="1"/>
    <xf numFmtId="0" fontId="0" fillId="7" borderId="11" xfId="0" applyFill="1" applyBorder="1"/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0" fontId="8" fillId="0" borderId="9" xfId="0" applyFont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Alignment="1"/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0" borderId="0" xfId="0" applyBorder="1"/>
    <xf numFmtId="0" fontId="9" fillId="0" borderId="0" xfId="0" applyFont="1" applyBorder="1" applyAlignment="1">
      <alignment horizontal="center" vertical="center"/>
    </xf>
    <xf numFmtId="164" fontId="0" fillId="0" borderId="0" xfId="0" applyNumberFormat="1"/>
    <xf numFmtId="164" fontId="9" fillId="0" borderId="0" xfId="0" applyNumberFormat="1" applyFont="1" applyFill="1" applyBorder="1" applyAlignment="1">
      <alignment horizontal="center" vertical="center"/>
    </xf>
    <xf numFmtId="164" fontId="9" fillId="4" borderId="12" xfId="0" applyNumberFormat="1" applyFont="1" applyFill="1" applyBorder="1" applyAlignment="1">
      <alignment horizontal="center" vertical="center"/>
    </xf>
    <xf numFmtId="164" fontId="9" fillId="5" borderId="13" xfId="0" applyNumberFormat="1" applyFont="1" applyFill="1" applyBorder="1" applyAlignment="1">
      <alignment horizontal="center" vertical="center"/>
    </xf>
    <xf numFmtId="164" fontId="10" fillId="0" borderId="14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Fill="1"/>
    <xf numFmtId="164" fontId="2" fillId="4" borderId="8" xfId="0" applyNumberFormat="1" applyFont="1" applyFill="1" applyBorder="1" applyAlignment="1">
      <alignment horizontal="center" vertical="center" wrapText="1"/>
    </xf>
    <xf numFmtId="164" fontId="2" fillId="5" borderId="9" xfId="0" applyNumberFormat="1" applyFont="1" applyFill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164" fontId="0" fillId="0" borderId="0" xfId="0" applyNumberFormat="1" applyBorder="1"/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Cellule%20Propret&#233;\MANUEL\HORAIRE%202014%20-MICHA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14"/>
      <sheetName val="Février 2014"/>
      <sheetName val="Mars 2014"/>
      <sheetName val="Avril 2014"/>
      <sheetName val="Mai 2014"/>
      <sheetName val="Juin 2014"/>
      <sheetName val="Juillet 2014"/>
      <sheetName val="Août 2014"/>
      <sheetName val="Septembre 2014"/>
      <sheetName val="Octobre 2014"/>
      <sheetName val="Novembre 2014"/>
      <sheetName val="Décembre 2014"/>
    </sheetNames>
    <sheetDataSet>
      <sheetData sheetId="0">
        <row r="4">
          <cell r="U4">
            <v>41640</v>
          </cell>
        </row>
        <row r="5">
          <cell r="U5">
            <v>42005</v>
          </cell>
        </row>
        <row r="6">
          <cell r="U6">
            <v>42370</v>
          </cell>
        </row>
        <row r="7">
          <cell r="U7">
            <v>42736</v>
          </cell>
        </row>
        <row r="8">
          <cell r="U8">
            <v>43101</v>
          </cell>
        </row>
        <row r="9">
          <cell r="U9">
            <v>43466</v>
          </cell>
        </row>
        <row r="10">
          <cell r="U10">
            <v>43831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3"/>
  <sheetViews>
    <sheetView tabSelected="1" workbookViewId="0">
      <selection activeCell="B6" sqref="B6"/>
    </sheetView>
  </sheetViews>
  <sheetFormatPr baseColWidth="10" defaultRowHeight="12.75" x14ac:dyDescent="0.2"/>
  <cols>
    <col min="1" max="1" width="11.875" customWidth="1"/>
    <col min="2" max="2" width="17.75" customWidth="1"/>
    <col min="3" max="3" width="23.125" customWidth="1"/>
    <col min="4" max="4" width="11.625" style="53" customWidth="1"/>
    <col min="5" max="13" width="8.375" style="53" customWidth="1"/>
    <col min="14" max="14" width="8.5" customWidth="1"/>
    <col min="15" max="15" width="1.25" customWidth="1"/>
    <col min="16" max="17" width="7.625" customWidth="1"/>
    <col min="18" max="18" width="8.375" customWidth="1"/>
    <col min="21" max="21" width="19" bestFit="1" customWidth="1"/>
  </cols>
  <sheetData>
    <row r="1" spans="1:21" ht="15" x14ac:dyDescent="0.2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P1" s="2"/>
      <c r="Q1" s="2"/>
      <c r="R1" s="2"/>
    </row>
    <row r="2" spans="1:21" ht="18" x14ac:dyDescent="0.2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P2" s="2"/>
      <c r="Q2" s="2"/>
      <c r="R2" s="2"/>
    </row>
    <row r="3" spans="1:21" ht="22.5" x14ac:dyDescent="0.2">
      <c r="B3" s="4" t="s">
        <v>0</v>
      </c>
      <c r="C3" s="4"/>
      <c r="D3" s="5" t="s">
        <v>1</v>
      </c>
      <c r="E3" s="5" t="s">
        <v>2</v>
      </c>
      <c r="F3" s="5" t="s">
        <v>3</v>
      </c>
      <c r="G3" s="5" t="s">
        <v>4</v>
      </c>
      <c r="H3" s="5" t="s">
        <v>5</v>
      </c>
      <c r="I3" s="5" t="s">
        <v>6</v>
      </c>
      <c r="J3" s="5" t="s">
        <v>7</v>
      </c>
      <c r="K3" s="5" t="s">
        <v>8</v>
      </c>
      <c r="L3" s="6" t="s">
        <v>9</v>
      </c>
      <c r="M3" s="7" t="s">
        <v>10</v>
      </c>
      <c r="N3" s="8" t="s">
        <v>11</v>
      </c>
      <c r="O3" s="9"/>
      <c r="P3" s="10"/>
      <c r="Q3" s="10"/>
      <c r="R3" s="11"/>
      <c r="T3" t="s">
        <v>12</v>
      </c>
      <c r="U3" s="12" t="s">
        <v>13</v>
      </c>
    </row>
    <row r="4" spans="1:21" x14ac:dyDescent="0.2">
      <c r="B4" s="13"/>
      <c r="C4" s="13"/>
      <c r="D4" s="14"/>
      <c r="E4" s="14"/>
      <c r="F4" s="14"/>
      <c r="G4" s="14"/>
      <c r="H4" s="14"/>
      <c r="I4" s="14"/>
      <c r="J4" s="14"/>
      <c r="K4" s="14"/>
      <c r="L4" s="15" t="s">
        <v>14</v>
      </c>
      <c r="M4" s="16" t="s">
        <v>14</v>
      </c>
      <c r="N4" s="17"/>
      <c r="O4" s="18"/>
      <c r="T4">
        <v>2014</v>
      </c>
      <c r="U4" s="19">
        <v>41640</v>
      </c>
    </row>
    <row r="5" spans="1:21" x14ac:dyDescent="0.2">
      <c r="A5" s="12" t="s">
        <v>15</v>
      </c>
      <c r="B5" s="20" t="s">
        <v>12</v>
      </c>
      <c r="C5" s="21"/>
      <c r="D5" s="22"/>
      <c r="E5" s="22"/>
      <c r="F5" s="22"/>
      <c r="G5" s="22"/>
      <c r="H5" s="22"/>
      <c r="I5" s="22"/>
      <c r="J5" s="22"/>
      <c r="K5" s="22"/>
      <c r="L5" s="23">
        <v>1.5243055555555556</v>
      </c>
      <c r="M5" s="24"/>
      <c r="N5" s="25"/>
      <c r="O5" s="18"/>
      <c r="T5">
        <v>2015</v>
      </c>
      <c r="U5" s="26">
        <v>42005</v>
      </c>
    </row>
    <row r="6" spans="1:21" x14ac:dyDescent="0.2">
      <c r="A6" s="27" t="s">
        <v>16</v>
      </c>
      <c r="B6">
        <v>2014</v>
      </c>
      <c r="C6" s="28">
        <f>DATE(B6,1,1)</f>
        <v>41640</v>
      </c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P6" s="30"/>
      <c r="Q6" s="31"/>
      <c r="T6">
        <v>2016</v>
      </c>
      <c r="U6" s="26">
        <v>42370</v>
      </c>
    </row>
    <row r="7" spans="1:21" x14ac:dyDescent="0.2">
      <c r="C7" s="28">
        <f>C6+1</f>
        <v>41641</v>
      </c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P7" s="32" t="s">
        <v>17</v>
      </c>
      <c r="Q7" s="33"/>
      <c r="T7">
        <v>2017</v>
      </c>
      <c r="U7" s="26">
        <v>42736</v>
      </c>
    </row>
    <row r="8" spans="1:21" x14ac:dyDescent="0.2">
      <c r="C8" s="28">
        <f t="shared" ref="C8:C37" si="0">C7+1</f>
        <v>41642</v>
      </c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T8">
        <v>2018</v>
      </c>
      <c r="U8" s="26">
        <v>43101</v>
      </c>
    </row>
    <row r="9" spans="1:21" s="34" customFormat="1" x14ac:dyDescent="0.2">
      <c r="C9" s="28">
        <f t="shared" si="0"/>
        <v>41643</v>
      </c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P9" s="35"/>
      <c r="Q9" s="36"/>
      <c r="T9">
        <v>2019</v>
      </c>
      <c r="U9" s="26">
        <v>43466</v>
      </c>
    </row>
    <row r="10" spans="1:21" s="34" customFormat="1" x14ac:dyDescent="0.2">
      <c r="C10" s="28">
        <f t="shared" si="0"/>
        <v>41644</v>
      </c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P10" s="37" t="s">
        <v>18</v>
      </c>
      <c r="Q10" s="38"/>
      <c r="T10">
        <v>2020</v>
      </c>
      <c r="U10" s="26">
        <v>43831</v>
      </c>
    </row>
    <row r="11" spans="1:21" x14ac:dyDescent="0.2">
      <c r="C11" s="28">
        <f t="shared" si="0"/>
        <v>41645</v>
      </c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</row>
    <row r="12" spans="1:21" x14ac:dyDescent="0.2">
      <c r="C12" s="28">
        <f t="shared" si="0"/>
        <v>41646</v>
      </c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P12" s="39"/>
      <c r="Q12" s="40"/>
    </row>
    <row r="13" spans="1:21" x14ac:dyDescent="0.2">
      <c r="C13" s="28">
        <f t="shared" si="0"/>
        <v>41647</v>
      </c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P13" s="32" t="s">
        <v>19</v>
      </c>
      <c r="Q13" s="33"/>
    </row>
    <row r="14" spans="1:21" x14ac:dyDescent="0.2">
      <c r="C14" s="28">
        <f t="shared" si="0"/>
        <v>41648</v>
      </c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</row>
    <row r="15" spans="1:21" x14ac:dyDescent="0.2">
      <c r="C15" s="28">
        <f t="shared" si="0"/>
        <v>41649</v>
      </c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P15" s="41" t="s">
        <v>20</v>
      </c>
      <c r="Q15" s="42"/>
    </row>
    <row r="16" spans="1:21" s="34" customFormat="1" x14ac:dyDescent="0.2">
      <c r="C16" s="28">
        <f t="shared" si="0"/>
        <v>41650</v>
      </c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P16" s="43"/>
      <c r="Q16" s="44"/>
      <c r="T16"/>
    </row>
    <row r="17" spans="3:17" s="34" customFormat="1" x14ac:dyDescent="0.2">
      <c r="C17" s="28">
        <f t="shared" si="0"/>
        <v>41651</v>
      </c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</row>
    <row r="18" spans="3:17" x14ac:dyDescent="0.2">
      <c r="C18" s="28">
        <f t="shared" si="0"/>
        <v>41652</v>
      </c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P18" s="45" t="s">
        <v>21</v>
      </c>
      <c r="Q18" s="46"/>
    </row>
    <row r="19" spans="3:17" x14ac:dyDescent="0.2">
      <c r="C19" s="28">
        <f t="shared" si="0"/>
        <v>41653</v>
      </c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P19" s="32" t="s">
        <v>22</v>
      </c>
      <c r="Q19" s="33"/>
    </row>
    <row r="20" spans="3:17" x14ac:dyDescent="0.2">
      <c r="C20" s="28">
        <f t="shared" si="0"/>
        <v>41654</v>
      </c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47"/>
      <c r="P20" s="48"/>
      <c r="Q20" s="48"/>
    </row>
    <row r="21" spans="3:17" x14ac:dyDescent="0.2">
      <c r="C21" s="28">
        <f t="shared" si="0"/>
        <v>41655</v>
      </c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P21" s="49"/>
      <c r="Q21" s="50"/>
    </row>
    <row r="22" spans="3:17" x14ac:dyDescent="0.2">
      <c r="C22" s="28">
        <f t="shared" si="0"/>
        <v>41656</v>
      </c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P22" s="32" t="s">
        <v>23</v>
      </c>
      <c r="Q22" s="33"/>
    </row>
    <row r="23" spans="3:17" s="34" customFormat="1" x14ac:dyDescent="0.2">
      <c r="C23" s="28">
        <f t="shared" si="0"/>
        <v>41657</v>
      </c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</row>
    <row r="24" spans="3:17" s="34" customFormat="1" x14ac:dyDescent="0.2">
      <c r="C24" s="28">
        <f t="shared" si="0"/>
        <v>41658</v>
      </c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</row>
    <row r="25" spans="3:17" x14ac:dyDescent="0.2">
      <c r="C25" s="28">
        <f t="shared" si="0"/>
        <v>41659</v>
      </c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</row>
    <row r="26" spans="3:17" x14ac:dyDescent="0.2">
      <c r="C26" s="28">
        <f t="shared" si="0"/>
        <v>41660</v>
      </c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</row>
    <row r="27" spans="3:17" x14ac:dyDescent="0.2">
      <c r="C27" s="28">
        <f t="shared" si="0"/>
        <v>41661</v>
      </c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</row>
    <row r="28" spans="3:17" x14ac:dyDescent="0.2">
      <c r="C28" s="28">
        <f t="shared" si="0"/>
        <v>41662</v>
      </c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51"/>
    </row>
    <row r="29" spans="3:17" x14ac:dyDescent="0.2">
      <c r="C29" s="28">
        <f t="shared" si="0"/>
        <v>41663</v>
      </c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</row>
    <row r="30" spans="3:17" s="34" customFormat="1" x14ac:dyDescent="0.2">
      <c r="C30" s="28">
        <f t="shared" si="0"/>
        <v>41664</v>
      </c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</row>
    <row r="31" spans="3:17" s="34" customFormat="1" x14ac:dyDescent="0.2">
      <c r="C31" s="28">
        <f t="shared" si="0"/>
        <v>41665</v>
      </c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</row>
    <row r="32" spans="3:17" x14ac:dyDescent="0.2">
      <c r="C32" s="28">
        <f t="shared" si="0"/>
        <v>41666</v>
      </c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</row>
    <row r="33" spans="3:15" x14ac:dyDescent="0.2">
      <c r="C33" s="28">
        <f t="shared" si="0"/>
        <v>41667</v>
      </c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</row>
    <row r="34" spans="3:15" x14ac:dyDescent="0.2">
      <c r="C34" s="28">
        <f t="shared" si="0"/>
        <v>41668</v>
      </c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</row>
    <row r="35" spans="3:15" x14ac:dyDescent="0.2">
      <c r="C35" s="28">
        <f t="shared" si="0"/>
        <v>41669</v>
      </c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</row>
    <row r="36" spans="3:15" ht="15" x14ac:dyDescent="0.2">
      <c r="C36" s="28">
        <f t="shared" si="0"/>
        <v>41670</v>
      </c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52"/>
    </row>
    <row r="37" spans="3:15" ht="15" x14ac:dyDescent="0.2"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52"/>
    </row>
    <row r="38" spans="3:15" ht="15.75" x14ac:dyDescent="0.2">
      <c r="J38" s="54"/>
      <c r="K38" s="54"/>
      <c r="L38" s="55">
        <f>SUM(L5:L37)</f>
        <v>1.5243055555555556</v>
      </c>
      <c r="M38" s="56">
        <f>SUM(M5:M37)</f>
        <v>0</v>
      </c>
      <c r="N38" s="57">
        <f>ABS(L38-M38)</f>
        <v>1.5243055555555556</v>
      </c>
      <c r="O38" s="58"/>
    </row>
    <row r="39" spans="3:15" ht="25.5" x14ac:dyDescent="0.2">
      <c r="J39" s="59"/>
      <c r="K39" s="59"/>
      <c r="L39" s="60" t="s">
        <v>24</v>
      </c>
      <c r="M39" s="61" t="s">
        <v>25</v>
      </c>
      <c r="N39" s="62" t="str">
        <f>IF(L38&gt;M38,"crédit","débit")</f>
        <v>crédit</v>
      </c>
    </row>
    <row r="40" spans="3:15" ht="13.5" thickBot="1" x14ac:dyDescent="0.25">
      <c r="L40" s="59"/>
      <c r="M40" s="59"/>
      <c r="N40" s="63" t="s">
        <v>26</v>
      </c>
    </row>
    <row r="43" spans="3:15" x14ac:dyDescent="0.2">
      <c r="I43" s="64"/>
    </row>
  </sheetData>
  <mergeCells count="20">
    <mergeCell ref="P18:Q18"/>
    <mergeCell ref="P19:Q19"/>
    <mergeCell ref="P21:Q21"/>
    <mergeCell ref="P22:Q22"/>
    <mergeCell ref="N3:N5"/>
    <mergeCell ref="P7:Q7"/>
    <mergeCell ref="P10:Q10"/>
    <mergeCell ref="P12:Q12"/>
    <mergeCell ref="P13:Q13"/>
    <mergeCell ref="P15:Q16"/>
    <mergeCell ref="B1:N1"/>
    <mergeCell ref="B2:N2"/>
    <mergeCell ref="D3:D5"/>
    <mergeCell ref="E3:E5"/>
    <mergeCell ref="F3:F5"/>
    <mergeCell ref="G3:G5"/>
    <mergeCell ref="H3:H5"/>
    <mergeCell ref="I3:I5"/>
    <mergeCell ref="J3:J5"/>
    <mergeCell ref="K3:K5"/>
  </mergeCells>
  <conditionalFormatting sqref="C6:C36">
    <cfRule type="expression" dxfId="3" priority="2">
      <formula>WEEKDAY(C6,2)&gt;5</formula>
    </cfRule>
  </conditionalFormatting>
  <conditionalFormatting sqref="C6:N36">
    <cfRule type="expression" dxfId="1" priority="1">
      <formula>COUNTIF(C6:N36,férié)=1</formula>
    </cfRule>
  </conditionalFormatting>
  <dataValidations count="1">
    <dataValidation type="list" allowBlank="1" showInputMessage="1" showErrorMessage="1" sqref="B6">
      <formula1>$T$4:$T$10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dcterms:created xsi:type="dcterms:W3CDTF">2014-01-10T15:00:29Z</dcterms:created>
  <dcterms:modified xsi:type="dcterms:W3CDTF">2014-01-10T15:10:06Z</dcterms:modified>
</cp:coreProperties>
</file>