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B6124F1A-AFFB-F854-7757-9A1D4C6FC43C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5EB70DF4-4AF8-42C9-BB35-B0CFFB819A9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Heures" sheetId="1" r:id="rId1"/>
    <sheet name="Format horaire-décimal" sheetId="2" r:id="rId2"/>
  </sheets>
  <definedNames>
    <definedName name="_xlnm.Print_Titles" localSheetId="0">Heures!$1:$1</definedName>
    <definedName name="Tableau1">Heures!$B:$P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  <c r="A7" i="1"/>
  <c r="A8" i="1"/>
  <c r="A9" i="1"/>
  <c r="A10" i="1"/>
  <c r="A3" i="1"/>
  <c r="A4" i="1"/>
  <c r="A5" i="1"/>
  <c r="A6" i="1"/>
  <c r="A2" i="1"/>
  <c r="AD2" i="1" l="1"/>
  <c r="B2" i="2"/>
  <c r="A3" i="2"/>
  <c r="AF1" i="1"/>
  <c r="G2" i="1"/>
  <c r="G10" i="1" l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H2" i="1"/>
  <c r="Q10" i="1"/>
  <c r="Q9" i="1"/>
  <c r="Q8" i="1"/>
  <c r="Q7" i="1"/>
  <c r="Q6" i="1"/>
  <c r="Q5" i="1"/>
  <c r="Q4" i="1"/>
  <c r="Q3" i="1"/>
  <c r="Q2" i="1"/>
  <c r="O10" i="1"/>
  <c r="O9" i="1"/>
  <c r="O8" i="1"/>
  <c r="O7" i="1"/>
  <c r="O6" i="1"/>
  <c r="O5" i="1"/>
  <c r="O4" i="1"/>
  <c r="O3" i="1"/>
  <c r="O2" i="1"/>
  <c r="M10" i="1"/>
  <c r="M9" i="1"/>
  <c r="M8" i="1"/>
  <c r="M7" i="1"/>
  <c r="M6" i="1"/>
  <c r="M5" i="1"/>
  <c r="M4" i="1"/>
  <c r="M3" i="1"/>
  <c r="M2" i="1"/>
  <c r="K10" i="1"/>
  <c r="K9" i="1"/>
  <c r="K8" i="1"/>
  <c r="K7" i="1"/>
  <c r="K6" i="1"/>
  <c r="K5" i="1"/>
  <c r="K4" i="1"/>
  <c r="K3" i="1"/>
  <c r="K2" i="1"/>
  <c r="F10" i="1"/>
  <c r="F9" i="1"/>
  <c r="F8" i="1"/>
  <c r="F7" i="1"/>
  <c r="F6" i="1"/>
  <c r="F5" i="1"/>
  <c r="F4" i="1"/>
  <c r="F3" i="1"/>
  <c r="F2" i="1"/>
  <c r="V8" i="1" l="1"/>
  <c r="U8" i="1" s="1"/>
  <c r="Y8" i="1"/>
  <c r="X8" i="1" s="1"/>
  <c r="V10" i="1"/>
  <c r="U10" i="1" s="1"/>
  <c r="Y10" i="1"/>
  <c r="X10" i="1" s="1"/>
  <c r="V2" i="1"/>
  <c r="U2" i="1" s="1"/>
  <c r="Y2" i="1"/>
  <c r="X2" i="1" s="1"/>
  <c r="V9" i="1"/>
  <c r="U9" i="1" s="1"/>
  <c r="Y9" i="1"/>
  <c r="X9" i="1" s="1"/>
  <c r="V3" i="1"/>
  <c r="U3" i="1" s="1"/>
  <c r="Y3" i="1"/>
  <c r="V5" i="1"/>
  <c r="U5" i="1" s="1"/>
  <c r="Y5" i="1"/>
  <c r="V4" i="1"/>
  <c r="U4" i="1" s="1"/>
  <c r="Y4" i="1"/>
  <c r="V6" i="1"/>
  <c r="U6" i="1" s="1"/>
  <c r="Y6" i="1"/>
  <c r="X6" i="1" s="1"/>
  <c r="V7" i="1"/>
  <c r="U7" i="1" s="1"/>
  <c r="Y7" i="1"/>
  <c r="X7" i="1" s="1"/>
  <c r="R10" i="1"/>
  <c r="R9" i="1"/>
  <c r="S9" i="1" s="1"/>
  <c r="R8" i="1"/>
  <c r="S8" i="1" s="1"/>
  <c r="R7" i="1"/>
  <c r="R6" i="1"/>
  <c r="R5" i="1"/>
  <c r="S5" i="1" s="1"/>
  <c r="R4" i="1"/>
  <c r="R2" i="1"/>
  <c r="R3" i="1"/>
  <c r="AB9" i="1" l="1"/>
  <c r="AB8" i="1"/>
  <c r="AB10" i="1"/>
  <c r="AB7" i="1"/>
  <c r="X4" i="1"/>
  <c r="AB6" i="1"/>
  <c r="X5" i="1"/>
  <c r="AB2" i="1"/>
  <c r="X3" i="1"/>
  <c r="AE3" i="1"/>
  <c r="AE4" i="1" s="1"/>
  <c r="AE5" i="1" s="1"/>
  <c r="AE6" i="1" s="1"/>
  <c r="AE7" i="1" s="1"/>
  <c r="AE8" i="1" s="1"/>
  <c r="AE9" i="1" s="1"/>
  <c r="AE10" i="1" s="1"/>
  <c r="AB3" i="1"/>
  <c r="AB4" i="1"/>
  <c r="AB5" i="1"/>
  <c r="S3" i="1"/>
  <c r="S2" i="1"/>
  <c r="S10" i="1"/>
  <c r="S7" i="1"/>
  <c r="S6" i="1"/>
  <c r="S4" i="1"/>
  <c r="AA6" i="1" l="1"/>
  <c r="AA5" i="1"/>
  <c r="AA7" i="1"/>
  <c r="AA8" i="1"/>
  <c r="AA10" i="1"/>
  <c r="AA9" i="1"/>
  <c r="AA2" i="1"/>
  <c r="AA3" i="1" l="1"/>
  <c r="AD3" i="1"/>
  <c r="AA4" i="1"/>
  <c r="AD4" i="1" l="1"/>
  <c r="AD5" i="1" l="1"/>
  <c r="AD6" i="1" l="1"/>
  <c r="AD7" i="1" l="1"/>
  <c r="AD8" i="1" l="1"/>
  <c r="AD9" i="1" l="1"/>
  <c r="AD10" i="1" l="1"/>
</calcChain>
</file>

<file path=xl/sharedStrings.xml><?xml version="1.0" encoding="utf-8"?>
<sst xmlns="http://schemas.openxmlformats.org/spreadsheetml/2006/main" count="3" uniqueCount="3">
  <si>
    <t>Fomat horaire</t>
  </si>
  <si>
    <t>Format décimal</t>
  </si>
  <si>
    <t>Bla 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</si>
</sst>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"/>
    <numFmt numFmtId="165" formatCode="dd/mm/yyyy;@"/>
    <numFmt numFmtId="166" formatCode="[h]:mm"/>
    <numFmt numFmtId="167" formatCode="[h]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11"/>
      <color theme="0" tint="-0.34998626667073579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2" fontId="6" fillId="0" borderId="5" xfId="0" applyNumberFormat="1" applyFont="1" applyBorder="1" applyAlignment="1">
      <alignment horizontal="center" vertical="center" textRotation="90"/>
    </xf>
    <xf numFmtId="166" fontId="6" fillId="0" borderId="5" xfId="0" applyNumberFormat="1" applyFont="1" applyFill="1" applyBorder="1" applyAlignment="1" applyProtection="1">
      <alignment horizontal="center" vertical="center" textRotation="90"/>
    </xf>
    <xf numFmtId="167" fontId="1" fillId="2" borderId="1" xfId="0" applyNumberFormat="1" applyFont="1" applyFill="1" applyBorder="1" applyAlignment="1" applyProtection="1">
      <alignment horizontal="center" vertical="center"/>
      <protection locked="0"/>
    </xf>
    <xf numFmtId="167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7" fontId="9" fillId="0" borderId="1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 applyProtection="1">
      <alignment horizontal="center" vertical="center"/>
      <protection locked="0"/>
    </xf>
    <xf numFmtId="166" fontId="1" fillId="4" borderId="1" xfId="0" applyNumberFormat="1" applyFont="1" applyFill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20" fontId="1" fillId="4" borderId="1" xfId="0" applyNumberFormat="1" applyFont="1" applyFill="1" applyBorder="1" applyAlignment="1" applyProtection="1">
      <alignment horizontal="center" vertical="center"/>
      <protection locked="0"/>
    </xf>
    <xf numFmtId="2" fontId="7" fillId="4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164" fontId="3" fillId="5" borderId="5" xfId="0" applyNumberFormat="1" applyFont="1" applyFill="1" applyBorder="1" applyAlignment="1">
      <alignment horizontal="center" vertical="center" wrapText="1"/>
    </xf>
    <xf numFmtId="164" fontId="3" fillId="5" borderId="8" xfId="0" applyNumberFormat="1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/>
    </xf>
    <xf numFmtId="164" fontId="3" fillId="5" borderId="7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8"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25978</xdr:colOff>
      <xdr:row>0</xdr:row>
      <xdr:rowOff>17318</xdr:rowOff>
    </xdr:from>
    <xdr:to>
      <xdr:col>34</xdr:col>
      <xdr:colOff>388722</xdr:colOff>
      <xdr:row>0</xdr:row>
      <xdr:rowOff>377318</xdr:rowOff>
    </xdr:to>
    <xdr:sp macro="[0]!ThisWorkbook.BoutonImprimerSansLignesVides" textlink="">
      <xdr:nvSpPr>
        <xdr:cNvPr id="2" name="Rectangle 1">
          <a:extLst>
            <a:ext uri="{FF2B5EF4-FFF2-40B4-BE49-F238E27FC236}">
              <a16:creationId xmlns:a16="http://schemas.microsoft.com/office/drawing/2014/main" id="{3C9CB1CB-F3CA-4A8A-BCF8-0F34D03C1765}"/>
            </a:ext>
          </a:extLst>
        </xdr:cNvPr>
        <xdr:cNvSpPr/>
      </xdr:nvSpPr>
      <xdr:spPr>
        <a:xfrm>
          <a:off x="10581410" y="17318"/>
          <a:ext cx="1800153" cy="360000"/>
        </a:xfrm>
        <a:prstGeom prst="rect">
          <a:avLst/>
        </a:prstGeom>
        <a:solidFill>
          <a:srgbClr val="00B0F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CH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Imprimer la</a:t>
          </a:r>
          <a:r>
            <a:rPr lang="fr-CH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feuille</a:t>
          </a:r>
          <a:endParaRPr lang="fr-CH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10"/>
  <sheetViews>
    <sheetView showGridLines="0" tabSelected="1" zoomScaleNormal="100" workbookViewId="0">
      <pane ySplit="1" topLeftCell="A2" activePane="bottomLeft" state="frozen"/>
      <selection pane="bottomLeft" activeCell="AG2" sqref="AG2:AL2"/>
    </sheetView>
  </sheetViews>
  <sheetFormatPr baseColWidth="10" defaultColWidth="10.7109375" defaultRowHeight="20.100000000000001" customHeight="1" x14ac:dyDescent="0.25"/>
  <cols>
    <col min="1" max="1" width="6.28515625" style="21" customWidth="1"/>
    <col min="2" max="2" width="11.7109375" style="1" customWidth="1"/>
    <col min="3" max="3" width="6.28515625" style="1" customWidth="1"/>
    <col min="4" max="4" width="1.7109375" style="4" customWidth="1"/>
    <col min="5" max="8" width="6.28515625" style="1" customWidth="1"/>
    <col min="9" max="9" width="1.7109375" style="4" customWidth="1"/>
    <col min="10" max="19" width="6.28515625" style="1" customWidth="1"/>
    <col min="20" max="20" width="1.7109375" style="4" customWidth="1"/>
    <col min="21" max="22" width="6.28515625" style="1" customWidth="1"/>
    <col min="23" max="23" width="1.7109375" style="4" customWidth="1"/>
    <col min="24" max="25" width="6.7109375" style="1" customWidth="1"/>
    <col min="26" max="26" width="1.7109375" style="4" customWidth="1"/>
    <col min="27" max="28" width="6.7109375" style="1" customWidth="1"/>
    <col min="29" max="29" width="1.7109375" style="1" customWidth="1"/>
    <col min="30" max="31" width="6.7109375" style="1" customWidth="1"/>
    <col min="32" max="32" width="1.7109375" style="1" customWidth="1"/>
    <col min="33" max="38" width="8.7109375" style="1" customWidth="1"/>
    <col min="39" max="16384" width="10.7109375" style="1"/>
  </cols>
  <sheetData>
    <row r="1" spans="1:38" s="6" customFormat="1" ht="32.25" customHeight="1" x14ac:dyDescent="0.25">
      <c r="A1" s="29"/>
      <c r="B1" s="30"/>
      <c r="C1" s="31"/>
      <c r="D1" s="5"/>
      <c r="E1" s="35"/>
      <c r="F1" s="36"/>
      <c r="G1" s="37"/>
      <c r="H1" s="38"/>
      <c r="I1" s="5"/>
      <c r="J1" s="39"/>
      <c r="K1" s="36"/>
      <c r="L1" s="39"/>
      <c r="M1" s="36"/>
      <c r="N1" s="39"/>
      <c r="O1" s="36"/>
      <c r="P1" s="33"/>
      <c r="Q1" s="34"/>
      <c r="R1" s="33"/>
      <c r="S1" s="34"/>
      <c r="T1" s="5"/>
      <c r="U1" s="32"/>
      <c r="V1" s="32"/>
      <c r="W1" s="5"/>
      <c r="X1" s="32"/>
      <c r="Y1" s="32"/>
      <c r="Z1" s="5"/>
      <c r="AA1" s="32"/>
      <c r="AB1" s="32"/>
      <c r="AC1" s="13"/>
      <c r="AD1" s="32"/>
      <c r="AE1" s="32"/>
      <c r="AF1" s="14" t="str">
        <f>IF(AND(AC1&lt;&gt;"",AC1&gt;=24),TEXT(AC1/24,"[H]:MM"),"")</f>
        <v/>
      </c>
      <c r="AG1" s="32"/>
      <c r="AH1" s="32"/>
      <c r="AI1" s="32"/>
      <c r="AJ1" s="32"/>
      <c r="AK1" s="32"/>
      <c r="AL1" s="32"/>
    </row>
    <row r="2" spans="1:38" ht="20.100000000000001" customHeight="1" x14ac:dyDescent="0.25">
      <c r="A2" s="22" t="str">
        <f>IF(B2&lt;&gt;"",WEEKNUM(B2)-1,"")</f>
        <v/>
      </c>
      <c r="B2" s="24"/>
      <c r="C2" s="20" t="str">
        <f>IF(B2&lt;&gt;"",TEXT(B2,"jjj"),"")</f>
        <v/>
      </c>
      <c r="D2" s="3"/>
      <c r="E2" s="25"/>
      <c r="F2" s="12" t="str">
        <f>IF(E2&lt;&gt;"",(HOUR(E2)*60+MINUTE(E2))/60,"")</f>
        <v/>
      </c>
      <c r="G2" s="2" t="str">
        <f>IF(E2&lt;&gt;"",ROUNDUP((E2/2)*1440,0)/1440,"")</f>
        <v/>
      </c>
      <c r="H2" s="12" t="str">
        <f>IF(G2&lt;&gt;"",(HOUR(G2)*60+MINUTE(G2))/60,"")</f>
        <v/>
      </c>
      <c r="I2" s="3"/>
      <c r="J2" s="26"/>
      <c r="K2" s="12" t="str">
        <f>IF(J2&lt;&gt;"",(HOUR(J2)*60+MINUTE(J2))/60,"")</f>
        <v/>
      </c>
      <c r="L2" s="26"/>
      <c r="M2" s="12" t="str">
        <f>IF(L2&lt;&gt;"",(HOUR(L2)*60+MINUTE(L2))/60,"")</f>
        <v/>
      </c>
      <c r="N2" s="26"/>
      <c r="O2" s="12" t="str">
        <f>IF(N2&lt;&gt;"",(HOUR(N2)*60+MINUTE(N2))/60,"")</f>
        <v/>
      </c>
      <c r="P2" s="26"/>
      <c r="Q2" s="12" t="str">
        <f>IF(P2&lt;&gt;"",(HOUR(P2)*60+MINUTE(P2))/60,"")</f>
        <v/>
      </c>
      <c r="R2" s="2" t="str">
        <f>IF(AND(E2&lt;&gt;"",J2&lt;&gt;"",L2&lt;&gt;"",N2&lt;&gt;""),N2+(E2-(L2-J2)),"")</f>
        <v/>
      </c>
      <c r="S2" s="12" t="str">
        <f>IF(R2&lt;&gt;"",(HOUR(R2)*60+MINUTE(R2))/60,"")</f>
        <v/>
      </c>
      <c r="T2" s="3"/>
      <c r="U2" s="19" t="str">
        <f>IF(AND(J2&lt;&gt;"",L2&lt;&gt;"",N2&lt;&gt;"",P2&lt;&gt;""),V2/24,"")</f>
        <v/>
      </c>
      <c r="V2" s="12" t="str">
        <f>IF(AND(K2&lt;&gt;"",M2&lt;&gt;"",O2&lt;&gt;"",Q2&lt;&gt;""),(M2-K2)+(Q2-O2),"")</f>
        <v/>
      </c>
      <c r="W2" s="3"/>
      <c r="X2" s="23" t="str">
        <f>IF(AND(J2&lt;&gt;"",L2&lt;&gt;"",N2&lt;&gt;"",P2&lt;&gt;""),Y2/24,"")</f>
        <v/>
      </c>
      <c r="Y2" s="12" t="str">
        <f>IF(AND(K2&lt;&gt;"",M2&lt;&gt;"",O2&lt;&gt;"",Q2&lt;&gt;""),IF(O2-M2&lt;0.5,((M2-K2)+(Q2-(M2+0.5))),((M2-K2)+(Q2-O2))),"")</f>
        <v/>
      </c>
      <c r="Z2" s="3"/>
      <c r="AA2" s="17" t="str">
        <f>IF(AB2&lt;&gt;"",AB2/24,"")</f>
        <v/>
      </c>
      <c r="AB2" s="18" t="str">
        <f>IF(AND(F2&lt;&gt;"",V2&lt;&gt;""),Y2-F2,"")</f>
        <v/>
      </c>
      <c r="AC2" s="7"/>
      <c r="AD2" s="17" t="str">
        <f>IF(AE2&lt;&gt;"",AE2/24,"")</f>
        <v/>
      </c>
      <c r="AE2" s="28"/>
      <c r="AG2" s="40" t="s">
        <v>2</v>
      </c>
      <c r="AH2" s="40"/>
      <c r="AI2" s="40"/>
      <c r="AJ2" s="40"/>
      <c r="AK2" s="40"/>
      <c r="AL2" s="40"/>
    </row>
    <row r="3" spans="1:38" ht="20.100000000000001" customHeight="1" x14ac:dyDescent="0.25">
      <c r="A3" s="22" t="str">
        <f t="shared" ref="A3:A10" si="0">IF(B3&lt;&gt;"",WEEKNUM(B3)-1,"")</f>
        <v/>
      </c>
      <c r="B3" s="24"/>
      <c r="C3" s="20" t="str">
        <f t="shared" ref="C3:C10" si="1">IF(B3&lt;&gt;"",TEXT(B3,"jjj"),"")</f>
        <v/>
      </c>
      <c r="D3" s="3"/>
      <c r="E3" s="25"/>
      <c r="F3" s="12" t="str">
        <f t="shared" ref="F3:F10" si="2">IF(E3&lt;&gt;"",(HOUR(E3)*60+MINUTE(E3))/60,"")</f>
        <v/>
      </c>
      <c r="G3" s="2" t="str">
        <f t="shared" ref="G3:G10" si="3">IF(E3&lt;&gt;"",ROUNDUP((E3/2)*1440,0)/1440,"")</f>
        <v/>
      </c>
      <c r="H3" s="12" t="str">
        <f t="shared" ref="H3:H10" si="4">IF(G3&lt;&gt;"",(HOUR(G3)*60+MINUTE(G3))/60,"")</f>
        <v/>
      </c>
      <c r="I3" s="3"/>
      <c r="J3" s="26"/>
      <c r="K3" s="12" t="str">
        <f t="shared" ref="K3:K10" si="5">IF(J3&lt;&gt;"",(HOUR(J3)*60+MINUTE(J3))/60,"")</f>
        <v/>
      </c>
      <c r="L3" s="26"/>
      <c r="M3" s="12" t="str">
        <f t="shared" ref="M3:M10" si="6">IF(L3&lt;&gt;"",(HOUR(L3)*60+MINUTE(L3))/60,"")</f>
        <v/>
      </c>
      <c r="N3" s="26"/>
      <c r="O3" s="12" t="str">
        <f t="shared" ref="O3:O10" si="7">IF(N3&lt;&gt;"",(HOUR(N3)*60+MINUTE(N3))/60,"")</f>
        <v/>
      </c>
      <c r="P3" s="26"/>
      <c r="Q3" s="12" t="str">
        <f t="shared" ref="Q3:Q10" si="8">IF(P3&lt;&gt;"",(HOUR(P3)*60+MINUTE(P3))/60,"")</f>
        <v/>
      </c>
      <c r="R3" s="2" t="str">
        <f>IF(AND(E3&lt;&gt;"",J3&lt;&gt;"",L3&lt;&gt;"",N3&lt;&gt;""),N3+(E3-(L3-J3)),"")</f>
        <v/>
      </c>
      <c r="S3" s="12" t="str">
        <f t="shared" ref="S3:S10" si="9">IF(R3&lt;&gt;"",(HOUR(R3)*60+MINUTE(R3))/60,"")</f>
        <v/>
      </c>
      <c r="T3" s="3"/>
      <c r="U3" s="19" t="str">
        <f t="shared" ref="U3:U10" si="10">IF(AND(J3&lt;&gt;"",L3&lt;&gt;"",N3&lt;&gt;"",P3&lt;&gt;""),V3/24,"")</f>
        <v/>
      </c>
      <c r="V3" s="12" t="str">
        <f t="shared" ref="V3:V10" si="11">IF(AND(K3&lt;&gt;"",M3&lt;&gt;"",O3&lt;&gt;"",Q3&lt;&gt;""),(M3-K3)+(Q3-O3),"")</f>
        <v/>
      </c>
      <c r="W3" s="3"/>
      <c r="X3" s="23" t="str">
        <f t="shared" ref="X3:X10" si="12">IF(AND(J3&lt;&gt;"",L3&lt;&gt;"",N3&lt;&gt;"",P3&lt;&gt;""),Y3/24,"")</f>
        <v/>
      </c>
      <c r="Y3" s="12" t="str">
        <f t="shared" ref="Y3:Y10" si="13">IF(AND(K3&lt;&gt;"",M3&lt;&gt;"",O3&lt;&gt;"",Q3&lt;&gt;""),IF(O3-M3&lt;0.5,((M3-K3)+(Q3-(M3+0.5))),((M3-K3)+(Q3-O3))),"")</f>
        <v/>
      </c>
      <c r="Z3" s="3"/>
      <c r="AA3" s="17" t="str">
        <f t="shared" ref="AA3:AA10" si="14">IF(AB3&lt;&gt;"",AB3/24,"")</f>
        <v/>
      </c>
      <c r="AB3" s="18" t="str">
        <f t="shared" ref="AB3:AB10" si="15">IF(AND(F3&lt;&gt;"",V3&lt;&gt;""),Y3-F3,"")</f>
        <v/>
      </c>
      <c r="AC3" s="7"/>
      <c r="AD3" s="17" t="str">
        <f t="shared" ref="AD3:AD10" si="16">IF(AE3&lt;&gt;"",AE3/24,"")</f>
        <v/>
      </c>
      <c r="AE3" s="18" t="str">
        <f>IF(AND(Y3&lt;&gt;"",$AE$2&lt;&gt;""),AE2+Y3-F3,"")</f>
        <v/>
      </c>
      <c r="AG3" s="40"/>
      <c r="AH3" s="40"/>
      <c r="AI3" s="40"/>
      <c r="AJ3" s="40"/>
      <c r="AK3" s="40"/>
      <c r="AL3" s="40"/>
    </row>
    <row r="4" spans="1:38" ht="20.100000000000001" customHeight="1" x14ac:dyDescent="0.25">
      <c r="A4" s="22" t="str">
        <f t="shared" si="0"/>
        <v/>
      </c>
      <c r="B4" s="24"/>
      <c r="C4" s="20" t="str">
        <f t="shared" si="1"/>
        <v/>
      </c>
      <c r="D4" s="3"/>
      <c r="E4" s="25"/>
      <c r="F4" s="12" t="str">
        <f t="shared" si="2"/>
        <v/>
      </c>
      <c r="G4" s="2" t="str">
        <f t="shared" si="3"/>
        <v/>
      </c>
      <c r="H4" s="12" t="str">
        <f t="shared" si="4"/>
        <v/>
      </c>
      <c r="I4" s="3"/>
      <c r="J4" s="27"/>
      <c r="K4" s="12" t="str">
        <f t="shared" si="5"/>
        <v/>
      </c>
      <c r="L4" s="26"/>
      <c r="M4" s="12" t="str">
        <f t="shared" si="6"/>
        <v/>
      </c>
      <c r="N4" s="26"/>
      <c r="O4" s="12" t="str">
        <f t="shared" si="7"/>
        <v/>
      </c>
      <c r="P4" s="27"/>
      <c r="Q4" s="12" t="str">
        <f t="shared" si="8"/>
        <v/>
      </c>
      <c r="R4" s="2" t="str">
        <f t="shared" ref="R4:R10" si="17">IF(AND(E4&lt;&gt;"",J4&lt;&gt;"",L4&lt;&gt;"",N4&lt;&gt;""),N4+(E4-(L4-J4)),"")</f>
        <v/>
      </c>
      <c r="S4" s="12" t="str">
        <f t="shared" si="9"/>
        <v/>
      </c>
      <c r="T4" s="3"/>
      <c r="U4" s="19" t="str">
        <f t="shared" si="10"/>
        <v/>
      </c>
      <c r="V4" s="12" t="str">
        <f t="shared" si="11"/>
        <v/>
      </c>
      <c r="W4" s="3"/>
      <c r="X4" s="23" t="str">
        <f t="shared" si="12"/>
        <v/>
      </c>
      <c r="Y4" s="12" t="str">
        <f t="shared" si="13"/>
        <v/>
      </c>
      <c r="Z4" s="3"/>
      <c r="AA4" s="17" t="str">
        <f t="shared" si="14"/>
        <v/>
      </c>
      <c r="AB4" s="18" t="str">
        <f t="shared" si="15"/>
        <v/>
      </c>
      <c r="AC4" s="7"/>
      <c r="AD4" s="17" t="str">
        <f t="shared" si="16"/>
        <v/>
      </c>
      <c r="AE4" s="18" t="str">
        <f t="shared" ref="AE4:AE10" si="18">IF(AND(Y4&lt;&gt;"",$AE$2&lt;&gt;""),AE3+Y4-F4,"")</f>
        <v/>
      </c>
      <c r="AG4" s="40"/>
      <c r="AH4" s="40"/>
      <c r="AI4" s="40"/>
      <c r="AJ4" s="40"/>
      <c r="AK4" s="40"/>
      <c r="AL4" s="40"/>
    </row>
    <row r="5" spans="1:38" ht="20.100000000000001" customHeight="1" x14ac:dyDescent="0.25">
      <c r="A5" s="22" t="str">
        <f t="shared" si="0"/>
        <v/>
      </c>
      <c r="B5" s="24"/>
      <c r="C5" s="20" t="str">
        <f t="shared" si="1"/>
        <v/>
      </c>
      <c r="D5" s="3"/>
      <c r="E5" s="25"/>
      <c r="F5" s="12" t="str">
        <f t="shared" si="2"/>
        <v/>
      </c>
      <c r="G5" s="2" t="str">
        <f t="shared" si="3"/>
        <v/>
      </c>
      <c r="H5" s="12" t="str">
        <f t="shared" si="4"/>
        <v/>
      </c>
      <c r="I5" s="3"/>
      <c r="J5" s="27"/>
      <c r="K5" s="12" t="str">
        <f t="shared" si="5"/>
        <v/>
      </c>
      <c r="L5" s="26"/>
      <c r="M5" s="12" t="str">
        <f t="shared" si="6"/>
        <v/>
      </c>
      <c r="N5" s="26"/>
      <c r="O5" s="12" t="str">
        <f t="shared" si="7"/>
        <v/>
      </c>
      <c r="P5" s="26"/>
      <c r="Q5" s="12" t="str">
        <f t="shared" si="8"/>
        <v/>
      </c>
      <c r="R5" s="2" t="str">
        <f t="shared" si="17"/>
        <v/>
      </c>
      <c r="S5" s="12" t="str">
        <f t="shared" si="9"/>
        <v/>
      </c>
      <c r="T5" s="3"/>
      <c r="U5" s="19" t="str">
        <f t="shared" si="10"/>
        <v/>
      </c>
      <c r="V5" s="12" t="str">
        <f t="shared" si="11"/>
        <v/>
      </c>
      <c r="W5" s="3"/>
      <c r="X5" s="23" t="str">
        <f t="shared" si="12"/>
        <v/>
      </c>
      <c r="Y5" s="12" t="str">
        <f t="shared" si="13"/>
        <v/>
      </c>
      <c r="Z5" s="3"/>
      <c r="AA5" s="17" t="str">
        <f t="shared" si="14"/>
        <v/>
      </c>
      <c r="AB5" s="18" t="str">
        <f t="shared" si="15"/>
        <v/>
      </c>
      <c r="AC5" s="7"/>
      <c r="AD5" s="17" t="str">
        <f t="shared" si="16"/>
        <v/>
      </c>
      <c r="AE5" s="18" t="str">
        <f t="shared" si="18"/>
        <v/>
      </c>
      <c r="AG5" s="40"/>
      <c r="AH5" s="40"/>
      <c r="AI5" s="40"/>
      <c r="AJ5" s="40"/>
      <c r="AK5" s="40"/>
      <c r="AL5" s="40"/>
    </row>
    <row r="6" spans="1:38" ht="20.100000000000001" customHeight="1" x14ac:dyDescent="0.25">
      <c r="A6" s="22" t="str">
        <f t="shared" si="0"/>
        <v/>
      </c>
      <c r="B6" s="24"/>
      <c r="C6" s="20" t="str">
        <f t="shared" si="1"/>
        <v/>
      </c>
      <c r="D6" s="3"/>
      <c r="E6" s="25"/>
      <c r="F6" s="12" t="str">
        <f t="shared" si="2"/>
        <v/>
      </c>
      <c r="G6" s="2" t="str">
        <f t="shared" si="3"/>
        <v/>
      </c>
      <c r="H6" s="12" t="str">
        <f t="shared" si="4"/>
        <v/>
      </c>
      <c r="I6" s="3"/>
      <c r="J6" s="26"/>
      <c r="K6" s="12" t="str">
        <f t="shared" si="5"/>
        <v/>
      </c>
      <c r="L6" s="26"/>
      <c r="M6" s="12" t="str">
        <f t="shared" si="6"/>
        <v/>
      </c>
      <c r="N6" s="26"/>
      <c r="O6" s="12" t="str">
        <f t="shared" si="7"/>
        <v/>
      </c>
      <c r="P6" s="26"/>
      <c r="Q6" s="12" t="str">
        <f t="shared" si="8"/>
        <v/>
      </c>
      <c r="R6" s="2" t="str">
        <f t="shared" si="17"/>
        <v/>
      </c>
      <c r="S6" s="12" t="str">
        <f t="shared" si="9"/>
        <v/>
      </c>
      <c r="T6" s="3"/>
      <c r="U6" s="19" t="str">
        <f t="shared" si="10"/>
        <v/>
      </c>
      <c r="V6" s="12" t="str">
        <f t="shared" si="11"/>
        <v/>
      </c>
      <c r="W6" s="3"/>
      <c r="X6" s="23" t="str">
        <f t="shared" si="12"/>
        <v/>
      </c>
      <c r="Y6" s="12" t="str">
        <f t="shared" si="13"/>
        <v/>
      </c>
      <c r="Z6" s="3"/>
      <c r="AA6" s="17" t="str">
        <f t="shared" si="14"/>
        <v/>
      </c>
      <c r="AB6" s="18" t="str">
        <f t="shared" si="15"/>
        <v/>
      </c>
      <c r="AC6" s="7"/>
      <c r="AD6" s="17" t="str">
        <f t="shared" si="16"/>
        <v/>
      </c>
      <c r="AE6" s="18" t="str">
        <f t="shared" si="18"/>
        <v/>
      </c>
      <c r="AG6" s="40"/>
      <c r="AH6" s="40"/>
      <c r="AI6" s="40"/>
      <c r="AJ6" s="40"/>
      <c r="AK6" s="40"/>
      <c r="AL6" s="40"/>
    </row>
    <row r="7" spans="1:38" ht="20.100000000000001" customHeight="1" x14ac:dyDescent="0.25">
      <c r="A7" s="22" t="str">
        <f t="shared" si="0"/>
        <v/>
      </c>
      <c r="B7" s="24"/>
      <c r="C7" s="20" t="str">
        <f t="shared" si="1"/>
        <v/>
      </c>
      <c r="D7" s="3"/>
      <c r="E7" s="25"/>
      <c r="F7" s="12" t="str">
        <f t="shared" si="2"/>
        <v/>
      </c>
      <c r="G7" s="2" t="str">
        <f t="shared" si="3"/>
        <v/>
      </c>
      <c r="H7" s="12" t="str">
        <f t="shared" si="4"/>
        <v/>
      </c>
      <c r="I7" s="3"/>
      <c r="J7" s="26"/>
      <c r="K7" s="12" t="str">
        <f t="shared" si="5"/>
        <v/>
      </c>
      <c r="L7" s="26"/>
      <c r="M7" s="12" t="str">
        <f t="shared" si="6"/>
        <v/>
      </c>
      <c r="N7" s="26"/>
      <c r="O7" s="12" t="str">
        <f t="shared" si="7"/>
        <v/>
      </c>
      <c r="P7" s="26"/>
      <c r="Q7" s="12" t="str">
        <f t="shared" si="8"/>
        <v/>
      </c>
      <c r="R7" s="2" t="str">
        <f t="shared" si="17"/>
        <v/>
      </c>
      <c r="S7" s="12" t="str">
        <f t="shared" si="9"/>
        <v/>
      </c>
      <c r="T7" s="3"/>
      <c r="U7" s="19" t="str">
        <f t="shared" si="10"/>
        <v/>
      </c>
      <c r="V7" s="12" t="str">
        <f t="shared" si="11"/>
        <v/>
      </c>
      <c r="W7" s="3"/>
      <c r="X7" s="23" t="str">
        <f t="shared" si="12"/>
        <v/>
      </c>
      <c r="Y7" s="12" t="str">
        <f t="shared" si="13"/>
        <v/>
      </c>
      <c r="Z7" s="3"/>
      <c r="AA7" s="17" t="str">
        <f t="shared" si="14"/>
        <v/>
      </c>
      <c r="AB7" s="18" t="str">
        <f t="shared" si="15"/>
        <v/>
      </c>
      <c r="AC7" s="7"/>
      <c r="AD7" s="17" t="str">
        <f t="shared" si="16"/>
        <v/>
      </c>
      <c r="AE7" s="18" t="str">
        <f t="shared" si="18"/>
        <v/>
      </c>
      <c r="AG7" s="40"/>
      <c r="AH7" s="40"/>
      <c r="AI7" s="40"/>
      <c r="AJ7" s="40"/>
      <c r="AK7" s="40"/>
      <c r="AL7" s="40"/>
    </row>
    <row r="8" spans="1:38" ht="20.100000000000001" customHeight="1" x14ac:dyDescent="0.25">
      <c r="A8" s="22" t="str">
        <f t="shared" si="0"/>
        <v/>
      </c>
      <c r="B8" s="24"/>
      <c r="C8" s="20" t="str">
        <f t="shared" si="1"/>
        <v/>
      </c>
      <c r="D8" s="3"/>
      <c r="E8" s="25"/>
      <c r="F8" s="12" t="str">
        <f t="shared" si="2"/>
        <v/>
      </c>
      <c r="G8" s="2" t="str">
        <f t="shared" si="3"/>
        <v/>
      </c>
      <c r="H8" s="12" t="str">
        <f t="shared" si="4"/>
        <v/>
      </c>
      <c r="I8" s="3"/>
      <c r="J8" s="26"/>
      <c r="K8" s="12" t="str">
        <f t="shared" si="5"/>
        <v/>
      </c>
      <c r="L8" s="26"/>
      <c r="M8" s="12" t="str">
        <f t="shared" si="6"/>
        <v/>
      </c>
      <c r="N8" s="26"/>
      <c r="O8" s="12" t="str">
        <f t="shared" si="7"/>
        <v/>
      </c>
      <c r="P8" s="26"/>
      <c r="Q8" s="12" t="str">
        <f t="shared" si="8"/>
        <v/>
      </c>
      <c r="R8" s="2" t="str">
        <f t="shared" si="17"/>
        <v/>
      </c>
      <c r="S8" s="12" t="str">
        <f t="shared" si="9"/>
        <v/>
      </c>
      <c r="T8" s="3"/>
      <c r="U8" s="19" t="str">
        <f t="shared" si="10"/>
        <v/>
      </c>
      <c r="V8" s="12" t="str">
        <f t="shared" si="11"/>
        <v/>
      </c>
      <c r="W8" s="3"/>
      <c r="X8" s="23" t="str">
        <f t="shared" si="12"/>
        <v/>
      </c>
      <c r="Y8" s="12" t="str">
        <f t="shared" si="13"/>
        <v/>
      </c>
      <c r="Z8" s="3"/>
      <c r="AA8" s="17" t="str">
        <f t="shared" si="14"/>
        <v/>
      </c>
      <c r="AB8" s="18" t="str">
        <f t="shared" si="15"/>
        <v/>
      </c>
      <c r="AC8" s="7"/>
      <c r="AD8" s="17" t="str">
        <f t="shared" si="16"/>
        <v/>
      </c>
      <c r="AE8" s="18" t="str">
        <f t="shared" si="18"/>
        <v/>
      </c>
      <c r="AG8" s="40"/>
      <c r="AH8" s="40"/>
      <c r="AI8" s="40"/>
      <c r="AJ8" s="40"/>
      <c r="AK8" s="40"/>
      <c r="AL8" s="40"/>
    </row>
    <row r="9" spans="1:38" ht="20.100000000000001" customHeight="1" x14ac:dyDescent="0.25">
      <c r="A9" s="22" t="str">
        <f t="shared" si="0"/>
        <v/>
      </c>
      <c r="B9" s="24"/>
      <c r="C9" s="20" t="str">
        <f t="shared" si="1"/>
        <v/>
      </c>
      <c r="D9" s="3"/>
      <c r="E9" s="25"/>
      <c r="F9" s="12" t="str">
        <f t="shared" si="2"/>
        <v/>
      </c>
      <c r="G9" s="2" t="str">
        <f t="shared" si="3"/>
        <v/>
      </c>
      <c r="H9" s="12" t="str">
        <f t="shared" si="4"/>
        <v/>
      </c>
      <c r="I9" s="3"/>
      <c r="J9" s="26"/>
      <c r="K9" s="12" t="str">
        <f t="shared" si="5"/>
        <v/>
      </c>
      <c r="L9" s="26"/>
      <c r="M9" s="12" t="str">
        <f t="shared" si="6"/>
        <v/>
      </c>
      <c r="N9" s="26"/>
      <c r="O9" s="12" t="str">
        <f t="shared" si="7"/>
        <v/>
      </c>
      <c r="P9" s="26"/>
      <c r="Q9" s="12" t="str">
        <f t="shared" si="8"/>
        <v/>
      </c>
      <c r="R9" s="2" t="str">
        <f t="shared" si="17"/>
        <v/>
      </c>
      <c r="S9" s="12" t="str">
        <f t="shared" si="9"/>
        <v/>
      </c>
      <c r="T9" s="3"/>
      <c r="U9" s="19" t="str">
        <f t="shared" si="10"/>
        <v/>
      </c>
      <c r="V9" s="12" t="str">
        <f t="shared" si="11"/>
        <v/>
      </c>
      <c r="W9" s="3"/>
      <c r="X9" s="23" t="str">
        <f t="shared" si="12"/>
        <v/>
      </c>
      <c r="Y9" s="12" t="str">
        <f t="shared" si="13"/>
        <v/>
      </c>
      <c r="Z9" s="3"/>
      <c r="AA9" s="17" t="str">
        <f t="shared" si="14"/>
        <v/>
      </c>
      <c r="AB9" s="18" t="str">
        <f t="shared" si="15"/>
        <v/>
      </c>
      <c r="AC9" s="7"/>
      <c r="AD9" s="17" t="str">
        <f t="shared" si="16"/>
        <v/>
      </c>
      <c r="AE9" s="18" t="str">
        <f t="shared" si="18"/>
        <v/>
      </c>
      <c r="AG9" s="40"/>
      <c r="AH9" s="40"/>
      <c r="AI9" s="40"/>
      <c r="AJ9" s="40"/>
      <c r="AK9" s="40"/>
      <c r="AL9" s="40"/>
    </row>
    <row r="10" spans="1:38" ht="20.100000000000001" customHeight="1" x14ac:dyDescent="0.25">
      <c r="A10" s="22" t="str">
        <f t="shared" si="0"/>
        <v/>
      </c>
      <c r="B10" s="24"/>
      <c r="C10" s="20" t="str">
        <f t="shared" si="1"/>
        <v/>
      </c>
      <c r="D10" s="3"/>
      <c r="E10" s="25"/>
      <c r="F10" s="12" t="str">
        <f t="shared" si="2"/>
        <v/>
      </c>
      <c r="G10" s="2" t="str">
        <f t="shared" si="3"/>
        <v/>
      </c>
      <c r="H10" s="12" t="str">
        <f t="shared" si="4"/>
        <v/>
      </c>
      <c r="I10" s="3"/>
      <c r="J10" s="26"/>
      <c r="K10" s="12" t="str">
        <f t="shared" si="5"/>
        <v/>
      </c>
      <c r="L10" s="26"/>
      <c r="M10" s="12" t="str">
        <f t="shared" si="6"/>
        <v/>
      </c>
      <c r="N10" s="26"/>
      <c r="O10" s="12" t="str">
        <f t="shared" si="7"/>
        <v/>
      </c>
      <c r="P10" s="26"/>
      <c r="Q10" s="12" t="str">
        <f t="shared" si="8"/>
        <v/>
      </c>
      <c r="R10" s="2" t="str">
        <f t="shared" si="17"/>
        <v/>
      </c>
      <c r="S10" s="12" t="str">
        <f t="shared" si="9"/>
        <v/>
      </c>
      <c r="T10" s="3"/>
      <c r="U10" s="19" t="str">
        <f t="shared" si="10"/>
        <v/>
      </c>
      <c r="V10" s="12" t="str">
        <f t="shared" si="11"/>
        <v/>
      </c>
      <c r="W10" s="3"/>
      <c r="X10" s="23" t="str">
        <f t="shared" si="12"/>
        <v/>
      </c>
      <c r="Y10" s="12" t="str">
        <f t="shared" si="13"/>
        <v/>
      </c>
      <c r="Z10" s="3"/>
      <c r="AA10" s="17" t="str">
        <f t="shared" si="14"/>
        <v/>
      </c>
      <c r="AB10" s="18" t="str">
        <f t="shared" si="15"/>
        <v/>
      </c>
      <c r="AC10" s="7"/>
      <c r="AD10" s="17" t="str">
        <f t="shared" si="16"/>
        <v/>
      </c>
      <c r="AE10" s="18" t="str">
        <f t="shared" si="18"/>
        <v/>
      </c>
      <c r="AG10" s="40"/>
      <c r="AH10" s="40"/>
      <c r="AI10" s="40"/>
      <c r="AJ10" s="40"/>
      <c r="AK10" s="40"/>
      <c r="AL10" s="40"/>
    </row>
  </sheetData>
  <sheetProtection selectLockedCells="1"/>
  <mergeCells count="21">
    <mergeCell ref="AD1:AE1"/>
    <mergeCell ref="R1:S1"/>
    <mergeCell ref="E1:F1"/>
    <mergeCell ref="G1:H1"/>
    <mergeCell ref="J1:K1"/>
    <mergeCell ref="P1:Q1"/>
    <mergeCell ref="N1:O1"/>
    <mergeCell ref="L1:M1"/>
    <mergeCell ref="U1:V1"/>
    <mergeCell ref="AG9:AL9"/>
    <mergeCell ref="AG10:AL10"/>
    <mergeCell ref="AG4:AL4"/>
    <mergeCell ref="AG5:AL5"/>
    <mergeCell ref="AG6:AL6"/>
    <mergeCell ref="AG7:AL7"/>
    <mergeCell ref="AG8:AL8"/>
    <mergeCell ref="AG1:AL1"/>
    <mergeCell ref="AG2:AL2"/>
    <mergeCell ref="AG3:AL3"/>
    <mergeCell ref="AA1:AB1"/>
    <mergeCell ref="X1:Y1"/>
  </mergeCells>
  <phoneticPr fontId="10" type="noConversion"/>
  <conditionalFormatting sqref="AC2">
    <cfRule type="cellIs" dxfId="7" priority="60" operator="lessThan">
      <formula>$G$2</formula>
    </cfRule>
    <cfRule type="cellIs" dxfId="6" priority="61" operator="greaterThanOrEqual">
      <formula>$G$2</formula>
    </cfRule>
  </conditionalFormatting>
  <conditionalFormatting sqref="AC3:AC10">
    <cfRule type="cellIs" dxfId="5" priority="58" operator="lessThan">
      <formula>$G$2</formula>
    </cfRule>
    <cfRule type="cellIs" dxfId="4" priority="59" operator="greaterThanOrEqual">
      <formula>$G$2</formula>
    </cfRule>
  </conditionalFormatting>
  <conditionalFormatting sqref="AC2:AC10">
    <cfRule type="cellIs" dxfId="3" priority="57" operator="equal">
      <formula>""</formula>
    </cfRule>
  </conditionalFormatting>
  <conditionalFormatting sqref="AG1">
    <cfRule type="cellIs" dxfId="2" priority="55" operator="equal">
      <formula>"E2"</formula>
    </cfRule>
  </conditionalFormatting>
  <conditionalFormatting sqref="A2:A10 C2:C10 F2:H10 K2:K10 M2:M10 O2:O10 Q2:S10 U2:V10 X2:Y10 AA2:AB10 AD2:AE10">
    <cfRule type="expression" dxfId="1" priority="1">
      <formula>ISODD($A2)</formula>
    </cfRule>
    <cfRule type="expression" dxfId="0" priority="2">
      <formula>ISEVEN($A2)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ignoredErrors>
    <ignoredError sqref="R2:R10 G2:G1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"/>
  <sheetViews>
    <sheetView showGridLines="0" zoomScale="355" zoomScaleNormal="355" workbookViewId="0">
      <selection activeCell="A2" sqref="A2"/>
    </sheetView>
  </sheetViews>
  <sheetFormatPr baseColWidth="10" defaultColWidth="11.42578125" defaultRowHeight="15" x14ac:dyDescent="0.25"/>
  <cols>
    <col min="1" max="16384" width="11.42578125" style="10"/>
  </cols>
  <sheetData>
    <row r="1" spans="1:2" x14ac:dyDescent="0.25">
      <c r="A1" s="11" t="s">
        <v>0</v>
      </c>
      <c r="B1" s="11" t="s">
        <v>1</v>
      </c>
    </row>
    <row r="2" spans="1:2" x14ac:dyDescent="0.25">
      <c r="A2" s="15">
        <v>1.2534722222222221</v>
      </c>
      <c r="B2" s="8">
        <f>IF(A2&lt;&gt;"",A2*24,"")</f>
        <v>30.083333333333329</v>
      </c>
    </row>
    <row r="3" spans="1:2" x14ac:dyDescent="0.25">
      <c r="A3" s="16" t="str">
        <f>IF(B3&lt;&gt;"",TEXT(B3/24,"[H]:MM"))</f>
        <v>29:47</v>
      </c>
      <c r="B3" s="9">
        <v>29.79</v>
      </c>
    </row>
  </sheetData>
  <sheetProtection algorithmName="SHA-512" hashValue="iTAKegJdAzcgLCK5CGDw3umzCDJohHRSpQ+yjFs5NP3OskbwZ15dNy6ce5qwRLn4ZTLcsnf/Icbea1ADNLwLYA==" saltValue="puEHSPHxu5Y4VdhKFeDueQ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915D7AD-9BD3-40BD-8B16-2F5DD706C8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Heures</vt:lpstr>
      <vt:lpstr>Format horaire-décimal</vt:lpstr>
      <vt:lpstr>Heures!Impression_des_titres</vt:lpstr>
      <vt:lpstr>Tableau1</vt:lpstr>
    </vt:vector>
  </TitlesOfParts>
  <Company>Apco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Nicod</dc:creator>
  <cp:lastModifiedBy>tni</cp:lastModifiedBy>
  <cp:lastPrinted>2022-01-19T15:45:33Z</cp:lastPrinted>
  <dcterms:created xsi:type="dcterms:W3CDTF">2016-08-17T06:33:04Z</dcterms:created>
  <dcterms:modified xsi:type="dcterms:W3CDTF">2022-01-21T10:53:39Z</dcterms:modified>
</cp:coreProperties>
</file>