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io\Desktop\MDP\"/>
    </mc:Choice>
  </mc:AlternateContent>
  <bookViews>
    <workbookView xWindow="0" yWindow="0" windowWidth="21570" windowHeight="8265" tabRatio="711" activeTab="2"/>
  </bookViews>
  <sheets>
    <sheet name="1996" sheetId="1" r:id="rId1"/>
    <sheet name="1997" sheetId="6" r:id="rId2"/>
    <sheet name="1998" sheetId="7" r:id="rId3"/>
  </sheets>
  <definedNames>
    <definedName name="Argus" localSheetId="1">'1997'!$F:$F</definedName>
    <definedName name="Argus" localSheetId="2">'1998'!$F:$F</definedName>
    <definedName name="Argus">'1996'!$F:$F</definedName>
    <definedName name="Avers" localSheetId="1">'1997'!$C:$C</definedName>
    <definedName name="Avers" localSheetId="2">'1998'!$C:$C</definedName>
    <definedName name="Avers">'1996'!$C:$C</definedName>
    <definedName name="Localisation" localSheetId="1">'1997'!$B:$B</definedName>
    <definedName name="Localisation" localSheetId="2">'1998'!$B:$B</definedName>
    <definedName name="Localisation">'1996'!$B:$B</definedName>
    <definedName name="Millésimes" localSheetId="1">'1997'!$E:$E</definedName>
    <definedName name="Millésimes" localSheetId="2">'1998'!$E:$E</definedName>
    <definedName name="Millésimes">'1996'!$E:$E</definedName>
    <definedName name="Nombres" localSheetId="1">'1997'!$G:$G</definedName>
    <definedName name="Nombres" localSheetId="2">'1998'!$G:$G</definedName>
    <definedName name="Nombres">'1996'!$G:$G</definedName>
    <definedName name="References" localSheetId="1">'1997'!$A$1</definedName>
    <definedName name="References" localSheetId="2">'1998'!$A$1</definedName>
    <definedName name="References">'1996'!$A$1</definedName>
    <definedName name="Références" localSheetId="1">'1997'!$A:$A</definedName>
    <definedName name="Références" localSheetId="2">'1998'!$A:$A</definedName>
    <definedName name="Références">'1996'!$A:$A</definedName>
    <definedName name="Revers" localSheetId="1">'1997'!$D:$D</definedName>
    <definedName name="Revers" localSheetId="2">'1998'!$D:$D</definedName>
    <definedName name="Revers">'1996'!$D:$D</definedName>
    <definedName name="Z_F344D4A8_1304_4929_B095_C33C43710570_.wvu.Cols" localSheetId="0" hidden="1">'1996'!$G:$XFD</definedName>
    <definedName name="Z_F344D4A8_1304_4929_B095_C33C43710570_.wvu.Cols" localSheetId="1" hidden="1">'1997'!$G:$XFD</definedName>
    <definedName name="Z_F344D4A8_1304_4929_B095_C33C43710570_.wvu.Cols" localSheetId="2" hidden="1">'1998'!$G:$XFD</definedName>
    <definedName name="Z_F344D4A8_1304_4929_B095_C33C43710570_.wvu.Rows" localSheetId="0" hidden="1">'1996'!$12:$1048576</definedName>
    <definedName name="Z_F344D4A8_1304_4929_B095_C33C43710570_.wvu.Rows" localSheetId="1" hidden="1">'1997'!$11:$1048576</definedName>
    <definedName name="Z_F344D4A8_1304_4929_B095_C33C43710570_.wvu.Rows" localSheetId="2" hidden="1">'1998'!$156:$1048576</definedName>
  </definedNames>
  <calcPr calcId="152511"/>
  <customWorkbookViews>
    <customWorkbookView name="Pas d'entête colonne" guid="{F344D4A8-1304-4929-B095-C33C43710570}" maximized="1" xWindow="-8" yWindow="-8" windowWidth="1936" windowHeight="106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1" i="7" l="1"/>
  <c r="F131" i="7"/>
  <c r="C131" i="7"/>
  <c r="B131" i="7"/>
  <c r="G6" i="6"/>
  <c r="F6" i="6"/>
  <c r="C6" i="6"/>
  <c r="B6" i="6"/>
  <c r="B13" i="1"/>
  <c r="B10" i="1" l="1"/>
  <c r="G13" i="1"/>
  <c r="F13" i="1"/>
  <c r="C13" i="1" l="1"/>
  <c r="C127" i="7"/>
  <c r="C10" i="1"/>
  <c r="C3" i="6"/>
  <c r="F3" i="6"/>
  <c r="G3" i="6"/>
  <c r="G127" i="7"/>
  <c r="F127" i="7"/>
  <c r="B127" i="7"/>
  <c r="B3" i="6"/>
  <c r="G10" i="1"/>
  <c r="F10" i="1"/>
</calcChain>
</file>

<file path=xl/sharedStrings.xml><?xml version="1.0" encoding="utf-8"?>
<sst xmlns="http://schemas.openxmlformats.org/spreadsheetml/2006/main" count="575" uniqueCount="386">
  <si>
    <t>Millésimes</t>
  </si>
  <si>
    <t>Revers</t>
  </si>
  <si>
    <t>Avers</t>
  </si>
  <si>
    <t>Localisation</t>
  </si>
  <si>
    <t>Références</t>
  </si>
  <si>
    <t>Argus</t>
  </si>
  <si>
    <t>FR30-0092/Sc</t>
  </si>
  <si>
    <t>NÎMES ( 30000 )</t>
  </si>
  <si>
    <t>Arènes de Nîmes / Les Arènes - Face Simple</t>
  </si>
  <si>
    <t>Simple Corne</t>
  </si>
  <si>
    <t>FR75-0248/Sc</t>
  </si>
  <si>
    <t>PARIS ( 75006 )</t>
  </si>
  <si>
    <t>Monnaie de Paris / La Semeuse</t>
  </si>
  <si>
    <t>FR75-0280/Mdm</t>
  </si>
  <si>
    <t>PARIS ( 75016 )</t>
  </si>
  <si>
    <t>Musée Marmottan - Monet / Claude Monet - Nymphéas</t>
  </si>
  <si>
    <t>Musée Marmottan</t>
  </si>
  <si>
    <t>FR63-0184/Sc</t>
  </si>
  <si>
    <t>CLERMONT-FERRAND ( 63000 )</t>
  </si>
  <si>
    <t>Le Puy de Dôme - au pays des volcans et des lacs</t>
  </si>
  <si>
    <t>FR50-0156/Sc</t>
  </si>
  <si>
    <t>LE MONT-SAINT-MICHEL ( 50116 )</t>
  </si>
  <si>
    <t>Abbaye du Mont Saint-Michel / Mont Saint-Michel - CNMHS</t>
  </si>
  <si>
    <t>FR26-0083/Sc</t>
  </si>
  <si>
    <t>PIERRELATTE ( 26700 )</t>
  </si>
  <si>
    <t>La Ferme aux Crocodiles / Crocodile du Nil - Face Simple</t>
  </si>
  <si>
    <t>FR62-0178/Sc</t>
  </si>
  <si>
    <t>BOULOGNE-SUR-MER ( 62200 )</t>
  </si>
  <si>
    <t>Nausicaä - Centre National de la Mer / Nausicaä - La mer est sur terre</t>
  </si>
  <si>
    <t>FR34-0105/Sc</t>
  </si>
  <si>
    <t>GANGES ( 34190 )</t>
  </si>
  <si>
    <t>Grotte des Demoiselles - Le funiculaire</t>
  </si>
  <si>
    <t>Total</t>
  </si>
  <si>
    <t>FR33-0038/97Usc</t>
  </si>
  <si>
    <t>PESSAC ( 33600 )</t>
  </si>
  <si>
    <t>USC Monnaie de Pessac / 1er Raid Aquitain - 1997</t>
  </si>
  <si>
    <t>97 USC Monnaie de Pessac</t>
  </si>
  <si>
    <t>Quantitée</t>
  </si>
  <si>
    <t>FR35-0107/Sdc</t>
  </si>
  <si>
    <t>FOUGÈRES ( 35300 )</t>
  </si>
  <si>
    <t>Office de Tourisme de Fougères / Cité Médiévale - Porte du Château</t>
  </si>
  <si>
    <t>Simple Double Corne</t>
  </si>
  <si>
    <t>FR93-0334/Sdc</t>
  </si>
  <si>
    <t>SAINT-DENIS ( 93200 )</t>
  </si>
  <si>
    <t>Cathédrale Saint-Denis / Cathédrale Saint-Denys</t>
  </si>
  <si>
    <t>FR31-0100/Sdc</t>
  </si>
  <si>
    <t>TOULOUSE ( 31500 )</t>
  </si>
  <si>
    <t>Cité de l'Espace - La Fusée Ariane - 2 points</t>
  </si>
  <si>
    <t>FR75-0251/Sdc</t>
  </si>
  <si>
    <t>PARIS ( 75007 )</t>
  </si>
  <si>
    <t>Bateaux Parisiens - 1957-1997</t>
  </si>
  <si>
    <t>FR13-0025/Sdc</t>
  </si>
  <si>
    <t>MARSEILLE ( 13001 )</t>
  </si>
  <si>
    <t>Château d'If / Château d'If - CNMHS</t>
  </si>
  <si>
    <t>FR41-0126/Sdc</t>
  </si>
  <si>
    <t>BLOIS ( 41000 )</t>
  </si>
  <si>
    <t>Château de Blois / Château Royal de Blois - Face Simple</t>
  </si>
  <si>
    <t>FR44-0355/Sdc</t>
  </si>
  <si>
    <t>NANTES ( 44000 )</t>
  </si>
  <si>
    <t>Stade de La Beaujoire / La Beaujoire - CM 1998</t>
  </si>
  <si>
    <t>FR14-0041/Sdc</t>
  </si>
  <si>
    <t>LISIEUX ( 14100 )</t>
  </si>
  <si>
    <t>Basilique Sainte-Thérèse de Lisieux / Basilique Sainte-Thérèse</t>
  </si>
  <si>
    <t>FR75-0001/Sdc</t>
  </si>
  <si>
    <t>Monnaie de Paris / L'Euro - 12 pièces</t>
  </si>
  <si>
    <t>DE10-0362/Gt</t>
  </si>
  <si>
    <t>BERLIN ( DE-10178 )</t>
  </si>
  <si>
    <t>Tour de la télévision de Berlin / Berliner Fernsehturm 1998</t>
  </si>
  <si>
    <t>Globe Taler</t>
  </si>
  <si>
    <t>FR54-0701/Acl</t>
  </si>
  <si>
    <t>VANDOEUVRE-LES-NANCY ( 54500 )</t>
  </si>
  <si>
    <t>Automobile Club Lorrain / Automobile Club - 1898-1998</t>
  </si>
  <si>
    <t>Automobile Club Lorrain</t>
  </si>
  <si>
    <t>FR75-0286/Sdc</t>
  </si>
  <si>
    <t>PARIS ( 75019 )</t>
  </si>
  <si>
    <t>La Géode avec Facettes - Face Simple</t>
  </si>
  <si>
    <t>FR93-0565/Eur</t>
  </si>
  <si>
    <t>AULNAY-SOUS-BOIS ( 93601 )</t>
  </si>
  <si>
    <t>SEDAO / L'Euro vaut 6,55957 Francs</t>
  </si>
  <si>
    <t>EURO</t>
  </si>
  <si>
    <t>FR64-0195/Sdc</t>
  </si>
  <si>
    <t>PAU ( 64000 )</t>
  </si>
  <si>
    <t>Château de Pau - Musée National</t>
  </si>
  <si>
    <t>FR41-0131/Sdc</t>
  </si>
  <si>
    <t>CHAMBORD ( 41250 )</t>
  </si>
  <si>
    <t>Château de Chambord - CNMHS</t>
  </si>
  <si>
    <t>FR93-0337/Sdc</t>
  </si>
  <si>
    <t>Stade de France - Inauguré le 28 janvier 1998</t>
  </si>
  <si>
    <t>FR55-0164/Sdc</t>
  </si>
  <si>
    <t>FLEURY-DEVANT-DOUAUMONT ( 55100 )</t>
  </si>
  <si>
    <t>Mémorial de Verdun</t>
  </si>
  <si>
    <t>FR11-0015/Sdc</t>
  </si>
  <si>
    <t>CARCASSONNE ( 11000 )</t>
  </si>
  <si>
    <t>Cité de Carcassonne - CNMHS</t>
  </si>
  <si>
    <t>FR48-0147/Sdc</t>
  </si>
  <si>
    <t>MEYRUEIS ( 48150 )</t>
  </si>
  <si>
    <t>Aven Armand centenaire - 1897-1997</t>
  </si>
  <si>
    <t>FR06-0006/Sdc</t>
  </si>
  <si>
    <t>SAINT-JEAN-CAP-FERRAT ( 06230 )</t>
  </si>
  <si>
    <t>Villa Ephrussi de Rothschild</t>
  </si>
  <si>
    <t>FR92-0333/Sdc</t>
  </si>
  <si>
    <t>PARIS-LA-DÉFENSE ( 92044 )</t>
  </si>
  <si>
    <t>Grande Arche de la Défense / Le Toit de la Grande Arche</t>
  </si>
  <si>
    <t>FR13-0032/Sdc</t>
  </si>
  <si>
    <t>SAINT-RÉMY-DE-PROVENCE ( 13210 )</t>
  </si>
  <si>
    <t>Site Archéologique de Glanum / Site de Glanum - CNMHS</t>
  </si>
  <si>
    <t>FR75-0264/Sdc</t>
  </si>
  <si>
    <t>Monnaie de Paris / L'Euro - 6 pièces</t>
  </si>
  <si>
    <t>FR75-0571/Sdc</t>
  </si>
  <si>
    <t>Roland Garros / Stade Français - Open des Jeunes - Paris</t>
  </si>
  <si>
    <t>FR66-0212/Sdc</t>
  </si>
  <si>
    <t>TAUTAVEL ( 66720 )</t>
  </si>
  <si>
    <t>Musée de Tautavel</t>
  </si>
  <si>
    <t>FR34-0353/Sdc</t>
  </si>
  <si>
    <t>MONTPELLIER ( 34000 )</t>
  </si>
  <si>
    <t>Stade de La Mosson / La Mosson - CM 1998</t>
  </si>
  <si>
    <t>DE10-0393/Gt</t>
  </si>
  <si>
    <t>Tour de la télévision de Berlin / Berliner Fernsehturm 1997</t>
  </si>
  <si>
    <t>MC98-0345/Sdc</t>
  </si>
  <si>
    <t>MONACO ( MC-98000 )</t>
  </si>
  <si>
    <t>Cathédrale Notre-Dame-Immaculée de Monaco / La Cathédrale de Monaco-Vue globale - Face Simple</t>
  </si>
  <si>
    <t>FR60-0173/Sdc</t>
  </si>
  <si>
    <t>PIERREFONDS ( 60350 )</t>
  </si>
  <si>
    <t>Château de Pierrefonds - CNMHS</t>
  </si>
  <si>
    <t>CH80-0377/Gt</t>
  </si>
  <si>
    <t>ZÜRICH ( CH-8044 )</t>
  </si>
  <si>
    <t>Zoo de Zürich / Zoo Zürich - Brillenbär</t>
  </si>
  <si>
    <t>FR41-0134/Sdc</t>
  </si>
  <si>
    <t>CHEVERNY ( 41700 )</t>
  </si>
  <si>
    <t>Château de Cheverny</t>
  </si>
  <si>
    <t>FR46-0141/Sdc</t>
  </si>
  <si>
    <t>PRUDHOMAT ( 46130 )</t>
  </si>
  <si>
    <t>Château de Castelnau-Bretenoux - CNMHS</t>
  </si>
  <si>
    <t>FR75-0267/Sdc</t>
  </si>
  <si>
    <t>PARIS ( 75008 )</t>
  </si>
  <si>
    <t>Musée Jacquemart André</t>
  </si>
  <si>
    <t>FR75-0274/Sdc</t>
  </si>
  <si>
    <t>PARIS ( 75012 )</t>
  </si>
  <si>
    <t>Parc zoologique de Paris - Avec différent</t>
  </si>
  <si>
    <t>FR75-0237/Sdc</t>
  </si>
  <si>
    <t>PARIS ( 75004 )</t>
  </si>
  <si>
    <t>Crypte archéologique du parvis de ND de Paris / Crypte de Notre Dame de Paris - CNMHS</t>
  </si>
  <si>
    <t>FR30-0095/Sdc</t>
  </si>
  <si>
    <t>AIGUES-MORTES ( 30220 )</t>
  </si>
  <si>
    <t>Cité d'Aigues-Mortes / Cité d'Aigues-Mortes - CNMHS</t>
  </si>
  <si>
    <t>FR75-0287/Sdc</t>
  </si>
  <si>
    <t>Cité des Sciences et de l'Industrie / La Cité des Sciences - Géode - Argonaute</t>
  </si>
  <si>
    <t>FR31-0351/Sdc</t>
  </si>
  <si>
    <t>TOULOUSE ( 31000 )</t>
  </si>
  <si>
    <t>Stadium - CM 1998</t>
  </si>
  <si>
    <t>FR75-0390/Sdc</t>
  </si>
  <si>
    <t>Tour Eiffel - 2 points</t>
  </si>
  <si>
    <t>FR75-0358/Sdc</t>
  </si>
  <si>
    <t>Parc des princes - CM 1998</t>
  </si>
  <si>
    <t>FR51-0159/Sdc</t>
  </si>
  <si>
    <t>REIMS ( 51100 )</t>
  </si>
  <si>
    <t>Cathédrale Notre-Dame de Reims</t>
  </si>
  <si>
    <t>FR18-0062/Sdc</t>
  </si>
  <si>
    <t>BOURGES ( 18000 )</t>
  </si>
  <si>
    <t>Cathédrale Saint-Etienne de Bourges - Façade</t>
  </si>
  <si>
    <t>FR75-0266/Sdc</t>
  </si>
  <si>
    <t>Eglise de la Madeleine - Vue d'ensemble</t>
  </si>
  <si>
    <t>FR75-0231/Sdc</t>
  </si>
  <si>
    <t>PARIS ( 75001 )</t>
  </si>
  <si>
    <t>La Conciergerie - CNMHS</t>
  </si>
  <si>
    <t>FR75-0568/98Tco</t>
  </si>
  <si>
    <t>PARIS ( 75000 )</t>
  </si>
  <si>
    <t>1 Euro de Thomas Cook Bankers France</t>
  </si>
  <si>
    <t>98 Thomas Cook</t>
  </si>
  <si>
    <t>FR24-0074/Sdc</t>
  </si>
  <si>
    <t>LES EYZIES-DE-TAYAC ( 24620 )</t>
  </si>
  <si>
    <t>Grotte de Font-de-Gaume / Grotte de Font de Gaume - CNMHS</t>
  </si>
  <si>
    <t>FR52-0161/Sdc</t>
  </si>
  <si>
    <t>COLOMBEY-LES-DEUX-EGLISES ( 52330 )</t>
  </si>
  <si>
    <t>Mémorial Général De Gaulle</t>
  </si>
  <si>
    <t>FR78-0310/Sdc</t>
  </si>
  <si>
    <t>ELANCOURT ( 78990 )</t>
  </si>
  <si>
    <t>France Miniature - La France comme un géant</t>
  </si>
  <si>
    <t>FR71-0226/Sdc</t>
  </si>
  <si>
    <t>CLUNY ( 71250 )</t>
  </si>
  <si>
    <t>Abbaye de Cluny - CNMHS</t>
  </si>
  <si>
    <t>FR75-0349/Ftx</t>
  </si>
  <si>
    <t>Fédération Française de Football / Footix - CM 1998</t>
  </si>
  <si>
    <t>FOOTIX</t>
  </si>
  <si>
    <t>FR62-0356/Sdc</t>
  </si>
  <si>
    <t>LENS ( 62304 )</t>
  </si>
  <si>
    <t>Stade Félix Bollaert / Félix Bollaert - CM 1998</t>
  </si>
  <si>
    <t>FR75-0248/Sdc</t>
  </si>
  <si>
    <t>FR49-0148/Sdc</t>
  </si>
  <si>
    <t>ANGERS ( 49000 )</t>
  </si>
  <si>
    <t>Château d'Angers / Château d'Angers - CNMHS</t>
  </si>
  <si>
    <t>FR24-0070/Sdc</t>
  </si>
  <si>
    <t>MONTIGNAC ( 24290 )</t>
  </si>
  <si>
    <t>Lascaux II - Le Diverticule Axial</t>
  </si>
  <si>
    <t>ES14-0373/Esp</t>
  </si>
  <si>
    <t>CORDOUE ( ES-14003 )</t>
  </si>
  <si>
    <t>La Mezquita</t>
  </si>
  <si>
    <t>Espagne</t>
  </si>
  <si>
    <t>FR75-0232/Sdc</t>
  </si>
  <si>
    <t>Sainte-Chapelle - CNMHS</t>
  </si>
  <si>
    <t>MC98-0347/Sdc</t>
  </si>
  <si>
    <t>Musée Océanographique de Monaco / Musée Océanographique - Navire</t>
  </si>
  <si>
    <t>FR75-0244/Sdc</t>
  </si>
  <si>
    <t>PARIS ( 75005 )</t>
  </si>
  <si>
    <t>Ménagerie du jardin des plantes - Bouquetin</t>
  </si>
  <si>
    <t>FR75-0255/Sdc</t>
  </si>
  <si>
    <t>Dôme des Invalides - Tombeau de Napoléon</t>
  </si>
  <si>
    <t>FR46-0144/Sdc</t>
  </si>
  <si>
    <t>ROCAMADOUR ( 46500 )</t>
  </si>
  <si>
    <t>Le Rocher des Aigles - 1977-1997</t>
  </si>
  <si>
    <t>AT10-0367/Gt</t>
  </si>
  <si>
    <t>VIENNE ( AT-1010 )</t>
  </si>
  <si>
    <t>Cathédrale de Saint-Etienne / Stephansdom - Wien</t>
  </si>
  <si>
    <t>FR14-0042/Sdc</t>
  </si>
  <si>
    <t>ARROMANCHES-LES-BAINS ( 14117 )</t>
  </si>
  <si>
    <t>Musée du débarquement - La façade</t>
  </si>
  <si>
    <t>FR86-0324/Sdc</t>
  </si>
  <si>
    <t>JAUNAY-CLAN ( 86130 )</t>
  </si>
  <si>
    <t>Parc du Futuroscope / Futuroscope - Le Parc Européen de l'Image</t>
  </si>
  <si>
    <t>FR93-0566/Sdao</t>
  </si>
  <si>
    <t>20e anniversaire de SEDAO 1978-1998</t>
  </si>
  <si>
    <t>SEDAO</t>
  </si>
  <si>
    <t>FR75-0250/Sdc</t>
  </si>
  <si>
    <t>Palais du Luxembourg - Le Sénat / Palais du Luxembourg - La façade et le bassin</t>
  </si>
  <si>
    <t>FR38-0124/Sdc</t>
  </si>
  <si>
    <t>CHATTE ( 38160 )</t>
  </si>
  <si>
    <t>Le Jardin ferroviaire / Jardin Ferroviaire - Face Simple</t>
  </si>
  <si>
    <t>MC98-0348/Sdc</t>
  </si>
  <si>
    <t>Palais Princier</t>
  </si>
  <si>
    <t>FR37-0117/Sdc</t>
  </si>
  <si>
    <t>AMBOISE ( 37400 )</t>
  </si>
  <si>
    <t>Château du Clos Lucé / Le Clos Lucé - Léonard de Vinci</t>
  </si>
  <si>
    <t>FR41-0130/Sdc</t>
  </si>
  <si>
    <t>CHAUMONT-SUR-LOIRE ( 41150 )</t>
  </si>
  <si>
    <t>Château de Chaumont-sur-Loire / Château de Chaumont - CNMHS</t>
  </si>
  <si>
    <t>FR17-0051/Sdc</t>
  </si>
  <si>
    <t>LA ROCHELLE ( 17000 )</t>
  </si>
  <si>
    <t>Tours de La Rochelle - CNMHS</t>
  </si>
  <si>
    <t>FR25-0076/Sdc</t>
  </si>
  <si>
    <t>BESANÇON ( 25000 )</t>
  </si>
  <si>
    <t>Citadelle de Besançon - Face Simple</t>
  </si>
  <si>
    <t>FR55-0162/Sdc</t>
  </si>
  <si>
    <t>DOUAUMONT ( 55100 )</t>
  </si>
  <si>
    <t>Ossuaire de Douaumont - Bataille de Verdun</t>
  </si>
  <si>
    <t>FR62-0176/Sdc</t>
  </si>
  <si>
    <t>Nausicaä - Centre National de la Mer / Nausicaä - Raja</t>
  </si>
  <si>
    <t>FR26-0083/Sdc</t>
  </si>
  <si>
    <t>FR42-0354/Sdc</t>
  </si>
  <si>
    <t>SAINT-ETIENNE ( 42000 )</t>
  </si>
  <si>
    <t>Stade Geoffroy-Guichard / Geoffroy-Guichard - CM 1998</t>
  </si>
  <si>
    <t>FR56-0168/Sdc</t>
  </si>
  <si>
    <t>SAINTE-ANNE-D'AURAY ( 56400 )</t>
  </si>
  <si>
    <t>Basilique Sainte-Anne d'Auray / Basilique Sainte-Anne d'Auray</t>
  </si>
  <si>
    <t>DE10-0360/Gt</t>
  </si>
  <si>
    <t>BERLIN ( DE-10117 )</t>
  </si>
  <si>
    <t>Musée Historique Allemand / Zeughaus</t>
  </si>
  <si>
    <t>FR75-0239/Sdc</t>
  </si>
  <si>
    <t>Cathédrale Notre-Dame de Paris / Notre-Dame de Paris, Façade - Face Simple</t>
  </si>
  <si>
    <t>FR36-0109/Sdc</t>
  </si>
  <si>
    <t>VALENCAY ( 36600 )</t>
  </si>
  <si>
    <t>Château de Valençay</t>
  </si>
  <si>
    <t>FR51-0160/Sdc</t>
  </si>
  <si>
    <t>Palais du Tau - CNMHS</t>
  </si>
  <si>
    <t>CH40-0378/Gt</t>
  </si>
  <si>
    <t>BÂLE ( CH-4011 )</t>
  </si>
  <si>
    <t>Zoo de Bâle / Zoologischer Garten Basel</t>
  </si>
  <si>
    <t>FR26-0080/Sdc</t>
  </si>
  <si>
    <t>GRIGNAN ( 26230 )</t>
  </si>
  <si>
    <t>Château de Grignan - Façade</t>
  </si>
  <si>
    <t>FR13-0026/Sdc</t>
  </si>
  <si>
    <t>MARSEILLE ( 13006 )</t>
  </si>
  <si>
    <t>Basilique Notre-Dame de la Garde / Notre-Dame de la Garde - 2 points</t>
  </si>
  <si>
    <t>FR14-0039/Sdc</t>
  </si>
  <si>
    <t>CAEN ( 14000 )</t>
  </si>
  <si>
    <t>Le Mémorial de Caen / Mémorial de Caen - Esplanade</t>
  </si>
  <si>
    <t>FR37-0116/Sdc</t>
  </si>
  <si>
    <t>Château Royal d'Amboise / Château d'Amboise - Face Simple</t>
  </si>
  <si>
    <t>FR75-0240/Sdc</t>
  </si>
  <si>
    <t>Tours de Notre-Dame de Paris - CNMHS</t>
  </si>
  <si>
    <t>FR63-0185/Sdc</t>
  </si>
  <si>
    <t>Maison du Tourisme de Clermont-Ferrand / Clermont-Ferrand - Ville d'art</t>
  </si>
  <si>
    <t>FR61-0175/Sdc</t>
  </si>
  <si>
    <t>CARROUGES ( 61320 )</t>
  </si>
  <si>
    <t>Château de Carrouges - CNMHS</t>
  </si>
  <si>
    <t>FR75-0242/Sdc</t>
  </si>
  <si>
    <t>Le Panthéon - CNMHS</t>
  </si>
  <si>
    <t>FR46-0143/Sdc</t>
  </si>
  <si>
    <t>La Forêt des Singes / Forêt des singes - Face Simple</t>
  </si>
  <si>
    <t>FR75-1522/SMdP</t>
  </si>
  <si>
    <t>Monnaie de Paris / Mere Teresa 1910-1997</t>
  </si>
  <si>
    <t>Simple MdP Double Corne</t>
  </si>
  <si>
    <t>FR33-0352/Sdc</t>
  </si>
  <si>
    <t>BORDEAUX ( 33000 )</t>
  </si>
  <si>
    <t>Parc Lescure - CM 1998</t>
  </si>
  <si>
    <t>FR75-0391/Sdc</t>
  </si>
  <si>
    <t>La Géode Lisse - Face Simple</t>
  </si>
  <si>
    <t>FR84-0314/Sdc</t>
  </si>
  <si>
    <t>AVIGNON ( 84000 )</t>
  </si>
  <si>
    <t>Pont Saint Bénézet / Palais des Papes - Pont Bénézet</t>
  </si>
  <si>
    <t>FR56-0167/Sdc</t>
  </si>
  <si>
    <t>CARNAC ( 56343 )</t>
  </si>
  <si>
    <t>Site Mégalithique de Carnac / Alignements de Carnac - CNMHS</t>
  </si>
  <si>
    <t>FR13-0029/Sdc</t>
  </si>
  <si>
    <t>TARASCON ( 13150 )</t>
  </si>
  <si>
    <t>Château de Tarascon - CNMHS</t>
  </si>
  <si>
    <t>FR93-0359/Sdc</t>
  </si>
  <si>
    <t>Stade de France - CM 1998</t>
  </si>
  <si>
    <t>FR75-0249/Sdc</t>
  </si>
  <si>
    <t>Monnaie de Paris / Hôtel de la Monnaie - La Cour d'Honneur</t>
  </si>
  <si>
    <t>FR49-0149/Sdc</t>
  </si>
  <si>
    <t>SAUMUR ( 49400 )</t>
  </si>
  <si>
    <t>Le Château de Saumur - Face Simple</t>
  </si>
  <si>
    <t>FR93-0336/Sdc</t>
  </si>
  <si>
    <t>Inauguration du Stade de France - 28 janvier 1998</t>
  </si>
  <si>
    <t>FR78-0308/Sdc</t>
  </si>
  <si>
    <t>CHOISEL ( 78460 )</t>
  </si>
  <si>
    <t>Château de Breteuil - Vue d'ensemble</t>
  </si>
  <si>
    <t>FR75-0265/Sdc</t>
  </si>
  <si>
    <t>Arc de Triomphe - CNMHS</t>
  </si>
  <si>
    <t>FR75-0252/Sdc</t>
  </si>
  <si>
    <t>Musée des égouts de Paris / Les Egouts de Paris - Sous la Capitale</t>
  </si>
  <si>
    <t>FR75-0273/Sdc</t>
  </si>
  <si>
    <t>PARIS ( 75009 )</t>
  </si>
  <si>
    <t>Musée Grévin - Michaël Jackson</t>
  </si>
  <si>
    <t>FR28-0087/Sdc</t>
  </si>
  <si>
    <t>CHARTRES ( 28003 )</t>
  </si>
  <si>
    <t>Cathédrale Notre-Dame de Chartres / La Cathédrale de Chartres - Face Simple</t>
  </si>
  <si>
    <t>FR62-0181/Sdc</t>
  </si>
  <si>
    <t>HELFAUT ( 62570 )</t>
  </si>
  <si>
    <t>Musée La Coupole / La Coupole - Fusées V1-V2</t>
  </si>
  <si>
    <t>FR37-0110/Sdc</t>
  </si>
  <si>
    <t>CHENONCEAUX ( 37150 )</t>
  </si>
  <si>
    <t>Château de Chenonceau - Face Simple</t>
  </si>
  <si>
    <t>FR49-0152/Sdc</t>
  </si>
  <si>
    <t>FONTEVRAUD-L'ABBAYE ( 49590 )</t>
  </si>
  <si>
    <t>Abbaye Royale de Fontevraud - Vue générale</t>
  </si>
  <si>
    <t>FR29-0091/Sdc</t>
  </si>
  <si>
    <t>SAINT-GOAZEC ( 29520 )</t>
  </si>
  <si>
    <t>Domaine de Trévarez / Parc et château de Trévarez</t>
  </si>
  <si>
    <t>FR50-0156/Sdc</t>
  </si>
  <si>
    <t>FR95-0341/Sdc</t>
  </si>
  <si>
    <t>AUVERS-SUR-OISE ( 95130 )</t>
  </si>
  <si>
    <t>Château d'Auvers / Van Gogh - Eglise d'Auvers-sur-Oise</t>
  </si>
  <si>
    <t>FR13-0350/Sdc</t>
  </si>
  <si>
    <t>MARSEILLE ( 13008 )</t>
  </si>
  <si>
    <t>Stade vélodrome - CM 1998</t>
  </si>
  <si>
    <t>FR69-0357/Sdc</t>
  </si>
  <si>
    <t>LYON ( 69000 )</t>
  </si>
  <si>
    <t>Stade Gerland / Gerland - CM 1998</t>
  </si>
  <si>
    <t>ES41-0374/Esp</t>
  </si>
  <si>
    <t>SEVILLE ( ES-41004 )</t>
  </si>
  <si>
    <t>Real Alcazar</t>
  </si>
  <si>
    <t>FR63-0186/Sdc</t>
  </si>
  <si>
    <t>Le Puy de Dôme - Face Simple</t>
  </si>
  <si>
    <t>FR17-0053/Sdc</t>
  </si>
  <si>
    <t>ILE-D'AIX ( 17123 )</t>
  </si>
  <si>
    <t>Ile d'Aix</t>
  </si>
  <si>
    <t>FR66-0211/Sdc</t>
  </si>
  <si>
    <t>SALSES-LE-CHATEAU ( 66600 )</t>
  </si>
  <si>
    <t>Forteresse de Salses / Fort de Salses - CNMHS</t>
  </si>
  <si>
    <t>FR44-0136/Sdc</t>
  </si>
  <si>
    <t>Château des Ducs de Bretagne - Vue d'ensemble</t>
  </si>
  <si>
    <t>FR13-0035/Sdc</t>
  </si>
  <si>
    <t>LES BAUX-DE-PROVENCE ( 13520 )</t>
  </si>
  <si>
    <t>Château des Baux de Provence / Château des Baux - Face Simple</t>
  </si>
  <si>
    <t>FR75-0253/Sdc</t>
  </si>
  <si>
    <t>Assemblée Nationale</t>
  </si>
  <si>
    <t>FR37-0112/Sdc</t>
  </si>
  <si>
    <t>AZAY-LE-RIDEAU ( 37190 )</t>
  </si>
  <si>
    <t>Château d'Azay-le-Rideau / Château d'Azay-le-Rideau - CNMHS</t>
  </si>
  <si>
    <t>FR67-0216/Sdc</t>
  </si>
  <si>
    <t>KINTZHEIM ( 67600 )</t>
  </si>
  <si>
    <t>La Montagne des Singes - Alsace - Face Simple</t>
  </si>
  <si>
    <t>FR26-0082/Sdc</t>
  </si>
  <si>
    <t>HAUTERIVES ( 26390 )</t>
  </si>
  <si>
    <t>Palais idéal du Facteur Cheval - Face Simple</t>
  </si>
  <si>
    <t>FR62-0178/Sdc</t>
  </si>
  <si>
    <t>CH40-0928/bf</t>
  </si>
  <si>
    <t>BÂLE ( CH-4054 )</t>
  </si>
  <si>
    <t>Convention Numismatique de Bâle / 27th Basel coin convention - 1998</t>
  </si>
  <si>
    <t>Bâle Footix</t>
  </si>
  <si>
    <t>Total Cumulé</t>
  </si>
  <si>
    <t>Nombre total de Pièce</t>
  </si>
  <si>
    <t>Valeur total de la collection</t>
  </si>
  <si>
    <t>Valeur de la collection possédée</t>
  </si>
  <si>
    <t>Nombre possédée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</si>
</sst>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3" fillId="0" borderId="0" xfId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2" applyAlignment="1">
      <alignment vertical="center" wrapText="1"/>
    </xf>
    <xf numFmtId="2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</cellXfs>
  <cellStyles count="3">
    <cellStyle name="Lien hypertexte" xfId="2" builtinId="8"/>
    <cellStyle name="Lien hypertexte visité" xfId="1" builtinId="9"/>
    <cellStyle name="Normal" xfId="0" builtinId="0"/>
  </cellStyles>
  <dxfs count="40">
    <dxf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1:G10" totalsRowCount="1" headerRowDxfId="39" dataDxfId="38">
  <autoFilter ref="A1:G9"/>
  <sortState ref="A2:G9">
    <sortCondition ref="A1:A9"/>
  </sortState>
  <tableColumns count="7">
    <tableColumn id="1" name="Références" totalsRowLabel="Total" dataDxfId="37" totalsRowDxfId="6" dataCellStyle="Lien hypertexte visité"/>
    <tableColumn id="2" name="Localisation" totalsRowFunction="count" dataDxfId="36" totalsRowDxfId="5"/>
    <tableColumn id="3" name="Avers" totalsRowFunction="custom" dataDxfId="35" totalsRowDxfId="4">
      <totalsRowFormula>Tableau3[[#Totals],[Localisation]]-COUNTIF(Tableau3[Quantitée],"&gt;0")</totalsRowFormula>
    </tableColumn>
    <tableColumn id="4" name="Revers" dataDxfId="34" totalsRowDxfId="3"/>
    <tableColumn id="5" name="Millésimes" dataDxfId="33" totalsRowDxfId="2"/>
    <tableColumn id="6" name="Argus" totalsRowFunction="sum" dataDxfId="32" totalsRowDxfId="1"/>
    <tableColumn id="10" name="Quantitée" totalsRowFunction="max" dataDxfId="31" totalsRowDxfId="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33" displayName="Tableau33" ref="A1:G3" totalsRowCount="1" headerRowDxfId="30" dataDxfId="29">
  <autoFilter ref="A1:G2"/>
  <tableColumns count="7">
    <tableColumn id="1" name="Références" totalsRowLabel="Total" totalsRowDxfId="20"/>
    <tableColumn id="2" name="Localisation" totalsRowFunction="count" totalsRowDxfId="19"/>
    <tableColumn id="3" name="Avers" totalsRowFunction="custom" totalsRowDxfId="18">
      <totalsRowFormula>B3-COUNTIF(Tableau33[Quantitée],"&gt;0")</totalsRowFormula>
    </tableColumn>
    <tableColumn id="4" name="Revers" totalsRowDxfId="17"/>
    <tableColumn id="5" name="Millésimes" dataDxfId="28" totalsRowDxfId="16"/>
    <tableColumn id="6" name="Argus" totalsRowFunction="sum" dataDxfId="27" totalsRowDxfId="15"/>
    <tableColumn id="10" name="Quantitée" totalsRowFunction="max" dataDxfId="26" totalsRowDxfId="14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4" name="Tableau335" displayName="Tableau335" ref="A1:G127" totalsRowCount="1" headerRowDxfId="25" dataDxfId="24">
  <autoFilter ref="A1:G126"/>
  <tableColumns count="7">
    <tableColumn id="1" name="Références" totalsRowLabel="Total" totalsRowDxfId="13" dataCellStyle="Lien hypertexte visité"/>
    <tableColumn id="2" name="Localisation" totalsRowFunction="count" totalsRowDxfId="12"/>
    <tableColumn id="3" name="Avers" totalsRowFunction="custom" totalsRowDxfId="11">
      <totalsRowFormula>Tableau335[[#Totals],[Localisation]]-COUNTIF(Tableau335[Quantitée],"&gt;0")</totalsRowFormula>
    </tableColumn>
    <tableColumn id="4" name="Revers" totalsRowDxfId="10"/>
    <tableColumn id="5" name="Millésimes" dataDxfId="23" totalsRowDxfId="9"/>
    <tableColumn id="6" name="Argus" totalsRowFunction="sum" dataDxfId="22" totalsRowDxfId="8"/>
    <tableColumn id="10" name="Quantitée" totalsRowFunction="max" dataDxfId="21" totalsRowDxfId="7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ollection.jetons-touristiques.com/jtc.html?m=coin-detail&amp;id=178" TargetMode="External"/><Relationship Id="rId3" Type="http://schemas.openxmlformats.org/officeDocument/2006/relationships/hyperlink" Target="http://collection.jetons-touristiques.com/jtc.html?m=coin-detail&amp;id=248" TargetMode="External"/><Relationship Id="rId7" Type="http://schemas.openxmlformats.org/officeDocument/2006/relationships/hyperlink" Target="http://collection.jetons-touristiques.com/jtc.html?m=coin-detail&amp;id=83" TargetMode="External"/><Relationship Id="rId2" Type="http://schemas.openxmlformats.org/officeDocument/2006/relationships/hyperlink" Target="http://collection.jetons-touristiques.com/jtc.html?m=coin-detail&amp;id=92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http://collection.jetons-touristiques.com/jtc.html?m=coin-detail&amp;id=156" TargetMode="External"/><Relationship Id="rId11" Type="http://schemas.openxmlformats.org/officeDocument/2006/relationships/table" Target="../tables/table1.xml"/><Relationship Id="rId5" Type="http://schemas.openxmlformats.org/officeDocument/2006/relationships/hyperlink" Target="http://collection.jetons-touristiques.com/jtc.html?m=coin-detail&amp;id=184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http://collection.jetons-touristiques.com/jtc.html?m=coin-detail&amp;id=280" TargetMode="External"/><Relationship Id="rId9" Type="http://schemas.openxmlformats.org/officeDocument/2006/relationships/hyperlink" Target="http://collection.jetons-touristiques.com/jtc.html?m=coin-detail&amp;id=10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collection.jetons-touristiques.com/jtc.html?m=coin-detail&amp;id=38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://collection.jetons-touristiques.com/jtc.html?m=coin-detail&amp;id=353" TargetMode="External"/><Relationship Id="rId117" Type="http://schemas.openxmlformats.org/officeDocument/2006/relationships/hyperlink" Target="http://collection.jetons-touristiques.com/jtc.html?m=coin-detail&amp;id=211" TargetMode="External"/><Relationship Id="rId21" Type="http://schemas.openxmlformats.org/officeDocument/2006/relationships/hyperlink" Target="http://collection.jetons-touristiques.com/jtc.html?m=coin-detail&amp;id=333" TargetMode="External"/><Relationship Id="rId42" Type="http://schemas.openxmlformats.org/officeDocument/2006/relationships/hyperlink" Target="http://collection.jetons-touristiques.com/jtc.html?m=coin-detail&amp;id=62" TargetMode="External"/><Relationship Id="rId47" Type="http://schemas.openxmlformats.org/officeDocument/2006/relationships/hyperlink" Target="http://collection.jetons-touristiques.com/jtc.html?m=coin-detail&amp;id=161" TargetMode="External"/><Relationship Id="rId63" Type="http://schemas.openxmlformats.org/officeDocument/2006/relationships/hyperlink" Target="http://collection.jetons-touristiques.com/jtc.html?m=coin-detail&amp;id=324" TargetMode="External"/><Relationship Id="rId68" Type="http://schemas.openxmlformats.org/officeDocument/2006/relationships/hyperlink" Target="http://collection.jetons-touristiques.com/jtc.html?m=coin-detail&amp;id=117" TargetMode="External"/><Relationship Id="rId84" Type="http://schemas.openxmlformats.org/officeDocument/2006/relationships/hyperlink" Target="http://collection.jetons-touristiques.com/jtc.html?m=coin-detail&amp;id=39" TargetMode="External"/><Relationship Id="rId89" Type="http://schemas.openxmlformats.org/officeDocument/2006/relationships/hyperlink" Target="http://collection.jetons-touristiques.com/jtc.html?m=coin-detail&amp;id=242" TargetMode="External"/><Relationship Id="rId112" Type="http://schemas.openxmlformats.org/officeDocument/2006/relationships/hyperlink" Target="http://collection.jetons-touristiques.com/jtc.html?m=coin-detail&amp;id=350" TargetMode="External"/><Relationship Id="rId16" Type="http://schemas.openxmlformats.org/officeDocument/2006/relationships/hyperlink" Target="http://collection.jetons-touristiques.com/jtc.html?m=coin-detail&amp;id=337" TargetMode="External"/><Relationship Id="rId107" Type="http://schemas.openxmlformats.org/officeDocument/2006/relationships/hyperlink" Target="http://collection.jetons-touristiques.com/jtc.html?m=coin-detail&amp;id=110" TargetMode="External"/><Relationship Id="rId11" Type="http://schemas.openxmlformats.org/officeDocument/2006/relationships/hyperlink" Target="http://collection.jetons-touristiques.com/jtc.html?m=coin-detail&amp;id=701" TargetMode="External"/><Relationship Id="rId32" Type="http://schemas.openxmlformats.org/officeDocument/2006/relationships/hyperlink" Target="http://collection.jetons-touristiques.com/jtc.html?m=coin-detail&amp;id=141" TargetMode="External"/><Relationship Id="rId37" Type="http://schemas.openxmlformats.org/officeDocument/2006/relationships/hyperlink" Target="http://collection.jetons-touristiques.com/jtc.html?m=coin-detail&amp;id=287" TargetMode="External"/><Relationship Id="rId53" Type="http://schemas.openxmlformats.org/officeDocument/2006/relationships/hyperlink" Target="http://collection.jetons-touristiques.com/jtc.html?m=coin-detail&amp;id=148" TargetMode="External"/><Relationship Id="rId58" Type="http://schemas.openxmlformats.org/officeDocument/2006/relationships/hyperlink" Target="http://collection.jetons-touristiques.com/jtc.html?m=coin-detail&amp;id=244" TargetMode="External"/><Relationship Id="rId74" Type="http://schemas.openxmlformats.org/officeDocument/2006/relationships/hyperlink" Target="http://collection.jetons-touristiques.com/jtc.html?m=coin-detail&amp;id=83" TargetMode="External"/><Relationship Id="rId79" Type="http://schemas.openxmlformats.org/officeDocument/2006/relationships/hyperlink" Target="http://collection.jetons-touristiques.com/jtc.html?m=coin-detail&amp;id=109" TargetMode="External"/><Relationship Id="rId102" Type="http://schemas.openxmlformats.org/officeDocument/2006/relationships/hyperlink" Target="http://collection.jetons-touristiques.com/jtc.html?m=coin-detail&amp;id=265" TargetMode="External"/><Relationship Id="rId123" Type="http://schemas.openxmlformats.org/officeDocument/2006/relationships/hyperlink" Target="http://collection.jetons-touristiques.com/jtc.html?m=coin-detail&amp;id=82" TargetMode="External"/><Relationship Id="rId5" Type="http://schemas.openxmlformats.org/officeDocument/2006/relationships/hyperlink" Target="http://collection.jetons-touristiques.com/jtc.html?m=coin-detail&amp;id=25" TargetMode="External"/><Relationship Id="rId90" Type="http://schemas.openxmlformats.org/officeDocument/2006/relationships/hyperlink" Target="http://collection.jetons-touristiques.com/jtc.html?m=coin-detail&amp;id=143" TargetMode="External"/><Relationship Id="rId95" Type="http://schemas.openxmlformats.org/officeDocument/2006/relationships/hyperlink" Target="http://collection.jetons-touristiques.com/jtc.html?m=coin-detail&amp;id=167" TargetMode="External"/><Relationship Id="rId19" Type="http://schemas.openxmlformats.org/officeDocument/2006/relationships/hyperlink" Target="http://collection.jetons-touristiques.com/jtc.html?m=coin-detail&amp;id=147" TargetMode="External"/><Relationship Id="rId14" Type="http://schemas.openxmlformats.org/officeDocument/2006/relationships/hyperlink" Target="http://collection.jetons-touristiques.com/jtc.html?m=coin-detail&amp;id=195" TargetMode="External"/><Relationship Id="rId22" Type="http://schemas.openxmlformats.org/officeDocument/2006/relationships/hyperlink" Target="http://collection.jetons-touristiques.com/jtc.html?m=coin-detail&amp;id=32" TargetMode="External"/><Relationship Id="rId27" Type="http://schemas.openxmlformats.org/officeDocument/2006/relationships/hyperlink" Target="http://collection.jetons-touristiques.com/jtc.html?m=coin-detail&amp;id=393" TargetMode="External"/><Relationship Id="rId30" Type="http://schemas.openxmlformats.org/officeDocument/2006/relationships/hyperlink" Target="http://collection.jetons-touristiques.com/jtc.html?m=coin-detail&amp;id=377" TargetMode="External"/><Relationship Id="rId35" Type="http://schemas.openxmlformats.org/officeDocument/2006/relationships/hyperlink" Target="http://collection.jetons-touristiques.com/jtc.html?m=coin-detail&amp;id=237" TargetMode="External"/><Relationship Id="rId43" Type="http://schemas.openxmlformats.org/officeDocument/2006/relationships/hyperlink" Target="http://collection.jetons-touristiques.com/jtc.html?m=coin-detail&amp;id=266" TargetMode="External"/><Relationship Id="rId48" Type="http://schemas.openxmlformats.org/officeDocument/2006/relationships/hyperlink" Target="http://collection.jetons-touristiques.com/jtc.html?m=coin-detail&amp;id=310" TargetMode="External"/><Relationship Id="rId56" Type="http://schemas.openxmlformats.org/officeDocument/2006/relationships/hyperlink" Target="http://collection.jetons-touristiques.com/jtc.html?m=coin-detail&amp;id=232" TargetMode="External"/><Relationship Id="rId64" Type="http://schemas.openxmlformats.org/officeDocument/2006/relationships/hyperlink" Target="http://collection.jetons-touristiques.com/jtc.html?m=coin-detail&amp;id=566" TargetMode="External"/><Relationship Id="rId69" Type="http://schemas.openxmlformats.org/officeDocument/2006/relationships/hyperlink" Target="http://collection.jetons-touristiques.com/jtc.html?m=coin-detail&amp;id=130" TargetMode="External"/><Relationship Id="rId77" Type="http://schemas.openxmlformats.org/officeDocument/2006/relationships/hyperlink" Target="http://collection.jetons-touristiques.com/jtc.html?m=coin-detail&amp;id=360" TargetMode="External"/><Relationship Id="rId100" Type="http://schemas.openxmlformats.org/officeDocument/2006/relationships/hyperlink" Target="http://collection.jetons-touristiques.com/jtc.html?m=coin-detail&amp;id=336" TargetMode="External"/><Relationship Id="rId105" Type="http://schemas.openxmlformats.org/officeDocument/2006/relationships/hyperlink" Target="http://collection.jetons-touristiques.com/jtc.html?m=coin-detail&amp;id=87" TargetMode="External"/><Relationship Id="rId113" Type="http://schemas.openxmlformats.org/officeDocument/2006/relationships/hyperlink" Target="http://collection.jetons-touristiques.com/jtc.html?m=coin-detail&amp;id=357" TargetMode="External"/><Relationship Id="rId118" Type="http://schemas.openxmlformats.org/officeDocument/2006/relationships/hyperlink" Target="http://collection.jetons-touristiques.com/jtc.html?m=coin-detail&amp;id=136" TargetMode="External"/><Relationship Id="rId126" Type="http://schemas.openxmlformats.org/officeDocument/2006/relationships/printerSettings" Target="../printerSettings/printerSettings4.bin"/><Relationship Id="rId8" Type="http://schemas.openxmlformats.org/officeDocument/2006/relationships/hyperlink" Target="http://collection.jetons-touristiques.com/jtc.html?m=coin-detail&amp;id=41" TargetMode="External"/><Relationship Id="rId51" Type="http://schemas.openxmlformats.org/officeDocument/2006/relationships/hyperlink" Target="http://collection.jetons-touristiques.com/jtc.html?m=coin-detail&amp;id=356" TargetMode="External"/><Relationship Id="rId72" Type="http://schemas.openxmlformats.org/officeDocument/2006/relationships/hyperlink" Target="http://collection.jetons-touristiques.com/jtc.html?m=coin-detail&amp;id=162" TargetMode="External"/><Relationship Id="rId80" Type="http://schemas.openxmlformats.org/officeDocument/2006/relationships/hyperlink" Target="http://collection.jetons-touristiques.com/jtc.html?m=coin-detail&amp;id=160" TargetMode="External"/><Relationship Id="rId85" Type="http://schemas.openxmlformats.org/officeDocument/2006/relationships/hyperlink" Target="http://collection.jetons-touristiques.com/jtc.html?m=coin-detail&amp;id=116" TargetMode="External"/><Relationship Id="rId93" Type="http://schemas.openxmlformats.org/officeDocument/2006/relationships/hyperlink" Target="http://collection.jetons-touristiques.com/jtc.html?m=coin-detail&amp;id=391" TargetMode="External"/><Relationship Id="rId98" Type="http://schemas.openxmlformats.org/officeDocument/2006/relationships/hyperlink" Target="http://collection.jetons-touristiques.com/jtc.html?m=coin-detail&amp;id=249" TargetMode="External"/><Relationship Id="rId121" Type="http://schemas.openxmlformats.org/officeDocument/2006/relationships/hyperlink" Target="http://collection.jetons-touristiques.com/jtc.html?m=coin-detail&amp;id=112" TargetMode="External"/><Relationship Id="rId3" Type="http://schemas.openxmlformats.org/officeDocument/2006/relationships/hyperlink" Target="http://collection.jetons-touristiques.com/jtc.html?m=coin-detail&amp;id=100" TargetMode="External"/><Relationship Id="rId12" Type="http://schemas.openxmlformats.org/officeDocument/2006/relationships/hyperlink" Target="http://collection.jetons-touristiques.com/jtc.html?m=coin-detail&amp;id=286" TargetMode="External"/><Relationship Id="rId17" Type="http://schemas.openxmlformats.org/officeDocument/2006/relationships/hyperlink" Target="http://collection.jetons-touristiques.com/jtc.html?m=coin-detail&amp;id=164" TargetMode="External"/><Relationship Id="rId25" Type="http://schemas.openxmlformats.org/officeDocument/2006/relationships/hyperlink" Target="http://collection.jetons-touristiques.com/jtc.html?m=coin-detail&amp;id=212" TargetMode="External"/><Relationship Id="rId33" Type="http://schemas.openxmlformats.org/officeDocument/2006/relationships/hyperlink" Target="http://collection.jetons-touristiques.com/jtc.html?m=coin-detail&amp;id=267" TargetMode="External"/><Relationship Id="rId38" Type="http://schemas.openxmlformats.org/officeDocument/2006/relationships/hyperlink" Target="http://collection.jetons-touristiques.com/jtc.html?m=coin-detail&amp;id=351" TargetMode="External"/><Relationship Id="rId46" Type="http://schemas.openxmlformats.org/officeDocument/2006/relationships/hyperlink" Target="http://collection.jetons-touristiques.com/jtc.html?m=coin-detail&amp;id=74" TargetMode="External"/><Relationship Id="rId59" Type="http://schemas.openxmlformats.org/officeDocument/2006/relationships/hyperlink" Target="http://collection.jetons-touristiques.com/jtc.html?m=coin-detail&amp;id=255" TargetMode="External"/><Relationship Id="rId67" Type="http://schemas.openxmlformats.org/officeDocument/2006/relationships/hyperlink" Target="http://collection.jetons-touristiques.com/jtc.html?m=coin-detail&amp;id=348" TargetMode="External"/><Relationship Id="rId103" Type="http://schemas.openxmlformats.org/officeDocument/2006/relationships/hyperlink" Target="http://collection.jetons-touristiques.com/jtc.html?m=coin-detail&amp;id=252" TargetMode="External"/><Relationship Id="rId108" Type="http://schemas.openxmlformats.org/officeDocument/2006/relationships/hyperlink" Target="http://collection.jetons-touristiques.com/jtc.html?m=coin-detail&amp;id=152" TargetMode="External"/><Relationship Id="rId116" Type="http://schemas.openxmlformats.org/officeDocument/2006/relationships/hyperlink" Target="http://collection.jetons-touristiques.com/jtc.html?m=coin-detail&amp;id=53" TargetMode="External"/><Relationship Id="rId124" Type="http://schemas.openxmlformats.org/officeDocument/2006/relationships/hyperlink" Target="http://collection.jetons-touristiques.com/jtc.html?m=coin-detail&amp;id=178" TargetMode="External"/><Relationship Id="rId20" Type="http://schemas.openxmlformats.org/officeDocument/2006/relationships/hyperlink" Target="http://collection.jetons-touristiques.com/jtc.html?m=coin-detail&amp;id=6" TargetMode="External"/><Relationship Id="rId41" Type="http://schemas.openxmlformats.org/officeDocument/2006/relationships/hyperlink" Target="http://collection.jetons-touristiques.com/jtc.html?m=coin-detail&amp;id=159" TargetMode="External"/><Relationship Id="rId54" Type="http://schemas.openxmlformats.org/officeDocument/2006/relationships/hyperlink" Target="http://collection.jetons-touristiques.com/jtc.html?m=coin-detail&amp;id=70" TargetMode="External"/><Relationship Id="rId62" Type="http://schemas.openxmlformats.org/officeDocument/2006/relationships/hyperlink" Target="http://collection.jetons-touristiques.com/jtc.html?m=coin-detail&amp;id=42" TargetMode="External"/><Relationship Id="rId70" Type="http://schemas.openxmlformats.org/officeDocument/2006/relationships/hyperlink" Target="http://collection.jetons-touristiques.com/jtc.html?m=coin-detail&amp;id=51" TargetMode="External"/><Relationship Id="rId75" Type="http://schemas.openxmlformats.org/officeDocument/2006/relationships/hyperlink" Target="http://collection.jetons-touristiques.com/jtc.html?m=coin-detail&amp;id=354" TargetMode="External"/><Relationship Id="rId83" Type="http://schemas.openxmlformats.org/officeDocument/2006/relationships/hyperlink" Target="http://collection.jetons-touristiques.com/jtc.html?m=coin-detail&amp;id=26" TargetMode="External"/><Relationship Id="rId88" Type="http://schemas.openxmlformats.org/officeDocument/2006/relationships/hyperlink" Target="http://collection.jetons-touristiques.com/jtc.html?m=coin-detail&amp;id=175" TargetMode="External"/><Relationship Id="rId91" Type="http://schemas.openxmlformats.org/officeDocument/2006/relationships/hyperlink" Target="http://collection.jetons-touristiques.com/jtc.html?m=coin-detail&amp;id=1522" TargetMode="External"/><Relationship Id="rId96" Type="http://schemas.openxmlformats.org/officeDocument/2006/relationships/hyperlink" Target="http://collection.jetons-touristiques.com/jtc.html?m=coin-detail&amp;id=29" TargetMode="External"/><Relationship Id="rId111" Type="http://schemas.openxmlformats.org/officeDocument/2006/relationships/hyperlink" Target="http://collection.jetons-touristiques.com/jtc.html?m=coin-detail&amp;id=341" TargetMode="External"/><Relationship Id="rId1" Type="http://schemas.openxmlformats.org/officeDocument/2006/relationships/hyperlink" Target="http://collection.jetons-touristiques.com/jtc.html?m=coin-detail&amp;id=107" TargetMode="External"/><Relationship Id="rId6" Type="http://schemas.openxmlformats.org/officeDocument/2006/relationships/hyperlink" Target="http://collection.jetons-touristiques.com/jtc.html?m=coin-detail&amp;id=126" TargetMode="External"/><Relationship Id="rId15" Type="http://schemas.openxmlformats.org/officeDocument/2006/relationships/hyperlink" Target="http://collection.jetons-touristiques.com/jtc.html?m=coin-detail&amp;id=131" TargetMode="External"/><Relationship Id="rId23" Type="http://schemas.openxmlformats.org/officeDocument/2006/relationships/hyperlink" Target="http://collection.jetons-touristiques.com/jtc.html?m=coin-detail&amp;id=264" TargetMode="External"/><Relationship Id="rId28" Type="http://schemas.openxmlformats.org/officeDocument/2006/relationships/hyperlink" Target="http://collection.jetons-touristiques.com/jtc.html?m=coin-detail&amp;id=345" TargetMode="External"/><Relationship Id="rId36" Type="http://schemas.openxmlformats.org/officeDocument/2006/relationships/hyperlink" Target="http://collection.jetons-touristiques.com/jtc.html?m=coin-detail&amp;id=95" TargetMode="External"/><Relationship Id="rId49" Type="http://schemas.openxmlformats.org/officeDocument/2006/relationships/hyperlink" Target="http://collection.jetons-touristiques.com/jtc.html?m=coin-detail&amp;id=226" TargetMode="External"/><Relationship Id="rId57" Type="http://schemas.openxmlformats.org/officeDocument/2006/relationships/hyperlink" Target="http://collection.jetons-touristiques.com/jtc.html?m=coin-detail&amp;id=347" TargetMode="External"/><Relationship Id="rId106" Type="http://schemas.openxmlformats.org/officeDocument/2006/relationships/hyperlink" Target="http://collection.jetons-touristiques.com/jtc.html?m=coin-detail&amp;id=181" TargetMode="External"/><Relationship Id="rId114" Type="http://schemas.openxmlformats.org/officeDocument/2006/relationships/hyperlink" Target="http://collection.jetons-touristiques.com/jtc.html?m=coin-detail&amp;id=374" TargetMode="External"/><Relationship Id="rId119" Type="http://schemas.openxmlformats.org/officeDocument/2006/relationships/hyperlink" Target="http://collection.jetons-touristiques.com/jtc.html?m=coin-detail&amp;id=35" TargetMode="External"/><Relationship Id="rId127" Type="http://schemas.openxmlformats.org/officeDocument/2006/relationships/table" Target="../tables/table3.xml"/><Relationship Id="rId10" Type="http://schemas.openxmlformats.org/officeDocument/2006/relationships/hyperlink" Target="http://collection.jetons-touristiques.com/jtc.html?m=coin-detail&amp;id=362" TargetMode="External"/><Relationship Id="rId31" Type="http://schemas.openxmlformats.org/officeDocument/2006/relationships/hyperlink" Target="http://collection.jetons-touristiques.com/jtc.html?m=coin-detail&amp;id=134" TargetMode="External"/><Relationship Id="rId44" Type="http://schemas.openxmlformats.org/officeDocument/2006/relationships/hyperlink" Target="http://collection.jetons-touristiques.com/jtc.html?m=coin-detail&amp;id=231" TargetMode="External"/><Relationship Id="rId52" Type="http://schemas.openxmlformats.org/officeDocument/2006/relationships/hyperlink" Target="http://collection.jetons-touristiques.com/jtc.html?m=coin-detail&amp;id=248" TargetMode="External"/><Relationship Id="rId60" Type="http://schemas.openxmlformats.org/officeDocument/2006/relationships/hyperlink" Target="http://collection.jetons-touristiques.com/jtc.html?m=coin-detail&amp;id=144" TargetMode="External"/><Relationship Id="rId65" Type="http://schemas.openxmlformats.org/officeDocument/2006/relationships/hyperlink" Target="http://collection.jetons-touristiques.com/jtc.html?m=coin-detail&amp;id=250" TargetMode="External"/><Relationship Id="rId73" Type="http://schemas.openxmlformats.org/officeDocument/2006/relationships/hyperlink" Target="http://collection.jetons-touristiques.com/jtc.html?m=coin-detail&amp;id=176" TargetMode="External"/><Relationship Id="rId78" Type="http://schemas.openxmlformats.org/officeDocument/2006/relationships/hyperlink" Target="http://collection.jetons-touristiques.com/jtc.html?m=coin-detail&amp;id=239" TargetMode="External"/><Relationship Id="rId81" Type="http://schemas.openxmlformats.org/officeDocument/2006/relationships/hyperlink" Target="http://collection.jetons-touristiques.com/jtc.html?m=coin-detail&amp;id=378" TargetMode="External"/><Relationship Id="rId86" Type="http://schemas.openxmlformats.org/officeDocument/2006/relationships/hyperlink" Target="http://collection.jetons-touristiques.com/jtc.html?m=coin-detail&amp;id=240" TargetMode="External"/><Relationship Id="rId94" Type="http://schemas.openxmlformats.org/officeDocument/2006/relationships/hyperlink" Target="http://collection.jetons-touristiques.com/jtc.html?m=coin-detail&amp;id=314" TargetMode="External"/><Relationship Id="rId99" Type="http://schemas.openxmlformats.org/officeDocument/2006/relationships/hyperlink" Target="http://collection.jetons-touristiques.com/jtc.html?m=coin-detail&amp;id=149" TargetMode="External"/><Relationship Id="rId101" Type="http://schemas.openxmlformats.org/officeDocument/2006/relationships/hyperlink" Target="http://collection.jetons-touristiques.com/jtc.html?m=coin-detail&amp;id=308" TargetMode="External"/><Relationship Id="rId122" Type="http://schemas.openxmlformats.org/officeDocument/2006/relationships/hyperlink" Target="http://collection.jetons-touristiques.com/jtc.html?m=coin-detail&amp;id=216" TargetMode="External"/><Relationship Id="rId4" Type="http://schemas.openxmlformats.org/officeDocument/2006/relationships/hyperlink" Target="http://collection.jetons-touristiques.com/jtc.html?m=coin-detail&amp;id=251" TargetMode="External"/><Relationship Id="rId9" Type="http://schemas.openxmlformats.org/officeDocument/2006/relationships/hyperlink" Target="http://collection.jetons-touristiques.com/jtc.html?m=coin-detail&amp;id=1" TargetMode="External"/><Relationship Id="rId13" Type="http://schemas.openxmlformats.org/officeDocument/2006/relationships/hyperlink" Target="http://collection.jetons-touristiques.com/jtc.html?m=coin-detail&amp;id=565" TargetMode="External"/><Relationship Id="rId18" Type="http://schemas.openxmlformats.org/officeDocument/2006/relationships/hyperlink" Target="http://collection.jetons-touristiques.com/jtc.html?m=coin-detail&amp;id=15" TargetMode="External"/><Relationship Id="rId39" Type="http://schemas.openxmlformats.org/officeDocument/2006/relationships/hyperlink" Target="http://collection.jetons-touristiques.com/jtc.html?m=coin-detail&amp;id=390" TargetMode="External"/><Relationship Id="rId109" Type="http://schemas.openxmlformats.org/officeDocument/2006/relationships/hyperlink" Target="http://collection.jetons-touristiques.com/jtc.html?m=coin-detail&amp;id=91" TargetMode="External"/><Relationship Id="rId34" Type="http://schemas.openxmlformats.org/officeDocument/2006/relationships/hyperlink" Target="http://collection.jetons-touristiques.com/jtc.html?m=coin-detail&amp;id=274" TargetMode="External"/><Relationship Id="rId50" Type="http://schemas.openxmlformats.org/officeDocument/2006/relationships/hyperlink" Target="http://collection.jetons-touristiques.com/jtc.html?m=coin-detail&amp;id=349" TargetMode="External"/><Relationship Id="rId55" Type="http://schemas.openxmlformats.org/officeDocument/2006/relationships/hyperlink" Target="http://collection.jetons-touristiques.com/jtc.html?m=coin-detail&amp;id=373" TargetMode="External"/><Relationship Id="rId76" Type="http://schemas.openxmlformats.org/officeDocument/2006/relationships/hyperlink" Target="http://collection.jetons-touristiques.com/jtc.html?m=coin-detail&amp;id=168" TargetMode="External"/><Relationship Id="rId97" Type="http://schemas.openxmlformats.org/officeDocument/2006/relationships/hyperlink" Target="http://collection.jetons-touristiques.com/jtc.html?m=coin-detail&amp;id=359" TargetMode="External"/><Relationship Id="rId104" Type="http://schemas.openxmlformats.org/officeDocument/2006/relationships/hyperlink" Target="http://collection.jetons-touristiques.com/jtc.html?m=coin-detail&amp;id=273" TargetMode="External"/><Relationship Id="rId120" Type="http://schemas.openxmlformats.org/officeDocument/2006/relationships/hyperlink" Target="http://collection.jetons-touristiques.com/jtc.html?m=coin-detail&amp;id=253" TargetMode="External"/><Relationship Id="rId125" Type="http://schemas.openxmlformats.org/officeDocument/2006/relationships/hyperlink" Target="http://collection.jetons-touristiques.com/jtc.html?m=coin-detail&amp;id=928" TargetMode="External"/><Relationship Id="rId7" Type="http://schemas.openxmlformats.org/officeDocument/2006/relationships/hyperlink" Target="http://collection.jetons-touristiques.com/jtc.html?m=coin-detail&amp;id=355" TargetMode="External"/><Relationship Id="rId71" Type="http://schemas.openxmlformats.org/officeDocument/2006/relationships/hyperlink" Target="http://collection.jetons-touristiques.com/jtc.html?m=coin-detail&amp;id=76" TargetMode="External"/><Relationship Id="rId92" Type="http://schemas.openxmlformats.org/officeDocument/2006/relationships/hyperlink" Target="http://collection.jetons-touristiques.com/jtc.html?m=coin-detail&amp;id=352" TargetMode="External"/><Relationship Id="rId2" Type="http://schemas.openxmlformats.org/officeDocument/2006/relationships/hyperlink" Target="http://collection.jetons-touristiques.com/jtc.html?m=coin-detail&amp;id=334" TargetMode="External"/><Relationship Id="rId29" Type="http://schemas.openxmlformats.org/officeDocument/2006/relationships/hyperlink" Target="http://collection.jetons-touristiques.com/jtc.html?m=coin-detail&amp;id=173" TargetMode="External"/><Relationship Id="rId24" Type="http://schemas.openxmlformats.org/officeDocument/2006/relationships/hyperlink" Target="http://collection.jetons-touristiques.com/jtc.html?m=coin-detail&amp;id=571" TargetMode="External"/><Relationship Id="rId40" Type="http://schemas.openxmlformats.org/officeDocument/2006/relationships/hyperlink" Target="http://collection.jetons-touristiques.com/jtc.html?m=coin-detail&amp;id=358" TargetMode="External"/><Relationship Id="rId45" Type="http://schemas.openxmlformats.org/officeDocument/2006/relationships/hyperlink" Target="http://collection.jetons-touristiques.com/jtc.html?m=coin-detail&amp;id=568" TargetMode="External"/><Relationship Id="rId66" Type="http://schemas.openxmlformats.org/officeDocument/2006/relationships/hyperlink" Target="http://collection.jetons-touristiques.com/jtc.html?m=coin-detail&amp;id=124" TargetMode="External"/><Relationship Id="rId87" Type="http://schemas.openxmlformats.org/officeDocument/2006/relationships/hyperlink" Target="http://collection.jetons-touristiques.com/jtc.html?m=coin-detail&amp;id=185" TargetMode="External"/><Relationship Id="rId110" Type="http://schemas.openxmlformats.org/officeDocument/2006/relationships/hyperlink" Target="http://collection.jetons-touristiques.com/jtc.html?m=coin-detail&amp;id=156" TargetMode="External"/><Relationship Id="rId115" Type="http://schemas.openxmlformats.org/officeDocument/2006/relationships/hyperlink" Target="http://collection.jetons-touristiques.com/jtc.html?m=coin-detail&amp;id=186" TargetMode="External"/><Relationship Id="rId61" Type="http://schemas.openxmlformats.org/officeDocument/2006/relationships/hyperlink" Target="http://collection.jetons-touristiques.com/jtc.html?m=coin-detail&amp;id=367" TargetMode="External"/><Relationship Id="rId82" Type="http://schemas.openxmlformats.org/officeDocument/2006/relationships/hyperlink" Target="http://collection.jetons-touristiques.com/jtc.html?m=coin-detail&amp;id=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showGridLines="0" zoomScale="123" zoomScaleNormal="123" workbookViewId="0">
      <pane ySplit="1" topLeftCell="A2" activePane="bottomLeft" state="frozen"/>
      <selection pane="bottomLeft" activeCell="B27" sqref="B27"/>
    </sheetView>
  </sheetViews>
  <sheetFormatPr baseColWidth="10" defaultColWidth="11.42578125" defaultRowHeight="15" x14ac:dyDescent="0.25"/>
  <cols>
    <col min="1" max="1" width="23.85546875" style="5" customWidth="1"/>
    <col min="2" max="2" width="41" style="1" customWidth="1"/>
    <col min="3" max="3" width="68.42578125" customWidth="1"/>
    <col min="4" max="4" width="36.5703125" customWidth="1"/>
    <col min="5" max="5" width="17.5703125" style="1" customWidth="1"/>
    <col min="6" max="6" width="14" style="17" customWidth="1"/>
    <col min="7" max="7" width="14" style="1" customWidth="1"/>
  </cols>
  <sheetData>
    <row r="1" spans="1:7" x14ac:dyDescent="0.25">
      <c r="A1" s="4" t="s">
        <v>4</v>
      </c>
      <c r="B1" s="2" t="s">
        <v>3</v>
      </c>
      <c r="C1" s="2" t="s">
        <v>2</v>
      </c>
      <c r="D1" s="2" t="s">
        <v>1</v>
      </c>
      <c r="E1" s="2" t="s">
        <v>0</v>
      </c>
      <c r="F1" s="16" t="s">
        <v>5</v>
      </c>
      <c r="G1" s="2" t="s">
        <v>37</v>
      </c>
    </row>
    <row r="2" spans="1:7" x14ac:dyDescent="0.25">
      <c r="A2" s="7" t="s">
        <v>23</v>
      </c>
      <c r="B2" s="6" t="s">
        <v>24</v>
      </c>
      <c r="C2" s="3" t="s">
        <v>25</v>
      </c>
      <c r="D2" s="3" t="s">
        <v>9</v>
      </c>
      <c r="E2" s="6">
        <v>1996</v>
      </c>
      <c r="F2" s="10">
        <v>65</v>
      </c>
      <c r="G2" s="6"/>
    </row>
    <row r="3" spans="1:7" x14ac:dyDescent="0.25">
      <c r="A3" s="7" t="s">
        <v>6</v>
      </c>
      <c r="B3" s="6" t="s">
        <v>7</v>
      </c>
      <c r="C3" s="3" t="s">
        <v>8</v>
      </c>
      <c r="D3" s="3" t="s">
        <v>9</v>
      </c>
      <c r="E3" s="6">
        <v>1996</v>
      </c>
      <c r="F3" s="10">
        <v>500</v>
      </c>
      <c r="G3" s="6"/>
    </row>
    <row r="4" spans="1:7" x14ac:dyDescent="0.25">
      <c r="A4" s="7" t="s">
        <v>29</v>
      </c>
      <c r="B4" s="6" t="s">
        <v>30</v>
      </c>
      <c r="C4" s="3" t="s">
        <v>31</v>
      </c>
      <c r="D4" s="3" t="s">
        <v>9</v>
      </c>
      <c r="E4" s="6">
        <v>1996</v>
      </c>
      <c r="F4" s="10">
        <v>48</v>
      </c>
      <c r="G4" s="6"/>
    </row>
    <row r="5" spans="1:7" x14ac:dyDescent="0.25">
      <c r="A5" s="7" t="s">
        <v>20</v>
      </c>
      <c r="B5" s="6" t="s">
        <v>21</v>
      </c>
      <c r="C5" s="3" t="s">
        <v>22</v>
      </c>
      <c r="D5" s="3" t="s">
        <v>9</v>
      </c>
      <c r="E5" s="6">
        <v>1996</v>
      </c>
      <c r="F5" s="10">
        <v>56</v>
      </c>
      <c r="G5" s="6"/>
    </row>
    <row r="6" spans="1:7" x14ac:dyDescent="0.25">
      <c r="A6" s="7" t="s">
        <v>26</v>
      </c>
      <c r="B6" s="6" t="s">
        <v>27</v>
      </c>
      <c r="C6" s="3" t="s">
        <v>28</v>
      </c>
      <c r="D6" s="3" t="s">
        <v>9</v>
      </c>
      <c r="E6" s="6">
        <v>1996</v>
      </c>
      <c r="F6" s="10">
        <v>60</v>
      </c>
      <c r="G6" s="6"/>
    </row>
    <row r="7" spans="1:7" x14ac:dyDescent="0.25">
      <c r="A7" s="7" t="s">
        <v>17</v>
      </c>
      <c r="B7" s="6" t="s">
        <v>18</v>
      </c>
      <c r="C7" s="3" t="s">
        <v>19</v>
      </c>
      <c r="D7" s="3" t="s">
        <v>9</v>
      </c>
      <c r="E7" s="6">
        <v>1996</v>
      </c>
      <c r="F7" s="10">
        <v>363</v>
      </c>
      <c r="G7" s="6"/>
    </row>
    <row r="8" spans="1:7" x14ac:dyDescent="0.25">
      <c r="A8" s="7" t="s">
        <v>10</v>
      </c>
      <c r="B8" s="6" t="s">
        <v>11</v>
      </c>
      <c r="C8" s="3" t="s">
        <v>12</v>
      </c>
      <c r="D8" s="3" t="s">
        <v>9</v>
      </c>
      <c r="E8" s="6">
        <v>1996</v>
      </c>
      <c r="F8" s="10">
        <v>450</v>
      </c>
      <c r="G8" s="6"/>
    </row>
    <row r="9" spans="1:7" x14ac:dyDescent="0.25">
      <c r="A9" s="7" t="s">
        <v>13</v>
      </c>
      <c r="B9" s="6" t="s">
        <v>14</v>
      </c>
      <c r="C9" s="3" t="s">
        <v>15</v>
      </c>
      <c r="D9" s="3" t="s">
        <v>16</v>
      </c>
      <c r="E9" s="6">
        <v>1996</v>
      </c>
      <c r="F9" s="10">
        <v>475</v>
      </c>
      <c r="G9" s="6"/>
    </row>
    <row r="10" spans="1:7" x14ac:dyDescent="0.25">
      <c r="A10" s="8" t="s">
        <v>32</v>
      </c>
      <c r="B10" s="6">
        <f>SUBTOTAL(103,Tableau3[Localisation])</f>
        <v>8</v>
      </c>
      <c r="C10" s="6">
        <f>Tableau3[[#Totals],[Localisation]]-COUNTIF(Tableau3[Quantitée],"&gt;0")</f>
        <v>8</v>
      </c>
      <c r="D10" s="3"/>
      <c r="E10" s="6"/>
      <c r="F10" s="10">
        <f>SUBTOTAL(109,Tableau3[Argus])</f>
        <v>2017</v>
      </c>
      <c r="G10" s="6">
        <f>SUBTOTAL(104,Tableau3[Quantitée])</f>
        <v>0</v>
      </c>
    </row>
    <row r="11" spans="1:7" x14ac:dyDescent="0.25">
      <c r="A11" s="8"/>
      <c r="B11" s="6"/>
      <c r="C11" s="6"/>
      <c r="D11" s="3"/>
      <c r="E11" s="6"/>
      <c r="F11" s="10"/>
      <c r="G11" s="6"/>
    </row>
    <row r="12" spans="1:7" x14ac:dyDescent="0.25">
      <c r="B12" s="1" t="s">
        <v>382</v>
      </c>
      <c r="C12" s="1" t="s">
        <v>385</v>
      </c>
      <c r="D12" t="s">
        <v>384</v>
      </c>
      <c r="F12" s="17" t="s">
        <v>383</v>
      </c>
    </row>
    <row r="13" spans="1:7" x14ac:dyDescent="0.25">
      <c r="A13" s="12" t="s">
        <v>381</v>
      </c>
      <c r="B13" s="13">
        <f>SUM('1996:1998'!F2)</f>
        <v>623</v>
      </c>
      <c r="C13" s="13">
        <f>Tableau3[[#Totals],[Localisation]]-COUNTIF(Tableau3[Quantitée],"&gt;0")</f>
        <v>8</v>
      </c>
      <c r="D13" s="14"/>
      <c r="E13" s="13"/>
      <c r="F13" s="15">
        <f>SUBTOTAL(109,Tableau3[Argus])</f>
        <v>2017</v>
      </c>
      <c r="G13" s="13">
        <f>SUBTOTAL(104,Tableau3[Quantitée])</f>
        <v>0</v>
      </c>
    </row>
  </sheetData>
  <customSheetViews>
    <customSheetView guid="{F344D4A8-1304-4929-B095-C33C43710570}" hiddenRows="1" hiddenColumns="1">
      <pane ySplit="1" topLeftCell="A2" activePane="bottomLeft" state="frozen"/>
      <selection pane="bottomLeft" sqref="A1:F9"/>
      <pageMargins left="0.7" right="0.7" top="0.75" bottom="0.75" header="0.3" footer="0.3"/>
      <pageSetup paperSize="9" orientation="portrait" r:id="rId1"/>
    </customSheetView>
  </customSheetViews>
  <hyperlinks>
    <hyperlink ref="A3" r:id="rId2" display="http://collection.jetons-touristiques.com/jtc.html?m=coin-detail&amp;id=92"/>
    <hyperlink ref="A8" r:id="rId3" display="http://collection.jetons-touristiques.com/jtc.html?m=coin-detail&amp;id=248"/>
    <hyperlink ref="A9" r:id="rId4" display="http://collection.jetons-touristiques.com/jtc.html?m=coin-detail&amp;id=280"/>
    <hyperlink ref="A7" r:id="rId5" display="http://collection.jetons-touristiques.com/jtc.html?m=coin-detail&amp;id=184"/>
    <hyperlink ref="A5" r:id="rId6" display="http://collection.jetons-touristiques.com/jtc.html?m=coin-detail&amp;id=156"/>
    <hyperlink ref="A2" r:id="rId7" display="http://collection.jetons-touristiques.com/jtc.html?m=coin-detail&amp;id=83"/>
    <hyperlink ref="A6" r:id="rId8" display="http://collection.jetons-touristiques.com/jtc.html?m=coin-detail&amp;id=178"/>
    <hyperlink ref="A4" r:id="rId9" display="http://collection.jetons-touristiques.com/jtc.html?m=coin-detail&amp;id=105"/>
  </hyperlinks>
  <pageMargins left="0.7" right="0.7" top="0.75" bottom="0.75" header="0.3" footer="0.3"/>
  <pageSetup paperSize="9" orientation="portrait" r:id="rId10"/>
  <tableParts count="1"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showGridLines="0" zoomScale="123" zoomScaleNormal="123" workbookViewId="0">
      <pane ySplit="1" topLeftCell="A2" activePane="bottomLeft" state="frozen"/>
      <selection pane="bottomLeft" activeCell="A5" sqref="A5:G6"/>
    </sheetView>
  </sheetViews>
  <sheetFormatPr baseColWidth="10" defaultColWidth="11.42578125" defaultRowHeight="15" x14ac:dyDescent="0.25"/>
  <cols>
    <col min="1" max="1" width="23.85546875" style="5" customWidth="1"/>
    <col min="2" max="2" width="41" style="1" customWidth="1"/>
    <col min="3" max="3" width="68.42578125" customWidth="1"/>
    <col min="4" max="4" width="36.5703125" customWidth="1"/>
    <col min="5" max="5" width="17.5703125" style="1" customWidth="1"/>
    <col min="6" max="6" width="14" style="17" customWidth="1"/>
    <col min="7" max="7" width="14" style="1" customWidth="1"/>
  </cols>
  <sheetData>
    <row r="1" spans="1:7" x14ac:dyDescent="0.25">
      <c r="A1" s="4" t="s">
        <v>4</v>
      </c>
      <c r="B1" s="2" t="s">
        <v>3</v>
      </c>
      <c r="C1" s="2" t="s">
        <v>2</v>
      </c>
      <c r="D1" s="2" t="s">
        <v>1</v>
      </c>
      <c r="E1" s="2" t="s">
        <v>0</v>
      </c>
      <c r="F1" s="16" t="s">
        <v>5</v>
      </c>
      <c r="G1" s="2" t="s">
        <v>37</v>
      </c>
    </row>
    <row r="2" spans="1:7" x14ac:dyDescent="0.25">
      <c r="A2" s="9" t="s">
        <v>33</v>
      </c>
      <c r="B2" s="3" t="s">
        <v>34</v>
      </c>
      <c r="C2" s="3" t="s">
        <v>35</v>
      </c>
      <c r="D2" s="3" t="s">
        <v>36</v>
      </c>
      <c r="E2" s="6">
        <v>1997</v>
      </c>
      <c r="F2" s="10">
        <v>500</v>
      </c>
      <c r="G2" s="6"/>
    </row>
    <row r="3" spans="1:7" x14ac:dyDescent="0.25">
      <c r="A3" s="8" t="s">
        <v>32</v>
      </c>
      <c r="B3" s="6">
        <f>SUBTOTAL(103,Tableau33[Localisation])</f>
        <v>1</v>
      </c>
      <c r="C3" s="6">
        <f>B3-COUNTIF(Tableau33[Quantitée],"&gt;0")</f>
        <v>1</v>
      </c>
      <c r="D3" s="3"/>
      <c r="E3" s="6"/>
      <c r="F3" s="10">
        <f>SUBTOTAL(109,Tableau33[Argus])</f>
        <v>500</v>
      </c>
      <c r="G3" s="6">
        <f>SUBTOTAL(104,Tableau33[Quantitée])</f>
        <v>0</v>
      </c>
    </row>
    <row r="5" spans="1:7" x14ac:dyDescent="0.25">
      <c r="B5" s="1" t="s">
        <v>382</v>
      </c>
      <c r="C5" s="1" t="s">
        <v>385</v>
      </c>
      <c r="D5" t="s">
        <v>384</v>
      </c>
      <c r="F5" s="17" t="s">
        <v>383</v>
      </c>
    </row>
    <row r="6" spans="1:7" x14ac:dyDescent="0.25">
      <c r="A6" s="12" t="s">
        <v>381</v>
      </c>
      <c r="B6" s="13" t="e">
        <f>SUM('1996:1998'!#REF!)</f>
        <v>#REF!</v>
      </c>
      <c r="C6" s="13">
        <f>Tableau3[[#Totals],[Localisation]]-COUNTIF(Tableau3[Quantitée],"&gt;0")</f>
        <v>8</v>
      </c>
      <c r="D6" s="14"/>
      <c r="E6" s="13"/>
      <c r="F6" s="15">
        <f>SUBTOTAL(109,Tableau3[Argus])</f>
        <v>2017</v>
      </c>
      <c r="G6" s="13">
        <f>SUBTOTAL(104,Tableau3[Quantitée])</f>
        <v>0</v>
      </c>
    </row>
  </sheetData>
  <hyperlinks>
    <hyperlink ref="A2" r:id="rId1" display="http://collection.jetons-touristiques.com/jtc.html?m=coin-detail&amp;id=38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31"/>
  <sheetViews>
    <sheetView showGridLines="0" tabSelected="1" zoomScale="119" zoomScaleNormal="119" workbookViewId="0">
      <pane ySplit="1" topLeftCell="A116" activePane="bottomLeft" state="frozen"/>
      <selection pane="bottomLeft" activeCell="A134" sqref="A134"/>
    </sheetView>
  </sheetViews>
  <sheetFormatPr baseColWidth="10" defaultColWidth="0" defaultRowHeight="15" x14ac:dyDescent="0.25"/>
  <cols>
    <col min="1" max="1" width="30.7109375" style="5" customWidth="1"/>
    <col min="2" max="2" width="41" style="1" customWidth="1"/>
    <col min="3" max="3" width="68.42578125" customWidth="1"/>
    <col min="4" max="4" width="36.5703125" customWidth="1"/>
    <col min="5" max="5" width="17.5703125" style="1" customWidth="1"/>
    <col min="6" max="6" width="14" style="17" customWidth="1"/>
    <col min="7" max="7" width="14" style="1" customWidth="1"/>
    <col min="8" max="16384" width="11.42578125" hidden="1"/>
  </cols>
  <sheetData>
    <row r="1" spans="1:7" x14ac:dyDescent="0.25">
      <c r="A1" s="4" t="s">
        <v>4</v>
      </c>
      <c r="B1" s="2" t="s">
        <v>3</v>
      </c>
      <c r="C1" s="2" t="s">
        <v>2</v>
      </c>
      <c r="D1" s="2" t="s">
        <v>1</v>
      </c>
      <c r="E1" s="2" t="s">
        <v>0</v>
      </c>
      <c r="F1" s="16" t="s">
        <v>5</v>
      </c>
      <c r="G1" s="2" t="s">
        <v>37</v>
      </c>
    </row>
    <row r="2" spans="1:7" x14ac:dyDescent="0.25">
      <c r="A2" s="7" t="s">
        <v>38</v>
      </c>
      <c r="B2" s="3" t="s">
        <v>39</v>
      </c>
      <c r="C2" s="3" t="s">
        <v>40</v>
      </c>
      <c r="D2" s="3" t="s">
        <v>41</v>
      </c>
      <c r="E2" s="6">
        <v>1998</v>
      </c>
      <c r="F2" s="10">
        <v>58</v>
      </c>
      <c r="G2" s="11"/>
    </row>
    <row r="3" spans="1:7" x14ac:dyDescent="0.25">
      <c r="A3" s="7" t="s">
        <v>42</v>
      </c>
      <c r="B3" s="3" t="s">
        <v>43</v>
      </c>
      <c r="C3" s="3" t="s">
        <v>44</v>
      </c>
      <c r="D3" s="3" t="s">
        <v>41</v>
      </c>
      <c r="E3" s="6">
        <v>1998</v>
      </c>
      <c r="F3" s="10">
        <v>345</v>
      </c>
      <c r="G3" s="11"/>
    </row>
    <row r="4" spans="1:7" x14ac:dyDescent="0.25">
      <c r="A4" s="7" t="s">
        <v>45</v>
      </c>
      <c r="B4" s="3" t="s">
        <v>46</v>
      </c>
      <c r="C4" s="3" t="s">
        <v>47</v>
      </c>
      <c r="D4" s="3" t="s">
        <v>41</v>
      </c>
      <c r="E4" s="6">
        <v>1998</v>
      </c>
      <c r="F4" s="10">
        <v>53</v>
      </c>
      <c r="G4" s="11"/>
    </row>
    <row r="5" spans="1:7" x14ac:dyDescent="0.25">
      <c r="A5" s="7" t="s">
        <v>48</v>
      </c>
      <c r="B5" s="3" t="s">
        <v>49</v>
      </c>
      <c r="C5" s="3" t="s">
        <v>50</v>
      </c>
      <c r="D5" s="3" t="s">
        <v>41</v>
      </c>
      <c r="E5" s="6">
        <v>1998</v>
      </c>
      <c r="F5" s="10">
        <v>58</v>
      </c>
      <c r="G5" s="11"/>
    </row>
    <row r="6" spans="1:7" x14ac:dyDescent="0.25">
      <c r="A6" s="7" t="s">
        <v>51</v>
      </c>
      <c r="B6" s="3" t="s">
        <v>52</v>
      </c>
      <c r="C6" s="3" t="s">
        <v>53</v>
      </c>
      <c r="D6" s="3" t="s">
        <v>41</v>
      </c>
      <c r="E6" s="6">
        <v>1998</v>
      </c>
      <c r="F6" s="10">
        <v>48</v>
      </c>
      <c r="G6" s="11"/>
    </row>
    <row r="7" spans="1:7" x14ac:dyDescent="0.25">
      <c r="A7" s="7" t="s">
        <v>54</v>
      </c>
      <c r="B7" s="3" t="s">
        <v>55</v>
      </c>
      <c r="C7" s="3" t="s">
        <v>56</v>
      </c>
      <c r="D7" s="3" t="s">
        <v>41</v>
      </c>
      <c r="E7" s="6">
        <v>1998</v>
      </c>
      <c r="F7" s="10">
        <v>45</v>
      </c>
      <c r="G7" s="11"/>
    </row>
    <row r="8" spans="1:7" x14ac:dyDescent="0.25">
      <c r="A8" s="7" t="s">
        <v>57</v>
      </c>
      <c r="B8" s="3" t="s">
        <v>58</v>
      </c>
      <c r="C8" s="3" t="s">
        <v>59</v>
      </c>
      <c r="D8" s="3" t="s">
        <v>41</v>
      </c>
      <c r="E8" s="6">
        <v>1998</v>
      </c>
      <c r="F8" s="10">
        <v>63</v>
      </c>
      <c r="G8" s="11"/>
    </row>
    <row r="9" spans="1:7" x14ac:dyDescent="0.25">
      <c r="A9" s="7" t="s">
        <v>60</v>
      </c>
      <c r="B9" s="3" t="s">
        <v>61</v>
      </c>
      <c r="C9" s="3" t="s">
        <v>62</v>
      </c>
      <c r="D9" s="3" t="s">
        <v>41</v>
      </c>
      <c r="E9" s="6">
        <v>1998</v>
      </c>
      <c r="F9" s="10">
        <v>50</v>
      </c>
      <c r="G9" s="11"/>
    </row>
    <row r="10" spans="1:7" x14ac:dyDescent="0.25">
      <c r="A10" s="7" t="s">
        <v>63</v>
      </c>
      <c r="B10" s="3" t="s">
        <v>11</v>
      </c>
      <c r="C10" s="3" t="s">
        <v>64</v>
      </c>
      <c r="D10" s="3" t="s">
        <v>41</v>
      </c>
      <c r="E10" s="6">
        <v>1998</v>
      </c>
      <c r="F10" s="10">
        <v>76</v>
      </c>
      <c r="G10" s="11"/>
    </row>
    <row r="11" spans="1:7" x14ac:dyDescent="0.25">
      <c r="A11" s="7" t="s">
        <v>65</v>
      </c>
      <c r="B11" s="3" t="s">
        <v>66</v>
      </c>
      <c r="C11" s="3" t="s">
        <v>67</v>
      </c>
      <c r="D11" s="3" t="s">
        <v>68</v>
      </c>
      <c r="E11" s="6">
        <v>1998</v>
      </c>
      <c r="F11" s="10">
        <v>208</v>
      </c>
      <c r="G11" s="11"/>
    </row>
    <row r="12" spans="1:7" x14ac:dyDescent="0.25">
      <c r="A12" s="7" t="s">
        <v>69</v>
      </c>
      <c r="B12" s="3" t="s">
        <v>70</v>
      </c>
      <c r="C12" s="3" t="s">
        <v>71</v>
      </c>
      <c r="D12" s="3" t="s">
        <v>72</v>
      </c>
      <c r="E12" s="6">
        <v>1998</v>
      </c>
      <c r="F12" s="10">
        <v>68</v>
      </c>
      <c r="G12" s="11"/>
    </row>
    <row r="13" spans="1:7" x14ac:dyDescent="0.25">
      <c r="A13" s="7" t="s">
        <v>73</v>
      </c>
      <c r="B13" s="3" t="s">
        <v>74</v>
      </c>
      <c r="C13" s="3" t="s">
        <v>75</v>
      </c>
      <c r="D13" s="3" t="s">
        <v>41</v>
      </c>
      <c r="E13" s="6">
        <v>1998</v>
      </c>
      <c r="F13" s="10">
        <v>38</v>
      </c>
      <c r="G13" s="11"/>
    </row>
    <row r="14" spans="1:7" x14ac:dyDescent="0.25">
      <c r="A14" s="7" t="s">
        <v>76</v>
      </c>
      <c r="B14" s="3" t="s">
        <v>77</v>
      </c>
      <c r="C14" s="3" t="s">
        <v>78</v>
      </c>
      <c r="D14" s="3" t="s">
        <v>79</v>
      </c>
      <c r="E14" s="6">
        <v>1998</v>
      </c>
      <c r="F14" s="10">
        <v>250</v>
      </c>
      <c r="G14" s="11"/>
    </row>
    <row r="15" spans="1:7" x14ac:dyDescent="0.25">
      <c r="A15" s="7" t="s">
        <v>80</v>
      </c>
      <c r="B15" s="3" t="s">
        <v>81</v>
      </c>
      <c r="C15" s="3" t="s">
        <v>82</v>
      </c>
      <c r="D15" s="3" t="s">
        <v>41</v>
      </c>
      <c r="E15" s="6">
        <v>1998</v>
      </c>
      <c r="F15" s="10">
        <v>34</v>
      </c>
      <c r="G15" s="11"/>
    </row>
    <row r="16" spans="1:7" x14ac:dyDescent="0.25">
      <c r="A16" s="7" t="s">
        <v>83</v>
      </c>
      <c r="B16" s="3" t="s">
        <v>84</v>
      </c>
      <c r="C16" s="3" t="s">
        <v>85</v>
      </c>
      <c r="D16" s="3" t="s">
        <v>41</v>
      </c>
      <c r="E16" s="6">
        <v>1998</v>
      </c>
      <c r="F16" s="10">
        <v>44</v>
      </c>
      <c r="G16" s="11"/>
    </row>
    <row r="17" spans="1:7" x14ac:dyDescent="0.25">
      <c r="A17" s="7" t="s">
        <v>86</v>
      </c>
      <c r="B17" s="3" t="s">
        <v>43</v>
      </c>
      <c r="C17" s="3" t="s">
        <v>87</v>
      </c>
      <c r="D17" s="3" t="s">
        <v>41</v>
      </c>
      <c r="E17" s="6">
        <v>1998</v>
      </c>
      <c r="F17" s="10">
        <v>125</v>
      </c>
      <c r="G17" s="11"/>
    </row>
    <row r="18" spans="1:7" x14ac:dyDescent="0.25">
      <c r="A18" s="7" t="s">
        <v>88</v>
      </c>
      <c r="B18" s="3" t="s">
        <v>89</v>
      </c>
      <c r="C18" s="3" t="s">
        <v>90</v>
      </c>
      <c r="D18" s="3" t="s">
        <v>41</v>
      </c>
      <c r="E18" s="6">
        <v>1998</v>
      </c>
      <c r="F18" s="10">
        <v>46</v>
      </c>
      <c r="G18" s="11"/>
    </row>
    <row r="19" spans="1:7" x14ac:dyDescent="0.25">
      <c r="A19" s="7" t="s">
        <v>91</v>
      </c>
      <c r="B19" s="3" t="s">
        <v>92</v>
      </c>
      <c r="C19" s="3" t="s">
        <v>93</v>
      </c>
      <c r="D19" s="3" t="s">
        <v>41</v>
      </c>
      <c r="E19" s="6">
        <v>1998</v>
      </c>
      <c r="F19" s="10">
        <v>35</v>
      </c>
      <c r="G19" s="11"/>
    </row>
    <row r="20" spans="1:7" x14ac:dyDescent="0.25">
      <c r="A20" s="7" t="s">
        <v>94</v>
      </c>
      <c r="B20" s="3" t="s">
        <v>95</v>
      </c>
      <c r="C20" s="3" t="s">
        <v>96</v>
      </c>
      <c r="D20" s="3" t="s">
        <v>41</v>
      </c>
      <c r="E20" s="6">
        <v>1998</v>
      </c>
      <c r="F20" s="10">
        <v>115</v>
      </c>
      <c r="G20" s="11"/>
    </row>
    <row r="21" spans="1:7" x14ac:dyDescent="0.25">
      <c r="A21" s="7" t="s">
        <v>97</v>
      </c>
      <c r="B21" s="3" t="s">
        <v>98</v>
      </c>
      <c r="C21" s="3" t="s">
        <v>99</v>
      </c>
      <c r="D21" s="3" t="s">
        <v>41</v>
      </c>
      <c r="E21" s="6">
        <v>1998</v>
      </c>
      <c r="F21" s="10">
        <v>53</v>
      </c>
      <c r="G21" s="11"/>
    </row>
    <row r="22" spans="1:7" x14ac:dyDescent="0.25">
      <c r="A22" s="7" t="s">
        <v>100</v>
      </c>
      <c r="B22" s="3" t="s">
        <v>101</v>
      </c>
      <c r="C22" s="3" t="s">
        <v>102</v>
      </c>
      <c r="D22" s="3" t="s">
        <v>41</v>
      </c>
      <c r="E22" s="6">
        <v>1998</v>
      </c>
      <c r="F22" s="10">
        <v>43</v>
      </c>
      <c r="G22" s="11"/>
    </row>
    <row r="23" spans="1:7" x14ac:dyDescent="0.25">
      <c r="A23" s="7" t="s">
        <v>103</v>
      </c>
      <c r="B23" s="3" t="s">
        <v>104</v>
      </c>
      <c r="C23" s="3" t="s">
        <v>105</v>
      </c>
      <c r="D23" s="3" t="s">
        <v>41</v>
      </c>
      <c r="E23" s="6">
        <v>1998</v>
      </c>
      <c r="F23" s="10">
        <v>26</v>
      </c>
      <c r="G23" s="11"/>
    </row>
    <row r="24" spans="1:7" x14ac:dyDescent="0.25">
      <c r="A24" s="7" t="s">
        <v>106</v>
      </c>
      <c r="B24" s="3" t="s">
        <v>11</v>
      </c>
      <c r="C24" s="3" t="s">
        <v>107</v>
      </c>
      <c r="D24" s="3" t="s">
        <v>41</v>
      </c>
      <c r="E24" s="6">
        <v>1998</v>
      </c>
      <c r="F24" s="10">
        <v>158</v>
      </c>
      <c r="G24" s="11"/>
    </row>
    <row r="25" spans="1:7" x14ac:dyDescent="0.25">
      <c r="A25" s="7" t="s">
        <v>108</v>
      </c>
      <c r="B25" s="3" t="s">
        <v>14</v>
      </c>
      <c r="C25" s="3" t="s">
        <v>109</v>
      </c>
      <c r="D25" s="3" t="s">
        <v>41</v>
      </c>
      <c r="E25" s="6">
        <v>1998</v>
      </c>
      <c r="F25" s="10">
        <v>200</v>
      </c>
      <c r="G25" s="11"/>
    </row>
    <row r="26" spans="1:7" x14ac:dyDescent="0.25">
      <c r="A26" s="7" t="s">
        <v>110</v>
      </c>
      <c r="B26" s="3" t="s">
        <v>111</v>
      </c>
      <c r="C26" s="3" t="s">
        <v>112</v>
      </c>
      <c r="D26" s="3" t="s">
        <v>41</v>
      </c>
      <c r="E26" s="6">
        <v>1998</v>
      </c>
      <c r="F26" s="10">
        <v>40</v>
      </c>
      <c r="G26" s="11"/>
    </row>
    <row r="27" spans="1:7" x14ac:dyDescent="0.25">
      <c r="A27" s="7" t="s">
        <v>113</v>
      </c>
      <c r="B27" s="3" t="s">
        <v>114</v>
      </c>
      <c r="C27" s="3" t="s">
        <v>115</v>
      </c>
      <c r="D27" s="3" t="s">
        <v>41</v>
      </c>
      <c r="E27" s="6">
        <v>1998</v>
      </c>
      <c r="F27" s="10">
        <v>63</v>
      </c>
      <c r="G27" s="11"/>
    </row>
    <row r="28" spans="1:7" x14ac:dyDescent="0.25">
      <c r="A28" s="7" t="s">
        <v>116</v>
      </c>
      <c r="B28" s="3" t="s">
        <v>66</v>
      </c>
      <c r="C28" s="3" t="s">
        <v>117</v>
      </c>
      <c r="D28" s="3" t="s">
        <v>68</v>
      </c>
      <c r="E28" s="6">
        <v>1998</v>
      </c>
      <c r="F28" s="10">
        <v>243</v>
      </c>
      <c r="G28" s="11"/>
    </row>
    <row r="29" spans="1:7" ht="30" x14ac:dyDescent="0.25">
      <c r="A29" s="7" t="s">
        <v>118</v>
      </c>
      <c r="B29" s="3" t="s">
        <v>119</v>
      </c>
      <c r="C29" s="3" t="s">
        <v>120</v>
      </c>
      <c r="D29" s="3" t="s">
        <v>41</v>
      </c>
      <c r="E29" s="6">
        <v>1998</v>
      </c>
      <c r="F29" s="10">
        <v>45</v>
      </c>
      <c r="G29" s="11"/>
    </row>
    <row r="30" spans="1:7" x14ac:dyDescent="0.25">
      <c r="A30" s="7" t="s">
        <v>121</v>
      </c>
      <c r="B30" s="3" t="s">
        <v>122</v>
      </c>
      <c r="C30" s="3" t="s">
        <v>123</v>
      </c>
      <c r="D30" s="3" t="s">
        <v>41</v>
      </c>
      <c r="E30" s="6">
        <v>1998</v>
      </c>
      <c r="F30" s="10">
        <v>40</v>
      </c>
      <c r="G30" s="11"/>
    </row>
    <row r="31" spans="1:7" x14ac:dyDescent="0.25">
      <c r="A31" s="7" t="s">
        <v>124</v>
      </c>
      <c r="B31" s="3" t="s">
        <v>125</v>
      </c>
      <c r="C31" s="3" t="s">
        <v>126</v>
      </c>
      <c r="D31" s="3" t="s">
        <v>68</v>
      </c>
      <c r="E31" s="6">
        <v>1998</v>
      </c>
      <c r="F31" s="10">
        <v>7</v>
      </c>
      <c r="G31" s="11"/>
    </row>
    <row r="32" spans="1:7" x14ac:dyDescent="0.25">
      <c r="A32" s="7" t="s">
        <v>127</v>
      </c>
      <c r="B32" s="3" t="s">
        <v>128</v>
      </c>
      <c r="C32" s="3" t="s">
        <v>129</v>
      </c>
      <c r="D32" s="3" t="s">
        <v>41</v>
      </c>
      <c r="E32" s="6">
        <v>1998</v>
      </c>
      <c r="F32" s="10">
        <v>53</v>
      </c>
      <c r="G32" s="11"/>
    </row>
    <row r="33" spans="1:7" x14ac:dyDescent="0.25">
      <c r="A33" s="7" t="s">
        <v>130</v>
      </c>
      <c r="B33" s="3" t="s">
        <v>131</v>
      </c>
      <c r="C33" s="3" t="s">
        <v>132</v>
      </c>
      <c r="D33" s="3" t="s">
        <v>41</v>
      </c>
      <c r="E33" s="6">
        <v>1998</v>
      </c>
      <c r="F33" s="10">
        <v>26</v>
      </c>
      <c r="G33" s="11"/>
    </row>
    <row r="34" spans="1:7" x14ac:dyDescent="0.25">
      <c r="A34" s="7" t="s">
        <v>133</v>
      </c>
      <c r="B34" s="3" t="s">
        <v>134</v>
      </c>
      <c r="C34" s="3" t="s">
        <v>135</v>
      </c>
      <c r="D34" s="3" t="s">
        <v>41</v>
      </c>
      <c r="E34" s="6">
        <v>1998</v>
      </c>
      <c r="F34" s="10">
        <v>94</v>
      </c>
      <c r="G34" s="11"/>
    </row>
    <row r="35" spans="1:7" x14ac:dyDescent="0.25">
      <c r="A35" s="7" t="s">
        <v>136</v>
      </c>
      <c r="B35" s="3" t="s">
        <v>137</v>
      </c>
      <c r="C35" s="3" t="s">
        <v>138</v>
      </c>
      <c r="D35" s="3" t="s">
        <v>41</v>
      </c>
      <c r="E35" s="6">
        <v>1998</v>
      </c>
      <c r="F35" s="10">
        <v>45</v>
      </c>
      <c r="G35" s="11"/>
    </row>
    <row r="36" spans="1:7" ht="30" x14ac:dyDescent="0.25">
      <c r="A36" s="7" t="s">
        <v>139</v>
      </c>
      <c r="B36" s="3" t="s">
        <v>140</v>
      </c>
      <c r="C36" s="3" t="s">
        <v>141</v>
      </c>
      <c r="D36" s="3" t="s">
        <v>41</v>
      </c>
      <c r="E36" s="6">
        <v>1998</v>
      </c>
      <c r="F36" s="10">
        <v>258</v>
      </c>
      <c r="G36" s="11"/>
    </row>
    <row r="37" spans="1:7" x14ac:dyDescent="0.25">
      <c r="A37" s="7" t="s">
        <v>142</v>
      </c>
      <c r="B37" s="3" t="s">
        <v>143</v>
      </c>
      <c r="C37" s="3" t="s">
        <v>144</v>
      </c>
      <c r="D37" s="3" t="s">
        <v>41</v>
      </c>
      <c r="E37" s="6">
        <v>1998</v>
      </c>
      <c r="F37" s="10">
        <v>49</v>
      </c>
      <c r="G37" s="11"/>
    </row>
    <row r="38" spans="1:7" ht="30" x14ac:dyDescent="0.25">
      <c r="A38" s="7" t="s">
        <v>145</v>
      </c>
      <c r="B38" s="3" t="s">
        <v>74</v>
      </c>
      <c r="C38" s="3" t="s">
        <v>146</v>
      </c>
      <c r="D38" s="3" t="s">
        <v>41</v>
      </c>
      <c r="E38" s="6">
        <v>1998</v>
      </c>
      <c r="F38" s="10">
        <v>38</v>
      </c>
      <c r="G38" s="11"/>
    </row>
    <row r="39" spans="1:7" x14ac:dyDescent="0.25">
      <c r="A39" s="7" t="s">
        <v>147</v>
      </c>
      <c r="B39" s="3" t="s">
        <v>148</v>
      </c>
      <c r="C39" s="3" t="s">
        <v>149</v>
      </c>
      <c r="D39" s="3" t="s">
        <v>41</v>
      </c>
      <c r="E39" s="6">
        <v>1998</v>
      </c>
      <c r="F39" s="10">
        <v>63</v>
      </c>
      <c r="G39" s="11"/>
    </row>
    <row r="40" spans="1:7" x14ac:dyDescent="0.25">
      <c r="A40" s="7" t="s">
        <v>150</v>
      </c>
      <c r="B40" s="3" t="s">
        <v>49</v>
      </c>
      <c r="C40" s="3" t="s">
        <v>151</v>
      </c>
      <c r="D40" s="3" t="s">
        <v>41</v>
      </c>
      <c r="E40" s="6">
        <v>1998</v>
      </c>
      <c r="F40" s="10">
        <v>550</v>
      </c>
      <c r="G40" s="11"/>
    </row>
    <row r="41" spans="1:7" x14ac:dyDescent="0.25">
      <c r="A41" s="7" t="s">
        <v>152</v>
      </c>
      <c r="B41" s="3" t="s">
        <v>14</v>
      </c>
      <c r="C41" s="3" t="s">
        <v>153</v>
      </c>
      <c r="D41" s="3" t="s">
        <v>41</v>
      </c>
      <c r="E41" s="6">
        <v>1998</v>
      </c>
      <c r="F41" s="10">
        <v>63</v>
      </c>
      <c r="G41" s="11"/>
    </row>
    <row r="42" spans="1:7" x14ac:dyDescent="0.25">
      <c r="A42" s="7" t="s">
        <v>154</v>
      </c>
      <c r="B42" s="3" t="s">
        <v>155</v>
      </c>
      <c r="C42" s="3" t="s">
        <v>156</v>
      </c>
      <c r="D42" s="3" t="s">
        <v>41</v>
      </c>
      <c r="E42" s="6">
        <v>1998</v>
      </c>
      <c r="F42" s="10">
        <v>41</v>
      </c>
      <c r="G42" s="11"/>
    </row>
    <row r="43" spans="1:7" x14ac:dyDescent="0.25">
      <c r="A43" s="7" t="s">
        <v>157</v>
      </c>
      <c r="B43" s="3" t="s">
        <v>158</v>
      </c>
      <c r="C43" s="3" t="s">
        <v>159</v>
      </c>
      <c r="D43" s="3" t="s">
        <v>41</v>
      </c>
      <c r="E43" s="6">
        <v>1998</v>
      </c>
      <c r="F43" s="10">
        <v>84</v>
      </c>
      <c r="G43" s="11"/>
    </row>
    <row r="44" spans="1:7" x14ac:dyDescent="0.25">
      <c r="A44" s="7" t="s">
        <v>160</v>
      </c>
      <c r="B44" s="3" t="s">
        <v>134</v>
      </c>
      <c r="C44" s="3" t="s">
        <v>161</v>
      </c>
      <c r="D44" s="3" t="s">
        <v>41</v>
      </c>
      <c r="E44" s="6">
        <v>1998</v>
      </c>
      <c r="F44" s="10">
        <v>38</v>
      </c>
      <c r="G44" s="11"/>
    </row>
    <row r="45" spans="1:7" x14ac:dyDescent="0.25">
      <c r="A45" s="7" t="s">
        <v>162</v>
      </c>
      <c r="B45" s="3" t="s">
        <v>163</v>
      </c>
      <c r="C45" s="3" t="s">
        <v>164</v>
      </c>
      <c r="D45" s="3" t="s">
        <v>41</v>
      </c>
      <c r="E45" s="6">
        <v>1998</v>
      </c>
      <c r="F45" s="10">
        <v>44</v>
      </c>
      <c r="G45" s="11"/>
    </row>
    <row r="46" spans="1:7" x14ac:dyDescent="0.25">
      <c r="A46" s="7" t="s">
        <v>165</v>
      </c>
      <c r="B46" s="3" t="s">
        <v>166</v>
      </c>
      <c r="C46" s="3" t="s">
        <v>167</v>
      </c>
      <c r="D46" s="3" t="s">
        <v>168</v>
      </c>
      <c r="E46" s="6">
        <v>1998</v>
      </c>
      <c r="F46" s="10">
        <v>350</v>
      </c>
      <c r="G46" s="11"/>
    </row>
    <row r="47" spans="1:7" x14ac:dyDescent="0.25">
      <c r="A47" s="7" t="s">
        <v>169</v>
      </c>
      <c r="B47" s="3" t="s">
        <v>170</v>
      </c>
      <c r="C47" s="3" t="s">
        <v>171</v>
      </c>
      <c r="D47" s="3" t="s">
        <v>41</v>
      </c>
      <c r="E47" s="6">
        <v>1998</v>
      </c>
      <c r="F47" s="10">
        <v>23</v>
      </c>
      <c r="G47" s="11"/>
    </row>
    <row r="48" spans="1:7" x14ac:dyDescent="0.25">
      <c r="A48" s="7" t="s">
        <v>172</v>
      </c>
      <c r="B48" s="3" t="s">
        <v>173</v>
      </c>
      <c r="C48" s="3" t="s">
        <v>174</v>
      </c>
      <c r="D48" s="3" t="s">
        <v>41</v>
      </c>
      <c r="E48" s="6">
        <v>1998</v>
      </c>
      <c r="F48" s="10">
        <v>35</v>
      </c>
      <c r="G48" s="11"/>
    </row>
    <row r="49" spans="1:7" x14ac:dyDescent="0.25">
      <c r="A49" s="7" t="s">
        <v>175</v>
      </c>
      <c r="B49" s="3" t="s">
        <v>176</v>
      </c>
      <c r="C49" s="3" t="s">
        <v>177</v>
      </c>
      <c r="D49" s="3" t="s">
        <v>41</v>
      </c>
      <c r="E49" s="6">
        <v>1998</v>
      </c>
      <c r="F49" s="10">
        <v>168</v>
      </c>
      <c r="G49" s="11"/>
    </row>
    <row r="50" spans="1:7" x14ac:dyDescent="0.25">
      <c r="A50" s="7" t="s">
        <v>178</v>
      </c>
      <c r="B50" s="3" t="s">
        <v>179</v>
      </c>
      <c r="C50" s="3" t="s">
        <v>180</v>
      </c>
      <c r="D50" s="3" t="s">
        <v>41</v>
      </c>
      <c r="E50" s="6">
        <v>1998</v>
      </c>
      <c r="F50" s="10">
        <v>33</v>
      </c>
      <c r="G50" s="11"/>
    </row>
    <row r="51" spans="1:7" x14ac:dyDescent="0.25">
      <c r="A51" s="7" t="s">
        <v>181</v>
      </c>
      <c r="B51" s="3" t="s">
        <v>14</v>
      </c>
      <c r="C51" s="3" t="s">
        <v>182</v>
      </c>
      <c r="D51" s="3" t="s">
        <v>183</v>
      </c>
      <c r="E51" s="6">
        <v>1998</v>
      </c>
      <c r="F51" s="10">
        <v>63</v>
      </c>
      <c r="G51" s="11"/>
    </row>
    <row r="52" spans="1:7" x14ac:dyDescent="0.25">
      <c r="A52" s="7" t="s">
        <v>184</v>
      </c>
      <c r="B52" s="3" t="s">
        <v>185</v>
      </c>
      <c r="C52" s="3" t="s">
        <v>186</v>
      </c>
      <c r="D52" s="3" t="s">
        <v>41</v>
      </c>
      <c r="E52" s="6">
        <v>1998</v>
      </c>
      <c r="F52" s="10">
        <v>63</v>
      </c>
      <c r="G52" s="11"/>
    </row>
    <row r="53" spans="1:7" x14ac:dyDescent="0.25">
      <c r="A53" s="7" t="s">
        <v>187</v>
      </c>
      <c r="B53" s="3" t="s">
        <v>11</v>
      </c>
      <c r="C53" s="3" t="s">
        <v>12</v>
      </c>
      <c r="D53" s="3" t="s">
        <v>41</v>
      </c>
      <c r="E53" s="6">
        <v>1998</v>
      </c>
      <c r="F53" s="10">
        <v>413</v>
      </c>
      <c r="G53" s="11"/>
    </row>
    <row r="54" spans="1:7" x14ac:dyDescent="0.25">
      <c r="A54" s="7" t="s">
        <v>188</v>
      </c>
      <c r="B54" s="3" t="s">
        <v>189</v>
      </c>
      <c r="C54" s="3" t="s">
        <v>190</v>
      </c>
      <c r="D54" s="3" t="s">
        <v>41</v>
      </c>
      <c r="E54" s="6">
        <v>1998</v>
      </c>
      <c r="F54" s="10">
        <v>41</v>
      </c>
      <c r="G54" s="11"/>
    </row>
    <row r="55" spans="1:7" x14ac:dyDescent="0.25">
      <c r="A55" s="7" t="s">
        <v>191</v>
      </c>
      <c r="B55" s="3" t="s">
        <v>192</v>
      </c>
      <c r="C55" s="3" t="s">
        <v>193</v>
      </c>
      <c r="D55" s="3" t="s">
        <v>41</v>
      </c>
      <c r="E55" s="6">
        <v>1998</v>
      </c>
      <c r="F55" s="10">
        <v>40</v>
      </c>
      <c r="G55" s="11"/>
    </row>
    <row r="56" spans="1:7" x14ac:dyDescent="0.25">
      <c r="A56" s="7" t="s">
        <v>194</v>
      </c>
      <c r="B56" s="3" t="s">
        <v>195</v>
      </c>
      <c r="C56" s="3" t="s">
        <v>196</v>
      </c>
      <c r="D56" s="3" t="s">
        <v>197</v>
      </c>
      <c r="E56" s="6">
        <v>1998</v>
      </c>
      <c r="F56" s="10">
        <v>3</v>
      </c>
      <c r="G56" s="11"/>
    </row>
    <row r="57" spans="1:7" x14ac:dyDescent="0.25">
      <c r="A57" s="7" t="s">
        <v>198</v>
      </c>
      <c r="B57" s="3" t="s">
        <v>163</v>
      </c>
      <c r="C57" s="3" t="s">
        <v>199</v>
      </c>
      <c r="D57" s="3" t="s">
        <v>41</v>
      </c>
      <c r="E57" s="6">
        <v>1998</v>
      </c>
      <c r="F57" s="10">
        <v>49</v>
      </c>
      <c r="G57" s="11"/>
    </row>
    <row r="58" spans="1:7" x14ac:dyDescent="0.25">
      <c r="A58" s="7" t="s">
        <v>200</v>
      </c>
      <c r="B58" s="3" t="s">
        <v>119</v>
      </c>
      <c r="C58" s="3" t="s">
        <v>201</v>
      </c>
      <c r="D58" s="3" t="s">
        <v>41</v>
      </c>
      <c r="E58" s="6">
        <v>1998</v>
      </c>
      <c r="F58" s="10">
        <v>39</v>
      </c>
      <c r="G58" s="11"/>
    </row>
    <row r="59" spans="1:7" x14ac:dyDescent="0.25">
      <c r="A59" s="7" t="s">
        <v>202</v>
      </c>
      <c r="B59" s="3" t="s">
        <v>203</v>
      </c>
      <c r="C59" s="3" t="s">
        <v>204</v>
      </c>
      <c r="D59" s="3" t="s">
        <v>41</v>
      </c>
      <c r="E59" s="6">
        <v>1998</v>
      </c>
      <c r="F59" s="10">
        <v>46</v>
      </c>
      <c r="G59" s="11"/>
    </row>
    <row r="60" spans="1:7" x14ac:dyDescent="0.25">
      <c r="A60" s="7" t="s">
        <v>205</v>
      </c>
      <c r="B60" s="3" t="s">
        <v>49</v>
      </c>
      <c r="C60" s="3" t="s">
        <v>206</v>
      </c>
      <c r="D60" s="3" t="s">
        <v>41</v>
      </c>
      <c r="E60" s="6">
        <v>1998</v>
      </c>
      <c r="F60" s="10">
        <v>44</v>
      </c>
      <c r="G60" s="11"/>
    </row>
    <row r="61" spans="1:7" x14ac:dyDescent="0.25">
      <c r="A61" s="7" t="s">
        <v>207</v>
      </c>
      <c r="B61" s="3" t="s">
        <v>208</v>
      </c>
      <c r="C61" s="3" t="s">
        <v>209</v>
      </c>
      <c r="D61" s="3" t="s">
        <v>41</v>
      </c>
      <c r="E61" s="6">
        <v>1998</v>
      </c>
      <c r="F61" s="10">
        <v>36</v>
      </c>
      <c r="G61" s="11"/>
    </row>
    <row r="62" spans="1:7" x14ac:dyDescent="0.25">
      <c r="A62" s="7" t="s">
        <v>210</v>
      </c>
      <c r="B62" s="3" t="s">
        <v>211</v>
      </c>
      <c r="C62" s="3" t="s">
        <v>212</v>
      </c>
      <c r="D62" s="3" t="s">
        <v>68</v>
      </c>
      <c r="E62" s="6">
        <v>1998</v>
      </c>
      <c r="F62" s="10">
        <v>338</v>
      </c>
      <c r="G62" s="11"/>
    </row>
    <row r="63" spans="1:7" x14ac:dyDescent="0.25">
      <c r="A63" s="7" t="s">
        <v>213</v>
      </c>
      <c r="B63" s="3" t="s">
        <v>214</v>
      </c>
      <c r="C63" s="3" t="s">
        <v>215</v>
      </c>
      <c r="D63" s="3" t="s">
        <v>41</v>
      </c>
      <c r="E63" s="6">
        <v>1998</v>
      </c>
      <c r="F63" s="10">
        <v>50</v>
      </c>
      <c r="G63" s="11"/>
    </row>
    <row r="64" spans="1:7" x14ac:dyDescent="0.25">
      <c r="A64" s="7" t="s">
        <v>216</v>
      </c>
      <c r="B64" s="3" t="s">
        <v>217</v>
      </c>
      <c r="C64" s="3" t="s">
        <v>218</v>
      </c>
      <c r="D64" s="3" t="s">
        <v>41</v>
      </c>
      <c r="E64" s="6">
        <v>1998</v>
      </c>
      <c r="F64" s="10">
        <v>41</v>
      </c>
      <c r="G64" s="11"/>
    </row>
    <row r="65" spans="1:7" x14ac:dyDescent="0.25">
      <c r="A65" s="7" t="s">
        <v>219</v>
      </c>
      <c r="B65" s="3" t="s">
        <v>77</v>
      </c>
      <c r="C65" s="3" t="s">
        <v>220</v>
      </c>
      <c r="D65" s="3" t="s">
        <v>221</v>
      </c>
      <c r="E65" s="6">
        <v>1998</v>
      </c>
      <c r="F65" s="10">
        <v>96</v>
      </c>
      <c r="G65" s="11"/>
    </row>
    <row r="66" spans="1:7" ht="30" x14ac:dyDescent="0.25">
      <c r="A66" s="7" t="s">
        <v>222</v>
      </c>
      <c r="B66" s="3" t="s">
        <v>11</v>
      </c>
      <c r="C66" s="3" t="s">
        <v>223</v>
      </c>
      <c r="D66" s="3" t="s">
        <v>41</v>
      </c>
      <c r="E66" s="6">
        <v>1998</v>
      </c>
      <c r="F66" s="10">
        <v>41</v>
      </c>
      <c r="G66" s="11"/>
    </row>
    <row r="67" spans="1:7" x14ac:dyDescent="0.25">
      <c r="A67" s="7" t="s">
        <v>224</v>
      </c>
      <c r="B67" s="3" t="s">
        <v>225</v>
      </c>
      <c r="C67" s="3" t="s">
        <v>226</v>
      </c>
      <c r="D67" s="3" t="s">
        <v>41</v>
      </c>
      <c r="E67" s="6">
        <v>1998</v>
      </c>
      <c r="F67" s="10">
        <v>39</v>
      </c>
      <c r="G67" s="11"/>
    </row>
    <row r="68" spans="1:7" x14ac:dyDescent="0.25">
      <c r="A68" s="7" t="s">
        <v>227</v>
      </c>
      <c r="B68" s="3" t="s">
        <v>119</v>
      </c>
      <c r="C68" s="3" t="s">
        <v>228</v>
      </c>
      <c r="D68" s="3" t="s">
        <v>41</v>
      </c>
      <c r="E68" s="6">
        <v>1998</v>
      </c>
      <c r="F68" s="10">
        <v>50</v>
      </c>
      <c r="G68" s="11"/>
    </row>
    <row r="69" spans="1:7" x14ac:dyDescent="0.25">
      <c r="A69" s="7" t="s">
        <v>229</v>
      </c>
      <c r="B69" s="3" t="s">
        <v>230</v>
      </c>
      <c r="C69" s="3" t="s">
        <v>231</v>
      </c>
      <c r="D69" s="3" t="s">
        <v>41</v>
      </c>
      <c r="E69" s="6">
        <v>1998</v>
      </c>
      <c r="F69" s="10">
        <v>38</v>
      </c>
      <c r="G69" s="11"/>
    </row>
    <row r="70" spans="1:7" x14ac:dyDescent="0.25">
      <c r="A70" s="7" t="s">
        <v>232</v>
      </c>
      <c r="B70" s="3" t="s">
        <v>233</v>
      </c>
      <c r="C70" s="3" t="s">
        <v>234</v>
      </c>
      <c r="D70" s="3" t="s">
        <v>41</v>
      </c>
      <c r="E70" s="6">
        <v>1998</v>
      </c>
      <c r="F70" s="10">
        <v>36</v>
      </c>
      <c r="G70" s="11"/>
    </row>
    <row r="71" spans="1:7" x14ac:dyDescent="0.25">
      <c r="A71" s="7" t="s">
        <v>235</v>
      </c>
      <c r="B71" s="3" t="s">
        <v>236</v>
      </c>
      <c r="C71" s="3" t="s">
        <v>237</v>
      </c>
      <c r="D71" s="3" t="s">
        <v>41</v>
      </c>
      <c r="E71" s="6">
        <v>1998</v>
      </c>
      <c r="F71" s="10">
        <v>30</v>
      </c>
      <c r="G71" s="11"/>
    </row>
    <row r="72" spans="1:7" x14ac:dyDescent="0.25">
      <c r="A72" s="7" t="s">
        <v>238</v>
      </c>
      <c r="B72" s="3" t="s">
        <v>239</v>
      </c>
      <c r="C72" s="3" t="s">
        <v>240</v>
      </c>
      <c r="D72" s="3" t="s">
        <v>41</v>
      </c>
      <c r="E72" s="6">
        <v>1998</v>
      </c>
      <c r="F72" s="10">
        <v>275</v>
      </c>
      <c r="G72" s="11"/>
    </row>
    <row r="73" spans="1:7" x14ac:dyDescent="0.25">
      <c r="A73" s="7" t="s">
        <v>241</v>
      </c>
      <c r="B73" s="3" t="s">
        <v>242</v>
      </c>
      <c r="C73" s="3" t="s">
        <v>243</v>
      </c>
      <c r="D73" s="3" t="s">
        <v>41</v>
      </c>
      <c r="E73" s="6">
        <v>1998</v>
      </c>
      <c r="F73" s="10">
        <v>48</v>
      </c>
      <c r="G73" s="11"/>
    </row>
    <row r="74" spans="1:7" x14ac:dyDescent="0.25">
      <c r="A74" s="7" t="s">
        <v>244</v>
      </c>
      <c r="B74" s="3" t="s">
        <v>27</v>
      </c>
      <c r="C74" s="3" t="s">
        <v>245</v>
      </c>
      <c r="D74" s="3" t="s">
        <v>41</v>
      </c>
      <c r="E74" s="6">
        <v>1998</v>
      </c>
      <c r="F74" s="10">
        <v>125</v>
      </c>
      <c r="G74" s="11"/>
    </row>
    <row r="75" spans="1:7" x14ac:dyDescent="0.25">
      <c r="A75" s="7" t="s">
        <v>246</v>
      </c>
      <c r="B75" s="3" t="s">
        <v>24</v>
      </c>
      <c r="C75" s="3" t="s">
        <v>25</v>
      </c>
      <c r="D75" s="3" t="s">
        <v>41</v>
      </c>
      <c r="E75" s="6">
        <v>1998</v>
      </c>
      <c r="F75" s="10">
        <v>40</v>
      </c>
      <c r="G75" s="11"/>
    </row>
    <row r="76" spans="1:7" x14ac:dyDescent="0.25">
      <c r="A76" s="7" t="s">
        <v>247</v>
      </c>
      <c r="B76" s="3" t="s">
        <v>248</v>
      </c>
      <c r="C76" s="3" t="s">
        <v>249</v>
      </c>
      <c r="D76" s="3" t="s">
        <v>41</v>
      </c>
      <c r="E76" s="6">
        <v>1998</v>
      </c>
      <c r="F76" s="10">
        <v>63</v>
      </c>
      <c r="G76" s="11"/>
    </row>
    <row r="77" spans="1:7" x14ac:dyDescent="0.25">
      <c r="A77" s="7" t="s">
        <v>250</v>
      </c>
      <c r="B77" s="3" t="s">
        <v>251</v>
      </c>
      <c r="C77" s="3" t="s">
        <v>252</v>
      </c>
      <c r="D77" s="3" t="s">
        <v>41</v>
      </c>
      <c r="E77" s="6">
        <v>1998</v>
      </c>
      <c r="F77" s="10">
        <v>25</v>
      </c>
      <c r="G77" s="11"/>
    </row>
    <row r="78" spans="1:7" x14ac:dyDescent="0.25">
      <c r="A78" s="7" t="s">
        <v>253</v>
      </c>
      <c r="B78" s="3" t="s">
        <v>254</v>
      </c>
      <c r="C78" s="3" t="s">
        <v>255</v>
      </c>
      <c r="D78" s="3" t="s">
        <v>68</v>
      </c>
      <c r="E78" s="6">
        <v>1998</v>
      </c>
      <c r="F78" s="10">
        <v>3</v>
      </c>
      <c r="G78" s="11"/>
    </row>
    <row r="79" spans="1:7" ht="30" x14ac:dyDescent="0.25">
      <c r="A79" s="7" t="s">
        <v>256</v>
      </c>
      <c r="B79" s="3" t="s">
        <v>140</v>
      </c>
      <c r="C79" s="3" t="s">
        <v>257</v>
      </c>
      <c r="D79" s="3" t="s">
        <v>41</v>
      </c>
      <c r="E79" s="6">
        <v>1998</v>
      </c>
      <c r="F79" s="10">
        <v>36</v>
      </c>
      <c r="G79" s="11"/>
    </row>
    <row r="80" spans="1:7" x14ac:dyDescent="0.25">
      <c r="A80" s="7" t="s">
        <v>258</v>
      </c>
      <c r="B80" s="3" t="s">
        <v>259</v>
      </c>
      <c r="C80" s="3" t="s">
        <v>260</v>
      </c>
      <c r="D80" s="3" t="s">
        <v>41</v>
      </c>
      <c r="E80" s="6">
        <v>1998</v>
      </c>
      <c r="F80" s="10">
        <v>30</v>
      </c>
      <c r="G80" s="11"/>
    </row>
    <row r="81" spans="1:7" x14ac:dyDescent="0.25">
      <c r="A81" s="7" t="s">
        <v>261</v>
      </c>
      <c r="B81" s="3" t="s">
        <v>155</v>
      </c>
      <c r="C81" s="3" t="s">
        <v>262</v>
      </c>
      <c r="D81" s="3" t="s">
        <v>41</v>
      </c>
      <c r="E81" s="6">
        <v>1998</v>
      </c>
      <c r="F81" s="10">
        <v>25</v>
      </c>
      <c r="G81" s="11"/>
    </row>
    <row r="82" spans="1:7" x14ac:dyDescent="0.25">
      <c r="A82" s="7" t="s">
        <v>263</v>
      </c>
      <c r="B82" s="3" t="s">
        <v>264</v>
      </c>
      <c r="C82" s="3" t="s">
        <v>265</v>
      </c>
      <c r="D82" s="3" t="s">
        <v>68</v>
      </c>
      <c r="E82" s="6">
        <v>1998</v>
      </c>
      <c r="F82" s="10">
        <v>93</v>
      </c>
      <c r="G82" s="11"/>
    </row>
    <row r="83" spans="1:7" x14ac:dyDescent="0.25">
      <c r="A83" s="7" t="s">
        <v>266</v>
      </c>
      <c r="B83" s="3" t="s">
        <v>267</v>
      </c>
      <c r="C83" s="3" t="s">
        <v>268</v>
      </c>
      <c r="D83" s="3" t="s">
        <v>41</v>
      </c>
      <c r="E83" s="6">
        <v>1998</v>
      </c>
      <c r="F83" s="10">
        <v>64</v>
      </c>
      <c r="G83" s="11"/>
    </row>
    <row r="84" spans="1:7" x14ac:dyDescent="0.25">
      <c r="A84" s="7" t="s">
        <v>269</v>
      </c>
      <c r="B84" s="3" t="s">
        <v>270</v>
      </c>
      <c r="C84" s="3" t="s">
        <v>271</v>
      </c>
      <c r="D84" s="3" t="s">
        <v>41</v>
      </c>
      <c r="E84" s="6">
        <v>1998</v>
      </c>
      <c r="F84" s="10">
        <v>48</v>
      </c>
      <c r="G84" s="11"/>
    </row>
    <row r="85" spans="1:7" x14ac:dyDescent="0.25">
      <c r="A85" s="7" t="s">
        <v>272</v>
      </c>
      <c r="B85" s="3" t="s">
        <v>273</v>
      </c>
      <c r="C85" s="3" t="s">
        <v>274</v>
      </c>
      <c r="D85" s="3" t="s">
        <v>41</v>
      </c>
      <c r="E85" s="6">
        <v>1998</v>
      </c>
      <c r="F85" s="10">
        <v>48</v>
      </c>
      <c r="G85" s="11"/>
    </row>
    <row r="86" spans="1:7" x14ac:dyDescent="0.25">
      <c r="A86" s="7" t="s">
        <v>275</v>
      </c>
      <c r="B86" s="3" t="s">
        <v>230</v>
      </c>
      <c r="C86" s="3" t="s">
        <v>276</v>
      </c>
      <c r="D86" s="3" t="s">
        <v>41</v>
      </c>
      <c r="E86" s="6">
        <v>1998</v>
      </c>
      <c r="F86" s="10">
        <v>38</v>
      </c>
      <c r="G86" s="11"/>
    </row>
    <row r="87" spans="1:7" x14ac:dyDescent="0.25">
      <c r="A87" s="7" t="s">
        <v>277</v>
      </c>
      <c r="B87" s="3" t="s">
        <v>140</v>
      </c>
      <c r="C87" s="3" t="s">
        <v>278</v>
      </c>
      <c r="D87" s="3" t="s">
        <v>41</v>
      </c>
      <c r="E87" s="6">
        <v>1998</v>
      </c>
      <c r="F87" s="10">
        <v>54</v>
      </c>
      <c r="G87" s="11"/>
    </row>
    <row r="88" spans="1:7" x14ac:dyDescent="0.25">
      <c r="A88" s="7" t="s">
        <v>279</v>
      </c>
      <c r="B88" s="3" t="s">
        <v>18</v>
      </c>
      <c r="C88" s="3" t="s">
        <v>280</v>
      </c>
      <c r="D88" s="3" t="s">
        <v>41</v>
      </c>
      <c r="E88" s="6">
        <v>1998</v>
      </c>
      <c r="F88" s="10">
        <v>23</v>
      </c>
      <c r="G88" s="11"/>
    </row>
    <row r="89" spans="1:7" x14ac:dyDescent="0.25">
      <c r="A89" s="7" t="s">
        <v>281</v>
      </c>
      <c r="B89" s="3" t="s">
        <v>282</v>
      </c>
      <c r="C89" s="3" t="s">
        <v>283</v>
      </c>
      <c r="D89" s="3" t="s">
        <v>41</v>
      </c>
      <c r="E89" s="6">
        <v>1998</v>
      </c>
      <c r="F89" s="10">
        <v>24</v>
      </c>
      <c r="G89" s="11"/>
    </row>
    <row r="90" spans="1:7" x14ac:dyDescent="0.25">
      <c r="A90" s="7" t="s">
        <v>284</v>
      </c>
      <c r="B90" s="3" t="s">
        <v>203</v>
      </c>
      <c r="C90" s="3" t="s">
        <v>285</v>
      </c>
      <c r="D90" s="3" t="s">
        <v>41</v>
      </c>
      <c r="E90" s="6">
        <v>1998</v>
      </c>
      <c r="F90" s="10">
        <v>43</v>
      </c>
      <c r="G90" s="11"/>
    </row>
    <row r="91" spans="1:7" x14ac:dyDescent="0.25">
      <c r="A91" s="7" t="s">
        <v>286</v>
      </c>
      <c r="B91" s="3" t="s">
        <v>208</v>
      </c>
      <c r="C91" s="3" t="s">
        <v>287</v>
      </c>
      <c r="D91" s="3" t="s">
        <v>41</v>
      </c>
      <c r="E91" s="6">
        <v>1998</v>
      </c>
      <c r="F91" s="10">
        <v>173</v>
      </c>
      <c r="G91" s="11"/>
    </row>
    <row r="92" spans="1:7" x14ac:dyDescent="0.25">
      <c r="A92" s="7" t="s">
        <v>288</v>
      </c>
      <c r="B92" s="3" t="s">
        <v>11</v>
      </c>
      <c r="C92" s="3" t="s">
        <v>289</v>
      </c>
      <c r="D92" s="3" t="s">
        <v>290</v>
      </c>
      <c r="E92" s="6">
        <v>1998</v>
      </c>
      <c r="F92" s="10"/>
      <c r="G92" s="11"/>
    </row>
    <row r="93" spans="1:7" x14ac:dyDescent="0.25">
      <c r="A93" s="7" t="s">
        <v>291</v>
      </c>
      <c r="B93" s="3" t="s">
        <v>292</v>
      </c>
      <c r="C93" s="3" t="s">
        <v>293</v>
      </c>
      <c r="D93" s="3" t="s">
        <v>41</v>
      </c>
      <c r="E93" s="6">
        <v>1998</v>
      </c>
      <c r="F93" s="10">
        <v>63</v>
      </c>
      <c r="G93" s="11"/>
    </row>
    <row r="94" spans="1:7" x14ac:dyDescent="0.25">
      <c r="A94" s="7" t="s">
        <v>294</v>
      </c>
      <c r="B94" s="3" t="s">
        <v>74</v>
      </c>
      <c r="C94" s="3" t="s">
        <v>295</v>
      </c>
      <c r="D94" s="3" t="s">
        <v>41</v>
      </c>
      <c r="E94" s="6">
        <v>1998</v>
      </c>
      <c r="F94" s="10">
        <v>25</v>
      </c>
      <c r="G94" s="11"/>
    </row>
    <row r="95" spans="1:7" x14ac:dyDescent="0.25">
      <c r="A95" s="7" t="s">
        <v>296</v>
      </c>
      <c r="B95" s="3" t="s">
        <v>297</v>
      </c>
      <c r="C95" s="3" t="s">
        <v>298</v>
      </c>
      <c r="D95" s="3" t="s">
        <v>41</v>
      </c>
      <c r="E95" s="6">
        <v>1998</v>
      </c>
      <c r="F95" s="10">
        <v>47</v>
      </c>
      <c r="G95" s="11"/>
    </row>
    <row r="96" spans="1:7" x14ac:dyDescent="0.25">
      <c r="A96" s="7" t="s">
        <v>299</v>
      </c>
      <c r="B96" s="3" t="s">
        <v>300</v>
      </c>
      <c r="C96" s="3" t="s">
        <v>301</v>
      </c>
      <c r="D96" s="3" t="s">
        <v>41</v>
      </c>
      <c r="E96" s="6">
        <v>1998</v>
      </c>
      <c r="F96" s="10">
        <v>38</v>
      </c>
      <c r="G96" s="11"/>
    </row>
    <row r="97" spans="1:7" x14ac:dyDescent="0.25">
      <c r="A97" s="7" t="s">
        <v>302</v>
      </c>
      <c r="B97" s="3" t="s">
        <v>303</v>
      </c>
      <c r="C97" s="3" t="s">
        <v>304</v>
      </c>
      <c r="D97" s="3" t="s">
        <v>41</v>
      </c>
      <c r="E97" s="6">
        <v>1998</v>
      </c>
      <c r="F97" s="10">
        <v>18</v>
      </c>
      <c r="G97" s="11"/>
    </row>
    <row r="98" spans="1:7" x14ac:dyDescent="0.25">
      <c r="A98" s="7" t="s">
        <v>305</v>
      </c>
      <c r="B98" s="3" t="s">
        <v>43</v>
      </c>
      <c r="C98" s="3" t="s">
        <v>306</v>
      </c>
      <c r="D98" s="3" t="s">
        <v>41</v>
      </c>
      <c r="E98" s="6">
        <v>1998</v>
      </c>
      <c r="F98" s="10">
        <v>65</v>
      </c>
      <c r="G98" s="11"/>
    </row>
    <row r="99" spans="1:7" x14ac:dyDescent="0.25">
      <c r="A99" s="7" t="s">
        <v>307</v>
      </c>
      <c r="B99" s="3" t="s">
        <v>11</v>
      </c>
      <c r="C99" s="3" t="s">
        <v>308</v>
      </c>
      <c r="D99" s="3" t="s">
        <v>41</v>
      </c>
      <c r="E99" s="6">
        <v>1998</v>
      </c>
      <c r="F99" s="10">
        <v>38</v>
      </c>
      <c r="G99" s="11"/>
    </row>
    <row r="100" spans="1:7" x14ac:dyDescent="0.25">
      <c r="A100" s="7" t="s">
        <v>309</v>
      </c>
      <c r="B100" s="3" t="s">
        <v>310</v>
      </c>
      <c r="C100" s="3" t="s">
        <v>311</v>
      </c>
      <c r="D100" s="3" t="s">
        <v>41</v>
      </c>
      <c r="E100" s="6">
        <v>1998</v>
      </c>
      <c r="F100" s="10">
        <v>253</v>
      </c>
      <c r="G100" s="11"/>
    </row>
    <row r="101" spans="1:7" x14ac:dyDescent="0.25">
      <c r="A101" s="7" t="s">
        <v>312</v>
      </c>
      <c r="B101" s="3" t="s">
        <v>43</v>
      </c>
      <c r="C101" s="3" t="s">
        <v>313</v>
      </c>
      <c r="D101" s="3" t="s">
        <v>41</v>
      </c>
      <c r="E101" s="6">
        <v>1998</v>
      </c>
      <c r="F101" s="10">
        <v>135</v>
      </c>
      <c r="G101" s="11"/>
    </row>
    <row r="102" spans="1:7" x14ac:dyDescent="0.25">
      <c r="A102" s="7" t="s">
        <v>314</v>
      </c>
      <c r="B102" s="3" t="s">
        <v>315</v>
      </c>
      <c r="C102" s="3" t="s">
        <v>316</v>
      </c>
      <c r="D102" s="3" t="s">
        <v>41</v>
      </c>
      <c r="E102" s="6">
        <v>1998</v>
      </c>
      <c r="F102" s="10">
        <v>22</v>
      </c>
      <c r="G102" s="11"/>
    </row>
    <row r="103" spans="1:7" x14ac:dyDescent="0.25">
      <c r="A103" s="7" t="s">
        <v>317</v>
      </c>
      <c r="B103" s="3" t="s">
        <v>134</v>
      </c>
      <c r="C103" s="3" t="s">
        <v>318</v>
      </c>
      <c r="D103" s="3" t="s">
        <v>41</v>
      </c>
      <c r="E103" s="6">
        <v>1998</v>
      </c>
      <c r="F103" s="10">
        <v>34</v>
      </c>
      <c r="G103" s="11"/>
    </row>
    <row r="104" spans="1:7" x14ac:dyDescent="0.25">
      <c r="A104" s="7" t="s">
        <v>319</v>
      </c>
      <c r="B104" s="3" t="s">
        <v>49</v>
      </c>
      <c r="C104" s="3" t="s">
        <v>320</v>
      </c>
      <c r="D104" s="3" t="s">
        <v>41</v>
      </c>
      <c r="E104" s="6">
        <v>1998</v>
      </c>
      <c r="F104" s="10">
        <v>33</v>
      </c>
      <c r="G104" s="11"/>
    </row>
    <row r="105" spans="1:7" x14ac:dyDescent="0.25">
      <c r="A105" s="7" t="s">
        <v>321</v>
      </c>
      <c r="B105" s="3" t="s">
        <v>322</v>
      </c>
      <c r="C105" s="3" t="s">
        <v>323</v>
      </c>
      <c r="D105" s="3" t="s">
        <v>41</v>
      </c>
      <c r="E105" s="6">
        <v>1998</v>
      </c>
      <c r="F105" s="10">
        <v>288</v>
      </c>
      <c r="G105" s="11"/>
    </row>
    <row r="106" spans="1:7" ht="30" x14ac:dyDescent="0.25">
      <c r="A106" s="7" t="s">
        <v>324</v>
      </c>
      <c r="B106" s="3" t="s">
        <v>325</v>
      </c>
      <c r="C106" s="3" t="s">
        <v>326</v>
      </c>
      <c r="D106" s="3" t="s">
        <v>41</v>
      </c>
      <c r="E106" s="6">
        <v>1998</v>
      </c>
      <c r="F106" s="10">
        <v>338</v>
      </c>
      <c r="G106" s="11"/>
    </row>
    <row r="107" spans="1:7" x14ac:dyDescent="0.25">
      <c r="A107" s="7" t="s">
        <v>327</v>
      </c>
      <c r="B107" s="3" t="s">
        <v>328</v>
      </c>
      <c r="C107" s="3" t="s">
        <v>329</v>
      </c>
      <c r="D107" s="3" t="s">
        <v>41</v>
      </c>
      <c r="E107" s="6">
        <v>1998</v>
      </c>
      <c r="F107" s="10">
        <v>34</v>
      </c>
      <c r="G107" s="11"/>
    </row>
    <row r="108" spans="1:7" x14ac:dyDescent="0.25">
      <c r="A108" s="7" t="s">
        <v>330</v>
      </c>
      <c r="B108" s="3" t="s">
        <v>331</v>
      </c>
      <c r="C108" s="3" t="s">
        <v>332</v>
      </c>
      <c r="D108" s="3" t="s">
        <v>41</v>
      </c>
      <c r="E108" s="6">
        <v>1998</v>
      </c>
      <c r="F108" s="10">
        <v>85</v>
      </c>
      <c r="G108" s="11"/>
    </row>
    <row r="109" spans="1:7" x14ac:dyDescent="0.25">
      <c r="A109" s="7" t="s">
        <v>333</v>
      </c>
      <c r="B109" s="3" t="s">
        <v>334</v>
      </c>
      <c r="C109" s="3" t="s">
        <v>335</v>
      </c>
      <c r="D109" s="3" t="s">
        <v>41</v>
      </c>
      <c r="E109" s="6">
        <v>1998</v>
      </c>
      <c r="F109" s="10">
        <v>41</v>
      </c>
      <c r="G109" s="11"/>
    </row>
    <row r="110" spans="1:7" x14ac:dyDescent="0.25">
      <c r="A110" s="7" t="s">
        <v>336</v>
      </c>
      <c r="B110" s="3" t="s">
        <v>337</v>
      </c>
      <c r="C110" s="3" t="s">
        <v>338</v>
      </c>
      <c r="D110" s="3" t="s">
        <v>41</v>
      </c>
      <c r="E110" s="6">
        <v>1998</v>
      </c>
      <c r="F110" s="10">
        <v>43</v>
      </c>
      <c r="G110" s="11"/>
    </row>
    <row r="111" spans="1:7" x14ac:dyDescent="0.25">
      <c r="A111" s="7" t="s">
        <v>339</v>
      </c>
      <c r="B111" s="3" t="s">
        <v>21</v>
      </c>
      <c r="C111" s="3" t="s">
        <v>22</v>
      </c>
      <c r="D111" s="3" t="s">
        <v>41</v>
      </c>
      <c r="E111" s="6">
        <v>1998</v>
      </c>
      <c r="F111" s="10">
        <v>36</v>
      </c>
      <c r="G111" s="11"/>
    </row>
    <row r="112" spans="1:7" x14ac:dyDescent="0.25">
      <c r="A112" s="7" t="s">
        <v>340</v>
      </c>
      <c r="B112" s="3" t="s">
        <v>341</v>
      </c>
      <c r="C112" s="3" t="s">
        <v>342</v>
      </c>
      <c r="D112" s="3" t="s">
        <v>41</v>
      </c>
      <c r="E112" s="6">
        <v>1998</v>
      </c>
      <c r="F112" s="10">
        <v>80</v>
      </c>
      <c r="G112" s="11"/>
    </row>
    <row r="113" spans="1:7" x14ac:dyDescent="0.25">
      <c r="A113" s="7" t="s">
        <v>343</v>
      </c>
      <c r="B113" s="3" t="s">
        <v>344</v>
      </c>
      <c r="C113" s="3" t="s">
        <v>345</v>
      </c>
      <c r="D113" s="3" t="s">
        <v>41</v>
      </c>
      <c r="E113" s="6">
        <v>1998</v>
      </c>
      <c r="F113" s="10">
        <v>63</v>
      </c>
      <c r="G113" s="11"/>
    </row>
    <row r="114" spans="1:7" x14ac:dyDescent="0.25">
      <c r="A114" s="7" t="s">
        <v>346</v>
      </c>
      <c r="B114" s="3" t="s">
        <v>347</v>
      </c>
      <c r="C114" s="3" t="s">
        <v>348</v>
      </c>
      <c r="D114" s="3" t="s">
        <v>41</v>
      </c>
      <c r="E114" s="6">
        <v>1998</v>
      </c>
      <c r="F114" s="10">
        <v>63</v>
      </c>
      <c r="G114" s="11"/>
    </row>
    <row r="115" spans="1:7" x14ac:dyDescent="0.25">
      <c r="A115" s="7" t="s">
        <v>349</v>
      </c>
      <c r="B115" s="3" t="s">
        <v>350</v>
      </c>
      <c r="C115" s="3" t="s">
        <v>351</v>
      </c>
      <c r="D115" s="3" t="s">
        <v>197</v>
      </c>
      <c r="E115" s="6">
        <v>1998</v>
      </c>
      <c r="F115" s="10">
        <v>3</v>
      </c>
      <c r="G115" s="11"/>
    </row>
    <row r="116" spans="1:7" x14ac:dyDescent="0.25">
      <c r="A116" s="7" t="s">
        <v>352</v>
      </c>
      <c r="B116" s="3" t="s">
        <v>18</v>
      </c>
      <c r="C116" s="3" t="s">
        <v>353</v>
      </c>
      <c r="D116" s="3" t="s">
        <v>41</v>
      </c>
      <c r="E116" s="6">
        <v>1998</v>
      </c>
      <c r="F116" s="10">
        <v>32</v>
      </c>
      <c r="G116" s="11"/>
    </row>
    <row r="117" spans="1:7" x14ac:dyDescent="0.25">
      <c r="A117" s="7" t="s">
        <v>354</v>
      </c>
      <c r="B117" s="3" t="s">
        <v>355</v>
      </c>
      <c r="C117" s="3" t="s">
        <v>356</v>
      </c>
      <c r="D117" s="3" t="s">
        <v>41</v>
      </c>
      <c r="E117" s="6">
        <v>1998</v>
      </c>
      <c r="F117" s="10">
        <v>34</v>
      </c>
      <c r="G117" s="11"/>
    </row>
    <row r="118" spans="1:7" x14ac:dyDescent="0.25">
      <c r="A118" s="7" t="s">
        <v>357</v>
      </c>
      <c r="B118" s="3" t="s">
        <v>358</v>
      </c>
      <c r="C118" s="3" t="s">
        <v>359</v>
      </c>
      <c r="D118" s="3" t="s">
        <v>41</v>
      </c>
      <c r="E118" s="6">
        <v>1998</v>
      </c>
      <c r="F118" s="10">
        <v>45</v>
      </c>
      <c r="G118" s="11"/>
    </row>
    <row r="119" spans="1:7" x14ac:dyDescent="0.25">
      <c r="A119" s="7" t="s">
        <v>360</v>
      </c>
      <c r="B119" s="3" t="s">
        <v>58</v>
      </c>
      <c r="C119" s="3" t="s">
        <v>361</v>
      </c>
      <c r="D119" s="3" t="s">
        <v>41</v>
      </c>
      <c r="E119" s="6">
        <v>1998</v>
      </c>
      <c r="F119" s="10">
        <v>20</v>
      </c>
      <c r="G119" s="11"/>
    </row>
    <row r="120" spans="1:7" x14ac:dyDescent="0.25">
      <c r="A120" s="7" t="s">
        <v>362</v>
      </c>
      <c r="B120" s="3" t="s">
        <v>363</v>
      </c>
      <c r="C120" s="3" t="s">
        <v>364</v>
      </c>
      <c r="D120" s="3" t="s">
        <v>41</v>
      </c>
      <c r="E120" s="6">
        <v>1998</v>
      </c>
      <c r="F120" s="10">
        <v>76</v>
      </c>
      <c r="G120" s="11"/>
    </row>
    <row r="121" spans="1:7" x14ac:dyDescent="0.25">
      <c r="A121" s="7" t="s">
        <v>365</v>
      </c>
      <c r="B121" s="3" t="s">
        <v>49</v>
      </c>
      <c r="C121" s="3" t="s">
        <v>366</v>
      </c>
      <c r="D121" s="3" t="s">
        <v>41</v>
      </c>
      <c r="E121" s="6">
        <v>1998</v>
      </c>
      <c r="F121" s="10">
        <v>19</v>
      </c>
      <c r="G121" s="11"/>
    </row>
    <row r="122" spans="1:7" x14ac:dyDescent="0.25">
      <c r="A122" s="7" t="s">
        <v>367</v>
      </c>
      <c r="B122" s="3" t="s">
        <v>368</v>
      </c>
      <c r="C122" s="3" t="s">
        <v>369</v>
      </c>
      <c r="D122" s="3" t="s">
        <v>41</v>
      </c>
      <c r="E122" s="6">
        <v>1998</v>
      </c>
      <c r="F122" s="10">
        <v>36</v>
      </c>
      <c r="G122" s="11"/>
    </row>
    <row r="123" spans="1:7" x14ac:dyDescent="0.25">
      <c r="A123" s="7" t="s">
        <v>370</v>
      </c>
      <c r="B123" s="3" t="s">
        <v>371</v>
      </c>
      <c r="C123" s="3" t="s">
        <v>372</v>
      </c>
      <c r="D123" s="3" t="s">
        <v>41</v>
      </c>
      <c r="E123" s="6">
        <v>1998</v>
      </c>
      <c r="F123" s="10">
        <v>185</v>
      </c>
      <c r="G123" s="11"/>
    </row>
    <row r="124" spans="1:7" x14ac:dyDescent="0.25">
      <c r="A124" s="7" t="s">
        <v>373</v>
      </c>
      <c r="B124" s="3" t="s">
        <v>374</v>
      </c>
      <c r="C124" s="3" t="s">
        <v>375</v>
      </c>
      <c r="D124" s="3" t="s">
        <v>41</v>
      </c>
      <c r="E124" s="6">
        <v>1998</v>
      </c>
      <c r="F124" s="10">
        <v>53</v>
      </c>
      <c r="G124" s="11"/>
    </row>
    <row r="125" spans="1:7" x14ac:dyDescent="0.25">
      <c r="A125" s="7" t="s">
        <v>376</v>
      </c>
      <c r="B125" s="3" t="s">
        <v>27</v>
      </c>
      <c r="C125" s="3" t="s">
        <v>28</v>
      </c>
      <c r="D125" s="3" t="s">
        <v>41</v>
      </c>
      <c r="E125" s="6">
        <v>1998</v>
      </c>
      <c r="F125" s="10">
        <v>34</v>
      </c>
      <c r="G125" s="11"/>
    </row>
    <row r="126" spans="1:7" x14ac:dyDescent="0.25">
      <c r="A126" s="7" t="s">
        <v>377</v>
      </c>
      <c r="B126" s="3" t="s">
        <v>378</v>
      </c>
      <c r="C126" s="3" t="s">
        <v>379</v>
      </c>
      <c r="D126" s="3" t="s">
        <v>380</v>
      </c>
      <c r="E126" s="6">
        <v>1998</v>
      </c>
      <c r="F126" s="10">
        <v>238</v>
      </c>
      <c r="G126" s="11"/>
    </row>
    <row r="127" spans="1:7" x14ac:dyDescent="0.25">
      <c r="A127" s="8" t="s">
        <v>32</v>
      </c>
      <c r="B127" s="6">
        <f>SUBTOTAL(103,Tableau335[Localisation])</f>
        <v>125</v>
      </c>
      <c r="C127" s="6">
        <f>Tableau335[[#Totals],[Localisation]]-COUNTIF(Tableau335[Quantitée],"&gt;0")</f>
        <v>125</v>
      </c>
      <c r="D127" s="3"/>
      <c r="E127" s="6"/>
      <c r="F127" s="10">
        <f>SUBTOTAL(109,Tableau335[Argus])</f>
        <v>10223</v>
      </c>
      <c r="G127" s="6">
        <f>SUBTOTAL(104,Tableau335[Quantitée])</f>
        <v>0</v>
      </c>
    </row>
    <row r="130" spans="1:7" x14ac:dyDescent="0.25">
      <c r="B130" s="1" t="s">
        <v>382</v>
      </c>
      <c r="C130" s="1" t="s">
        <v>385</v>
      </c>
      <c r="D130" t="s">
        <v>384</v>
      </c>
      <c r="F130" s="17" t="s">
        <v>383</v>
      </c>
    </row>
    <row r="131" spans="1:7" x14ac:dyDescent="0.25">
      <c r="A131" s="12" t="s">
        <v>381</v>
      </c>
      <c r="B131" s="13">
        <f>SUM('1996:1998'!F120)</f>
        <v>76</v>
      </c>
      <c r="C131" s="13">
        <f>Tableau3[[#Totals],[Localisation]]-COUNTIF(Tableau3[Quantitée],"&gt;0")</f>
        <v>8</v>
      </c>
      <c r="D131" s="14"/>
      <c r="E131" s="13"/>
      <c r="F131" s="15">
        <f>SUBTOTAL(109,Tableau3[Argus])</f>
        <v>2017</v>
      </c>
      <c r="G131" s="13">
        <f>SUBTOTAL(104,Tableau3[Quantitée])</f>
        <v>0</v>
      </c>
    </row>
  </sheetData>
  <hyperlinks>
    <hyperlink ref="A2" r:id="rId1" display="http://collection.jetons-touristiques.com/jtc.html?m=coin-detail&amp;id=107"/>
    <hyperlink ref="A3" r:id="rId2" display="http://collection.jetons-touristiques.com/jtc.html?m=coin-detail&amp;id=334"/>
    <hyperlink ref="A4" r:id="rId3" display="http://collection.jetons-touristiques.com/jtc.html?m=coin-detail&amp;id=100"/>
    <hyperlink ref="A5" r:id="rId4" display="http://collection.jetons-touristiques.com/jtc.html?m=coin-detail&amp;id=251"/>
    <hyperlink ref="A6" r:id="rId5" display="http://collection.jetons-touristiques.com/jtc.html?m=coin-detail&amp;id=25"/>
    <hyperlink ref="A7" r:id="rId6" display="http://collection.jetons-touristiques.com/jtc.html?m=coin-detail&amp;id=126"/>
    <hyperlink ref="A8" r:id="rId7" display="http://collection.jetons-touristiques.com/jtc.html?m=coin-detail&amp;id=355"/>
    <hyperlink ref="A9" r:id="rId8" display="http://collection.jetons-touristiques.com/jtc.html?m=coin-detail&amp;id=41"/>
    <hyperlink ref="A10" r:id="rId9" display="http://collection.jetons-touristiques.com/jtc.html?m=coin-detail&amp;id=1"/>
    <hyperlink ref="A11" r:id="rId10" display="http://collection.jetons-touristiques.com/jtc.html?m=coin-detail&amp;id=362"/>
    <hyperlink ref="A12" r:id="rId11" display="http://collection.jetons-touristiques.com/jtc.html?m=coin-detail&amp;id=701"/>
    <hyperlink ref="A13" r:id="rId12" display="http://collection.jetons-touristiques.com/jtc.html?m=coin-detail&amp;id=286"/>
    <hyperlink ref="A14" r:id="rId13" display="http://collection.jetons-touristiques.com/jtc.html?m=coin-detail&amp;id=565"/>
    <hyperlink ref="A15" r:id="rId14" display="http://collection.jetons-touristiques.com/jtc.html?m=coin-detail&amp;id=195"/>
    <hyperlink ref="A16" r:id="rId15" display="http://collection.jetons-touristiques.com/jtc.html?m=coin-detail&amp;id=131"/>
    <hyperlink ref="A17" r:id="rId16" display="http://collection.jetons-touristiques.com/jtc.html?m=coin-detail&amp;id=337"/>
    <hyperlink ref="A18" r:id="rId17" display="http://collection.jetons-touristiques.com/jtc.html?m=coin-detail&amp;id=164"/>
    <hyperlink ref="A19" r:id="rId18" display="http://collection.jetons-touristiques.com/jtc.html?m=coin-detail&amp;id=15"/>
    <hyperlink ref="A20" r:id="rId19" display="http://collection.jetons-touristiques.com/jtc.html?m=coin-detail&amp;id=147"/>
    <hyperlink ref="A21" r:id="rId20" display="http://collection.jetons-touristiques.com/jtc.html?m=coin-detail&amp;id=6"/>
    <hyperlink ref="A22" r:id="rId21" display="http://collection.jetons-touristiques.com/jtc.html?m=coin-detail&amp;id=333"/>
    <hyperlink ref="A23" r:id="rId22" display="http://collection.jetons-touristiques.com/jtc.html?m=coin-detail&amp;id=32"/>
    <hyperlink ref="A24" r:id="rId23" display="http://collection.jetons-touristiques.com/jtc.html?m=coin-detail&amp;id=264"/>
    <hyperlink ref="A25" r:id="rId24" display="http://collection.jetons-touristiques.com/jtc.html?m=coin-detail&amp;id=571"/>
    <hyperlink ref="A26" r:id="rId25" display="http://collection.jetons-touristiques.com/jtc.html?m=coin-detail&amp;id=212"/>
    <hyperlink ref="A27" r:id="rId26" display="http://collection.jetons-touristiques.com/jtc.html?m=coin-detail&amp;id=353"/>
    <hyperlink ref="A28" r:id="rId27" display="http://collection.jetons-touristiques.com/jtc.html?m=coin-detail&amp;id=393"/>
    <hyperlink ref="A29" r:id="rId28" display="http://collection.jetons-touristiques.com/jtc.html?m=coin-detail&amp;id=345"/>
    <hyperlink ref="A30" r:id="rId29" display="http://collection.jetons-touristiques.com/jtc.html?m=coin-detail&amp;id=173"/>
    <hyperlink ref="A31" r:id="rId30" display="http://collection.jetons-touristiques.com/jtc.html?m=coin-detail&amp;id=377"/>
    <hyperlink ref="A32" r:id="rId31" display="http://collection.jetons-touristiques.com/jtc.html?m=coin-detail&amp;id=134"/>
    <hyperlink ref="A33" r:id="rId32" display="http://collection.jetons-touristiques.com/jtc.html?m=coin-detail&amp;id=141"/>
    <hyperlink ref="A34" r:id="rId33" display="http://collection.jetons-touristiques.com/jtc.html?m=coin-detail&amp;id=267"/>
    <hyperlink ref="A35" r:id="rId34" display="http://collection.jetons-touristiques.com/jtc.html?m=coin-detail&amp;id=274"/>
    <hyperlink ref="A36" r:id="rId35" display="http://collection.jetons-touristiques.com/jtc.html?m=coin-detail&amp;id=237"/>
    <hyperlink ref="A37" r:id="rId36" display="http://collection.jetons-touristiques.com/jtc.html?m=coin-detail&amp;id=95"/>
    <hyperlink ref="A38" r:id="rId37" display="http://collection.jetons-touristiques.com/jtc.html?m=coin-detail&amp;id=287"/>
    <hyperlink ref="A39" r:id="rId38" display="http://collection.jetons-touristiques.com/jtc.html?m=coin-detail&amp;id=351"/>
    <hyperlink ref="A40" r:id="rId39" display="http://collection.jetons-touristiques.com/jtc.html?m=coin-detail&amp;id=390"/>
    <hyperlink ref="A41" r:id="rId40" display="http://collection.jetons-touristiques.com/jtc.html?m=coin-detail&amp;id=358"/>
    <hyperlink ref="A42" r:id="rId41" display="http://collection.jetons-touristiques.com/jtc.html?m=coin-detail&amp;id=159"/>
    <hyperlink ref="A43" r:id="rId42" display="http://collection.jetons-touristiques.com/jtc.html?m=coin-detail&amp;id=62"/>
    <hyperlink ref="A44" r:id="rId43" display="http://collection.jetons-touristiques.com/jtc.html?m=coin-detail&amp;id=266"/>
    <hyperlink ref="A45" r:id="rId44" display="http://collection.jetons-touristiques.com/jtc.html?m=coin-detail&amp;id=231"/>
    <hyperlink ref="A46" r:id="rId45" display="http://collection.jetons-touristiques.com/jtc.html?m=coin-detail&amp;id=568"/>
    <hyperlink ref="A47" r:id="rId46" display="http://collection.jetons-touristiques.com/jtc.html?m=coin-detail&amp;id=74"/>
    <hyperlink ref="A48" r:id="rId47" display="http://collection.jetons-touristiques.com/jtc.html?m=coin-detail&amp;id=161"/>
    <hyperlink ref="A49" r:id="rId48" display="http://collection.jetons-touristiques.com/jtc.html?m=coin-detail&amp;id=310"/>
    <hyperlink ref="A50" r:id="rId49" display="http://collection.jetons-touristiques.com/jtc.html?m=coin-detail&amp;id=226"/>
    <hyperlink ref="A51" r:id="rId50" display="http://collection.jetons-touristiques.com/jtc.html?m=coin-detail&amp;id=349"/>
    <hyperlink ref="A52" r:id="rId51" display="http://collection.jetons-touristiques.com/jtc.html?m=coin-detail&amp;id=356"/>
    <hyperlink ref="A53" r:id="rId52" display="http://collection.jetons-touristiques.com/jtc.html?m=coin-detail&amp;id=248"/>
    <hyperlink ref="A54" r:id="rId53" display="http://collection.jetons-touristiques.com/jtc.html?m=coin-detail&amp;id=148"/>
    <hyperlink ref="A55" r:id="rId54" display="http://collection.jetons-touristiques.com/jtc.html?m=coin-detail&amp;id=70"/>
    <hyperlink ref="A56" r:id="rId55" display="http://collection.jetons-touristiques.com/jtc.html?m=coin-detail&amp;id=373"/>
    <hyperlink ref="A57" r:id="rId56" display="http://collection.jetons-touristiques.com/jtc.html?m=coin-detail&amp;id=232"/>
    <hyperlink ref="A58" r:id="rId57" display="http://collection.jetons-touristiques.com/jtc.html?m=coin-detail&amp;id=347"/>
    <hyperlink ref="A59" r:id="rId58" display="http://collection.jetons-touristiques.com/jtc.html?m=coin-detail&amp;id=244"/>
    <hyperlink ref="A60" r:id="rId59" display="http://collection.jetons-touristiques.com/jtc.html?m=coin-detail&amp;id=255"/>
    <hyperlink ref="A61" r:id="rId60" display="http://collection.jetons-touristiques.com/jtc.html?m=coin-detail&amp;id=144"/>
    <hyperlink ref="A62" r:id="rId61" display="http://collection.jetons-touristiques.com/jtc.html?m=coin-detail&amp;id=367"/>
    <hyperlink ref="A63" r:id="rId62" display="http://collection.jetons-touristiques.com/jtc.html?m=coin-detail&amp;id=42"/>
    <hyperlink ref="A64" r:id="rId63" display="http://collection.jetons-touristiques.com/jtc.html?m=coin-detail&amp;id=324"/>
    <hyperlink ref="A65" r:id="rId64" display="http://collection.jetons-touristiques.com/jtc.html?m=coin-detail&amp;id=566"/>
    <hyperlink ref="A66" r:id="rId65" display="http://collection.jetons-touristiques.com/jtc.html?m=coin-detail&amp;id=250"/>
    <hyperlink ref="A67" r:id="rId66" display="http://collection.jetons-touristiques.com/jtc.html?m=coin-detail&amp;id=124"/>
    <hyperlink ref="A68" r:id="rId67" display="http://collection.jetons-touristiques.com/jtc.html?m=coin-detail&amp;id=348"/>
    <hyperlink ref="A69" r:id="rId68" display="http://collection.jetons-touristiques.com/jtc.html?m=coin-detail&amp;id=117"/>
    <hyperlink ref="A70" r:id="rId69" display="http://collection.jetons-touristiques.com/jtc.html?m=coin-detail&amp;id=130"/>
    <hyperlink ref="A71" r:id="rId70" display="http://collection.jetons-touristiques.com/jtc.html?m=coin-detail&amp;id=51"/>
    <hyperlink ref="A72" r:id="rId71" display="http://collection.jetons-touristiques.com/jtc.html?m=coin-detail&amp;id=76"/>
    <hyperlink ref="A73" r:id="rId72" display="http://collection.jetons-touristiques.com/jtc.html?m=coin-detail&amp;id=162"/>
    <hyperlink ref="A74" r:id="rId73" display="http://collection.jetons-touristiques.com/jtc.html?m=coin-detail&amp;id=176"/>
    <hyperlink ref="A75" r:id="rId74" display="http://collection.jetons-touristiques.com/jtc.html?m=coin-detail&amp;id=83"/>
    <hyperlink ref="A76" r:id="rId75" display="http://collection.jetons-touristiques.com/jtc.html?m=coin-detail&amp;id=354"/>
    <hyperlink ref="A77" r:id="rId76" display="http://collection.jetons-touristiques.com/jtc.html?m=coin-detail&amp;id=168"/>
    <hyperlink ref="A78" r:id="rId77" display="http://collection.jetons-touristiques.com/jtc.html?m=coin-detail&amp;id=360"/>
    <hyperlink ref="A79" r:id="rId78" display="http://collection.jetons-touristiques.com/jtc.html?m=coin-detail&amp;id=239"/>
    <hyperlink ref="A80" r:id="rId79" display="http://collection.jetons-touristiques.com/jtc.html?m=coin-detail&amp;id=109"/>
    <hyperlink ref="A81" r:id="rId80" display="http://collection.jetons-touristiques.com/jtc.html?m=coin-detail&amp;id=160"/>
    <hyperlink ref="A82" r:id="rId81" display="http://collection.jetons-touristiques.com/jtc.html?m=coin-detail&amp;id=378"/>
    <hyperlink ref="A83" r:id="rId82" display="http://collection.jetons-touristiques.com/jtc.html?m=coin-detail&amp;id=80"/>
    <hyperlink ref="A84" r:id="rId83" display="http://collection.jetons-touristiques.com/jtc.html?m=coin-detail&amp;id=26"/>
    <hyperlink ref="A85" r:id="rId84" display="http://collection.jetons-touristiques.com/jtc.html?m=coin-detail&amp;id=39"/>
    <hyperlink ref="A86" r:id="rId85" display="http://collection.jetons-touristiques.com/jtc.html?m=coin-detail&amp;id=116"/>
    <hyperlink ref="A87" r:id="rId86" display="http://collection.jetons-touristiques.com/jtc.html?m=coin-detail&amp;id=240"/>
    <hyperlink ref="A88" r:id="rId87" display="http://collection.jetons-touristiques.com/jtc.html?m=coin-detail&amp;id=185"/>
    <hyperlink ref="A89" r:id="rId88" display="http://collection.jetons-touristiques.com/jtc.html?m=coin-detail&amp;id=175"/>
    <hyperlink ref="A90" r:id="rId89" display="http://collection.jetons-touristiques.com/jtc.html?m=coin-detail&amp;id=242"/>
    <hyperlink ref="A91" r:id="rId90" display="http://collection.jetons-touristiques.com/jtc.html?m=coin-detail&amp;id=143"/>
    <hyperlink ref="A92" r:id="rId91" display="http://collection.jetons-touristiques.com/jtc.html?m=coin-detail&amp;id=1522"/>
    <hyperlink ref="A93" r:id="rId92" display="http://collection.jetons-touristiques.com/jtc.html?m=coin-detail&amp;id=352"/>
    <hyperlink ref="A94" r:id="rId93" display="http://collection.jetons-touristiques.com/jtc.html?m=coin-detail&amp;id=391"/>
    <hyperlink ref="A95" r:id="rId94" display="http://collection.jetons-touristiques.com/jtc.html?m=coin-detail&amp;id=314"/>
    <hyperlink ref="A96" r:id="rId95" display="http://collection.jetons-touristiques.com/jtc.html?m=coin-detail&amp;id=167"/>
    <hyperlink ref="A97" r:id="rId96" display="http://collection.jetons-touristiques.com/jtc.html?m=coin-detail&amp;id=29"/>
    <hyperlink ref="A98" r:id="rId97" display="http://collection.jetons-touristiques.com/jtc.html?m=coin-detail&amp;id=359"/>
    <hyperlink ref="A99" r:id="rId98" display="http://collection.jetons-touristiques.com/jtc.html?m=coin-detail&amp;id=249"/>
    <hyperlink ref="A100" r:id="rId99" display="http://collection.jetons-touristiques.com/jtc.html?m=coin-detail&amp;id=149"/>
    <hyperlink ref="A101" r:id="rId100" display="http://collection.jetons-touristiques.com/jtc.html?m=coin-detail&amp;id=336"/>
    <hyperlink ref="A102" r:id="rId101" display="http://collection.jetons-touristiques.com/jtc.html?m=coin-detail&amp;id=308"/>
    <hyperlink ref="A103" r:id="rId102" display="http://collection.jetons-touristiques.com/jtc.html?m=coin-detail&amp;id=265"/>
    <hyperlink ref="A104" r:id="rId103" display="http://collection.jetons-touristiques.com/jtc.html?m=coin-detail&amp;id=252"/>
    <hyperlink ref="A105" r:id="rId104" display="http://collection.jetons-touristiques.com/jtc.html?m=coin-detail&amp;id=273"/>
    <hyperlink ref="A106" r:id="rId105" display="http://collection.jetons-touristiques.com/jtc.html?m=coin-detail&amp;id=87"/>
    <hyperlink ref="A107" r:id="rId106" display="http://collection.jetons-touristiques.com/jtc.html?m=coin-detail&amp;id=181"/>
    <hyperlink ref="A108" r:id="rId107" display="http://collection.jetons-touristiques.com/jtc.html?m=coin-detail&amp;id=110"/>
    <hyperlink ref="A109" r:id="rId108" display="http://collection.jetons-touristiques.com/jtc.html?m=coin-detail&amp;id=152"/>
    <hyperlink ref="A110" r:id="rId109" display="http://collection.jetons-touristiques.com/jtc.html?m=coin-detail&amp;id=91"/>
    <hyperlink ref="A111" r:id="rId110" display="http://collection.jetons-touristiques.com/jtc.html?m=coin-detail&amp;id=156"/>
    <hyperlink ref="A112" r:id="rId111" display="http://collection.jetons-touristiques.com/jtc.html?m=coin-detail&amp;id=341"/>
    <hyperlink ref="A113" r:id="rId112" display="http://collection.jetons-touristiques.com/jtc.html?m=coin-detail&amp;id=350"/>
    <hyperlink ref="A114" r:id="rId113" display="http://collection.jetons-touristiques.com/jtc.html?m=coin-detail&amp;id=357"/>
    <hyperlink ref="A115" r:id="rId114" display="http://collection.jetons-touristiques.com/jtc.html?m=coin-detail&amp;id=374"/>
    <hyperlink ref="A116" r:id="rId115" display="http://collection.jetons-touristiques.com/jtc.html?m=coin-detail&amp;id=186"/>
    <hyperlink ref="A117" r:id="rId116" display="http://collection.jetons-touristiques.com/jtc.html?m=coin-detail&amp;id=53"/>
    <hyperlink ref="A118" r:id="rId117" display="http://collection.jetons-touristiques.com/jtc.html?m=coin-detail&amp;id=211"/>
    <hyperlink ref="A119" r:id="rId118" display="http://collection.jetons-touristiques.com/jtc.html?m=coin-detail&amp;id=136"/>
    <hyperlink ref="A120" r:id="rId119" display="http://collection.jetons-touristiques.com/jtc.html?m=coin-detail&amp;id=35"/>
    <hyperlink ref="A121" r:id="rId120" display="http://collection.jetons-touristiques.com/jtc.html?m=coin-detail&amp;id=253"/>
    <hyperlink ref="A122" r:id="rId121" display="http://collection.jetons-touristiques.com/jtc.html?m=coin-detail&amp;id=112"/>
    <hyperlink ref="A123" r:id="rId122" display="http://collection.jetons-touristiques.com/jtc.html?m=coin-detail&amp;id=216"/>
    <hyperlink ref="A124" r:id="rId123" display="http://collection.jetons-touristiques.com/jtc.html?m=coin-detail&amp;id=82"/>
    <hyperlink ref="A125" r:id="rId124" display="http://collection.jetons-touristiques.com/jtc.html?m=coin-detail&amp;id=178"/>
    <hyperlink ref="A126" r:id="rId125" display="http://collection.jetons-touristiques.com/jtc.html?m=coin-detail&amp;id=928"/>
  </hyperlinks>
  <pageMargins left="0.7" right="0.7" top="0.75" bottom="0.75" header="0.3" footer="0.3"/>
  <pageSetup paperSize="9" orientation="portrait" r:id="rId126"/>
  <tableParts count="1">
    <tablePart r:id="rId12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24</vt:i4>
      </vt:variant>
    </vt:vector>
  </HeadingPairs>
  <TitlesOfParts>
    <vt:vector size="27" baseType="lpstr">
      <vt:lpstr>1996</vt:lpstr>
      <vt:lpstr>1997</vt:lpstr>
      <vt:lpstr>1998</vt:lpstr>
      <vt:lpstr>'1997'!Argus</vt:lpstr>
      <vt:lpstr>'1998'!Argus</vt:lpstr>
      <vt:lpstr>Argus</vt:lpstr>
      <vt:lpstr>'1997'!Avers</vt:lpstr>
      <vt:lpstr>'1998'!Avers</vt:lpstr>
      <vt:lpstr>Avers</vt:lpstr>
      <vt:lpstr>'1997'!Localisation</vt:lpstr>
      <vt:lpstr>'1998'!Localisation</vt:lpstr>
      <vt:lpstr>Localisation</vt:lpstr>
      <vt:lpstr>'1997'!Millésimes</vt:lpstr>
      <vt:lpstr>'1998'!Millésimes</vt:lpstr>
      <vt:lpstr>Millésimes</vt:lpstr>
      <vt:lpstr>'1997'!Nombres</vt:lpstr>
      <vt:lpstr>'1998'!Nombres</vt:lpstr>
      <vt:lpstr>Nombres</vt:lpstr>
      <vt:lpstr>'1997'!References</vt:lpstr>
      <vt:lpstr>'1998'!References</vt:lpstr>
      <vt:lpstr>References</vt:lpstr>
      <vt:lpstr>'1997'!Références</vt:lpstr>
      <vt:lpstr>'1998'!Références</vt:lpstr>
      <vt:lpstr>Références</vt:lpstr>
      <vt:lpstr>'1997'!Revers</vt:lpstr>
      <vt:lpstr>'1998'!Revers</vt:lpstr>
      <vt:lpstr>Revers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ZELLER</dc:creator>
  <cp:lastModifiedBy>Mario ZELLER</cp:lastModifiedBy>
  <dcterms:created xsi:type="dcterms:W3CDTF">2013-10-27T18:15:05Z</dcterms:created>
  <dcterms:modified xsi:type="dcterms:W3CDTF">2013-10-28T18:39:06Z</dcterms:modified>
</cp:coreProperties>
</file>