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4855" windowHeight="122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Buteurs">[1]Data!$E$5:$E$216</definedName>
  </definedNames>
  <calcPr calcId="124519" concurrentCalc="0"/>
</workbook>
</file>

<file path=xl/calcChain.xml><?xml version="1.0" encoding="utf-8"?>
<calcChain xmlns="http://schemas.openxmlformats.org/spreadsheetml/2006/main">
  <c r="AS137" i="1"/>
  <c r="AS136"/>
  <c r="AS135"/>
  <c r="AS133"/>
  <c r="AS134"/>
  <c r="AR133"/>
  <c r="AR136"/>
  <c r="AQ67"/>
  <c r="AQ92"/>
  <c r="AQ105"/>
  <c r="AQ106"/>
  <c r="AQ25"/>
  <c r="AQ49"/>
  <c r="AQ5"/>
  <c r="AQ109"/>
  <c r="AQ110"/>
  <c r="AO67"/>
  <c r="AO2"/>
  <c r="AO3"/>
  <c r="AO4"/>
  <c r="AO5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O97"/>
  <c r="AO98"/>
  <c r="AO99"/>
  <c r="AO100"/>
  <c r="AO101"/>
  <c r="AO102"/>
  <c r="AO103"/>
  <c r="AO104"/>
  <c r="AP67"/>
  <c r="AP92"/>
  <c r="AO105"/>
  <c r="AP105"/>
  <c r="AO106"/>
  <c r="AP106"/>
  <c r="AP25"/>
  <c r="AP49"/>
  <c r="AP5"/>
  <c r="AO109"/>
  <c r="AP109"/>
  <c r="AO110"/>
  <c r="AP110"/>
  <c r="AQ54"/>
  <c r="AQ26"/>
  <c r="AQ28"/>
  <c r="AQ62"/>
  <c r="AQ85"/>
  <c r="AQ87"/>
  <c r="AQ104"/>
  <c r="AQ41"/>
  <c r="AQ58"/>
  <c r="AQ61"/>
  <c r="AQ112"/>
  <c r="AQ107"/>
  <c r="AQ108"/>
  <c r="AQ32"/>
  <c r="AQ10"/>
  <c r="AQ12"/>
  <c r="AQ93"/>
  <c r="AQ97"/>
  <c r="AQ2"/>
  <c r="AQ3"/>
  <c r="AQ4"/>
  <c r="AQ6"/>
  <c r="AQ7"/>
  <c r="AQ8"/>
  <c r="AQ9"/>
  <c r="AQ11"/>
  <c r="AQ13"/>
  <c r="AQ14"/>
  <c r="AQ15"/>
  <c r="AQ16"/>
  <c r="AQ17"/>
  <c r="AQ18"/>
  <c r="AQ19"/>
  <c r="AQ20"/>
  <c r="AQ21"/>
  <c r="AQ22"/>
  <c r="AQ23"/>
  <c r="AQ24"/>
  <c r="AQ27"/>
  <c r="AQ29"/>
  <c r="AQ30"/>
  <c r="AQ31"/>
  <c r="AQ33"/>
  <c r="AQ34"/>
  <c r="AQ35"/>
  <c r="AQ36"/>
  <c r="AQ37"/>
  <c r="AQ38"/>
  <c r="AQ39"/>
  <c r="AQ40"/>
  <c r="AQ42"/>
  <c r="AQ43"/>
  <c r="AQ44"/>
  <c r="AQ45"/>
  <c r="AQ46"/>
  <c r="AQ47"/>
  <c r="AQ48"/>
  <c r="AQ50"/>
  <c r="AQ51"/>
  <c r="AQ52"/>
  <c r="AQ53"/>
  <c r="AQ55"/>
  <c r="AQ56"/>
  <c r="AQ57"/>
  <c r="AQ59"/>
  <c r="AQ60"/>
  <c r="AQ63"/>
  <c r="AQ64"/>
  <c r="AQ65"/>
  <c r="AQ66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6"/>
  <c r="AQ88"/>
  <c r="AQ89"/>
  <c r="AQ90"/>
  <c r="AQ91"/>
  <c r="AQ94"/>
  <c r="AQ95"/>
  <c r="AQ96"/>
  <c r="AQ98"/>
  <c r="AQ99"/>
  <c r="AQ100"/>
  <c r="AQ101"/>
  <c r="AQ102"/>
  <c r="AQ103"/>
  <c r="AQ111"/>
  <c r="AQ113"/>
  <c r="AQ114"/>
  <c r="AQ115"/>
  <c r="AQ116"/>
  <c r="AQ117"/>
  <c r="AQ118"/>
  <c r="AQ119"/>
  <c r="AQ120"/>
  <c r="AQ121"/>
  <c r="AQ122"/>
  <c r="AQ123"/>
  <c r="AQ124"/>
  <c r="AQ125"/>
  <c r="AR134"/>
  <c r="AR135"/>
  <c r="AO112"/>
  <c r="AO107"/>
  <c r="AO108"/>
  <c r="AO111"/>
  <c r="AO113"/>
  <c r="AP2"/>
  <c r="AO115"/>
  <c r="AO116"/>
  <c r="AO117"/>
  <c r="AO118"/>
  <c r="AO120"/>
  <c r="AO121"/>
  <c r="AO122"/>
  <c r="AP3"/>
  <c r="AP4"/>
  <c r="AP6"/>
  <c r="AP7"/>
  <c r="AP8"/>
  <c r="AP9"/>
  <c r="AP10"/>
  <c r="AP11"/>
  <c r="AP12"/>
  <c r="AP13"/>
  <c r="AP14"/>
  <c r="AP17"/>
  <c r="AP18"/>
  <c r="AP19"/>
  <c r="AP20"/>
  <c r="AP21"/>
  <c r="AP22"/>
  <c r="AP23"/>
  <c r="AP24"/>
  <c r="AP26"/>
  <c r="AP27"/>
  <c r="AP28"/>
  <c r="AP29"/>
  <c r="AP30"/>
  <c r="AP31"/>
  <c r="AP32"/>
  <c r="AP33"/>
  <c r="AP35"/>
  <c r="AP36"/>
  <c r="AP37"/>
  <c r="AP38"/>
  <c r="AP40"/>
  <c r="AP41"/>
  <c r="AP42"/>
  <c r="AP43"/>
  <c r="AP44"/>
  <c r="AP45"/>
  <c r="AP46"/>
  <c r="AP50"/>
  <c r="AP51"/>
  <c r="AP52"/>
  <c r="AP53"/>
  <c r="AP54"/>
  <c r="AP55"/>
  <c r="AP56"/>
  <c r="AP57"/>
  <c r="AP58"/>
  <c r="AP59"/>
  <c r="AP60"/>
  <c r="AP62"/>
  <c r="AP63"/>
  <c r="AP64"/>
  <c r="AP65"/>
  <c r="AP66"/>
  <c r="AP68"/>
  <c r="AP69"/>
  <c r="AP70"/>
  <c r="AP71"/>
  <c r="AP72"/>
  <c r="AP73"/>
  <c r="AP74"/>
  <c r="AP75"/>
  <c r="AP76"/>
  <c r="AP77"/>
  <c r="AP78"/>
  <c r="AP79"/>
  <c r="AP80"/>
  <c r="AP81"/>
  <c r="AP82"/>
  <c r="AP83"/>
  <c r="AP84"/>
  <c r="AP85"/>
  <c r="AP86"/>
  <c r="AP87"/>
  <c r="AP88"/>
  <c r="AP89"/>
  <c r="AP90"/>
  <c r="AP91"/>
  <c r="AP93"/>
  <c r="AP94"/>
  <c r="AP95"/>
  <c r="AP96"/>
  <c r="AP97"/>
  <c r="AP98"/>
  <c r="AP99"/>
  <c r="AP100"/>
  <c r="AP101"/>
  <c r="AP102"/>
  <c r="AP103"/>
  <c r="AP104"/>
  <c r="AP107"/>
  <c r="AP108"/>
  <c r="AP111"/>
  <c r="AP112"/>
  <c r="AP113"/>
  <c r="AP115"/>
  <c r="AP116"/>
  <c r="AP117"/>
  <c r="AP118"/>
  <c r="AP120"/>
  <c r="AP121"/>
  <c r="AP122"/>
  <c r="AO123"/>
  <c r="AP123"/>
  <c r="AP39"/>
  <c r="AP34"/>
  <c r="AP47"/>
  <c r="AP48"/>
  <c r="AO119"/>
  <c r="AP119"/>
  <c r="AO124"/>
  <c r="AP124"/>
  <c r="AO125"/>
  <c r="AP125"/>
  <c r="AP61"/>
  <c r="AP15"/>
  <c r="AP16"/>
  <c r="AO114"/>
  <c r="AP114"/>
  <c r="AU3"/>
  <c r="AU4"/>
  <c r="AU5"/>
  <c r="AU6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2" i="2"/>
  <c r="A1"/>
  <c r="AR11" i="1"/>
  <c r="AR4"/>
</calcChain>
</file>

<file path=xl/sharedStrings.xml><?xml version="1.0" encoding="utf-8"?>
<sst xmlns="http://schemas.openxmlformats.org/spreadsheetml/2006/main" count="293" uniqueCount="188">
  <si>
    <t>club</t>
  </si>
  <si>
    <t>joueur</t>
  </si>
  <si>
    <t>brandao</t>
  </si>
  <si>
    <t>falcao</t>
  </si>
  <si>
    <t xml:space="preserve">riviere </t>
  </si>
  <si>
    <t>ehret</t>
  </si>
  <si>
    <t>contout</t>
  </si>
  <si>
    <t>gignac</t>
  </si>
  <si>
    <t>payet</t>
  </si>
  <si>
    <t>origi</t>
  </si>
  <si>
    <t xml:space="preserve">lacazette </t>
  </si>
  <si>
    <t xml:space="preserve">grenier </t>
  </si>
  <si>
    <t>gourcuf</t>
  </si>
  <si>
    <t>cabella</t>
  </si>
  <si>
    <t>djordjevic</t>
  </si>
  <si>
    <t>erding</t>
  </si>
  <si>
    <t>krychkowiac</t>
  </si>
  <si>
    <t>pujol</t>
  </si>
  <si>
    <t>saez</t>
  </si>
  <si>
    <t>bruno</t>
  </si>
  <si>
    <t>aliadiere</t>
  </si>
  <si>
    <t>aboubakar</t>
  </si>
  <si>
    <t>montano</t>
  </si>
  <si>
    <t>cvitanitch</t>
  </si>
  <si>
    <t>pied</t>
  </si>
  <si>
    <t>nelson oliveira</t>
  </si>
  <si>
    <t>pedretti</t>
  </si>
  <si>
    <t>cavani</t>
  </si>
  <si>
    <t>lemoine</t>
  </si>
  <si>
    <t>benzia</t>
  </si>
  <si>
    <t>boudebouz</t>
  </si>
  <si>
    <t>ben basat</t>
  </si>
  <si>
    <t>diabate</t>
  </si>
  <si>
    <t>saivet</t>
  </si>
  <si>
    <t>berigaud</t>
  </si>
  <si>
    <t>yatabaré</t>
  </si>
  <si>
    <t>kalou</t>
  </si>
  <si>
    <t>fortes</t>
  </si>
  <si>
    <t>tiene</t>
  </si>
  <si>
    <t>lavezzi</t>
  </si>
  <si>
    <t>keseru</t>
  </si>
  <si>
    <t>romaric</t>
  </si>
  <si>
    <t>braithwait</t>
  </si>
  <si>
    <t>ferry</t>
  </si>
  <si>
    <t>mendes</t>
  </si>
  <si>
    <t>camara soule</t>
  </si>
  <si>
    <t>kolodjejack</t>
  </si>
  <si>
    <t>ibrahimovic</t>
  </si>
  <si>
    <t>rabiot</t>
  </si>
  <si>
    <t>obraniak</t>
  </si>
  <si>
    <t>hamouma</t>
  </si>
  <si>
    <t>perrin</t>
  </si>
  <si>
    <t>matuidi</t>
  </si>
  <si>
    <t>lucas</t>
  </si>
  <si>
    <t>kahzri</t>
  </si>
  <si>
    <t>ben yedder</t>
  </si>
  <si>
    <t>meliksson</t>
  </si>
  <si>
    <t>corgnet</t>
  </si>
  <si>
    <t xml:space="preserve">arrache </t>
  </si>
  <si>
    <t>camara aca</t>
  </si>
  <si>
    <t>malbranque</t>
  </si>
  <si>
    <t>beauvue</t>
  </si>
  <si>
    <t>mandanne</t>
  </si>
  <si>
    <t>langil</t>
  </si>
  <si>
    <t>sankhare</t>
  </si>
  <si>
    <t>rodelin</t>
  </si>
  <si>
    <t>imbula</t>
  </si>
  <si>
    <t>aristiguieta</t>
  </si>
  <si>
    <t>sougou</t>
  </si>
  <si>
    <t>wass</t>
  </si>
  <si>
    <t>veretout</t>
  </si>
  <si>
    <t>bautheac</t>
  </si>
  <si>
    <t>bosetti</t>
  </si>
  <si>
    <t>bruins</t>
  </si>
  <si>
    <t>de preville</t>
  </si>
  <si>
    <t>weber</t>
  </si>
  <si>
    <t>kadir</t>
  </si>
  <si>
    <t>sylla</t>
  </si>
  <si>
    <t>monnet paquet</t>
  </si>
  <si>
    <t>gomis</t>
  </si>
  <si>
    <t>briand</t>
  </si>
  <si>
    <t>roux</t>
  </si>
  <si>
    <t>valbuena</t>
  </si>
  <si>
    <t>ayew.a</t>
  </si>
  <si>
    <t>tabanou</t>
  </si>
  <si>
    <t>carlao</t>
  </si>
  <si>
    <t>marquinhos</t>
  </si>
  <si>
    <t>moutihno</t>
  </si>
  <si>
    <t>deveaux</t>
  </si>
  <si>
    <t>diomande</t>
  </si>
  <si>
    <t>modesto</t>
  </si>
  <si>
    <t>Monaco</t>
  </si>
  <si>
    <t>ASSE</t>
  </si>
  <si>
    <t>ETG</t>
  </si>
  <si>
    <t>OM</t>
  </si>
  <si>
    <t>Lille</t>
  </si>
  <si>
    <t>OL</t>
  </si>
  <si>
    <t>Montpellier</t>
  </si>
  <si>
    <t>FCNA</t>
  </si>
  <si>
    <t>Reims</t>
  </si>
  <si>
    <t>VAFC</t>
  </si>
  <si>
    <t>Bastia</t>
  </si>
  <si>
    <t>Lorient</t>
  </si>
  <si>
    <t>OGCN</t>
  </si>
  <si>
    <t>Rennes</t>
  </si>
  <si>
    <t>ACA</t>
  </si>
  <si>
    <t>PSG</t>
  </si>
  <si>
    <t>TFC</t>
  </si>
  <si>
    <t>Bordeaux</t>
  </si>
  <si>
    <t>Guingamp</t>
  </si>
  <si>
    <t>eysseric</t>
  </si>
  <si>
    <t>bakambu</t>
  </si>
  <si>
    <t>diallo lor</t>
  </si>
  <si>
    <t>Sochaux</t>
  </si>
  <si>
    <t>krasic</t>
  </si>
  <si>
    <t>coutadeur</t>
  </si>
  <si>
    <t>sorbon</t>
  </si>
  <si>
    <t>souare</t>
  </si>
  <si>
    <t>ideye</t>
  </si>
  <si>
    <t>ferreira carrasco</t>
  </si>
  <si>
    <t>ocampos</t>
  </si>
  <si>
    <t>djilobili</t>
  </si>
  <si>
    <t>enzi-yamissi</t>
  </si>
  <si>
    <t>oniangué</t>
  </si>
  <si>
    <t>classement</t>
  </si>
  <si>
    <t>nombre but</t>
  </si>
  <si>
    <t>nombre total du but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</si>
  <si>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</si>
  <si>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</si>
  <si>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</si>
  <si>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</si>
  <si>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</si>
  <si>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</si>
  <si>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</si>
  <si>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</si>
  <si>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</si>
  <si>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</si>
  <si>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</si>
  <si>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</si>
  <si>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</si>
  <si>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</si>
  <si>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</si>
  <si>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</si>
  <si>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</si>
  <si>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</si>
  <si>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</si>
  <si>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</si>
  <si>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</si>
  <si>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</si>
  <si>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</si>
  <si>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</si>
  <si>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</si>
  <si>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</si>
  <si>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</si>
  <si>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</si>
  <si>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</si>
  <si>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</si>
  <si>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</si>
  <si>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</si>
  <si>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</si>
  <si>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</si>
  <si>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</si>
  <si>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</si>
  <si>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</si>
  <si>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</si>
  <si>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mounier</t>
  </si>
  <si>
    <t>Nombre moyen but/journée</t>
  </si>
  <si>
    <t>bedoya</t>
  </si>
  <si>
    <t>benezet</t>
  </si>
  <si>
    <t>giresse</t>
  </si>
  <si>
    <t>douniama</t>
  </si>
  <si>
    <t>trejo</t>
  </si>
  <si>
    <t>le tallec</t>
  </si>
  <si>
    <t>da silva</t>
  </si>
  <si>
    <t>jouffre</t>
  </si>
  <si>
    <t>clerc</t>
  </si>
  <si>
    <t>gradel</t>
  </si>
  <si>
    <t>lopy</t>
  </si>
  <si>
    <t>obbadi</t>
  </si>
  <si>
    <t>thauvin</t>
  </si>
  <si>
    <t>albaek</t>
  </si>
  <si>
    <t>ayité</t>
  </si>
  <si>
    <t>squillaci</t>
  </si>
  <si>
    <t>diallo gui</t>
  </si>
  <si>
    <t>andré</t>
  </si>
  <si>
    <t>alessandrini</t>
  </si>
  <si>
    <t>bakayoko</t>
  </si>
  <si>
    <t xml:space="preserve">ratio 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</si>
</sst>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Helvetica 55 Roman"/>
    </font>
    <font>
      <sz val="10"/>
      <color rgb="FFFF0000"/>
      <name val="Helvetica 55 Roman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3" fillId="0" borderId="1" xfId="0" applyNumberFormat="1" applyFont="1" applyBorder="1" applyAlignment="1">
      <alignment horizontal="center"/>
    </xf>
    <xf numFmtId="0" fontId="0" fillId="0" borderId="2" xfId="0" applyBorder="1"/>
    <xf numFmtId="164" fontId="0" fillId="0" borderId="2" xfId="0" applyNumberFormat="1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/>
    <xf numFmtId="0" fontId="0" fillId="3" borderId="1" xfId="0" applyFill="1" applyBorder="1"/>
    <xf numFmtId="0" fontId="4" fillId="3" borderId="1" xfId="0" applyNumberFormat="1" applyFont="1" applyFill="1" applyBorder="1"/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ogat/AppData/Local/Temp/Rar$DIa0.636/Pronostiks%20WFPT%202013-20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lassement Général"/>
      <sheetName val="J-1"/>
      <sheetName val="J-2"/>
      <sheetName val="J-3"/>
      <sheetName val="J-4"/>
      <sheetName val="J-5"/>
      <sheetName val="J-6"/>
      <sheetName val="J-7"/>
      <sheetName val="J-8"/>
      <sheetName val="J-9"/>
      <sheetName val="J-10"/>
      <sheetName val="J-11"/>
      <sheetName val="J-12"/>
      <sheetName val="J-13"/>
      <sheetName val="J-14"/>
      <sheetName val="J-15"/>
      <sheetName val="J-16"/>
      <sheetName val="J-17"/>
      <sheetName val="J-18"/>
      <sheetName val="J-19"/>
      <sheetName val="J-20"/>
      <sheetName val="J-21"/>
      <sheetName val="J-22"/>
      <sheetName val="J-23"/>
      <sheetName val="J-24"/>
      <sheetName val="J-25"/>
      <sheetName val="J-26"/>
      <sheetName val="J-27"/>
      <sheetName val="J-28"/>
      <sheetName val="J-29"/>
      <sheetName val="J-30"/>
      <sheetName val="J-31"/>
      <sheetName val="J-32"/>
      <sheetName val="J-33"/>
      <sheetName val="J-34"/>
      <sheetName val="J-35"/>
      <sheetName val="J-36"/>
      <sheetName val="J-37"/>
      <sheetName val="J-38"/>
      <sheetName val="Data"/>
      <sheetName val="Résultats"/>
      <sheetName val="Scores"/>
      <sheetName val="Buteurs"/>
      <sheetName val="Classement Journée"/>
      <sheetName val="Classement Buteurs Journée"/>
      <sheetName val="Statistiques Générales"/>
      <sheetName val="PronostiksIndividuels"/>
      <sheetName val="Modèle Journée"/>
      <sheetName val="Règ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6">
          <cell r="E6" t="str">
            <v>Aboubakar x 1</v>
          </cell>
        </row>
        <row r="7">
          <cell r="E7" t="str">
            <v>Alessandrini x 1</v>
          </cell>
        </row>
        <row r="8">
          <cell r="E8" t="str">
            <v>Aliadière x 1</v>
          </cell>
        </row>
        <row r="9">
          <cell r="E9" t="str">
            <v>Aliadière x 2</v>
          </cell>
        </row>
        <row r="10">
          <cell r="E10" t="str">
            <v>Aristiguieta x1</v>
          </cell>
        </row>
        <row r="11">
          <cell r="E11" t="str">
            <v>Atar x 1</v>
          </cell>
        </row>
        <row r="12">
          <cell r="E12" t="str">
            <v>Audel x 1</v>
          </cell>
        </row>
        <row r="13">
          <cell r="E13" t="str">
            <v>Ayew A. x 1</v>
          </cell>
        </row>
        <row r="14">
          <cell r="E14" t="str">
            <v>Ayew A. x 2</v>
          </cell>
        </row>
        <row r="15">
          <cell r="E15" t="str">
            <v>Ayew J. x 1</v>
          </cell>
        </row>
        <row r="16">
          <cell r="E16" t="str">
            <v>Bahebeck x 1</v>
          </cell>
        </row>
        <row r="17">
          <cell r="E17" t="str">
            <v>Bahlouli x 1</v>
          </cell>
        </row>
        <row r="18">
          <cell r="E18" t="str">
            <v>Bakambu x 1</v>
          </cell>
        </row>
        <row r="19">
          <cell r="E19" t="str">
            <v>Bakambu x 2</v>
          </cell>
        </row>
        <row r="20">
          <cell r="E20" t="str">
            <v>Bakar x 1</v>
          </cell>
        </row>
        <row r="21">
          <cell r="E21" t="str">
            <v>Bangoura x 1</v>
          </cell>
        </row>
        <row r="22">
          <cell r="E22" t="str">
            <v>Barbosa x 1</v>
          </cell>
        </row>
        <row r="23">
          <cell r="E23" t="str">
            <v>Bassilekin x 1</v>
          </cell>
        </row>
        <row r="24">
          <cell r="E24" t="str">
            <v>Bauthéac x 1</v>
          </cell>
        </row>
        <row r="25">
          <cell r="E25" t="str">
            <v>Beauvue x 1</v>
          </cell>
        </row>
        <row r="26">
          <cell r="E26" t="str">
            <v>Belghazouani x1</v>
          </cell>
        </row>
        <row r="27">
          <cell r="E27" t="str">
            <v>Bellion x 1</v>
          </cell>
        </row>
        <row r="28">
          <cell r="E28" t="str">
            <v>Ben Basat x 1</v>
          </cell>
        </row>
        <row r="29">
          <cell r="E29" t="str">
            <v>Ben Basat x 2</v>
          </cell>
        </row>
        <row r="30">
          <cell r="E30" t="str">
            <v>Ben Khaffalah x 1</v>
          </cell>
        </row>
        <row r="31">
          <cell r="E31" t="str">
            <v>Ben Sahar x 1</v>
          </cell>
        </row>
        <row r="32">
          <cell r="E32" t="str">
            <v>Ben Yedder x 1</v>
          </cell>
        </row>
        <row r="33">
          <cell r="E33" t="str">
            <v>Ben Yedder x 2</v>
          </cell>
        </row>
        <row r="34">
          <cell r="E34" t="str">
            <v>Benezet x 1</v>
          </cell>
        </row>
        <row r="35">
          <cell r="E35" t="str">
            <v>Benzia x 1</v>
          </cell>
        </row>
        <row r="36">
          <cell r="E36" t="str">
            <v>Bérigaud x 1</v>
          </cell>
        </row>
        <row r="37">
          <cell r="E37" t="str">
            <v>Bérigaud x 2</v>
          </cell>
        </row>
        <row r="38">
          <cell r="E38" t="str">
            <v>Bertoglio x 1</v>
          </cell>
        </row>
        <row r="39">
          <cell r="E39" t="str">
            <v>Bosetti x 1</v>
          </cell>
        </row>
        <row r="40">
          <cell r="E40" t="str">
            <v>Boudebouz x 1</v>
          </cell>
        </row>
        <row r="41">
          <cell r="E41" t="str">
            <v>Braithwaite x 1</v>
          </cell>
        </row>
        <row r="42">
          <cell r="E42" t="str">
            <v>Brandao x 1</v>
          </cell>
        </row>
        <row r="43">
          <cell r="E43" t="str">
            <v>Briand x 1</v>
          </cell>
        </row>
        <row r="44">
          <cell r="E44" t="str">
            <v>Bruins x 1</v>
          </cell>
        </row>
        <row r="45">
          <cell r="E45" t="str">
            <v>Bruno x 1</v>
          </cell>
        </row>
        <row r="46">
          <cell r="E46" t="str">
            <v>Bruno x 2</v>
          </cell>
        </row>
        <row r="47">
          <cell r="E47" t="str">
            <v>Butin x 1</v>
          </cell>
        </row>
        <row r="48">
          <cell r="E48" t="str">
            <v>Cabella x 1</v>
          </cell>
        </row>
        <row r="49">
          <cell r="E49" t="str">
            <v>Camara Abdoul x 1</v>
          </cell>
        </row>
        <row r="50">
          <cell r="E50" t="str">
            <v>Camara Souleymane x 1</v>
          </cell>
        </row>
        <row r="51">
          <cell r="E51" t="str">
            <v>Charbonnier x 1</v>
          </cell>
        </row>
        <row r="52">
          <cell r="E52" t="str">
            <v>Chitu x 1</v>
          </cell>
        </row>
        <row r="53">
          <cell r="E53" t="str">
            <v>Cavalli x 1</v>
          </cell>
        </row>
        <row r="54">
          <cell r="E54" t="str">
            <v>Cavani x 1</v>
          </cell>
        </row>
        <row r="55">
          <cell r="E55" t="str">
            <v>Cavani x 2</v>
          </cell>
        </row>
        <row r="56">
          <cell r="E56" t="str">
            <v>Cavani x 3</v>
          </cell>
        </row>
        <row r="57">
          <cell r="E57" t="str">
            <v>Cavani x 4</v>
          </cell>
        </row>
        <row r="58">
          <cell r="E58" t="str">
            <v>Cheyrou x 1</v>
          </cell>
        </row>
        <row r="59">
          <cell r="E59" t="str">
            <v>Cohade x 1</v>
          </cell>
        </row>
        <row r="60">
          <cell r="E60" t="str">
            <v>Contout x 1</v>
          </cell>
        </row>
        <row r="61">
          <cell r="E61" t="str">
            <v>Corgnet x 1</v>
          </cell>
        </row>
        <row r="62">
          <cell r="E62" t="str">
            <v>Courtet x 1</v>
          </cell>
        </row>
        <row r="63">
          <cell r="E63" t="str">
            <v>Cvitanich x 1</v>
          </cell>
        </row>
        <row r="64">
          <cell r="E64" t="str">
            <v>Cvitanich x 2</v>
          </cell>
        </row>
        <row r="65">
          <cell r="E65" t="str">
            <v>Daouhadi x 1</v>
          </cell>
        </row>
        <row r="66">
          <cell r="E66" t="str">
            <v>Danic x 1</v>
          </cell>
        </row>
        <row r="67">
          <cell r="E67" t="str">
            <v>De Melo x 1</v>
          </cell>
        </row>
        <row r="68">
          <cell r="E68" t="str">
            <v>De Préville x 1</v>
          </cell>
        </row>
        <row r="69">
          <cell r="E69" t="str">
            <v>Diabaté x 1</v>
          </cell>
        </row>
        <row r="70">
          <cell r="E70" t="str">
            <v>Diabaté x 2</v>
          </cell>
        </row>
        <row r="71">
          <cell r="E71" t="str">
            <v>Diallo x 1</v>
          </cell>
        </row>
        <row r="72">
          <cell r="E72" t="str">
            <v>Diego x 1</v>
          </cell>
        </row>
        <row r="73">
          <cell r="E73" t="str">
            <v>Dja Djédjé F. x 1</v>
          </cell>
        </row>
        <row r="74">
          <cell r="E74" t="str">
            <v>Djordjevic x 1</v>
          </cell>
        </row>
        <row r="75">
          <cell r="E75" t="str">
            <v>Doumbia x 1</v>
          </cell>
        </row>
        <row r="76">
          <cell r="E76" t="str">
            <v>Douniama x 1</v>
          </cell>
        </row>
        <row r="77">
          <cell r="E77" t="str">
            <v>Dossevi x 1</v>
          </cell>
        </row>
        <row r="78">
          <cell r="E78" t="str">
            <v>Eduardo x 1</v>
          </cell>
        </row>
        <row r="79">
          <cell r="E79" t="str">
            <v>Eduardo x 2</v>
          </cell>
        </row>
        <row r="80">
          <cell r="E80" t="str">
            <v>Erding x 1</v>
          </cell>
        </row>
        <row r="81">
          <cell r="E81" t="str">
            <v>Erding x 2</v>
          </cell>
        </row>
        <row r="82">
          <cell r="E82" t="str">
            <v>Escobar x 1</v>
          </cell>
        </row>
        <row r="83">
          <cell r="E83" t="str">
            <v>Esseyric x 1</v>
          </cell>
        </row>
        <row r="84">
          <cell r="E84" t="str">
            <v>Falcao x 1</v>
          </cell>
        </row>
        <row r="85">
          <cell r="E85" t="str">
            <v>Falcao x 2</v>
          </cell>
        </row>
        <row r="86">
          <cell r="E86" t="str">
            <v>Falcao x 3</v>
          </cell>
        </row>
        <row r="87">
          <cell r="E87" t="str">
            <v>Falcao x 4</v>
          </cell>
        </row>
        <row r="88">
          <cell r="E88" t="str">
            <v>Fauré x 1</v>
          </cell>
        </row>
        <row r="89">
          <cell r="E89" t="str">
            <v>Féret x 1</v>
          </cell>
        </row>
        <row r="90">
          <cell r="E90" t="str">
            <v>Ferreira Carrasco x 1</v>
          </cell>
        </row>
        <row r="91">
          <cell r="E91" t="str">
            <v>Gapké x 1</v>
          </cell>
        </row>
        <row r="92">
          <cell r="E92" t="str">
            <v>Germain x 1</v>
          </cell>
        </row>
        <row r="93">
          <cell r="E93" t="str">
            <v>Gignac x 1</v>
          </cell>
        </row>
        <row r="94">
          <cell r="E94" t="str">
            <v>Gignac x 2</v>
          </cell>
        </row>
        <row r="95">
          <cell r="E95" t="str">
            <v>Gomis x 1</v>
          </cell>
        </row>
        <row r="96">
          <cell r="E96" t="str">
            <v>Gomis x 2</v>
          </cell>
        </row>
        <row r="97">
          <cell r="E97" t="str">
            <v>Gourcuff x 1</v>
          </cell>
        </row>
        <row r="98">
          <cell r="E98" t="str">
            <v>Gradel x 1</v>
          </cell>
        </row>
        <row r="99">
          <cell r="E99" t="str">
            <v>Grenier x 1</v>
          </cell>
        </row>
        <row r="100">
          <cell r="E100" t="str">
            <v>Gueye Makaye x 1</v>
          </cell>
        </row>
        <row r="101">
          <cell r="E101" t="str">
            <v>Hamouma x 1</v>
          </cell>
        </row>
        <row r="102">
          <cell r="E102" t="str">
            <v>Herrera x 1</v>
          </cell>
        </row>
        <row r="103">
          <cell r="E103" t="str">
            <v>Herrera x 2</v>
          </cell>
        </row>
        <row r="104">
          <cell r="E104" t="str">
            <v>Ibrahimovic x 1</v>
          </cell>
        </row>
        <row r="105">
          <cell r="E105" t="str">
            <v>Ibrahimovic x 2</v>
          </cell>
        </row>
        <row r="106">
          <cell r="E106" t="str">
            <v>Ibrahimovic x 3</v>
          </cell>
        </row>
        <row r="107">
          <cell r="E107" t="str">
            <v>Ibrahimovic x 4</v>
          </cell>
        </row>
        <row r="108">
          <cell r="E108" t="str">
            <v>Ilan x 1</v>
          </cell>
        </row>
        <row r="109">
          <cell r="E109" t="str">
            <v>Jouffre x 1</v>
          </cell>
        </row>
        <row r="110">
          <cell r="E110" t="str">
            <v>Jussie x 1</v>
          </cell>
        </row>
        <row r="111">
          <cell r="E111" t="str">
            <v>Kadir x 1</v>
          </cell>
        </row>
        <row r="112">
          <cell r="E112" t="str">
            <v>Kalou x 1</v>
          </cell>
        </row>
        <row r="113">
          <cell r="E113" t="str">
            <v>Kalou x 2</v>
          </cell>
        </row>
        <row r="114">
          <cell r="E114" t="str">
            <v>Khazri x 1</v>
          </cell>
        </row>
        <row r="115">
          <cell r="E115" t="str">
            <v>Keseru x 1</v>
          </cell>
        </row>
        <row r="116">
          <cell r="E116" t="str">
            <v>Keseru x 2</v>
          </cell>
        </row>
        <row r="117">
          <cell r="E117" t="str">
            <v>Khlifa x 1</v>
          </cell>
        </row>
        <row r="118">
          <cell r="E118" t="str">
            <v>Klonaridis x 1</v>
          </cell>
        </row>
        <row r="119">
          <cell r="E119" t="str">
            <v>Krychowiak x 1</v>
          </cell>
        </row>
        <row r="120">
          <cell r="E120" t="str">
            <v>Lacazette x 1</v>
          </cell>
        </row>
        <row r="121">
          <cell r="E121" t="str">
            <v>Lavezzi x 1</v>
          </cell>
        </row>
        <row r="122">
          <cell r="E122" t="str">
            <v>Lavezzi x 2</v>
          </cell>
        </row>
        <row r="123">
          <cell r="E123" t="str">
            <v>Le Tallec x 1</v>
          </cell>
        </row>
        <row r="124">
          <cell r="E124" t="str">
            <v>Le Tallec x 2</v>
          </cell>
        </row>
        <row r="125">
          <cell r="E125" t="str">
            <v>Lucas x 1</v>
          </cell>
        </row>
        <row r="126">
          <cell r="E126" t="str">
            <v>Maoulida x 1</v>
          </cell>
        </row>
        <row r="127">
          <cell r="E127" t="str">
            <v>Martial x 1</v>
          </cell>
        </row>
        <row r="128">
          <cell r="E128" t="str">
            <v>Martin x 1</v>
          </cell>
        </row>
        <row r="129">
          <cell r="E129" t="str">
            <v>Maupay x 1</v>
          </cell>
        </row>
        <row r="130">
          <cell r="E130" t="str">
            <v>Maurice-Bellay x 1</v>
          </cell>
        </row>
        <row r="131">
          <cell r="E131" t="str">
            <v>Mayuka x 1</v>
          </cell>
        </row>
        <row r="132">
          <cell r="E132" t="str">
            <v>Melikson x 1</v>
          </cell>
        </row>
        <row r="133">
          <cell r="E133" t="str">
            <v>Mendès x 1</v>
          </cell>
        </row>
        <row r="134">
          <cell r="E134" t="str">
            <v>Ménez x 1</v>
          </cell>
        </row>
        <row r="135">
          <cell r="E135" t="str">
            <v>Ménez x 2</v>
          </cell>
        </row>
        <row r="136">
          <cell r="E136" t="str">
            <v>Mollo x 1</v>
          </cell>
        </row>
        <row r="137">
          <cell r="E137" t="str">
            <v>Monnet-Paquet x 1</v>
          </cell>
        </row>
        <row r="138">
          <cell r="E138" t="str">
            <v>Montano x 1</v>
          </cell>
        </row>
        <row r="139">
          <cell r="E139" t="str">
            <v>Mounier x 1</v>
          </cell>
        </row>
        <row r="140">
          <cell r="E140" t="str">
            <v>Mouthino x 1</v>
          </cell>
        </row>
        <row r="141">
          <cell r="E141" t="str">
            <v>Mouthino x 2</v>
          </cell>
        </row>
        <row r="142">
          <cell r="E142" t="str">
            <v>Mutu x 1</v>
          </cell>
        </row>
        <row r="143">
          <cell r="E143" t="str">
            <v>Mutu x 2</v>
          </cell>
        </row>
        <row r="144">
          <cell r="E144" t="str">
            <v>Nelson Oliveira x 1</v>
          </cell>
        </row>
        <row r="145">
          <cell r="E145" t="str">
            <v>Nicolita x 1</v>
          </cell>
        </row>
        <row r="146">
          <cell r="E146" t="str">
            <v>Ninkovic x 1</v>
          </cell>
        </row>
        <row r="147">
          <cell r="E147" t="str">
            <v>Obraniak x 1</v>
          </cell>
        </row>
        <row r="148">
          <cell r="E148" t="str">
            <v>Ocampos x 1</v>
          </cell>
        </row>
        <row r="149">
          <cell r="E149" t="str">
            <v>Ongenda x 1</v>
          </cell>
        </row>
        <row r="150">
          <cell r="E150" t="str">
            <v>Oliech x 1</v>
          </cell>
        </row>
        <row r="151">
          <cell r="E151" t="str">
            <v>Omrani x 1</v>
          </cell>
        </row>
        <row r="152">
          <cell r="E152" t="str">
            <v>Origi x 1</v>
          </cell>
        </row>
        <row r="153">
          <cell r="E153" t="str">
            <v>Pastore x 1</v>
          </cell>
        </row>
        <row r="154">
          <cell r="E154" t="str">
            <v>Pastore x 2</v>
          </cell>
        </row>
        <row r="155">
          <cell r="E155" t="str">
            <v>Payet x 1</v>
          </cell>
        </row>
        <row r="156">
          <cell r="E156" t="str">
            <v>Payet x 2</v>
          </cell>
        </row>
        <row r="157">
          <cell r="E157" t="str">
            <v>Pedretti x 1</v>
          </cell>
        </row>
        <row r="158">
          <cell r="E158" t="str">
            <v>Perrin x 1</v>
          </cell>
        </row>
        <row r="159">
          <cell r="E159" t="str">
            <v>Pied x 1</v>
          </cell>
        </row>
        <row r="160">
          <cell r="E160" t="str">
            <v>Pitroipa x 1</v>
          </cell>
        </row>
        <row r="161">
          <cell r="E161" t="str">
            <v>Plasil x 1</v>
          </cell>
        </row>
        <row r="162">
          <cell r="E162" t="str">
            <v>Poyet x 1</v>
          </cell>
        </row>
        <row r="163">
          <cell r="E163" t="str">
            <v>Privat x 1</v>
          </cell>
        </row>
        <row r="164">
          <cell r="E164" t="str">
            <v>Privat x 2</v>
          </cell>
        </row>
        <row r="165">
          <cell r="E165" t="str">
            <v>Pujol x 1</v>
          </cell>
        </row>
        <row r="166">
          <cell r="E166" t="str">
            <v>Pujol x 2</v>
          </cell>
        </row>
        <row r="167">
          <cell r="E167" t="str">
            <v>Quercia x 1</v>
          </cell>
        </row>
        <row r="168">
          <cell r="E168" t="str">
            <v>Raspentino x 1</v>
          </cell>
        </row>
        <row r="169">
          <cell r="E169" t="str">
            <v>Rivière x 1</v>
          </cell>
        </row>
        <row r="170">
          <cell r="E170" t="str">
            <v>Rodelin x 1</v>
          </cell>
        </row>
        <row r="171">
          <cell r="E171" t="str">
            <v>Rodriguez James x 1</v>
          </cell>
        </row>
        <row r="172">
          <cell r="E172" t="str">
            <v>Rodriguez James x 2</v>
          </cell>
        </row>
        <row r="173">
          <cell r="E173" t="str">
            <v>Rolan x 1</v>
          </cell>
        </row>
        <row r="174">
          <cell r="E174" t="str">
            <v>Roudet x 1</v>
          </cell>
        </row>
        <row r="175">
          <cell r="E175" t="str">
            <v>Roux x 1</v>
          </cell>
        </row>
        <row r="176">
          <cell r="E176" t="str">
            <v>Ruben x 1</v>
          </cell>
        </row>
        <row r="177">
          <cell r="E177" t="str">
            <v>Said x 1</v>
          </cell>
        </row>
        <row r="178">
          <cell r="E178" t="str">
            <v>Saint-Maximin x 1</v>
          </cell>
        </row>
        <row r="179">
          <cell r="E179" t="str">
            <v>Saivet x 1</v>
          </cell>
        </row>
        <row r="180">
          <cell r="E180" t="str">
            <v>Sané x 1</v>
          </cell>
        </row>
        <row r="181">
          <cell r="E181" t="str">
            <v>Sougou x 1</v>
          </cell>
        </row>
        <row r="182">
          <cell r="E182" t="str">
            <v>Sunu x 1</v>
          </cell>
        </row>
        <row r="183">
          <cell r="E183" t="str">
            <v>Tabanou x 1</v>
          </cell>
        </row>
        <row r="184">
          <cell r="E184" t="str">
            <v>Thauvin x 1</v>
          </cell>
        </row>
        <row r="185">
          <cell r="E185" t="str">
            <v>Thauvin x 2</v>
          </cell>
        </row>
        <row r="186">
          <cell r="E186" t="str">
            <v>Trejo x 1</v>
          </cell>
        </row>
        <row r="187">
          <cell r="E187" t="str">
            <v>Touré Ibrahima x 1</v>
          </cell>
        </row>
        <row r="188">
          <cell r="E188" t="str">
            <v>Traoré Alain x 1</v>
          </cell>
        </row>
        <row r="189">
          <cell r="E189" t="str">
            <v>Trejo x 1</v>
          </cell>
        </row>
        <row r="190">
          <cell r="E190" t="str">
            <v>Valbuena x 1</v>
          </cell>
        </row>
        <row r="191">
          <cell r="E191" t="str">
            <v>Wass x 1</v>
          </cell>
        </row>
        <row r="192">
          <cell r="E192" t="str">
            <v>Yatabaré x 1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37"/>
  <sheetViews>
    <sheetView tabSelected="1" topLeftCell="A109" zoomScale="85" zoomScaleNormal="85" workbookViewId="0">
      <selection activeCell="AR133" sqref="AR133"/>
    </sheetView>
  </sheetViews>
  <sheetFormatPr baseColWidth="10" defaultRowHeight="15"/>
  <cols>
    <col min="1" max="1" width="23.7109375" customWidth="1"/>
    <col min="2" max="2" width="14.42578125" customWidth="1"/>
    <col min="3" max="40" width="3" customWidth="1"/>
    <col min="43" max="43" width="23" customWidth="1"/>
    <col min="44" max="44" width="27" customWidth="1"/>
    <col min="47" max="47" width="5.85546875" customWidth="1"/>
    <col min="48" max="84" width="2.85546875" customWidth="1"/>
  </cols>
  <sheetData>
    <row r="1" spans="1:47" ht="29.25" customHeight="1">
      <c r="A1" s="1" t="s">
        <v>1</v>
      </c>
      <c r="B1" s="1" t="s">
        <v>0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  <c r="O1" s="1">
        <v>13</v>
      </c>
      <c r="P1" s="1">
        <v>14</v>
      </c>
      <c r="Q1" s="1">
        <v>15</v>
      </c>
      <c r="R1" s="1">
        <v>16</v>
      </c>
      <c r="S1" s="1">
        <v>17</v>
      </c>
      <c r="T1" s="1">
        <v>18</v>
      </c>
      <c r="U1" s="1">
        <v>19</v>
      </c>
      <c r="V1" s="1">
        <v>20</v>
      </c>
      <c r="W1" s="1">
        <v>21</v>
      </c>
      <c r="X1" s="1">
        <v>22</v>
      </c>
      <c r="Y1" s="1">
        <v>23</v>
      </c>
      <c r="Z1" s="1">
        <v>24</v>
      </c>
      <c r="AA1" s="1">
        <v>25</v>
      </c>
      <c r="AB1" s="1">
        <v>26</v>
      </c>
      <c r="AC1" s="1">
        <v>27</v>
      </c>
      <c r="AD1" s="1">
        <v>28</v>
      </c>
      <c r="AE1" s="1">
        <v>29</v>
      </c>
      <c r="AF1" s="1">
        <v>30</v>
      </c>
      <c r="AG1" s="1">
        <v>31</v>
      </c>
      <c r="AH1" s="1">
        <v>32</v>
      </c>
      <c r="AI1" s="1">
        <v>33</v>
      </c>
      <c r="AJ1" s="1">
        <v>34</v>
      </c>
      <c r="AK1" s="1">
        <v>35</v>
      </c>
      <c r="AL1" s="1">
        <v>36</v>
      </c>
      <c r="AM1" s="1">
        <v>37</v>
      </c>
      <c r="AN1" s="1">
        <v>38</v>
      </c>
      <c r="AO1" s="13" t="s">
        <v>125</v>
      </c>
      <c r="AP1" s="13" t="s">
        <v>124</v>
      </c>
      <c r="AQ1" s="13" t="s">
        <v>187</v>
      </c>
    </row>
    <row r="2" spans="1:47">
      <c r="A2" s="1" t="s">
        <v>26</v>
      </c>
      <c r="B2" s="7" t="s">
        <v>105</v>
      </c>
      <c r="C2" s="3">
        <v>0</v>
      </c>
      <c r="D2" s="4">
        <v>1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5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13">
        <f>SUM(C2:AN2)</f>
        <v>1</v>
      </c>
      <c r="AP2" s="13">
        <f>RANK(AO2,$AO$1:$AO$104)</f>
        <v>39</v>
      </c>
      <c r="AQ2" s="14">
        <f>(COUNTIF(C2:AN2,"1")+COUNTIF(C2:AN2,"2")+COUNTIF(C2:AN2,"3"))/(COUNTIF(C2:AN2,"0")+COUNTIF(C2:AN2,"1")+COUNTIF(C2:AN2,"2")+COUNTIF(C2:AN2,"3"))</f>
        <v>0.1</v>
      </c>
    </row>
    <row r="3" spans="1:47">
      <c r="A3" s="6" t="s">
        <v>58</v>
      </c>
      <c r="B3" s="7" t="s">
        <v>105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4">
        <v>1</v>
      </c>
      <c r="J3" s="3">
        <v>0</v>
      </c>
      <c r="K3" s="3">
        <v>0</v>
      </c>
      <c r="L3" s="3">
        <v>0</v>
      </c>
      <c r="M3" s="5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13">
        <f>SUM(C3:AN3)</f>
        <v>1</v>
      </c>
      <c r="AP3" s="13">
        <f>RANK(AO3,$AO$1:$AO$104)</f>
        <v>39</v>
      </c>
      <c r="AQ3" s="14">
        <f>(COUNTIF(C3:AN3,"1")+COUNTIF(C3:AN3,"2")+COUNTIF(C3:AN3,"3"))/(COUNTIF(C3:AN3,"0")+COUNTIF(C3:AN3,"1")+COUNTIF(C3:AN3,"2")+COUNTIF(C3:AN3,"3"))</f>
        <v>0.1</v>
      </c>
      <c r="AR3" s="11" t="s">
        <v>126</v>
      </c>
      <c r="AT3" s="2" t="s">
        <v>127</v>
      </c>
      <c r="AU3" s="2">
        <f>SUM(C2:C104)</f>
        <v>15</v>
      </c>
    </row>
    <row r="4" spans="1:47">
      <c r="A4" s="6" t="s">
        <v>59</v>
      </c>
      <c r="B4" s="7" t="s">
        <v>105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4">
        <v>1</v>
      </c>
      <c r="I4" s="4">
        <v>1</v>
      </c>
      <c r="J4" s="3">
        <v>0</v>
      </c>
      <c r="K4" s="3">
        <v>0</v>
      </c>
      <c r="L4" s="3">
        <v>0</v>
      </c>
      <c r="M4" s="5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13">
        <f>SUM(C4:AN4)</f>
        <v>2</v>
      </c>
      <c r="AP4" s="13">
        <f>RANK(AO4,$AO$1:$AO$104)</f>
        <v>20</v>
      </c>
      <c r="AQ4" s="14">
        <f>(COUNTIF(C4:AN4,"1")+COUNTIF(C4:AN4,"2")+COUNTIF(C4:AN4,"3"))/(COUNTIF(C4:AN4,"0")+COUNTIF(C4:AN4,"1")+COUNTIF(C4:AN4,"2")+COUNTIF(C4:AN4,"3"))</f>
        <v>0.2</v>
      </c>
      <c r="AR4" s="11">
        <f>SUM(AO2:AO104)</f>
        <v>192</v>
      </c>
      <c r="AT4" s="2" t="s">
        <v>128</v>
      </c>
      <c r="AU4" s="2">
        <f>SUM(D2:D104)</f>
        <v>19</v>
      </c>
    </row>
    <row r="5" spans="1:47">
      <c r="A5" s="6" t="s">
        <v>184</v>
      </c>
      <c r="B5" s="18" t="s">
        <v>105</v>
      </c>
      <c r="C5" s="17">
        <v>0</v>
      </c>
      <c r="D5" s="17">
        <v>0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9">
        <v>1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13">
        <f>SUM(C5:AN5)</f>
        <v>1</v>
      </c>
      <c r="AP5" s="13">
        <f>RANK(AO5,$AO$1:$AO$104)</f>
        <v>39</v>
      </c>
      <c r="AQ5" s="14">
        <f>(COUNTIF(C5:AN5,"1")+COUNTIF(C5:AN5,"2")+COUNTIF(C5:AN5,"3"))/(COUNTIF(C5:AN5,"0")+COUNTIF(C5:AN5,"1")+COUNTIF(C5:AN5,"2")+COUNTIF(C5:AN5,"3"))</f>
        <v>9.0909090909090912E-2</v>
      </c>
      <c r="AT5" s="2" t="s">
        <v>129</v>
      </c>
      <c r="AU5" s="2">
        <f>SUM(E2:E104)</f>
        <v>9</v>
      </c>
    </row>
    <row r="6" spans="1:47">
      <c r="A6" s="1" t="s">
        <v>2</v>
      </c>
      <c r="B6" s="7" t="s">
        <v>92</v>
      </c>
      <c r="C6" s="4">
        <v>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5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3">
        <f>SUM(C6:AN6)</f>
        <v>1</v>
      </c>
      <c r="AP6" s="13">
        <f>RANK(AO6,$AO$1:$AO$104)</f>
        <v>39</v>
      </c>
      <c r="AQ6" s="14">
        <f>(COUNTIF(C6:AN6,"1")+COUNTIF(C6:AN6,"2")+COUNTIF(C6:AN6,"3"))/(COUNTIF(C6:AN6,"0")+COUNTIF(C6:AN6,"1")+COUNTIF(C6:AN6,"2")+COUNTIF(C6:AN6,"3"))</f>
        <v>0.1</v>
      </c>
      <c r="AT6" s="2" t="s">
        <v>130</v>
      </c>
      <c r="AU6" s="2">
        <f>SUM(F2:F104)</f>
        <v>17</v>
      </c>
    </row>
    <row r="7" spans="1:47">
      <c r="A7" s="1" t="s">
        <v>15</v>
      </c>
      <c r="B7" s="7" t="s">
        <v>92</v>
      </c>
      <c r="C7" s="4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5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13">
        <f>SUM(C7:AN7)</f>
        <v>1</v>
      </c>
      <c r="AP7" s="13">
        <f>RANK(AO7,$AO$1:$AO$104)</f>
        <v>39</v>
      </c>
      <c r="AQ7" s="14">
        <f>(COUNTIF(C7:AN7,"1")+COUNTIF(C7:AN7,"2")+COUNTIF(C7:AN7,"3"))/(COUNTIF(C7:AN7,"0")+COUNTIF(C7:AN7,"1")+COUNTIF(C7:AN7,"2")+COUNTIF(C7:AN7,"3"))</f>
        <v>0.1</v>
      </c>
      <c r="AT7" s="2" t="s">
        <v>131</v>
      </c>
      <c r="AU7" s="2">
        <f>SUM(G2:G104)</f>
        <v>13</v>
      </c>
    </row>
    <row r="8" spans="1:47">
      <c r="A8" s="1" t="s">
        <v>28</v>
      </c>
      <c r="B8" s="7" t="s">
        <v>92</v>
      </c>
      <c r="C8" s="3">
        <v>0</v>
      </c>
      <c r="D8" s="4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5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13">
        <f>SUM(C8:AN8)</f>
        <v>1</v>
      </c>
      <c r="AP8" s="13">
        <f>RANK(AO8,$AO$1:$AO$104)</f>
        <v>39</v>
      </c>
      <c r="AQ8" s="14">
        <f>(COUNTIF(C8:AN8,"1")+COUNTIF(C8:AN8,"2")+COUNTIF(C8:AN8,"3"))/(COUNTIF(C8:AN8,"0")+COUNTIF(C8:AN8,"1")+COUNTIF(C8:AN8,"2")+COUNTIF(C8:AN8,"3"))</f>
        <v>0.1</v>
      </c>
      <c r="AT8" s="2" t="s">
        <v>132</v>
      </c>
      <c r="AU8" s="2">
        <f>SUM(H2:H104)</f>
        <v>26</v>
      </c>
    </row>
    <row r="9" spans="1:47">
      <c r="A9" s="6" t="s">
        <v>110</v>
      </c>
      <c r="B9" s="7" t="s">
        <v>92</v>
      </c>
      <c r="C9" s="3">
        <v>0</v>
      </c>
      <c r="D9" s="3">
        <v>0</v>
      </c>
      <c r="E9" s="3">
        <v>0</v>
      </c>
      <c r="F9" s="4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13">
        <f>SUM(C9:AN9)</f>
        <v>1</v>
      </c>
      <c r="AP9" s="13">
        <f>RANK(AO9,$AO$1:$AO$104)</f>
        <v>39</v>
      </c>
      <c r="AQ9" s="14">
        <f>(COUNTIF(C9:AN9,"1")+COUNTIF(C9:AN9,"2")+COUNTIF(C9:AN9,"3"))/(COUNTIF(C9:AN9,"0")+COUNTIF(C9:AN9,"1")+COUNTIF(C9:AN9,"2")+COUNTIF(C9:AN9,"3"))</f>
        <v>0.1</v>
      </c>
      <c r="AT9" s="2" t="s">
        <v>133</v>
      </c>
      <c r="AU9" s="2">
        <f>SUM(I2:I104)</f>
        <v>14</v>
      </c>
    </row>
    <row r="10" spans="1:47">
      <c r="A10" s="6" t="s">
        <v>50</v>
      </c>
      <c r="B10" s="7" t="s">
        <v>92</v>
      </c>
      <c r="C10" s="3">
        <v>0</v>
      </c>
      <c r="D10" s="3">
        <v>0</v>
      </c>
      <c r="E10" s="3">
        <v>0</v>
      </c>
      <c r="F10" s="4">
        <v>1</v>
      </c>
      <c r="G10" s="4">
        <v>1</v>
      </c>
      <c r="H10" s="4">
        <v>1</v>
      </c>
      <c r="I10" s="3">
        <v>0</v>
      </c>
      <c r="J10" s="3">
        <v>0</v>
      </c>
      <c r="K10" s="4">
        <v>1</v>
      </c>
      <c r="L10" s="3">
        <v>0</v>
      </c>
      <c r="M10" s="4">
        <v>1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13">
        <f>SUM(C10:AN10)</f>
        <v>5</v>
      </c>
      <c r="AP10" s="13">
        <f>RANK(AO10,$AO$1:$AO$104)</f>
        <v>7</v>
      </c>
      <c r="AQ10" s="14">
        <f>(COUNTIF(C10:AN10,"1")+COUNTIF(C10:AN10,"2")+COUNTIF(C10:AN10,"3"))/(COUNTIF(C10:AN10,"0")+COUNTIF(C10:AN10,"1")+COUNTIF(C10:AN10,"2")+COUNTIF(C10:AN10,"3"))</f>
        <v>0.45454545454545453</v>
      </c>
      <c r="AR10" s="11" t="s">
        <v>166</v>
      </c>
      <c r="AT10" s="2" t="s">
        <v>134</v>
      </c>
      <c r="AU10" s="2">
        <f>SUM(J2:J104)</f>
        <v>15</v>
      </c>
    </row>
    <row r="11" spans="1:47">
      <c r="A11" s="6" t="s">
        <v>51</v>
      </c>
      <c r="B11" s="7" t="s">
        <v>92</v>
      </c>
      <c r="C11" s="3">
        <v>0</v>
      </c>
      <c r="D11" s="3">
        <v>0</v>
      </c>
      <c r="E11" s="3">
        <v>0</v>
      </c>
      <c r="F11" s="4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5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13">
        <f>SUM(C11:AN11)</f>
        <v>1</v>
      </c>
      <c r="AP11" s="13">
        <f>RANK(AO11,$AO$1:$AO$104)</f>
        <v>39</v>
      </c>
      <c r="AQ11" s="14">
        <f>(COUNTIF(C11:AN11,"1")+COUNTIF(C11:AN11,"2")+COUNTIF(C11:AN11,"3"))/(COUNTIF(C11:AN11,"0")+COUNTIF(C11:AN11,"1")+COUNTIF(C11:AN11,"2")+COUNTIF(C11:AN11,"3"))</f>
        <v>0.1</v>
      </c>
      <c r="AR11" s="12">
        <f>Feuil2!A1/Feuil2!A2</f>
        <v>17.454545454545453</v>
      </c>
      <c r="AT11" s="2" t="s">
        <v>135</v>
      </c>
      <c r="AU11" s="2">
        <f>SUM(K2:K104)</f>
        <v>24</v>
      </c>
    </row>
    <row r="12" spans="1:47">
      <c r="A12" s="6" t="s">
        <v>57</v>
      </c>
      <c r="B12" s="7" t="s">
        <v>92</v>
      </c>
      <c r="C12" s="3">
        <v>0</v>
      </c>
      <c r="D12" s="3">
        <v>0</v>
      </c>
      <c r="E12" s="3">
        <v>0</v>
      </c>
      <c r="F12" s="3">
        <v>0</v>
      </c>
      <c r="G12" s="4">
        <v>1</v>
      </c>
      <c r="H12" s="3">
        <v>0</v>
      </c>
      <c r="I12" s="3">
        <v>0</v>
      </c>
      <c r="J12" s="3">
        <v>0</v>
      </c>
      <c r="K12" s="3">
        <v>0</v>
      </c>
      <c r="L12" s="4">
        <v>1</v>
      </c>
      <c r="M12" s="4">
        <v>1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13">
        <f>SUM(C12:AN12)</f>
        <v>3</v>
      </c>
      <c r="AP12" s="13">
        <f>RANK(AO12,$AO$1:$AO$104)</f>
        <v>14</v>
      </c>
      <c r="AQ12" s="14">
        <f>(COUNTIF(C12:AN12,"1")+COUNTIF(C12:AN12,"2")+COUNTIF(C12:AN12,"3"))/(COUNTIF(C12:AN12,"0")+COUNTIF(C12:AN12,"1")+COUNTIF(C12:AN12,"2")+COUNTIF(C12:AN12,"3"))</f>
        <v>0.27272727272727271</v>
      </c>
      <c r="AT12" s="2" t="s">
        <v>136</v>
      </c>
      <c r="AU12" s="2">
        <f>SUM(L2:L104)</f>
        <v>20</v>
      </c>
    </row>
    <row r="13" spans="1:47">
      <c r="A13" s="6" t="s">
        <v>84</v>
      </c>
      <c r="B13" s="7" t="s">
        <v>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4">
        <v>1</v>
      </c>
      <c r="K13" s="3">
        <v>0</v>
      </c>
      <c r="L13" s="3">
        <v>0</v>
      </c>
      <c r="M13" s="3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13">
        <f>SUM(C13:AN13)</f>
        <v>1</v>
      </c>
      <c r="AP13" s="13">
        <f>RANK(AO13,$AO$1:$AO$104)</f>
        <v>39</v>
      </c>
      <c r="AQ13" s="14">
        <f>(COUNTIF(C13:AN13,"1")+COUNTIF(C13:AN13,"2")+COUNTIF(C13:AN13,"3"))/(COUNTIF(C13:AN13,"0")+COUNTIF(C13:AN13,"1")+COUNTIF(C13:AN13,"2")+COUNTIF(C13:AN13,"3"))</f>
        <v>0.1</v>
      </c>
      <c r="AT13" s="2" t="s">
        <v>137</v>
      </c>
      <c r="AU13" s="2">
        <f>SUM(M2:M104)</f>
        <v>20</v>
      </c>
    </row>
    <row r="14" spans="1:47">
      <c r="A14" s="6" t="s">
        <v>89</v>
      </c>
      <c r="B14" s="7" t="s">
        <v>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4">
        <v>1</v>
      </c>
      <c r="K14" s="3">
        <v>0</v>
      </c>
      <c r="L14" s="3">
        <v>0</v>
      </c>
      <c r="M14" s="5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13">
        <f>SUM(C14:AN14)</f>
        <v>1</v>
      </c>
      <c r="AP14" s="13">
        <f>RANK(AO14,$AO$1:$AO$104)</f>
        <v>39</v>
      </c>
      <c r="AQ14" s="14">
        <f>(COUNTIF(C14:AN14,"1")+COUNTIF(C14:AN14,"2")+COUNTIF(C14:AN14,"3"))/(COUNTIF(C14:AN14,"0")+COUNTIF(C14:AN14,"1")+COUNTIF(C14:AN14,"2")+COUNTIF(C14:AN14,"3"))</f>
        <v>0.1</v>
      </c>
      <c r="AT14" s="2" t="s">
        <v>138</v>
      </c>
      <c r="AU14" s="2">
        <f>SUM(N2:N104)</f>
        <v>0</v>
      </c>
    </row>
    <row r="15" spans="1:47">
      <c r="A15" s="6" t="s">
        <v>175</v>
      </c>
      <c r="B15" s="10" t="s">
        <v>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9">
        <v>1</v>
      </c>
      <c r="M15" s="16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13">
        <f>SUM(C15:AN15)</f>
        <v>1</v>
      </c>
      <c r="AP15" s="13">
        <f>RANK(AO15,$AO$1:$AO$104)</f>
        <v>39</v>
      </c>
      <c r="AQ15" s="14">
        <f>(COUNTIF(C15:AN15,"1")+COUNTIF(C15:AN15,"2")+COUNTIF(C15:AN15,"3"))/(COUNTIF(C15:AN15,"0")+COUNTIF(C15:AN15,"1")+COUNTIF(C15:AN15,"2")+COUNTIF(C15:AN15,"3"))</f>
        <v>0.1</v>
      </c>
      <c r="AT15" s="2" t="s">
        <v>139</v>
      </c>
      <c r="AU15" s="2">
        <f>SUM(O2:O104)</f>
        <v>0</v>
      </c>
    </row>
    <row r="16" spans="1:47">
      <c r="A16" s="6" t="s">
        <v>176</v>
      </c>
      <c r="B16" s="10" t="s">
        <v>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9">
        <v>1</v>
      </c>
      <c r="M16" s="16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13">
        <f>SUM(C16:AN16)</f>
        <v>1</v>
      </c>
      <c r="AP16" s="13">
        <f>RANK(AO16,$AO$1:$AO$104)</f>
        <v>39</v>
      </c>
      <c r="AQ16" s="14">
        <f>(COUNTIF(C16:AN16,"1")+COUNTIF(C16:AN16,"2")+COUNTIF(C16:AN16,"3"))/(COUNTIF(C16:AN16,"0")+COUNTIF(C16:AN16,"1")+COUNTIF(C16:AN16,"2")+COUNTIF(C16:AN16,"3"))</f>
        <v>0.1</v>
      </c>
      <c r="AT16" s="2" t="s">
        <v>140</v>
      </c>
      <c r="AU16" s="2">
        <f>SUM(P2:P104)</f>
        <v>0</v>
      </c>
    </row>
    <row r="17" spans="1:47">
      <c r="A17" s="1" t="s">
        <v>19</v>
      </c>
      <c r="B17" s="7" t="s">
        <v>101</v>
      </c>
      <c r="C17" s="3">
        <v>0</v>
      </c>
      <c r="D17" s="4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4">
        <v>1</v>
      </c>
      <c r="K17" s="3">
        <v>0</v>
      </c>
      <c r="L17" s="3">
        <v>0</v>
      </c>
      <c r="M17" s="5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3">
        <f>SUM(C17:AN17)</f>
        <v>2</v>
      </c>
      <c r="AP17" s="13">
        <f>RANK(AO17,$AO$1:$AO$104)</f>
        <v>20</v>
      </c>
      <c r="AQ17" s="14">
        <f>(COUNTIF(C17:AN17,"1")+COUNTIF(C17:AN17,"2")+COUNTIF(C17:AN17,"3"))/(COUNTIF(C17:AN17,"0")+COUNTIF(C17:AN17,"1")+COUNTIF(C17:AN17,"2")+COUNTIF(C17:AN17,"3"))</f>
        <v>0.2</v>
      </c>
      <c r="AT17" s="2" t="s">
        <v>141</v>
      </c>
      <c r="AU17" s="2">
        <f>SUM(Q2:Q104)</f>
        <v>0</v>
      </c>
    </row>
    <row r="18" spans="1:47">
      <c r="A18" s="1" t="s">
        <v>30</v>
      </c>
      <c r="B18" s="7" t="s">
        <v>101</v>
      </c>
      <c r="C18" s="3">
        <v>0</v>
      </c>
      <c r="D18" s="4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4">
        <v>1</v>
      </c>
      <c r="L18" s="3">
        <v>0</v>
      </c>
      <c r="M18" s="5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13">
        <f>SUM(C18:AN18)</f>
        <v>2</v>
      </c>
      <c r="AP18" s="13">
        <f>RANK(AO18,$AO$1:$AO$104)</f>
        <v>20</v>
      </c>
      <c r="AQ18" s="14">
        <f>(COUNTIF(C18:AN18,"1")+COUNTIF(C18:AN18,"2")+COUNTIF(C18:AN18,"3"))/(COUNTIF(C18:AN18,"0")+COUNTIF(C18:AN18,"1")+COUNTIF(C18:AN18,"2")+COUNTIF(C18:AN18,"3"))</f>
        <v>0.2</v>
      </c>
      <c r="AT18" s="2" t="s">
        <v>142</v>
      </c>
      <c r="AU18" s="2">
        <f>SUM(R2:R104)</f>
        <v>0</v>
      </c>
    </row>
    <row r="19" spans="1:47">
      <c r="A19" s="6" t="s">
        <v>40</v>
      </c>
      <c r="B19" s="7" t="s">
        <v>101</v>
      </c>
      <c r="C19" s="3">
        <v>0</v>
      </c>
      <c r="D19" s="3">
        <v>0</v>
      </c>
      <c r="E19" s="3">
        <v>0</v>
      </c>
      <c r="F19" s="4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5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13">
        <f>SUM(C19:AN19)</f>
        <v>1</v>
      </c>
      <c r="AP19" s="13">
        <f>RANK(AO19,$AO$1:$AO$104)</f>
        <v>39</v>
      </c>
      <c r="AQ19" s="14">
        <f>(COUNTIF(C19:AN19,"1")+COUNTIF(C19:AN19,"2")+COUNTIF(C19:AN19,"3"))/(COUNTIF(C19:AN19,"0")+COUNTIF(C19:AN19,"1")+COUNTIF(C19:AN19,"2")+COUNTIF(C19:AN19,"3"))</f>
        <v>0.1</v>
      </c>
      <c r="AT19" s="2" t="s">
        <v>143</v>
      </c>
      <c r="AU19" s="2">
        <f>SUM(S2:S104)</f>
        <v>0</v>
      </c>
    </row>
    <row r="20" spans="1:47">
      <c r="A20" s="6" t="s">
        <v>41</v>
      </c>
      <c r="B20" s="7" t="s">
        <v>101</v>
      </c>
      <c r="C20" s="3">
        <v>0</v>
      </c>
      <c r="D20" s="3">
        <v>0</v>
      </c>
      <c r="E20" s="3">
        <v>0</v>
      </c>
      <c r="F20" s="4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5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3">
        <f>SUM(C20:AN20)</f>
        <v>1</v>
      </c>
      <c r="AP20" s="13">
        <f>RANK(AO20,$AO$1:$AO$104)</f>
        <v>39</v>
      </c>
      <c r="AQ20" s="14">
        <f>(COUNTIF(C20:AN20,"1")+COUNTIF(C20:AN20,"2")+COUNTIF(C20:AN20,"3"))/(COUNTIF(C20:AN20,"0")+COUNTIF(C20:AN20,"1")+COUNTIF(C20:AN20,"2")+COUNTIF(C20:AN20,"3"))</f>
        <v>0.1</v>
      </c>
      <c r="AT20" s="2" t="s">
        <v>144</v>
      </c>
      <c r="AU20" s="2">
        <f>SUM(T2:T104)</f>
        <v>0</v>
      </c>
    </row>
    <row r="21" spans="1:47">
      <c r="A21" s="6" t="s">
        <v>54</v>
      </c>
      <c r="B21" s="7" t="s">
        <v>101</v>
      </c>
      <c r="C21" s="3">
        <v>0</v>
      </c>
      <c r="D21" s="3">
        <v>0</v>
      </c>
      <c r="E21" s="3">
        <v>0</v>
      </c>
      <c r="F21" s="3">
        <v>0</v>
      </c>
      <c r="G21" s="4">
        <v>1</v>
      </c>
      <c r="H21" s="3">
        <v>0</v>
      </c>
      <c r="I21" s="3">
        <v>0</v>
      </c>
      <c r="J21" s="3">
        <v>0</v>
      </c>
      <c r="K21" s="4">
        <v>1</v>
      </c>
      <c r="L21" s="3">
        <v>0</v>
      </c>
      <c r="M21" s="5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3">
        <f>SUM(C21:AN21)</f>
        <v>2</v>
      </c>
      <c r="AP21" s="13">
        <f>RANK(AO21,$AO$1:$AO$104)</f>
        <v>20</v>
      </c>
      <c r="AQ21" s="14">
        <f>(COUNTIF(C21:AN21,"1")+COUNTIF(C21:AN21,"2")+COUNTIF(C21:AN21,"3"))/(COUNTIF(C21:AN21,"0")+COUNTIF(C21:AN21,"1")+COUNTIF(C21:AN21,"2")+COUNTIF(C21:AN21,"3"))</f>
        <v>0.2</v>
      </c>
      <c r="AT21" s="2" t="s">
        <v>145</v>
      </c>
      <c r="AU21" s="2">
        <f>SUM(U2:U104)</f>
        <v>0</v>
      </c>
    </row>
    <row r="22" spans="1:47">
      <c r="A22" s="6" t="s">
        <v>90</v>
      </c>
      <c r="B22" s="7" t="s">
        <v>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4">
        <v>1</v>
      </c>
      <c r="K22" s="3">
        <v>0</v>
      </c>
      <c r="L22" s="3">
        <v>0</v>
      </c>
      <c r="M22" s="5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3">
        <f>SUM(C22:AN22)</f>
        <v>1</v>
      </c>
      <c r="AP22" s="13">
        <f>RANK(AO22,$AO$1:$AO$104)</f>
        <v>39</v>
      </c>
      <c r="AQ22" s="14">
        <f>(COUNTIF(C22:AN22,"1")+COUNTIF(C22:AN22,"2")+COUNTIF(C22:AN22,"3"))/(COUNTIF(C22:AN22,"0")+COUNTIF(C22:AN22,"1")+COUNTIF(C22:AN22,"2")+COUNTIF(C22:AN22,"3"))</f>
        <v>0.1</v>
      </c>
      <c r="AT22" s="2" t="s">
        <v>146</v>
      </c>
      <c r="AU22" s="2">
        <f>SUM(V2:V104)</f>
        <v>0</v>
      </c>
    </row>
    <row r="23" spans="1:47">
      <c r="A23" s="6" t="s">
        <v>114</v>
      </c>
      <c r="B23" s="18" t="s">
        <v>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4">
        <v>1</v>
      </c>
      <c r="L23" s="3">
        <v>0</v>
      </c>
      <c r="M23" s="5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3">
        <f>SUM(C23:AN23)</f>
        <v>1</v>
      </c>
      <c r="AP23" s="13">
        <f>RANK(AO23,$AO$1:$AO$104)</f>
        <v>39</v>
      </c>
      <c r="AQ23" s="14">
        <f>(COUNTIF(C23:AN23,"1")+COUNTIF(C23:AN23,"2")+COUNTIF(C23:AN23,"3"))/(COUNTIF(C23:AN23,"0")+COUNTIF(C23:AN23,"1")+COUNTIF(C23:AN23,"2")+COUNTIF(C23:AN23,"3"))</f>
        <v>0.1</v>
      </c>
      <c r="AT23" s="2" t="s">
        <v>147</v>
      </c>
      <c r="AU23" s="2">
        <f>SUM(W2:W104)</f>
        <v>0</v>
      </c>
    </row>
    <row r="24" spans="1:47">
      <c r="A24" s="6" t="s">
        <v>41</v>
      </c>
      <c r="B24" s="18" t="s">
        <v>101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4">
        <v>1</v>
      </c>
      <c r="L24" s="3">
        <v>0</v>
      </c>
      <c r="M24" s="5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13">
        <f>SUM(C24:AN24)</f>
        <v>1</v>
      </c>
      <c r="AP24" s="13">
        <f>RANK(AO24,$AO$1:$AO$104)</f>
        <v>39</v>
      </c>
      <c r="AQ24" s="14">
        <f>(COUNTIF(C24:AN24,"1")+COUNTIF(C24:AN24,"2")+COUNTIF(C24:AN24,"3"))/(COUNTIF(C24:AN24,"0")+COUNTIF(C24:AN24,"1")+COUNTIF(C24:AN24,"2")+COUNTIF(C24:AN24,"3"))</f>
        <v>0.1</v>
      </c>
      <c r="AR24" s="15"/>
      <c r="AT24" s="2" t="s">
        <v>148</v>
      </c>
      <c r="AU24" s="2">
        <f>SUM(X2:X104)</f>
        <v>0</v>
      </c>
    </row>
    <row r="25" spans="1:47">
      <c r="A25" s="6" t="s">
        <v>182</v>
      </c>
      <c r="B25" s="18" t="s">
        <v>101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9">
        <v>1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13">
        <f>SUM(C25:AN25)</f>
        <v>1</v>
      </c>
      <c r="AP25" s="13">
        <f>RANK(AO25,$AO$1:$AO$104)</f>
        <v>39</v>
      </c>
      <c r="AQ25" s="14">
        <f>(COUNTIF(C25:AN25,"1")+COUNTIF(C25:AN25,"2")+COUNTIF(C25:AN25,"3"))/(COUNTIF(C25:AN25,"0")+COUNTIF(C25:AN25,"1")+COUNTIF(C25:AN25,"2")+COUNTIF(C25:AN25,"3"))</f>
        <v>9.0909090909090912E-2</v>
      </c>
      <c r="AR25" s="15"/>
      <c r="AT25" s="2" t="s">
        <v>149</v>
      </c>
      <c r="AU25" s="2">
        <f>SUM(Y2:Y104)</f>
        <v>0</v>
      </c>
    </row>
    <row r="26" spans="1:47">
      <c r="A26" s="1" t="s">
        <v>32</v>
      </c>
      <c r="B26" s="7" t="s">
        <v>108</v>
      </c>
      <c r="C26" s="3">
        <v>0</v>
      </c>
      <c r="D26" s="4">
        <v>1</v>
      </c>
      <c r="E26" s="3">
        <v>0</v>
      </c>
      <c r="F26" s="3">
        <v>0</v>
      </c>
      <c r="G26" s="3">
        <v>0</v>
      </c>
      <c r="H26" s="4">
        <v>1</v>
      </c>
      <c r="I26" s="3">
        <v>0</v>
      </c>
      <c r="J26" s="4">
        <v>1</v>
      </c>
      <c r="K26" s="4">
        <v>2</v>
      </c>
      <c r="L26" s="3">
        <v>0</v>
      </c>
      <c r="M26" s="4">
        <v>1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13">
        <f>SUM(C26:AN26)</f>
        <v>6</v>
      </c>
      <c r="AP26" s="13">
        <f>RANK(AO26,$AO$1:$AO$104)</f>
        <v>3</v>
      </c>
      <c r="AQ26" s="14">
        <f>(COUNTIF(C26:AN26,"1")+COUNTIF(C26:AN26,"2")+COUNTIF(C26:AN26,"3"))/(COUNTIF(C26:AN26,"0")+COUNTIF(C26:AN26,"1")+COUNTIF(C26:AN26,"2")+COUNTIF(C26:AN26,"3"))</f>
        <v>0.45454545454545453</v>
      </c>
      <c r="AR26" s="15"/>
      <c r="AT26" s="2" t="s">
        <v>150</v>
      </c>
      <c r="AU26" s="2">
        <f>SUM(Z2:Z104)</f>
        <v>0</v>
      </c>
    </row>
    <row r="27" spans="1:47">
      <c r="A27" s="1" t="s">
        <v>33</v>
      </c>
      <c r="B27" s="7" t="s">
        <v>108</v>
      </c>
      <c r="C27" s="3">
        <v>0</v>
      </c>
      <c r="D27" s="3">
        <v>0</v>
      </c>
      <c r="E27" s="4">
        <v>1</v>
      </c>
      <c r="F27" s="3">
        <v>0</v>
      </c>
      <c r="G27" s="3">
        <v>0</v>
      </c>
      <c r="H27" s="4">
        <v>1</v>
      </c>
      <c r="I27" s="3">
        <v>0</v>
      </c>
      <c r="J27" s="3">
        <v>0</v>
      </c>
      <c r="K27" s="4">
        <v>1</v>
      </c>
      <c r="L27" s="3">
        <v>0</v>
      </c>
      <c r="M27" s="5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13">
        <f>SUM(C27:AN27)</f>
        <v>3</v>
      </c>
      <c r="AP27" s="13">
        <f>RANK(AO27,$AO$1:$AO$104)</f>
        <v>14</v>
      </c>
      <c r="AQ27" s="14">
        <f>(COUNTIF(C27:AN27,"1")+COUNTIF(C27:AN27,"2")+COUNTIF(C27:AN27,"3"))/(COUNTIF(C27:AN27,"0")+COUNTIF(C27:AN27,"1")+COUNTIF(C27:AN27,"2")+COUNTIF(C27:AN27,"3"))</f>
        <v>0.3</v>
      </c>
      <c r="AR27" s="15"/>
      <c r="AT27" s="2" t="s">
        <v>151</v>
      </c>
      <c r="AU27" s="2">
        <f>SUM(AA2:AA104)</f>
        <v>0</v>
      </c>
    </row>
    <row r="28" spans="1:47">
      <c r="A28" s="6" t="s">
        <v>49</v>
      </c>
      <c r="B28" s="7" t="s">
        <v>108</v>
      </c>
      <c r="C28" s="3">
        <v>0</v>
      </c>
      <c r="D28" s="3">
        <v>0</v>
      </c>
      <c r="E28" s="3">
        <v>0</v>
      </c>
      <c r="F28" s="4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4">
        <v>1</v>
      </c>
      <c r="M28" s="4">
        <v>1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13">
        <f>SUM(C28:AN28)</f>
        <v>3</v>
      </c>
      <c r="AP28" s="13">
        <f>RANK(AO28,$AO$1:$AO$104)</f>
        <v>14</v>
      </c>
      <c r="AQ28" s="14">
        <f>(COUNTIF(C28:AN28,"1")+COUNTIF(C28:AN28,"2")+COUNTIF(C28:AN28,"3"))/(COUNTIF(C28:AN28,"0")+COUNTIF(C28:AN28,"1")+COUNTIF(C28:AN28,"2")+COUNTIF(C28:AN28,"3"))</f>
        <v>0.27272727272727271</v>
      </c>
      <c r="AR28" s="15"/>
      <c r="AT28" s="2" t="s">
        <v>152</v>
      </c>
      <c r="AU28" s="2">
        <f>SUM(AB2:AB104)</f>
        <v>0</v>
      </c>
    </row>
    <row r="29" spans="1:47">
      <c r="A29" s="6" t="s">
        <v>78</v>
      </c>
      <c r="B29" s="7" t="s">
        <v>108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4">
        <v>1</v>
      </c>
      <c r="I29" s="3">
        <v>0</v>
      </c>
      <c r="J29" s="3">
        <v>0</v>
      </c>
      <c r="K29" s="3">
        <v>0</v>
      </c>
      <c r="L29" s="3">
        <v>0</v>
      </c>
      <c r="M29" s="5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13">
        <f>SUM(C29:AN29)</f>
        <v>1</v>
      </c>
      <c r="AP29" s="13">
        <f>RANK(AO29,$AO$1:$AO$104)</f>
        <v>39</v>
      </c>
      <c r="AQ29" s="14">
        <f>(COUNTIF(C29:AN29,"1")+COUNTIF(C29:AN29,"2")+COUNTIF(C29:AN29,"3"))/(COUNTIF(C29:AN29,"0")+COUNTIF(C29:AN29,"1")+COUNTIF(C29:AN29,"2")+COUNTIF(C29:AN29,"3"))</f>
        <v>0.1</v>
      </c>
      <c r="AR29" s="15"/>
      <c r="AT29" s="2" t="s">
        <v>153</v>
      </c>
      <c r="AU29" s="2">
        <f>SUM(AC2:AC104)</f>
        <v>0</v>
      </c>
    </row>
    <row r="30" spans="1:47">
      <c r="A30" s="1" t="s">
        <v>5</v>
      </c>
      <c r="B30" s="7" t="s">
        <v>93</v>
      </c>
      <c r="C30" s="4">
        <v>1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5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13">
        <f>SUM(C30:AN30)</f>
        <v>1</v>
      </c>
      <c r="AP30" s="13">
        <f>RANK(AO30,$AO$1:$AO$104)</f>
        <v>39</v>
      </c>
      <c r="AQ30" s="14">
        <f>(COUNTIF(C30:AN30,"1")+COUNTIF(C30:AN30,"2")+COUNTIF(C30:AN30,"3"))/(COUNTIF(C30:AN30,"0")+COUNTIF(C30:AN30,"1")+COUNTIF(C30:AN30,"2")+COUNTIF(C30:AN30,"3"))</f>
        <v>0.1</v>
      </c>
      <c r="AR30" s="15"/>
      <c r="AT30" s="2" t="s">
        <v>154</v>
      </c>
      <c r="AU30" s="2">
        <f>SUM(AD2:AD104)</f>
        <v>0</v>
      </c>
    </row>
    <row r="31" spans="1:47">
      <c r="A31" s="1" t="s">
        <v>34</v>
      </c>
      <c r="B31" s="7" t="s">
        <v>93</v>
      </c>
      <c r="C31" s="3">
        <v>0</v>
      </c>
      <c r="D31" s="3">
        <v>0</v>
      </c>
      <c r="E31" s="4">
        <v>1</v>
      </c>
      <c r="F31" s="4">
        <v>1</v>
      </c>
      <c r="G31" s="4">
        <v>2</v>
      </c>
      <c r="H31" s="3">
        <v>0</v>
      </c>
      <c r="I31" s="3">
        <v>0</v>
      </c>
      <c r="J31" s="4">
        <v>1</v>
      </c>
      <c r="K31" s="3">
        <v>0</v>
      </c>
      <c r="L31" s="3">
        <v>0</v>
      </c>
      <c r="M31" s="5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13">
        <f>SUM(C31:AN31)</f>
        <v>5</v>
      </c>
      <c r="AP31" s="13">
        <f>RANK(AO31,$AO$1:$AO$104)</f>
        <v>7</v>
      </c>
      <c r="AQ31" s="14">
        <f>(COUNTIF(C31:AN31,"1")+COUNTIF(C31:AN31,"2")+COUNTIF(C31:AN31,"3"))/(COUNTIF(C31:AN31,"0")+COUNTIF(C31:AN31,"1")+COUNTIF(C31:AN31,"2")+COUNTIF(C31:AN31,"3"))</f>
        <v>0.4</v>
      </c>
      <c r="AT31" s="2" t="s">
        <v>155</v>
      </c>
      <c r="AU31" s="2">
        <f>SUM(AE2:AE104)</f>
        <v>0</v>
      </c>
    </row>
    <row r="32" spans="1:47">
      <c r="A32" s="6" t="s">
        <v>68</v>
      </c>
      <c r="B32" s="7" t="s">
        <v>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4">
        <v>1</v>
      </c>
      <c r="I32" s="3">
        <v>0</v>
      </c>
      <c r="J32" s="3">
        <v>0</v>
      </c>
      <c r="K32" s="3">
        <v>0</v>
      </c>
      <c r="L32" s="3">
        <v>0</v>
      </c>
      <c r="M32" s="4">
        <v>1</v>
      </c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13">
        <f>SUM(C32:AN32)</f>
        <v>2</v>
      </c>
      <c r="AP32" s="13">
        <f>RANK(AO32,$AO$1:$AO$104)</f>
        <v>20</v>
      </c>
      <c r="AQ32" s="14">
        <f>(COUNTIF(C32:AN32,"1")+COUNTIF(C32:AN32,"2")+COUNTIF(C32:AN32,"3"))/(COUNTIF(C32:AN32,"0")+COUNTIF(C32:AN32,"1")+COUNTIF(C32:AN32,"2")+COUNTIF(C32:AN32,"3"))</f>
        <v>0.18181818181818182</v>
      </c>
      <c r="AT32" s="2" t="s">
        <v>156</v>
      </c>
      <c r="AU32" s="2">
        <f>SUM(AF2:AF104)</f>
        <v>0</v>
      </c>
    </row>
    <row r="33" spans="1:47">
      <c r="A33" s="6" t="s">
        <v>69</v>
      </c>
      <c r="B33" s="7" t="s">
        <v>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4">
        <v>1</v>
      </c>
      <c r="I33" s="3">
        <v>0</v>
      </c>
      <c r="J33" s="3">
        <v>0</v>
      </c>
      <c r="K33" s="3">
        <v>0</v>
      </c>
      <c r="L33" s="3">
        <v>0</v>
      </c>
      <c r="M33" s="5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13">
        <f>SUM(C33:AN33)</f>
        <v>1</v>
      </c>
      <c r="AP33" s="13">
        <f>RANK(AO33,$AO$1:$AO$104)</f>
        <v>39</v>
      </c>
      <c r="AQ33" s="14">
        <f>(COUNTIF(C33:AN33,"1")+COUNTIF(C33:AN33,"2")+COUNTIF(C33:AN33,"3"))/(COUNTIF(C33:AN33,"0")+COUNTIF(C33:AN33,"1")+COUNTIF(C33:AN33,"2")+COUNTIF(C33:AN33,"3"))</f>
        <v>0.1</v>
      </c>
      <c r="AT33" s="2" t="s">
        <v>157</v>
      </c>
      <c r="AU33" s="2">
        <f>SUM(AG2:AG104)</f>
        <v>0</v>
      </c>
    </row>
    <row r="34" spans="1:47">
      <c r="A34" s="6" t="s">
        <v>168</v>
      </c>
      <c r="B34" s="18" t="s">
        <v>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9">
        <v>1</v>
      </c>
      <c r="M34" s="16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13">
        <f>SUM(C34:AN34)</f>
        <v>1</v>
      </c>
      <c r="AP34" s="13">
        <f>RANK(AO34,$AO$1:$AO$104)</f>
        <v>39</v>
      </c>
      <c r="AQ34" s="14">
        <f>(COUNTIF(C34:AN34,"1")+COUNTIF(C34:AN34,"2")+COUNTIF(C34:AN34,"3"))/(COUNTIF(C34:AN34,"0")+COUNTIF(C34:AN34,"1")+COUNTIF(C34:AN34,"2")+COUNTIF(C34:AN34,"3"))</f>
        <v>0.1</v>
      </c>
      <c r="AT34" s="2" t="s">
        <v>158</v>
      </c>
      <c r="AU34" s="2">
        <f>SUM(AH2:AH104)</f>
        <v>0</v>
      </c>
    </row>
    <row r="35" spans="1:47">
      <c r="A35" s="1" t="s">
        <v>14</v>
      </c>
      <c r="B35" s="7" t="s">
        <v>98</v>
      </c>
      <c r="C35" s="4">
        <v>1</v>
      </c>
      <c r="D35" s="3">
        <v>0</v>
      </c>
      <c r="E35" s="3">
        <v>0</v>
      </c>
      <c r="F35" s="3">
        <v>0</v>
      </c>
      <c r="G35" s="4">
        <v>1</v>
      </c>
      <c r="H35" s="3">
        <v>0</v>
      </c>
      <c r="I35" s="4">
        <v>1</v>
      </c>
      <c r="J35" s="4">
        <v>1</v>
      </c>
      <c r="K35" s="4">
        <v>2</v>
      </c>
      <c r="L35" s="3">
        <v>0</v>
      </c>
      <c r="M35" s="5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13">
        <f>SUM(C35:AN35)</f>
        <v>6</v>
      </c>
      <c r="AP35" s="13">
        <f>RANK(AO35,$AO$1:$AO$104)</f>
        <v>3</v>
      </c>
      <c r="AQ35" s="14">
        <f>(COUNTIF(C35:AN35,"1")+COUNTIF(C35:AN35,"2")+COUNTIF(C35:AN35,"3"))/(COUNTIF(C35:AN35,"0")+COUNTIF(C35:AN35,"1")+COUNTIF(C35:AN35,"2")+COUNTIF(C35:AN35,"3"))</f>
        <v>0.5</v>
      </c>
      <c r="AT35" s="2" t="s">
        <v>159</v>
      </c>
      <c r="AU35" s="2">
        <f>SUM(AI2:AI104)</f>
        <v>0</v>
      </c>
    </row>
    <row r="36" spans="1:47">
      <c r="A36" s="6" t="s">
        <v>67</v>
      </c>
      <c r="B36" s="7" t="s">
        <v>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4">
        <v>1</v>
      </c>
      <c r="J36" s="3">
        <v>0</v>
      </c>
      <c r="K36" s="3">
        <v>0</v>
      </c>
      <c r="L36" s="3">
        <v>0</v>
      </c>
      <c r="M36" s="5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13">
        <f>SUM(C36:AN36)</f>
        <v>1</v>
      </c>
      <c r="AP36" s="13">
        <f>RANK(AO36,$AO$1:$AO$104)</f>
        <v>39</v>
      </c>
      <c r="AQ36" s="14">
        <f>(COUNTIF(C36:AN36,"1")+COUNTIF(C36:AN36,"2")+COUNTIF(C36:AN36,"3"))/(COUNTIF(C36:AN36,"0")+COUNTIF(C36:AN36,"1")+COUNTIF(C36:AN36,"2")+COUNTIF(C36:AN36,"3"))</f>
        <v>0.1</v>
      </c>
      <c r="AT36" s="2" t="s">
        <v>160</v>
      </c>
      <c r="AU36" s="2">
        <f>SUM(AJ2:AJ104)</f>
        <v>0</v>
      </c>
    </row>
    <row r="37" spans="1:47">
      <c r="A37" s="6" t="s">
        <v>70</v>
      </c>
      <c r="B37" s="7" t="s">
        <v>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4">
        <v>1</v>
      </c>
      <c r="I37" s="3">
        <v>0</v>
      </c>
      <c r="J37" s="3">
        <v>0</v>
      </c>
      <c r="K37" s="3">
        <v>0</v>
      </c>
      <c r="L37" s="3">
        <v>0</v>
      </c>
      <c r="M37" s="5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13">
        <f>SUM(C37:AN37)</f>
        <v>1</v>
      </c>
      <c r="AP37" s="13">
        <f>RANK(AO37,$AO$1:$AO$104)</f>
        <v>39</v>
      </c>
      <c r="AQ37" s="14">
        <f>(COUNTIF(C37:AN37,"1")+COUNTIF(C37:AN37,"2")+COUNTIF(C37:AN37,"3"))/(COUNTIF(C37:AN37,"0")+COUNTIF(C37:AN37,"1")+COUNTIF(C37:AN37,"2")+COUNTIF(C37:AN37,"3"))</f>
        <v>0.1</v>
      </c>
      <c r="AT37" s="2" t="s">
        <v>161</v>
      </c>
      <c r="AU37" s="2">
        <f>SUM(AK2:AK104)</f>
        <v>0</v>
      </c>
    </row>
    <row r="38" spans="1:47">
      <c r="A38" s="6" t="s">
        <v>121</v>
      </c>
      <c r="B38" s="18" t="s">
        <v>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4">
        <v>1</v>
      </c>
      <c r="L38" s="3">
        <v>0</v>
      </c>
      <c r="M38" s="5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13">
        <f>SUM(C38:AN38)</f>
        <v>1</v>
      </c>
      <c r="AP38" s="13">
        <f>RANK(AO38,$AO$1:$AO$104)</f>
        <v>39</v>
      </c>
      <c r="AQ38" s="14">
        <f>(COUNTIF(C38:AN38,"1")+COUNTIF(C38:AN38,"2")+COUNTIF(C38:AN38,"3"))/(COUNTIF(C38:AN38,"0")+COUNTIF(C38:AN38,"1")+COUNTIF(C38:AN38,"2")+COUNTIF(C38:AN38,"3"))</f>
        <v>0.1</v>
      </c>
      <c r="AT38" s="2" t="s">
        <v>162</v>
      </c>
      <c r="AU38" s="2">
        <f>SUM(AL2:AL104)</f>
        <v>0</v>
      </c>
    </row>
    <row r="39" spans="1:47">
      <c r="A39" s="6" t="s">
        <v>167</v>
      </c>
      <c r="B39" s="18" t="s">
        <v>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9">
        <v>1</v>
      </c>
      <c r="M39" s="16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13">
        <f>SUM(C39:AN39)</f>
        <v>1</v>
      </c>
      <c r="AP39" s="13">
        <f>RANK(AO39,$AO$1:$AO$104)</f>
        <v>39</v>
      </c>
      <c r="AQ39" s="14">
        <f>(COUNTIF(C39:AN39,"1")+COUNTIF(C39:AN39,"2")+COUNTIF(C39:AN39,"3"))/(COUNTIF(C39:AN39,"0")+COUNTIF(C39:AN39,"1")+COUNTIF(C39:AN39,"2")+COUNTIF(C39:AN39,"3"))</f>
        <v>0.1</v>
      </c>
      <c r="AT39" s="2" t="s">
        <v>163</v>
      </c>
      <c r="AU39" s="2">
        <f>SUM(AM2:AM104)</f>
        <v>0</v>
      </c>
    </row>
    <row r="40" spans="1:47">
      <c r="A40" s="1" t="s">
        <v>35</v>
      </c>
      <c r="B40" s="7" t="s">
        <v>109</v>
      </c>
      <c r="C40" s="3">
        <v>0</v>
      </c>
      <c r="D40" s="3">
        <v>0</v>
      </c>
      <c r="E40" s="4">
        <v>1</v>
      </c>
      <c r="F40" s="3">
        <v>0</v>
      </c>
      <c r="G40" s="4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5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13">
        <f>SUM(C40:AN40)</f>
        <v>2</v>
      </c>
      <c r="AP40" s="13">
        <f>RANK(AO40,$AO$1:$AO$104)</f>
        <v>20</v>
      </c>
      <c r="AQ40" s="14">
        <f>(COUNTIF(C40:AN40,"1")+COUNTIF(C40:AN40,"2")+COUNTIF(C40:AN40,"3"))/(COUNTIF(C40:AN40,"0")+COUNTIF(C40:AN40,"1")+COUNTIF(C40:AN40,"2")+COUNTIF(C40:AN40,"3"))</f>
        <v>0.2</v>
      </c>
      <c r="AT40" s="2" t="s">
        <v>164</v>
      </c>
      <c r="AU40" s="2">
        <f>SUM(AN2:AN104)</f>
        <v>0</v>
      </c>
    </row>
    <row r="41" spans="1:47">
      <c r="A41" s="6" t="s">
        <v>61</v>
      </c>
      <c r="B41" s="7" t="s">
        <v>109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4">
        <v>1</v>
      </c>
      <c r="J41" s="3">
        <v>0</v>
      </c>
      <c r="K41" s="3">
        <v>0</v>
      </c>
      <c r="L41" s="3">
        <v>0</v>
      </c>
      <c r="M41" s="4">
        <v>1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13">
        <f>SUM(C41:AN41)</f>
        <v>2</v>
      </c>
      <c r="AP41" s="13">
        <f>RANK(AO41,$AO$1:$AO$104)</f>
        <v>20</v>
      </c>
      <c r="AQ41" s="14">
        <f>(COUNTIF(C41:AN41,"1")+COUNTIF(C41:AN41,"2")+COUNTIF(C41:AN41,"3"))/(COUNTIF(C41:AN41,"0")+COUNTIF(C41:AN41,"1")+COUNTIF(C41:AN41,"2")+COUNTIF(C41:AN41,"3"))</f>
        <v>0.18181818181818182</v>
      </c>
    </row>
    <row r="42" spans="1:47">
      <c r="A42" s="6" t="s">
        <v>62</v>
      </c>
      <c r="B42" s="7" t="s">
        <v>109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4">
        <v>1</v>
      </c>
      <c r="J42" s="3">
        <v>0</v>
      </c>
      <c r="K42" s="3">
        <v>0</v>
      </c>
      <c r="L42" s="3">
        <v>0</v>
      </c>
      <c r="M42" s="5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13">
        <f>SUM(C42:AN42)</f>
        <v>1</v>
      </c>
      <c r="AP42" s="13">
        <f>RANK(AO42,$AO$1:$AO$104)</f>
        <v>39</v>
      </c>
      <c r="AQ42" s="14">
        <f>(COUNTIF(C42:AN42,"1")+COUNTIF(C42:AN42,"2")+COUNTIF(C42:AN42,"3"))/(COUNTIF(C42:AN42,"0")+COUNTIF(C42:AN42,"1")+COUNTIF(C42:AN42,"2")+COUNTIF(C42:AN42,"3"))</f>
        <v>0.1</v>
      </c>
    </row>
    <row r="43" spans="1:47">
      <c r="A43" s="6" t="s">
        <v>63</v>
      </c>
      <c r="B43" s="7" t="s">
        <v>109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4">
        <v>1</v>
      </c>
      <c r="J43" s="3">
        <v>0</v>
      </c>
      <c r="K43" s="3">
        <v>0</v>
      </c>
      <c r="L43" s="3">
        <v>0</v>
      </c>
      <c r="M43" s="5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13">
        <f>SUM(C43:AN43)</f>
        <v>1</v>
      </c>
      <c r="AP43" s="13">
        <f>RANK(AO43,$AO$1:$AO$104)</f>
        <v>39</v>
      </c>
      <c r="AQ43" s="14">
        <f>(COUNTIF(C43:AN43,"1")+COUNTIF(C43:AN43,"2")+COUNTIF(C43:AN43,"3"))/(COUNTIF(C43:AN43,"0")+COUNTIF(C43:AN43,"1")+COUNTIF(C43:AN43,"2")+COUNTIF(C43:AN43,"3"))</f>
        <v>0.1</v>
      </c>
    </row>
    <row r="44" spans="1:47">
      <c r="A44" s="6" t="s">
        <v>64</v>
      </c>
      <c r="B44" s="7" t="s">
        <v>109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4">
        <v>1</v>
      </c>
      <c r="J44" s="3">
        <v>0</v>
      </c>
      <c r="K44" s="3">
        <v>0</v>
      </c>
      <c r="L44" s="3">
        <v>0</v>
      </c>
      <c r="M44" s="5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13">
        <f>SUM(C44:AN44)</f>
        <v>1</v>
      </c>
      <c r="AP44" s="13">
        <f>RANK(AO44,$AO$1:$AO$104)</f>
        <v>39</v>
      </c>
      <c r="AQ44" s="14">
        <f>(COUNTIF(C44:AN44,"1")+COUNTIF(C44:AN44,"2")+COUNTIF(C44:AN44,"3"))/(COUNTIF(C44:AN44,"0")+COUNTIF(C44:AN44,"1")+COUNTIF(C44:AN44,"2")+COUNTIF(C44:AN44,"3"))</f>
        <v>0.1</v>
      </c>
    </row>
    <row r="45" spans="1:47">
      <c r="A45" s="6" t="s">
        <v>75</v>
      </c>
      <c r="B45" s="7" t="s">
        <v>109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4">
        <v>1</v>
      </c>
      <c r="I45" s="3">
        <v>0</v>
      </c>
      <c r="J45" s="3">
        <v>0</v>
      </c>
      <c r="K45" s="3">
        <v>0</v>
      </c>
      <c r="L45" s="3">
        <v>0</v>
      </c>
      <c r="M45" s="5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13">
        <f>SUM(C45:AN45)</f>
        <v>1</v>
      </c>
      <c r="AP45" s="13">
        <f>RANK(AO45,$AO$1:$AO$104)</f>
        <v>39</v>
      </c>
      <c r="AQ45" s="14">
        <f>(COUNTIF(C45:AN45,"1")+COUNTIF(C45:AN45,"2")+COUNTIF(C45:AN45,"3"))/(COUNTIF(C45:AN45,"0")+COUNTIF(C45:AN45,"1")+COUNTIF(C45:AN45,"2")+COUNTIF(C45:AN45,"3"))</f>
        <v>0.1</v>
      </c>
    </row>
    <row r="46" spans="1:47">
      <c r="A46" s="6" t="s">
        <v>116</v>
      </c>
      <c r="B46" s="18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4">
        <v>1</v>
      </c>
      <c r="L46" s="3">
        <v>0</v>
      </c>
      <c r="M46" s="5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13">
        <f>SUM(C46:AN46)</f>
        <v>1</v>
      </c>
      <c r="AP46" s="13">
        <f>RANK(AO46,$AO$1:$AO$104)</f>
        <v>39</v>
      </c>
      <c r="AQ46" s="14">
        <f>(COUNTIF(C46:AN46,"1")+COUNTIF(C46:AN46,"2")+COUNTIF(C46:AN46,"3"))/(COUNTIF(C46:AN46,"0")+COUNTIF(C46:AN46,"1")+COUNTIF(C46:AN46,"2")+COUNTIF(C46:AN46,"3"))</f>
        <v>0.1</v>
      </c>
    </row>
    <row r="47" spans="1:47">
      <c r="A47" s="6" t="s">
        <v>169</v>
      </c>
      <c r="B47" s="18" t="s">
        <v>109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9">
        <v>1</v>
      </c>
      <c r="M47" s="16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13">
        <f>SUM(C47:AN47)</f>
        <v>1</v>
      </c>
      <c r="AP47" s="13">
        <f>RANK(AO47,$AO$1:$AO$104)</f>
        <v>39</v>
      </c>
      <c r="AQ47" s="14">
        <f>(COUNTIF(C47:AN47,"1")+COUNTIF(C47:AN47,"2")+COUNTIF(C47:AN47,"3"))/(COUNTIF(C47:AN47,"0")+COUNTIF(C47:AN47,"1")+COUNTIF(C47:AN47,"2")+COUNTIF(C47:AN47,"3"))</f>
        <v>0.1</v>
      </c>
    </row>
    <row r="48" spans="1:47">
      <c r="A48" s="6" t="s">
        <v>170</v>
      </c>
      <c r="B48" s="18" t="s">
        <v>109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9">
        <v>1</v>
      </c>
      <c r="M48" s="16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13">
        <f>SUM(C48:AN48)</f>
        <v>1</v>
      </c>
      <c r="AP48" s="13">
        <f>RANK(AO48,$AO$1:$AO$104)</f>
        <v>39</v>
      </c>
      <c r="AQ48" s="14">
        <f>(COUNTIF(C48:AN48,"1")+COUNTIF(C48:AN48,"2")+COUNTIF(C48:AN48,"3"))/(COUNTIF(C48:AN48,"0")+COUNTIF(C48:AN48,"1")+COUNTIF(C48:AN48,"2")+COUNTIF(C48:AN48,"3"))</f>
        <v>0.1</v>
      </c>
    </row>
    <row r="49" spans="1:43">
      <c r="A49" s="6" t="s">
        <v>183</v>
      </c>
      <c r="B49" s="18" t="s">
        <v>109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9">
        <v>1</v>
      </c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13">
        <f>SUM(C49:AN49)</f>
        <v>1</v>
      </c>
      <c r="AP49" s="13">
        <f>RANK(AO49,$AO$1:$AO$104)</f>
        <v>39</v>
      </c>
      <c r="AQ49" s="14">
        <f>(COUNTIF(C49:AN49,"1")+COUNTIF(C49:AN49,"2")+COUNTIF(C49:AN49,"3"))/(COUNTIF(C49:AN49,"0")+COUNTIF(C49:AN49,"1")+COUNTIF(C49:AN49,"2")+COUNTIF(C49:AN49,"3"))</f>
        <v>9.0909090909090912E-2</v>
      </c>
    </row>
    <row r="50" spans="1:43">
      <c r="A50" s="1" t="s">
        <v>9</v>
      </c>
      <c r="B50" s="7" t="s">
        <v>95</v>
      </c>
      <c r="C50" s="4">
        <v>1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5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13">
        <f>SUM(C50:AN50)</f>
        <v>1</v>
      </c>
      <c r="AP50" s="13">
        <f>RANK(AO50,$AO$1:$AO$104)</f>
        <v>39</v>
      </c>
      <c r="AQ50" s="14">
        <f>(COUNTIF(C50:AN50,"1")+COUNTIF(C50:AN50,"2")+COUNTIF(C50:AN50,"3"))/(COUNTIF(C50:AN50,"0")+COUNTIF(C50:AN50,"1")+COUNTIF(C50:AN50,"2")+COUNTIF(C50:AN50,"3"))</f>
        <v>0.1</v>
      </c>
    </row>
    <row r="51" spans="1:43">
      <c r="A51" s="1" t="s">
        <v>36</v>
      </c>
      <c r="B51" s="7" t="s">
        <v>95</v>
      </c>
      <c r="C51" s="3">
        <v>0</v>
      </c>
      <c r="D51" s="3">
        <v>0</v>
      </c>
      <c r="E51" s="4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4">
        <v>1</v>
      </c>
      <c r="L51" s="3">
        <v>0</v>
      </c>
      <c r="M51" s="5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13">
        <f>SUM(C51:AN51)</f>
        <v>2</v>
      </c>
      <c r="AP51" s="13">
        <f>RANK(AO51,$AO$1:$AO$104)</f>
        <v>20</v>
      </c>
      <c r="AQ51" s="14">
        <f>(COUNTIF(C51:AN51,"1")+COUNTIF(C51:AN51,"2")+COUNTIF(C51:AN51,"3"))/(COUNTIF(C51:AN51,"0")+COUNTIF(C51:AN51,"1")+COUNTIF(C51:AN51,"2")+COUNTIF(C51:AN51,"3"))</f>
        <v>0.2</v>
      </c>
    </row>
    <row r="52" spans="1:43">
      <c r="A52" s="6" t="s">
        <v>44</v>
      </c>
      <c r="B52" s="7" t="s">
        <v>95</v>
      </c>
      <c r="C52" s="3">
        <v>0</v>
      </c>
      <c r="D52" s="3">
        <v>0</v>
      </c>
      <c r="E52" s="3">
        <v>0</v>
      </c>
      <c r="F52" s="4">
        <v>1</v>
      </c>
      <c r="G52" s="4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5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13">
        <f>SUM(C52:AN52)</f>
        <v>2</v>
      </c>
      <c r="AP52" s="13">
        <f>RANK(AO52,$AO$1:$AO$104)</f>
        <v>20</v>
      </c>
      <c r="AQ52" s="14">
        <f>(COUNTIF(C52:AN52,"1")+COUNTIF(C52:AN52,"2")+COUNTIF(C52:AN52,"3"))/(COUNTIF(C52:AN52,"0")+COUNTIF(C52:AN52,"1")+COUNTIF(C52:AN52,"2")+COUNTIF(C52:AN52,"3"))</f>
        <v>0.2</v>
      </c>
    </row>
    <row r="53" spans="1:43">
      <c r="A53" s="6" t="s">
        <v>65</v>
      </c>
      <c r="B53" s="7" t="s">
        <v>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4">
        <v>1</v>
      </c>
      <c r="J53" s="3">
        <v>0</v>
      </c>
      <c r="K53" s="3">
        <v>0</v>
      </c>
      <c r="L53" s="3">
        <v>0</v>
      </c>
      <c r="M53" s="5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13">
        <f>SUM(C53:AN53)</f>
        <v>1</v>
      </c>
      <c r="AP53" s="13">
        <f>RANK(AO53,$AO$1:$AO$104)</f>
        <v>39</v>
      </c>
      <c r="AQ53" s="14">
        <f>(COUNTIF(C53:AN53,"1")+COUNTIF(C53:AN53,"2")+COUNTIF(C53:AN53,"3"))/(COUNTIF(C53:AN53,"0")+COUNTIF(C53:AN53,"1")+COUNTIF(C53:AN53,"2")+COUNTIF(C53:AN53,"3"))</f>
        <v>0.1</v>
      </c>
    </row>
    <row r="54" spans="1:43">
      <c r="A54" s="6" t="s">
        <v>81</v>
      </c>
      <c r="B54" s="7" t="s">
        <v>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4">
        <v>2</v>
      </c>
      <c r="I54" s="3">
        <v>0</v>
      </c>
      <c r="J54" s="3">
        <v>0</v>
      </c>
      <c r="K54" s="3">
        <v>0</v>
      </c>
      <c r="L54" s="3">
        <v>0</v>
      </c>
      <c r="M54" s="4">
        <v>1</v>
      </c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13">
        <f>SUM(C54:AN54)</f>
        <v>3</v>
      </c>
      <c r="AP54" s="13">
        <f>RANK(AO54,$AO$1:$AO$104)</f>
        <v>14</v>
      </c>
      <c r="AQ54" s="14">
        <f>(COUNTIF(C54:AN54,"1")+COUNTIF(C54:AN54,"2")+COUNTIF(C54:AN54,"3"))/(COUNTIF(C54:AN54,"0")+COUNTIF(C54:AN54,"1")+COUNTIF(C54:AN54,"2")+COUNTIF(C54:AN54,"3"))</f>
        <v>0.18181818181818182</v>
      </c>
    </row>
    <row r="55" spans="1:43">
      <c r="A55" s="6" t="s">
        <v>117</v>
      </c>
      <c r="B55" s="18" t="s">
        <v>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4">
        <v>1</v>
      </c>
      <c r="L55" s="4">
        <v>1</v>
      </c>
      <c r="M55" s="5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13">
        <f>SUM(C55:AN55)</f>
        <v>2</v>
      </c>
      <c r="AP55" s="13">
        <f>RANK(AO55,$AO$1:$AO$104)</f>
        <v>20</v>
      </c>
      <c r="AQ55" s="14">
        <f>(COUNTIF(C55:AN55,"1")+COUNTIF(C55:AN55,"2")+COUNTIF(C55:AN55,"3"))/(COUNTIF(C55:AN55,"0")+COUNTIF(C55:AN55,"1")+COUNTIF(C55:AN55,"2")+COUNTIF(C55:AN55,"3"))</f>
        <v>0.2</v>
      </c>
    </row>
    <row r="56" spans="1:43">
      <c r="A56" s="6" t="s">
        <v>118</v>
      </c>
      <c r="B56" s="18" t="s">
        <v>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4">
        <v>1</v>
      </c>
      <c r="L56" s="3">
        <v>0</v>
      </c>
      <c r="M56" s="5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13">
        <f>SUM(C56:AN56)</f>
        <v>1</v>
      </c>
      <c r="AP56" s="13">
        <f>RANK(AO56,$AO$1:$AO$104)</f>
        <v>39</v>
      </c>
      <c r="AQ56" s="14">
        <f>(COUNTIF(C56:AN56,"1")+COUNTIF(C56:AN56,"2")+COUNTIF(C56:AN56,"3"))/(COUNTIF(C56:AN56,"0")+COUNTIF(C56:AN56,"1")+COUNTIF(C56:AN56,"2")+COUNTIF(C56:AN56,"3"))</f>
        <v>0.1</v>
      </c>
    </row>
    <row r="57" spans="1:43">
      <c r="A57" s="1" t="s">
        <v>20</v>
      </c>
      <c r="B57" s="7" t="s">
        <v>102</v>
      </c>
      <c r="C57" s="3">
        <v>0</v>
      </c>
      <c r="D57" s="4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5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13">
        <f>SUM(C57:AN57)</f>
        <v>1</v>
      </c>
      <c r="AP57" s="13">
        <f>RANK(AO57,$AO$1:$AO$104)</f>
        <v>39</v>
      </c>
      <c r="AQ57" s="14">
        <f>(COUNTIF(C57:AN57,"1")+COUNTIF(C57:AN57,"2")+COUNTIF(C57:AN57,"3"))/(COUNTIF(C57:AN57,"0")+COUNTIF(C57:AN57,"1")+COUNTIF(C57:AN57,"2")+COUNTIF(C57:AN57,"3"))</f>
        <v>0.1</v>
      </c>
    </row>
    <row r="58" spans="1:43">
      <c r="A58" s="1" t="s">
        <v>21</v>
      </c>
      <c r="B58" s="7" t="s">
        <v>102</v>
      </c>
      <c r="C58" s="3">
        <v>0</v>
      </c>
      <c r="D58" s="4">
        <v>1</v>
      </c>
      <c r="E58" s="3">
        <v>0</v>
      </c>
      <c r="F58" s="4">
        <v>1</v>
      </c>
      <c r="G58" s="3">
        <v>0</v>
      </c>
      <c r="H58" s="4">
        <v>1</v>
      </c>
      <c r="I58" s="3">
        <v>0</v>
      </c>
      <c r="J58" s="3">
        <v>0</v>
      </c>
      <c r="K58" s="3">
        <v>0</v>
      </c>
      <c r="L58" s="4">
        <v>1</v>
      </c>
      <c r="M58" s="4">
        <v>1</v>
      </c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13">
        <f>SUM(C58:AN58)</f>
        <v>5</v>
      </c>
      <c r="AP58" s="13">
        <f>RANK(AO58,$AO$1:$AO$104)</f>
        <v>7</v>
      </c>
      <c r="AQ58" s="14">
        <f>(COUNTIF(C58:AN58,"1")+COUNTIF(C58:AN58,"2")+COUNTIF(C58:AN58,"3"))/(COUNTIF(C58:AN58,"0")+COUNTIF(C58:AN58,"1")+COUNTIF(C58:AN58,"2")+COUNTIF(C58:AN58,"3"))</f>
        <v>0.45454545454545453</v>
      </c>
    </row>
    <row r="59" spans="1:43">
      <c r="A59" s="6" t="s">
        <v>112</v>
      </c>
      <c r="B59" s="7" t="s">
        <v>102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4">
        <v>1</v>
      </c>
      <c r="I59" s="3">
        <v>0</v>
      </c>
      <c r="J59" s="3">
        <v>0</v>
      </c>
      <c r="K59" s="3">
        <v>0</v>
      </c>
      <c r="L59" s="3">
        <v>0</v>
      </c>
      <c r="M59" s="5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13">
        <f>SUM(C59:AN59)</f>
        <v>1</v>
      </c>
      <c r="AP59" s="13">
        <f>RANK(AO59,$AO$1:$AO$104)</f>
        <v>39</v>
      </c>
      <c r="AQ59" s="14">
        <f>(COUNTIF(C59:AN59,"1")+COUNTIF(C59:AN59,"2")+COUNTIF(C59:AN59,"3"))/(COUNTIF(C59:AN59,"0")+COUNTIF(C59:AN59,"1")+COUNTIF(C59:AN59,"2")+COUNTIF(C59:AN59,"3"))</f>
        <v>0.1</v>
      </c>
    </row>
    <row r="60" spans="1:43">
      <c r="A60" s="6" t="s">
        <v>115</v>
      </c>
      <c r="B60" s="18" t="s">
        <v>102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4">
        <v>1</v>
      </c>
      <c r="L60" s="3">
        <v>0</v>
      </c>
      <c r="M60" s="5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13">
        <f>SUM(C60:AN60)</f>
        <v>1</v>
      </c>
      <c r="AP60" s="13">
        <f>RANK(AO60,$AO$1:$AO$104)</f>
        <v>39</v>
      </c>
      <c r="AQ60" s="14">
        <f>(COUNTIF(C60:AN60,"1")+COUNTIF(C60:AN60,"2")+COUNTIF(C60:AN60,"3"))/(COUNTIF(C60:AN60,"0")+COUNTIF(C60:AN60,"1")+COUNTIF(C60:AN60,"2")+COUNTIF(C60:AN60,"3"))</f>
        <v>0.1</v>
      </c>
    </row>
    <row r="61" spans="1:43">
      <c r="A61" s="6" t="s">
        <v>174</v>
      </c>
      <c r="B61" s="18" t="s">
        <v>102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9">
        <v>1</v>
      </c>
      <c r="M61" s="9">
        <v>1</v>
      </c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13">
        <f>SUM(C61:AN61)</f>
        <v>2</v>
      </c>
      <c r="AP61" s="13">
        <f>RANK(AO61,$AO$1:$AO$104)</f>
        <v>20</v>
      </c>
      <c r="AQ61" s="14">
        <f>(COUNTIF(C61:AN61,"1")+COUNTIF(C61:AN61,"2")+COUNTIF(C61:AN61,"3"))/(COUNTIF(C61:AN61,"0")+COUNTIF(C61:AN61,"1")+COUNTIF(C61:AN61,"2")+COUNTIF(C61:AN61,"3"))</f>
        <v>0.18181818181818182</v>
      </c>
    </row>
    <row r="62" spans="1:43">
      <c r="A62" s="1" t="s">
        <v>3</v>
      </c>
      <c r="B62" s="7" t="s">
        <v>91</v>
      </c>
      <c r="C62" s="4">
        <v>1</v>
      </c>
      <c r="D62" s="4">
        <v>1</v>
      </c>
      <c r="E62" s="3">
        <v>0</v>
      </c>
      <c r="F62" s="4">
        <v>1</v>
      </c>
      <c r="G62" s="4">
        <v>1</v>
      </c>
      <c r="H62" s="4">
        <v>2</v>
      </c>
      <c r="I62" s="4">
        <v>1</v>
      </c>
      <c r="J62" s="3">
        <v>0</v>
      </c>
      <c r="K62" s="3">
        <v>0</v>
      </c>
      <c r="L62" s="3">
        <v>0</v>
      </c>
      <c r="M62" s="4">
        <v>1</v>
      </c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13">
        <f>SUM(C62:AN62)</f>
        <v>8</v>
      </c>
      <c r="AP62" s="13">
        <f>RANK(AO62,$AO$1:$AO$104)</f>
        <v>1</v>
      </c>
      <c r="AQ62" s="14">
        <f>(COUNTIF(C62:AN62,"1")+COUNTIF(C62:AN62,"2")+COUNTIF(C62:AN62,"3"))/(COUNTIF(C62:AN62,"0")+COUNTIF(C62:AN62,"1")+COUNTIF(C62:AN62,"2")+COUNTIF(C62:AN62,"3"))</f>
        <v>0.63636363636363635</v>
      </c>
    </row>
    <row r="63" spans="1:43">
      <c r="A63" s="1" t="s">
        <v>4</v>
      </c>
      <c r="B63" s="7" t="s">
        <v>91</v>
      </c>
      <c r="C63" s="4">
        <v>1</v>
      </c>
      <c r="D63" s="4">
        <v>3</v>
      </c>
      <c r="E63" s="3">
        <v>0</v>
      </c>
      <c r="F63" s="4">
        <v>1</v>
      </c>
      <c r="G63" s="3">
        <v>0</v>
      </c>
      <c r="H63" s="3">
        <v>0</v>
      </c>
      <c r="I63" s="4">
        <v>1</v>
      </c>
      <c r="J63" s="3">
        <v>0</v>
      </c>
      <c r="K63" s="3">
        <v>0</v>
      </c>
      <c r="L63" s="3">
        <v>0</v>
      </c>
      <c r="M63" s="5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13">
        <f>SUM(C63:AN63)</f>
        <v>6</v>
      </c>
      <c r="AP63" s="13">
        <f>RANK(AO63,$AO$1:$AO$104)</f>
        <v>3</v>
      </c>
      <c r="AQ63" s="14">
        <f>(COUNTIF(C63:AN63,"1")+COUNTIF(C63:AN63,"2")+COUNTIF(C63:AN63,"3"))/(COUNTIF(C63:AN63,"0")+COUNTIF(C63:AN63,"1")+COUNTIF(C63:AN63,"2")+COUNTIF(C63:AN63,"3"))</f>
        <v>0.4</v>
      </c>
    </row>
    <row r="64" spans="1:43">
      <c r="A64" s="6" t="s">
        <v>87</v>
      </c>
      <c r="B64" s="7" t="s">
        <v>91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4">
        <v>1</v>
      </c>
      <c r="K64" s="3">
        <v>0</v>
      </c>
      <c r="L64" s="3">
        <v>0</v>
      </c>
      <c r="M64" s="5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13">
        <f>SUM(C64:AN64)</f>
        <v>1</v>
      </c>
      <c r="AP64" s="13">
        <f>RANK(AO64,$AO$1:$AO$104)</f>
        <v>39</v>
      </c>
      <c r="AQ64" s="14">
        <f>(COUNTIF(C64:AN64,"1")+COUNTIF(C64:AN64,"2")+COUNTIF(C64:AN64,"3"))/(COUNTIF(C64:AN64,"0")+COUNTIF(C64:AN64,"1")+COUNTIF(C64:AN64,"2")+COUNTIF(C64:AN64,"3"))</f>
        <v>0.1</v>
      </c>
    </row>
    <row r="65" spans="1:43">
      <c r="A65" s="6" t="s">
        <v>119</v>
      </c>
      <c r="B65" s="18" t="s">
        <v>91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4">
        <v>1</v>
      </c>
      <c r="L65" s="4">
        <v>2</v>
      </c>
      <c r="M65" s="5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13">
        <f>SUM(C65:AN65)</f>
        <v>3</v>
      </c>
      <c r="AP65" s="13">
        <f>RANK(AO65,$AO$1:$AO$104)</f>
        <v>14</v>
      </c>
      <c r="AQ65" s="14">
        <f>(COUNTIF(C65:AN65,"1")+COUNTIF(C65:AN65,"2")+COUNTIF(C65:AN65,"3"))/(COUNTIF(C65:AN65,"0")+COUNTIF(C65:AN65,"1")+COUNTIF(C65:AN65,"2")+COUNTIF(C65:AN65,"3"))</f>
        <v>0.2</v>
      </c>
    </row>
    <row r="66" spans="1:43">
      <c r="A66" s="6" t="s">
        <v>120</v>
      </c>
      <c r="B66" s="18" t="s">
        <v>91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4">
        <v>1</v>
      </c>
      <c r="L66" s="3">
        <v>0</v>
      </c>
      <c r="M66" s="5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13">
        <f>SUM(C66:AN66)</f>
        <v>1</v>
      </c>
      <c r="AP66" s="13">
        <f>RANK(AO66,$AO$1:$AO$104)</f>
        <v>39</v>
      </c>
      <c r="AQ66" s="14">
        <f>(COUNTIF(C66:AN66,"1")+COUNTIF(C66:AN66,"2")+COUNTIF(C66:AN66,"3"))/(COUNTIF(C66:AN66,"0")+COUNTIF(C66:AN66,"1")+COUNTIF(C66:AN66,"2")+COUNTIF(C66:AN66,"3"))</f>
        <v>0.1</v>
      </c>
    </row>
    <row r="67" spans="1:43">
      <c r="A67" s="6" t="s">
        <v>178</v>
      </c>
      <c r="B67" s="10" t="s">
        <v>91</v>
      </c>
      <c r="C67" s="17">
        <v>0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9">
        <v>1</v>
      </c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13">
        <f>SUM(C67:AN67)</f>
        <v>1</v>
      </c>
      <c r="AP67" s="13">
        <f>RANK(AO67,$AO$1:$AO$104)</f>
        <v>39</v>
      </c>
      <c r="AQ67" s="14">
        <f>(COUNTIF(C67:AN67,"1")+COUNTIF(C67:AN67,"2")+COUNTIF(C67:AN67,"3"))/(COUNTIF(C67:AN67,"0")+COUNTIF(C67:AN67,"1")+COUNTIF(C67:AN67,"2")+COUNTIF(C67:AN67,"3"))</f>
        <v>9.0909090909090912E-2</v>
      </c>
    </row>
    <row r="68" spans="1:43">
      <c r="A68" s="1" t="s">
        <v>13</v>
      </c>
      <c r="B68" s="7" t="s">
        <v>97</v>
      </c>
      <c r="C68" s="4">
        <v>1</v>
      </c>
      <c r="D68" s="3">
        <v>0</v>
      </c>
      <c r="E68" s="3">
        <v>0</v>
      </c>
      <c r="F68" s="3">
        <v>0</v>
      </c>
      <c r="G68" s="3">
        <v>0</v>
      </c>
      <c r="H68" s="4">
        <v>1</v>
      </c>
      <c r="I68" s="3">
        <v>0</v>
      </c>
      <c r="J68" s="4">
        <v>1</v>
      </c>
      <c r="K68" s="8">
        <v>2</v>
      </c>
      <c r="L68" s="3">
        <v>0</v>
      </c>
      <c r="M68" s="5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13">
        <f>SUM(C68:AN68)</f>
        <v>5</v>
      </c>
      <c r="AP68" s="13">
        <f>RANK(AO68,$AO$1:$AO$104)</f>
        <v>7</v>
      </c>
      <c r="AQ68" s="14">
        <f>(COUNTIF(C68:AN68,"1")+COUNTIF(C68:AN68,"2")+COUNTIF(C68:AN68,"3"))/(COUNTIF(C68:AN68,"0")+COUNTIF(C68:AN68,"1")+COUNTIF(C68:AN68,"2")+COUNTIF(C68:AN68,"3"))</f>
        <v>0.4</v>
      </c>
    </row>
    <row r="69" spans="1:43">
      <c r="A69" s="1" t="s">
        <v>22</v>
      </c>
      <c r="B69" s="7" t="s">
        <v>97</v>
      </c>
      <c r="C69" s="3">
        <v>0</v>
      </c>
      <c r="D69" s="4">
        <v>1</v>
      </c>
      <c r="E69" s="3">
        <v>0</v>
      </c>
      <c r="F69" s="3">
        <v>0</v>
      </c>
      <c r="G69" s="3">
        <v>0</v>
      </c>
      <c r="H69" s="4">
        <v>1</v>
      </c>
      <c r="I69" s="3">
        <v>0</v>
      </c>
      <c r="J69" s="3">
        <v>0</v>
      </c>
      <c r="K69" s="4">
        <v>2</v>
      </c>
      <c r="L69" s="3">
        <v>0</v>
      </c>
      <c r="M69" s="5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13">
        <f>SUM(C69:AN69)</f>
        <v>4</v>
      </c>
      <c r="AP69" s="13">
        <f>RANK(AO69,$AO$1:$AO$104)</f>
        <v>11</v>
      </c>
      <c r="AQ69" s="14">
        <f>(COUNTIF(C69:AN69,"1")+COUNTIF(C69:AN69,"2")+COUNTIF(C69:AN69,"3"))/(COUNTIF(C69:AN69,"0")+COUNTIF(C69:AN69,"1")+COUNTIF(C69:AN69,"2")+COUNTIF(C69:AN69,"3"))</f>
        <v>0.3</v>
      </c>
    </row>
    <row r="70" spans="1:43">
      <c r="A70" s="1" t="s">
        <v>38</v>
      </c>
      <c r="B70" s="7" t="s">
        <v>97</v>
      </c>
      <c r="C70" s="3">
        <v>0</v>
      </c>
      <c r="D70" s="3">
        <v>0</v>
      </c>
      <c r="E70" s="4">
        <v>1</v>
      </c>
      <c r="F70" s="4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5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13">
        <f>SUM(C70:AN70)</f>
        <v>2</v>
      </c>
      <c r="AP70" s="13">
        <f>RANK(AO70,$AO$1:$AO$104)</f>
        <v>20</v>
      </c>
      <c r="AQ70" s="14">
        <f>(COUNTIF(C70:AN70,"1")+COUNTIF(C70:AN70,"2")+COUNTIF(C70:AN70,"3"))/(COUNTIF(C70:AN70,"0")+COUNTIF(C70:AN70,"1")+COUNTIF(C70:AN70,"2")+COUNTIF(C70:AN70,"3"))</f>
        <v>0.2</v>
      </c>
    </row>
    <row r="71" spans="1:43">
      <c r="A71" s="6" t="s">
        <v>45</v>
      </c>
      <c r="B71" s="7" t="s">
        <v>97</v>
      </c>
      <c r="C71" s="3">
        <v>0</v>
      </c>
      <c r="D71" s="3">
        <v>0</v>
      </c>
      <c r="E71" s="3">
        <v>0</v>
      </c>
      <c r="F71" s="4">
        <v>1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5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13">
        <f>SUM(C71:AN71)</f>
        <v>1</v>
      </c>
      <c r="AP71" s="13">
        <f>RANK(AO71,$AO$1:$AO$104)</f>
        <v>39</v>
      </c>
      <c r="AQ71" s="14">
        <f>(COUNTIF(C71:AN71,"1")+COUNTIF(C71:AN71,"2")+COUNTIF(C71:AN71,"3"))/(COUNTIF(C71:AN71,"0")+COUNTIF(C71:AN71,"1")+COUNTIF(C71:AN71,"2")+COUNTIF(C71:AN71,"3"))</f>
        <v>0.1</v>
      </c>
    </row>
    <row r="72" spans="1:43">
      <c r="A72" s="6" t="s">
        <v>165</v>
      </c>
      <c r="B72" s="18" t="s">
        <v>97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9">
        <v>1</v>
      </c>
      <c r="L72" s="3">
        <v>0</v>
      </c>
      <c r="M72" s="16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13">
        <f>SUM(C72:AN72)</f>
        <v>1</v>
      </c>
      <c r="AP72" s="13">
        <f>RANK(AO72,$AO$1:$AO$104)</f>
        <v>39</v>
      </c>
      <c r="AQ72" s="14">
        <f>(COUNTIF(C72:AN72,"1")+COUNTIF(C72:AN72,"2")+COUNTIF(C72:AN72,"3"))/(COUNTIF(C72:AN72,"0")+COUNTIF(C72:AN72,"1")+COUNTIF(C72:AN72,"2")+COUNTIF(C72:AN72,"3"))</f>
        <v>0.1</v>
      </c>
    </row>
    <row r="73" spans="1:43">
      <c r="A73" s="1" t="s">
        <v>23</v>
      </c>
      <c r="B73" s="7" t="s">
        <v>103</v>
      </c>
      <c r="C73" s="3">
        <v>0</v>
      </c>
      <c r="D73" s="4">
        <v>1</v>
      </c>
      <c r="E73" s="3">
        <v>0</v>
      </c>
      <c r="F73" s="3">
        <v>0</v>
      </c>
      <c r="G73" s="4">
        <v>2</v>
      </c>
      <c r="H73" s="4">
        <v>1</v>
      </c>
      <c r="I73" s="3">
        <v>0</v>
      </c>
      <c r="J73" s="4">
        <v>1</v>
      </c>
      <c r="K73" s="3">
        <v>0</v>
      </c>
      <c r="L73" s="4">
        <v>1</v>
      </c>
      <c r="M73" s="5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13">
        <f>SUM(C73:AN73)</f>
        <v>6</v>
      </c>
      <c r="AP73" s="13">
        <f>RANK(AO73,$AO$1:$AO$104)</f>
        <v>3</v>
      </c>
      <c r="AQ73" s="14">
        <f>(COUNTIF(C73:AN73,"1")+COUNTIF(C73:AN73,"2")+COUNTIF(C73:AN73,"3"))/(COUNTIF(C73:AN73,"0")+COUNTIF(C73:AN73,"1")+COUNTIF(C73:AN73,"2")+COUNTIF(C73:AN73,"3"))</f>
        <v>0.5</v>
      </c>
    </row>
    <row r="74" spans="1:43">
      <c r="A74" s="1" t="s">
        <v>24</v>
      </c>
      <c r="B74" s="7" t="s">
        <v>103</v>
      </c>
      <c r="C74" s="3">
        <v>0</v>
      </c>
      <c r="D74" s="4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5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3">
        <f>SUM(C74:AN74)</f>
        <v>1</v>
      </c>
      <c r="AP74" s="13">
        <f>RANK(AO74,$AO$1:$AO$104)</f>
        <v>39</v>
      </c>
      <c r="AQ74" s="14">
        <f>(COUNTIF(C74:AN74,"1")+COUNTIF(C74:AN74,"2")+COUNTIF(C74:AN74,"3"))/(COUNTIF(C74:AN74,"0")+COUNTIF(C74:AN74,"1")+COUNTIF(C74:AN74,"2")+COUNTIF(C74:AN74,"3"))</f>
        <v>0.1</v>
      </c>
    </row>
    <row r="75" spans="1:43">
      <c r="A75" s="6" t="s">
        <v>46</v>
      </c>
      <c r="B75" s="7" t="s">
        <v>103</v>
      </c>
      <c r="C75" s="3">
        <v>0</v>
      </c>
      <c r="D75" s="3">
        <v>0</v>
      </c>
      <c r="E75" s="3">
        <v>0</v>
      </c>
      <c r="F75" s="4">
        <v>1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5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13">
        <f>SUM(C75:AN75)</f>
        <v>1</v>
      </c>
      <c r="AP75" s="13">
        <f>RANK(AO75,$AO$1:$AO$104)</f>
        <v>39</v>
      </c>
      <c r="AQ75" s="14">
        <f>(COUNTIF(C75:AN75,"1")+COUNTIF(C75:AN75,"2")+COUNTIF(C75:AN75,"3"))/(COUNTIF(C75:AN75,"0")+COUNTIF(C75:AN75,"1")+COUNTIF(C75:AN75,"2")+COUNTIF(C75:AN75,"3"))</f>
        <v>0.1</v>
      </c>
    </row>
    <row r="76" spans="1:43">
      <c r="A76" s="6" t="s">
        <v>71</v>
      </c>
      <c r="B76" s="7" t="s">
        <v>103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4">
        <v>1</v>
      </c>
      <c r="I76" s="3">
        <v>0</v>
      </c>
      <c r="J76" s="3">
        <v>0</v>
      </c>
      <c r="K76" s="3">
        <v>0</v>
      </c>
      <c r="L76" s="3">
        <v>0</v>
      </c>
      <c r="M76" s="5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13">
        <f>SUM(C76:AN76)</f>
        <v>1</v>
      </c>
      <c r="AP76" s="13">
        <f>RANK(AO76,$AO$1:$AO$104)</f>
        <v>39</v>
      </c>
      <c r="AQ76" s="14">
        <f>(COUNTIF(C76:AN76,"1")+COUNTIF(C76:AN76,"2")+COUNTIF(C76:AN76,"3"))/(COUNTIF(C76:AN76,"0")+COUNTIF(C76:AN76,"1")+COUNTIF(C76:AN76,"2")+COUNTIF(C76:AN76,"3"))</f>
        <v>0.1</v>
      </c>
    </row>
    <row r="77" spans="1:43">
      <c r="A77" s="6" t="s">
        <v>72</v>
      </c>
      <c r="B77" s="7" t="s">
        <v>103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4">
        <v>1</v>
      </c>
      <c r="I77" s="3">
        <v>0</v>
      </c>
      <c r="J77" s="3">
        <v>0</v>
      </c>
      <c r="K77" s="3">
        <v>0</v>
      </c>
      <c r="L77" s="3">
        <v>0</v>
      </c>
      <c r="M77" s="5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13">
        <f>SUM(C77:AN77)</f>
        <v>1</v>
      </c>
      <c r="AP77" s="13">
        <f>RANK(AO77,$AO$1:$AO$104)</f>
        <v>39</v>
      </c>
      <c r="AQ77" s="14">
        <f>(COUNTIF(C77:AN77,"1")+COUNTIF(C77:AN77,"2")+COUNTIF(C77:AN77,"3"))/(COUNTIF(C77:AN77,"0")+COUNTIF(C77:AN77,"1")+COUNTIF(C77:AN77,"2")+COUNTIF(C77:AN77,"3"))</f>
        <v>0.1</v>
      </c>
    </row>
    <row r="78" spans="1:43">
      <c r="A78" s="6" t="s">
        <v>73</v>
      </c>
      <c r="B78" s="7" t="s">
        <v>103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4">
        <v>1</v>
      </c>
      <c r="I78" s="3">
        <v>0</v>
      </c>
      <c r="J78" s="3">
        <v>0</v>
      </c>
      <c r="K78" s="3">
        <v>0</v>
      </c>
      <c r="L78" s="3">
        <v>0</v>
      </c>
      <c r="M78" s="5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13">
        <f>SUM(C78:AN78)</f>
        <v>1</v>
      </c>
      <c r="AP78" s="13">
        <f>RANK(AO78,$AO$1:$AO$104)</f>
        <v>39</v>
      </c>
      <c r="AQ78" s="14">
        <f>(COUNTIF(C78:AN78,"1")+COUNTIF(C78:AN78,"2")+COUNTIF(C78:AN78,"3"))/(COUNTIF(C78:AN78,"0")+COUNTIF(C78:AN78,"1")+COUNTIF(C78:AN78,"2")+COUNTIF(C78:AN78,"3"))</f>
        <v>0.1</v>
      </c>
    </row>
    <row r="79" spans="1:43">
      <c r="A79" s="1" t="s">
        <v>10</v>
      </c>
      <c r="B79" s="7" t="s">
        <v>96</v>
      </c>
      <c r="C79" s="4">
        <v>2</v>
      </c>
      <c r="D79" s="4"/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5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13">
        <f>SUM(C79:AN79)</f>
        <v>2</v>
      </c>
      <c r="AP79" s="13">
        <f>RANK(AO79,$AO$1:$AO$104)</f>
        <v>20</v>
      </c>
      <c r="AQ79" s="14">
        <f>(COUNTIF(C79:AN79,"1")+COUNTIF(C79:AN79,"2")+COUNTIF(C79:AN79,"3"))/(COUNTIF(C79:AN79,"0")+COUNTIF(C79:AN79,"1")+COUNTIF(C79:AN79,"2")+COUNTIF(C79:AN79,"3"))</f>
        <v>0.1111111111111111</v>
      </c>
    </row>
    <row r="80" spans="1:43">
      <c r="A80" s="1" t="s">
        <v>11</v>
      </c>
      <c r="B80" s="7" t="s">
        <v>96</v>
      </c>
      <c r="C80" s="4">
        <v>1</v>
      </c>
      <c r="D80" s="3">
        <v>0</v>
      </c>
      <c r="E80" s="3">
        <v>0</v>
      </c>
      <c r="F80" s="3">
        <v>0</v>
      </c>
      <c r="G80" s="3">
        <v>0</v>
      </c>
      <c r="H80" s="4">
        <v>1</v>
      </c>
      <c r="I80" s="3">
        <v>0</v>
      </c>
      <c r="J80" s="3">
        <v>0</v>
      </c>
      <c r="K80" s="3">
        <v>0</v>
      </c>
      <c r="L80" s="3">
        <v>0</v>
      </c>
      <c r="M80" s="5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13">
        <f>SUM(C80:AN80)</f>
        <v>2</v>
      </c>
      <c r="AP80" s="13">
        <f>RANK(AO80,$AO$1:$AO$104)</f>
        <v>20</v>
      </c>
      <c r="AQ80" s="14">
        <f>(COUNTIF(C80:AN80,"1")+COUNTIF(C80:AN80,"2")+COUNTIF(C80:AN80,"3"))/(COUNTIF(C80:AN80,"0")+COUNTIF(C80:AN80,"1")+COUNTIF(C80:AN80,"2")+COUNTIF(C80:AN80,"3"))</f>
        <v>0.2</v>
      </c>
    </row>
    <row r="81" spans="1:43">
      <c r="A81" s="1" t="s">
        <v>12</v>
      </c>
      <c r="B81" s="7" t="s">
        <v>96</v>
      </c>
      <c r="C81" s="4">
        <v>1</v>
      </c>
      <c r="D81" s="4">
        <v>1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5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13">
        <f>SUM(C81:AN81)</f>
        <v>2</v>
      </c>
      <c r="AP81" s="13">
        <f>RANK(AO81,$AO$1:$AO$104)</f>
        <v>20</v>
      </c>
      <c r="AQ81" s="14">
        <f>(COUNTIF(C81:AN81,"1")+COUNTIF(C81:AN81,"2")+COUNTIF(C81:AN81,"3"))/(COUNTIF(C81:AN81,"0")+COUNTIF(C81:AN81,"1")+COUNTIF(C81:AN81,"2")+COUNTIF(C81:AN81,"3"))</f>
        <v>0.2</v>
      </c>
    </row>
    <row r="82" spans="1:43">
      <c r="A82" s="1" t="s">
        <v>29</v>
      </c>
      <c r="B82" s="7" t="s">
        <v>96</v>
      </c>
      <c r="C82" s="3">
        <v>0</v>
      </c>
      <c r="D82" s="4">
        <v>1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5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13">
        <f>SUM(C82:AN82)</f>
        <v>1</v>
      </c>
      <c r="AP82" s="13">
        <f>RANK(AO82,$AO$1:$AO$104)</f>
        <v>39</v>
      </c>
      <c r="AQ82" s="14">
        <f>(COUNTIF(C82:AN82,"1")+COUNTIF(C82:AN82,"2")+COUNTIF(C82:AN82,"3"))/(COUNTIF(C82:AN82,"0")+COUNTIF(C82:AN82,"1")+COUNTIF(C82:AN82,"2")+COUNTIF(C82:AN82,"3"))</f>
        <v>0.1</v>
      </c>
    </row>
    <row r="83" spans="1:43">
      <c r="A83" s="6" t="s">
        <v>43</v>
      </c>
      <c r="B83" s="7" t="s">
        <v>96</v>
      </c>
      <c r="C83" s="3">
        <v>0</v>
      </c>
      <c r="D83" s="3">
        <v>0</v>
      </c>
      <c r="E83" s="3">
        <v>0</v>
      </c>
      <c r="F83" s="4">
        <v>1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5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13">
        <f>SUM(C83:AN83)</f>
        <v>1</v>
      </c>
      <c r="AP83" s="13">
        <f>RANK(AO83,$AO$1:$AO$104)</f>
        <v>39</v>
      </c>
      <c r="AQ83" s="14">
        <f>(COUNTIF(C83:AN83,"1")+COUNTIF(C83:AN83,"2")+COUNTIF(C83:AN83,"3"))/(COUNTIF(C83:AN83,"0")+COUNTIF(C83:AN83,"1")+COUNTIF(C83:AN83,"2")+COUNTIF(C83:AN83,"3"))</f>
        <v>0.1</v>
      </c>
    </row>
    <row r="84" spans="1:43">
      <c r="A84" s="6" t="s">
        <v>60</v>
      </c>
      <c r="B84" s="7" t="s">
        <v>96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4">
        <v>1</v>
      </c>
      <c r="J84" s="3">
        <v>0</v>
      </c>
      <c r="K84" s="3">
        <v>0</v>
      </c>
      <c r="L84" s="3">
        <v>0</v>
      </c>
      <c r="M84" s="5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13">
        <f>SUM(C84:AN84)</f>
        <v>1</v>
      </c>
      <c r="AP84" s="13">
        <f>RANK(AO84,$AO$1:$AO$104)</f>
        <v>39</v>
      </c>
      <c r="AQ84" s="14">
        <f>(COUNTIF(C84:AN84,"1")+COUNTIF(C84:AN84,"2")+COUNTIF(C84:AN84,"3"))/(COUNTIF(C84:AN84,"0")+COUNTIF(C84:AN84,"1")+COUNTIF(C84:AN84,"2")+COUNTIF(C84:AN84,"3"))</f>
        <v>0.1</v>
      </c>
    </row>
    <row r="85" spans="1:43">
      <c r="A85" s="6" t="s">
        <v>79</v>
      </c>
      <c r="B85" s="7" t="s">
        <v>96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4">
        <v>1</v>
      </c>
      <c r="I85" s="3">
        <v>0</v>
      </c>
      <c r="J85" s="3">
        <v>0</v>
      </c>
      <c r="K85" s="3">
        <v>0</v>
      </c>
      <c r="L85" s="3">
        <v>0</v>
      </c>
      <c r="M85" s="4">
        <v>1</v>
      </c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13">
        <f>SUM(C85:AN85)</f>
        <v>2</v>
      </c>
      <c r="AP85" s="13">
        <f>RANK(AO85,$AO$1:$AO$104)</f>
        <v>20</v>
      </c>
      <c r="AQ85" s="14">
        <f>(COUNTIF(C85:AN85,"1")+COUNTIF(C85:AN85,"2")+COUNTIF(C85:AN85,"3"))/(COUNTIF(C85:AN85,"0")+COUNTIF(C85:AN85,"1")+COUNTIF(C85:AN85,"2")+COUNTIF(C85:AN85,"3"))</f>
        <v>0.18181818181818182</v>
      </c>
    </row>
    <row r="86" spans="1:43">
      <c r="A86" s="6" t="s">
        <v>80</v>
      </c>
      <c r="B86" s="7" t="s">
        <v>96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4">
        <v>1</v>
      </c>
      <c r="I86" s="3">
        <v>0</v>
      </c>
      <c r="J86" s="3">
        <v>0</v>
      </c>
      <c r="K86" s="3">
        <v>0</v>
      </c>
      <c r="L86" s="4">
        <v>1</v>
      </c>
      <c r="M86" s="5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13">
        <f>SUM(C86:AN86)</f>
        <v>2</v>
      </c>
      <c r="AP86" s="13">
        <f>RANK(AO86,$AO$1:$AO$104)</f>
        <v>20</v>
      </c>
      <c r="AQ86" s="14">
        <f>(COUNTIF(C86:AN86,"1")+COUNTIF(C86:AN86,"2")+COUNTIF(C86:AN86,"3"))/(COUNTIF(C86:AN86,"0")+COUNTIF(C86:AN86,"1")+COUNTIF(C86:AN86,"2")+COUNTIF(C86:AN86,"3"))</f>
        <v>0.2</v>
      </c>
    </row>
    <row r="87" spans="1:43">
      <c r="A87" s="1" t="s">
        <v>7</v>
      </c>
      <c r="B87" s="7" t="s">
        <v>94</v>
      </c>
      <c r="C87" s="4">
        <v>1</v>
      </c>
      <c r="D87" s="4">
        <v>1</v>
      </c>
      <c r="E87" s="4">
        <v>1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4">
        <v>1</v>
      </c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13">
        <f>SUM(C87:AN87)</f>
        <v>4</v>
      </c>
      <c r="AP87" s="13">
        <f>RANK(AO87,$AO$1:$AO$104)</f>
        <v>11</v>
      </c>
      <c r="AQ87" s="14">
        <f>(COUNTIF(C87:AN87,"1")+COUNTIF(C87:AN87,"2")+COUNTIF(C87:AN87,"3"))/(COUNTIF(C87:AN87,"0")+COUNTIF(C87:AN87,"1")+COUNTIF(C87:AN87,"2")+COUNTIF(C87:AN87,"3"))</f>
        <v>0.36363636363636365</v>
      </c>
    </row>
    <row r="88" spans="1:43">
      <c r="A88" s="1" t="s">
        <v>8</v>
      </c>
      <c r="B88" s="7" t="s">
        <v>94</v>
      </c>
      <c r="C88" s="4">
        <v>1</v>
      </c>
      <c r="D88" s="4">
        <v>1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5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13">
        <f>SUM(C88:AN88)</f>
        <v>2</v>
      </c>
      <c r="AP88" s="13">
        <f>RANK(AO88,$AO$1:$AO$104)</f>
        <v>20</v>
      </c>
      <c r="AQ88" s="14">
        <f>(COUNTIF(C88:AN88,"1")+COUNTIF(C88:AN88,"2")+COUNTIF(C88:AN88,"3"))/(COUNTIF(C88:AN88,"0")+COUNTIF(C88:AN88,"1")+COUNTIF(C88:AN88,"2")+COUNTIF(C88:AN88,"3"))</f>
        <v>0.2</v>
      </c>
    </row>
    <row r="89" spans="1:43">
      <c r="A89" s="6" t="s">
        <v>66</v>
      </c>
      <c r="B89" s="7" t="s">
        <v>94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4">
        <v>1</v>
      </c>
      <c r="J89" s="3">
        <v>0</v>
      </c>
      <c r="K89" s="3">
        <v>0</v>
      </c>
      <c r="L89" s="3">
        <v>0</v>
      </c>
      <c r="M89" s="5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13">
        <f>SUM(C89:AN89)</f>
        <v>1</v>
      </c>
      <c r="AP89" s="13">
        <f>RANK(AO89,$AO$1:$AO$104)</f>
        <v>39</v>
      </c>
      <c r="AQ89" s="14">
        <f>(COUNTIF(C89:AN89,"1")+COUNTIF(C89:AN89,"2")+COUNTIF(C89:AN89,"3"))/(COUNTIF(C89:AN89,"0")+COUNTIF(C89:AN89,"1")+COUNTIF(C89:AN89,"2")+COUNTIF(C89:AN89,"3"))</f>
        <v>0.1</v>
      </c>
    </row>
    <row r="90" spans="1:43">
      <c r="A90" s="6" t="s">
        <v>82</v>
      </c>
      <c r="B90" s="7" t="s">
        <v>94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4">
        <v>1</v>
      </c>
      <c r="K90" s="3">
        <v>0</v>
      </c>
      <c r="L90" s="3">
        <v>0</v>
      </c>
      <c r="M90" s="5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13">
        <f>SUM(C90:AN90)</f>
        <v>1</v>
      </c>
      <c r="AP90" s="13">
        <f>RANK(AO90,$AO$1:$AO$104)</f>
        <v>39</v>
      </c>
      <c r="AQ90" s="14">
        <f>(COUNTIF(C90:AN90,"1")+COUNTIF(C90:AN90,"2")+COUNTIF(C90:AN90,"3"))/(COUNTIF(C90:AN90,"0")+COUNTIF(C90:AN90,"1")+COUNTIF(C90:AN90,"2")+COUNTIF(C90:AN90,"3"))</f>
        <v>0.1</v>
      </c>
    </row>
    <row r="91" spans="1:43">
      <c r="A91" s="6" t="s">
        <v>83</v>
      </c>
      <c r="B91" s="7" t="s">
        <v>94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4">
        <v>1</v>
      </c>
      <c r="K91" s="3">
        <v>0</v>
      </c>
      <c r="L91" s="3">
        <v>0</v>
      </c>
      <c r="M91" s="5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13">
        <f>SUM(C91:AN91)</f>
        <v>1</v>
      </c>
      <c r="AP91" s="13">
        <f>RANK(AO91,$AO$1:$AO$104)</f>
        <v>39</v>
      </c>
      <c r="AQ91" s="14">
        <f>(COUNTIF(C91:AN91,"1")+COUNTIF(C91:AN91,"2")+COUNTIF(C91:AN91,"3"))/(COUNTIF(C91:AN91,"0")+COUNTIF(C91:AN91,"1")+COUNTIF(C91:AN91,"2")+COUNTIF(C91:AN91,"3"))</f>
        <v>0.1</v>
      </c>
    </row>
    <row r="92" spans="1:43">
      <c r="A92" s="6" t="s">
        <v>179</v>
      </c>
      <c r="B92" s="18" t="s">
        <v>94</v>
      </c>
      <c r="C92" s="17">
        <v>0</v>
      </c>
      <c r="D92" s="17">
        <v>0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9">
        <v>1</v>
      </c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13">
        <f>SUM(C92:AN92)</f>
        <v>1</v>
      </c>
      <c r="AP92" s="13">
        <f>RANK(AO92,$AO$1:$AO$104)</f>
        <v>39</v>
      </c>
      <c r="AQ92" s="14">
        <f>(COUNTIF(C92:AN92,"1")+COUNTIF(C92:AN92,"2")+COUNTIF(C92:AN92,"3"))/(COUNTIF(C92:AN92,"0")+COUNTIF(C92:AN92,"1")+COUNTIF(C92:AN92,"2")+COUNTIF(C92:AN92,"3"))</f>
        <v>9.0909090909090912E-2</v>
      </c>
    </row>
    <row r="93" spans="1:43">
      <c r="A93" s="1" t="s">
        <v>27</v>
      </c>
      <c r="B93" s="7" t="s">
        <v>106</v>
      </c>
      <c r="C93" s="3">
        <v>0</v>
      </c>
      <c r="D93" s="4">
        <v>1</v>
      </c>
      <c r="E93" s="4">
        <v>1</v>
      </c>
      <c r="F93" s="3">
        <v>0</v>
      </c>
      <c r="G93" s="3">
        <v>0</v>
      </c>
      <c r="H93" s="3">
        <v>0</v>
      </c>
      <c r="I93" s="4">
        <v>1</v>
      </c>
      <c r="J93" s="4">
        <v>1</v>
      </c>
      <c r="K93" s="3">
        <v>0</v>
      </c>
      <c r="L93" s="4">
        <v>2</v>
      </c>
      <c r="M93" s="4">
        <v>1</v>
      </c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13">
        <f>SUM(C93:AN93)</f>
        <v>7</v>
      </c>
      <c r="AP93" s="13">
        <f>RANK(AO93,$AO$1:$AO$104)</f>
        <v>2</v>
      </c>
      <c r="AQ93" s="14">
        <f>(COUNTIF(C93:AN93,"1")+COUNTIF(C93:AN93,"2")+COUNTIF(C93:AN93,"3"))/(COUNTIF(C93:AN93,"0")+COUNTIF(C93:AN93,"1")+COUNTIF(C93:AN93,"2")+COUNTIF(C93:AN93,"3"))</f>
        <v>0.54545454545454541</v>
      </c>
    </row>
    <row r="94" spans="1:43">
      <c r="A94" s="6" t="s">
        <v>39</v>
      </c>
      <c r="B94" s="7" t="s">
        <v>106</v>
      </c>
      <c r="C94" s="3">
        <v>0</v>
      </c>
      <c r="D94" s="3">
        <v>0</v>
      </c>
      <c r="E94" s="4">
        <v>1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5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13">
        <f>SUM(C94:AN94)</f>
        <v>1</v>
      </c>
      <c r="AP94" s="13">
        <f>RANK(AO94,$AO$1:$AO$104)</f>
        <v>39</v>
      </c>
      <c r="AQ94" s="14">
        <f>(COUNTIF(C94:AN94,"1")+COUNTIF(C94:AN94,"2")+COUNTIF(C94:AN94,"3"))/(COUNTIF(C94:AN94,"0")+COUNTIF(C94:AN94,"1")+COUNTIF(C94:AN94,"2")+COUNTIF(C94:AN94,"3"))</f>
        <v>0.1</v>
      </c>
    </row>
    <row r="95" spans="1:43">
      <c r="A95" s="6" t="s">
        <v>47</v>
      </c>
      <c r="B95" s="7" t="s">
        <v>106</v>
      </c>
      <c r="C95" s="3">
        <v>0</v>
      </c>
      <c r="D95" s="3">
        <v>0</v>
      </c>
      <c r="E95" s="3">
        <v>0</v>
      </c>
      <c r="F95" s="4">
        <v>1</v>
      </c>
      <c r="G95" s="3">
        <v>0</v>
      </c>
      <c r="H95" s="4">
        <v>1</v>
      </c>
      <c r="I95" s="3">
        <v>0</v>
      </c>
      <c r="J95" s="3">
        <v>0</v>
      </c>
      <c r="K95" s="3">
        <v>0</v>
      </c>
      <c r="L95" s="4">
        <v>2</v>
      </c>
      <c r="M95" s="5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13">
        <f>SUM(C95:AN95)</f>
        <v>4</v>
      </c>
      <c r="AP95" s="13">
        <f>RANK(AO95,$AO$1:$AO$104)</f>
        <v>11</v>
      </c>
      <c r="AQ95" s="14">
        <f>(COUNTIF(C95:AN95,"1")+COUNTIF(C95:AN95,"2")+COUNTIF(C95:AN95,"3"))/(COUNTIF(C95:AN95,"0")+COUNTIF(C95:AN95,"1")+COUNTIF(C95:AN95,"2")+COUNTIF(C95:AN95,"3"))</f>
        <v>0.3</v>
      </c>
    </row>
    <row r="96" spans="1:43">
      <c r="A96" s="6" t="s">
        <v>48</v>
      </c>
      <c r="B96" s="7" t="s">
        <v>106</v>
      </c>
      <c r="C96" s="3">
        <v>0</v>
      </c>
      <c r="D96" s="3">
        <v>0</v>
      </c>
      <c r="E96" s="3">
        <v>0</v>
      </c>
      <c r="F96" s="4">
        <v>1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5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13">
        <f>SUM(C96:AN96)</f>
        <v>1</v>
      </c>
      <c r="AP96" s="13">
        <f>RANK(AO96,$AO$1:$AO$104)</f>
        <v>39</v>
      </c>
      <c r="AQ96" s="14">
        <f>(COUNTIF(C96:AN96,"1")+COUNTIF(C96:AN96,"2")+COUNTIF(C96:AN96,"3"))/(COUNTIF(C96:AN96,"0")+COUNTIF(C96:AN96,"1")+COUNTIF(C96:AN96,"2")+COUNTIF(C96:AN96,"3"))</f>
        <v>0.1</v>
      </c>
    </row>
    <row r="97" spans="1:43">
      <c r="A97" s="6" t="s">
        <v>52</v>
      </c>
      <c r="B97" s="7" t="s">
        <v>106</v>
      </c>
      <c r="C97" s="3">
        <v>0</v>
      </c>
      <c r="D97" s="3">
        <v>0</v>
      </c>
      <c r="E97" s="3">
        <v>0</v>
      </c>
      <c r="F97" s="3">
        <v>0</v>
      </c>
      <c r="G97" s="4">
        <v>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4">
        <v>1</v>
      </c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13">
        <f>SUM(C97:AN97)</f>
        <v>2</v>
      </c>
      <c r="AP97" s="13">
        <f>RANK(AO97,$AO$1:$AO$104)</f>
        <v>20</v>
      </c>
      <c r="AQ97" s="14">
        <f>(COUNTIF(C97:AN97,"1")+COUNTIF(C97:AN97,"2")+COUNTIF(C97:AN97,"3"))/(COUNTIF(C97:AN97,"0")+COUNTIF(C97:AN97,"1")+COUNTIF(C97:AN97,"2")+COUNTIF(C97:AN97,"3"))</f>
        <v>0.18181818181818182</v>
      </c>
    </row>
    <row r="98" spans="1:43">
      <c r="A98" s="6" t="s">
        <v>53</v>
      </c>
      <c r="B98" s="7" t="s">
        <v>106</v>
      </c>
      <c r="C98" s="3">
        <v>0</v>
      </c>
      <c r="D98" s="3">
        <v>0</v>
      </c>
      <c r="E98" s="3">
        <v>0</v>
      </c>
      <c r="F98" s="3">
        <v>0</v>
      </c>
      <c r="G98" s="4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5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13">
        <f>SUM(C98:AN98)</f>
        <v>1</v>
      </c>
      <c r="AP98" s="13">
        <f>RANK(AO98,$AO$1:$AO$104)</f>
        <v>39</v>
      </c>
      <c r="AQ98" s="14">
        <f>(COUNTIF(C98:AN98,"1")+COUNTIF(C98:AN98,"2")+COUNTIF(C98:AN98,"3"))/(COUNTIF(C98:AN98,"0")+COUNTIF(C98:AN98,"1")+COUNTIF(C98:AN98,"2")+COUNTIF(C98:AN98,"3"))</f>
        <v>0.1</v>
      </c>
    </row>
    <row r="99" spans="1:43">
      <c r="A99" s="6" t="s">
        <v>86</v>
      </c>
      <c r="B99" s="7" t="s">
        <v>106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4">
        <v>1</v>
      </c>
      <c r="K99" s="3">
        <v>0</v>
      </c>
      <c r="L99" s="3">
        <v>0</v>
      </c>
      <c r="M99" s="5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13">
        <f>SUM(C99:AN99)</f>
        <v>1</v>
      </c>
      <c r="AP99" s="13">
        <f>RANK(AO99,$AO$1:$AO$104)</f>
        <v>39</v>
      </c>
      <c r="AQ99" s="14">
        <f>(COUNTIF(C99:AN99,"1")+COUNTIF(C99:AN99,"2")+COUNTIF(C99:AN99,"3"))/(COUNTIF(C99:AN99,"0")+COUNTIF(C99:AN99,"1")+COUNTIF(C99:AN99,"2")+COUNTIF(C99:AN99,"3"))</f>
        <v>0.1</v>
      </c>
    </row>
    <row r="100" spans="1:43">
      <c r="A100" s="1" t="s">
        <v>16</v>
      </c>
      <c r="B100" s="7" t="s">
        <v>99</v>
      </c>
      <c r="C100" s="4">
        <v>1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5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13">
        <f>SUM(C100:AN100)</f>
        <v>1</v>
      </c>
      <c r="AP100" s="13">
        <f>RANK(AO100,$AO$1:$AO$104)</f>
        <v>39</v>
      </c>
      <c r="AQ100" s="14">
        <f>(COUNTIF(C100:AN100,"1")+COUNTIF(C100:AN100,"2")+COUNTIF(C100:AN100,"3"))/(COUNTIF(C100:AN100,"0")+COUNTIF(C100:AN100,"1")+COUNTIF(C100:AN100,"2")+COUNTIF(C100:AN100,"3"))</f>
        <v>0.1</v>
      </c>
    </row>
    <row r="101" spans="1:43">
      <c r="A101" s="1" t="s">
        <v>37</v>
      </c>
      <c r="B101" s="7" t="s">
        <v>99</v>
      </c>
      <c r="C101" s="3">
        <v>0</v>
      </c>
      <c r="D101" s="3">
        <v>0</v>
      </c>
      <c r="E101" s="4">
        <v>1</v>
      </c>
      <c r="F101" s="5"/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5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13">
        <f>SUM(C101:AN101)</f>
        <v>1</v>
      </c>
      <c r="AP101" s="13">
        <f>RANK(AO101,$AO$1:$AO$104)</f>
        <v>39</v>
      </c>
      <c r="AQ101" s="14">
        <f>(COUNTIF(C101:AN101,"1")+COUNTIF(C101:AN101,"2")+COUNTIF(C101:AN101,"3"))/(COUNTIF(C101:AN101,"0")+COUNTIF(C101:AN101,"1")+COUNTIF(C101:AN101,"2")+COUNTIF(C101:AN101,"3"))</f>
        <v>0.1111111111111111</v>
      </c>
    </row>
    <row r="102" spans="1:43">
      <c r="A102" s="6" t="s">
        <v>74</v>
      </c>
      <c r="B102" s="7" t="s">
        <v>99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4">
        <v>1</v>
      </c>
      <c r="I102" s="3">
        <v>0</v>
      </c>
      <c r="J102" s="3">
        <v>0</v>
      </c>
      <c r="K102" s="3">
        <v>0</v>
      </c>
      <c r="L102" s="3">
        <v>0</v>
      </c>
      <c r="M102" s="5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13">
        <f>SUM(C102:AN102)</f>
        <v>1</v>
      </c>
      <c r="AP102" s="13">
        <f>RANK(AO102,$AO$1:$AO$104)</f>
        <v>39</v>
      </c>
      <c r="AQ102" s="14">
        <f>(COUNTIF(C102:AN102,"1")+COUNTIF(C102:AN102,"2")+COUNTIF(C102:AN102,"3"))/(COUNTIF(C102:AN102,"0")+COUNTIF(C102:AN102,"1")+COUNTIF(C102:AN102,"2")+COUNTIF(C102:AN102,"3"))</f>
        <v>0.1</v>
      </c>
    </row>
    <row r="103" spans="1:43">
      <c r="A103" s="6" t="s">
        <v>88</v>
      </c>
      <c r="B103" s="7" t="s">
        <v>99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4">
        <v>1</v>
      </c>
      <c r="K103" s="3">
        <v>0</v>
      </c>
      <c r="L103" s="3">
        <v>0</v>
      </c>
      <c r="M103" s="5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13">
        <f>SUM(C103:AN103)</f>
        <v>1</v>
      </c>
      <c r="AP103" s="13">
        <f>RANK(AO103,$AO$1:$AO$104)</f>
        <v>39</v>
      </c>
      <c r="AQ103" s="14">
        <f>(COUNTIF(C103:AN103,"1")+COUNTIF(C103:AN103,"2")+COUNTIF(C103:AN103,"3"))/(COUNTIF(C103:AN103,"0")+COUNTIF(C103:AN103,"1")+COUNTIF(C103:AN103,"2")+COUNTIF(C103:AN103,"3"))</f>
        <v>0.1</v>
      </c>
    </row>
    <row r="104" spans="1:43">
      <c r="A104" s="6" t="s">
        <v>123</v>
      </c>
      <c r="B104" s="18" t="s">
        <v>99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4">
        <v>1</v>
      </c>
      <c r="L104" s="4">
        <v>1</v>
      </c>
      <c r="M104" s="4">
        <v>1</v>
      </c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13">
        <f>SUM(C104:AN104)</f>
        <v>3</v>
      </c>
      <c r="AP104" s="13">
        <f>RANK(AO104,$AO$1:$AO$104)</f>
        <v>14</v>
      </c>
      <c r="AQ104" s="14">
        <f>(COUNTIF(C104:AN104,"1")+COUNTIF(C104:AN104,"2")+COUNTIF(C104:AN104,"3"))/(COUNTIF(C104:AN104,"0")+COUNTIF(C104:AN104,"1")+COUNTIF(C104:AN104,"2")+COUNTIF(C104:AN104,"3"))</f>
        <v>0.27272727272727271</v>
      </c>
    </row>
    <row r="105" spans="1:43">
      <c r="A105" s="6" t="s">
        <v>180</v>
      </c>
      <c r="B105" s="18" t="s">
        <v>99</v>
      </c>
      <c r="C105" s="17">
        <v>0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9">
        <v>1</v>
      </c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13">
        <f>SUM(C105:AN105)</f>
        <v>1</v>
      </c>
      <c r="AP105" s="13">
        <f>RANK(AO105,$AO$1:$AO$104)</f>
        <v>39</v>
      </c>
      <c r="AQ105" s="14">
        <f>(COUNTIF(C105:AN105,"1")+COUNTIF(C105:AN105,"2")+COUNTIF(C105:AN105,"3"))/(COUNTIF(C105:AN105,"0")+COUNTIF(C105:AN105,"1")+COUNTIF(C105:AN105,"2")+COUNTIF(C105:AN105,"3"))</f>
        <v>9.0909090909090912E-2</v>
      </c>
    </row>
    <row r="106" spans="1:43">
      <c r="A106" s="6" t="s">
        <v>181</v>
      </c>
      <c r="B106" s="18" t="s">
        <v>99</v>
      </c>
      <c r="C106" s="17">
        <v>0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9">
        <v>1</v>
      </c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13">
        <f>SUM(C106:AN106)</f>
        <v>1</v>
      </c>
      <c r="AP106" s="13">
        <f>RANK(AO106,$AO$1:$AO$104)</f>
        <v>39</v>
      </c>
      <c r="AQ106" s="14">
        <f>(COUNTIF(C106:AN106,"1")+COUNTIF(C106:AN106,"2")+COUNTIF(C106:AN106,"3"))/(COUNTIF(C106:AN106,"0")+COUNTIF(C106:AN106,"1")+COUNTIF(C106:AN106,"2")+COUNTIF(C106:AN106,"3"))</f>
        <v>9.0909090909090912E-2</v>
      </c>
    </row>
    <row r="107" spans="1:43">
      <c r="A107" s="1" t="s">
        <v>25</v>
      </c>
      <c r="B107" s="7" t="s">
        <v>104</v>
      </c>
      <c r="C107" s="3">
        <v>0</v>
      </c>
      <c r="D107" s="4">
        <v>1</v>
      </c>
      <c r="E107" s="4">
        <v>2</v>
      </c>
      <c r="F107" s="3">
        <v>0</v>
      </c>
      <c r="G107" s="3">
        <v>0</v>
      </c>
      <c r="H107" s="3">
        <v>0</v>
      </c>
      <c r="I107" s="3">
        <v>0</v>
      </c>
      <c r="J107" s="4">
        <v>1</v>
      </c>
      <c r="K107" s="3">
        <v>0</v>
      </c>
      <c r="L107" s="3">
        <v>0</v>
      </c>
      <c r="M107" s="4">
        <v>2</v>
      </c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13">
        <f>SUM(C107:AN107)</f>
        <v>6</v>
      </c>
      <c r="AP107" s="13">
        <f>RANK(AO107,$AO$1:$AO$104)</f>
        <v>3</v>
      </c>
      <c r="AQ107" s="14">
        <f>(COUNTIF(C107:AN107,"1")+COUNTIF(C107:AN107,"2")+COUNTIF(C107:AN107,"3"))/(COUNTIF(C107:AN107,"0")+COUNTIF(C107:AN107,"1")+COUNTIF(C107:AN107,"2")+COUNTIF(C107:AN107,"3"))</f>
        <v>0.36363636363636365</v>
      </c>
    </row>
    <row r="108" spans="1:43">
      <c r="A108" s="6" t="s">
        <v>76</v>
      </c>
      <c r="B108" s="7" t="s">
        <v>104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4">
        <v>2</v>
      </c>
      <c r="I108" s="3">
        <v>0</v>
      </c>
      <c r="J108" s="3">
        <v>0</v>
      </c>
      <c r="K108" s="3">
        <v>0</v>
      </c>
      <c r="L108" s="4">
        <v>2</v>
      </c>
      <c r="M108" s="4">
        <v>1</v>
      </c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13">
        <f>SUM(C108:AN108)</f>
        <v>5</v>
      </c>
      <c r="AP108" s="13">
        <f>RANK(AO108,$AO$1:$AO$104)</f>
        <v>7</v>
      </c>
      <c r="AQ108" s="14">
        <f>(COUNTIF(C108:AN108,"1")+COUNTIF(C108:AN108,"2")+COUNTIF(C108:AN108,"3"))/(COUNTIF(C108:AN108,"0")+COUNTIF(C108:AN108,"1")+COUNTIF(C108:AN108,"2")+COUNTIF(C108:AN108,"3"))</f>
        <v>0.27272727272727271</v>
      </c>
    </row>
    <row r="109" spans="1:43">
      <c r="A109" s="6" t="s">
        <v>185</v>
      </c>
      <c r="B109" s="18" t="s">
        <v>104</v>
      </c>
      <c r="C109" s="17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9">
        <v>1</v>
      </c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13">
        <f>SUM(C109:AN109)</f>
        <v>1</v>
      </c>
      <c r="AP109" s="13">
        <f>RANK(AO109,$AO$1:$AO$104)</f>
        <v>39</v>
      </c>
      <c r="AQ109" s="14">
        <f>(COUNTIF(C109:AN109,"1")+COUNTIF(C109:AN109,"2")+COUNTIF(C109:AN109,"3"))/(COUNTIF(C109:AN109,"0")+COUNTIF(C109:AN109,"1")+COUNTIF(C109:AN109,"2")+COUNTIF(C109:AN109,"3"))</f>
        <v>9.0909090909090912E-2</v>
      </c>
    </row>
    <row r="110" spans="1:43">
      <c r="A110" s="6" t="s">
        <v>186</v>
      </c>
      <c r="B110" s="18" t="s">
        <v>104</v>
      </c>
      <c r="C110" s="17">
        <v>0</v>
      </c>
      <c r="D110" s="17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9">
        <v>1</v>
      </c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13">
        <f>SUM(C110:AN110)</f>
        <v>1</v>
      </c>
      <c r="AP110" s="13">
        <f>RANK(AO110,$AO$1:$AO$104)</f>
        <v>39</v>
      </c>
      <c r="AQ110" s="14">
        <f>(COUNTIF(C110:AN110,"1")+COUNTIF(C110:AN110,"2")+COUNTIF(C110:AN110,"3"))/(COUNTIF(C110:AN110,"0")+COUNTIF(C110:AN110,"1")+COUNTIF(C110:AN110,"2")+COUNTIF(C110:AN110,"3"))</f>
        <v>9.0909090909090912E-2</v>
      </c>
    </row>
    <row r="111" spans="1:43">
      <c r="A111" s="1" t="s">
        <v>6</v>
      </c>
      <c r="B111" s="7" t="s">
        <v>113</v>
      </c>
      <c r="C111" s="4">
        <v>1</v>
      </c>
      <c r="D111" s="3">
        <v>0</v>
      </c>
      <c r="E111" s="4">
        <v>1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4">
        <v>1</v>
      </c>
      <c r="L111" s="3">
        <v>0</v>
      </c>
      <c r="M111" s="5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13">
        <f>SUM(C111:AN111)</f>
        <v>3</v>
      </c>
      <c r="AP111" s="13">
        <f>RANK(AO111,$AO$1:$AO$104)</f>
        <v>14</v>
      </c>
      <c r="AQ111" s="14">
        <f>(COUNTIF(C111:AN111,"1")+COUNTIF(C111:AN111,"2")+COUNTIF(C111:AN111,"3"))/(COUNTIF(C111:AN111,"0")+COUNTIF(C111:AN111,"1")+COUNTIF(C111:AN111,"2")+COUNTIF(C111:AN111,"3"))</f>
        <v>0.3</v>
      </c>
    </row>
    <row r="112" spans="1:43">
      <c r="A112" s="6" t="s">
        <v>111</v>
      </c>
      <c r="B112" s="7" t="s">
        <v>113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4">
        <v>1</v>
      </c>
      <c r="J112" s="4">
        <v>1</v>
      </c>
      <c r="K112" s="3">
        <v>0</v>
      </c>
      <c r="L112" s="4">
        <v>1</v>
      </c>
      <c r="M112" s="4">
        <v>1</v>
      </c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13">
        <f>SUM(C112:AN112)</f>
        <v>4</v>
      </c>
      <c r="AP112" s="13">
        <f>RANK(AO112,$AO$1:$AO$104)</f>
        <v>11</v>
      </c>
      <c r="AQ112" s="14">
        <f>(COUNTIF(C112:AN112,"1")+COUNTIF(C112:AN112,"2")+COUNTIF(C112:AN112,"3"))/(COUNTIF(C112:AN112,"0")+COUNTIF(C112:AN112,"1")+COUNTIF(C112:AN112,"2")+COUNTIF(C112:AN112,"3"))</f>
        <v>0.36363636363636365</v>
      </c>
    </row>
    <row r="113" spans="1:43">
      <c r="A113" s="6" t="s">
        <v>85</v>
      </c>
      <c r="B113" s="7" t="s">
        <v>113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4">
        <v>1</v>
      </c>
      <c r="J113" s="4">
        <v>1</v>
      </c>
      <c r="K113" s="3">
        <v>0</v>
      </c>
      <c r="L113" s="3">
        <v>0</v>
      </c>
      <c r="M113" s="5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13">
        <f>SUM(C113:AN113)</f>
        <v>2</v>
      </c>
      <c r="AP113" s="13">
        <f>RANK(AO113,$AO$1:$AO$104)</f>
        <v>20</v>
      </c>
      <c r="AQ113" s="14">
        <f>(COUNTIF(C113:AN113,"1")+COUNTIF(C113:AN113,"2")+COUNTIF(C113:AN113,"3"))/(COUNTIF(C113:AN113,"0")+COUNTIF(C113:AN113,"1")+COUNTIF(C113:AN113,"2")+COUNTIF(C113:AN113,"3"))</f>
        <v>0.2</v>
      </c>
    </row>
    <row r="114" spans="1:43">
      <c r="A114" s="6" t="s">
        <v>177</v>
      </c>
      <c r="B114" s="10" t="s">
        <v>113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9">
        <v>1</v>
      </c>
      <c r="M114" s="16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13">
        <f>SUM(C114:AN114)</f>
        <v>1</v>
      </c>
      <c r="AP114" s="13">
        <f>RANK(AO114,$AO$1:$AO$104)</f>
        <v>39</v>
      </c>
      <c r="AQ114" s="14">
        <f>(COUNTIF(C114:AN114,"1")+COUNTIF(C114:AN114,"2")+COUNTIF(C114:AN114,"3"))/(COUNTIF(C114:AN114,"0")+COUNTIF(C114:AN114,"1")+COUNTIF(C114:AN114,"2")+COUNTIF(C114:AN114,"3"))</f>
        <v>0.1</v>
      </c>
    </row>
    <row r="115" spans="1:43">
      <c r="A115" s="1" t="s">
        <v>31</v>
      </c>
      <c r="B115" s="7" t="s">
        <v>107</v>
      </c>
      <c r="C115" s="3">
        <v>0</v>
      </c>
      <c r="D115" s="4">
        <v>1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5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13">
        <f>SUM(C115:AN115)</f>
        <v>1</v>
      </c>
      <c r="AP115" s="13">
        <f>RANK(AO115,$AO$1:$AO$104)</f>
        <v>39</v>
      </c>
      <c r="AQ115" s="14">
        <f>(COUNTIF(C115:AN115,"1")+COUNTIF(C115:AN115,"2")+COUNTIF(C115:AN115,"3"))/(COUNTIF(C115:AN115,"0")+COUNTIF(C115:AN115,"1")+COUNTIF(C115:AN115,"2")+COUNTIF(C115:AN115,"3"))</f>
        <v>0.1</v>
      </c>
    </row>
    <row r="116" spans="1:43">
      <c r="A116" s="6" t="s">
        <v>42</v>
      </c>
      <c r="B116" s="7" t="s">
        <v>107</v>
      </c>
      <c r="C116" s="3">
        <v>0</v>
      </c>
      <c r="D116" s="3">
        <v>0</v>
      </c>
      <c r="E116" s="3">
        <v>0</v>
      </c>
      <c r="F116" s="4">
        <v>1</v>
      </c>
      <c r="G116" s="3">
        <v>0</v>
      </c>
      <c r="H116" s="4">
        <v>1</v>
      </c>
      <c r="I116" s="4">
        <v>1</v>
      </c>
      <c r="J116" s="3">
        <v>0</v>
      </c>
      <c r="K116" s="3">
        <v>0</v>
      </c>
      <c r="L116" s="4">
        <v>1</v>
      </c>
      <c r="M116" s="5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13">
        <f>SUM(C116:AN116)</f>
        <v>4</v>
      </c>
      <c r="AP116" s="13">
        <f>RANK(AO116,$AO$1:$AO$104)</f>
        <v>11</v>
      </c>
      <c r="AQ116" s="14">
        <f>(COUNTIF(C116:AN116,"1")+COUNTIF(C116:AN116,"2")+COUNTIF(C116:AN116,"3"))/(COUNTIF(C116:AN116,"0")+COUNTIF(C116:AN116,"1")+COUNTIF(C116:AN116,"2")+COUNTIF(C116:AN116,"3"))</f>
        <v>0.4</v>
      </c>
    </row>
    <row r="117" spans="1:43" ht="18.75" customHeight="1">
      <c r="A117" s="6" t="s">
        <v>55</v>
      </c>
      <c r="B117" s="7" t="s">
        <v>107</v>
      </c>
      <c r="C117" s="3">
        <v>0</v>
      </c>
      <c r="D117" s="3">
        <v>0</v>
      </c>
      <c r="E117" s="3">
        <v>0</v>
      </c>
      <c r="F117" s="3">
        <v>0</v>
      </c>
      <c r="G117" s="4">
        <v>1</v>
      </c>
      <c r="H117" s="3">
        <v>0</v>
      </c>
      <c r="I117" s="3">
        <v>0</v>
      </c>
      <c r="J117" s="3">
        <v>0</v>
      </c>
      <c r="K117" s="4">
        <v>1</v>
      </c>
      <c r="L117" s="3">
        <v>0</v>
      </c>
      <c r="M117" s="5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13">
        <f>SUM(C117:AN117)</f>
        <v>2</v>
      </c>
      <c r="AP117" s="13">
        <f>RANK(AO117,$AO$1:$AO$104)</f>
        <v>20</v>
      </c>
      <c r="AQ117" s="14">
        <f>(COUNTIF(C117:AN117,"1")+COUNTIF(C117:AN117,"2")+COUNTIF(C117:AN117,"3"))/(COUNTIF(C117:AN117,"0")+COUNTIF(C117:AN117,"1")+COUNTIF(C117:AN117,"2")+COUNTIF(C117:AN117,"3"))</f>
        <v>0.2</v>
      </c>
    </row>
    <row r="118" spans="1:43">
      <c r="A118" s="6" t="s">
        <v>77</v>
      </c>
      <c r="B118" s="7" t="s">
        <v>107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4">
        <v>1</v>
      </c>
      <c r="I118" s="3">
        <v>0</v>
      </c>
      <c r="J118" s="3">
        <v>0</v>
      </c>
      <c r="K118" s="3">
        <v>0</v>
      </c>
      <c r="L118" s="3">
        <v>0</v>
      </c>
      <c r="M118" s="5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13">
        <f>SUM(C118:AN118)</f>
        <v>1</v>
      </c>
      <c r="AP118" s="13">
        <f>RANK(AO118,$AO$1:$AO$104)</f>
        <v>39</v>
      </c>
      <c r="AQ118" s="14">
        <f>(COUNTIF(C118:AN118,"1")+COUNTIF(C118:AN118,"2")+COUNTIF(C118:AN118,"3"))/(COUNTIF(C118:AN118,"0")+COUNTIF(C118:AN118,"1")+COUNTIF(C118:AN118,"2")+COUNTIF(C118:AN118,"3"))</f>
        <v>0.1</v>
      </c>
    </row>
    <row r="119" spans="1:43">
      <c r="A119" s="6" t="s">
        <v>171</v>
      </c>
      <c r="B119" s="18" t="s">
        <v>107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9">
        <v>1</v>
      </c>
      <c r="M119" s="16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13">
        <f>SUM(C119:AN119)</f>
        <v>1</v>
      </c>
      <c r="AP119" s="13">
        <f>RANK(AO119,$AO$1:$AO$104)</f>
        <v>39</v>
      </c>
      <c r="AQ119" s="14">
        <f>(COUNTIF(C119:AN119,"1")+COUNTIF(C119:AN119,"2")+COUNTIF(C119:AN119,"3"))/(COUNTIF(C119:AN119,"0")+COUNTIF(C119:AN119,"1")+COUNTIF(C119:AN119,"2")+COUNTIF(C119:AN119,"3"))</f>
        <v>0.1</v>
      </c>
    </row>
    <row r="120" spans="1:43">
      <c r="A120" s="1" t="s">
        <v>17</v>
      </c>
      <c r="B120" s="7" t="s">
        <v>100</v>
      </c>
      <c r="C120" s="4">
        <v>1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5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13">
        <f>SUM(C120:AN120)</f>
        <v>1</v>
      </c>
      <c r="AP120" s="13">
        <f>RANK(AO120,$AO$1:$AO$104)</f>
        <v>39</v>
      </c>
      <c r="AQ120" s="14">
        <f>(COUNTIF(C120:AN120,"1")+COUNTIF(C120:AN120,"2")+COUNTIF(C120:AN120,"3"))/(COUNTIF(C120:AN120,"0")+COUNTIF(C120:AN120,"1")+COUNTIF(C120:AN120,"2")+COUNTIF(C120:AN120,"3"))</f>
        <v>0.1</v>
      </c>
    </row>
    <row r="121" spans="1:43">
      <c r="A121" s="1" t="s">
        <v>18</v>
      </c>
      <c r="B121" s="7" t="s">
        <v>100</v>
      </c>
      <c r="C121" s="4">
        <v>1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5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13">
        <f>SUM(C121:AN121)</f>
        <v>1</v>
      </c>
      <c r="AP121" s="13">
        <f>RANK(AO121,$AO$1:$AO$104)</f>
        <v>39</v>
      </c>
      <c r="AQ121" s="14">
        <f>(COUNTIF(C121:AN121,"1")+COUNTIF(C121:AN121,"2")+COUNTIF(C121:AN121,"3"))/(COUNTIF(C121:AN121,"0")+COUNTIF(C121:AN121,"1")+COUNTIF(C121:AN121,"2")+COUNTIF(C121:AN121,"3"))</f>
        <v>0.1</v>
      </c>
    </row>
    <row r="122" spans="1:43">
      <c r="A122" s="6" t="s">
        <v>56</v>
      </c>
      <c r="B122" s="7" t="s">
        <v>100</v>
      </c>
      <c r="C122" s="4">
        <v>1</v>
      </c>
      <c r="D122" s="3">
        <v>0</v>
      </c>
      <c r="E122" s="3">
        <v>0</v>
      </c>
      <c r="F122" s="3">
        <v>0</v>
      </c>
      <c r="G122" s="4">
        <v>1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5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13">
        <f>SUM(C122:AN122)</f>
        <v>2</v>
      </c>
      <c r="AP122" s="13">
        <f>RANK(AO122,$AO$1:$AO$104)</f>
        <v>20</v>
      </c>
      <c r="AQ122" s="14">
        <f>(COUNTIF(C122:AN122,"1")+COUNTIF(C122:AN122,"2")+COUNTIF(C122:AN122,"3"))/(COUNTIF(C122:AN122,"0")+COUNTIF(C122:AN122,"1")+COUNTIF(C122:AN122,"2")+COUNTIF(C122:AN122,"3"))</f>
        <v>0.2</v>
      </c>
    </row>
    <row r="123" spans="1:43">
      <c r="A123" s="6" t="s">
        <v>122</v>
      </c>
      <c r="B123" s="18" t="s">
        <v>100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4">
        <v>1</v>
      </c>
      <c r="L123" s="3">
        <v>0</v>
      </c>
      <c r="M123" s="5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13">
        <f>SUM(C123:AN123)</f>
        <v>1</v>
      </c>
      <c r="AP123" s="13">
        <f>RANK(AO123,$AO$1:$AO$104)</f>
        <v>39</v>
      </c>
      <c r="AQ123" s="14">
        <f>(COUNTIF(C123:AN123,"1")+COUNTIF(C123:AN123,"2")+COUNTIF(C123:AN123,"3"))/(COUNTIF(C123:AN123,"0")+COUNTIF(C123:AN123,"1")+COUNTIF(C123:AN123,"2")+COUNTIF(C123:AN123,"3"))</f>
        <v>0.1</v>
      </c>
    </row>
    <row r="124" spans="1:43">
      <c r="A124" s="6" t="s">
        <v>172</v>
      </c>
      <c r="B124" s="18" t="s">
        <v>100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9">
        <v>1</v>
      </c>
      <c r="M124" s="16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13">
        <f>SUM(C124:AN124)</f>
        <v>1</v>
      </c>
      <c r="AP124" s="13">
        <f>RANK(AO124,$AO$1:$AO$104)</f>
        <v>39</v>
      </c>
      <c r="AQ124" s="14">
        <f>(COUNTIF(C124:AN124,"1")+COUNTIF(C124:AN124,"2")+COUNTIF(C124:AN124,"3"))/(COUNTIF(C124:AN124,"0")+COUNTIF(C124:AN124,"1")+COUNTIF(C124:AN124,"2")+COUNTIF(C124:AN124,"3"))</f>
        <v>0.1</v>
      </c>
    </row>
    <row r="125" spans="1:43">
      <c r="A125" s="6" t="s">
        <v>173</v>
      </c>
      <c r="B125" s="18" t="s">
        <v>100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9">
        <v>1</v>
      </c>
      <c r="M125" s="16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13">
        <f>SUM(C125:AN125)</f>
        <v>1</v>
      </c>
      <c r="AP125" s="13">
        <f>RANK(AO125,$AO$1:$AO$104)</f>
        <v>39</v>
      </c>
      <c r="AQ125" s="14">
        <f>(COUNTIF(C125:AN125,"1")+COUNTIF(C125:AN125,"2")+COUNTIF(C125:AN125,"3"))/(COUNTIF(C125:AN125,"0")+COUNTIF(C125:AN125,"1")+COUNTIF(C125:AN125,"2")+COUNTIF(C125:AN125,"3"))</f>
        <v>0.1</v>
      </c>
    </row>
    <row r="133" spans="44:46">
      <c r="AR133" t="str">
        <f>INDEX(A2:A116,MATCH(AS133,AQ2:AQ116,0))</f>
        <v>falcao</v>
      </c>
      <c r="AS133" s="15">
        <f>LARGE(AQ:AQ,1)</f>
        <v>0.63636363636363635</v>
      </c>
      <c r="AT133" s="15"/>
    </row>
    <row r="134" spans="44:46">
      <c r="AR134" t="str">
        <f>INDEX(A3:A117,MATCH(AS134,AQ3:AQ117,0))</f>
        <v>cavani</v>
      </c>
      <c r="AS134" s="15">
        <f>LARGE(AQ:AQ,2)</f>
        <v>0.54545454545454541</v>
      </c>
    </row>
    <row r="135" spans="44:46">
      <c r="AR135" t="str">
        <f>INDEX(A4:A118,MATCH(AS135,AQ4:AQ118,0))</f>
        <v>djordjevic</v>
      </c>
      <c r="AS135" s="15">
        <f>LARGE(AQ:AQ,3)</f>
        <v>0.5</v>
      </c>
    </row>
    <row r="136" spans="44:46">
      <c r="AR136" t="str">
        <f>INDEX(A2:A125,MATCH(AS136,AQ2:AQ125,0))</f>
        <v>djordjevic</v>
      </c>
      <c r="AS136" s="15">
        <f>LARGE(AQ:AQ,4)</f>
        <v>0.5</v>
      </c>
    </row>
    <row r="137" spans="44:46">
      <c r="AS137" s="15">
        <f>LARGE(AQ:AQ,5)</f>
        <v>0.45454545454545453</v>
      </c>
    </row>
  </sheetData>
  <sortState ref="A2:AQ125">
    <sortCondition ref="B2:B125"/>
  </sortState>
  <conditionalFormatting sqref="AQ2:AQ125">
    <cfRule type="colorScale" priority="2">
      <colorScale>
        <cfvo type="min" val="0"/>
        <cfvo type="percentile" val="50"/>
        <cfvo type="max" val="0"/>
        <color rgb="FFFF0000"/>
        <color rgb="FFFFEB84"/>
        <color rgb="FF00B050"/>
      </colorScale>
    </cfRule>
    <cfRule type="colorScale" priority="3">
      <colorScale>
        <cfvo type="num" val="0"/>
        <cfvo type="num" val="&quot;0.10&quot;"/>
        <color rgb="FFC00000"/>
        <color rgb="FFC00000"/>
      </colorScale>
    </cfRule>
  </conditionalFormatting>
  <conditionalFormatting sqref="AQ1:AQ125">
    <cfRule type="colorScale" priority="1">
      <colorScale>
        <cfvo type="min" val="0"/>
        <cfvo type="percentile" val="50"/>
        <cfvo type="max" val="0"/>
        <color theme="9" tint="-0.249977111117893"/>
        <color rgb="FFFFEB84"/>
        <color rgb="FF00B050"/>
      </colorScale>
    </cfRule>
  </conditionalFormatting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sqref="A1:A2"/>
    </sheetView>
  </sheetViews>
  <sheetFormatPr baseColWidth="10" defaultRowHeight="15"/>
  <sheetData>
    <row r="1" spans="1:1">
      <c r="A1">
        <f>SUM(Feuil1!AU3:AU40)</f>
        <v>192</v>
      </c>
    </row>
    <row r="2" spans="1:1">
      <c r="A2">
        <f>COUNTIF(Feuil1!AU3:AU40,"&lt;&gt;0")</f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Enogat</dc:creator>
  <cp:lastModifiedBy>Enogat</cp:lastModifiedBy>
  <cp:lastPrinted>2013-10-04T15:27:49Z</cp:lastPrinted>
  <dcterms:created xsi:type="dcterms:W3CDTF">2013-09-27T15:43:55Z</dcterms:created>
  <dcterms:modified xsi:type="dcterms:W3CDTF">2013-10-28T15:03:52Z</dcterms:modified>
</cp:coreProperties>
</file>