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2016\"/>
    </mc:Choice>
  </mc:AlternateContent>
  <bookViews>
    <workbookView minimized="1" xWindow="0" yWindow="0" windowWidth="21555" windowHeight="9660"/>
  </bookViews>
  <sheets>
    <sheet name="Feuil 3" sheetId="10" r:id="rId1"/>
  </sheets>
  <definedNames>
    <definedName name="_xlnm.Print_Area" localSheetId="0">'Feuil 3'!$B$1:$AF$36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10" l="1"/>
  <c r="G35" i="10" s="1"/>
  <c r="B31" i="10" l="1"/>
  <c r="G33" i="10" s="1"/>
  <c r="AE30" i="10"/>
  <c r="AE29" i="10"/>
  <c r="AE28" i="10"/>
  <c r="AE27" i="10"/>
  <c r="AE26" i="10"/>
  <c r="AE25" i="10"/>
  <c r="AE24" i="10"/>
  <c r="AE23" i="10"/>
  <c r="AE22" i="10"/>
  <c r="AE21" i="10"/>
  <c r="AE20" i="10"/>
  <c r="AE19" i="10"/>
  <c r="AE18" i="10"/>
  <c r="AE17" i="10"/>
  <c r="AE16" i="10"/>
  <c r="AE15" i="10"/>
  <c r="AE14" i="10"/>
  <c r="AE13" i="10"/>
  <c r="AE12" i="10"/>
  <c r="AE11" i="10"/>
  <c r="AE10" i="10"/>
  <c r="AE9" i="10"/>
  <c r="AE8" i="10"/>
  <c r="AE7" i="10"/>
  <c r="AE6" i="10"/>
  <c r="AE5" i="10"/>
  <c r="AD30" i="10"/>
  <c r="AD29" i="10"/>
  <c r="AD28" i="10"/>
  <c r="AD27" i="10"/>
  <c r="AD26" i="10"/>
  <c r="AF26" i="10" s="1"/>
  <c r="AD25" i="10"/>
  <c r="AF25" i="10" s="1"/>
  <c r="AD24" i="10"/>
  <c r="AF24" i="10" s="1"/>
  <c r="AD23" i="10"/>
  <c r="AF23" i="10" s="1"/>
  <c r="AD22" i="10"/>
  <c r="AF22" i="10" s="1"/>
  <c r="AD21" i="10"/>
  <c r="AF21" i="10" s="1"/>
  <c r="AD20" i="10"/>
  <c r="AF20" i="10" s="1"/>
  <c r="AD19" i="10"/>
  <c r="AF19" i="10" s="1"/>
  <c r="AD18" i="10"/>
  <c r="AF18" i="10" s="1"/>
  <c r="AD17" i="10"/>
  <c r="AF17" i="10" s="1"/>
  <c r="AD16" i="10"/>
  <c r="AF16" i="10" s="1"/>
  <c r="AD15" i="10"/>
  <c r="AF15" i="10" s="1"/>
  <c r="AD14" i="10"/>
  <c r="AF14" i="10" s="1"/>
  <c r="AD13" i="10"/>
  <c r="AF13" i="10" s="1"/>
  <c r="AD12" i="10"/>
  <c r="AF12" i="10" s="1"/>
  <c r="AD11" i="10"/>
  <c r="AF11" i="10" s="1"/>
  <c r="AD10" i="10"/>
  <c r="AF10" i="10" s="1"/>
  <c r="AD9" i="10"/>
  <c r="AF9" i="10" s="1"/>
  <c r="AD8" i="10"/>
  <c r="AF8" i="10" s="1"/>
  <c r="AD7" i="10"/>
  <c r="AF7" i="10" s="1"/>
  <c r="AD6" i="10"/>
  <c r="AF6" i="10" s="1"/>
  <c r="AD5" i="10"/>
  <c r="AF5" i="10" s="1"/>
  <c r="AC31" i="10" l="1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AE4" i="10"/>
  <c r="AE31" i="10" s="1"/>
  <c r="O33" i="10" s="1"/>
  <c r="AD4" i="10"/>
  <c r="AD31" i="10" l="1"/>
  <c r="G34" i="10" s="1"/>
  <c r="I36" i="10" s="1"/>
  <c r="AF4" i="10"/>
  <c r="P36" i="10"/>
  <c r="W33" i="10" l="1"/>
  <c r="P35" i="10"/>
</calcChain>
</file>

<file path=xl/sharedStrings.xml><?xml version="1.0" encoding="utf-8"?>
<sst xmlns="http://schemas.openxmlformats.org/spreadsheetml/2006/main" count="76" uniqueCount="50">
  <si>
    <t>Report 2015</t>
  </si>
  <si>
    <t>Nbre</t>
  </si>
  <si>
    <t xml:space="preserve">C.A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</si>
  <si>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</si>
  <si>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</si>
  <si>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</si>
  <si>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</si>
  <si>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</si>
  <si>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</si>
  <si>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</si>
  <si>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</si>
  <si>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</si>
  <si>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</si>
  <si>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</si>
  <si>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</si>
  <si>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2016</t>
  </si>
  <si>
    <t>lot</t>
  </si>
  <si>
    <t>Nbre de contrats</t>
  </si>
  <si>
    <t>CA moyen par lot</t>
  </si>
  <si>
    <t>S02</t>
  </si>
  <si>
    <t>S50</t>
  </si>
  <si>
    <t>S49</t>
  </si>
  <si>
    <t>S41</t>
  </si>
  <si>
    <t>S48</t>
  </si>
  <si>
    <t>S01</t>
  </si>
  <si>
    <t>S24</t>
  </si>
  <si>
    <t>S45</t>
  </si>
  <si>
    <t>nbre de prospects</t>
  </si>
  <si>
    <t>nbre de lots</t>
  </si>
  <si>
    <t>taux de concrétisations</t>
  </si>
  <si>
    <t>C.A TOTAL</t>
  </si>
  <si>
    <t>Nbre moyen de cobntrats par lots</t>
  </si>
  <si>
    <t>CA moyen par contrat</t>
  </si>
  <si>
    <t xml:space="preserve">taux de </t>
  </si>
  <si>
    <t>concréti</t>
  </si>
  <si>
    <t>S04</t>
  </si>
  <si>
    <t>S06</t>
  </si>
  <si>
    <t>S05</t>
  </si>
  <si>
    <t>S07</t>
  </si>
  <si>
    <t>²</t>
  </si>
  <si>
    <t>S10</t>
  </si>
  <si>
    <t>S11</t>
  </si>
  <si>
    <t>S09</t>
  </si>
  <si>
    <t>S14</t>
  </si>
  <si>
    <t>S12</t>
  </si>
  <si>
    <t>S16</t>
  </si>
  <si>
    <t>A48</t>
  </si>
  <si>
    <t>A35</t>
  </si>
  <si>
    <t>A41</t>
  </si>
  <si>
    <t>A44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</si>
</sst>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8">
    <xf numFmtId="0" fontId="0" fillId="0" borderId="0" xfId="0"/>
    <xf numFmtId="0" fontId="0" fillId="2" borderId="1" xfId="0" applyFill="1" applyBorder="1"/>
    <xf numFmtId="0" fontId="0" fillId="3" borderId="0" xfId="0" applyFill="1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9" xfId="0" applyFill="1" applyBorder="1"/>
    <xf numFmtId="0" fontId="0" fillId="0" borderId="10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0" fontId="0" fillId="0" borderId="0" xfId="1" applyNumberFormat="1" applyFont="1"/>
    <xf numFmtId="0" fontId="4" fillId="0" borderId="11" xfId="0" applyFont="1" applyBorder="1"/>
    <xf numFmtId="2" fontId="0" fillId="0" borderId="0" xfId="0" applyNumberFormat="1"/>
    <xf numFmtId="0" fontId="0" fillId="3" borderId="8" xfId="0" applyFill="1" applyBorder="1"/>
    <xf numFmtId="0" fontId="0" fillId="0" borderId="14" xfId="0" applyFill="1" applyBorder="1"/>
    <xf numFmtId="0" fontId="0" fillId="0" borderId="2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" xfId="0" applyBorder="1"/>
    <xf numFmtId="0" fontId="0" fillId="0" borderId="3" xfId="0" applyBorder="1"/>
    <xf numFmtId="0" fontId="0" fillId="0" borderId="15" xfId="0" applyFill="1" applyBorder="1"/>
    <xf numFmtId="0" fontId="0" fillId="0" borderId="20" xfId="0" applyBorder="1"/>
    <xf numFmtId="164" fontId="0" fillId="0" borderId="3" xfId="1" applyNumberFormat="1" applyFont="1" applyBorder="1" applyAlignment="1">
      <alignment horizontal="center"/>
    </xf>
    <xf numFmtId="0" fontId="0" fillId="0" borderId="22" xfId="0" applyBorder="1"/>
    <xf numFmtId="0" fontId="1" fillId="0" borderId="22" xfId="0" applyFont="1" applyBorder="1"/>
    <xf numFmtId="0" fontId="0" fillId="0" borderId="21" xfId="0" applyFill="1" applyBorder="1"/>
    <xf numFmtId="0" fontId="0" fillId="0" borderId="16" xfId="0" applyBorder="1" applyAlignment="1"/>
    <xf numFmtId="0" fontId="0" fillId="0" borderId="17" xfId="0" applyBorder="1" applyAlignment="1"/>
    <xf numFmtId="0" fontId="0" fillId="0" borderId="5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10" fontId="0" fillId="0" borderId="3" xfId="1" applyNumberFormat="1" applyFont="1" applyBorder="1" applyAlignment="1">
      <alignment horizontal="center"/>
    </xf>
    <xf numFmtId="2" fontId="5" fillId="0" borderId="12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0" fontId="0" fillId="0" borderId="18" xfId="0" applyBorder="1" applyAlignment="1"/>
    <xf numFmtId="0" fontId="0" fillId="0" borderId="23" xfId="0" applyBorder="1" applyAlignment="1"/>
    <xf numFmtId="0" fontId="0" fillId="2" borderId="16" xfId="0" applyFill="1" applyBorder="1" applyAlignment="1"/>
    <xf numFmtId="0" fontId="0" fillId="0" borderId="17" xfId="0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2"/>
  <sheetViews>
    <sheetView tabSelected="1" workbookViewId="0">
      <selection activeCell="C1" sqref="C1"/>
    </sheetView>
  </sheetViews>
  <sheetFormatPr baseColWidth="10" defaultRowHeight="15" x14ac:dyDescent="0.25"/>
  <cols>
    <col min="1" max="1" width="3" customWidth="1"/>
    <col min="2" max="2" width="4.28515625" customWidth="1"/>
    <col min="3" max="3" width="4.42578125" customWidth="1"/>
    <col min="4" max="4" width="4.140625" customWidth="1"/>
    <col min="5" max="5" width="8.42578125" customWidth="1"/>
    <col min="6" max="6" width="4.5703125" customWidth="1"/>
    <col min="7" max="7" width="8.42578125" customWidth="1"/>
    <col min="8" max="8" width="4.5703125" customWidth="1"/>
    <col min="9" max="9" width="8.42578125" customWidth="1"/>
    <col min="10" max="10" width="4.5703125" customWidth="1"/>
    <col min="11" max="11" width="8.42578125" customWidth="1"/>
    <col min="12" max="12" width="4.5703125" customWidth="1"/>
    <col min="13" max="13" width="8.42578125" customWidth="1"/>
    <col min="14" max="14" width="4.5703125" customWidth="1"/>
    <col min="15" max="15" width="8.42578125" customWidth="1"/>
    <col min="16" max="16" width="4.5703125" customWidth="1"/>
    <col min="17" max="17" width="8.42578125" customWidth="1"/>
    <col min="18" max="18" width="4.5703125" customWidth="1"/>
    <col min="19" max="19" width="8.42578125" customWidth="1"/>
    <col min="20" max="20" width="4.5703125" customWidth="1"/>
    <col min="21" max="21" width="8.42578125" customWidth="1"/>
    <col min="22" max="22" width="4.5703125" customWidth="1"/>
    <col min="23" max="23" width="8.42578125" customWidth="1"/>
    <col min="24" max="24" width="4.5703125" customWidth="1"/>
    <col min="25" max="25" width="8.42578125" customWidth="1"/>
    <col min="26" max="26" width="4.5703125" customWidth="1"/>
    <col min="27" max="27" width="8.42578125" customWidth="1"/>
    <col min="28" max="28" width="4.5703125" customWidth="1"/>
    <col min="29" max="29" width="8.42578125" customWidth="1"/>
    <col min="30" max="30" width="4.5703125" customWidth="1"/>
    <col min="31" max="32" width="8.42578125" customWidth="1"/>
  </cols>
  <sheetData>
    <row r="1" spans="1:32" ht="15.75" thickBot="1" x14ac:dyDescent="0.3">
      <c r="A1" s="23"/>
      <c r="B1" s="23"/>
      <c r="C1" s="23"/>
      <c r="D1" s="23"/>
      <c r="E1" s="23"/>
      <c r="F1" s="23"/>
      <c r="G1" s="23"/>
      <c r="H1" s="24"/>
      <c r="I1" s="24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</row>
    <row r="2" spans="1:32" x14ac:dyDescent="0.25">
      <c r="A2" s="15"/>
      <c r="B2" s="16"/>
      <c r="C2" s="16" t="s">
        <v>16</v>
      </c>
      <c r="D2" s="34" t="s">
        <v>0</v>
      </c>
      <c r="E2" s="35"/>
      <c r="F2" s="26" t="s">
        <v>3</v>
      </c>
      <c r="G2" s="27"/>
      <c r="H2" s="26" t="s">
        <v>4</v>
      </c>
      <c r="I2" s="27"/>
      <c r="J2" s="26" t="s">
        <v>5</v>
      </c>
      <c r="K2" s="27"/>
      <c r="L2" s="26" t="s">
        <v>6</v>
      </c>
      <c r="M2" s="27"/>
      <c r="N2" s="26" t="s">
        <v>7</v>
      </c>
      <c r="O2" s="27"/>
      <c r="P2" s="26" t="s">
        <v>8</v>
      </c>
      <c r="Q2" s="27"/>
      <c r="R2" s="26" t="s">
        <v>9</v>
      </c>
      <c r="S2" s="27"/>
      <c r="T2" s="26" t="s">
        <v>10</v>
      </c>
      <c r="U2" s="27"/>
      <c r="V2" s="26" t="s">
        <v>11</v>
      </c>
      <c r="W2" s="27"/>
      <c r="X2" s="26" t="s">
        <v>12</v>
      </c>
      <c r="Y2" s="27"/>
      <c r="Z2" s="26" t="s">
        <v>13</v>
      </c>
      <c r="AA2" s="27"/>
      <c r="AB2" s="26" t="s">
        <v>14</v>
      </c>
      <c r="AC2" s="27"/>
      <c r="AD2" s="36" t="s">
        <v>15</v>
      </c>
      <c r="AE2" s="37"/>
      <c r="AF2" s="17" t="s">
        <v>33</v>
      </c>
    </row>
    <row r="3" spans="1:32" x14ac:dyDescent="0.25">
      <c r="A3" s="18"/>
      <c r="B3" s="2"/>
      <c r="C3" s="1"/>
      <c r="D3" s="28" t="s">
        <v>1</v>
      </c>
      <c r="E3" s="29" t="s">
        <v>2</v>
      </c>
      <c r="F3" s="30" t="s">
        <v>1</v>
      </c>
      <c r="G3" s="29" t="s">
        <v>2</v>
      </c>
      <c r="H3" s="30" t="s">
        <v>1</v>
      </c>
      <c r="I3" s="29" t="s">
        <v>2</v>
      </c>
      <c r="J3" s="30" t="s">
        <v>1</v>
      </c>
      <c r="K3" s="29" t="s">
        <v>2</v>
      </c>
      <c r="L3" s="30" t="s">
        <v>1</v>
      </c>
      <c r="M3" s="29" t="s">
        <v>2</v>
      </c>
      <c r="N3" s="30" t="s">
        <v>1</v>
      </c>
      <c r="O3" s="29" t="s">
        <v>2</v>
      </c>
      <c r="P3" s="30" t="s">
        <v>1</v>
      </c>
      <c r="Q3" s="29" t="s">
        <v>2</v>
      </c>
      <c r="R3" s="30" t="s">
        <v>1</v>
      </c>
      <c r="S3" s="29" t="s">
        <v>2</v>
      </c>
      <c r="T3" s="30" t="s">
        <v>1</v>
      </c>
      <c r="U3" s="29" t="s">
        <v>2</v>
      </c>
      <c r="V3" s="30" t="s">
        <v>1</v>
      </c>
      <c r="W3" s="29" t="s">
        <v>2</v>
      </c>
      <c r="X3" s="30" t="s">
        <v>1</v>
      </c>
      <c r="Y3" s="29" t="s">
        <v>2</v>
      </c>
      <c r="Z3" s="30" t="s">
        <v>1</v>
      </c>
      <c r="AA3" s="29" t="s">
        <v>2</v>
      </c>
      <c r="AB3" s="30" t="s">
        <v>1</v>
      </c>
      <c r="AC3" s="29" t="s">
        <v>2</v>
      </c>
      <c r="AD3" s="30" t="s">
        <v>1</v>
      </c>
      <c r="AE3" s="29" t="s">
        <v>2</v>
      </c>
      <c r="AF3" s="25" t="s">
        <v>34</v>
      </c>
    </row>
    <row r="4" spans="1:32" x14ac:dyDescent="0.25">
      <c r="A4" s="18">
        <v>1</v>
      </c>
      <c r="B4" s="12">
        <v>40</v>
      </c>
      <c r="C4" s="1" t="s">
        <v>47</v>
      </c>
      <c r="D4" s="14">
        <v>3</v>
      </c>
      <c r="E4" s="3">
        <v>2798</v>
      </c>
      <c r="F4" s="14"/>
      <c r="G4" s="3"/>
      <c r="H4" s="14"/>
      <c r="I4" s="3"/>
      <c r="J4" s="14"/>
      <c r="K4" s="3"/>
      <c r="L4" s="14"/>
      <c r="M4" s="3"/>
      <c r="N4" s="14"/>
      <c r="O4" s="3"/>
      <c r="P4" s="14"/>
      <c r="Q4" s="3"/>
      <c r="R4" s="14"/>
      <c r="S4" s="3"/>
      <c r="T4" s="14"/>
      <c r="U4" s="3"/>
      <c r="V4" s="14"/>
      <c r="W4" s="3"/>
      <c r="X4" s="14"/>
      <c r="Y4" s="3"/>
      <c r="Z4" s="14"/>
      <c r="AA4" s="3"/>
      <c r="AB4" s="14"/>
      <c r="AC4" s="3"/>
      <c r="AD4" s="14">
        <f t="shared" ref="AD4:AD30" si="0">D4+F4+H4+J4+L4+N4+P4+R4+T4+V4+X4+Z4+AB4</f>
        <v>3</v>
      </c>
      <c r="AE4" s="3">
        <f t="shared" ref="AE4:AE30" si="1">E4+G4+I4+K4+M4+O4+Q4+S4+U4+W4+Y4+AA4+AC4</f>
        <v>2798</v>
      </c>
      <c r="AF4" s="22">
        <f>AD4/B4</f>
        <v>7.4999999999999997E-2</v>
      </c>
    </row>
    <row r="5" spans="1:32" x14ac:dyDescent="0.25">
      <c r="A5" s="18">
        <v>1</v>
      </c>
      <c r="B5" s="12">
        <v>40</v>
      </c>
      <c r="C5" s="1" t="s">
        <v>48</v>
      </c>
      <c r="D5" s="7">
        <v>-1</v>
      </c>
      <c r="E5" s="8">
        <v>-1908</v>
      </c>
      <c r="F5" s="14"/>
      <c r="G5" s="3"/>
      <c r="H5" s="14"/>
      <c r="I5" s="3"/>
      <c r="J5" s="14"/>
      <c r="K5" s="3"/>
      <c r="L5" s="14"/>
      <c r="M5" s="3"/>
      <c r="N5" s="14"/>
      <c r="O5" s="3"/>
      <c r="P5" s="14"/>
      <c r="Q5" s="3"/>
      <c r="R5" s="14"/>
      <c r="S5" s="3"/>
      <c r="T5" s="14"/>
      <c r="U5" s="3"/>
      <c r="V5" s="14"/>
      <c r="W5" s="3"/>
      <c r="X5" s="14"/>
      <c r="Y5" s="3"/>
      <c r="Z5" s="14"/>
      <c r="AA5" s="3"/>
      <c r="AB5" s="14"/>
      <c r="AC5" s="3"/>
      <c r="AD5" s="7">
        <f t="shared" si="0"/>
        <v>-1</v>
      </c>
      <c r="AE5" s="8">
        <f t="shared" si="1"/>
        <v>-1908</v>
      </c>
      <c r="AF5" s="22">
        <f t="shared" ref="AF5:AF26" si="2">AD5/B5</f>
        <v>-2.5000000000000001E-2</v>
      </c>
    </row>
    <row r="6" spans="1:32" x14ac:dyDescent="0.25">
      <c r="A6" s="18">
        <v>1</v>
      </c>
      <c r="B6" s="12">
        <v>60</v>
      </c>
      <c r="C6" s="1" t="s">
        <v>24</v>
      </c>
      <c r="D6" s="14"/>
      <c r="E6" s="3"/>
      <c r="F6" s="14">
        <v>3</v>
      </c>
      <c r="G6" s="3">
        <v>3641</v>
      </c>
      <c r="H6" s="14">
        <v>1</v>
      </c>
      <c r="I6" s="3">
        <v>1555</v>
      </c>
      <c r="J6" s="14">
        <v>1</v>
      </c>
      <c r="K6" s="3">
        <v>2719</v>
      </c>
      <c r="L6" s="14">
        <v>1</v>
      </c>
      <c r="M6" s="3">
        <v>1372</v>
      </c>
      <c r="N6" s="14"/>
      <c r="O6" s="3"/>
      <c r="P6" s="14"/>
      <c r="Q6" s="3"/>
      <c r="R6" s="14"/>
      <c r="S6" s="3"/>
      <c r="T6" s="14"/>
      <c r="U6" s="3"/>
      <c r="V6" s="14"/>
      <c r="W6" s="3"/>
      <c r="X6" s="14"/>
      <c r="Y6" s="3"/>
      <c r="Z6" s="14"/>
      <c r="AA6" s="3"/>
      <c r="AB6" s="14"/>
      <c r="AC6" s="3"/>
      <c r="AD6" s="14">
        <f t="shared" si="0"/>
        <v>6</v>
      </c>
      <c r="AE6" s="3">
        <f t="shared" si="1"/>
        <v>9287</v>
      </c>
      <c r="AF6" s="22">
        <f t="shared" si="2"/>
        <v>0.1</v>
      </c>
    </row>
    <row r="7" spans="1:32" x14ac:dyDescent="0.25">
      <c r="A7" s="18">
        <v>1</v>
      </c>
      <c r="B7" s="12">
        <v>60</v>
      </c>
      <c r="C7" s="1" t="s">
        <v>19</v>
      </c>
      <c r="D7" s="14"/>
      <c r="E7" s="3"/>
      <c r="F7" s="14">
        <v>4</v>
      </c>
      <c r="G7" s="3">
        <v>5691</v>
      </c>
      <c r="H7" s="14"/>
      <c r="I7" s="3"/>
      <c r="J7" s="14">
        <v>2</v>
      </c>
      <c r="K7" s="3">
        <v>4245</v>
      </c>
      <c r="L7" s="14"/>
      <c r="M7" s="3"/>
      <c r="N7" s="14"/>
      <c r="O7" s="3"/>
      <c r="P7" s="14"/>
      <c r="Q7" s="3"/>
      <c r="R7" s="14"/>
      <c r="S7" s="3"/>
      <c r="T7" s="14"/>
      <c r="U7" s="3"/>
      <c r="V7" s="14"/>
      <c r="W7" s="3"/>
      <c r="X7" s="14"/>
      <c r="Y7" s="3"/>
      <c r="Z7" s="14"/>
      <c r="AA7" s="3"/>
      <c r="AB7" s="14"/>
      <c r="AC7" s="3"/>
      <c r="AD7" s="14">
        <f t="shared" si="0"/>
        <v>6</v>
      </c>
      <c r="AE7" s="3">
        <f t="shared" si="1"/>
        <v>9936</v>
      </c>
      <c r="AF7" s="22">
        <f t="shared" si="2"/>
        <v>0.1</v>
      </c>
    </row>
    <row r="8" spans="1:32" x14ac:dyDescent="0.25">
      <c r="A8" s="18">
        <v>1</v>
      </c>
      <c r="B8" s="12">
        <v>40</v>
      </c>
      <c r="C8" s="1" t="s">
        <v>25</v>
      </c>
      <c r="D8" s="14">
        <v>1</v>
      </c>
      <c r="E8" s="3">
        <v>1589</v>
      </c>
      <c r="F8" s="14">
        <v>1</v>
      </c>
      <c r="G8" s="3">
        <v>913</v>
      </c>
      <c r="H8" s="14"/>
      <c r="I8" s="3"/>
      <c r="J8" s="14"/>
      <c r="K8" s="3"/>
      <c r="L8" s="14"/>
      <c r="M8" s="3"/>
      <c r="N8" s="14"/>
      <c r="O8" s="3"/>
      <c r="P8" s="14"/>
      <c r="Q8" s="3"/>
      <c r="R8" s="14"/>
      <c r="S8" s="3"/>
      <c r="T8" s="14"/>
      <c r="U8" s="3"/>
      <c r="V8" s="14"/>
      <c r="W8" s="3"/>
      <c r="X8" s="14"/>
      <c r="Y8" s="3"/>
      <c r="Z8" s="14"/>
      <c r="AA8" s="3"/>
      <c r="AB8" s="14"/>
      <c r="AC8" s="3"/>
      <c r="AD8" s="14">
        <f t="shared" si="0"/>
        <v>2</v>
      </c>
      <c r="AE8" s="3">
        <f t="shared" si="1"/>
        <v>2502</v>
      </c>
      <c r="AF8" s="22">
        <f t="shared" si="2"/>
        <v>0.05</v>
      </c>
    </row>
    <row r="9" spans="1:32" x14ac:dyDescent="0.25">
      <c r="A9" s="18">
        <v>1</v>
      </c>
      <c r="B9" s="12">
        <v>60</v>
      </c>
      <c r="C9" s="1" t="s">
        <v>26</v>
      </c>
      <c r="D9" s="14">
        <v>1</v>
      </c>
      <c r="E9" s="3">
        <v>1222</v>
      </c>
      <c r="F9" s="14">
        <v>2</v>
      </c>
      <c r="G9" s="3">
        <v>2710</v>
      </c>
      <c r="H9" s="14"/>
      <c r="I9" s="3"/>
      <c r="J9" s="14"/>
      <c r="K9" s="3"/>
      <c r="L9" s="14"/>
      <c r="M9" s="3"/>
      <c r="N9" s="14"/>
      <c r="O9" s="3"/>
      <c r="P9" s="14"/>
      <c r="Q9" s="3"/>
      <c r="R9" s="14"/>
      <c r="S9" s="3"/>
      <c r="T9" s="14"/>
      <c r="U9" s="3"/>
      <c r="V9" s="14"/>
      <c r="W9" s="3"/>
      <c r="X9" s="14"/>
      <c r="Y9" s="3"/>
      <c r="Z9" s="14"/>
      <c r="AA9" s="3"/>
      <c r="AB9" s="14"/>
      <c r="AC9" s="3"/>
      <c r="AD9" s="14">
        <f t="shared" si="0"/>
        <v>3</v>
      </c>
      <c r="AE9" s="3">
        <f t="shared" si="1"/>
        <v>3932</v>
      </c>
      <c r="AF9" s="22">
        <f t="shared" si="2"/>
        <v>0.05</v>
      </c>
    </row>
    <row r="10" spans="1:32" x14ac:dyDescent="0.25">
      <c r="A10" s="18">
        <v>1</v>
      </c>
      <c r="B10" s="12">
        <v>60</v>
      </c>
      <c r="C10" s="1" t="s">
        <v>23</v>
      </c>
      <c r="D10" s="14"/>
      <c r="E10" s="3"/>
      <c r="F10" s="14">
        <v>3</v>
      </c>
      <c r="G10" s="3">
        <v>4451</v>
      </c>
      <c r="H10" s="14"/>
      <c r="I10" s="3"/>
      <c r="J10" s="14"/>
      <c r="K10" s="3"/>
      <c r="L10" s="14"/>
      <c r="M10" s="3"/>
      <c r="N10" s="14"/>
      <c r="O10" s="3"/>
      <c r="P10" s="14"/>
      <c r="Q10" s="3"/>
      <c r="R10" s="14"/>
      <c r="S10" s="3"/>
      <c r="T10" s="14"/>
      <c r="U10" s="3"/>
      <c r="V10" s="14"/>
      <c r="W10" s="3"/>
      <c r="X10" s="14"/>
      <c r="Y10" s="3"/>
      <c r="Z10" s="14"/>
      <c r="AA10" s="3"/>
      <c r="AB10" s="14"/>
      <c r="AC10" s="3"/>
      <c r="AD10" s="14">
        <f t="shared" si="0"/>
        <v>3</v>
      </c>
      <c r="AE10" s="3">
        <f t="shared" si="1"/>
        <v>4451</v>
      </c>
      <c r="AF10" s="22">
        <f t="shared" si="2"/>
        <v>0.05</v>
      </c>
    </row>
    <row r="11" spans="1:32" x14ac:dyDescent="0.25">
      <c r="A11" s="18">
        <v>1</v>
      </c>
      <c r="B11" s="12">
        <v>60</v>
      </c>
      <c r="C11" s="1" t="s">
        <v>20</v>
      </c>
      <c r="D11" s="14"/>
      <c r="E11" s="3"/>
      <c r="F11" s="14">
        <v>1</v>
      </c>
      <c r="G11" s="3">
        <v>1638</v>
      </c>
      <c r="H11" s="14"/>
      <c r="I11" s="3"/>
      <c r="J11" s="14">
        <v>1</v>
      </c>
      <c r="K11" s="3">
        <v>1410</v>
      </c>
      <c r="L11" s="14"/>
      <c r="M11" s="3"/>
      <c r="N11" s="14"/>
      <c r="O11" s="3"/>
      <c r="P11" s="14"/>
      <c r="Q11" s="3"/>
      <c r="R11" s="14"/>
      <c r="S11" s="3"/>
      <c r="T11" s="14"/>
      <c r="U11" s="3"/>
      <c r="V11" s="14"/>
      <c r="W11" s="3"/>
      <c r="X11" s="14"/>
      <c r="Y11" s="3"/>
      <c r="Z11" s="14"/>
      <c r="AA11" s="3"/>
      <c r="AB11" s="14"/>
      <c r="AC11" s="3"/>
      <c r="AD11" s="14">
        <f t="shared" si="0"/>
        <v>2</v>
      </c>
      <c r="AE11" s="3">
        <f t="shared" si="1"/>
        <v>3048</v>
      </c>
      <c r="AF11" s="22">
        <f t="shared" si="2"/>
        <v>3.3333333333333333E-2</v>
      </c>
    </row>
    <row r="12" spans="1:32" x14ac:dyDescent="0.25">
      <c r="A12" s="18">
        <v>1</v>
      </c>
      <c r="B12" s="12">
        <v>60</v>
      </c>
      <c r="C12" s="1" t="s">
        <v>35</v>
      </c>
      <c r="D12" s="14"/>
      <c r="E12" s="3"/>
      <c r="F12" s="14"/>
      <c r="G12" s="3"/>
      <c r="H12" s="14">
        <v>2</v>
      </c>
      <c r="I12" s="3">
        <v>3588</v>
      </c>
      <c r="J12" s="14"/>
      <c r="K12" s="3"/>
      <c r="L12" s="14"/>
      <c r="M12" s="3"/>
      <c r="N12" s="14"/>
      <c r="O12" s="3"/>
      <c r="P12" s="14"/>
      <c r="Q12" s="3"/>
      <c r="R12" s="14"/>
      <c r="S12" s="3"/>
      <c r="T12" s="14"/>
      <c r="U12" s="3"/>
      <c r="V12" s="14"/>
      <c r="W12" s="3"/>
      <c r="X12" s="14"/>
      <c r="Y12" s="3"/>
      <c r="Z12" s="14"/>
      <c r="AA12" s="3"/>
      <c r="AB12" s="14"/>
      <c r="AC12" s="3"/>
      <c r="AD12" s="14">
        <f t="shared" si="0"/>
        <v>2</v>
      </c>
      <c r="AE12" s="3">
        <f t="shared" si="1"/>
        <v>3588</v>
      </c>
      <c r="AF12" s="22">
        <f t="shared" si="2"/>
        <v>3.3333333333333333E-2</v>
      </c>
    </row>
    <row r="13" spans="1:32" x14ac:dyDescent="0.25">
      <c r="A13" s="18">
        <v>1</v>
      </c>
      <c r="B13" s="12">
        <v>60</v>
      </c>
      <c r="C13" s="1" t="s">
        <v>37</v>
      </c>
      <c r="D13" s="14"/>
      <c r="E13" s="3"/>
      <c r="F13" s="14"/>
      <c r="G13" s="3"/>
      <c r="H13" s="14">
        <v>1</v>
      </c>
      <c r="I13" s="3">
        <v>3146</v>
      </c>
      <c r="J13" s="14">
        <v>3</v>
      </c>
      <c r="K13" s="3">
        <v>5062</v>
      </c>
      <c r="L13" s="14">
        <v>1</v>
      </c>
      <c r="M13" s="3">
        <v>1411</v>
      </c>
      <c r="N13" s="14"/>
      <c r="O13" s="3"/>
      <c r="P13" s="14"/>
      <c r="Q13" s="3"/>
      <c r="R13" s="14"/>
      <c r="S13" s="3"/>
      <c r="T13" s="14"/>
      <c r="U13" s="3"/>
      <c r="V13" s="14"/>
      <c r="W13" s="3"/>
      <c r="X13" s="14"/>
      <c r="Y13" s="3"/>
      <c r="Z13" s="14"/>
      <c r="AA13" s="3"/>
      <c r="AB13" s="14"/>
      <c r="AC13" s="3"/>
      <c r="AD13" s="14">
        <f t="shared" si="0"/>
        <v>5</v>
      </c>
      <c r="AE13" s="3">
        <f t="shared" si="1"/>
        <v>9619</v>
      </c>
      <c r="AF13" s="22">
        <f t="shared" si="2"/>
        <v>8.3333333333333329E-2</v>
      </c>
    </row>
    <row r="14" spans="1:32" x14ac:dyDescent="0.25">
      <c r="A14" s="18">
        <v>1</v>
      </c>
      <c r="B14" s="12">
        <v>60</v>
      </c>
      <c r="C14" s="1" t="s">
        <v>38</v>
      </c>
      <c r="D14" s="14"/>
      <c r="E14" s="3"/>
      <c r="F14" s="14"/>
      <c r="G14" s="3"/>
      <c r="H14" s="14">
        <v>2</v>
      </c>
      <c r="I14" s="3">
        <v>3010</v>
      </c>
      <c r="J14" s="14"/>
      <c r="K14" s="3"/>
      <c r="L14" s="14">
        <v>1</v>
      </c>
      <c r="M14" s="3">
        <v>1705</v>
      </c>
      <c r="N14" s="14"/>
      <c r="O14" s="3"/>
      <c r="P14" s="14"/>
      <c r="Q14" s="3"/>
      <c r="R14" s="14"/>
      <c r="S14" s="3"/>
      <c r="T14" s="14"/>
      <c r="U14" s="3"/>
      <c r="V14" s="14"/>
      <c r="W14" s="3"/>
      <c r="X14" s="14"/>
      <c r="Y14" s="3"/>
      <c r="Z14" s="14"/>
      <c r="AA14" s="3"/>
      <c r="AB14" s="14"/>
      <c r="AC14" s="3"/>
      <c r="AD14" s="14">
        <f t="shared" si="0"/>
        <v>3</v>
      </c>
      <c r="AE14" s="3">
        <f t="shared" si="1"/>
        <v>4715</v>
      </c>
      <c r="AF14" s="22">
        <f t="shared" si="2"/>
        <v>0.05</v>
      </c>
    </row>
    <row r="15" spans="1:32" x14ac:dyDescent="0.25">
      <c r="A15" s="18">
        <v>1</v>
      </c>
      <c r="B15" s="12">
        <v>40</v>
      </c>
      <c r="C15" s="1" t="s">
        <v>22</v>
      </c>
      <c r="D15" s="7">
        <v>-1</v>
      </c>
      <c r="E15" s="8">
        <v>-1908</v>
      </c>
      <c r="F15" s="14"/>
      <c r="G15" s="3"/>
      <c r="H15" s="14">
        <v>1</v>
      </c>
      <c r="I15" s="3">
        <v>1555</v>
      </c>
      <c r="J15" s="14"/>
      <c r="K15" s="3"/>
      <c r="L15" s="14"/>
      <c r="M15" s="3"/>
      <c r="N15" s="14"/>
      <c r="O15" s="3"/>
      <c r="P15" s="14"/>
      <c r="Q15" s="3"/>
      <c r="R15" s="14"/>
      <c r="S15" s="3"/>
      <c r="T15" s="14"/>
      <c r="U15" s="3"/>
      <c r="V15" s="14"/>
      <c r="W15" s="3"/>
      <c r="X15" s="14"/>
      <c r="Y15" s="3"/>
      <c r="Z15" s="14"/>
      <c r="AA15" s="3"/>
      <c r="AB15" s="14"/>
      <c r="AC15" s="3"/>
      <c r="AD15" s="14">
        <f t="shared" si="0"/>
        <v>0</v>
      </c>
      <c r="AE15" s="3">
        <f t="shared" si="1"/>
        <v>-353</v>
      </c>
      <c r="AF15" s="22">
        <f t="shared" si="2"/>
        <v>0</v>
      </c>
    </row>
    <row r="16" spans="1:32" x14ac:dyDescent="0.25">
      <c r="A16" s="18">
        <v>1</v>
      </c>
      <c r="B16" s="12">
        <v>60</v>
      </c>
      <c r="C16" s="1" t="s">
        <v>21</v>
      </c>
      <c r="D16" s="14">
        <v>3</v>
      </c>
      <c r="E16" s="3">
        <v>3183</v>
      </c>
      <c r="F16" s="14"/>
      <c r="G16" s="3"/>
      <c r="H16" s="14">
        <v>1</v>
      </c>
      <c r="I16" s="3">
        <v>1456</v>
      </c>
      <c r="J16" s="14"/>
      <c r="K16" s="3"/>
      <c r="L16" s="14"/>
      <c r="M16" s="3"/>
      <c r="N16" s="14"/>
      <c r="O16" s="3"/>
      <c r="P16" s="14"/>
      <c r="Q16" s="3"/>
      <c r="R16" s="14"/>
      <c r="S16" s="3"/>
      <c r="T16" s="14"/>
      <c r="U16" s="3"/>
      <c r="V16" s="14"/>
      <c r="W16" s="3"/>
      <c r="X16" s="14"/>
      <c r="Y16" s="3"/>
      <c r="Z16" s="14"/>
      <c r="AA16" s="3"/>
      <c r="AB16" s="14"/>
      <c r="AC16" s="3"/>
      <c r="AD16" s="14">
        <f t="shared" si="0"/>
        <v>4</v>
      </c>
      <c r="AE16" s="3">
        <f t="shared" si="1"/>
        <v>4639</v>
      </c>
      <c r="AF16" s="22">
        <f t="shared" si="2"/>
        <v>6.6666666666666666E-2</v>
      </c>
    </row>
    <row r="17" spans="1:32" x14ac:dyDescent="0.25">
      <c r="A17" s="18">
        <v>1</v>
      </c>
      <c r="B17" s="12">
        <v>60</v>
      </c>
      <c r="C17" s="1" t="s">
        <v>36</v>
      </c>
      <c r="D17" s="14"/>
      <c r="E17" s="3"/>
      <c r="F17" s="14"/>
      <c r="G17" s="3"/>
      <c r="H17" s="14"/>
      <c r="I17" s="3"/>
      <c r="J17" s="14">
        <v>1</v>
      </c>
      <c r="K17" s="3">
        <v>1555</v>
      </c>
      <c r="L17" s="14"/>
      <c r="M17" s="3"/>
      <c r="N17" s="14"/>
      <c r="O17" s="3"/>
      <c r="P17" s="14"/>
      <c r="Q17" s="3"/>
      <c r="R17" s="14"/>
      <c r="S17" s="3"/>
      <c r="T17" s="14"/>
      <c r="U17" s="3"/>
      <c r="V17" s="14"/>
      <c r="W17" s="3"/>
      <c r="X17" s="14"/>
      <c r="Y17" s="3"/>
      <c r="Z17" s="14"/>
      <c r="AA17" s="3"/>
      <c r="AB17" s="14"/>
      <c r="AC17" s="3"/>
      <c r="AD17" s="14">
        <f t="shared" si="0"/>
        <v>1</v>
      </c>
      <c r="AE17" s="3">
        <f t="shared" si="1"/>
        <v>1555</v>
      </c>
      <c r="AF17" s="22">
        <f t="shared" si="2"/>
        <v>1.6666666666666666E-2</v>
      </c>
    </row>
    <row r="18" spans="1:32" x14ac:dyDescent="0.25">
      <c r="A18" s="18">
        <v>1</v>
      </c>
      <c r="B18" s="12">
        <v>40</v>
      </c>
      <c r="C18" s="1" t="s">
        <v>42</v>
      </c>
      <c r="D18" s="14"/>
      <c r="E18" s="3"/>
      <c r="F18" s="14"/>
      <c r="G18" s="3"/>
      <c r="H18" s="14"/>
      <c r="I18" s="3"/>
      <c r="J18" s="14">
        <v>1</v>
      </c>
      <c r="K18" s="3">
        <v>1555</v>
      </c>
      <c r="L18" s="14"/>
      <c r="M18" s="3"/>
      <c r="N18" s="14"/>
      <c r="O18" s="3"/>
      <c r="P18" s="14"/>
      <c r="Q18" s="3"/>
      <c r="R18" s="14"/>
      <c r="S18" s="3"/>
      <c r="T18" s="14"/>
      <c r="U18" s="3"/>
      <c r="V18" s="14"/>
      <c r="W18" s="3"/>
      <c r="X18" s="14"/>
      <c r="Y18" s="3"/>
      <c r="Z18" s="14"/>
      <c r="AA18" s="3"/>
      <c r="AB18" s="14"/>
      <c r="AC18" s="3"/>
      <c r="AD18" s="14">
        <f t="shared" si="0"/>
        <v>1</v>
      </c>
      <c r="AE18" s="3">
        <f t="shared" si="1"/>
        <v>1555</v>
      </c>
      <c r="AF18" s="31">
        <f t="shared" si="2"/>
        <v>2.5000000000000001E-2</v>
      </c>
    </row>
    <row r="19" spans="1:32" x14ac:dyDescent="0.25">
      <c r="A19" s="18">
        <v>1</v>
      </c>
      <c r="B19" s="12">
        <v>60</v>
      </c>
      <c r="C19" s="1" t="s">
        <v>40</v>
      </c>
      <c r="D19" s="14"/>
      <c r="E19" s="3"/>
      <c r="F19" s="14"/>
      <c r="G19" s="3"/>
      <c r="H19" s="14"/>
      <c r="I19" s="3"/>
      <c r="J19" s="14">
        <v>1</v>
      </c>
      <c r="K19" s="3">
        <v>1372</v>
      </c>
      <c r="L19" s="14">
        <v>4</v>
      </c>
      <c r="M19" s="3">
        <v>7440</v>
      </c>
      <c r="N19" s="14"/>
      <c r="O19" s="3"/>
      <c r="P19" s="14"/>
      <c r="Q19" s="3"/>
      <c r="R19" s="14"/>
      <c r="S19" s="3"/>
      <c r="T19" s="14"/>
      <c r="U19" s="3"/>
      <c r="V19" s="14"/>
      <c r="W19" s="3"/>
      <c r="X19" s="14"/>
      <c r="Y19" s="3"/>
      <c r="Z19" s="14"/>
      <c r="AA19" s="3"/>
      <c r="AB19" s="14"/>
      <c r="AC19" s="3"/>
      <c r="AD19" s="14">
        <f t="shared" si="0"/>
        <v>5</v>
      </c>
      <c r="AE19" s="3">
        <f t="shared" si="1"/>
        <v>8812</v>
      </c>
      <c r="AF19" s="31">
        <f t="shared" si="2"/>
        <v>8.3333333333333329E-2</v>
      </c>
    </row>
    <row r="20" spans="1:32" x14ac:dyDescent="0.25">
      <c r="A20" s="18">
        <v>1</v>
      </c>
      <c r="B20" s="12">
        <v>80</v>
      </c>
      <c r="C20" s="1" t="s">
        <v>49</v>
      </c>
      <c r="D20" s="14">
        <v>3</v>
      </c>
      <c r="E20" s="3">
        <v>4076</v>
      </c>
      <c r="F20" s="14"/>
      <c r="G20" s="3"/>
      <c r="H20" s="14"/>
      <c r="I20" s="3"/>
      <c r="J20" s="14">
        <v>2</v>
      </c>
      <c r="K20" s="3">
        <v>3245</v>
      </c>
      <c r="L20" s="14"/>
      <c r="M20" s="3"/>
      <c r="N20" s="14"/>
      <c r="O20" s="3"/>
      <c r="P20" s="14"/>
      <c r="Q20" s="3"/>
      <c r="R20" s="14"/>
      <c r="S20" s="3"/>
      <c r="T20" s="14"/>
      <c r="U20" s="3"/>
      <c r="V20" s="14"/>
      <c r="W20" s="3"/>
      <c r="X20" s="14"/>
      <c r="Y20" s="3"/>
      <c r="Z20" s="14"/>
      <c r="AA20" s="3"/>
      <c r="AB20" s="14"/>
      <c r="AC20" s="3"/>
      <c r="AD20" s="14">
        <f t="shared" si="0"/>
        <v>5</v>
      </c>
      <c r="AE20" s="3">
        <f t="shared" si="1"/>
        <v>7321</v>
      </c>
      <c r="AF20" s="31">
        <f t="shared" si="2"/>
        <v>6.25E-2</v>
      </c>
    </row>
    <row r="21" spans="1:32" x14ac:dyDescent="0.25">
      <c r="A21" s="18">
        <v>1</v>
      </c>
      <c r="B21" s="12">
        <v>60</v>
      </c>
      <c r="C21" s="1" t="s">
        <v>41</v>
      </c>
      <c r="D21" s="14"/>
      <c r="E21" s="3"/>
      <c r="F21" s="14"/>
      <c r="G21" s="3"/>
      <c r="H21" s="14"/>
      <c r="I21" s="3"/>
      <c r="J21" s="14">
        <v>1</v>
      </c>
      <c r="K21" s="3">
        <v>1222</v>
      </c>
      <c r="L21" s="14">
        <v>1</v>
      </c>
      <c r="M21" s="3">
        <v>870</v>
      </c>
      <c r="N21" s="14"/>
      <c r="O21" s="3"/>
      <c r="P21" s="14"/>
      <c r="Q21" s="3"/>
      <c r="R21" s="14"/>
      <c r="S21" s="3"/>
      <c r="T21" s="14"/>
      <c r="U21" s="3"/>
      <c r="V21" s="14"/>
      <c r="W21" s="3"/>
      <c r="X21" s="14"/>
      <c r="Y21" s="3"/>
      <c r="Z21" s="14"/>
      <c r="AA21" s="3"/>
      <c r="AB21" s="14"/>
      <c r="AC21" s="3"/>
      <c r="AD21" s="14">
        <f t="shared" si="0"/>
        <v>2</v>
      </c>
      <c r="AE21" s="3">
        <f t="shared" si="1"/>
        <v>2092</v>
      </c>
      <c r="AF21" s="31">
        <f t="shared" si="2"/>
        <v>3.3333333333333333E-2</v>
      </c>
    </row>
    <row r="22" spans="1:32" x14ac:dyDescent="0.25">
      <c r="A22" s="18">
        <v>1</v>
      </c>
      <c r="B22" s="12">
        <v>60</v>
      </c>
      <c r="C22" s="1" t="s">
        <v>44</v>
      </c>
      <c r="D22" s="14"/>
      <c r="E22" s="3"/>
      <c r="F22" s="14"/>
      <c r="G22" s="3"/>
      <c r="H22" s="14"/>
      <c r="I22" s="3"/>
      <c r="J22" s="14">
        <v>1</v>
      </c>
      <c r="K22" s="3">
        <v>1671</v>
      </c>
      <c r="L22" s="14"/>
      <c r="M22" s="3"/>
      <c r="N22" s="14"/>
      <c r="O22" s="3"/>
      <c r="P22" s="14"/>
      <c r="Q22" s="3"/>
      <c r="R22" s="14"/>
      <c r="S22" s="3"/>
      <c r="T22" s="14"/>
      <c r="U22" s="3"/>
      <c r="V22" s="14"/>
      <c r="W22" s="3"/>
      <c r="X22" s="14"/>
      <c r="Y22" s="3"/>
      <c r="Z22" s="14"/>
      <c r="AA22" s="3"/>
      <c r="AB22" s="14"/>
      <c r="AC22" s="3"/>
      <c r="AD22" s="14">
        <f t="shared" si="0"/>
        <v>1</v>
      </c>
      <c r="AE22" s="3">
        <f t="shared" si="1"/>
        <v>1671</v>
      </c>
      <c r="AF22" s="31">
        <f t="shared" si="2"/>
        <v>1.6666666666666666E-2</v>
      </c>
    </row>
    <row r="23" spans="1:32" x14ac:dyDescent="0.25">
      <c r="A23" s="18">
        <v>1</v>
      </c>
      <c r="B23" s="12">
        <v>40</v>
      </c>
      <c r="C23" s="1" t="s">
        <v>43</v>
      </c>
      <c r="D23" s="14"/>
      <c r="E23" s="3"/>
      <c r="F23" s="14"/>
      <c r="G23" s="3"/>
      <c r="H23" s="14"/>
      <c r="I23" s="3"/>
      <c r="J23" s="14"/>
      <c r="K23" s="3"/>
      <c r="L23" s="14">
        <v>1</v>
      </c>
      <c r="M23" s="3">
        <v>1405</v>
      </c>
      <c r="N23" s="14"/>
      <c r="O23" s="3"/>
      <c r="P23" s="14"/>
      <c r="Q23" s="3"/>
      <c r="R23" s="14"/>
      <c r="S23" s="3"/>
      <c r="T23" s="14"/>
      <c r="U23" s="3"/>
      <c r="V23" s="14"/>
      <c r="W23" s="3"/>
      <c r="X23" s="14"/>
      <c r="Y23" s="3"/>
      <c r="Z23" s="14"/>
      <c r="AA23" s="3"/>
      <c r="AB23" s="14"/>
      <c r="AC23" s="3"/>
      <c r="AD23" s="14">
        <f t="shared" si="0"/>
        <v>1</v>
      </c>
      <c r="AE23" s="3">
        <f t="shared" si="1"/>
        <v>1405</v>
      </c>
      <c r="AF23" s="31">
        <f t="shared" si="2"/>
        <v>2.5000000000000001E-2</v>
      </c>
    </row>
    <row r="24" spans="1:32" x14ac:dyDescent="0.25">
      <c r="A24" s="18">
        <v>1</v>
      </c>
      <c r="B24" s="12">
        <v>80</v>
      </c>
      <c r="C24" s="1" t="s">
        <v>45</v>
      </c>
      <c r="D24" s="14"/>
      <c r="E24" s="3"/>
      <c r="F24" s="14"/>
      <c r="G24" s="3"/>
      <c r="H24" s="14"/>
      <c r="I24" s="3"/>
      <c r="J24" s="14"/>
      <c r="K24" s="3"/>
      <c r="L24" s="14">
        <v>3</v>
      </c>
      <c r="M24" s="3">
        <v>4512</v>
      </c>
      <c r="N24" s="14"/>
      <c r="O24" s="3"/>
      <c r="P24" s="14"/>
      <c r="Q24" s="3"/>
      <c r="R24" s="14"/>
      <c r="S24" s="3"/>
      <c r="T24" s="14"/>
      <c r="U24" s="3"/>
      <c r="V24" s="14"/>
      <c r="W24" s="3"/>
      <c r="X24" s="14"/>
      <c r="Y24" s="3"/>
      <c r="Z24" s="14"/>
      <c r="AA24" s="3"/>
      <c r="AB24" s="14"/>
      <c r="AC24" s="3"/>
      <c r="AD24" s="14">
        <f t="shared" si="0"/>
        <v>3</v>
      </c>
      <c r="AE24" s="3">
        <f t="shared" si="1"/>
        <v>4512</v>
      </c>
      <c r="AF24" s="31">
        <f t="shared" si="2"/>
        <v>3.7499999999999999E-2</v>
      </c>
    </row>
    <row r="25" spans="1:32" x14ac:dyDescent="0.25">
      <c r="A25" s="18">
        <v>1</v>
      </c>
      <c r="B25" s="12">
        <v>60</v>
      </c>
      <c r="C25" s="1" t="s">
        <v>46</v>
      </c>
      <c r="D25" s="14">
        <v>3</v>
      </c>
      <c r="E25" s="3">
        <v>4451</v>
      </c>
      <c r="F25" s="14"/>
      <c r="G25" s="3"/>
      <c r="H25" s="14"/>
      <c r="I25" s="3"/>
      <c r="J25" s="14"/>
      <c r="K25" s="3"/>
      <c r="L25" s="14">
        <v>1</v>
      </c>
      <c r="M25" s="3">
        <v>1589</v>
      </c>
      <c r="N25" s="14"/>
      <c r="O25" s="3"/>
      <c r="P25" s="14"/>
      <c r="Q25" s="3"/>
      <c r="R25" s="14"/>
      <c r="S25" s="3"/>
      <c r="T25" s="14"/>
      <c r="U25" s="3"/>
      <c r="V25" s="14"/>
      <c r="W25" s="3"/>
      <c r="X25" s="14"/>
      <c r="Y25" s="3"/>
      <c r="Z25" s="14"/>
      <c r="AA25" s="3"/>
      <c r="AB25" s="14"/>
      <c r="AC25" s="3"/>
      <c r="AD25" s="14">
        <f t="shared" si="0"/>
        <v>4</v>
      </c>
      <c r="AE25" s="3">
        <f t="shared" si="1"/>
        <v>6040</v>
      </c>
      <c r="AF25" s="31">
        <f t="shared" si="2"/>
        <v>6.6666666666666666E-2</v>
      </c>
    </row>
    <row r="26" spans="1:32" x14ac:dyDescent="0.25">
      <c r="A26" s="18"/>
      <c r="B26" s="12"/>
      <c r="C26" s="1"/>
      <c r="D26" s="14"/>
      <c r="E26" s="3"/>
      <c r="F26" s="14"/>
      <c r="G26" s="3"/>
      <c r="H26" s="14"/>
      <c r="I26" s="3"/>
      <c r="J26" s="14"/>
      <c r="K26" s="3"/>
      <c r="L26" s="14"/>
      <c r="M26" s="3"/>
      <c r="N26" s="14"/>
      <c r="O26" s="3"/>
      <c r="P26" s="14"/>
      <c r="Q26" s="3"/>
      <c r="R26" s="14"/>
      <c r="S26" s="3"/>
      <c r="T26" s="14"/>
      <c r="U26" s="3"/>
      <c r="V26" s="14"/>
      <c r="W26" s="3"/>
      <c r="X26" s="14"/>
      <c r="Y26" s="3"/>
      <c r="Z26" s="14"/>
      <c r="AA26" s="3"/>
      <c r="AB26" s="14"/>
      <c r="AC26" s="3"/>
      <c r="AD26" s="14">
        <f t="shared" si="0"/>
        <v>0</v>
      </c>
      <c r="AE26" s="3">
        <f t="shared" si="1"/>
        <v>0</v>
      </c>
      <c r="AF26" s="31" t="e">
        <f t="shared" si="2"/>
        <v>#DIV/0!</v>
      </c>
    </row>
    <row r="27" spans="1:32" x14ac:dyDescent="0.25">
      <c r="A27" s="18"/>
      <c r="B27" s="12"/>
      <c r="C27" s="1"/>
      <c r="D27" s="4"/>
      <c r="E27" s="3"/>
      <c r="F27" s="4"/>
      <c r="G27" s="3"/>
      <c r="H27" s="4"/>
      <c r="I27" s="3"/>
      <c r="J27" s="4"/>
      <c r="K27" s="3"/>
      <c r="L27" s="4"/>
      <c r="M27" s="3"/>
      <c r="N27" s="4"/>
      <c r="O27" s="3"/>
      <c r="P27" s="4"/>
      <c r="Q27" s="3"/>
      <c r="R27" s="4"/>
      <c r="S27" s="3"/>
      <c r="T27" s="4"/>
      <c r="U27" s="3"/>
      <c r="V27" s="4"/>
      <c r="W27" s="3"/>
      <c r="X27" s="4"/>
      <c r="Y27" s="3"/>
      <c r="Z27" s="4"/>
      <c r="AA27" s="3"/>
      <c r="AB27" s="4"/>
      <c r="AC27" s="3"/>
      <c r="AD27" s="14">
        <f t="shared" si="0"/>
        <v>0</v>
      </c>
      <c r="AE27" s="3">
        <f t="shared" si="1"/>
        <v>0</v>
      </c>
      <c r="AF27" s="19"/>
    </row>
    <row r="28" spans="1:32" x14ac:dyDescent="0.25">
      <c r="A28" s="18"/>
      <c r="B28" s="12"/>
      <c r="C28" s="1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  <c r="AA28" s="3"/>
      <c r="AB28" s="4"/>
      <c r="AC28" s="3"/>
      <c r="AD28" s="14">
        <f t="shared" si="0"/>
        <v>0</v>
      </c>
      <c r="AE28" s="3">
        <f t="shared" si="1"/>
        <v>0</v>
      </c>
      <c r="AF28" s="19"/>
    </row>
    <row r="29" spans="1:32" x14ac:dyDescent="0.25">
      <c r="A29" s="18"/>
      <c r="B29" s="12"/>
      <c r="C29" s="1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  <c r="O29" s="3"/>
      <c r="P29" s="4"/>
      <c r="Q29" s="3"/>
      <c r="R29" s="4"/>
      <c r="S29" s="3"/>
      <c r="T29" s="4"/>
      <c r="U29" s="3"/>
      <c r="V29" s="4"/>
      <c r="W29" s="3"/>
      <c r="X29" s="4"/>
      <c r="Y29" s="3"/>
      <c r="Z29" s="4"/>
      <c r="AA29" s="3"/>
      <c r="AB29" s="4"/>
      <c r="AC29" s="3"/>
      <c r="AD29" s="14">
        <f t="shared" si="0"/>
        <v>0</v>
      </c>
      <c r="AE29" s="3">
        <f t="shared" si="1"/>
        <v>0</v>
      </c>
      <c r="AF29" s="19"/>
    </row>
    <row r="30" spans="1:32" x14ac:dyDescent="0.25">
      <c r="A30" s="18"/>
      <c r="B30" s="12"/>
      <c r="C30" s="1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  <c r="AA30" s="3"/>
      <c r="AB30" s="4"/>
      <c r="AC30" s="3"/>
      <c r="AD30" s="14">
        <f t="shared" si="0"/>
        <v>0</v>
      </c>
      <c r="AE30" s="3">
        <f t="shared" si="1"/>
        <v>0</v>
      </c>
      <c r="AF30" s="19"/>
    </row>
    <row r="31" spans="1:32" ht="15.75" thickBot="1" x14ac:dyDescent="0.3">
      <c r="A31" s="20">
        <f>SUM(A4:A30)</f>
        <v>22</v>
      </c>
      <c r="B31" s="13">
        <f>SUM(B4:B30)</f>
        <v>1240</v>
      </c>
      <c r="C31" s="5"/>
      <c r="D31" s="6">
        <f t="shared" ref="D31:AE31" si="3">SUM(D4:D30)</f>
        <v>12</v>
      </c>
      <c r="E31" s="6">
        <f t="shared" si="3"/>
        <v>13503</v>
      </c>
      <c r="F31" s="6">
        <f t="shared" si="3"/>
        <v>14</v>
      </c>
      <c r="G31" s="6">
        <f t="shared" si="3"/>
        <v>19044</v>
      </c>
      <c r="H31" s="6">
        <f t="shared" si="3"/>
        <v>8</v>
      </c>
      <c r="I31" s="6">
        <f t="shared" si="3"/>
        <v>14310</v>
      </c>
      <c r="J31" s="6">
        <f t="shared" si="3"/>
        <v>14</v>
      </c>
      <c r="K31" s="6">
        <f t="shared" si="3"/>
        <v>24056</v>
      </c>
      <c r="L31" s="6">
        <f t="shared" si="3"/>
        <v>13</v>
      </c>
      <c r="M31" s="6">
        <f t="shared" si="3"/>
        <v>20304</v>
      </c>
      <c r="N31" s="6">
        <f t="shared" si="3"/>
        <v>0</v>
      </c>
      <c r="O31" s="6">
        <f t="shared" si="3"/>
        <v>0</v>
      </c>
      <c r="P31" s="6">
        <f t="shared" si="3"/>
        <v>0</v>
      </c>
      <c r="Q31" s="6">
        <f t="shared" si="3"/>
        <v>0</v>
      </c>
      <c r="R31" s="6">
        <f t="shared" si="3"/>
        <v>0</v>
      </c>
      <c r="S31" s="6">
        <f t="shared" si="3"/>
        <v>0</v>
      </c>
      <c r="T31" s="6">
        <f t="shared" si="3"/>
        <v>0</v>
      </c>
      <c r="U31" s="6">
        <f t="shared" si="3"/>
        <v>0</v>
      </c>
      <c r="V31" s="6">
        <f t="shared" si="3"/>
        <v>0</v>
      </c>
      <c r="W31" s="6">
        <f t="shared" si="3"/>
        <v>0</v>
      </c>
      <c r="X31" s="6">
        <f t="shared" si="3"/>
        <v>0</v>
      </c>
      <c r="Y31" s="6">
        <f t="shared" si="3"/>
        <v>0</v>
      </c>
      <c r="Z31" s="6">
        <f t="shared" si="3"/>
        <v>0</v>
      </c>
      <c r="AA31" s="6">
        <f t="shared" si="3"/>
        <v>0</v>
      </c>
      <c r="AB31" s="6">
        <f t="shared" si="3"/>
        <v>0</v>
      </c>
      <c r="AC31" s="6">
        <f t="shared" si="3"/>
        <v>0</v>
      </c>
      <c r="AD31" s="6">
        <f t="shared" si="3"/>
        <v>61</v>
      </c>
      <c r="AE31" s="6">
        <f t="shared" si="3"/>
        <v>91217</v>
      </c>
      <c r="AF31" s="21"/>
    </row>
    <row r="32" spans="1:32" ht="15.75" thickBot="1" x14ac:dyDescent="0.3"/>
    <row r="33" spans="4:23" ht="16.5" thickBot="1" x14ac:dyDescent="0.3">
      <c r="D33" t="s">
        <v>27</v>
      </c>
      <c r="G33">
        <f>B31</f>
        <v>1240</v>
      </c>
      <c r="M33" t="s">
        <v>30</v>
      </c>
      <c r="O33" s="10">
        <f>+AE31</f>
        <v>91217</v>
      </c>
      <c r="S33" t="s">
        <v>29</v>
      </c>
      <c r="W33" s="9">
        <f>G34/G33</f>
        <v>4.9193548387096775E-2</v>
      </c>
    </row>
    <row r="34" spans="4:23" ht="15.75" thickBot="1" x14ac:dyDescent="0.3">
      <c r="D34" t="s">
        <v>17</v>
      </c>
      <c r="G34">
        <f>AD31</f>
        <v>61</v>
      </c>
    </row>
    <row r="35" spans="4:23" ht="15.75" thickBot="1" x14ac:dyDescent="0.3">
      <c r="D35" t="s">
        <v>28</v>
      </c>
      <c r="G35">
        <f>A31</f>
        <v>22</v>
      </c>
      <c r="L35" t="s">
        <v>32</v>
      </c>
      <c r="P35" s="32">
        <f>O33/G34</f>
        <v>1495.360655737705</v>
      </c>
      <c r="Q35" s="33"/>
    </row>
    <row r="36" spans="4:23" ht="15.75" thickBot="1" x14ac:dyDescent="0.3">
      <c r="D36" t="s">
        <v>31</v>
      </c>
      <c r="I36" s="11">
        <f>G34/G35</f>
        <v>2.7727272727272729</v>
      </c>
      <c r="L36" t="s">
        <v>18</v>
      </c>
      <c r="P36" s="32">
        <f>O33/G35</f>
        <v>4146.227272727273</v>
      </c>
      <c r="Q36" s="33"/>
    </row>
    <row r="42" spans="4:23" x14ac:dyDescent="0.25">
      <c r="R42" t="s">
        <v>39</v>
      </c>
    </row>
  </sheetData>
  <mergeCells count="4">
    <mergeCell ref="P35:Q35"/>
    <mergeCell ref="P36:Q36"/>
    <mergeCell ref="D2:E2"/>
    <mergeCell ref="AD2:AE2"/>
  </mergeCells>
  <pageMargins left="0" right="0" top="0.19685039370078741" bottom="0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 3</vt:lpstr>
      <vt:lpstr>'Feuil 3'!Zone_d_impression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2016-05-08T09:58:59Z</cp:lastPrinted>
  <dcterms:created xsi:type="dcterms:W3CDTF">2016-01-21T10:16:41Z</dcterms:created>
  <dcterms:modified xsi:type="dcterms:W3CDTF">2016-05-08T15:54:53Z</dcterms:modified>
</cp:coreProperties>
</file>