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codeName="ThisWorkbook" defaultThemeVersion="124226"/>
  <bookViews>
    <workbookView xWindow="90" yWindow="510" windowWidth="24915" windowHeight="12795" activeTab="2"/>
  </bookViews>
  <sheets>
    <sheet name="Pers" sheetId="9" r:id="rId1"/>
    <sheet name="Serv" sheetId="8" r:id="rId2"/>
    <sheet name="Jan" sheetId="1" r:id="rId3"/>
  </sheets>
  <definedNames>
    <definedName name="_xlnm._FilterDatabase" localSheetId="2" hidden="1">Jan!$B$3:$B$8</definedName>
    <definedName name="Aout">#REF!</definedName>
    <definedName name="Avr">#REF!</definedName>
    <definedName name="_xlnm.Criteria" localSheetId="2">Jan!$A$4:$A$8</definedName>
    <definedName name="Dec">#REF!</definedName>
    <definedName name="Fev">#REF!</definedName>
    <definedName name="Janv">Jan!$A$3:$CU$8</definedName>
    <definedName name="Journalier">Pers!$S$45:$U$56</definedName>
    <definedName name="Juil">#REF!</definedName>
    <definedName name="Juin">#REF!</definedName>
    <definedName name="Mai">#REF!</definedName>
    <definedName name="Mars">#REF!</definedName>
    <definedName name="Nov">#REF!</definedName>
    <definedName name="Oct">#REF!</definedName>
    <definedName name="Personnel">Pers!$A$2:$P$164</definedName>
    <definedName name="Sept">#REF!</definedName>
    <definedName name="Service" localSheetId="0">Pers!#REF!</definedName>
    <definedName name="Service">Serv!$A$3:$N$661</definedName>
    <definedName name="Taux">Pers!$R$1:$AD$13</definedName>
    <definedName name="Travail" localSheetId="1">Serv!#REF!</definedName>
    <definedName name="Vacances">#REF!</definedName>
    <definedName name="_xlnm.Print_Area" localSheetId="0">Pers!$R$1:$AF$58</definedName>
  </definedNames>
  <calcPr calcId="145621"/>
</workbook>
</file>

<file path=xl/calcChain.xml><?xml version="1.0" encoding="utf-8"?>
<calcChain xmlns="http://schemas.openxmlformats.org/spreadsheetml/2006/main">
  <c r="I8" i="8" l="1"/>
  <c r="N8" i="8" s="1"/>
  <c r="N7" i="8"/>
  <c r="I7" i="8"/>
  <c r="I6" i="8"/>
  <c r="N6" i="8" s="1"/>
  <c r="I6" i="1"/>
  <c r="J5" i="1"/>
  <c r="F5" i="1"/>
  <c r="I5" i="1"/>
  <c r="J7" i="1"/>
  <c r="J6" i="1"/>
  <c r="G6" i="1"/>
  <c r="G7" i="1"/>
  <c r="F7" i="1" l="1"/>
  <c r="F6" i="1"/>
  <c r="G5" i="1"/>
  <c r="BF7" i="1"/>
  <c r="BE7" i="1"/>
  <c r="BF6" i="1"/>
  <c r="BE6" i="1"/>
  <c r="BF5" i="1"/>
  <c r="BE5" i="1"/>
  <c r="BC7" i="1"/>
  <c r="BB7" i="1"/>
  <c r="BC6" i="1"/>
  <c r="BB6" i="1"/>
  <c r="BC5" i="1"/>
  <c r="BB5" i="1"/>
  <c r="AZ7" i="1"/>
  <c r="AY7" i="1"/>
  <c r="AZ6" i="1"/>
  <c r="AY6" i="1"/>
  <c r="AZ5" i="1"/>
  <c r="AY5" i="1"/>
  <c r="AW7" i="1"/>
  <c r="AV7" i="1"/>
  <c r="AW6" i="1"/>
  <c r="AV6" i="1"/>
  <c r="AW5" i="1"/>
  <c r="AV5" i="1"/>
  <c r="AT7" i="1"/>
  <c r="AS7" i="1"/>
  <c r="AT6" i="1"/>
  <c r="AS6" i="1"/>
  <c r="AT5" i="1"/>
  <c r="AS5" i="1"/>
  <c r="AQ7" i="1"/>
  <c r="AP7" i="1"/>
  <c r="AQ6" i="1"/>
  <c r="AP6" i="1"/>
  <c r="AQ5" i="1"/>
  <c r="AP5" i="1"/>
  <c r="AN7" i="1"/>
  <c r="AM7" i="1"/>
  <c r="AN6" i="1"/>
  <c r="AM6" i="1"/>
  <c r="AN5" i="1"/>
  <c r="AM5" i="1"/>
  <c r="AK7" i="1"/>
  <c r="AJ7" i="1"/>
  <c r="AK6" i="1"/>
  <c r="AJ6" i="1"/>
  <c r="AK5" i="1"/>
  <c r="AJ5" i="1"/>
  <c r="AH7" i="1"/>
  <c r="AG7" i="1"/>
  <c r="AH6" i="1"/>
  <c r="AG6" i="1"/>
  <c r="AH5" i="1"/>
  <c r="AG5" i="1"/>
  <c r="AE7" i="1"/>
  <c r="AD7" i="1"/>
  <c r="AE6" i="1"/>
  <c r="AD6" i="1"/>
  <c r="AE5" i="1"/>
  <c r="AD5" i="1"/>
  <c r="AB7" i="1"/>
  <c r="AA7" i="1"/>
  <c r="AB6" i="1"/>
  <c r="AA6" i="1"/>
  <c r="AB5" i="1"/>
  <c r="AA5" i="1"/>
  <c r="Y7" i="1"/>
  <c r="X7" i="1"/>
  <c r="Y6" i="1"/>
  <c r="Z6" i="1" s="1"/>
  <c r="X6" i="1"/>
  <c r="V7" i="1"/>
  <c r="W7" i="1" s="1"/>
  <c r="U7" i="1"/>
  <c r="V6" i="1"/>
  <c r="U6" i="1"/>
  <c r="W6" i="1" s="1"/>
  <c r="S7" i="1"/>
  <c r="R7" i="1"/>
  <c r="S6" i="1"/>
  <c r="R6" i="1"/>
  <c r="S5" i="1"/>
  <c r="R5" i="1"/>
  <c r="P7" i="1"/>
  <c r="O7" i="1"/>
  <c r="P6" i="1"/>
  <c r="O6" i="1"/>
  <c r="P5" i="1"/>
  <c r="O5" i="1"/>
  <c r="M7" i="1"/>
  <c r="L7" i="1"/>
  <c r="M6" i="1"/>
  <c r="L6" i="1"/>
  <c r="M5" i="1"/>
  <c r="L5" i="1"/>
  <c r="I7" i="1"/>
  <c r="K5" i="1"/>
  <c r="AD27" i="9"/>
  <c r="AD26" i="9"/>
  <c r="AD25" i="9"/>
  <c r="AD24" i="9"/>
  <c r="AD23" i="9"/>
  <c r="AD22" i="9"/>
  <c r="AD21" i="9"/>
  <c r="AD20" i="9"/>
  <c r="AC27" i="9"/>
  <c r="AC26" i="9"/>
  <c r="AC25" i="9"/>
  <c r="AC24" i="9"/>
  <c r="AC23" i="9"/>
  <c r="AC22" i="9"/>
  <c r="AC21" i="9"/>
  <c r="AC20" i="9"/>
  <c r="AB27" i="9"/>
  <c r="AB26" i="9"/>
  <c r="AB25" i="9"/>
  <c r="AB24" i="9"/>
  <c r="AB23" i="9"/>
  <c r="AB22" i="9"/>
  <c r="AB21" i="9"/>
  <c r="AB20" i="9"/>
  <c r="AA27" i="9"/>
  <c r="AA26" i="9"/>
  <c r="AA25" i="9"/>
  <c r="AA24" i="9"/>
  <c r="AA23" i="9"/>
  <c r="AA22" i="9"/>
  <c r="AA21" i="9"/>
  <c r="AA20" i="9"/>
  <c r="Z27" i="9"/>
  <c r="Z26" i="9"/>
  <c r="Z25" i="9"/>
  <c r="Z24" i="9"/>
  <c r="Z23" i="9"/>
  <c r="Z22" i="9"/>
  <c r="Z21" i="9"/>
  <c r="Z20" i="9"/>
  <c r="Y27" i="9"/>
  <c r="Y26" i="9"/>
  <c r="Y25" i="9"/>
  <c r="Y24" i="9"/>
  <c r="Y23" i="9"/>
  <c r="Y22" i="9"/>
  <c r="Y21" i="9"/>
  <c r="Y20" i="9"/>
  <c r="X27" i="9"/>
  <c r="X26" i="9"/>
  <c r="X25" i="9"/>
  <c r="X24" i="9"/>
  <c r="X23" i="9"/>
  <c r="X22" i="9"/>
  <c r="X21" i="9"/>
  <c r="X20" i="9"/>
  <c r="W27" i="9"/>
  <c r="W26" i="9"/>
  <c r="W25" i="9"/>
  <c r="W24" i="9"/>
  <c r="W23" i="9"/>
  <c r="W22" i="9"/>
  <c r="W21" i="9"/>
  <c r="W20" i="9"/>
  <c r="V27" i="9"/>
  <c r="V26" i="9"/>
  <c r="V25" i="9"/>
  <c r="V24" i="9"/>
  <c r="V23" i="9"/>
  <c r="V22" i="9"/>
  <c r="V21" i="9"/>
  <c r="V20" i="9"/>
  <c r="U27" i="9"/>
  <c r="U26" i="9"/>
  <c r="U25" i="9"/>
  <c r="U24" i="9"/>
  <c r="U23" i="9"/>
  <c r="U22" i="9"/>
  <c r="U21" i="9"/>
  <c r="U20" i="9"/>
  <c r="T27" i="9"/>
  <c r="T26" i="9"/>
  <c r="T25" i="9"/>
  <c r="T24" i="9"/>
  <c r="T23" i="9"/>
  <c r="T22" i="9"/>
  <c r="T21" i="9"/>
  <c r="T20" i="9"/>
  <c r="S21" i="9"/>
  <c r="S27" i="9"/>
  <c r="S26" i="9"/>
  <c r="S25" i="9"/>
  <c r="S24" i="9"/>
  <c r="S23" i="9"/>
  <c r="S22" i="9"/>
  <c r="S20" i="9"/>
  <c r="AF28" i="9"/>
  <c r="AD18" i="9"/>
  <c r="AC18" i="9"/>
  <c r="AB18" i="9"/>
  <c r="AA18" i="9"/>
  <c r="Z18" i="9"/>
  <c r="Y18" i="9"/>
  <c r="X18" i="9"/>
  <c r="W18" i="9"/>
  <c r="V18" i="9"/>
  <c r="U18" i="9"/>
  <c r="T18" i="9"/>
  <c r="S18" i="9"/>
  <c r="AD17" i="9"/>
  <c r="AC17" i="9"/>
  <c r="AB17" i="9"/>
  <c r="AA17" i="9"/>
  <c r="Z17" i="9"/>
  <c r="Y17" i="9"/>
  <c r="X17" i="9"/>
  <c r="W17" i="9"/>
  <c r="V17" i="9"/>
  <c r="U17" i="9"/>
  <c r="T17" i="9"/>
  <c r="S17" i="9"/>
  <c r="AC16" i="9"/>
  <c r="AD16" i="9"/>
  <c r="AB16" i="9"/>
  <c r="AA16" i="9"/>
  <c r="S10" i="9"/>
  <c r="AA31" i="9"/>
  <c r="Z16" i="9"/>
  <c r="Y16" i="9"/>
  <c r="X16" i="9"/>
  <c r="W16" i="9"/>
  <c r="V16" i="9"/>
  <c r="U16" i="9"/>
  <c r="T16" i="9"/>
  <c r="S16" i="9"/>
  <c r="AD19" i="9"/>
  <c r="AC19" i="9"/>
  <c r="AB19" i="9"/>
  <c r="AA19" i="9"/>
  <c r="Z19" i="9"/>
  <c r="Y19" i="9"/>
  <c r="X19" i="9"/>
  <c r="W19" i="9"/>
  <c r="V19" i="9"/>
  <c r="U19" i="9"/>
  <c r="T19" i="9"/>
  <c r="S19" i="9"/>
  <c r="CH8" i="1"/>
  <c r="CG7" i="1"/>
  <c r="CH7" i="1" s="1"/>
  <c r="CF7" i="1"/>
  <c r="CG6" i="1"/>
  <c r="CF6" i="1"/>
  <c r="CG5" i="1"/>
  <c r="CF5" i="1"/>
  <c r="CE8" i="1"/>
  <c r="CB8" i="1"/>
  <c r="BY8" i="1"/>
  <c r="BV8" i="1"/>
  <c r="BS8" i="1"/>
  <c r="BP8" i="1"/>
  <c r="CD7" i="1"/>
  <c r="CC7" i="1"/>
  <c r="CA7" i="1"/>
  <c r="BZ7" i="1"/>
  <c r="BX7" i="1"/>
  <c r="BW7" i="1"/>
  <c r="BU7" i="1"/>
  <c r="BT7" i="1"/>
  <c r="BR7" i="1"/>
  <c r="BQ7" i="1"/>
  <c r="BO7" i="1"/>
  <c r="BN7" i="1"/>
  <c r="CD6" i="1"/>
  <c r="CC6" i="1"/>
  <c r="CA6" i="1"/>
  <c r="BZ6" i="1"/>
  <c r="BX6" i="1"/>
  <c r="BW6" i="1"/>
  <c r="BU6" i="1"/>
  <c r="BT6" i="1"/>
  <c r="BR6" i="1"/>
  <c r="BS6" i="1" s="1"/>
  <c r="BQ6" i="1"/>
  <c r="BO6" i="1"/>
  <c r="BN6" i="1"/>
  <c r="CD5" i="1"/>
  <c r="CC5" i="1"/>
  <c r="CE5" i="1" s="1"/>
  <c r="CA5" i="1"/>
  <c r="BZ5" i="1"/>
  <c r="BX5" i="1"/>
  <c r="BW5" i="1"/>
  <c r="BU5" i="1"/>
  <c r="BT5" i="1"/>
  <c r="BR5" i="1"/>
  <c r="BQ5" i="1"/>
  <c r="BO5" i="1"/>
  <c r="BN5" i="1"/>
  <c r="BM8" i="1"/>
  <c r="BL7" i="1"/>
  <c r="BM7" i="1" s="1"/>
  <c r="BK7" i="1"/>
  <c r="BL6" i="1"/>
  <c r="BK6" i="1"/>
  <c r="BL5" i="1"/>
  <c r="BM5" i="1" s="1"/>
  <c r="BK5" i="1"/>
  <c r="BJ8" i="1"/>
  <c r="BI7" i="1"/>
  <c r="BH7" i="1"/>
  <c r="BI6" i="1"/>
  <c r="BH6" i="1"/>
  <c r="BI5" i="1"/>
  <c r="BH5" i="1"/>
  <c r="BJ5" i="1" s="1"/>
  <c r="BG8" i="1"/>
  <c r="BD8" i="1"/>
  <c r="BA8" i="1"/>
  <c r="AU8" i="1"/>
  <c r="AR8" i="1"/>
  <c r="AO8" i="1"/>
  <c r="AL8" i="1"/>
  <c r="AI8" i="1"/>
  <c r="AF8" i="1"/>
  <c r="T56" i="9"/>
  <c r="T55" i="9"/>
  <c r="T54" i="9"/>
  <c r="T53" i="9"/>
  <c r="T52" i="9"/>
  <c r="T51" i="9"/>
  <c r="T50" i="9"/>
  <c r="T49" i="9"/>
  <c r="T48" i="9"/>
  <c r="T47" i="9"/>
  <c r="T46" i="9"/>
  <c r="U46" i="9"/>
  <c r="AD40" i="9"/>
  <c r="AC41" i="9"/>
  <c r="AC40" i="9"/>
  <c r="AC39" i="9"/>
  <c r="AC37" i="9"/>
  <c r="AC36" i="9"/>
  <c r="AC13" i="9"/>
  <c r="AD41" i="9"/>
  <c r="AC12" i="9"/>
  <c r="AC10" i="9"/>
  <c r="AA41" i="9"/>
  <c r="AC9" i="9"/>
  <c r="Z41" i="9"/>
  <c r="AB13" i="9"/>
  <c r="AB12" i="9"/>
  <c r="AB10" i="9"/>
  <c r="AA40" i="9"/>
  <c r="AB9" i="9"/>
  <c r="Z40" i="9"/>
  <c r="AA13" i="9"/>
  <c r="AD39" i="9"/>
  <c r="AA12" i="9"/>
  <c r="AA10" i="9"/>
  <c r="AA39" i="9"/>
  <c r="AA9" i="9"/>
  <c r="Z39" i="9"/>
  <c r="Z13" i="9"/>
  <c r="AD38" i="9"/>
  <c r="Z12" i="9"/>
  <c r="AC38" i="9"/>
  <c r="Z10" i="9"/>
  <c r="AA38" i="9"/>
  <c r="Z9" i="9"/>
  <c r="Z38" i="9"/>
  <c r="Y13" i="9"/>
  <c r="AD37" i="9"/>
  <c r="Y12" i="9"/>
  <c r="Y10" i="9"/>
  <c r="AA37" i="9"/>
  <c r="Y9" i="9"/>
  <c r="Z37" i="9"/>
  <c r="X13" i="9"/>
  <c r="AD36" i="9"/>
  <c r="X12" i="9"/>
  <c r="X10" i="9"/>
  <c r="AA36" i="9"/>
  <c r="X9" i="9"/>
  <c r="Z36" i="9"/>
  <c r="W13" i="9"/>
  <c r="AD35" i="9"/>
  <c r="W12" i="9"/>
  <c r="AC35" i="9"/>
  <c r="W10" i="9"/>
  <c r="AA35" i="9"/>
  <c r="W9" i="9"/>
  <c r="Z35" i="9"/>
  <c r="S13" i="9"/>
  <c r="AD31" i="9"/>
  <c r="S12" i="9"/>
  <c r="AC31" i="9"/>
  <c r="S9" i="9"/>
  <c r="Z31" i="9"/>
  <c r="AE28" i="9"/>
  <c r="AD13" i="9"/>
  <c r="AD42" i="9"/>
  <c r="AD12" i="9"/>
  <c r="AC42" i="9"/>
  <c r="AD10" i="9"/>
  <c r="AA42" i="9"/>
  <c r="AD9" i="9"/>
  <c r="Z42" i="9"/>
  <c r="AU5" i="1"/>
  <c r="CH5" i="1"/>
  <c r="AC28" i="9"/>
  <c r="AD28" i="9"/>
  <c r="Z28" i="9"/>
  <c r="AA28" i="9"/>
  <c r="BV7" i="1"/>
  <c r="AF5" i="1"/>
  <c r="AR7" i="1"/>
  <c r="BP6" i="1"/>
  <c r="AL5" i="1"/>
  <c r="AL7" i="1"/>
  <c r="AX5" i="1"/>
  <c r="BG6" i="1"/>
  <c r="AU6" i="1"/>
  <c r="AF6" i="1"/>
  <c r="AI6" i="1"/>
  <c r="AI5" i="1"/>
  <c r="AX7" i="1"/>
  <c r="BD6" i="1"/>
  <c r="AF7" i="1"/>
  <c r="AO6" i="1"/>
  <c r="AR5" i="1"/>
  <c r="BD5" i="1"/>
  <c r="BA6" i="1"/>
  <c r="CE7" i="1"/>
  <c r="BD7" i="1"/>
  <c r="BG7" i="1"/>
  <c r="BS7" i="1"/>
  <c r="S3" i="9"/>
  <c r="P95" i="9"/>
  <c r="O95" i="9"/>
  <c r="N95" i="9"/>
  <c r="M95" i="9"/>
  <c r="L95" i="9"/>
  <c r="K95" i="9"/>
  <c r="J95" i="9"/>
  <c r="I95" i="9"/>
  <c r="H95" i="9"/>
  <c r="G95" i="9"/>
  <c r="F95" i="9"/>
  <c r="E95" i="9"/>
  <c r="D95" i="9"/>
  <c r="P94" i="9"/>
  <c r="O94" i="9"/>
  <c r="N94" i="9"/>
  <c r="M94" i="9"/>
  <c r="L94" i="9"/>
  <c r="K94" i="9"/>
  <c r="J94" i="9"/>
  <c r="I94" i="9"/>
  <c r="H94" i="9"/>
  <c r="G94" i="9"/>
  <c r="F94" i="9"/>
  <c r="E94" i="9"/>
  <c r="D94" i="9"/>
  <c r="P93" i="9"/>
  <c r="O93" i="9"/>
  <c r="N93" i="9"/>
  <c r="M93" i="9"/>
  <c r="L93" i="9"/>
  <c r="K93" i="9"/>
  <c r="J93" i="9"/>
  <c r="I93" i="9"/>
  <c r="H93" i="9"/>
  <c r="G93" i="9"/>
  <c r="F93" i="9"/>
  <c r="E93" i="9"/>
  <c r="D93" i="9"/>
  <c r="P92" i="9"/>
  <c r="O92" i="9"/>
  <c r="N92" i="9"/>
  <c r="M92" i="9"/>
  <c r="L92" i="9"/>
  <c r="K92" i="9"/>
  <c r="J92" i="9"/>
  <c r="I92" i="9"/>
  <c r="H92" i="9"/>
  <c r="G92" i="9"/>
  <c r="F92" i="9"/>
  <c r="E92" i="9"/>
  <c r="D92" i="9"/>
  <c r="P91" i="9"/>
  <c r="O91" i="9"/>
  <c r="N91" i="9"/>
  <c r="M91" i="9"/>
  <c r="L91" i="9"/>
  <c r="K91" i="9"/>
  <c r="J91" i="9"/>
  <c r="I91" i="9"/>
  <c r="H91" i="9"/>
  <c r="G91" i="9"/>
  <c r="F91" i="9"/>
  <c r="E91" i="9"/>
  <c r="D91" i="9"/>
  <c r="P90" i="9"/>
  <c r="O90" i="9"/>
  <c r="N90" i="9"/>
  <c r="M90" i="9"/>
  <c r="L90" i="9"/>
  <c r="K90" i="9"/>
  <c r="J90" i="9"/>
  <c r="I90" i="9"/>
  <c r="H90" i="9"/>
  <c r="G90" i="9"/>
  <c r="F90" i="9"/>
  <c r="E90" i="9"/>
  <c r="D90" i="9"/>
  <c r="P89" i="9"/>
  <c r="O89" i="9"/>
  <c r="N89" i="9"/>
  <c r="M89" i="9"/>
  <c r="L89" i="9"/>
  <c r="K89" i="9"/>
  <c r="J89" i="9"/>
  <c r="I89" i="9"/>
  <c r="H89" i="9"/>
  <c r="G89" i="9"/>
  <c r="F89" i="9"/>
  <c r="E89" i="9"/>
  <c r="D89" i="9"/>
  <c r="P88" i="9"/>
  <c r="O88" i="9"/>
  <c r="N88" i="9"/>
  <c r="M88" i="9"/>
  <c r="L88" i="9"/>
  <c r="K88" i="9"/>
  <c r="J88" i="9"/>
  <c r="I88" i="9"/>
  <c r="H88" i="9"/>
  <c r="G88" i="9"/>
  <c r="F88" i="9"/>
  <c r="E88" i="9"/>
  <c r="D88" i="9"/>
  <c r="P87" i="9"/>
  <c r="O87" i="9"/>
  <c r="N87" i="9"/>
  <c r="M87" i="9"/>
  <c r="L87" i="9"/>
  <c r="K87" i="9"/>
  <c r="J87" i="9"/>
  <c r="I87" i="9"/>
  <c r="H87" i="9"/>
  <c r="G87" i="9"/>
  <c r="F87" i="9"/>
  <c r="E87" i="9"/>
  <c r="D87" i="9"/>
  <c r="P86" i="9"/>
  <c r="O86" i="9"/>
  <c r="N86" i="9"/>
  <c r="M86" i="9"/>
  <c r="L86" i="9"/>
  <c r="K86" i="9"/>
  <c r="J86" i="9"/>
  <c r="I86" i="9"/>
  <c r="H86" i="9"/>
  <c r="G86" i="9"/>
  <c r="F86" i="9"/>
  <c r="E86" i="9"/>
  <c r="D86" i="9"/>
  <c r="P85" i="9"/>
  <c r="O85" i="9"/>
  <c r="N85" i="9"/>
  <c r="M85" i="9"/>
  <c r="L85" i="9"/>
  <c r="K85" i="9"/>
  <c r="J85" i="9"/>
  <c r="I85" i="9"/>
  <c r="H85" i="9"/>
  <c r="G85" i="9"/>
  <c r="F85" i="9"/>
  <c r="E85" i="9"/>
  <c r="D85" i="9"/>
  <c r="P84" i="9"/>
  <c r="O84" i="9"/>
  <c r="N84" i="9"/>
  <c r="M84" i="9"/>
  <c r="L84" i="9"/>
  <c r="K84" i="9"/>
  <c r="J84" i="9"/>
  <c r="I84" i="9"/>
  <c r="H84" i="9"/>
  <c r="G84" i="9"/>
  <c r="F84" i="9"/>
  <c r="E84" i="9"/>
  <c r="D84" i="9"/>
  <c r="P83" i="9"/>
  <c r="O83" i="9"/>
  <c r="N83" i="9"/>
  <c r="M83" i="9"/>
  <c r="L83" i="9"/>
  <c r="K83" i="9"/>
  <c r="J83" i="9"/>
  <c r="I83" i="9"/>
  <c r="H83" i="9"/>
  <c r="G83" i="9"/>
  <c r="F83" i="9"/>
  <c r="E83" i="9"/>
  <c r="D83" i="9"/>
  <c r="P82" i="9"/>
  <c r="O82" i="9"/>
  <c r="N82" i="9"/>
  <c r="M82" i="9"/>
  <c r="L82" i="9"/>
  <c r="K82" i="9"/>
  <c r="J82" i="9"/>
  <c r="I82" i="9"/>
  <c r="H82" i="9"/>
  <c r="G82" i="9"/>
  <c r="F82" i="9"/>
  <c r="E82" i="9"/>
  <c r="D82" i="9"/>
  <c r="P81" i="9"/>
  <c r="O81" i="9"/>
  <c r="N81" i="9"/>
  <c r="M81" i="9"/>
  <c r="L81" i="9"/>
  <c r="K81" i="9"/>
  <c r="J81" i="9"/>
  <c r="I81" i="9"/>
  <c r="H81" i="9"/>
  <c r="G81" i="9"/>
  <c r="F81" i="9"/>
  <c r="E81" i="9"/>
  <c r="D81" i="9"/>
  <c r="P80" i="9"/>
  <c r="O80" i="9"/>
  <c r="N80" i="9"/>
  <c r="M80" i="9"/>
  <c r="L80" i="9"/>
  <c r="K80" i="9"/>
  <c r="J80" i="9"/>
  <c r="I80" i="9"/>
  <c r="H80" i="9"/>
  <c r="G80" i="9"/>
  <c r="F80" i="9"/>
  <c r="E80" i="9"/>
  <c r="D80" i="9"/>
  <c r="P79" i="9"/>
  <c r="O79" i="9"/>
  <c r="N79" i="9"/>
  <c r="M79" i="9"/>
  <c r="L79" i="9"/>
  <c r="K79" i="9"/>
  <c r="J79" i="9"/>
  <c r="I79" i="9"/>
  <c r="H79" i="9"/>
  <c r="G79" i="9"/>
  <c r="F79" i="9"/>
  <c r="E79" i="9"/>
  <c r="D79" i="9"/>
  <c r="P78" i="9"/>
  <c r="O78" i="9"/>
  <c r="N78" i="9"/>
  <c r="M78" i="9"/>
  <c r="L78" i="9"/>
  <c r="K78" i="9"/>
  <c r="J78" i="9"/>
  <c r="I78" i="9"/>
  <c r="H78" i="9"/>
  <c r="G78" i="9"/>
  <c r="F78" i="9"/>
  <c r="E78" i="9"/>
  <c r="D78" i="9"/>
  <c r="P77" i="9"/>
  <c r="O77" i="9"/>
  <c r="N77" i="9"/>
  <c r="M77" i="9"/>
  <c r="L77" i="9"/>
  <c r="K77" i="9"/>
  <c r="J77" i="9"/>
  <c r="I77" i="9"/>
  <c r="H77" i="9"/>
  <c r="G77" i="9"/>
  <c r="F77" i="9"/>
  <c r="E77" i="9"/>
  <c r="D77" i="9"/>
  <c r="P76" i="9"/>
  <c r="O76" i="9"/>
  <c r="N76" i="9"/>
  <c r="M76" i="9"/>
  <c r="L76" i="9"/>
  <c r="K76" i="9"/>
  <c r="J76" i="9"/>
  <c r="I76" i="9"/>
  <c r="H76" i="9"/>
  <c r="G76" i="9"/>
  <c r="F76" i="9"/>
  <c r="E76" i="9"/>
  <c r="D76" i="9"/>
  <c r="P75" i="9"/>
  <c r="O75" i="9"/>
  <c r="N75" i="9"/>
  <c r="M75" i="9"/>
  <c r="L75" i="9"/>
  <c r="K75" i="9"/>
  <c r="J75" i="9"/>
  <c r="I75" i="9"/>
  <c r="H75" i="9"/>
  <c r="G75" i="9"/>
  <c r="F75" i="9"/>
  <c r="E75" i="9"/>
  <c r="D75" i="9"/>
  <c r="P74" i="9"/>
  <c r="O74" i="9"/>
  <c r="N74" i="9"/>
  <c r="M74" i="9"/>
  <c r="L74" i="9"/>
  <c r="K74" i="9"/>
  <c r="J74" i="9"/>
  <c r="I74" i="9"/>
  <c r="H74" i="9"/>
  <c r="G74" i="9"/>
  <c r="F74" i="9"/>
  <c r="E74" i="9"/>
  <c r="D74" i="9"/>
  <c r="P73" i="9"/>
  <c r="O73" i="9"/>
  <c r="N73" i="9"/>
  <c r="M73" i="9"/>
  <c r="L73" i="9"/>
  <c r="K73" i="9"/>
  <c r="J73" i="9"/>
  <c r="I73" i="9"/>
  <c r="H73" i="9"/>
  <c r="G73" i="9"/>
  <c r="F73" i="9"/>
  <c r="E73" i="9"/>
  <c r="D73" i="9"/>
  <c r="P72" i="9"/>
  <c r="O72" i="9"/>
  <c r="N72" i="9"/>
  <c r="M72" i="9"/>
  <c r="L72" i="9"/>
  <c r="K72" i="9"/>
  <c r="J72" i="9"/>
  <c r="I72" i="9"/>
  <c r="H72" i="9"/>
  <c r="G72" i="9"/>
  <c r="F72" i="9"/>
  <c r="E72" i="9"/>
  <c r="D72" i="9"/>
  <c r="P71" i="9"/>
  <c r="O71" i="9"/>
  <c r="N71" i="9"/>
  <c r="M71" i="9"/>
  <c r="L71" i="9"/>
  <c r="K71" i="9"/>
  <c r="J71" i="9"/>
  <c r="I71" i="9"/>
  <c r="H71" i="9"/>
  <c r="G71" i="9"/>
  <c r="F71" i="9"/>
  <c r="E71" i="9"/>
  <c r="D71" i="9"/>
  <c r="P70" i="9"/>
  <c r="O70" i="9"/>
  <c r="N70" i="9"/>
  <c r="M70" i="9"/>
  <c r="L70" i="9"/>
  <c r="K70" i="9"/>
  <c r="J70" i="9"/>
  <c r="I70" i="9"/>
  <c r="H70" i="9"/>
  <c r="G70" i="9"/>
  <c r="F70" i="9"/>
  <c r="E70" i="9"/>
  <c r="D70" i="9"/>
  <c r="P69" i="9"/>
  <c r="O69" i="9"/>
  <c r="N69" i="9"/>
  <c r="M69" i="9"/>
  <c r="L69" i="9"/>
  <c r="K69" i="9"/>
  <c r="J69" i="9"/>
  <c r="I69" i="9"/>
  <c r="H69" i="9"/>
  <c r="G69" i="9"/>
  <c r="F69" i="9"/>
  <c r="E69" i="9"/>
  <c r="D69" i="9"/>
  <c r="P68" i="9"/>
  <c r="O68" i="9"/>
  <c r="N68" i="9"/>
  <c r="M68" i="9"/>
  <c r="L68" i="9"/>
  <c r="K68" i="9"/>
  <c r="J68" i="9"/>
  <c r="I68" i="9"/>
  <c r="H68" i="9"/>
  <c r="G68" i="9"/>
  <c r="F68" i="9"/>
  <c r="E68" i="9"/>
  <c r="D68" i="9"/>
  <c r="P67" i="9"/>
  <c r="O67" i="9"/>
  <c r="N67" i="9"/>
  <c r="M67" i="9"/>
  <c r="L67" i="9"/>
  <c r="K67" i="9"/>
  <c r="J67" i="9"/>
  <c r="I67" i="9"/>
  <c r="H67" i="9"/>
  <c r="G67" i="9"/>
  <c r="F67" i="9"/>
  <c r="E67" i="9"/>
  <c r="D67" i="9"/>
  <c r="P66" i="9"/>
  <c r="O66" i="9"/>
  <c r="N66" i="9"/>
  <c r="M66" i="9"/>
  <c r="L66" i="9"/>
  <c r="K66" i="9"/>
  <c r="J66" i="9"/>
  <c r="I66" i="9"/>
  <c r="H66" i="9"/>
  <c r="G66" i="9"/>
  <c r="F66" i="9"/>
  <c r="E66" i="9"/>
  <c r="D66" i="9"/>
  <c r="P65" i="9"/>
  <c r="O65" i="9"/>
  <c r="N65" i="9"/>
  <c r="M65" i="9"/>
  <c r="L65" i="9"/>
  <c r="K65" i="9"/>
  <c r="J65" i="9"/>
  <c r="I65" i="9"/>
  <c r="H65" i="9"/>
  <c r="G65" i="9"/>
  <c r="F65" i="9"/>
  <c r="E65" i="9"/>
  <c r="D65" i="9"/>
  <c r="P64" i="9"/>
  <c r="O64" i="9"/>
  <c r="N64" i="9"/>
  <c r="M64" i="9"/>
  <c r="L64" i="9"/>
  <c r="K64" i="9"/>
  <c r="J64" i="9"/>
  <c r="I64" i="9"/>
  <c r="H64" i="9"/>
  <c r="G64" i="9"/>
  <c r="F64" i="9"/>
  <c r="E64" i="9"/>
  <c r="D64" i="9"/>
  <c r="P63" i="9"/>
  <c r="O63" i="9"/>
  <c r="N63" i="9"/>
  <c r="M63" i="9"/>
  <c r="L63" i="9"/>
  <c r="K63" i="9"/>
  <c r="J63" i="9"/>
  <c r="I63" i="9"/>
  <c r="H63" i="9"/>
  <c r="G63" i="9"/>
  <c r="F63" i="9"/>
  <c r="E63" i="9"/>
  <c r="D63" i="9"/>
  <c r="P62" i="9"/>
  <c r="O62" i="9"/>
  <c r="N62" i="9"/>
  <c r="M62" i="9"/>
  <c r="L62" i="9"/>
  <c r="K62" i="9"/>
  <c r="J62" i="9"/>
  <c r="I62" i="9"/>
  <c r="H62" i="9"/>
  <c r="G62" i="9"/>
  <c r="F62" i="9"/>
  <c r="E62" i="9"/>
  <c r="D62" i="9"/>
  <c r="P61" i="9"/>
  <c r="O61" i="9"/>
  <c r="N61" i="9"/>
  <c r="M61" i="9"/>
  <c r="L61" i="9"/>
  <c r="K61" i="9"/>
  <c r="J61" i="9"/>
  <c r="I61" i="9"/>
  <c r="H61" i="9"/>
  <c r="G61" i="9"/>
  <c r="F61" i="9"/>
  <c r="E61" i="9"/>
  <c r="D61" i="9"/>
  <c r="P60" i="9"/>
  <c r="O60" i="9"/>
  <c r="N60" i="9"/>
  <c r="M60" i="9"/>
  <c r="L60" i="9"/>
  <c r="K60" i="9"/>
  <c r="J60" i="9"/>
  <c r="I60" i="9"/>
  <c r="H60" i="9"/>
  <c r="G60" i="9"/>
  <c r="F60" i="9"/>
  <c r="E60" i="9"/>
  <c r="D60" i="9"/>
  <c r="P59" i="9"/>
  <c r="O59" i="9"/>
  <c r="N59" i="9"/>
  <c r="M59" i="9"/>
  <c r="L59" i="9"/>
  <c r="K59" i="9"/>
  <c r="J59" i="9"/>
  <c r="I59" i="9"/>
  <c r="H59" i="9"/>
  <c r="G59" i="9"/>
  <c r="F59" i="9"/>
  <c r="E59" i="9"/>
  <c r="D59" i="9"/>
  <c r="P58" i="9"/>
  <c r="O58" i="9"/>
  <c r="N58" i="9"/>
  <c r="M58" i="9"/>
  <c r="L58" i="9"/>
  <c r="K58" i="9"/>
  <c r="J58" i="9"/>
  <c r="I58" i="9"/>
  <c r="H58" i="9"/>
  <c r="G58" i="9"/>
  <c r="F58" i="9"/>
  <c r="E58" i="9"/>
  <c r="D58" i="9"/>
  <c r="P57" i="9"/>
  <c r="O57" i="9"/>
  <c r="N57" i="9"/>
  <c r="M57" i="9"/>
  <c r="L57" i="9"/>
  <c r="K57" i="9"/>
  <c r="J57" i="9"/>
  <c r="I57" i="9"/>
  <c r="H57" i="9"/>
  <c r="G57" i="9"/>
  <c r="F57" i="9"/>
  <c r="E57" i="9"/>
  <c r="D57" i="9"/>
  <c r="P56" i="9"/>
  <c r="O56" i="9"/>
  <c r="N56" i="9"/>
  <c r="M56" i="9"/>
  <c r="L56" i="9"/>
  <c r="K56" i="9"/>
  <c r="J56" i="9"/>
  <c r="I56" i="9"/>
  <c r="H56" i="9"/>
  <c r="G56" i="9"/>
  <c r="F56" i="9"/>
  <c r="E56" i="9"/>
  <c r="D56" i="9"/>
  <c r="P55" i="9"/>
  <c r="O55" i="9"/>
  <c r="N55" i="9"/>
  <c r="M55" i="9"/>
  <c r="L55" i="9"/>
  <c r="K55" i="9"/>
  <c r="J55" i="9"/>
  <c r="I55" i="9"/>
  <c r="H55" i="9"/>
  <c r="G55" i="9"/>
  <c r="F55" i="9"/>
  <c r="E55" i="9"/>
  <c r="D55" i="9"/>
  <c r="P54" i="9"/>
  <c r="O54" i="9"/>
  <c r="N54" i="9"/>
  <c r="M54" i="9"/>
  <c r="L54" i="9"/>
  <c r="K54" i="9"/>
  <c r="J54" i="9"/>
  <c r="I54" i="9"/>
  <c r="H54" i="9"/>
  <c r="G54" i="9"/>
  <c r="F54" i="9"/>
  <c r="E54" i="9"/>
  <c r="D54" i="9"/>
  <c r="P53" i="9"/>
  <c r="O53" i="9"/>
  <c r="N53" i="9"/>
  <c r="M53" i="9"/>
  <c r="L53" i="9"/>
  <c r="K53" i="9"/>
  <c r="J53" i="9"/>
  <c r="I53" i="9"/>
  <c r="H53" i="9"/>
  <c r="G53" i="9"/>
  <c r="F53" i="9"/>
  <c r="E53" i="9"/>
  <c r="D53" i="9"/>
  <c r="P52" i="9"/>
  <c r="O52" i="9"/>
  <c r="N52" i="9"/>
  <c r="M52" i="9"/>
  <c r="L52" i="9"/>
  <c r="K52" i="9"/>
  <c r="J52" i="9"/>
  <c r="I52" i="9"/>
  <c r="H52" i="9"/>
  <c r="G52" i="9"/>
  <c r="F52" i="9"/>
  <c r="E52" i="9"/>
  <c r="D52" i="9"/>
  <c r="P51" i="9"/>
  <c r="O51" i="9"/>
  <c r="N51" i="9"/>
  <c r="M51" i="9"/>
  <c r="L51" i="9"/>
  <c r="K51" i="9"/>
  <c r="J51" i="9"/>
  <c r="I51" i="9"/>
  <c r="H51" i="9"/>
  <c r="G51" i="9"/>
  <c r="F51" i="9"/>
  <c r="E51" i="9"/>
  <c r="D51" i="9"/>
  <c r="P50" i="9"/>
  <c r="O50" i="9"/>
  <c r="N50" i="9"/>
  <c r="M50" i="9"/>
  <c r="L50" i="9"/>
  <c r="K50" i="9"/>
  <c r="J50" i="9"/>
  <c r="I50" i="9"/>
  <c r="H50" i="9"/>
  <c r="G50" i="9"/>
  <c r="F50" i="9"/>
  <c r="E50" i="9"/>
  <c r="D50" i="9"/>
  <c r="P49" i="9"/>
  <c r="O49" i="9"/>
  <c r="N49" i="9"/>
  <c r="M49" i="9"/>
  <c r="L49" i="9"/>
  <c r="K49" i="9"/>
  <c r="J49" i="9"/>
  <c r="I49" i="9"/>
  <c r="H49" i="9"/>
  <c r="G49" i="9"/>
  <c r="F49" i="9"/>
  <c r="E49" i="9"/>
  <c r="D49" i="9"/>
  <c r="P48" i="9"/>
  <c r="O48" i="9"/>
  <c r="N48" i="9"/>
  <c r="M48" i="9"/>
  <c r="L48" i="9"/>
  <c r="K48" i="9"/>
  <c r="J48" i="9"/>
  <c r="I48" i="9"/>
  <c r="H48" i="9"/>
  <c r="G48" i="9"/>
  <c r="F48" i="9"/>
  <c r="E48" i="9"/>
  <c r="D48" i="9"/>
  <c r="P47" i="9"/>
  <c r="O47" i="9"/>
  <c r="N47" i="9"/>
  <c r="M47" i="9"/>
  <c r="L47" i="9"/>
  <c r="K47" i="9"/>
  <c r="J47" i="9"/>
  <c r="I47" i="9"/>
  <c r="H47" i="9"/>
  <c r="G47" i="9"/>
  <c r="F47" i="9"/>
  <c r="E47" i="9"/>
  <c r="D47" i="9"/>
  <c r="P46" i="9"/>
  <c r="O46" i="9"/>
  <c r="N46" i="9"/>
  <c r="M46" i="9"/>
  <c r="L46" i="9"/>
  <c r="K46" i="9"/>
  <c r="J46" i="9"/>
  <c r="I46" i="9"/>
  <c r="H46" i="9"/>
  <c r="G46" i="9"/>
  <c r="F46" i="9"/>
  <c r="E46" i="9"/>
  <c r="D46" i="9"/>
  <c r="P45" i="9"/>
  <c r="O45" i="9"/>
  <c r="N45" i="9"/>
  <c r="M45" i="9"/>
  <c r="L45" i="9"/>
  <c r="K45" i="9"/>
  <c r="J45" i="9"/>
  <c r="I45" i="9"/>
  <c r="H45" i="9"/>
  <c r="G45" i="9"/>
  <c r="F45" i="9"/>
  <c r="E45" i="9"/>
  <c r="D45" i="9"/>
  <c r="P44" i="9"/>
  <c r="O44" i="9"/>
  <c r="N44" i="9"/>
  <c r="M44" i="9"/>
  <c r="L44" i="9"/>
  <c r="K44" i="9"/>
  <c r="J44" i="9"/>
  <c r="I44" i="9"/>
  <c r="H44" i="9"/>
  <c r="G44" i="9"/>
  <c r="F44" i="9"/>
  <c r="E44" i="9"/>
  <c r="D44" i="9"/>
  <c r="P43" i="9"/>
  <c r="O43" i="9"/>
  <c r="N43" i="9"/>
  <c r="M43" i="9"/>
  <c r="L43" i="9"/>
  <c r="K43" i="9"/>
  <c r="J43" i="9"/>
  <c r="I43" i="9"/>
  <c r="H43" i="9"/>
  <c r="G43" i="9"/>
  <c r="F43" i="9"/>
  <c r="E43" i="9"/>
  <c r="D43" i="9"/>
  <c r="P42" i="9"/>
  <c r="O42" i="9"/>
  <c r="N42" i="9"/>
  <c r="M42" i="9"/>
  <c r="L42" i="9"/>
  <c r="K42" i="9"/>
  <c r="J42" i="9"/>
  <c r="I42" i="9"/>
  <c r="H42" i="9"/>
  <c r="G42" i="9"/>
  <c r="F42" i="9"/>
  <c r="E42" i="9"/>
  <c r="D42" i="9"/>
  <c r="P41" i="9"/>
  <c r="O41" i="9"/>
  <c r="N41" i="9"/>
  <c r="M41" i="9"/>
  <c r="L41" i="9"/>
  <c r="K41" i="9"/>
  <c r="J41" i="9"/>
  <c r="I41" i="9"/>
  <c r="H41" i="9"/>
  <c r="G41" i="9"/>
  <c r="F41" i="9"/>
  <c r="E41" i="9"/>
  <c r="D41" i="9"/>
  <c r="P40" i="9"/>
  <c r="O40" i="9"/>
  <c r="N40" i="9"/>
  <c r="M40" i="9"/>
  <c r="L40" i="9"/>
  <c r="K40" i="9"/>
  <c r="J40" i="9"/>
  <c r="I40" i="9"/>
  <c r="H40" i="9"/>
  <c r="G40" i="9"/>
  <c r="F40" i="9"/>
  <c r="E40" i="9"/>
  <c r="D40" i="9"/>
  <c r="P39" i="9"/>
  <c r="O39" i="9"/>
  <c r="N39" i="9"/>
  <c r="M39" i="9"/>
  <c r="L39" i="9"/>
  <c r="K39" i="9"/>
  <c r="J39" i="9"/>
  <c r="I39" i="9"/>
  <c r="H39" i="9"/>
  <c r="G39" i="9"/>
  <c r="F39" i="9"/>
  <c r="E39" i="9"/>
  <c r="D39" i="9"/>
  <c r="P38" i="9"/>
  <c r="O38" i="9"/>
  <c r="N38" i="9"/>
  <c r="M38" i="9"/>
  <c r="L38" i="9"/>
  <c r="K38" i="9"/>
  <c r="J38" i="9"/>
  <c r="I38" i="9"/>
  <c r="H38" i="9"/>
  <c r="G38" i="9"/>
  <c r="F38" i="9"/>
  <c r="E38" i="9"/>
  <c r="D38" i="9"/>
  <c r="P37" i="9"/>
  <c r="O37" i="9"/>
  <c r="N37" i="9"/>
  <c r="M37" i="9"/>
  <c r="L37" i="9"/>
  <c r="K37" i="9"/>
  <c r="J37" i="9"/>
  <c r="I37" i="9"/>
  <c r="H37" i="9"/>
  <c r="G37" i="9"/>
  <c r="F37" i="9"/>
  <c r="E37" i="9"/>
  <c r="D37" i="9"/>
  <c r="P36" i="9"/>
  <c r="O36" i="9"/>
  <c r="N36" i="9"/>
  <c r="M36" i="9"/>
  <c r="L36" i="9"/>
  <c r="K36" i="9"/>
  <c r="J36" i="9"/>
  <c r="I36" i="9"/>
  <c r="H36" i="9"/>
  <c r="G36" i="9"/>
  <c r="F36" i="9"/>
  <c r="E36" i="9"/>
  <c r="D36" i="9"/>
  <c r="P35" i="9"/>
  <c r="O35" i="9"/>
  <c r="N35" i="9"/>
  <c r="M35" i="9"/>
  <c r="L35" i="9"/>
  <c r="K35" i="9"/>
  <c r="J35" i="9"/>
  <c r="I35" i="9"/>
  <c r="H35" i="9"/>
  <c r="G35" i="9"/>
  <c r="F35" i="9"/>
  <c r="E35" i="9"/>
  <c r="D35" i="9"/>
  <c r="P34" i="9"/>
  <c r="O34" i="9"/>
  <c r="N34" i="9"/>
  <c r="M34" i="9"/>
  <c r="L34" i="9"/>
  <c r="K34" i="9"/>
  <c r="J34" i="9"/>
  <c r="I34" i="9"/>
  <c r="H34" i="9"/>
  <c r="G34" i="9"/>
  <c r="F34" i="9"/>
  <c r="E34" i="9"/>
  <c r="D34" i="9"/>
  <c r="P33" i="9"/>
  <c r="O33" i="9"/>
  <c r="N33" i="9"/>
  <c r="M33" i="9"/>
  <c r="L33" i="9"/>
  <c r="K33" i="9"/>
  <c r="J33" i="9"/>
  <c r="I33" i="9"/>
  <c r="H33" i="9"/>
  <c r="G33" i="9"/>
  <c r="F33" i="9"/>
  <c r="E33" i="9"/>
  <c r="D33" i="9"/>
  <c r="P32" i="9"/>
  <c r="O32" i="9"/>
  <c r="N32" i="9"/>
  <c r="M32" i="9"/>
  <c r="L32" i="9"/>
  <c r="K32" i="9"/>
  <c r="J32" i="9"/>
  <c r="I32" i="9"/>
  <c r="H32" i="9"/>
  <c r="G32" i="9"/>
  <c r="F32" i="9"/>
  <c r="E32" i="9"/>
  <c r="D32" i="9"/>
  <c r="P31" i="9"/>
  <c r="O31" i="9"/>
  <c r="N31" i="9"/>
  <c r="M31" i="9"/>
  <c r="L31" i="9"/>
  <c r="K31" i="9"/>
  <c r="J31" i="9"/>
  <c r="I31" i="9"/>
  <c r="H31" i="9"/>
  <c r="G31" i="9"/>
  <c r="F31" i="9"/>
  <c r="E31" i="9"/>
  <c r="D31" i="9"/>
  <c r="P30" i="9"/>
  <c r="O30" i="9"/>
  <c r="N30" i="9"/>
  <c r="M30" i="9"/>
  <c r="L30" i="9"/>
  <c r="K30" i="9"/>
  <c r="J30" i="9"/>
  <c r="I30" i="9"/>
  <c r="H30" i="9"/>
  <c r="G30" i="9"/>
  <c r="F30" i="9"/>
  <c r="E30" i="9"/>
  <c r="D30" i="9"/>
  <c r="P29" i="9"/>
  <c r="O29" i="9"/>
  <c r="N29" i="9"/>
  <c r="M29" i="9"/>
  <c r="L29" i="9"/>
  <c r="K29" i="9"/>
  <c r="J29" i="9"/>
  <c r="I29" i="9"/>
  <c r="H29" i="9"/>
  <c r="G29" i="9"/>
  <c r="F29" i="9"/>
  <c r="E29" i="9"/>
  <c r="D29" i="9"/>
  <c r="P28" i="9"/>
  <c r="O28" i="9"/>
  <c r="N28" i="9"/>
  <c r="M28" i="9"/>
  <c r="L28" i="9"/>
  <c r="K28" i="9"/>
  <c r="J28" i="9"/>
  <c r="I28" i="9"/>
  <c r="H28" i="9"/>
  <c r="G28" i="9"/>
  <c r="F28" i="9"/>
  <c r="E28" i="9"/>
  <c r="D28" i="9"/>
  <c r="P27" i="9"/>
  <c r="O27" i="9"/>
  <c r="N27" i="9"/>
  <c r="M27" i="9"/>
  <c r="L27" i="9"/>
  <c r="K27" i="9"/>
  <c r="J27" i="9"/>
  <c r="I27" i="9"/>
  <c r="H27" i="9"/>
  <c r="G27" i="9"/>
  <c r="F27" i="9"/>
  <c r="E27" i="9"/>
  <c r="D27" i="9"/>
  <c r="P26" i="9"/>
  <c r="O26" i="9"/>
  <c r="N26" i="9"/>
  <c r="M26" i="9"/>
  <c r="L26" i="9"/>
  <c r="K26" i="9"/>
  <c r="J26" i="9"/>
  <c r="I26" i="9"/>
  <c r="H26" i="9"/>
  <c r="G26" i="9"/>
  <c r="F26" i="9"/>
  <c r="E26" i="9"/>
  <c r="D26" i="9"/>
  <c r="P25" i="9"/>
  <c r="O25" i="9"/>
  <c r="N25" i="9"/>
  <c r="M25" i="9"/>
  <c r="L25" i="9"/>
  <c r="K25" i="9"/>
  <c r="J25" i="9"/>
  <c r="I25" i="9"/>
  <c r="H25" i="9"/>
  <c r="G25" i="9"/>
  <c r="F25" i="9"/>
  <c r="E25" i="9"/>
  <c r="D25" i="9"/>
  <c r="P24" i="9"/>
  <c r="O24" i="9"/>
  <c r="N24" i="9"/>
  <c r="M24" i="9"/>
  <c r="L24" i="9"/>
  <c r="K24" i="9"/>
  <c r="J24" i="9"/>
  <c r="I24" i="9"/>
  <c r="H24" i="9"/>
  <c r="G24" i="9"/>
  <c r="F24" i="9"/>
  <c r="E24" i="9"/>
  <c r="D24" i="9"/>
  <c r="P23" i="9"/>
  <c r="O23" i="9"/>
  <c r="N23" i="9"/>
  <c r="M23" i="9"/>
  <c r="L23" i="9"/>
  <c r="K23" i="9"/>
  <c r="J23" i="9"/>
  <c r="I23" i="9"/>
  <c r="H23" i="9"/>
  <c r="G23" i="9"/>
  <c r="F23" i="9"/>
  <c r="E23" i="9"/>
  <c r="D23" i="9"/>
  <c r="P22" i="9"/>
  <c r="O22" i="9"/>
  <c r="N22" i="9"/>
  <c r="M22" i="9"/>
  <c r="L22" i="9"/>
  <c r="K22" i="9"/>
  <c r="J22" i="9"/>
  <c r="I22" i="9"/>
  <c r="H22" i="9"/>
  <c r="G22" i="9"/>
  <c r="F22" i="9"/>
  <c r="E22" i="9"/>
  <c r="D22" i="9"/>
  <c r="P21" i="9"/>
  <c r="O21" i="9"/>
  <c r="N21" i="9"/>
  <c r="M21" i="9"/>
  <c r="L21" i="9"/>
  <c r="K21" i="9"/>
  <c r="J21" i="9"/>
  <c r="I21" i="9"/>
  <c r="H21" i="9"/>
  <c r="G21" i="9"/>
  <c r="F21" i="9"/>
  <c r="E21" i="9"/>
  <c r="D21" i="9"/>
  <c r="P20" i="9"/>
  <c r="O20" i="9"/>
  <c r="N20" i="9"/>
  <c r="M20" i="9"/>
  <c r="L20" i="9"/>
  <c r="K20" i="9"/>
  <c r="J20" i="9"/>
  <c r="I20" i="9"/>
  <c r="H20" i="9"/>
  <c r="G20" i="9"/>
  <c r="F20" i="9"/>
  <c r="E20" i="9"/>
  <c r="D20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P18" i="9"/>
  <c r="O18" i="9"/>
  <c r="N18" i="9"/>
  <c r="M18" i="9"/>
  <c r="L18" i="9"/>
  <c r="K18" i="9"/>
  <c r="J18" i="9"/>
  <c r="I18" i="9"/>
  <c r="H18" i="9"/>
  <c r="G18" i="9"/>
  <c r="F18" i="9"/>
  <c r="E18" i="9"/>
  <c r="D18" i="9"/>
  <c r="P17" i="9"/>
  <c r="O17" i="9"/>
  <c r="N17" i="9"/>
  <c r="M17" i="9"/>
  <c r="L17" i="9"/>
  <c r="K17" i="9"/>
  <c r="J17" i="9"/>
  <c r="I17" i="9"/>
  <c r="H17" i="9"/>
  <c r="G17" i="9"/>
  <c r="F17" i="9"/>
  <c r="E17" i="9"/>
  <c r="D17" i="9"/>
  <c r="P16" i="9"/>
  <c r="O16" i="9"/>
  <c r="N16" i="9"/>
  <c r="M16" i="9"/>
  <c r="L16" i="9"/>
  <c r="K16" i="9"/>
  <c r="J16" i="9"/>
  <c r="I16" i="9"/>
  <c r="H16" i="9"/>
  <c r="G16" i="9"/>
  <c r="F16" i="9"/>
  <c r="E16" i="9"/>
  <c r="D16" i="9"/>
  <c r="P15" i="9"/>
  <c r="O15" i="9"/>
  <c r="N15" i="9"/>
  <c r="M15" i="9"/>
  <c r="L15" i="9"/>
  <c r="K15" i="9"/>
  <c r="J15" i="9"/>
  <c r="I15" i="9"/>
  <c r="H15" i="9"/>
  <c r="G15" i="9"/>
  <c r="F15" i="9"/>
  <c r="E15" i="9"/>
  <c r="D15" i="9"/>
  <c r="P14" i="9"/>
  <c r="O14" i="9"/>
  <c r="N14" i="9"/>
  <c r="M14" i="9"/>
  <c r="L14" i="9"/>
  <c r="K14" i="9"/>
  <c r="J14" i="9"/>
  <c r="I14" i="9"/>
  <c r="H14" i="9"/>
  <c r="G14" i="9"/>
  <c r="F14" i="9"/>
  <c r="E14" i="9"/>
  <c r="D14" i="9"/>
  <c r="P13" i="9"/>
  <c r="O13" i="9"/>
  <c r="N13" i="9"/>
  <c r="M13" i="9"/>
  <c r="L13" i="9"/>
  <c r="K13" i="9"/>
  <c r="J13" i="9"/>
  <c r="I13" i="9"/>
  <c r="H13" i="9"/>
  <c r="G13" i="9"/>
  <c r="F13" i="9"/>
  <c r="E13" i="9"/>
  <c r="D13" i="9"/>
  <c r="P12" i="9"/>
  <c r="O12" i="9"/>
  <c r="N12" i="9"/>
  <c r="M12" i="9"/>
  <c r="L12" i="9"/>
  <c r="K12" i="9"/>
  <c r="J12" i="9"/>
  <c r="I12" i="9"/>
  <c r="H12" i="9"/>
  <c r="G12" i="9"/>
  <c r="F12" i="9"/>
  <c r="E12" i="9"/>
  <c r="D12" i="9"/>
  <c r="P11" i="9"/>
  <c r="O11" i="9"/>
  <c r="N11" i="9"/>
  <c r="M11" i="9"/>
  <c r="L11" i="9"/>
  <c r="K11" i="9"/>
  <c r="J11" i="9"/>
  <c r="I11" i="9"/>
  <c r="H11" i="9"/>
  <c r="G11" i="9"/>
  <c r="F11" i="9"/>
  <c r="E11" i="9"/>
  <c r="D11" i="9"/>
  <c r="P10" i="9"/>
  <c r="O10" i="9"/>
  <c r="N10" i="9"/>
  <c r="M10" i="9"/>
  <c r="L10" i="9"/>
  <c r="K10" i="9"/>
  <c r="J10" i="9"/>
  <c r="I10" i="9"/>
  <c r="H10" i="9"/>
  <c r="G10" i="9"/>
  <c r="F10" i="9"/>
  <c r="E10" i="9"/>
  <c r="D10" i="9"/>
  <c r="P9" i="9"/>
  <c r="O9" i="9"/>
  <c r="N9" i="9"/>
  <c r="M9" i="9"/>
  <c r="L9" i="9"/>
  <c r="K9" i="9"/>
  <c r="J9" i="9"/>
  <c r="I9" i="9"/>
  <c r="H9" i="9"/>
  <c r="G9" i="9"/>
  <c r="F9" i="9"/>
  <c r="E9" i="9"/>
  <c r="D9" i="9"/>
  <c r="D8" i="9"/>
  <c r="T12" i="9"/>
  <c r="AC32" i="9"/>
  <c r="V13" i="9"/>
  <c r="AD34" i="9"/>
  <c r="V12" i="9"/>
  <c r="AC34" i="9"/>
  <c r="V10" i="9"/>
  <c r="AA34" i="9"/>
  <c r="V9" i="9"/>
  <c r="Z34" i="9"/>
  <c r="U13" i="9"/>
  <c r="AD33" i="9"/>
  <c r="U12" i="9"/>
  <c r="AC33" i="9"/>
  <c r="U10" i="9"/>
  <c r="AA33" i="9"/>
  <c r="U9" i="9"/>
  <c r="Z33" i="9"/>
  <c r="T13" i="9"/>
  <c r="AD32" i="9"/>
  <c r="T10" i="9"/>
  <c r="AA32" i="9"/>
  <c r="T9" i="9"/>
  <c r="Z32" i="9"/>
  <c r="A7" i="1"/>
  <c r="N8" i="1"/>
  <c r="CT8" i="1"/>
  <c r="CQ8" i="1"/>
  <c r="CN8" i="1"/>
  <c r="CK8" i="1"/>
  <c r="AC8" i="1"/>
  <c r="Z8" i="1"/>
  <c r="W8" i="1"/>
  <c r="T8" i="1"/>
  <c r="Q8" i="1"/>
  <c r="H8" i="1"/>
  <c r="H5" i="1"/>
  <c r="K8" i="1"/>
  <c r="N3" i="8"/>
  <c r="I4" i="8"/>
  <c r="N4" i="8" s="1"/>
  <c r="I5" i="8"/>
  <c r="N5" i="8" s="1"/>
  <c r="D7" i="9"/>
  <c r="C8" i="1"/>
  <c r="D6" i="9"/>
  <c r="D5" i="9"/>
  <c r="D4" i="9"/>
  <c r="D3" i="9"/>
  <c r="D2" i="9"/>
  <c r="U54" i="9"/>
  <c r="U51" i="9"/>
  <c r="U50" i="9"/>
  <c r="U49" i="9"/>
  <c r="U48" i="9"/>
  <c r="U47" i="9"/>
  <c r="U45" i="9"/>
  <c r="CS7" i="1"/>
  <c r="CR7" i="1"/>
  <c r="CS6" i="1"/>
  <c r="CR6" i="1"/>
  <c r="CS5" i="1"/>
  <c r="CR5" i="1"/>
  <c r="CP7" i="1"/>
  <c r="CO7" i="1"/>
  <c r="CM7" i="1"/>
  <c r="CL7" i="1"/>
  <c r="CJ7" i="1"/>
  <c r="CI7" i="1"/>
  <c r="CP6" i="1"/>
  <c r="CO6" i="1"/>
  <c r="CM6" i="1"/>
  <c r="CL6" i="1"/>
  <c r="CJ6" i="1"/>
  <c r="CI6" i="1"/>
  <c r="CP5" i="1"/>
  <c r="CO5" i="1"/>
  <c r="CM5" i="1"/>
  <c r="CL5" i="1"/>
  <c r="CJ5" i="1"/>
  <c r="CI5" i="1"/>
  <c r="N5" i="1"/>
  <c r="I9" i="8"/>
  <c r="J9" i="8"/>
  <c r="K9" i="8"/>
  <c r="L9" i="8"/>
  <c r="M9" i="8" s="1"/>
  <c r="I10" i="8"/>
  <c r="J10" i="8"/>
  <c r="K10" i="8"/>
  <c r="L10" i="8"/>
  <c r="I14" i="8"/>
  <c r="J14" i="8"/>
  <c r="K14" i="8"/>
  <c r="L14" i="8"/>
  <c r="I15" i="8"/>
  <c r="J15" i="8"/>
  <c r="K15" i="8"/>
  <c r="L15" i="8"/>
  <c r="I11" i="8"/>
  <c r="J11" i="8"/>
  <c r="K11" i="8"/>
  <c r="L11" i="8"/>
  <c r="I12" i="8"/>
  <c r="J12" i="8"/>
  <c r="K12" i="8"/>
  <c r="L12" i="8"/>
  <c r="I16" i="8"/>
  <c r="J16" i="8"/>
  <c r="K16" i="8"/>
  <c r="L16" i="8"/>
  <c r="X3" i="9"/>
  <c r="J3" i="9"/>
  <c r="AD3" i="9"/>
  <c r="P3" i="9"/>
  <c r="AC3" i="9"/>
  <c r="O3" i="9"/>
  <c r="AB3" i="9"/>
  <c r="N3" i="9"/>
  <c r="AA3" i="9"/>
  <c r="M3" i="9"/>
  <c r="Z3" i="9"/>
  <c r="L3" i="9"/>
  <c r="Y3" i="9"/>
  <c r="K3" i="9"/>
  <c r="W3" i="9"/>
  <c r="I3" i="9"/>
  <c r="V3" i="9"/>
  <c r="H3" i="9"/>
  <c r="I13" i="8"/>
  <c r="J13" i="8"/>
  <c r="K13" i="8"/>
  <c r="L13" i="8"/>
  <c r="A6" i="1"/>
  <c r="U3" i="9"/>
  <c r="G3" i="9"/>
  <c r="T3" i="9"/>
  <c r="F3" i="9"/>
  <c r="T42" i="9"/>
  <c r="T41" i="9"/>
  <c r="T40" i="9"/>
  <c r="T39" i="9"/>
  <c r="T37" i="9"/>
  <c r="T36" i="9"/>
  <c r="T35" i="9"/>
  <c r="T34" i="9"/>
  <c r="T33" i="9"/>
  <c r="T32" i="9"/>
  <c r="H7" i="1"/>
  <c r="H6" i="1"/>
  <c r="I1005" i="8"/>
  <c r="J1005" i="8"/>
  <c r="K1005" i="8"/>
  <c r="L1005" i="8"/>
  <c r="I1004" i="8"/>
  <c r="J1004" i="8"/>
  <c r="K1004" i="8"/>
  <c r="L1004" i="8"/>
  <c r="I1003" i="8"/>
  <c r="J1003" i="8"/>
  <c r="K1003" i="8"/>
  <c r="L1003" i="8"/>
  <c r="I1002" i="8"/>
  <c r="J1002" i="8"/>
  <c r="M1002" i="8" s="1"/>
  <c r="K1002" i="8"/>
  <c r="L1002" i="8"/>
  <c r="I1001" i="8"/>
  <c r="N1001" i="8" s="1"/>
  <c r="J1001" i="8"/>
  <c r="M1001" i="8"/>
  <c r="K1001" i="8"/>
  <c r="L1001" i="8"/>
  <c r="I1000" i="8"/>
  <c r="J1000" i="8"/>
  <c r="K1000" i="8"/>
  <c r="L1000" i="8"/>
  <c r="I999" i="8"/>
  <c r="J999" i="8"/>
  <c r="M999" i="8" s="1"/>
  <c r="N999" i="8" s="1"/>
  <c r="K999" i="8"/>
  <c r="L999" i="8"/>
  <c r="I998" i="8"/>
  <c r="J998" i="8"/>
  <c r="K998" i="8"/>
  <c r="L998" i="8"/>
  <c r="I997" i="8"/>
  <c r="J997" i="8"/>
  <c r="K997" i="8"/>
  <c r="L997" i="8"/>
  <c r="I996" i="8"/>
  <c r="N996" i="8" s="1"/>
  <c r="J996" i="8"/>
  <c r="K996" i="8"/>
  <c r="L996" i="8"/>
  <c r="I995" i="8"/>
  <c r="J995" i="8"/>
  <c r="K995" i="8"/>
  <c r="L995" i="8"/>
  <c r="I994" i="8"/>
  <c r="J994" i="8"/>
  <c r="K994" i="8"/>
  <c r="L994" i="8"/>
  <c r="I993" i="8"/>
  <c r="N993" i="8" s="1"/>
  <c r="J993" i="8"/>
  <c r="K993" i="8"/>
  <c r="L993" i="8"/>
  <c r="I992" i="8"/>
  <c r="N992" i="8" s="1"/>
  <c r="J992" i="8"/>
  <c r="M992" i="8" s="1"/>
  <c r="K992" i="8"/>
  <c r="L992" i="8"/>
  <c r="I991" i="8"/>
  <c r="J991" i="8"/>
  <c r="K991" i="8"/>
  <c r="L991" i="8"/>
  <c r="I990" i="8"/>
  <c r="J990" i="8"/>
  <c r="M990" i="8"/>
  <c r="N990" i="8"/>
  <c r="K990" i="8"/>
  <c r="L990" i="8"/>
  <c r="I989" i="8"/>
  <c r="J989" i="8"/>
  <c r="M989" i="8" s="1"/>
  <c r="K989" i="8"/>
  <c r="L989" i="8"/>
  <c r="I988" i="8"/>
  <c r="J988" i="8"/>
  <c r="K988" i="8"/>
  <c r="L988" i="8"/>
  <c r="I987" i="8"/>
  <c r="J987" i="8"/>
  <c r="K987" i="8"/>
  <c r="L987" i="8"/>
  <c r="I986" i="8"/>
  <c r="J986" i="8"/>
  <c r="K986" i="8"/>
  <c r="M986" i="8" s="1"/>
  <c r="L986" i="8"/>
  <c r="I985" i="8"/>
  <c r="J985" i="8"/>
  <c r="K985" i="8"/>
  <c r="M985" i="8" s="1"/>
  <c r="N985" i="8" s="1"/>
  <c r="L985" i="8"/>
  <c r="I984" i="8"/>
  <c r="J984" i="8"/>
  <c r="M984" i="8"/>
  <c r="K984" i="8"/>
  <c r="L984" i="8"/>
  <c r="I983" i="8"/>
  <c r="J983" i="8"/>
  <c r="M983" i="8" s="1"/>
  <c r="K983" i="8"/>
  <c r="L983" i="8"/>
  <c r="I982" i="8"/>
  <c r="J982" i="8"/>
  <c r="M982" i="8"/>
  <c r="K982" i="8"/>
  <c r="L982" i="8"/>
  <c r="I981" i="8"/>
  <c r="J981" i="8"/>
  <c r="K981" i="8"/>
  <c r="L981" i="8"/>
  <c r="I980" i="8"/>
  <c r="J980" i="8"/>
  <c r="M980" i="8" s="1"/>
  <c r="K980" i="8"/>
  <c r="L980" i="8"/>
  <c r="I979" i="8"/>
  <c r="J979" i="8"/>
  <c r="K979" i="8"/>
  <c r="L979" i="8"/>
  <c r="I978" i="8"/>
  <c r="J978" i="8"/>
  <c r="K978" i="8"/>
  <c r="L978" i="8"/>
  <c r="M978" i="8"/>
  <c r="I977" i="8"/>
  <c r="J977" i="8"/>
  <c r="K977" i="8"/>
  <c r="L977" i="8"/>
  <c r="M977" i="8" s="1"/>
  <c r="N977" i="8" s="1"/>
  <c r="I976" i="8"/>
  <c r="J976" i="8"/>
  <c r="K976" i="8"/>
  <c r="L976" i="8"/>
  <c r="I975" i="8"/>
  <c r="J975" i="8"/>
  <c r="K975" i="8"/>
  <c r="L975" i="8"/>
  <c r="M975" i="8" s="1"/>
  <c r="N975" i="8" s="1"/>
  <c r="I974" i="8"/>
  <c r="J974" i="8"/>
  <c r="K974" i="8"/>
  <c r="M974" i="8" s="1"/>
  <c r="N974" i="8" s="1"/>
  <c r="L974" i="8"/>
  <c r="I973" i="8"/>
  <c r="J973" i="8"/>
  <c r="M973" i="8" s="1"/>
  <c r="K973" i="8"/>
  <c r="L973" i="8"/>
  <c r="I972" i="8"/>
  <c r="J972" i="8"/>
  <c r="K972" i="8"/>
  <c r="L972" i="8"/>
  <c r="M972" i="8"/>
  <c r="I971" i="8"/>
  <c r="J971" i="8"/>
  <c r="K971" i="8"/>
  <c r="L971" i="8"/>
  <c r="M971" i="8" s="1"/>
  <c r="I970" i="8"/>
  <c r="J970" i="8"/>
  <c r="K970" i="8"/>
  <c r="L970" i="8"/>
  <c r="I969" i="8"/>
  <c r="J969" i="8"/>
  <c r="K969" i="8"/>
  <c r="L969" i="8"/>
  <c r="I968" i="8"/>
  <c r="J968" i="8"/>
  <c r="K968" i="8"/>
  <c r="L968" i="8"/>
  <c r="M968" i="8"/>
  <c r="I967" i="8"/>
  <c r="J967" i="8"/>
  <c r="K967" i="8"/>
  <c r="L967" i="8"/>
  <c r="I966" i="8"/>
  <c r="J966" i="8"/>
  <c r="K966" i="8"/>
  <c r="L966" i="8"/>
  <c r="I965" i="8"/>
  <c r="J965" i="8"/>
  <c r="K965" i="8"/>
  <c r="L965" i="8"/>
  <c r="I964" i="8"/>
  <c r="J964" i="8"/>
  <c r="K964" i="8"/>
  <c r="L964" i="8"/>
  <c r="I963" i="8"/>
  <c r="J963" i="8"/>
  <c r="K963" i="8"/>
  <c r="L963" i="8"/>
  <c r="M963" i="8" s="1"/>
  <c r="I962" i="8"/>
  <c r="J962" i="8"/>
  <c r="K962" i="8"/>
  <c r="L962" i="8"/>
  <c r="I961" i="8"/>
  <c r="J961" i="8"/>
  <c r="K961" i="8"/>
  <c r="L961" i="8"/>
  <c r="I960" i="8"/>
  <c r="J960" i="8"/>
  <c r="K960" i="8"/>
  <c r="L960" i="8"/>
  <c r="I959" i="8"/>
  <c r="J959" i="8"/>
  <c r="K959" i="8"/>
  <c r="M959" i="8" s="1"/>
  <c r="L959" i="8"/>
  <c r="I958" i="8"/>
  <c r="J958" i="8"/>
  <c r="K958" i="8"/>
  <c r="M958" i="8" s="1"/>
  <c r="L958" i="8"/>
  <c r="I957" i="8"/>
  <c r="J957" i="8"/>
  <c r="K957" i="8"/>
  <c r="L957" i="8"/>
  <c r="I956" i="8"/>
  <c r="J956" i="8"/>
  <c r="K956" i="8"/>
  <c r="L956" i="8"/>
  <c r="I955" i="8"/>
  <c r="J955" i="8"/>
  <c r="K955" i="8"/>
  <c r="L955" i="8"/>
  <c r="I954" i="8"/>
  <c r="J954" i="8"/>
  <c r="K954" i="8"/>
  <c r="L954" i="8"/>
  <c r="I953" i="8"/>
  <c r="J953" i="8"/>
  <c r="K953" i="8"/>
  <c r="L953" i="8"/>
  <c r="I952" i="8"/>
  <c r="J952" i="8"/>
  <c r="K952" i="8"/>
  <c r="L952" i="8"/>
  <c r="I951" i="8"/>
  <c r="J951" i="8"/>
  <c r="K951" i="8"/>
  <c r="L951" i="8"/>
  <c r="I950" i="8"/>
  <c r="J950" i="8"/>
  <c r="K950" i="8"/>
  <c r="L950" i="8"/>
  <c r="I949" i="8"/>
  <c r="J949" i="8"/>
  <c r="K949" i="8"/>
  <c r="L949" i="8"/>
  <c r="I948" i="8"/>
  <c r="J948" i="8"/>
  <c r="K948" i="8"/>
  <c r="L948" i="8"/>
  <c r="I947" i="8"/>
  <c r="J947" i="8"/>
  <c r="K947" i="8"/>
  <c r="L947" i="8"/>
  <c r="I946" i="8"/>
  <c r="J946" i="8"/>
  <c r="K946" i="8"/>
  <c r="L946" i="8"/>
  <c r="I945" i="8"/>
  <c r="J945" i="8"/>
  <c r="M945" i="8" s="1"/>
  <c r="K945" i="8"/>
  <c r="L945" i="8"/>
  <c r="I944" i="8"/>
  <c r="J944" i="8"/>
  <c r="K944" i="8"/>
  <c r="L944" i="8"/>
  <c r="I943" i="8"/>
  <c r="J943" i="8"/>
  <c r="K943" i="8"/>
  <c r="L943" i="8"/>
  <c r="I942" i="8"/>
  <c r="J942" i="8"/>
  <c r="M942" i="8" s="1"/>
  <c r="K942" i="8"/>
  <c r="L942" i="8"/>
  <c r="I941" i="8"/>
  <c r="J941" i="8"/>
  <c r="K941" i="8"/>
  <c r="L941" i="8"/>
  <c r="M941" i="8"/>
  <c r="I940" i="8"/>
  <c r="J940" i="8"/>
  <c r="K940" i="8"/>
  <c r="L940" i="8"/>
  <c r="I939" i="8"/>
  <c r="J939" i="8"/>
  <c r="K939" i="8"/>
  <c r="L939" i="8"/>
  <c r="I938" i="8"/>
  <c r="J938" i="8"/>
  <c r="K938" i="8"/>
  <c r="L938" i="8"/>
  <c r="I937" i="8"/>
  <c r="J937" i="8"/>
  <c r="K937" i="8"/>
  <c r="L937" i="8"/>
  <c r="I936" i="8"/>
  <c r="J936" i="8"/>
  <c r="K936" i="8"/>
  <c r="L936" i="8"/>
  <c r="I935" i="8"/>
  <c r="J935" i="8"/>
  <c r="K935" i="8"/>
  <c r="L935" i="8"/>
  <c r="I934" i="8"/>
  <c r="J934" i="8"/>
  <c r="K934" i="8"/>
  <c r="L934" i="8"/>
  <c r="I933" i="8"/>
  <c r="J933" i="8"/>
  <c r="K933" i="8"/>
  <c r="L933" i="8"/>
  <c r="M933" i="8" s="1"/>
  <c r="I932" i="8"/>
  <c r="J932" i="8"/>
  <c r="K932" i="8"/>
  <c r="L932" i="8"/>
  <c r="I931" i="8"/>
  <c r="J931" i="8"/>
  <c r="K931" i="8"/>
  <c r="L931" i="8"/>
  <c r="I930" i="8"/>
  <c r="J930" i="8"/>
  <c r="K930" i="8"/>
  <c r="L930" i="8"/>
  <c r="I929" i="8"/>
  <c r="J929" i="8"/>
  <c r="K929" i="8"/>
  <c r="L929" i="8"/>
  <c r="M929" i="8"/>
  <c r="I928" i="8"/>
  <c r="J928" i="8"/>
  <c r="K928" i="8"/>
  <c r="L928" i="8"/>
  <c r="I927" i="8"/>
  <c r="J927" i="8"/>
  <c r="K927" i="8"/>
  <c r="L927" i="8"/>
  <c r="M927" i="8"/>
  <c r="I926" i="8"/>
  <c r="J926" i="8"/>
  <c r="K926" i="8"/>
  <c r="L926" i="8"/>
  <c r="I925" i="8"/>
  <c r="J925" i="8"/>
  <c r="K925" i="8"/>
  <c r="L925" i="8"/>
  <c r="I924" i="8"/>
  <c r="J924" i="8"/>
  <c r="K924" i="8"/>
  <c r="L924" i="8"/>
  <c r="I923" i="8"/>
  <c r="J923" i="8"/>
  <c r="K923" i="8"/>
  <c r="L923" i="8"/>
  <c r="I922" i="8"/>
  <c r="J922" i="8"/>
  <c r="K922" i="8"/>
  <c r="L922" i="8"/>
  <c r="I921" i="8"/>
  <c r="J921" i="8"/>
  <c r="K921" i="8"/>
  <c r="L921" i="8"/>
  <c r="I920" i="8"/>
  <c r="J920" i="8"/>
  <c r="K920" i="8"/>
  <c r="L920" i="8"/>
  <c r="I919" i="8"/>
  <c r="J919" i="8"/>
  <c r="K919" i="8"/>
  <c r="L919" i="8"/>
  <c r="I918" i="8"/>
  <c r="J918" i="8"/>
  <c r="K918" i="8"/>
  <c r="L918" i="8"/>
  <c r="I917" i="8"/>
  <c r="J917" i="8"/>
  <c r="K917" i="8"/>
  <c r="L917" i="8"/>
  <c r="I916" i="8"/>
  <c r="J916" i="8"/>
  <c r="K916" i="8"/>
  <c r="M916" i="8"/>
  <c r="L916" i="8"/>
  <c r="I915" i="8"/>
  <c r="J915" i="8"/>
  <c r="K915" i="8"/>
  <c r="M915" i="8" s="1"/>
  <c r="N915" i="8" s="1"/>
  <c r="L915" i="8"/>
  <c r="I914" i="8"/>
  <c r="J914" i="8"/>
  <c r="K914" i="8"/>
  <c r="M914" i="8" s="1"/>
  <c r="L914" i="8"/>
  <c r="I913" i="8"/>
  <c r="J913" i="8"/>
  <c r="K913" i="8"/>
  <c r="L913" i="8"/>
  <c r="I912" i="8"/>
  <c r="J912" i="8"/>
  <c r="K912" i="8"/>
  <c r="L912" i="8"/>
  <c r="I911" i="8"/>
  <c r="J911" i="8"/>
  <c r="K911" i="8"/>
  <c r="M911" i="8" s="1"/>
  <c r="L911" i="8"/>
  <c r="I910" i="8"/>
  <c r="J910" i="8"/>
  <c r="K910" i="8"/>
  <c r="L910" i="8"/>
  <c r="I909" i="8"/>
  <c r="J909" i="8"/>
  <c r="K909" i="8"/>
  <c r="M909" i="8" s="1"/>
  <c r="L909" i="8"/>
  <c r="I908" i="8"/>
  <c r="J908" i="8"/>
  <c r="K908" i="8"/>
  <c r="L908" i="8"/>
  <c r="I907" i="8"/>
  <c r="J907" i="8"/>
  <c r="M907" i="8" s="1"/>
  <c r="K907" i="8"/>
  <c r="L907" i="8"/>
  <c r="I906" i="8"/>
  <c r="N906" i="8" s="1"/>
  <c r="J906" i="8"/>
  <c r="K906" i="8"/>
  <c r="L906" i="8"/>
  <c r="I905" i="8"/>
  <c r="J905" i="8"/>
  <c r="K905" i="8"/>
  <c r="L905" i="8"/>
  <c r="I904" i="8"/>
  <c r="J904" i="8"/>
  <c r="K904" i="8"/>
  <c r="L904" i="8"/>
  <c r="I903" i="8"/>
  <c r="J903" i="8"/>
  <c r="K903" i="8"/>
  <c r="L903" i="8"/>
  <c r="I902" i="8"/>
  <c r="J902" i="8"/>
  <c r="K902" i="8"/>
  <c r="M902" i="8" s="1"/>
  <c r="L902" i="8"/>
  <c r="I901" i="8"/>
  <c r="J901" i="8"/>
  <c r="K901" i="8"/>
  <c r="L901" i="8"/>
  <c r="I900" i="8"/>
  <c r="J900" i="8"/>
  <c r="K900" i="8"/>
  <c r="L900" i="8"/>
  <c r="I899" i="8"/>
  <c r="J899" i="8"/>
  <c r="K899" i="8"/>
  <c r="L899" i="8"/>
  <c r="I898" i="8"/>
  <c r="J898" i="8"/>
  <c r="K898" i="8"/>
  <c r="L898" i="8"/>
  <c r="I897" i="8"/>
  <c r="J897" i="8"/>
  <c r="K897" i="8"/>
  <c r="L897" i="8"/>
  <c r="I896" i="8"/>
  <c r="J896" i="8"/>
  <c r="K896" i="8"/>
  <c r="L896" i="8"/>
  <c r="I895" i="8"/>
  <c r="J895" i="8"/>
  <c r="M895" i="8" s="1"/>
  <c r="K895" i="8"/>
  <c r="L895" i="8"/>
  <c r="I894" i="8"/>
  <c r="J894" i="8"/>
  <c r="K894" i="8"/>
  <c r="L894" i="8"/>
  <c r="I893" i="8"/>
  <c r="J893" i="8"/>
  <c r="K893" i="8"/>
  <c r="L893" i="8"/>
  <c r="I892" i="8"/>
  <c r="J892" i="8"/>
  <c r="K892" i="8"/>
  <c r="L892" i="8"/>
  <c r="I891" i="8"/>
  <c r="J891" i="8"/>
  <c r="K891" i="8"/>
  <c r="L891" i="8"/>
  <c r="I890" i="8"/>
  <c r="J890" i="8"/>
  <c r="K890" i="8"/>
  <c r="L890" i="8"/>
  <c r="I889" i="8"/>
  <c r="J889" i="8"/>
  <c r="K889" i="8"/>
  <c r="L889" i="8"/>
  <c r="I888" i="8"/>
  <c r="J888" i="8"/>
  <c r="K888" i="8"/>
  <c r="L888" i="8"/>
  <c r="I887" i="8"/>
  <c r="J887" i="8"/>
  <c r="M887" i="8" s="1"/>
  <c r="K887" i="8"/>
  <c r="L887" i="8"/>
  <c r="I886" i="8"/>
  <c r="J886" i="8"/>
  <c r="K886" i="8"/>
  <c r="L886" i="8"/>
  <c r="I885" i="8"/>
  <c r="J885" i="8"/>
  <c r="K885" i="8"/>
  <c r="L885" i="8"/>
  <c r="I884" i="8"/>
  <c r="J884" i="8"/>
  <c r="M884" i="8" s="1"/>
  <c r="K884" i="8"/>
  <c r="L884" i="8"/>
  <c r="I883" i="8"/>
  <c r="J883" i="8"/>
  <c r="K883" i="8"/>
  <c r="L883" i="8"/>
  <c r="I882" i="8"/>
  <c r="J882" i="8"/>
  <c r="K882" i="8"/>
  <c r="L882" i="8"/>
  <c r="M882" i="8" s="1"/>
  <c r="I881" i="8"/>
  <c r="J881" i="8"/>
  <c r="K881" i="8"/>
  <c r="M881" i="8"/>
  <c r="L881" i="8"/>
  <c r="I880" i="8"/>
  <c r="J880" i="8"/>
  <c r="K880" i="8"/>
  <c r="L880" i="8"/>
  <c r="I879" i="8"/>
  <c r="J879" i="8"/>
  <c r="K879" i="8"/>
  <c r="L879" i="8"/>
  <c r="I878" i="8"/>
  <c r="J878" i="8"/>
  <c r="K878" i="8"/>
  <c r="L878" i="8"/>
  <c r="I877" i="8"/>
  <c r="J877" i="8"/>
  <c r="K877" i="8"/>
  <c r="L877" i="8"/>
  <c r="I876" i="8"/>
  <c r="J876" i="8"/>
  <c r="K876" i="8"/>
  <c r="L876" i="8"/>
  <c r="I875" i="8"/>
  <c r="J875" i="8"/>
  <c r="K875" i="8"/>
  <c r="L875" i="8"/>
  <c r="I874" i="8"/>
  <c r="J874" i="8"/>
  <c r="K874" i="8"/>
  <c r="L874" i="8"/>
  <c r="I873" i="8"/>
  <c r="J873" i="8"/>
  <c r="K873" i="8"/>
  <c r="L873" i="8"/>
  <c r="I872" i="8"/>
  <c r="J872" i="8"/>
  <c r="K872" i="8"/>
  <c r="L872" i="8"/>
  <c r="I871" i="8"/>
  <c r="J871" i="8"/>
  <c r="K871" i="8"/>
  <c r="L871" i="8"/>
  <c r="I870" i="8"/>
  <c r="J870" i="8"/>
  <c r="K870" i="8"/>
  <c r="L870" i="8"/>
  <c r="I869" i="8"/>
  <c r="J869" i="8"/>
  <c r="K869" i="8"/>
  <c r="L869" i="8"/>
  <c r="I868" i="8"/>
  <c r="J868" i="8"/>
  <c r="K868" i="8"/>
  <c r="L868" i="8"/>
  <c r="I867" i="8"/>
  <c r="J867" i="8"/>
  <c r="K867" i="8"/>
  <c r="L867" i="8"/>
  <c r="I866" i="8"/>
  <c r="J866" i="8"/>
  <c r="K866" i="8"/>
  <c r="L866" i="8"/>
  <c r="I865" i="8"/>
  <c r="J865" i="8"/>
  <c r="K865" i="8"/>
  <c r="L865" i="8"/>
  <c r="I864" i="8"/>
  <c r="J864" i="8"/>
  <c r="K864" i="8"/>
  <c r="L864" i="8"/>
  <c r="I863" i="8"/>
  <c r="J863" i="8"/>
  <c r="K863" i="8"/>
  <c r="M863" i="8" s="1"/>
  <c r="L863" i="8"/>
  <c r="I862" i="8"/>
  <c r="J862" i="8"/>
  <c r="M862" i="8" s="1"/>
  <c r="K862" i="8"/>
  <c r="L862" i="8"/>
  <c r="I861" i="8"/>
  <c r="J861" i="8"/>
  <c r="K861" i="8"/>
  <c r="L861" i="8"/>
  <c r="I860" i="8"/>
  <c r="J860" i="8"/>
  <c r="K860" i="8"/>
  <c r="L860" i="8"/>
  <c r="I859" i="8"/>
  <c r="J859" i="8"/>
  <c r="M859" i="8" s="1"/>
  <c r="K859" i="8"/>
  <c r="L859" i="8"/>
  <c r="I858" i="8"/>
  <c r="J858" i="8"/>
  <c r="K858" i="8"/>
  <c r="L858" i="8"/>
  <c r="I857" i="8"/>
  <c r="J857" i="8"/>
  <c r="M857" i="8" s="1"/>
  <c r="K857" i="8"/>
  <c r="L857" i="8"/>
  <c r="I856" i="8"/>
  <c r="J856" i="8"/>
  <c r="K856" i="8"/>
  <c r="M856" i="8"/>
  <c r="N856" i="8"/>
  <c r="L856" i="8"/>
  <c r="I855" i="8"/>
  <c r="J855" i="8"/>
  <c r="K855" i="8"/>
  <c r="L855" i="8"/>
  <c r="I854" i="8"/>
  <c r="J854" i="8"/>
  <c r="K854" i="8"/>
  <c r="L854" i="8"/>
  <c r="I853" i="8"/>
  <c r="J853" i="8"/>
  <c r="K853" i="8"/>
  <c r="L853" i="8"/>
  <c r="M853" i="8" s="1"/>
  <c r="I852" i="8"/>
  <c r="J852" i="8"/>
  <c r="K852" i="8"/>
  <c r="L852" i="8"/>
  <c r="I851" i="8"/>
  <c r="J851" i="8"/>
  <c r="K851" i="8"/>
  <c r="L851" i="8"/>
  <c r="I850" i="8"/>
  <c r="J850" i="8"/>
  <c r="K850" i="8"/>
  <c r="L850" i="8"/>
  <c r="I849" i="8"/>
  <c r="J849" i="8"/>
  <c r="K849" i="8"/>
  <c r="L849" i="8"/>
  <c r="I848" i="8"/>
  <c r="J848" i="8"/>
  <c r="K848" i="8"/>
  <c r="L848" i="8"/>
  <c r="I847" i="8"/>
  <c r="J847" i="8"/>
  <c r="K847" i="8"/>
  <c r="L847" i="8"/>
  <c r="I846" i="8"/>
  <c r="J846" i="8"/>
  <c r="K846" i="8"/>
  <c r="L846" i="8"/>
  <c r="I845" i="8"/>
  <c r="J845" i="8"/>
  <c r="K845" i="8"/>
  <c r="L845" i="8"/>
  <c r="I844" i="8"/>
  <c r="J844" i="8"/>
  <c r="K844" i="8"/>
  <c r="L844" i="8"/>
  <c r="I843" i="8"/>
  <c r="J843" i="8"/>
  <c r="M843" i="8" s="1"/>
  <c r="N843" i="8" s="1"/>
  <c r="K843" i="8"/>
  <c r="L843" i="8"/>
  <c r="I842" i="8"/>
  <c r="J842" i="8"/>
  <c r="M842" i="8" s="1"/>
  <c r="N842" i="8" s="1"/>
  <c r="K842" i="8"/>
  <c r="L842" i="8"/>
  <c r="I841" i="8"/>
  <c r="J841" i="8"/>
  <c r="M841" i="8" s="1"/>
  <c r="N841" i="8" s="1"/>
  <c r="K841" i="8"/>
  <c r="L841" i="8"/>
  <c r="I840" i="8"/>
  <c r="J840" i="8"/>
  <c r="M840" i="8" s="1"/>
  <c r="N840" i="8" s="1"/>
  <c r="K840" i="8"/>
  <c r="L840" i="8"/>
  <c r="I839" i="8"/>
  <c r="J839" i="8"/>
  <c r="K839" i="8"/>
  <c r="L839" i="8"/>
  <c r="I838" i="8"/>
  <c r="J838" i="8"/>
  <c r="K838" i="8"/>
  <c r="L838" i="8"/>
  <c r="I837" i="8"/>
  <c r="J837" i="8"/>
  <c r="K837" i="8"/>
  <c r="L837" i="8"/>
  <c r="I836" i="8"/>
  <c r="J836" i="8"/>
  <c r="K836" i="8"/>
  <c r="L836" i="8"/>
  <c r="I835" i="8"/>
  <c r="J835" i="8"/>
  <c r="K835" i="8"/>
  <c r="L835" i="8"/>
  <c r="I834" i="8"/>
  <c r="J834" i="8"/>
  <c r="M834" i="8" s="1"/>
  <c r="N834" i="8" s="1"/>
  <c r="K834" i="8"/>
  <c r="L834" i="8"/>
  <c r="I833" i="8"/>
  <c r="J833" i="8"/>
  <c r="K833" i="8"/>
  <c r="L833" i="8"/>
  <c r="M833" i="8" s="1"/>
  <c r="I832" i="8"/>
  <c r="J832" i="8"/>
  <c r="K832" i="8"/>
  <c r="L832" i="8"/>
  <c r="I831" i="8"/>
  <c r="J831" i="8"/>
  <c r="K831" i="8"/>
  <c r="L831" i="8"/>
  <c r="I830" i="8"/>
  <c r="J830" i="8"/>
  <c r="K830" i="8"/>
  <c r="L830" i="8"/>
  <c r="M830" i="8" s="1"/>
  <c r="N830" i="8" s="1"/>
  <c r="I829" i="8"/>
  <c r="J829" i="8"/>
  <c r="K829" i="8"/>
  <c r="L829" i="8"/>
  <c r="I828" i="8"/>
  <c r="J828" i="8"/>
  <c r="K828" i="8"/>
  <c r="L828" i="8"/>
  <c r="I827" i="8"/>
  <c r="J827" i="8"/>
  <c r="K827" i="8"/>
  <c r="L827" i="8"/>
  <c r="I826" i="8"/>
  <c r="J826" i="8"/>
  <c r="K826" i="8"/>
  <c r="M826" i="8" s="1"/>
  <c r="L826" i="8"/>
  <c r="I825" i="8"/>
  <c r="J825" i="8"/>
  <c r="M825" i="8"/>
  <c r="K825" i="8"/>
  <c r="L825" i="8"/>
  <c r="I824" i="8"/>
  <c r="J824" i="8"/>
  <c r="N824" i="8"/>
  <c r="K824" i="8"/>
  <c r="M824" i="8" s="1"/>
  <c r="L824" i="8"/>
  <c r="I823" i="8"/>
  <c r="J823" i="8"/>
  <c r="M823" i="8" s="1"/>
  <c r="K823" i="8"/>
  <c r="L823" i="8"/>
  <c r="I822" i="8"/>
  <c r="J822" i="8"/>
  <c r="K822" i="8"/>
  <c r="L822" i="8"/>
  <c r="I821" i="8"/>
  <c r="N821" i="8" s="1"/>
  <c r="J821" i="8"/>
  <c r="M821" i="8"/>
  <c r="K821" i="8"/>
  <c r="L821" i="8"/>
  <c r="I820" i="8"/>
  <c r="J820" i="8"/>
  <c r="K820" i="8"/>
  <c r="L820" i="8"/>
  <c r="I819" i="8"/>
  <c r="J819" i="8"/>
  <c r="M819" i="8"/>
  <c r="K819" i="8"/>
  <c r="L819" i="8"/>
  <c r="I818" i="8"/>
  <c r="J818" i="8"/>
  <c r="K818" i="8"/>
  <c r="L818" i="8"/>
  <c r="I817" i="8"/>
  <c r="J817" i="8"/>
  <c r="M817" i="8" s="1"/>
  <c r="N817" i="8"/>
  <c r="K817" i="8"/>
  <c r="L817" i="8"/>
  <c r="I816" i="8"/>
  <c r="J816" i="8"/>
  <c r="K816" i="8"/>
  <c r="L816" i="8"/>
  <c r="I815" i="8"/>
  <c r="J815" i="8"/>
  <c r="K815" i="8"/>
  <c r="L815" i="8"/>
  <c r="I814" i="8"/>
  <c r="J814" i="8"/>
  <c r="K814" i="8"/>
  <c r="L814" i="8"/>
  <c r="I813" i="8"/>
  <c r="J813" i="8"/>
  <c r="M813" i="8" s="1"/>
  <c r="N813" i="8" s="1"/>
  <c r="K813" i="8"/>
  <c r="L813" i="8"/>
  <c r="I812" i="8"/>
  <c r="J812" i="8"/>
  <c r="M812" i="8" s="1"/>
  <c r="N812" i="8" s="1"/>
  <c r="K812" i="8"/>
  <c r="L812" i="8"/>
  <c r="I811" i="8"/>
  <c r="J811" i="8"/>
  <c r="K811" i="8"/>
  <c r="L811" i="8"/>
  <c r="I810" i="8"/>
  <c r="J810" i="8"/>
  <c r="M810" i="8"/>
  <c r="N810" i="8" s="1"/>
  <c r="K810" i="8"/>
  <c r="L810" i="8"/>
  <c r="I809" i="8"/>
  <c r="J809" i="8"/>
  <c r="K809" i="8"/>
  <c r="L809" i="8"/>
  <c r="I808" i="8"/>
  <c r="J808" i="8"/>
  <c r="K808" i="8"/>
  <c r="L808" i="8"/>
  <c r="I807" i="8"/>
  <c r="J807" i="8"/>
  <c r="M807" i="8" s="1"/>
  <c r="K807" i="8"/>
  <c r="L807" i="8"/>
  <c r="I806" i="8"/>
  <c r="J806" i="8"/>
  <c r="K806" i="8"/>
  <c r="L806" i="8"/>
  <c r="I805" i="8"/>
  <c r="J805" i="8"/>
  <c r="K805" i="8"/>
  <c r="L805" i="8"/>
  <c r="I804" i="8"/>
  <c r="J804" i="8"/>
  <c r="K804" i="8"/>
  <c r="L804" i="8"/>
  <c r="I803" i="8"/>
  <c r="J803" i="8"/>
  <c r="K803" i="8"/>
  <c r="M803" i="8"/>
  <c r="N803" i="8" s="1"/>
  <c r="L803" i="8"/>
  <c r="I802" i="8"/>
  <c r="J802" i="8"/>
  <c r="M802" i="8" s="1"/>
  <c r="N802" i="8" s="1"/>
  <c r="K802" i="8"/>
  <c r="L802" i="8"/>
  <c r="I801" i="8"/>
  <c r="J801" i="8"/>
  <c r="K801" i="8"/>
  <c r="L801" i="8"/>
  <c r="I800" i="8"/>
  <c r="J800" i="8"/>
  <c r="K800" i="8"/>
  <c r="L800" i="8"/>
  <c r="I799" i="8"/>
  <c r="J799" i="8"/>
  <c r="K799" i="8"/>
  <c r="L799" i="8"/>
  <c r="I798" i="8"/>
  <c r="J798" i="8"/>
  <c r="K798" i="8"/>
  <c r="L798" i="8"/>
  <c r="I797" i="8"/>
  <c r="J797" i="8"/>
  <c r="K797" i="8"/>
  <c r="L797" i="8"/>
  <c r="I796" i="8"/>
  <c r="J796" i="8"/>
  <c r="K796" i="8"/>
  <c r="M796" i="8" s="1"/>
  <c r="L796" i="8"/>
  <c r="I795" i="8"/>
  <c r="J795" i="8"/>
  <c r="K795" i="8"/>
  <c r="L795" i="8"/>
  <c r="I794" i="8"/>
  <c r="J794" i="8"/>
  <c r="K794" i="8"/>
  <c r="L794" i="8"/>
  <c r="I793" i="8"/>
  <c r="J793" i="8"/>
  <c r="K793" i="8"/>
  <c r="L793" i="8"/>
  <c r="I792" i="8"/>
  <c r="J792" i="8"/>
  <c r="K792" i="8"/>
  <c r="L792" i="8"/>
  <c r="I791" i="8"/>
  <c r="J791" i="8"/>
  <c r="K791" i="8"/>
  <c r="M791" i="8"/>
  <c r="L791" i="8"/>
  <c r="I790" i="8"/>
  <c r="J790" i="8"/>
  <c r="M790" i="8"/>
  <c r="K790" i="8"/>
  <c r="L790" i="8"/>
  <c r="I789" i="8"/>
  <c r="J789" i="8"/>
  <c r="K789" i="8"/>
  <c r="L789" i="8"/>
  <c r="I788" i="8"/>
  <c r="J788" i="8"/>
  <c r="K788" i="8"/>
  <c r="L788" i="8"/>
  <c r="I787" i="8"/>
  <c r="J787" i="8"/>
  <c r="K787" i="8"/>
  <c r="L787" i="8"/>
  <c r="I786" i="8"/>
  <c r="J786" i="8"/>
  <c r="K786" i="8"/>
  <c r="L786" i="8"/>
  <c r="I785" i="8"/>
  <c r="J785" i="8"/>
  <c r="K785" i="8"/>
  <c r="L785" i="8"/>
  <c r="I784" i="8"/>
  <c r="N784" i="8"/>
  <c r="J784" i="8"/>
  <c r="M784" i="8" s="1"/>
  <c r="K784" i="8"/>
  <c r="L784" i="8"/>
  <c r="I783" i="8"/>
  <c r="J783" i="8"/>
  <c r="K783" i="8"/>
  <c r="M783" i="8" s="1"/>
  <c r="L783" i="8"/>
  <c r="I782" i="8"/>
  <c r="J782" i="8"/>
  <c r="M782" i="8"/>
  <c r="K782" i="8"/>
  <c r="L782" i="8"/>
  <c r="I781" i="8"/>
  <c r="J781" i="8"/>
  <c r="M781" i="8" s="1"/>
  <c r="K781" i="8"/>
  <c r="L781" i="8"/>
  <c r="I780" i="8"/>
  <c r="N780" i="8" s="1"/>
  <c r="J780" i="8"/>
  <c r="K780" i="8"/>
  <c r="L780" i="8"/>
  <c r="I779" i="8"/>
  <c r="J779" i="8"/>
  <c r="K779" i="8"/>
  <c r="L779" i="8"/>
  <c r="I778" i="8"/>
  <c r="N778" i="8" s="1"/>
  <c r="J778" i="8"/>
  <c r="K778" i="8"/>
  <c r="L778" i="8"/>
  <c r="I777" i="8"/>
  <c r="J777" i="8"/>
  <c r="K777" i="8"/>
  <c r="L777" i="8"/>
  <c r="I776" i="8"/>
  <c r="J776" i="8"/>
  <c r="K776" i="8"/>
  <c r="L776" i="8"/>
  <c r="I775" i="8"/>
  <c r="J775" i="8"/>
  <c r="K775" i="8"/>
  <c r="L775" i="8"/>
  <c r="I774" i="8"/>
  <c r="J774" i="8"/>
  <c r="K774" i="8"/>
  <c r="L774" i="8"/>
  <c r="I773" i="8"/>
  <c r="J773" i="8"/>
  <c r="K773" i="8"/>
  <c r="L773" i="8"/>
  <c r="I772" i="8"/>
  <c r="J772" i="8"/>
  <c r="K772" i="8"/>
  <c r="L772" i="8"/>
  <c r="I771" i="8"/>
  <c r="J771" i="8"/>
  <c r="M771" i="8" s="1"/>
  <c r="K771" i="8"/>
  <c r="L771" i="8"/>
  <c r="I770" i="8"/>
  <c r="J770" i="8"/>
  <c r="K770" i="8"/>
  <c r="L770" i="8"/>
  <c r="I769" i="8"/>
  <c r="J769" i="8"/>
  <c r="K769" i="8"/>
  <c r="L769" i="8"/>
  <c r="I768" i="8"/>
  <c r="J768" i="8"/>
  <c r="K768" i="8"/>
  <c r="L768" i="8"/>
  <c r="I767" i="8"/>
  <c r="J767" i="8"/>
  <c r="K767" i="8"/>
  <c r="L767" i="8"/>
  <c r="M767" i="8" s="1"/>
  <c r="N767" i="8" s="1"/>
  <c r="I766" i="8"/>
  <c r="J766" i="8"/>
  <c r="K766" i="8"/>
  <c r="L766" i="8"/>
  <c r="M766" i="8" s="1"/>
  <c r="I765" i="8"/>
  <c r="J765" i="8"/>
  <c r="K765" i="8"/>
  <c r="L765" i="8"/>
  <c r="M765" i="8" s="1"/>
  <c r="I764" i="8"/>
  <c r="J764" i="8"/>
  <c r="K764" i="8"/>
  <c r="L764" i="8"/>
  <c r="M764" i="8" s="1"/>
  <c r="N764" i="8" s="1"/>
  <c r="I763" i="8"/>
  <c r="J763" i="8"/>
  <c r="K763" i="8"/>
  <c r="L763" i="8"/>
  <c r="I762" i="8"/>
  <c r="J762" i="8"/>
  <c r="K762" i="8"/>
  <c r="L762" i="8"/>
  <c r="I761" i="8"/>
  <c r="J761" i="8"/>
  <c r="K761" i="8"/>
  <c r="L761" i="8"/>
  <c r="M761" i="8" s="1"/>
  <c r="I760" i="8"/>
  <c r="J760" i="8"/>
  <c r="K760" i="8"/>
  <c r="L760" i="8"/>
  <c r="I759" i="8"/>
  <c r="J759" i="8"/>
  <c r="K759" i="8"/>
  <c r="L759" i="8"/>
  <c r="M759" i="8" s="1"/>
  <c r="I758" i="8"/>
  <c r="J758" i="8"/>
  <c r="K758" i="8"/>
  <c r="L758" i="8"/>
  <c r="M758" i="8" s="1"/>
  <c r="I757" i="8"/>
  <c r="J757" i="8"/>
  <c r="K757" i="8"/>
  <c r="L757" i="8"/>
  <c r="M757" i="8" s="1"/>
  <c r="I756" i="8"/>
  <c r="J756" i="8"/>
  <c r="K756" i="8"/>
  <c r="L756" i="8"/>
  <c r="I755" i="8"/>
  <c r="J755" i="8"/>
  <c r="K755" i="8"/>
  <c r="L755" i="8"/>
  <c r="M755" i="8" s="1"/>
  <c r="I754" i="8"/>
  <c r="J754" i="8"/>
  <c r="K754" i="8"/>
  <c r="L754" i="8"/>
  <c r="M754" i="8" s="1"/>
  <c r="I753" i="8"/>
  <c r="J753" i="8"/>
  <c r="K753" i="8"/>
  <c r="L753" i="8"/>
  <c r="I752" i="8"/>
  <c r="J752" i="8"/>
  <c r="K752" i="8"/>
  <c r="L752" i="8"/>
  <c r="I751" i="8"/>
  <c r="J751" i="8"/>
  <c r="K751" i="8"/>
  <c r="L751" i="8"/>
  <c r="I750" i="8"/>
  <c r="J750" i="8"/>
  <c r="K750" i="8"/>
  <c r="L750" i="8"/>
  <c r="I749" i="8"/>
  <c r="J749" i="8"/>
  <c r="K749" i="8"/>
  <c r="L749" i="8"/>
  <c r="I748" i="8"/>
  <c r="J748" i="8"/>
  <c r="K748" i="8"/>
  <c r="L748" i="8"/>
  <c r="I747" i="8"/>
  <c r="J747" i="8"/>
  <c r="K747" i="8"/>
  <c r="L747" i="8"/>
  <c r="I746" i="8"/>
  <c r="J746" i="8"/>
  <c r="K746" i="8"/>
  <c r="L746" i="8"/>
  <c r="I745" i="8"/>
  <c r="J745" i="8"/>
  <c r="K745" i="8"/>
  <c r="L745" i="8"/>
  <c r="I744" i="8"/>
  <c r="J744" i="8"/>
  <c r="K744" i="8"/>
  <c r="L744" i="8"/>
  <c r="I743" i="8"/>
  <c r="J743" i="8"/>
  <c r="K743" i="8"/>
  <c r="L743" i="8"/>
  <c r="M743" i="8" s="1"/>
  <c r="N743" i="8" s="1"/>
  <c r="I742" i="8"/>
  <c r="J742" i="8"/>
  <c r="K742" i="8"/>
  <c r="L742" i="8"/>
  <c r="I741" i="8"/>
  <c r="J741" i="8"/>
  <c r="K741" i="8"/>
  <c r="L741" i="8"/>
  <c r="I740" i="8"/>
  <c r="J740" i="8"/>
  <c r="K740" i="8"/>
  <c r="L740" i="8"/>
  <c r="M740" i="8" s="1"/>
  <c r="I739" i="8"/>
  <c r="J739" i="8"/>
  <c r="K739" i="8"/>
  <c r="L739" i="8"/>
  <c r="I738" i="8"/>
  <c r="J738" i="8"/>
  <c r="K738" i="8"/>
  <c r="L738" i="8"/>
  <c r="I737" i="8"/>
  <c r="J737" i="8"/>
  <c r="K737" i="8"/>
  <c r="L737" i="8"/>
  <c r="I736" i="8"/>
  <c r="J736" i="8"/>
  <c r="K736" i="8"/>
  <c r="L736" i="8"/>
  <c r="M736" i="8" s="1"/>
  <c r="I735" i="8"/>
  <c r="J735" i="8"/>
  <c r="K735" i="8"/>
  <c r="L735" i="8"/>
  <c r="I734" i="8"/>
  <c r="J734" i="8"/>
  <c r="K734" i="8"/>
  <c r="L734" i="8"/>
  <c r="M734" i="8" s="1"/>
  <c r="I733" i="8"/>
  <c r="J733" i="8"/>
  <c r="K733" i="8"/>
  <c r="L733" i="8"/>
  <c r="M733" i="8" s="1"/>
  <c r="I732" i="8"/>
  <c r="J732" i="8"/>
  <c r="K732" i="8"/>
  <c r="L732" i="8"/>
  <c r="I731" i="8"/>
  <c r="J731" i="8"/>
  <c r="K731" i="8"/>
  <c r="L731" i="8"/>
  <c r="M731" i="8" s="1"/>
  <c r="I730" i="8"/>
  <c r="J730" i="8"/>
  <c r="K730" i="8"/>
  <c r="L730" i="8"/>
  <c r="M730" i="8" s="1"/>
  <c r="I729" i="8"/>
  <c r="J729" i="8"/>
  <c r="K729" i="8"/>
  <c r="L729" i="8"/>
  <c r="M729" i="8" s="1"/>
  <c r="I728" i="8"/>
  <c r="J728" i="8"/>
  <c r="K728" i="8"/>
  <c r="L728" i="8"/>
  <c r="M728" i="8" s="1"/>
  <c r="I727" i="8"/>
  <c r="J727" i="8"/>
  <c r="K727" i="8"/>
  <c r="L727" i="8"/>
  <c r="M727" i="8" s="1"/>
  <c r="I726" i="8"/>
  <c r="J726" i="8"/>
  <c r="K726" i="8"/>
  <c r="L726" i="8"/>
  <c r="M726" i="8" s="1"/>
  <c r="N726" i="8" s="1"/>
  <c r="I725" i="8"/>
  <c r="J725" i="8"/>
  <c r="K725" i="8"/>
  <c r="L725" i="8"/>
  <c r="I724" i="8"/>
  <c r="J724" i="8"/>
  <c r="K724" i="8"/>
  <c r="L724" i="8"/>
  <c r="I723" i="8"/>
  <c r="J723" i="8"/>
  <c r="K723" i="8"/>
  <c r="L723" i="8"/>
  <c r="I722" i="8"/>
  <c r="J722" i="8"/>
  <c r="K722" i="8"/>
  <c r="L722" i="8"/>
  <c r="I721" i="8"/>
  <c r="J721" i="8"/>
  <c r="K721" i="8"/>
  <c r="L721" i="8"/>
  <c r="I720" i="8"/>
  <c r="J720" i="8"/>
  <c r="K720" i="8"/>
  <c r="L720" i="8"/>
  <c r="I719" i="8"/>
  <c r="J719" i="8"/>
  <c r="K719" i="8"/>
  <c r="L719" i="8"/>
  <c r="M719" i="8" s="1"/>
  <c r="I718" i="8"/>
  <c r="J718" i="8"/>
  <c r="K718" i="8"/>
  <c r="L718" i="8"/>
  <c r="I717" i="8"/>
  <c r="J717" i="8"/>
  <c r="K717" i="8"/>
  <c r="M717" i="8" s="1"/>
  <c r="L717" i="8"/>
  <c r="I716" i="8"/>
  <c r="J716" i="8"/>
  <c r="K716" i="8"/>
  <c r="L716" i="8"/>
  <c r="I715" i="8"/>
  <c r="J715" i="8"/>
  <c r="K715" i="8"/>
  <c r="L715" i="8"/>
  <c r="I714" i="8"/>
  <c r="J714" i="8"/>
  <c r="K714" i="8"/>
  <c r="L714" i="8"/>
  <c r="I713" i="8"/>
  <c r="J713" i="8"/>
  <c r="K713" i="8"/>
  <c r="M713" i="8"/>
  <c r="L713" i="8"/>
  <c r="I712" i="8"/>
  <c r="J712" i="8"/>
  <c r="K712" i="8"/>
  <c r="M712" i="8" s="1"/>
  <c r="L712" i="8"/>
  <c r="I711" i="8"/>
  <c r="J711" i="8"/>
  <c r="M711" i="8" s="1"/>
  <c r="K711" i="8"/>
  <c r="L711" i="8"/>
  <c r="I710" i="8"/>
  <c r="J710" i="8"/>
  <c r="K710" i="8"/>
  <c r="L710" i="8"/>
  <c r="I709" i="8"/>
  <c r="J709" i="8"/>
  <c r="M709" i="8" s="1"/>
  <c r="N709" i="8" s="1"/>
  <c r="K709" i="8"/>
  <c r="L709" i="8"/>
  <c r="I708" i="8"/>
  <c r="J708" i="8"/>
  <c r="M708" i="8" s="1"/>
  <c r="K708" i="8"/>
  <c r="L708" i="8"/>
  <c r="I707" i="8"/>
  <c r="J707" i="8"/>
  <c r="K707" i="8"/>
  <c r="L707" i="8"/>
  <c r="I706" i="8"/>
  <c r="J706" i="8"/>
  <c r="K706" i="8"/>
  <c r="L706" i="8"/>
  <c r="I705" i="8"/>
  <c r="J705" i="8"/>
  <c r="K705" i="8"/>
  <c r="L705" i="8"/>
  <c r="I704" i="8"/>
  <c r="J704" i="8"/>
  <c r="K704" i="8"/>
  <c r="L704" i="8"/>
  <c r="I703" i="8"/>
  <c r="J703" i="8"/>
  <c r="M703" i="8" s="1"/>
  <c r="N703" i="8" s="1"/>
  <c r="K703" i="8"/>
  <c r="L703" i="8"/>
  <c r="I702" i="8"/>
  <c r="J702" i="8"/>
  <c r="K702" i="8"/>
  <c r="L702" i="8"/>
  <c r="I701" i="8"/>
  <c r="J701" i="8"/>
  <c r="M701" i="8" s="1"/>
  <c r="K701" i="8"/>
  <c r="L701" i="8"/>
  <c r="I700" i="8"/>
  <c r="J700" i="8"/>
  <c r="M700" i="8"/>
  <c r="N700" i="8"/>
  <c r="K700" i="8"/>
  <c r="L700" i="8"/>
  <c r="I699" i="8"/>
  <c r="J699" i="8"/>
  <c r="K699" i="8"/>
  <c r="L699" i="8"/>
  <c r="I698" i="8"/>
  <c r="J698" i="8"/>
  <c r="M698" i="8" s="1"/>
  <c r="N698" i="8" s="1"/>
  <c r="K698" i="8"/>
  <c r="L698" i="8"/>
  <c r="I697" i="8"/>
  <c r="J697" i="8"/>
  <c r="K697" i="8"/>
  <c r="L697" i="8"/>
  <c r="I696" i="8"/>
  <c r="J696" i="8"/>
  <c r="M696" i="8"/>
  <c r="K696" i="8"/>
  <c r="L696" i="8"/>
  <c r="I695" i="8"/>
  <c r="J695" i="8"/>
  <c r="K695" i="8"/>
  <c r="L695" i="8"/>
  <c r="I694" i="8"/>
  <c r="J694" i="8"/>
  <c r="K694" i="8"/>
  <c r="L694" i="8"/>
  <c r="I693" i="8"/>
  <c r="J693" i="8"/>
  <c r="K693" i="8"/>
  <c r="L693" i="8"/>
  <c r="I692" i="8"/>
  <c r="J692" i="8"/>
  <c r="K692" i="8"/>
  <c r="M692" i="8" s="1"/>
  <c r="N692" i="8" s="1"/>
  <c r="L692" i="8"/>
  <c r="I691" i="8"/>
  <c r="J691" i="8"/>
  <c r="K691" i="8"/>
  <c r="L691" i="8"/>
  <c r="I690" i="8"/>
  <c r="J690" i="8"/>
  <c r="M690" i="8"/>
  <c r="K690" i="8"/>
  <c r="L690" i="8"/>
  <c r="I689" i="8"/>
  <c r="J689" i="8"/>
  <c r="M689" i="8" s="1"/>
  <c r="K689" i="8"/>
  <c r="L689" i="8"/>
  <c r="I688" i="8"/>
  <c r="J688" i="8"/>
  <c r="K688" i="8"/>
  <c r="L688" i="8"/>
  <c r="I687" i="8"/>
  <c r="J687" i="8"/>
  <c r="M687" i="8" s="1"/>
  <c r="K687" i="8"/>
  <c r="L687" i="8"/>
  <c r="I686" i="8"/>
  <c r="J686" i="8"/>
  <c r="K686" i="8"/>
  <c r="L686" i="8"/>
  <c r="I685" i="8"/>
  <c r="J685" i="8"/>
  <c r="K685" i="8"/>
  <c r="L685" i="8"/>
  <c r="I684" i="8"/>
  <c r="J684" i="8"/>
  <c r="K684" i="8"/>
  <c r="L684" i="8"/>
  <c r="I683" i="8"/>
  <c r="J683" i="8"/>
  <c r="M683" i="8" s="1"/>
  <c r="K683" i="8"/>
  <c r="L683" i="8"/>
  <c r="I682" i="8"/>
  <c r="J682" i="8"/>
  <c r="K682" i="8"/>
  <c r="L682" i="8"/>
  <c r="I681" i="8"/>
  <c r="J681" i="8"/>
  <c r="K681" i="8"/>
  <c r="L681" i="8"/>
  <c r="I680" i="8"/>
  <c r="J680" i="8"/>
  <c r="M680" i="8" s="1"/>
  <c r="N680" i="8" s="1"/>
  <c r="K680" i="8"/>
  <c r="L680" i="8"/>
  <c r="I679" i="8"/>
  <c r="J679" i="8"/>
  <c r="K679" i="8"/>
  <c r="M679" i="8" s="1"/>
  <c r="L679" i="8"/>
  <c r="I678" i="8"/>
  <c r="J678" i="8"/>
  <c r="K678" i="8"/>
  <c r="L678" i="8"/>
  <c r="I677" i="8"/>
  <c r="J677" i="8"/>
  <c r="M677" i="8" s="1"/>
  <c r="N677" i="8" s="1"/>
  <c r="K677" i="8"/>
  <c r="L677" i="8"/>
  <c r="I676" i="8"/>
  <c r="J676" i="8"/>
  <c r="K676" i="8"/>
  <c r="L676" i="8"/>
  <c r="I675" i="8"/>
  <c r="J675" i="8"/>
  <c r="M675" i="8" s="1"/>
  <c r="K675" i="8"/>
  <c r="L675" i="8"/>
  <c r="I674" i="8"/>
  <c r="J674" i="8"/>
  <c r="K674" i="8"/>
  <c r="L674" i="8"/>
  <c r="I673" i="8"/>
  <c r="J673" i="8"/>
  <c r="M673" i="8" s="1"/>
  <c r="K673" i="8"/>
  <c r="L673" i="8"/>
  <c r="I672" i="8"/>
  <c r="J672" i="8"/>
  <c r="K672" i="8"/>
  <c r="L672" i="8"/>
  <c r="I671" i="8"/>
  <c r="J671" i="8"/>
  <c r="K671" i="8"/>
  <c r="L671" i="8"/>
  <c r="I670" i="8"/>
  <c r="J670" i="8"/>
  <c r="K670" i="8"/>
  <c r="L670" i="8"/>
  <c r="I669" i="8"/>
  <c r="J669" i="8"/>
  <c r="K669" i="8"/>
  <c r="L669" i="8"/>
  <c r="M669" i="8" s="1"/>
  <c r="I668" i="8"/>
  <c r="J668" i="8"/>
  <c r="K668" i="8"/>
  <c r="L668" i="8"/>
  <c r="I667" i="8"/>
  <c r="J667" i="8"/>
  <c r="K667" i="8"/>
  <c r="L667" i="8"/>
  <c r="I666" i="8"/>
  <c r="J666" i="8"/>
  <c r="K666" i="8"/>
  <c r="L666" i="8"/>
  <c r="I665" i="8"/>
  <c r="J665" i="8"/>
  <c r="K665" i="8"/>
  <c r="L665" i="8"/>
  <c r="I664" i="8"/>
  <c r="J664" i="8"/>
  <c r="K664" i="8"/>
  <c r="L664" i="8"/>
  <c r="I663" i="8"/>
  <c r="J663" i="8"/>
  <c r="K663" i="8"/>
  <c r="M663" i="8" s="1"/>
  <c r="L663" i="8"/>
  <c r="I662" i="8"/>
  <c r="J662" i="8"/>
  <c r="K662" i="8"/>
  <c r="M662" i="8" s="1"/>
  <c r="N662" i="8" s="1"/>
  <c r="L662" i="8"/>
  <c r="I661" i="8"/>
  <c r="J661" i="8"/>
  <c r="K661" i="8"/>
  <c r="L661" i="8"/>
  <c r="I660" i="8"/>
  <c r="J660" i="8"/>
  <c r="K660" i="8"/>
  <c r="L660" i="8"/>
  <c r="I659" i="8"/>
  <c r="J659" i="8"/>
  <c r="K659" i="8"/>
  <c r="M659" i="8" s="1"/>
  <c r="L659" i="8"/>
  <c r="I658" i="8"/>
  <c r="J658" i="8"/>
  <c r="K658" i="8"/>
  <c r="L658" i="8"/>
  <c r="I657" i="8"/>
  <c r="J657" i="8"/>
  <c r="K657" i="8"/>
  <c r="L657" i="8"/>
  <c r="I656" i="8"/>
  <c r="J656" i="8"/>
  <c r="K656" i="8"/>
  <c r="L656" i="8"/>
  <c r="I655" i="8"/>
  <c r="J655" i="8"/>
  <c r="M655" i="8"/>
  <c r="K655" i="8"/>
  <c r="L655" i="8"/>
  <c r="I654" i="8"/>
  <c r="J654" i="8"/>
  <c r="K654" i="8"/>
  <c r="L654" i="8"/>
  <c r="I653" i="8"/>
  <c r="J653" i="8"/>
  <c r="M653" i="8" s="1"/>
  <c r="N653" i="8" s="1"/>
  <c r="K653" i="8"/>
  <c r="L653" i="8"/>
  <c r="I652" i="8"/>
  <c r="N652" i="8" s="1"/>
  <c r="J652" i="8"/>
  <c r="K652" i="8"/>
  <c r="L652" i="8"/>
  <c r="I651" i="8"/>
  <c r="J651" i="8"/>
  <c r="K651" i="8"/>
  <c r="M651" i="8" s="1"/>
  <c r="L651" i="8"/>
  <c r="I650" i="8"/>
  <c r="J650" i="8"/>
  <c r="K650" i="8"/>
  <c r="L650" i="8"/>
  <c r="I649" i="8"/>
  <c r="N649" i="8" s="1"/>
  <c r="J649" i="8"/>
  <c r="K649" i="8"/>
  <c r="M649" i="8" s="1"/>
  <c r="L649" i="8"/>
  <c r="I648" i="8"/>
  <c r="J648" i="8"/>
  <c r="M648" i="8" s="1"/>
  <c r="K648" i="8"/>
  <c r="L648" i="8"/>
  <c r="I647" i="8"/>
  <c r="J647" i="8"/>
  <c r="K647" i="8"/>
  <c r="L647" i="8"/>
  <c r="I646" i="8"/>
  <c r="J646" i="8"/>
  <c r="K646" i="8"/>
  <c r="L646" i="8"/>
  <c r="M646" i="8" s="1"/>
  <c r="I645" i="8"/>
  <c r="J645" i="8"/>
  <c r="K645" i="8"/>
  <c r="L645" i="8"/>
  <c r="I644" i="8"/>
  <c r="J644" i="8"/>
  <c r="K644" i="8"/>
  <c r="L644" i="8"/>
  <c r="I643" i="8"/>
  <c r="J643" i="8"/>
  <c r="K643" i="8"/>
  <c r="L643" i="8"/>
  <c r="I642" i="8"/>
  <c r="J642" i="8"/>
  <c r="K642" i="8"/>
  <c r="L642" i="8"/>
  <c r="I641" i="8"/>
  <c r="J641" i="8"/>
  <c r="K641" i="8"/>
  <c r="L641" i="8"/>
  <c r="I640" i="8"/>
  <c r="J640" i="8"/>
  <c r="K640" i="8"/>
  <c r="L640" i="8"/>
  <c r="I639" i="8"/>
  <c r="J639" i="8"/>
  <c r="K639" i="8"/>
  <c r="L639" i="8"/>
  <c r="I638" i="8"/>
  <c r="J638" i="8"/>
  <c r="K638" i="8"/>
  <c r="L638" i="8"/>
  <c r="I637" i="8"/>
  <c r="J637" i="8"/>
  <c r="K637" i="8"/>
  <c r="L637" i="8"/>
  <c r="I636" i="8"/>
  <c r="J636" i="8"/>
  <c r="K636" i="8"/>
  <c r="L636" i="8"/>
  <c r="I635" i="8"/>
  <c r="J635" i="8"/>
  <c r="K635" i="8"/>
  <c r="L635" i="8"/>
  <c r="I634" i="8"/>
  <c r="J634" i="8"/>
  <c r="K634" i="8"/>
  <c r="L634" i="8"/>
  <c r="I633" i="8"/>
  <c r="J633" i="8"/>
  <c r="M633" i="8" s="1"/>
  <c r="N633" i="8" s="1"/>
  <c r="K633" i="8"/>
  <c r="L633" i="8"/>
  <c r="I632" i="8"/>
  <c r="J632" i="8"/>
  <c r="M632" i="8" s="1"/>
  <c r="K632" i="8"/>
  <c r="L632" i="8"/>
  <c r="I631" i="8"/>
  <c r="J631" i="8"/>
  <c r="K631" i="8"/>
  <c r="L631" i="8"/>
  <c r="I630" i="8"/>
  <c r="J630" i="8"/>
  <c r="K630" i="8"/>
  <c r="L630" i="8"/>
  <c r="I629" i="8"/>
  <c r="J629" i="8"/>
  <c r="M629" i="8" s="1"/>
  <c r="K629" i="8"/>
  <c r="L629" i="8"/>
  <c r="I628" i="8"/>
  <c r="J628" i="8"/>
  <c r="K628" i="8"/>
  <c r="L628" i="8"/>
  <c r="I627" i="8"/>
  <c r="J627" i="8"/>
  <c r="M627" i="8" s="1"/>
  <c r="K627" i="8"/>
  <c r="L627" i="8"/>
  <c r="I626" i="8"/>
  <c r="J626" i="8"/>
  <c r="K626" i="8"/>
  <c r="L626" i="8"/>
  <c r="I625" i="8"/>
  <c r="J625" i="8"/>
  <c r="M625" i="8" s="1"/>
  <c r="N625" i="8" s="1"/>
  <c r="K625" i="8"/>
  <c r="L625" i="8"/>
  <c r="I624" i="8"/>
  <c r="J624" i="8"/>
  <c r="K624" i="8"/>
  <c r="L624" i="8"/>
  <c r="I623" i="8"/>
  <c r="J623" i="8"/>
  <c r="K623" i="8"/>
  <c r="L623" i="8"/>
  <c r="I622" i="8"/>
  <c r="J622" i="8"/>
  <c r="K622" i="8"/>
  <c r="L622" i="8"/>
  <c r="I621" i="8"/>
  <c r="J621" i="8"/>
  <c r="M621" i="8" s="1"/>
  <c r="N621" i="8" s="1"/>
  <c r="K621" i="8"/>
  <c r="L621" i="8"/>
  <c r="I620" i="8"/>
  <c r="N620" i="8" s="1"/>
  <c r="J620" i="8"/>
  <c r="K620" i="8"/>
  <c r="M620" i="8" s="1"/>
  <c r="L620" i="8"/>
  <c r="I619" i="8"/>
  <c r="J619" i="8"/>
  <c r="M619" i="8" s="1"/>
  <c r="K619" i="8"/>
  <c r="L619" i="8"/>
  <c r="I618" i="8"/>
  <c r="J618" i="8"/>
  <c r="K618" i="8"/>
  <c r="L618" i="8"/>
  <c r="I617" i="8"/>
  <c r="J617" i="8"/>
  <c r="M617" i="8"/>
  <c r="K617" i="8"/>
  <c r="L617" i="8"/>
  <c r="I616" i="8"/>
  <c r="J616" i="8"/>
  <c r="K616" i="8"/>
  <c r="L616" i="8"/>
  <c r="I615" i="8"/>
  <c r="J615" i="8"/>
  <c r="K615" i="8"/>
  <c r="L615" i="8"/>
  <c r="I614" i="8"/>
  <c r="J614" i="8"/>
  <c r="K614" i="8"/>
  <c r="L614" i="8"/>
  <c r="I613" i="8"/>
  <c r="J613" i="8"/>
  <c r="K613" i="8"/>
  <c r="L613" i="8"/>
  <c r="I612" i="8"/>
  <c r="J612" i="8"/>
  <c r="K612" i="8"/>
  <c r="L612" i="8"/>
  <c r="I611" i="8"/>
  <c r="J611" i="8"/>
  <c r="K611" i="8"/>
  <c r="M611" i="8" s="1"/>
  <c r="L611" i="8"/>
  <c r="I610" i="8"/>
  <c r="J610" i="8"/>
  <c r="K610" i="8"/>
  <c r="L610" i="8"/>
  <c r="I609" i="8"/>
  <c r="J609" i="8"/>
  <c r="K609" i="8"/>
  <c r="L609" i="8"/>
  <c r="I608" i="8"/>
  <c r="J608" i="8"/>
  <c r="K608" i="8"/>
  <c r="L608" i="8"/>
  <c r="I607" i="8"/>
  <c r="J607" i="8"/>
  <c r="K607" i="8"/>
  <c r="L607" i="8"/>
  <c r="I606" i="8"/>
  <c r="J606" i="8"/>
  <c r="K606" i="8"/>
  <c r="L606" i="8"/>
  <c r="I605" i="8"/>
  <c r="J605" i="8"/>
  <c r="K605" i="8"/>
  <c r="M605" i="8" s="1"/>
  <c r="L605" i="8"/>
  <c r="I604" i="8"/>
  <c r="J604" i="8"/>
  <c r="K604" i="8"/>
  <c r="L604" i="8"/>
  <c r="I603" i="8"/>
  <c r="J603" i="8"/>
  <c r="K603" i="8"/>
  <c r="L603" i="8"/>
  <c r="I602" i="8"/>
  <c r="J602" i="8"/>
  <c r="K602" i="8"/>
  <c r="L602" i="8"/>
  <c r="I601" i="8"/>
  <c r="J601" i="8"/>
  <c r="K601" i="8"/>
  <c r="L601" i="8"/>
  <c r="I600" i="8"/>
  <c r="J600" i="8"/>
  <c r="K600" i="8"/>
  <c r="L600" i="8"/>
  <c r="I599" i="8"/>
  <c r="J599" i="8"/>
  <c r="M599" i="8" s="1"/>
  <c r="K599" i="8"/>
  <c r="L599" i="8"/>
  <c r="I598" i="8"/>
  <c r="J598" i="8"/>
  <c r="M598" i="8" s="1"/>
  <c r="N598" i="8" s="1"/>
  <c r="K598" i="8"/>
  <c r="L598" i="8"/>
  <c r="I597" i="8"/>
  <c r="J597" i="8"/>
  <c r="K597" i="8"/>
  <c r="L597" i="8"/>
  <c r="I596" i="8"/>
  <c r="J596" i="8"/>
  <c r="M596" i="8" s="1"/>
  <c r="K596" i="8"/>
  <c r="L596" i="8"/>
  <c r="I595" i="8"/>
  <c r="J595" i="8"/>
  <c r="K595" i="8"/>
  <c r="L595" i="8"/>
  <c r="I594" i="8"/>
  <c r="J594" i="8"/>
  <c r="M594" i="8" s="1"/>
  <c r="K594" i="8"/>
  <c r="L594" i="8"/>
  <c r="I593" i="8"/>
  <c r="J593" i="8"/>
  <c r="M593" i="8" s="1"/>
  <c r="K593" i="8"/>
  <c r="L593" i="8"/>
  <c r="I592" i="8"/>
  <c r="J592" i="8"/>
  <c r="K592" i="8"/>
  <c r="L592" i="8"/>
  <c r="I591" i="8"/>
  <c r="J591" i="8"/>
  <c r="K591" i="8"/>
  <c r="L591" i="8"/>
  <c r="I590" i="8"/>
  <c r="J590" i="8"/>
  <c r="M590" i="8" s="1"/>
  <c r="K590" i="8"/>
  <c r="L590" i="8"/>
  <c r="I589" i="8"/>
  <c r="J589" i="8"/>
  <c r="K589" i="8"/>
  <c r="L589" i="8"/>
  <c r="I588" i="8"/>
  <c r="J588" i="8"/>
  <c r="M588" i="8"/>
  <c r="N588" i="8" s="1"/>
  <c r="K588" i="8"/>
  <c r="L588" i="8"/>
  <c r="I587" i="8"/>
  <c r="J587" i="8"/>
  <c r="K587" i="8"/>
  <c r="L587" i="8"/>
  <c r="I586" i="8"/>
  <c r="J586" i="8"/>
  <c r="K586" i="8"/>
  <c r="L586" i="8"/>
  <c r="I585" i="8"/>
  <c r="J585" i="8"/>
  <c r="K585" i="8"/>
  <c r="L585" i="8"/>
  <c r="I584" i="8"/>
  <c r="J584" i="8"/>
  <c r="K584" i="8"/>
  <c r="L584" i="8"/>
  <c r="I583" i="8"/>
  <c r="J583" i="8"/>
  <c r="K583" i="8"/>
  <c r="L583" i="8"/>
  <c r="I582" i="8"/>
  <c r="J582" i="8"/>
  <c r="M582" i="8"/>
  <c r="N582" i="8" s="1"/>
  <c r="K582" i="8"/>
  <c r="L582" i="8"/>
  <c r="I581" i="8"/>
  <c r="J581" i="8"/>
  <c r="M581" i="8" s="1"/>
  <c r="N581" i="8" s="1"/>
  <c r="K581" i="8"/>
  <c r="L581" i="8"/>
  <c r="I580" i="8"/>
  <c r="J580" i="8"/>
  <c r="K580" i="8"/>
  <c r="L580" i="8"/>
  <c r="I579" i="8"/>
  <c r="J579" i="8"/>
  <c r="M579" i="8" s="1"/>
  <c r="K579" i="8"/>
  <c r="L579" i="8"/>
  <c r="I578" i="8"/>
  <c r="J578" i="8"/>
  <c r="K578" i="8"/>
  <c r="L578" i="8"/>
  <c r="I577" i="8"/>
  <c r="J577" i="8"/>
  <c r="K577" i="8"/>
  <c r="L577" i="8"/>
  <c r="I576" i="8"/>
  <c r="J576" i="8"/>
  <c r="K576" i="8"/>
  <c r="L576" i="8"/>
  <c r="I575" i="8"/>
  <c r="J575" i="8"/>
  <c r="M575" i="8" s="1"/>
  <c r="K575" i="8"/>
  <c r="L575" i="8"/>
  <c r="I574" i="8"/>
  <c r="J574" i="8"/>
  <c r="K574" i="8"/>
  <c r="L574" i="8"/>
  <c r="I573" i="8"/>
  <c r="J573" i="8"/>
  <c r="K573" i="8"/>
  <c r="M573" i="8" s="1"/>
  <c r="L573" i="8"/>
  <c r="I572" i="8"/>
  <c r="J572" i="8"/>
  <c r="K572" i="8"/>
  <c r="L572" i="8"/>
  <c r="I571" i="8"/>
  <c r="J571" i="8"/>
  <c r="K571" i="8"/>
  <c r="M571" i="8" s="1"/>
  <c r="L571" i="8"/>
  <c r="I570" i="8"/>
  <c r="J570" i="8"/>
  <c r="M570" i="8" s="1"/>
  <c r="K570" i="8"/>
  <c r="L570" i="8"/>
  <c r="I569" i="8"/>
  <c r="J569" i="8"/>
  <c r="M569" i="8" s="1"/>
  <c r="K569" i="8"/>
  <c r="L569" i="8"/>
  <c r="I568" i="8"/>
  <c r="J568" i="8"/>
  <c r="K568" i="8"/>
  <c r="L568" i="8"/>
  <c r="I567" i="8"/>
  <c r="J567" i="8"/>
  <c r="K567" i="8"/>
  <c r="L567" i="8"/>
  <c r="I566" i="8"/>
  <c r="J566" i="8"/>
  <c r="K566" i="8"/>
  <c r="L566" i="8"/>
  <c r="I565" i="8"/>
  <c r="J565" i="8"/>
  <c r="M565" i="8" s="1"/>
  <c r="K565" i="8"/>
  <c r="L565" i="8"/>
  <c r="I564" i="8"/>
  <c r="J564" i="8"/>
  <c r="K564" i="8"/>
  <c r="L564" i="8"/>
  <c r="I563" i="8"/>
  <c r="J563" i="8"/>
  <c r="K563" i="8"/>
  <c r="L563" i="8"/>
  <c r="I562" i="8"/>
  <c r="J562" i="8"/>
  <c r="K562" i="8"/>
  <c r="L562" i="8"/>
  <c r="I561" i="8"/>
  <c r="J561" i="8"/>
  <c r="K561" i="8"/>
  <c r="L561" i="8"/>
  <c r="I560" i="8"/>
  <c r="J560" i="8"/>
  <c r="K560" i="8"/>
  <c r="L560" i="8"/>
  <c r="I559" i="8"/>
  <c r="J559" i="8"/>
  <c r="K559" i="8"/>
  <c r="L559" i="8"/>
  <c r="I558" i="8"/>
  <c r="J558" i="8"/>
  <c r="K558" i="8"/>
  <c r="L558" i="8"/>
  <c r="I557" i="8"/>
  <c r="J557" i="8"/>
  <c r="K557" i="8"/>
  <c r="L557" i="8"/>
  <c r="I556" i="8"/>
  <c r="J556" i="8"/>
  <c r="K556" i="8"/>
  <c r="M556" i="8" s="1"/>
  <c r="L556" i="8"/>
  <c r="I555" i="8"/>
  <c r="J555" i="8"/>
  <c r="K555" i="8"/>
  <c r="L555" i="8"/>
  <c r="I554" i="8"/>
  <c r="J554" i="8"/>
  <c r="K554" i="8"/>
  <c r="L554" i="8"/>
  <c r="I553" i="8"/>
  <c r="J553" i="8"/>
  <c r="K553" i="8"/>
  <c r="L553" i="8"/>
  <c r="I552" i="8"/>
  <c r="J552" i="8"/>
  <c r="K552" i="8"/>
  <c r="L552" i="8"/>
  <c r="I551" i="8"/>
  <c r="J551" i="8"/>
  <c r="K551" i="8"/>
  <c r="L551" i="8"/>
  <c r="I550" i="8"/>
  <c r="J550" i="8"/>
  <c r="K550" i="8"/>
  <c r="L550" i="8"/>
  <c r="I549" i="8"/>
  <c r="J549" i="8"/>
  <c r="K549" i="8"/>
  <c r="L549" i="8"/>
  <c r="I548" i="8"/>
  <c r="J548" i="8"/>
  <c r="K548" i="8"/>
  <c r="M548" i="8" s="1"/>
  <c r="L548" i="8"/>
  <c r="I547" i="8"/>
  <c r="J547" i="8"/>
  <c r="K547" i="8"/>
  <c r="L547" i="8"/>
  <c r="I546" i="8"/>
  <c r="J546" i="8"/>
  <c r="K546" i="8"/>
  <c r="L546" i="8"/>
  <c r="I545" i="8"/>
  <c r="J545" i="8"/>
  <c r="K545" i="8"/>
  <c r="L545" i="8"/>
  <c r="I544" i="8"/>
  <c r="J544" i="8"/>
  <c r="K544" i="8"/>
  <c r="L544" i="8"/>
  <c r="I543" i="8"/>
  <c r="J543" i="8"/>
  <c r="K543" i="8"/>
  <c r="L543" i="8"/>
  <c r="I542" i="8"/>
  <c r="J542" i="8"/>
  <c r="K542" i="8"/>
  <c r="L542" i="8"/>
  <c r="I541" i="8"/>
  <c r="J541" i="8"/>
  <c r="K541" i="8"/>
  <c r="M541" i="8" s="1"/>
  <c r="L541" i="8"/>
  <c r="I540" i="8"/>
  <c r="J540" i="8"/>
  <c r="K540" i="8"/>
  <c r="L540" i="8"/>
  <c r="I539" i="8"/>
  <c r="J539" i="8"/>
  <c r="K539" i="8"/>
  <c r="L539" i="8"/>
  <c r="I538" i="8"/>
  <c r="J538" i="8"/>
  <c r="K538" i="8"/>
  <c r="L538" i="8"/>
  <c r="I537" i="8"/>
  <c r="J537" i="8"/>
  <c r="K537" i="8"/>
  <c r="L537" i="8"/>
  <c r="I536" i="8"/>
  <c r="J536" i="8"/>
  <c r="K536" i="8"/>
  <c r="L536" i="8"/>
  <c r="I535" i="8"/>
  <c r="J535" i="8"/>
  <c r="K535" i="8"/>
  <c r="L535" i="8"/>
  <c r="I534" i="8"/>
  <c r="J534" i="8"/>
  <c r="K534" i="8"/>
  <c r="L534" i="8"/>
  <c r="I533" i="8"/>
  <c r="J533" i="8"/>
  <c r="K533" i="8"/>
  <c r="L533" i="8"/>
  <c r="I532" i="8"/>
  <c r="J532" i="8"/>
  <c r="K532" i="8"/>
  <c r="M532" i="8" s="1"/>
  <c r="N532" i="8" s="1"/>
  <c r="L532" i="8"/>
  <c r="I531" i="8"/>
  <c r="J531" i="8"/>
  <c r="K531" i="8"/>
  <c r="M531" i="8" s="1"/>
  <c r="L531" i="8"/>
  <c r="I530" i="8"/>
  <c r="J530" i="8"/>
  <c r="M530" i="8" s="1"/>
  <c r="N530" i="8" s="1"/>
  <c r="K530" i="8"/>
  <c r="L530" i="8"/>
  <c r="I529" i="8"/>
  <c r="J529" i="8"/>
  <c r="K529" i="8"/>
  <c r="L529" i="8"/>
  <c r="I528" i="8"/>
  <c r="J528" i="8"/>
  <c r="M528" i="8" s="1"/>
  <c r="N528" i="8" s="1"/>
  <c r="K528" i="8"/>
  <c r="L528" i="8"/>
  <c r="I527" i="8"/>
  <c r="J527" i="8"/>
  <c r="M527" i="8" s="1"/>
  <c r="K527" i="8"/>
  <c r="L527" i="8"/>
  <c r="I526" i="8"/>
  <c r="J526" i="8"/>
  <c r="M526" i="8" s="1"/>
  <c r="N526" i="8" s="1"/>
  <c r="K526" i="8"/>
  <c r="L526" i="8"/>
  <c r="I525" i="8"/>
  <c r="J525" i="8"/>
  <c r="M525" i="8" s="1"/>
  <c r="K525" i="8"/>
  <c r="L525" i="8"/>
  <c r="I524" i="8"/>
  <c r="J524" i="8"/>
  <c r="K524" i="8"/>
  <c r="L524" i="8"/>
  <c r="I523" i="8"/>
  <c r="J523" i="8"/>
  <c r="K523" i="8"/>
  <c r="L523" i="8"/>
  <c r="I522" i="8"/>
  <c r="J522" i="8"/>
  <c r="K522" i="8"/>
  <c r="L522" i="8"/>
  <c r="I521" i="8"/>
  <c r="J521" i="8"/>
  <c r="K521" i="8"/>
  <c r="L521" i="8"/>
  <c r="I520" i="8"/>
  <c r="J520" i="8"/>
  <c r="K520" i="8"/>
  <c r="L520" i="8"/>
  <c r="I519" i="8"/>
  <c r="J519" i="8"/>
  <c r="K519" i="8"/>
  <c r="L519" i="8"/>
  <c r="I518" i="8"/>
  <c r="J518" i="8"/>
  <c r="K518" i="8"/>
  <c r="L518" i="8"/>
  <c r="I517" i="8"/>
  <c r="J517" i="8"/>
  <c r="K517" i="8"/>
  <c r="M517" i="8" s="1"/>
  <c r="L517" i="8"/>
  <c r="I516" i="8"/>
  <c r="J516" i="8"/>
  <c r="M516" i="8"/>
  <c r="N516" i="8" s="1"/>
  <c r="K516" i="8"/>
  <c r="L516" i="8"/>
  <c r="I515" i="8"/>
  <c r="J515" i="8"/>
  <c r="K515" i="8"/>
  <c r="L515" i="8"/>
  <c r="I514" i="8"/>
  <c r="J514" i="8"/>
  <c r="K514" i="8"/>
  <c r="L514" i="8"/>
  <c r="M514" i="8" s="1"/>
  <c r="I513" i="8"/>
  <c r="J513" i="8"/>
  <c r="K513" i="8"/>
  <c r="L513" i="8"/>
  <c r="I512" i="8"/>
  <c r="J512" i="8"/>
  <c r="K512" i="8"/>
  <c r="L512" i="8"/>
  <c r="M512" i="8" s="1"/>
  <c r="I511" i="8"/>
  <c r="J511" i="8"/>
  <c r="K511" i="8"/>
  <c r="L511" i="8"/>
  <c r="I510" i="8"/>
  <c r="J510" i="8"/>
  <c r="K510" i="8"/>
  <c r="L510" i="8"/>
  <c r="I509" i="8"/>
  <c r="J509" i="8"/>
  <c r="M509" i="8" s="1"/>
  <c r="N509" i="8" s="1"/>
  <c r="K509" i="8"/>
  <c r="L509" i="8"/>
  <c r="I508" i="8"/>
  <c r="J508" i="8"/>
  <c r="K508" i="8"/>
  <c r="L508" i="8"/>
  <c r="I507" i="8"/>
  <c r="J507" i="8"/>
  <c r="K507" i="8"/>
  <c r="L507" i="8"/>
  <c r="I506" i="8"/>
  <c r="J506" i="8"/>
  <c r="K506" i="8"/>
  <c r="M506" i="8" s="1"/>
  <c r="L506" i="8"/>
  <c r="I505" i="8"/>
  <c r="J505" i="8"/>
  <c r="M505" i="8"/>
  <c r="K505" i="8"/>
  <c r="L505" i="8"/>
  <c r="I504" i="8"/>
  <c r="J504" i="8"/>
  <c r="M504" i="8" s="1"/>
  <c r="N504" i="8" s="1"/>
  <c r="K504" i="8"/>
  <c r="L504" i="8"/>
  <c r="I503" i="8"/>
  <c r="J503" i="8"/>
  <c r="K503" i="8"/>
  <c r="L503" i="8"/>
  <c r="I502" i="8"/>
  <c r="J502" i="8"/>
  <c r="K502" i="8"/>
  <c r="L502" i="8"/>
  <c r="I501" i="8"/>
  <c r="J501" i="8"/>
  <c r="K501" i="8"/>
  <c r="L501" i="8"/>
  <c r="I500" i="8"/>
  <c r="J500" i="8"/>
  <c r="K500" i="8"/>
  <c r="L500" i="8"/>
  <c r="I499" i="8"/>
  <c r="J499" i="8"/>
  <c r="K499" i="8"/>
  <c r="L499" i="8"/>
  <c r="M499" i="8"/>
  <c r="I498" i="8"/>
  <c r="J498" i="8"/>
  <c r="K498" i="8"/>
  <c r="L498" i="8"/>
  <c r="M498" i="8" s="1"/>
  <c r="I497" i="8"/>
  <c r="J497" i="8"/>
  <c r="K497" i="8"/>
  <c r="L497" i="8"/>
  <c r="I496" i="8"/>
  <c r="J496" i="8"/>
  <c r="K496" i="8"/>
  <c r="L496" i="8"/>
  <c r="I495" i="8"/>
  <c r="J495" i="8"/>
  <c r="K495" i="8"/>
  <c r="L495" i="8"/>
  <c r="I494" i="8"/>
  <c r="J494" i="8"/>
  <c r="K494" i="8"/>
  <c r="L494" i="8"/>
  <c r="I493" i="8"/>
  <c r="J493" i="8"/>
  <c r="K493" i="8"/>
  <c r="L493" i="8"/>
  <c r="I492" i="8"/>
  <c r="J492" i="8"/>
  <c r="K492" i="8"/>
  <c r="L492" i="8"/>
  <c r="I491" i="8"/>
  <c r="J491" i="8"/>
  <c r="K491" i="8"/>
  <c r="L491" i="8"/>
  <c r="I490" i="8"/>
  <c r="J490" i="8"/>
  <c r="K490" i="8"/>
  <c r="L490" i="8"/>
  <c r="I489" i="8"/>
  <c r="J489" i="8"/>
  <c r="K489" i="8"/>
  <c r="L489" i="8"/>
  <c r="I488" i="8"/>
  <c r="J488" i="8"/>
  <c r="K488" i="8"/>
  <c r="M488" i="8" s="1"/>
  <c r="N488" i="8" s="1"/>
  <c r="L488" i="8"/>
  <c r="I487" i="8"/>
  <c r="J487" i="8"/>
  <c r="K487" i="8"/>
  <c r="L487" i="8"/>
  <c r="I486" i="8"/>
  <c r="J486" i="8"/>
  <c r="K486" i="8"/>
  <c r="M486" i="8" s="1"/>
  <c r="N486" i="8" s="1"/>
  <c r="L486" i="8"/>
  <c r="I485" i="8"/>
  <c r="J485" i="8"/>
  <c r="K485" i="8"/>
  <c r="L485" i="8"/>
  <c r="I484" i="8"/>
  <c r="J484" i="8"/>
  <c r="M484" i="8" s="1"/>
  <c r="K484" i="8"/>
  <c r="L484" i="8"/>
  <c r="I483" i="8"/>
  <c r="N483" i="8" s="1"/>
  <c r="J483" i="8"/>
  <c r="K483" i="8"/>
  <c r="M483" i="8" s="1"/>
  <c r="L483" i="8"/>
  <c r="I482" i="8"/>
  <c r="J482" i="8"/>
  <c r="K482" i="8"/>
  <c r="L482" i="8"/>
  <c r="I481" i="8"/>
  <c r="J481" i="8"/>
  <c r="K481" i="8"/>
  <c r="L481" i="8"/>
  <c r="I480" i="8"/>
  <c r="J480" i="8"/>
  <c r="K480" i="8"/>
  <c r="L480" i="8"/>
  <c r="I479" i="8"/>
  <c r="J479" i="8"/>
  <c r="K479" i="8"/>
  <c r="L479" i="8"/>
  <c r="I478" i="8"/>
  <c r="J478" i="8"/>
  <c r="K478" i="8"/>
  <c r="L478" i="8"/>
  <c r="I477" i="8"/>
  <c r="J477" i="8"/>
  <c r="K477" i="8"/>
  <c r="M477" i="8"/>
  <c r="L477" i="8"/>
  <c r="I476" i="8"/>
  <c r="J476" i="8"/>
  <c r="K476" i="8"/>
  <c r="L476" i="8"/>
  <c r="I475" i="8"/>
  <c r="J475" i="8"/>
  <c r="K475" i="8"/>
  <c r="L475" i="8"/>
  <c r="I474" i="8"/>
  <c r="J474" i="8"/>
  <c r="K474" i="8"/>
  <c r="M474" i="8" s="1"/>
  <c r="L474" i="8"/>
  <c r="I473" i="8"/>
  <c r="J473" i="8"/>
  <c r="K473" i="8"/>
  <c r="L473" i="8"/>
  <c r="I472" i="8"/>
  <c r="J472" i="8"/>
  <c r="K472" i="8"/>
  <c r="L472" i="8"/>
  <c r="I471" i="8"/>
  <c r="J471" i="8"/>
  <c r="K471" i="8"/>
  <c r="M471" i="8" s="1"/>
  <c r="L471" i="8"/>
  <c r="I470" i="8"/>
  <c r="J470" i="8"/>
  <c r="M470" i="8" s="1"/>
  <c r="K470" i="8"/>
  <c r="L470" i="8"/>
  <c r="I469" i="8"/>
  <c r="J469" i="8"/>
  <c r="K469" i="8"/>
  <c r="L469" i="8"/>
  <c r="I468" i="8"/>
  <c r="J468" i="8"/>
  <c r="K468" i="8"/>
  <c r="L468" i="8"/>
  <c r="I467" i="8"/>
  <c r="J467" i="8"/>
  <c r="M467" i="8" s="1"/>
  <c r="N467" i="8" s="1"/>
  <c r="K467" i="8"/>
  <c r="L467" i="8"/>
  <c r="I466" i="8"/>
  <c r="J466" i="8"/>
  <c r="K466" i="8"/>
  <c r="L466" i="8"/>
  <c r="I465" i="8"/>
  <c r="J465" i="8"/>
  <c r="K465" i="8"/>
  <c r="L465" i="8"/>
  <c r="I464" i="8"/>
  <c r="J464" i="8"/>
  <c r="K464" i="8"/>
  <c r="L464" i="8"/>
  <c r="I463" i="8"/>
  <c r="J463" i="8"/>
  <c r="K463" i="8"/>
  <c r="L463" i="8"/>
  <c r="I462" i="8"/>
  <c r="J462" i="8"/>
  <c r="K462" i="8"/>
  <c r="L462" i="8"/>
  <c r="I461" i="8"/>
  <c r="J461" i="8"/>
  <c r="M461" i="8" s="1"/>
  <c r="N461" i="8" s="1"/>
  <c r="K461" i="8"/>
  <c r="L461" i="8"/>
  <c r="I460" i="8"/>
  <c r="J460" i="8"/>
  <c r="K460" i="8"/>
  <c r="L460" i="8"/>
  <c r="I459" i="8"/>
  <c r="J459" i="8"/>
  <c r="K459" i="8"/>
  <c r="L459" i="8"/>
  <c r="I458" i="8"/>
  <c r="J458" i="8"/>
  <c r="K458" i="8"/>
  <c r="L458" i="8"/>
  <c r="I457" i="8"/>
  <c r="N457" i="8" s="1"/>
  <c r="J457" i="8"/>
  <c r="K457" i="8"/>
  <c r="M457" i="8" s="1"/>
  <c r="L457" i="8"/>
  <c r="I456" i="8"/>
  <c r="J456" i="8"/>
  <c r="K456" i="8"/>
  <c r="L456" i="8"/>
  <c r="I455" i="8"/>
  <c r="J455" i="8"/>
  <c r="K455" i="8"/>
  <c r="L455" i="8"/>
  <c r="I454" i="8"/>
  <c r="J454" i="8"/>
  <c r="M454" i="8"/>
  <c r="K454" i="8"/>
  <c r="L454" i="8"/>
  <c r="I453" i="8"/>
  <c r="J453" i="8"/>
  <c r="K453" i="8"/>
  <c r="L453" i="8"/>
  <c r="I452" i="8"/>
  <c r="J452" i="8"/>
  <c r="M452" i="8" s="1"/>
  <c r="K452" i="8"/>
  <c r="L452" i="8"/>
  <c r="I451" i="8"/>
  <c r="J451" i="8"/>
  <c r="K451" i="8"/>
  <c r="L451" i="8"/>
  <c r="I450" i="8"/>
  <c r="J450" i="8"/>
  <c r="K450" i="8"/>
  <c r="L450" i="8"/>
  <c r="I449" i="8"/>
  <c r="J449" i="8"/>
  <c r="M449" i="8"/>
  <c r="N449" i="8" s="1"/>
  <c r="K449" i="8"/>
  <c r="L449" i="8"/>
  <c r="I448" i="8"/>
  <c r="J448" i="8"/>
  <c r="K448" i="8"/>
  <c r="L448" i="8"/>
  <c r="I447" i="8"/>
  <c r="J447" i="8"/>
  <c r="K447" i="8"/>
  <c r="L447" i="8"/>
  <c r="I446" i="8"/>
  <c r="J446" i="8"/>
  <c r="K446" i="8"/>
  <c r="L446" i="8"/>
  <c r="I445" i="8"/>
  <c r="J445" i="8"/>
  <c r="K445" i="8"/>
  <c r="L445" i="8"/>
  <c r="I444" i="8"/>
  <c r="J444" i="8"/>
  <c r="K444" i="8"/>
  <c r="L444" i="8"/>
  <c r="I443" i="8"/>
  <c r="J443" i="8"/>
  <c r="K443" i="8"/>
  <c r="L443" i="8"/>
  <c r="I442" i="8"/>
  <c r="J442" i="8"/>
  <c r="K442" i="8"/>
  <c r="M442" i="8" s="1"/>
  <c r="L442" i="8"/>
  <c r="I441" i="8"/>
  <c r="J441" i="8"/>
  <c r="K441" i="8"/>
  <c r="L441" i="8"/>
  <c r="I440" i="8"/>
  <c r="J440" i="8"/>
  <c r="M440" i="8" s="1"/>
  <c r="K440" i="8"/>
  <c r="L440" i="8"/>
  <c r="I439" i="8"/>
  <c r="J439" i="8"/>
  <c r="K439" i="8"/>
  <c r="L439" i="8"/>
  <c r="I438" i="8"/>
  <c r="J438" i="8"/>
  <c r="K438" i="8"/>
  <c r="L438" i="8"/>
  <c r="I437" i="8"/>
  <c r="J437" i="8"/>
  <c r="K437" i="8"/>
  <c r="L437" i="8"/>
  <c r="I436" i="8"/>
  <c r="J436" i="8"/>
  <c r="K436" i="8"/>
  <c r="M436" i="8" s="1"/>
  <c r="L436" i="8"/>
  <c r="I435" i="8"/>
  <c r="J435" i="8"/>
  <c r="K435" i="8"/>
  <c r="L435" i="8"/>
  <c r="I434" i="8"/>
  <c r="J434" i="8"/>
  <c r="K434" i="8"/>
  <c r="L434" i="8"/>
  <c r="I433" i="8"/>
  <c r="J433" i="8"/>
  <c r="K433" i="8"/>
  <c r="L433" i="8"/>
  <c r="I432" i="8"/>
  <c r="J432" i="8"/>
  <c r="K432" i="8"/>
  <c r="L432" i="8"/>
  <c r="I431" i="8"/>
  <c r="J431" i="8"/>
  <c r="K431" i="8"/>
  <c r="L431" i="8"/>
  <c r="I430" i="8"/>
  <c r="J430" i="8"/>
  <c r="K430" i="8"/>
  <c r="L430" i="8"/>
  <c r="I429" i="8"/>
  <c r="J429" i="8"/>
  <c r="K429" i="8"/>
  <c r="L429" i="8"/>
  <c r="I428" i="8"/>
  <c r="J428" i="8"/>
  <c r="K428" i="8"/>
  <c r="L428" i="8"/>
  <c r="I427" i="8"/>
  <c r="J427" i="8"/>
  <c r="K427" i="8"/>
  <c r="L427" i="8"/>
  <c r="I426" i="8"/>
  <c r="J426" i="8"/>
  <c r="K426" i="8"/>
  <c r="L426" i="8"/>
  <c r="I425" i="8"/>
  <c r="J425" i="8"/>
  <c r="K425" i="8"/>
  <c r="M425" i="8" s="1"/>
  <c r="L425" i="8"/>
  <c r="I424" i="8"/>
  <c r="J424" i="8"/>
  <c r="K424" i="8"/>
  <c r="L424" i="8"/>
  <c r="I423" i="8"/>
  <c r="J423" i="8"/>
  <c r="K423" i="8"/>
  <c r="M423" i="8" s="1"/>
  <c r="L423" i="8"/>
  <c r="I422" i="8"/>
  <c r="J422" i="8"/>
  <c r="K422" i="8"/>
  <c r="L422" i="8"/>
  <c r="M422" i="8"/>
  <c r="I421" i="8"/>
  <c r="J421" i="8"/>
  <c r="K421" i="8"/>
  <c r="L421" i="8"/>
  <c r="I420" i="8"/>
  <c r="J420" i="8"/>
  <c r="K420" i="8"/>
  <c r="L420" i="8"/>
  <c r="I419" i="8"/>
  <c r="J419" i="8"/>
  <c r="K419" i="8"/>
  <c r="L419" i="8"/>
  <c r="I418" i="8"/>
  <c r="J418" i="8"/>
  <c r="K418" i="8"/>
  <c r="L418" i="8"/>
  <c r="M418" i="8" s="1"/>
  <c r="I417" i="8"/>
  <c r="J417" i="8"/>
  <c r="K417" i="8"/>
  <c r="L417" i="8"/>
  <c r="I416" i="8"/>
  <c r="J416" i="8"/>
  <c r="K416" i="8"/>
  <c r="L416" i="8"/>
  <c r="I415" i="8"/>
  <c r="J415" i="8"/>
  <c r="K415" i="8"/>
  <c r="L415" i="8"/>
  <c r="M415" i="8" s="1"/>
  <c r="I414" i="8"/>
  <c r="J414" i="8"/>
  <c r="K414" i="8"/>
  <c r="L414" i="8"/>
  <c r="I413" i="8"/>
  <c r="J413" i="8"/>
  <c r="K413" i="8"/>
  <c r="M413" i="8" s="1"/>
  <c r="N413" i="8" s="1"/>
  <c r="L413" i="8"/>
  <c r="I412" i="8"/>
  <c r="J412" i="8"/>
  <c r="K412" i="8"/>
  <c r="L412" i="8"/>
  <c r="I411" i="8"/>
  <c r="J411" i="8"/>
  <c r="K411" i="8"/>
  <c r="L411" i="8"/>
  <c r="I410" i="8"/>
  <c r="J410" i="8"/>
  <c r="K410" i="8"/>
  <c r="L410" i="8"/>
  <c r="I409" i="8"/>
  <c r="J409" i="8"/>
  <c r="K409" i="8"/>
  <c r="L409" i="8"/>
  <c r="I408" i="8"/>
  <c r="J408" i="8"/>
  <c r="K408" i="8"/>
  <c r="L408" i="8"/>
  <c r="I407" i="8"/>
  <c r="J407" i="8"/>
  <c r="K407" i="8"/>
  <c r="L407" i="8"/>
  <c r="I406" i="8"/>
  <c r="J406" i="8"/>
  <c r="K406" i="8"/>
  <c r="M406" i="8" s="1"/>
  <c r="L406" i="8"/>
  <c r="I405" i="8"/>
  <c r="J405" i="8"/>
  <c r="K405" i="8"/>
  <c r="L405" i="8"/>
  <c r="I404" i="8"/>
  <c r="J404" i="8"/>
  <c r="K404" i="8"/>
  <c r="L404" i="8"/>
  <c r="I403" i="8"/>
  <c r="J403" i="8"/>
  <c r="K403" i="8"/>
  <c r="L403" i="8"/>
  <c r="I402" i="8"/>
  <c r="J402" i="8"/>
  <c r="K402" i="8"/>
  <c r="L402" i="8"/>
  <c r="I401" i="8"/>
  <c r="J401" i="8"/>
  <c r="K401" i="8"/>
  <c r="L401" i="8"/>
  <c r="I400" i="8"/>
  <c r="J400" i="8"/>
  <c r="K400" i="8"/>
  <c r="L400" i="8"/>
  <c r="I399" i="8"/>
  <c r="J399" i="8"/>
  <c r="K399" i="8"/>
  <c r="L399" i="8"/>
  <c r="I398" i="8"/>
  <c r="J398" i="8"/>
  <c r="K398" i="8"/>
  <c r="L398" i="8"/>
  <c r="I397" i="8"/>
  <c r="J397" i="8"/>
  <c r="K397" i="8"/>
  <c r="L397" i="8"/>
  <c r="I396" i="8"/>
  <c r="J396" i="8"/>
  <c r="K396" i="8"/>
  <c r="L396" i="8"/>
  <c r="I395" i="8"/>
  <c r="J395" i="8"/>
  <c r="K395" i="8"/>
  <c r="L395" i="8"/>
  <c r="I394" i="8"/>
  <c r="J394" i="8"/>
  <c r="K394" i="8"/>
  <c r="L394" i="8"/>
  <c r="I393" i="8"/>
  <c r="J393" i="8"/>
  <c r="K393" i="8"/>
  <c r="L393" i="8"/>
  <c r="I392" i="8"/>
  <c r="J392" i="8"/>
  <c r="K392" i="8"/>
  <c r="L392" i="8"/>
  <c r="I391" i="8"/>
  <c r="J391" i="8"/>
  <c r="K391" i="8"/>
  <c r="L391" i="8"/>
  <c r="I390" i="8"/>
  <c r="J390" i="8"/>
  <c r="K390" i="8"/>
  <c r="M390" i="8" s="1"/>
  <c r="N390" i="8" s="1"/>
  <c r="L390" i="8"/>
  <c r="I389" i="8"/>
  <c r="J389" i="8"/>
  <c r="K389" i="8"/>
  <c r="L389" i="8"/>
  <c r="I388" i="8"/>
  <c r="J388" i="8"/>
  <c r="K388" i="8"/>
  <c r="M388" i="8" s="1"/>
  <c r="L388" i="8"/>
  <c r="I387" i="8"/>
  <c r="J387" i="8"/>
  <c r="K387" i="8"/>
  <c r="L387" i="8"/>
  <c r="I386" i="8"/>
  <c r="J386" i="8"/>
  <c r="K386" i="8"/>
  <c r="L386" i="8"/>
  <c r="I385" i="8"/>
  <c r="J385" i="8"/>
  <c r="K385" i="8"/>
  <c r="L385" i="8"/>
  <c r="I384" i="8"/>
  <c r="J384" i="8"/>
  <c r="K384" i="8"/>
  <c r="M384" i="8" s="1"/>
  <c r="N384" i="8" s="1"/>
  <c r="L384" i="8"/>
  <c r="I383" i="8"/>
  <c r="J383" i="8"/>
  <c r="K383" i="8"/>
  <c r="L383" i="8"/>
  <c r="I382" i="8"/>
  <c r="J382" i="8"/>
  <c r="M382" i="8"/>
  <c r="N382" i="8" s="1"/>
  <c r="K382" i="8"/>
  <c r="L382" i="8"/>
  <c r="I381" i="8"/>
  <c r="J381" i="8"/>
  <c r="K381" i="8"/>
  <c r="L381" i="8"/>
  <c r="I380" i="8"/>
  <c r="J380" i="8"/>
  <c r="K380" i="8"/>
  <c r="L380" i="8"/>
  <c r="I379" i="8"/>
  <c r="N379" i="8" s="1"/>
  <c r="J379" i="8"/>
  <c r="K379" i="8"/>
  <c r="L379" i="8"/>
  <c r="I378" i="8"/>
  <c r="J378" i="8"/>
  <c r="K378" i="8"/>
  <c r="L378" i="8"/>
  <c r="I377" i="8"/>
  <c r="J377" i="8"/>
  <c r="K377" i="8"/>
  <c r="L377" i="8"/>
  <c r="I376" i="8"/>
  <c r="J376" i="8"/>
  <c r="K376" i="8"/>
  <c r="L376" i="8"/>
  <c r="I375" i="8"/>
  <c r="N375" i="8" s="1"/>
  <c r="J375" i="8"/>
  <c r="M375" i="8" s="1"/>
  <c r="K375" i="8"/>
  <c r="L375" i="8"/>
  <c r="I374" i="8"/>
  <c r="J374" i="8"/>
  <c r="K374" i="8"/>
  <c r="L374" i="8"/>
  <c r="I373" i="8"/>
  <c r="J373" i="8"/>
  <c r="K373" i="8"/>
  <c r="L373" i="8"/>
  <c r="I372" i="8"/>
  <c r="J372" i="8"/>
  <c r="K372" i="8"/>
  <c r="L372" i="8"/>
  <c r="M372" i="8" s="1"/>
  <c r="I371" i="8"/>
  <c r="J371" i="8"/>
  <c r="K371" i="8"/>
  <c r="L371" i="8"/>
  <c r="I370" i="8"/>
  <c r="J370" i="8"/>
  <c r="M370" i="8"/>
  <c r="N370" i="8" s="1"/>
  <c r="K370" i="8"/>
  <c r="L370" i="8"/>
  <c r="I369" i="8"/>
  <c r="J369" i="8"/>
  <c r="M369" i="8" s="1"/>
  <c r="K369" i="8"/>
  <c r="L369" i="8"/>
  <c r="I368" i="8"/>
  <c r="J368" i="8"/>
  <c r="K368" i="8"/>
  <c r="M368" i="8" s="1"/>
  <c r="L368" i="8"/>
  <c r="I367" i="8"/>
  <c r="J367" i="8"/>
  <c r="K367" i="8"/>
  <c r="L367" i="8"/>
  <c r="I366" i="8"/>
  <c r="J366" i="8"/>
  <c r="M366" i="8"/>
  <c r="K366" i="8"/>
  <c r="L366" i="8"/>
  <c r="I365" i="8"/>
  <c r="J365" i="8"/>
  <c r="K365" i="8"/>
  <c r="L365" i="8"/>
  <c r="I364" i="8"/>
  <c r="J364" i="8"/>
  <c r="M364" i="8" s="1"/>
  <c r="K364" i="8"/>
  <c r="L364" i="8"/>
  <c r="I363" i="8"/>
  <c r="J363" i="8"/>
  <c r="K363" i="8"/>
  <c r="L363" i="8"/>
  <c r="I362" i="8"/>
  <c r="J362" i="8"/>
  <c r="K362" i="8"/>
  <c r="L362" i="8"/>
  <c r="I361" i="8"/>
  <c r="J361" i="8"/>
  <c r="K361" i="8"/>
  <c r="L361" i="8"/>
  <c r="I360" i="8"/>
  <c r="J360" i="8"/>
  <c r="K360" i="8"/>
  <c r="L360" i="8"/>
  <c r="I359" i="8"/>
  <c r="J359" i="8"/>
  <c r="K359" i="8"/>
  <c r="L359" i="8"/>
  <c r="I358" i="8"/>
  <c r="J358" i="8"/>
  <c r="K358" i="8"/>
  <c r="L358" i="8"/>
  <c r="I357" i="8"/>
  <c r="J357" i="8"/>
  <c r="K357" i="8"/>
  <c r="L357" i="8"/>
  <c r="I356" i="8"/>
  <c r="J356" i="8"/>
  <c r="K356" i="8"/>
  <c r="L356" i="8"/>
  <c r="I355" i="8"/>
  <c r="J355" i="8"/>
  <c r="K355" i="8"/>
  <c r="L355" i="8"/>
  <c r="I354" i="8"/>
  <c r="J354" i="8"/>
  <c r="K354" i="8"/>
  <c r="L354" i="8"/>
  <c r="I353" i="8"/>
  <c r="J353" i="8"/>
  <c r="K353" i="8"/>
  <c r="L353" i="8"/>
  <c r="I352" i="8"/>
  <c r="J352" i="8"/>
  <c r="K352" i="8"/>
  <c r="L352" i="8"/>
  <c r="I351" i="8"/>
  <c r="J351" i="8"/>
  <c r="K351" i="8"/>
  <c r="L351" i="8"/>
  <c r="I350" i="8"/>
  <c r="J350" i="8"/>
  <c r="K350" i="8"/>
  <c r="L350" i="8"/>
  <c r="I349" i="8"/>
  <c r="J349" i="8"/>
  <c r="M349" i="8"/>
  <c r="N349" i="8" s="1"/>
  <c r="K349" i="8"/>
  <c r="L349" i="8"/>
  <c r="I348" i="8"/>
  <c r="J348" i="8"/>
  <c r="K348" i="8"/>
  <c r="L348" i="8"/>
  <c r="I347" i="8"/>
  <c r="J347" i="8"/>
  <c r="M347" i="8" s="1"/>
  <c r="K347" i="8"/>
  <c r="L347" i="8"/>
  <c r="I346" i="8"/>
  <c r="J346" i="8"/>
  <c r="K346" i="8"/>
  <c r="L346" i="8"/>
  <c r="I345" i="8"/>
  <c r="J345" i="8"/>
  <c r="K345" i="8"/>
  <c r="L345" i="8"/>
  <c r="I344" i="8"/>
  <c r="J344" i="8"/>
  <c r="K344" i="8"/>
  <c r="L344" i="8"/>
  <c r="I343" i="8"/>
  <c r="J343" i="8"/>
  <c r="K343" i="8"/>
  <c r="L343" i="8"/>
  <c r="I342" i="8"/>
  <c r="J342" i="8"/>
  <c r="K342" i="8"/>
  <c r="L342" i="8"/>
  <c r="I341" i="8"/>
  <c r="J341" i="8"/>
  <c r="K341" i="8"/>
  <c r="L341" i="8"/>
  <c r="I340" i="8"/>
  <c r="J340" i="8"/>
  <c r="K340" i="8"/>
  <c r="L340" i="8"/>
  <c r="I339" i="8"/>
  <c r="J339" i="8"/>
  <c r="K339" i="8"/>
  <c r="L339" i="8"/>
  <c r="I338" i="8"/>
  <c r="J338" i="8"/>
  <c r="K338" i="8"/>
  <c r="L338" i="8"/>
  <c r="I337" i="8"/>
  <c r="J337" i="8"/>
  <c r="K337" i="8"/>
  <c r="L337" i="8"/>
  <c r="I336" i="8"/>
  <c r="J336" i="8"/>
  <c r="K336" i="8"/>
  <c r="L336" i="8"/>
  <c r="I335" i="8"/>
  <c r="J335" i="8"/>
  <c r="K335" i="8"/>
  <c r="L335" i="8"/>
  <c r="I334" i="8"/>
  <c r="J334" i="8"/>
  <c r="K334" i="8"/>
  <c r="L334" i="8"/>
  <c r="I333" i="8"/>
  <c r="J333" i="8"/>
  <c r="K333" i="8"/>
  <c r="L333" i="8"/>
  <c r="I332" i="8"/>
  <c r="J332" i="8"/>
  <c r="K332" i="8"/>
  <c r="L332" i="8"/>
  <c r="I331" i="8"/>
  <c r="J331" i="8"/>
  <c r="K331" i="8"/>
  <c r="L331" i="8"/>
  <c r="I330" i="8"/>
  <c r="J330" i="8"/>
  <c r="K330" i="8"/>
  <c r="L330" i="8"/>
  <c r="I329" i="8"/>
  <c r="J329" i="8"/>
  <c r="K329" i="8"/>
  <c r="L329" i="8"/>
  <c r="I328" i="8"/>
  <c r="J328" i="8"/>
  <c r="K328" i="8"/>
  <c r="M328" i="8" s="1"/>
  <c r="L328" i="8"/>
  <c r="I327" i="8"/>
  <c r="J327" i="8"/>
  <c r="M327" i="8"/>
  <c r="K327" i="8"/>
  <c r="L327" i="8"/>
  <c r="I326" i="8"/>
  <c r="J326" i="8"/>
  <c r="K326" i="8"/>
  <c r="L326" i="8"/>
  <c r="I325" i="8"/>
  <c r="J325" i="8"/>
  <c r="K325" i="8"/>
  <c r="L325" i="8"/>
  <c r="I324" i="8"/>
  <c r="J324" i="8"/>
  <c r="K324" i="8"/>
  <c r="L324" i="8"/>
  <c r="I323" i="8"/>
  <c r="J323" i="8"/>
  <c r="K323" i="8"/>
  <c r="L323" i="8"/>
  <c r="I322" i="8"/>
  <c r="J322" i="8"/>
  <c r="K322" i="8"/>
  <c r="L322" i="8"/>
  <c r="I321" i="8"/>
  <c r="J321" i="8"/>
  <c r="K321" i="8"/>
  <c r="L321" i="8"/>
  <c r="I320" i="8"/>
  <c r="J320" i="8"/>
  <c r="K320" i="8"/>
  <c r="L320" i="8"/>
  <c r="I319" i="8"/>
  <c r="J319" i="8"/>
  <c r="K319" i="8"/>
  <c r="L319" i="8"/>
  <c r="I318" i="8"/>
  <c r="J318" i="8"/>
  <c r="M318" i="8" s="1"/>
  <c r="K318" i="8"/>
  <c r="L318" i="8"/>
  <c r="I317" i="8"/>
  <c r="J317" i="8"/>
  <c r="K317" i="8"/>
  <c r="L317" i="8"/>
  <c r="I316" i="8"/>
  <c r="J316" i="8"/>
  <c r="K316" i="8"/>
  <c r="L316" i="8"/>
  <c r="I315" i="8"/>
  <c r="J315" i="8"/>
  <c r="K315" i="8"/>
  <c r="L315" i="8"/>
  <c r="I314" i="8"/>
  <c r="J314" i="8"/>
  <c r="K314" i="8"/>
  <c r="L314" i="8"/>
  <c r="I313" i="8"/>
  <c r="J313" i="8"/>
  <c r="K313" i="8"/>
  <c r="L313" i="8"/>
  <c r="I312" i="8"/>
  <c r="J312" i="8"/>
  <c r="K312" i="8"/>
  <c r="L312" i="8"/>
  <c r="I311" i="8"/>
  <c r="J311" i="8"/>
  <c r="K311" i="8"/>
  <c r="L311" i="8"/>
  <c r="I310" i="8"/>
  <c r="J310" i="8"/>
  <c r="K310" i="8"/>
  <c r="L310" i="8"/>
  <c r="I309" i="8"/>
  <c r="J309" i="8"/>
  <c r="K309" i="8"/>
  <c r="L309" i="8"/>
  <c r="I308" i="8"/>
  <c r="J308" i="8"/>
  <c r="K308" i="8"/>
  <c r="M308" i="8" s="1"/>
  <c r="L308" i="8"/>
  <c r="I307" i="8"/>
  <c r="J307" i="8"/>
  <c r="M307" i="8"/>
  <c r="K307" i="8"/>
  <c r="L307" i="8"/>
  <c r="I306" i="8"/>
  <c r="J306" i="8"/>
  <c r="K306" i="8"/>
  <c r="L306" i="8"/>
  <c r="I305" i="8"/>
  <c r="N305" i="8" s="1"/>
  <c r="J305" i="8"/>
  <c r="M305" i="8"/>
  <c r="K305" i="8"/>
  <c r="L305" i="8"/>
  <c r="I304" i="8"/>
  <c r="J304" i="8"/>
  <c r="K304" i="8"/>
  <c r="L304" i="8"/>
  <c r="I303" i="8"/>
  <c r="J303" i="8"/>
  <c r="K303" i="8"/>
  <c r="L303" i="8"/>
  <c r="I302" i="8"/>
  <c r="J302" i="8"/>
  <c r="K302" i="8"/>
  <c r="L302" i="8"/>
  <c r="I301" i="8"/>
  <c r="J301" i="8"/>
  <c r="K301" i="8"/>
  <c r="L301" i="8"/>
  <c r="I300" i="8"/>
  <c r="J300" i="8"/>
  <c r="K300" i="8"/>
  <c r="L300" i="8"/>
  <c r="I299" i="8"/>
  <c r="J299" i="8"/>
  <c r="K299" i="8"/>
  <c r="L299" i="8"/>
  <c r="I298" i="8"/>
  <c r="J298" i="8"/>
  <c r="K298" i="8"/>
  <c r="M298" i="8" s="1"/>
  <c r="L298" i="8"/>
  <c r="I297" i="8"/>
  <c r="J297" i="8"/>
  <c r="K297" i="8"/>
  <c r="L297" i="8"/>
  <c r="I296" i="8"/>
  <c r="J296" i="8"/>
  <c r="K296" i="8"/>
  <c r="L296" i="8"/>
  <c r="I295" i="8"/>
  <c r="J295" i="8"/>
  <c r="M295" i="8"/>
  <c r="N295" i="8" s="1"/>
  <c r="K295" i="8"/>
  <c r="L295" i="8"/>
  <c r="I294" i="8"/>
  <c r="J294" i="8"/>
  <c r="K294" i="8"/>
  <c r="L294" i="8"/>
  <c r="I293" i="8"/>
  <c r="J293" i="8"/>
  <c r="K293" i="8"/>
  <c r="L293" i="8"/>
  <c r="I292" i="8"/>
  <c r="J292" i="8"/>
  <c r="K292" i="8"/>
  <c r="M292" i="8" s="1"/>
  <c r="L292" i="8"/>
  <c r="I291" i="8"/>
  <c r="J291" i="8"/>
  <c r="K291" i="8"/>
  <c r="M291" i="8" s="1"/>
  <c r="L291" i="8"/>
  <c r="I290" i="8"/>
  <c r="J290" i="8"/>
  <c r="K290" i="8"/>
  <c r="M290" i="8" s="1"/>
  <c r="L290" i="8"/>
  <c r="I289" i="8"/>
  <c r="J289" i="8"/>
  <c r="K289" i="8"/>
  <c r="L289" i="8"/>
  <c r="I288" i="8"/>
  <c r="J288" i="8"/>
  <c r="K288" i="8"/>
  <c r="M288" i="8" s="1"/>
  <c r="L288" i="8"/>
  <c r="I287" i="8"/>
  <c r="J287" i="8"/>
  <c r="K287" i="8"/>
  <c r="L287" i="8"/>
  <c r="I286" i="8"/>
  <c r="J286" i="8"/>
  <c r="K286" i="8"/>
  <c r="L286" i="8"/>
  <c r="I285" i="8"/>
  <c r="J285" i="8"/>
  <c r="K285" i="8"/>
  <c r="L285" i="8"/>
  <c r="I284" i="8"/>
  <c r="J284" i="8"/>
  <c r="K284" i="8"/>
  <c r="L284" i="8"/>
  <c r="I283" i="8"/>
  <c r="J283" i="8"/>
  <c r="K283" i="8"/>
  <c r="L283" i="8"/>
  <c r="I282" i="8"/>
  <c r="J282" i="8"/>
  <c r="M282" i="8" s="1"/>
  <c r="K282" i="8"/>
  <c r="L282" i="8"/>
  <c r="I281" i="8"/>
  <c r="J281" i="8"/>
  <c r="K281" i="8"/>
  <c r="L281" i="8"/>
  <c r="I280" i="8"/>
  <c r="J280" i="8"/>
  <c r="K280" i="8"/>
  <c r="L280" i="8"/>
  <c r="M280" i="8"/>
  <c r="I279" i="8"/>
  <c r="J279" i="8"/>
  <c r="K279" i="8"/>
  <c r="L279" i="8"/>
  <c r="I278" i="8"/>
  <c r="J278" i="8"/>
  <c r="K278" i="8"/>
  <c r="L278" i="8"/>
  <c r="I277" i="8"/>
  <c r="J277" i="8"/>
  <c r="K277" i="8"/>
  <c r="L277" i="8"/>
  <c r="I276" i="8"/>
  <c r="J276" i="8"/>
  <c r="K276" i="8"/>
  <c r="L276" i="8"/>
  <c r="I275" i="8"/>
  <c r="J275" i="8"/>
  <c r="K275" i="8"/>
  <c r="L275" i="8"/>
  <c r="I274" i="8"/>
  <c r="J274" i="8"/>
  <c r="K274" i="8"/>
  <c r="L274" i="8"/>
  <c r="M274" i="8" s="1"/>
  <c r="I273" i="8"/>
  <c r="J273" i="8"/>
  <c r="K273" i="8"/>
  <c r="L273" i="8"/>
  <c r="I272" i="8"/>
  <c r="J272" i="8"/>
  <c r="K272" i="8"/>
  <c r="L272" i="8"/>
  <c r="I271" i="8"/>
  <c r="J271" i="8"/>
  <c r="K271" i="8"/>
  <c r="L271" i="8"/>
  <c r="I270" i="8"/>
  <c r="J270" i="8"/>
  <c r="M270" i="8" s="1"/>
  <c r="K270" i="8"/>
  <c r="L270" i="8"/>
  <c r="I269" i="8"/>
  <c r="J269" i="8"/>
  <c r="M269" i="8" s="1"/>
  <c r="K269" i="8"/>
  <c r="L269" i="8"/>
  <c r="I268" i="8"/>
  <c r="J268" i="8"/>
  <c r="K268" i="8"/>
  <c r="L268" i="8"/>
  <c r="I267" i="8"/>
  <c r="J267" i="8"/>
  <c r="K267" i="8"/>
  <c r="L267" i="8"/>
  <c r="I266" i="8"/>
  <c r="J266" i="8"/>
  <c r="K266" i="8"/>
  <c r="L266" i="8"/>
  <c r="I265" i="8"/>
  <c r="J265" i="8"/>
  <c r="K265" i="8"/>
  <c r="L265" i="8"/>
  <c r="I264" i="8"/>
  <c r="J264" i="8"/>
  <c r="M264" i="8" s="1"/>
  <c r="N264" i="8" s="1"/>
  <c r="K264" i="8"/>
  <c r="L264" i="8"/>
  <c r="I263" i="8"/>
  <c r="J263" i="8"/>
  <c r="K263" i="8"/>
  <c r="L263" i="8"/>
  <c r="I262" i="8"/>
  <c r="J262" i="8"/>
  <c r="K262" i="8"/>
  <c r="L262" i="8"/>
  <c r="I261" i="8"/>
  <c r="J261" i="8"/>
  <c r="K261" i="8"/>
  <c r="L261" i="8"/>
  <c r="I260" i="8"/>
  <c r="J260" i="8"/>
  <c r="K260" i="8"/>
  <c r="L260" i="8"/>
  <c r="I259" i="8"/>
  <c r="J259" i="8"/>
  <c r="K259" i="8"/>
  <c r="L259" i="8"/>
  <c r="I258" i="8"/>
  <c r="N258" i="8" s="1"/>
  <c r="J258" i="8"/>
  <c r="M258" i="8"/>
  <c r="K258" i="8"/>
  <c r="L258" i="8"/>
  <c r="I257" i="8"/>
  <c r="J257" i="8"/>
  <c r="K257" i="8"/>
  <c r="L257" i="8"/>
  <c r="M257" i="8" s="1"/>
  <c r="I256" i="8"/>
  <c r="J256" i="8"/>
  <c r="K256" i="8"/>
  <c r="L256" i="8"/>
  <c r="I255" i="8"/>
  <c r="J255" i="8"/>
  <c r="K255" i="8"/>
  <c r="L255" i="8"/>
  <c r="I254" i="8"/>
  <c r="J254" i="8"/>
  <c r="K254" i="8"/>
  <c r="L254" i="8"/>
  <c r="I253" i="8"/>
  <c r="J253" i="8"/>
  <c r="K253" i="8"/>
  <c r="L253" i="8"/>
  <c r="I252" i="8"/>
  <c r="J252" i="8"/>
  <c r="K252" i="8"/>
  <c r="L252" i="8"/>
  <c r="I251" i="8"/>
  <c r="J251" i="8"/>
  <c r="K251" i="8"/>
  <c r="L251" i="8"/>
  <c r="I250" i="8"/>
  <c r="J250" i="8"/>
  <c r="K250" i="8"/>
  <c r="L250" i="8"/>
  <c r="I249" i="8"/>
  <c r="J249" i="8"/>
  <c r="M249" i="8" s="1"/>
  <c r="N249" i="8" s="1"/>
  <c r="K249" i="8"/>
  <c r="L249" i="8"/>
  <c r="I248" i="8"/>
  <c r="J248" i="8"/>
  <c r="K248" i="8"/>
  <c r="L248" i="8"/>
  <c r="I247" i="8"/>
  <c r="N247" i="8" s="1"/>
  <c r="J247" i="8"/>
  <c r="M247" i="8"/>
  <c r="K247" i="8"/>
  <c r="L247" i="8"/>
  <c r="I246" i="8"/>
  <c r="J246" i="8"/>
  <c r="M246" i="8" s="1"/>
  <c r="N246" i="8" s="1"/>
  <c r="K246" i="8"/>
  <c r="L246" i="8"/>
  <c r="I245" i="8"/>
  <c r="J245" i="8"/>
  <c r="K245" i="8"/>
  <c r="L245" i="8"/>
  <c r="I244" i="8"/>
  <c r="J244" i="8"/>
  <c r="K244" i="8"/>
  <c r="L244" i="8"/>
  <c r="I243" i="8"/>
  <c r="J243" i="8"/>
  <c r="M243" i="8"/>
  <c r="K243" i="8"/>
  <c r="L243" i="8"/>
  <c r="I242" i="8"/>
  <c r="J242" i="8"/>
  <c r="K242" i="8"/>
  <c r="L242" i="8"/>
  <c r="I241" i="8"/>
  <c r="J241" i="8"/>
  <c r="K241" i="8"/>
  <c r="L241" i="8"/>
  <c r="I240" i="8"/>
  <c r="J240" i="8"/>
  <c r="M240" i="8" s="1"/>
  <c r="N240" i="8" s="1"/>
  <c r="K240" i="8"/>
  <c r="L240" i="8"/>
  <c r="I239" i="8"/>
  <c r="J239" i="8"/>
  <c r="K239" i="8"/>
  <c r="L239" i="8"/>
  <c r="I238" i="8"/>
  <c r="J238" i="8"/>
  <c r="K238" i="8"/>
  <c r="L238" i="8"/>
  <c r="I237" i="8"/>
  <c r="J237" i="8"/>
  <c r="M237" i="8" s="1"/>
  <c r="K237" i="8"/>
  <c r="L237" i="8"/>
  <c r="I236" i="8"/>
  <c r="J236" i="8"/>
  <c r="M236" i="8" s="1"/>
  <c r="K236" i="8"/>
  <c r="L236" i="8"/>
  <c r="I235" i="8"/>
  <c r="J235" i="8"/>
  <c r="M235" i="8" s="1"/>
  <c r="K235" i="8"/>
  <c r="L235" i="8"/>
  <c r="I234" i="8"/>
  <c r="J234" i="8"/>
  <c r="K234" i="8"/>
  <c r="L234" i="8"/>
  <c r="I233" i="8"/>
  <c r="J233" i="8"/>
  <c r="K233" i="8"/>
  <c r="L233" i="8"/>
  <c r="I232" i="8"/>
  <c r="J232" i="8"/>
  <c r="K232" i="8"/>
  <c r="L232" i="8"/>
  <c r="M232" i="8"/>
  <c r="I231" i="8"/>
  <c r="J231" i="8"/>
  <c r="K231" i="8"/>
  <c r="L231" i="8"/>
  <c r="I230" i="8"/>
  <c r="J230" i="8"/>
  <c r="K230" i="8"/>
  <c r="L230" i="8"/>
  <c r="I229" i="8"/>
  <c r="J229" i="8"/>
  <c r="K229" i="8"/>
  <c r="L229" i="8"/>
  <c r="I228" i="8"/>
  <c r="J228" i="8"/>
  <c r="K228" i="8"/>
  <c r="M228" i="8"/>
  <c r="L228" i="8"/>
  <c r="I227" i="8"/>
  <c r="J227" i="8"/>
  <c r="K227" i="8"/>
  <c r="L227" i="8"/>
  <c r="I226" i="8"/>
  <c r="J226" i="8"/>
  <c r="K226" i="8"/>
  <c r="L226" i="8"/>
  <c r="I225" i="8"/>
  <c r="J225" i="8"/>
  <c r="K225" i="8"/>
  <c r="L225" i="8"/>
  <c r="I224" i="8"/>
  <c r="J224" i="8"/>
  <c r="K224" i="8"/>
  <c r="L224" i="8"/>
  <c r="I223" i="8"/>
  <c r="J223" i="8"/>
  <c r="K223" i="8"/>
  <c r="L223" i="8"/>
  <c r="I222" i="8"/>
  <c r="J222" i="8"/>
  <c r="K222" i="8"/>
  <c r="L222" i="8"/>
  <c r="I221" i="8"/>
  <c r="J221" i="8"/>
  <c r="K221" i="8"/>
  <c r="L221" i="8"/>
  <c r="I220" i="8"/>
  <c r="J220" i="8"/>
  <c r="K220" i="8"/>
  <c r="L220" i="8"/>
  <c r="I219" i="8"/>
  <c r="J219" i="8"/>
  <c r="K219" i="8"/>
  <c r="M219" i="8" s="1"/>
  <c r="N219" i="8" s="1"/>
  <c r="L219" i="8"/>
  <c r="I218" i="8"/>
  <c r="J218" i="8"/>
  <c r="K218" i="8"/>
  <c r="L218" i="8"/>
  <c r="I217" i="8"/>
  <c r="J217" i="8"/>
  <c r="K217" i="8"/>
  <c r="L217" i="8"/>
  <c r="I216" i="8"/>
  <c r="J216" i="8"/>
  <c r="K216" i="8"/>
  <c r="L216" i="8"/>
  <c r="I215" i="8"/>
  <c r="J215" i="8"/>
  <c r="K215" i="8"/>
  <c r="L215" i="8"/>
  <c r="M215" i="8" s="1"/>
  <c r="I214" i="8"/>
  <c r="J214" i="8"/>
  <c r="M214" i="8"/>
  <c r="N214" i="8"/>
  <c r="K214" i="8"/>
  <c r="L214" i="8"/>
  <c r="I213" i="8"/>
  <c r="J213" i="8"/>
  <c r="M213" i="8" s="1"/>
  <c r="K213" i="8"/>
  <c r="L213" i="8"/>
  <c r="I212" i="8"/>
  <c r="J212" i="8"/>
  <c r="K212" i="8"/>
  <c r="L212" i="8"/>
  <c r="I211" i="8"/>
  <c r="J211" i="8"/>
  <c r="M211" i="8"/>
  <c r="N211" i="8" s="1"/>
  <c r="K211" i="8"/>
  <c r="L211" i="8"/>
  <c r="I210" i="8"/>
  <c r="J210" i="8"/>
  <c r="M210" i="8" s="1"/>
  <c r="K210" i="8"/>
  <c r="L210" i="8"/>
  <c r="I209" i="8"/>
  <c r="J209" i="8"/>
  <c r="N209" i="8"/>
  <c r="K209" i="8"/>
  <c r="M209" i="8" s="1"/>
  <c r="L209" i="8"/>
  <c r="I208" i="8"/>
  <c r="J208" i="8"/>
  <c r="M208" i="8" s="1"/>
  <c r="K208" i="8"/>
  <c r="L208" i="8"/>
  <c r="I207" i="8"/>
  <c r="N207" i="8" s="1"/>
  <c r="J207" i="8"/>
  <c r="K207" i="8"/>
  <c r="M207" i="8" s="1"/>
  <c r="L207" i="8"/>
  <c r="I206" i="8"/>
  <c r="J206" i="8"/>
  <c r="K206" i="8"/>
  <c r="M206" i="8" s="1"/>
  <c r="L206" i="8"/>
  <c r="I205" i="8"/>
  <c r="J205" i="8"/>
  <c r="M205" i="8"/>
  <c r="K205" i="8"/>
  <c r="L205" i="8"/>
  <c r="I204" i="8"/>
  <c r="J204" i="8"/>
  <c r="M204" i="8" s="1"/>
  <c r="K204" i="8"/>
  <c r="L204" i="8"/>
  <c r="I203" i="8"/>
  <c r="J203" i="8"/>
  <c r="K203" i="8"/>
  <c r="L203" i="8"/>
  <c r="I202" i="8"/>
  <c r="J202" i="8"/>
  <c r="K202" i="8"/>
  <c r="L202" i="8"/>
  <c r="I201" i="8"/>
  <c r="J201" i="8"/>
  <c r="M201" i="8" s="1"/>
  <c r="K201" i="8"/>
  <c r="L201" i="8"/>
  <c r="I200" i="8"/>
  <c r="J200" i="8"/>
  <c r="K200" i="8"/>
  <c r="M200" i="8" s="1"/>
  <c r="L200" i="8"/>
  <c r="I199" i="8"/>
  <c r="J199" i="8"/>
  <c r="K199" i="8"/>
  <c r="L199" i="8"/>
  <c r="I198" i="8"/>
  <c r="J198" i="8"/>
  <c r="M198" i="8" s="1"/>
  <c r="K198" i="8"/>
  <c r="L198" i="8"/>
  <c r="I197" i="8"/>
  <c r="J197" i="8"/>
  <c r="K197" i="8"/>
  <c r="L197" i="8"/>
  <c r="I196" i="8"/>
  <c r="J196" i="8"/>
  <c r="M196" i="8" s="1"/>
  <c r="K196" i="8"/>
  <c r="L196" i="8"/>
  <c r="I195" i="8"/>
  <c r="J195" i="8"/>
  <c r="K195" i="8"/>
  <c r="L195" i="8"/>
  <c r="I194" i="8"/>
  <c r="J194" i="8"/>
  <c r="K194" i="8"/>
  <c r="L194" i="8"/>
  <c r="I193" i="8"/>
  <c r="J193" i="8"/>
  <c r="K193" i="8"/>
  <c r="L193" i="8"/>
  <c r="I192" i="8"/>
  <c r="J192" i="8"/>
  <c r="K192" i="8"/>
  <c r="L192" i="8"/>
  <c r="I191" i="8"/>
  <c r="J191" i="8"/>
  <c r="K191" i="8"/>
  <c r="L191" i="8"/>
  <c r="I190" i="8"/>
  <c r="J190" i="8"/>
  <c r="M190" i="8" s="1"/>
  <c r="K190" i="8"/>
  <c r="L190" i="8"/>
  <c r="I189" i="8"/>
  <c r="J189" i="8"/>
  <c r="K189" i="8"/>
  <c r="L189" i="8"/>
  <c r="I188" i="8"/>
  <c r="J188" i="8"/>
  <c r="K188" i="8"/>
  <c r="L188" i="8"/>
  <c r="I187" i="8"/>
  <c r="J187" i="8"/>
  <c r="K187" i="8"/>
  <c r="L187" i="8"/>
  <c r="I186" i="8"/>
  <c r="J186" i="8"/>
  <c r="K186" i="8"/>
  <c r="L186" i="8"/>
  <c r="I185" i="8"/>
  <c r="J185" i="8"/>
  <c r="K185" i="8"/>
  <c r="L185" i="8"/>
  <c r="I184" i="8"/>
  <c r="J184" i="8"/>
  <c r="K184" i="8"/>
  <c r="L184" i="8"/>
  <c r="I183" i="8"/>
  <c r="J183" i="8"/>
  <c r="K183" i="8"/>
  <c r="L183" i="8"/>
  <c r="M183" i="8" s="1"/>
  <c r="I182" i="8"/>
  <c r="J182" i="8"/>
  <c r="K182" i="8"/>
  <c r="L182" i="8"/>
  <c r="M182" i="8" s="1"/>
  <c r="I181" i="8"/>
  <c r="J181" i="8"/>
  <c r="K181" i="8"/>
  <c r="L181" i="8"/>
  <c r="I180" i="8"/>
  <c r="J180" i="8"/>
  <c r="K180" i="8"/>
  <c r="L180" i="8"/>
  <c r="I179" i="8"/>
  <c r="J179" i="8"/>
  <c r="K179" i="8"/>
  <c r="L179" i="8"/>
  <c r="I178" i="8"/>
  <c r="J178" i="8"/>
  <c r="K178" i="8"/>
  <c r="L178" i="8"/>
  <c r="M178" i="8" s="1"/>
  <c r="N178" i="8" s="1"/>
  <c r="I177" i="8"/>
  <c r="J177" i="8"/>
  <c r="K177" i="8"/>
  <c r="L177" i="8"/>
  <c r="I176" i="8"/>
  <c r="J176" i="8"/>
  <c r="K176" i="8"/>
  <c r="L176" i="8"/>
  <c r="I175" i="8"/>
  <c r="J175" i="8"/>
  <c r="K175" i="8"/>
  <c r="L175" i="8"/>
  <c r="I174" i="8"/>
  <c r="J174" i="8"/>
  <c r="K174" i="8"/>
  <c r="L174" i="8"/>
  <c r="I173" i="8"/>
  <c r="J173" i="8"/>
  <c r="K173" i="8"/>
  <c r="L173" i="8"/>
  <c r="I172" i="8"/>
  <c r="J172" i="8"/>
  <c r="K172" i="8"/>
  <c r="M172" i="8"/>
  <c r="N172" i="8" s="1"/>
  <c r="L172" i="8"/>
  <c r="I171" i="8"/>
  <c r="J171" i="8"/>
  <c r="K171" i="8"/>
  <c r="L171" i="8"/>
  <c r="I170" i="8"/>
  <c r="J170" i="8"/>
  <c r="K170" i="8"/>
  <c r="L170" i="8"/>
  <c r="I169" i="8"/>
  <c r="J169" i="8"/>
  <c r="K169" i="8"/>
  <c r="L169" i="8"/>
  <c r="I168" i="8"/>
  <c r="J168" i="8"/>
  <c r="K168" i="8"/>
  <c r="L168" i="8"/>
  <c r="I167" i="8"/>
  <c r="J167" i="8"/>
  <c r="K167" i="8"/>
  <c r="L167" i="8"/>
  <c r="I166" i="8"/>
  <c r="J166" i="8"/>
  <c r="K166" i="8"/>
  <c r="L166" i="8"/>
  <c r="I165" i="8"/>
  <c r="J165" i="8"/>
  <c r="K165" i="8"/>
  <c r="L165" i="8"/>
  <c r="I164" i="8"/>
  <c r="J164" i="8"/>
  <c r="K164" i="8"/>
  <c r="L164" i="8"/>
  <c r="I163" i="8"/>
  <c r="J163" i="8"/>
  <c r="K163" i="8"/>
  <c r="L163" i="8"/>
  <c r="I162" i="8"/>
  <c r="J162" i="8"/>
  <c r="K162" i="8"/>
  <c r="L162" i="8"/>
  <c r="I161" i="8"/>
  <c r="J161" i="8"/>
  <c r="K161" i="8"/>
  <c r="L161" i="8"/>
  <c r="I160" i="8"/>
  <c r="J160" i="8"/>
  <c r="K160" i="8"/>
  <c r="L160" i="8"/>
  <c r="I159" i="8"/>
  <c r="J159" i="8"/>
  <c r="M159" i="8" s="1"/>
  <c r="K159" i="8"/>
  <c r="L159" i="8"/>
  <c r="I158" i="8"/>
  <c r="J158" i="8"/>
  <c r="K158" i="8"/>
  <c r="L158" i="8"/>
  <c r="I157" i="8"/>
  <c r="J157" i="8"/>
  <c r="K157" i="8"/>
  <c r="L157" i="8"/>
  <c r="I156" i="8"/>
  <c r="J156" i="8"/>
  <c r="K156" i="8"/>
  <c r="L156" i="8"/>
  <c r="I155" i="8"/>
  <c r="J155" i="8"/>
  <c r="K155" i="8"/>
  <c r="L155" i="8"/>
  <c r="I154" i="8"/>
  <c r="J154" i="8"/>
  <c r="K154" i="8"/>
  <c r="L154" i="8"/>
  <c r="I153" i="8"/>
  <c r="J153" i="8"/>
  <c r="K153" i="8"/>
  <c r="L153" i="8"/>
  <c r="I152" i="8"/>
  <c r="J152" i="8"/>
  <c r="K152" i="8"/>
  <c r="L152" i="8"/>
  <c r="I151" i="8"/>
  <c r="J151" i="8"/>
  <c r="K151" i="8"/>
  <c r="L151" i="8"/>
  <c r="I150" i="8"/>
  <c r="J150" i="8"/>
  <c r="K150" i="8"/>
  <c r="L150" i="8"/>
  <c r="I149" i="8"/>
  <c r="J149" i="8"/>
  <c r="M149" i="8" s="1"/>
  <c r="K149" i="8"/>
  <c r="L149" i="8"/>
  <c r="I148" i="8"/>
  <c r="J148" i="8"/>
  <c r="K148" i="8"/>
  <c r="L148" i="8"/>
  <c r="I147" i="8"/>
  <c r="J147" i="8"/>
  <c r="K147" i="8"/>
  <c r="L147" i="8"/>
  <c r="I146" i="8"/>
  <c r="J146" i="8"/>
  <c r="K146" i="8"/>
  <c r="L146" i="8"/>
  <c r="I145" i="8"/>
  <c r="J145" i="8"/>
  <c r="K145" i="8"/>
  <c r="L145" i="8"/>
  <c r="I144" i="8"/>
  <c r="J144" i="8"/>
  <c r="K144" i="8"/>
  <c r="L144" i="8"/>
  <c r="I143" i="8"/>
  <c r="J143" i="8"/>
  <c r="M143" i="8" s="1"/>
  <c r="K143" i="8"/>
  <c r="L143" i="8"/>
  <c r="I142" i="8"/>
  <c r="J142" i="8"/>
  <c r="K142" i="8"/>
  <c r="L142" i="8"/>
  <c r="I141" i="8"/>
  <c r="J141" i="8"/>
  <c r="K141" i="8"/>
  <c r="L141" i="8"/>
  <c r="I140" i="8"/>
  <c r="J140" i="8"/>
  <c r="K140" i="8"/>
  <c r="L140" i="8"/>
  <c r="I139" i="8"/>
  <c r="J139" i="8"/>
  <c r="K139" i="8"/>
  <c r="L139" i="8"/>
  <c r="I138" i="8"/>
  <c r="J138" i="8"/>
  <c r="K138" i="8"/>
  <c r="L138" i="8"/>
  <c r="I137" i="8"/>
  <c r="J137" i="8"/>
  <c r="K137" i="8"/>
  <c r="L137" i="8"/>
  <c r="I136" i="8"/>
  <c r="J136" i="8"/>
  <c r="K136" i="8"/>
  <c r="L136" i="8"/>
  <c r="I135" i="8"/>
  <c r="J135" i="8"/>
  <c r="K135" i="8"/>
  <c r="L135" i="8"/>
  <c r="I134" i="8"/>
  <c r="J134" i="8"/>
  <c r="K134" i="8"/>
  <c r="L134" i="8"/>
  <c r="I133" i="8"/>
  <c r="J133" i="8"/>
  <c r="K133" i="8"/>
  <c r="L133" i="8"/>
  <c r="I132" i="8"/>
  <c r="J132" i="8"/>
  <c r="K132" i="8"/>
  <c r="L132" i="8"/>
  <c r="I131" i="8"/>
  <c r="J131" i="8"/>
  <c r="K131" i="8"/>
  <c r="L131" i="8"/>
  <c r="I130" i="8"/>
  <c r="J130" i="8"/>
  <c r="M130" i="8" s="1"/>
  <c r="N130" i="8" s="1"/>
  <c r="K130" i="8"/>
  <c r="L130" i="8"/>
  <c r="I129" i="8"/>
  <c r="J129" i="8"/>
  <c r="K129" i="8"/>
  <c r="L129" i="8"/>
  <c r="I128" i="8"/>
  <c r="J128" i="8"/>
  <c r="K128" i="8"/>
  <c r="L128" i="8"/>
  <c r="I127" i="8"/>
  <c r="J127" i="8"/>
  <c r="K127" i="8"/>
  <c r="L127" i="8"/>
  <c r="I126" i="8"/>
  <c r="J126" i="8"/>
  <c r="K126" i="8"/>
  <c r="L126" i="8"/>
  <c r="M591" i="8"/>
  <c r="M888" i="8"/>
  <c r="N888" i="8" s="1"/>
  <c r="M936" i="8"/>
  <c r="M173" i="8"/>
  <c r="N173" i="8" s="1"/>
  <c r="M245" i="8"/>
  <c r="M361" i="8"/>
  <c r="M652" i="8"/>
  <c r="N669" i="8"/>
  <c r="N766" i="8"/>
  <c r="N958" i="8"/>
  <c r="N514" i="8"/>
  <c r="N573" i="8"/>
  <c r="M602" i="8"/>
  <c r="N602" i="8" s="1"/>
  <c r="M379" i="8"/>
  <c r="M476" i="8"/>
  <c r="M410" i="8"/>
  <c r="M451" i="8"/>
  <c r="N451" i="8" s="1"/>
  <c r="M597" i="8"/>
  <c r="N597" i="8" s="1"/>
  <c r="M722" i="8"/>
  <c r="N754" i="8"/>
  <c r="M780" i="8"/>
  <c r="M786" i="8"/>
  <c r="N786" i="8" s="1"/>
  <c r="M850" i="8"/>
  <c r="N914" i="8"/>
  <c r="M935" i="8"/>
  <c r="M962" i="8"/>
  <c r="N962" i="8" s="1"/>
  <c r="M967" i="8"/>
  <c r="M988" i="8"/>
  <c r="N988" i="8" s="1"/>
  <c r="M670" i="8"/>
  <c r="M682" i="8"/>
  <c r="N682" i="8" s="1"/>
  <c r="M724" i="8"/>
  <c r="N724" i="8" s="1"/>
  <c r="M756" i="8"/>
  <c r="M778" i="8"/>
  <c r="M852" i="8"/>
  <c r="N852" i="8" s="1"/>
  <c r="M874" i="8"/>
  <c r="N874" i="8" s="1"/>
  <c r="M890" i="8"/>
  <c r="N895" i="8"/>
  <c r="M906" i="8"/>
  <c r="M938" i="8"/>
  <c r="N938" i="8" s="1"/>
  <c r="M964" i="8"/>
  <c r="M996" i="8"/>
  <c r="M478" i="8"/>
  <c r="M608" i="8"/>
  <c r="M224" i="8"/>
  <c r="M234" i="8"/>
  <c r="N196" i="8"/>
  <c r="M212" i="8"/>
  <c r="N212" i="8" s="1"/>
  <c r="M386" i="8"/>
  <c r="N386" i="8" s="1"/>
  <c r="M480" i="8"/>
  <c r="M554" i="8"/>
  <c r="N554" i="8"/>
  <c r="N596" i="8"/>
  <c r="M600" i="8"/>
  <c r="N733" i="8"/>
  <c r="N761" i="8"/>
  <c r="M763" i="8"/>
  <c r="N763" i="8" s="1"/>
  <c r="M905" i="8"/>
  <c r="N905" i="8"/>
  <c r="N198" i="8"/>
  <c r="M262" i="8"/>
  <c r="M358" i="8"/>
  <c r="N358" i="8" s="1"/>
  <c r="M444" i="8"/>
  <c r="M604" i="8"/>
  <c r="N604" i="8" s="1"/>
  <c r="N673" i="8"/>
  <c r="N765" i="8"/>
  <c r="M969" i="8"/>
  <c r="N969" i="8"/>
  <c r="M271" i="8"/>
  <c r="M378" i="8"/>
  <c r="M502" i="8"/>
  <c r="M585" i="8"/>
  <c r="N585" i="8" s="1"/>
  <c r="N632" i="8"/>
  <c r="M636" i="8"/>
  <c r="N636" i="8" s="1"/>
  <c r="M723" i="8"/>
  <c r="M893" i="8"/>
  <c r="N893" i="8" s="1"/>
  <c r="M913" i="8"/>
  <c r="N913" i="8"/>
  <c r="N973" i="8"/>
  <c r="M595" i="8"/>
  <c r="M630" i="8"/>
  <c r="N755" i="8"/>
  <c r="N771" i="8"/>
  <c r="M899" i="8"/>
  <c r="N899" i="8" s="1"/>
  <c r="M939" i="8"/>
  <c r="M981" i="8"/>
  <c r="M324" i="8"/>
  <c r="M443" i="8"/>
  <c r="M482" i="8"/>
  <c r="N548" i="8"/>
  <c r="N689" i="8"/>
  <c r="N859" i="8"/>
  <c r="M901" i="8"/>
  <c r="N901" i="8" s="1"/>
  <c r="N280" i="8"/>
  <c r="M203" i="8"/>
  <c r="N388" i="8"/>
  <c r="M606" i="8"/>
  <c r="M672" i="8"/>
  <c r="M837" i="8"/>
  <c r="N837" i="8" s="1"/>
  <c r="N945" i="8"/>
  <c r="M374" i="8"/>
  <c r="M522" i="8"/>
  <c r="N522" i="8" s="1"/>
  <c r="M589" i="8"/>
  <c r="N589" i="8" s="1"/>
  <c r="N683" i="8"/>
  <c r="M779" i="8"/>
  <c r="M873" i="8"/>
  <c r="M917" i="8"/>
  <c r="N917" i="8" s="1"/>
  <c r="M566" i="8"/>
  <c r="N566" i="8" s="1"/>
  <c r="M725" i="8"/>
  <c r="M785" i="8"/>
  <c r="N833" i="8"/>
  <c r="M877" i="8"/>
  <c r="N971" i="8"/>
  <c r="M472" i="8"/>
  <c r="N472" i="8" s="1"/>
  <c r="M567" i="8"/>
  <c r="N567" i="8"/>
  <c r="M666" i="8"/>
  <c r="N666" i="8" s="1"/>
  <c r="M937" i="8"/>
  <c r="N937" i="8" s="1"/>
  <c r="M450" i="8"/>
  <c r="N450" i="8" s="1"/>
  <c r="M550" i="8"/>
  <c r="N550" i="8" s="1"/>
  <c r="M642" i="8"/>
  <c r="N642" i="8" s="1"/>
  <c r="M777" i="8"/>
  <c r="N777" i="8"/>
  <c r="M891" i="8"/>
  <c r="N891" i="8" s="1"/>
  <c r="N143" i="8"/>
  <c r="M220" i="8"/>
  <c r="N220" i="8"/>
  <c r="M272" i="8"/>
  <c r="N272" i="8" s="1"/>
  <c r="M359" i="8"/>
  <c r="M475" i="8"/>
  <c r="N475" i="8"/>
  <c r="M584" i="8"/>
  <c r="N584" i="8" s="1"/>
  <c r="M699" i="8"/>
  <c r="N699" i="8"/>
  <c r="M861" i="8"/>
  <c r="N861" i="8" s="1"/>
  <c r="M993" i="8"/>
  <c r="N200" i="8"/>
  <c r="M557" i="8"/>
  <c r="N557" i="8" s="1"/>
  <c r="M657" i="8"/>
  <c r="M953" i="8"/>
  <c r="N953" i="8" s="1"/>
  <c r="M147" i="8"/>
  <c r="N147" i="8"/>
  <c r="B8" i="1"/>
  <c r="M337" i="8"/>
  <c r="N337" i="8" s="1"/>
  <c r="M339" i="8"/>
  <c r="N339" i="8" s="1"/>
  <c r="M340" i="8"/>
  <c r="N340" i="8" s="1"/>
  <c r="M342" i="8"/>
  <c r="N342" i="8" s="1"/>
  <c r="M343" i="8"/>
  <c r="N343" i="8" s="1"/>
  <c r="N981" i="8"/>
  <c r="M138" i="8"/>
  <c r="N138" i="8" s="1"/>
  <c r="M142" i="8"/>
  <c r="N142" i="8" s="1"/>
  <c r="M329" i="8"/>
  <c r="N329" i="8"/>
  <c r="N190" i="8"/>
  <c r="N595" i="8"/>
  <c r="N599" i="8"/>
  <c r="N606" i="8"/>
  <c r="M141" i="8"/>
  <c r="N141" i="8" s="1"/>
  <c r="M254" i="8"/>
  <c r="N254" i="8"/>
  <c r="M255" i="8"/>
  <c r="N255" i="8" s="1"/>
  <c r="N288" i="8"/>
  <c r="N292" i="8"/>
  <c r="M314" i="8"/>
  <c r="N314" i="8" s="1"/>
  <c r="M326" i="8"/>
  <c r="N326" i="8"/>
  <c r="M338" i="8"/>
  <c r="N338" i="8" s="1"/>
  <c r="M806" i="8"/>
  <c r="N806" i="8"/>
  <c r="M808" i="8"/>
  <c r="N808" i="8" s="1"/>
  <c r="M1005" i="8"/>
  <c r="N1005" i="8" s="1"/>
  <c r="M263" i="8"/>
  <c r="N263" i="8" s="1"/>
  <c r="M344" i="8"/>
  <c r="N344" i="8"/>
  <c r="M352" i="8"/>
  <c r="N352" i="8" s="1"/>
  <c r="M362" i="8"/>
  <c r="N362" i="8"/>
  <c r="M363" i="8"/>
  <c r="N363" i="8" s="1"/>
  <c r="M492" i="8"/>
  <c r="N492" i="8"/>
  <c r="M500" i="8"/>
  <c r="N500" i="8" s="1"/>
  <c r="M742" i="8"/>
  <c r="N742" i="8"/>
  <c r="N850" i="8"/>
  <c r="M854" i="8"/>
  <c r="N854" i="8" s="1"/>
  <c r="M864" i="8"/>
  <c r="N864" i="8" s="1"/>
  <c r="M193" i="8"/>
  <c r="N193" i="8" s="1"/>
  <c r="N506" i="8"/>
  <c r="M510" i="8"/>
  <c r="N510" i="8" s="1"/>
  <c r="M521" i="8"/>
  <c r="N521" i="8"/>
  <c r="M523" i="8"/>
  <c r="N523" i="8" s="1"/>
  <c r="M553" i="8"/>
  <c r="N553" i="8"/>
  <c r="M555" i="8"/>
  <c r="N555" i="8" s="1"/>
  <c r="M559" i="8"/>
  <c r="N559" i="8"/>
  <c r="M870" i="8"/>
  <c r="N870" i="8" s="1"/>
  <c r="M872" i="8"/>
  <c r="N872" i="8"/>
  <c r="M737" i="8"/>
  <c r="N737" i="8" s="1"/>
  <c r="M800" i="8"/>
  <c r="N800" i="8"/>
  <c r="M816" i="8"/>
  <c r="N816" i="8" s="1"/>
  <c r="N853" i="8"/>
  <c r="M867" i="8"/>
  <c r="N867" i="8" s="1"/>
  <c r="M949" i="8"/>
  <c r="N949" i="8" s="1"/>
  <c r="M225" i="8"/>
  <c r="N225" i="8" s="1"/>
  <c r="M238" i="8"/>
  <c r="N238" i="8" s="1"/>
  <c r="M411" i="8"/>
  <c r="N411" i="8" s="1"/>
  <c r="N627" i="8"/>
  <c r="M667" i="8"/>
  <c r="N667" i="8"/>
  <c r="M671" i="8"/>
  <c r="N671" i="8" s="1"/>
  <c r="M688" i="8"/>
  <c r="N688" i="8"/>
  <c r="M745" i="8"/>
  <c r="N745" i="8" s="1"/>
  <c r="M747" i="8"/>
  <c r="N747" i="8"/>
  <c r="M960" i="8"/>
  <c r="N960" i="8" s="1"/>
  <c r="M976" i="8"/>
  <c r="N976" i="8"/>
  <c r="M145" i="8"/>
  <c r="N145" i="8" s="1"/>
  <c r="M186" i="8"/>
  <c r="N186" i="8"/>
  <c r="M239" i="8"/>
  <c r="N239" i="8" s="1"/>
  <c r="M256" i="8"/>
  <c r="N256" i="8"/>
  <c r="M367" i="8"/>
  <c r="N367" i="8" s="1"/>
  <c r="M434" i="8"/>
  <c r="N434" i="8"/>
  <c r="M618" i="8"/>
  <c r="N618" i="8" s="1"/>
  <c r="M707" i="8"/>
  <c r="N707" i="8" s="1"/>
  <c r="M875" i="8"/>
  <c r="N875" i="8" s="1"/>
  <c r="M979" i="8"/>
  <c r="N979" i="8"/>
  <c r="M995" i="8"/>
  <c r="N995" i="8" s="1"/>
  <c r="B4" i="1"/>
  <c r="B5" i="1"/>
  <c r="B6" i="1"/>
  <c r="N234" i="8"/>
  <c r="M126" i="8"/>
  <c r="N126" i="8"/>
  <c r="M133" i="8"/>
  <c r="N133" i="8" s="1"/>
  <c r="M139" i="8"/>
  <c r="M144" i="8"/>
  <c r="N144" i="8"/>
  <c r="M155" i="8"/>
  <c r="N155" i="8" s="1"/>
  <c r="M156" i="8"/>
  <c r="M157" i="8"/>
  <c r="M158" i="8"/>
  <c r="M168" i="8"/>
  <c r="N168" i="8" s="1"/>
  <c r="M174" i="8"/>
  <c r="M175" i="8"/>
  <c r="M181" i="8"/>
  <c r="M184" i="8"/>
  <c r="M185" i="8"/>
  <c r="M187" i="8"/>
  <c r="M189" i="8"/>
  <c r="N189" i="8" s="1"/>
  <c r="M192" i="8"/>
  <c r="N192" i="8"/>
  <c r="M199" i="8"/>
  <c r="N199" i="8" s="1"/>
  <c r="N243" i="8"/>
  <c r="M360" i="8"/>
  <c r="N360" i="8"/>
  <c r="N364" i="8"/>
  <c r="N366" i="8"/>
  <c r="N369" i="8"/>
  <c r="M376" i="8"/>
  <c r="N376" i="8" s="1"/>
  <c r="M377" i="8"/>
  <c r="N377" i="8"/>
  <c r="M383" i="8"/>
  <c r="N383" i="8" s="1"/>
  <c r="N575" i="8"/>
  <c r="N876" i="8"/>
  <c r="N877" i="8"/>
  <c r="N909" i="8"/>
  <c r="N939" i="8"/>
  <c r="N944" i="8"/>
  <c r="N1002" i="8"/>
  <c r="M1003" i="8"/>
  <c r="N1003" i="8" s="1"/>
  <c r="N308" i="8"/>
  <c r="N542" i="8"/>
  <c r="N324" i="8"/>
  <c r="N911" i="8"/>
  <c r="N887" i="8"/>
  <c r="N651" i="8"/>
  <c r="N942" i="8"/>
  <c r="N290" i="8"/>
  <c r="N291" i="8"/>
  <c r="M297" i="8"/>
  <c r="N297" i="8" s="1"/>
  <c r="M351" i="8"/>
  <c r="M355" i="8"/>
  <c r="N355" i="8"/>
  <c r="M356" i="8"/>
  <c r="N356" i="8" s="1"/>
  <c r="N406" i="8"/>
  <c r="N442" i="8"/>
  <c r="M447" i="8"/>
  <c r="N447" i="8" s="1"/>
  <c r="M456" i="8"/>
  <c r="N456" i="8"/>
  <c r="M458" i="8"/>
  <c r="N458" i="8" s="1"/>
  <c r="M459" i="8"/>
  <c r="N459" i="8"/>
  <c r="M460" i="8"/>
  <c r="N460" i="8" s="1"/>
  <c r="M462" i="8"/>
  <c r="N462" i="8"/>
  <c r="M464" i="8"/>
  <c r="N464" i="8" s="1"/>
  <c r="M465" i="8"/>
  <c r="M469" i="8"/>
  <c r="N469" i="8" s="1"/>
  <c r="M507" i="8"/>
  <c r="M515" i="8"/>
  <c r="N515" i="8"/>
  <c r="M519" i="8"/>
  <c r="N519" i="8" s="1"/>
  <c r="M536" i="8"/>
  <c r="N536" i="8"/>
  <c r="N882" i="8"/>
  <c r="N902" i="8"/>
  <c r="N502" i="8"/>
  <c r="N785" i="8"/>
  <c r="M229" i="8"/>
  <c r="N235" i="8"/>
  <c r="M259" i="8"/>
  <c r="M260" i="8"/>
  <c r="N260" i="8"/>
  <c r="M261" i="8"/>
  <c r="N261" i="8" s="1"/>
  <c r="N271" i="8"/>
  <c r="M283" i="8"/>
  <c r="N283" i="8"/>
  <c r="M284" i="8"/>
  <c r="N284" i="8" s="1"/>
  <c r="M285" i="8"/>
  <c r="N285" i="8"/>
  <c r="M286" i="8"/>
  <c r="N286" i="8" s="1"/>
  <c r="N318" i="8"/>
  <c r="N327" i="8"/>
  <c r="N328" i="8"/>
  <c r="M332" i="8"/>
  <c r="M336" i="8"/>
  <c r="M341" i="8"/>
  <c r="N341" i="8" s="1"/>
  <c r="M345" i="8"/>
  <c r="N345" i="8"/>
  <c r="M385" i="8"/>
  <c r="N385" i="8" s="1"/>
  <c r="M387" i="8"/>
  <c r="N387" i="8"/>
  <c r="M389" i="8"/>
  <c r="N389" i="8" s="1"/>
  <c r="M391" i="8"/>
  <c r="N391" i="8"/>
  <c r="M392" i="8"/>
  <c r="N392" i="8" s="1"/>
  <c r="M394" i="8"/>
  <c r="N394" i="8"/>
  <c r="M400" i="8"/>
  <c r="N400" i="8" s="1"/>
  <c r="M490" i="8"/>
  <c r="N490" i="8"/>
  <c r="M491" i="8"/>
  <c r="N491" i="8" s="1"/>
  <c r="M494" i="8"/>
  <c r="N494" i="8"/>
  <c r="M496" i="8"/>
  <c r="M497" i="8"/>
  <c r="N497" i="8" s="1"/>
  <c r="N507" i="8"/>
  <c r="M520" i="8"/>
  <c r="N520" i="8" s="1"/>
  <c r="M533" i="8"/>
  <c r="N533" i="8" s="1"/>
  <c r="M534" i="8"/>
  <c r="N534" i="8"/>
  <c r="M537" i="8"/>
  <c r="N537" i="8" s="1"/>
  <c r="M538" i="8"/>
  <c r="N538" i="8"/>
  <c r="M540" i="8"/>
  <c r="N540" i="8" s="1"/>
  <c r="M624" i="8"/>
  <c r="N624" i="8"/>
  <c r="M628" i="8"/>
  <c r="N628" i="8" s="1"/>
  <c r="M631" i="8"/>
  <c r="N631" i="8"/>
  <c r="M634" i="8"/>
  <c r="N634" i="8" s="1"/>
  <c r="M635" i="8"/>
  <c r="N635" i="8"/>
  <c r="M640" i="8"/>
  <c r="N640" i="8" s="1"/>
  <c r="N648" i="8"/>
  <c r="N675" i="8"/>
  <c r="M676" i="8"/>
  <c r="N676" i="8"/>
  <c r="N690" i="8"/>
  <c r="M797" i="8"/>
  <c r="N797" i="8"/>
  <c r="M799" i="8"/>
  <c r="N799" i="8" s="1"/>
  <c r="M801" i="8"/>
  <c r="N801" i="8"/>
  <c r="M805" i="8"/>
  <c r="N805" i="8" s="1"/>
  <c r="N916" i="8"/>
  <c r="M414" i="8"/>
  <c r="N414" i="8" s="1"/>
  <c r="M416" i="8"/>
  <c r="N416" i="8" s="1"/>
  <c r="M426" i="8"/>
  <c r="N426" i="8"/>
  <c r="M427" i="8"/>
  <c r="N427" i="8" s="1"/>
  <c r="M428" i="8"/>
  <c r="N428" i="8"/>
  <c r="M429" i="8"/>
  <c r="N429" i="8" s="1"/>
  <c r="M431" i="8"/>
  <c r="N431" i="8"/>
  <c r="M432" i="8"/>
  <c r="N432" i="8" s="1"/>
  <c r="M433" i="8"/>
  <c r="N433" i="8"/>
  <c r="M435" i="8"/>
  <c r="N435" i="8" s="1"/>
  <c r="M437" i="8"/>
  <c r="N437" i="8"/>
  <c r="M441" i="8"/>
  <c r="N441" i="8" s="1"/>
  <c r="M551" i="8"/>
  <c r="N551" i="8"/>
  <c r="N556" i="8"/>
  <c r="N565" i="8"/>
  <c r="M568" i="8"/>
  <c r="N568" i="8" s="1"/>
  <c r="M572" i="8"/>
  <c r="N572" i="8" s="1"/>
  <c r="M587" i="8"/>
  <c r="N600" i="8"/>
  <c r="N605" i="8"/>
  <c r="N608" i="8"/>
  <c r="M660" i="8"/>
  <c r="N660" i="8"/>
  <c r="M668" i="8"/>
  <c r="N668" i="8" s="1"/>
  <c r="M715" i="8"/>
  <c r="N715" i="8"/>
  <c r="M732" i="8"/>
  <c r="M735" i="8"/>
  <c r="M738" i="8"/>
  <c r="N738" i="8"/>
  <c r="M739" i="8"/>
  <c r="N739" i="8" s="1"/>
  <c r="M744" i="8"/>
  <c r="N744" i="8"/>
  <c r="M753" i="8"/>
  <c r="N753" i="8" s="1"/>
  <c r="M760" i="8"/>
  <c r="N760" i="8"/>
  <c r="M762" i="8"/>
  <c r="N762" i="8" s="1"/>
  <c r="M768" i="8"/>
  <c r="N768" i="8"/>
  <c r="M789" i="8"/>
  <c r="N789" i="8"/>
  <c r="M822" i="8"/>
  <c r="N822" i="8" s="1"/>
  <c r="M827" i="8"/>
  <c r="M828" i="8"/>
  <c r="N828" i="8"/>
  <c r="M835" i="8"/>
  <c r="N835" i="8" s="1"/>
  <c r="M836" i="8"/>
  <c r="N836" i="8"/>
  <c r="M838" i="8"/>
  <c r="N838" i="8" s="1"/>
  <c r="M846" i="8"/>
  <c r="N846" i="8"/>
  <c r="M848" i="8"/>
  <c r="N848" i="8" s="1"/>
  <c r="M849" i="8"/>
  <c r="N849" i="8"/>
  <c r="N857" i="8"/>
  <c r="N862" i="8"/>
  <c r="M869" i="8"/>
  <c r="N869" i="8"/>
  <c r="M871" i="8"/>
  <c r="N871" i="8" s="1"/>
  <c r="M876" i="8"/>
  <c r="M889" i="8"/>
  <c r="N889" i="8"/>
  <c r="M896" i="8"/>
  <c r="N896" i="8" s="1"/>
  <c r="M898" i="8"/>
  <c r="N898" i="8"/>
  <c r="M900" i="8"/>
  <c r="N900" i="8" s="1"/>
  <c r="M903" i="8"/>
  <c r="N903" i="8"/>
  <c r="M904" i="8"/>
  <c r="N904" i="8" s="1"/>
  <c r="M908" i="8"/>
  <c r="N908" i="8"/>
  <c r="M910" i="8"/>
  <c r="N910" i="8" s="1"/>
  <c r="N927" i="8"/>
  <c r="N933" i="8"/>
  <c r="N941" i="8"/>
  <c r="N968" i="8"/>
  <c r="N972" i="8"/>
  <c r="N978" i="8"/>
  <c r="N980" i="8"/>
  <c r="N984" i="8"/>
  <c r="M991" i="8"/>
  <c r="N991" i="8"/>
  <c r="M998" i="8"/>
  <c r="N998" i="8" s="1"/>
  <c r="N149" i="8"/>
  <c r="N157" i="8"/>
  <c r="N182" i="8"/>
  <c r="N184" i="8"/>
  <c r="N201" i="8"/>
  <c r="N204" i="8"/>
  <c r="N205" i="8"/>
  <c r="N206" i="8"/>
  <c r="M218" i="8"/>
  <c r="N218" i="8" s="1"/>
  <c r="M221" i="8"/>
  <c r="N221" i="8"/>
  <c r="M230" i="8"/>
  <c r="N230" i="8" s="1"/>
  <c r="M231" i="8"/>
  <c r="N231" i="8"/>
  <c r="M233" i="8"/>
  <c r="M265" i="8"/>
  <c r="N265" i="8"/>
  <c r="M266" i="8"/>
  <c r="N266" i="8" s="1"/>
  <c r="M267" i="8"/>
  <c r="N267" i="8"/>
  <c r="M268" i="8"/>
  <c r="N268" i="8" s="1"/>
  <c r="N282" i="8"/>
  <c r="M289" i="8"/>
  <c r="N298" i="8"/>
  <c r="M301" i="8"/>
  <c r="N301" i="8" s="1"/>
  <c r="M325" i="8"/>
  <c r="N325" i="8"/>
  <c r="M401" i="8"/>
  <c r="M403" i="8"/>
  <c r="N403" i="8"/>
  <c r="M407" i="8"/>
  <c r="N407" i="8" s="1"/>
  <c r="M408" i="8"/>
  <c r="N408" i="8"/>
  <c r="M409" i="8"/>
  <c r="N409" i="8" s="1"/>
  <c r="M412" i="8"/>
  <c r="N412" i="8"/>
  <c r="M417" i="8"/>
  <c r="N417" i="8" s="1"/>
  <c r="M420" i="8"/>
  <c r="N420" i="8" s="1"/>
  <c r="M424" i="8"/>
  <c r="N424" i="8"/>
  <c r="M439" i="8"/>
  <c r="N439" i="8" s="1"/>
  <c r="M445" i="8"/>
  <c r="N445" i="8"/>
  <c r="M466" i="8"/>
  <c r="N466" i="8" s="1"/>
  <c r="M473" i="8"/>
  <c r="M485" i="8"/>
  <c r="N485" i="8" s="1"/>
  <c r="M487" i="8"/>
  <c r="N487" i="8" s="1"/>
  <c r="M489" i="8"/>
  <c r="N489" i="8"/>
  <c r="M542" i="8"/>
  <c r="M549" i="8"/>
  <c r="N549" i="8"/>
  <c r="M561" i="8"/>
  <c r="N561" i="8" s="1"/>
  <c r="M562" i="8"/>
  <c r="N562" i="8" s="1"/>
  <c r="M609" i="8"/>
  <c r="M612" i="8"/>
  <c r="N612" i="8"/>
  <c r="N629" i="8"/>
  <c r="N630" i="8"/>
  <c r="M644" i="8"/>
  <c r="N644" i="8"/>
  <c r="M645" i="8"/>
  <c r="N645" i="8" s="1"/>
  <c r="M664" i="8"/>
  <c r="N664" i="8"/>
  <c r="M665" i="8"/>
  <c r="N665" i="8" s="1"/>
  <c r="M706" i="8"/>
  <c r="N706" i="8"/>
  <c r="M710" i="8"/>
  <c r="N710" i="8" s="1"/>
  <c r="M716" i="8"/>
  <c r="N716" i="8"/>
  <c r="M746" i="8"/>
  <c r="N746" i="8" s="1"/>
  <c r="M748" i="8"/>
  <c r="N748" i="8"/>
  <c r="M749" i="8"/>
  <c r="N749" i="8" s="1"/>
  <c r="M750" i="8"/>
  <c r="N750" i="8"/>
  <c r="M751" i="8"/>
  <c r="N751" i="8" s="1"/>
  <c r="M769" i="8"/>
  <c r="N769" i="8"/>
  <c r="M772" i="8"/>
  <c r="N772" i="8" s="1"/>
  <c r="M773" i="8"/>
  <c r="N773" i="8"/>
  <c r="M774" i="8"/>
  <c r="M775" i="8"/>
  <c r="N775" i="8" s="1"/>
  <c r="M776" i="8"/>
  <c r="N782" i="8"/>
  <c r="M787" i="8"/>
  <c r="N787" i="8" s="1"/>
  <c r="M788" i="8"/>
  <c r="N788" i="8"/>
  <c r="M815" i="8"/>
  <c r="N815" i="8" s="1"/>
  <c r="M839" i="8"/>
  <c r="N839" i="8"/>
  <c r="M865" i="8"/>
  <c r="N865" i="8" s="1"/>
  <c r="M918" i="8"/>
  <c r="N918" i="8"/>
  <c r="M921" i="8"/>
  <c r="N921" i="8" s="1"/>
  <c r="M923" i="8"/>
  <c r="N923" i="8"/>
  <c r="M924" i="8"/>
  <c r="N924" i="8" s="1"/>
  <c r="M925" i="8"/>
  <c r="N925" i="8"/>
  <c r="M926" i="8"/>
  <c r="N926" i="8" s="1"/>
  <c r="M940" i="8"/>
  <c r="N940" i="8"/>
  <c r="M943" i="8"/>
  <c r="N943" i="8" s="1"/>
  <c r="M947" i="8"/>
  <c r="N947" i="8"/>
  <c r="M948" i="8"/>
  <c r="N948" i="8" s="1"/>
  <c r="M951" i="8"/>
  <c r="N951" i="8"/>
  <c r="M952" i="8"/>
  <c r="N952" i="8" s="1"/>
  <c r="M169" i="8"/>
  <c r="N169" i="8"/>
  <c r="M191" i="8"/>
  <c r="N191" i="8" s="1"/>
  <c r="M194" i="8"/>
  <c r="N194" i="8"/>
  <c r="M195" i="8"/>
  <c r="N195" i="8" s="1"/>
  <c r="M202" i="8"/>
  <c r="N202" i="8"/>
  <c r="M227" i="8"/>
  <c r="N227" i="8" s="1"/>
  <c r="M241" i="8"/>
  <c r="N241" i="8"/>
  <c r="M253" i="8"/>
  <c r="N253" i="8" s="1"/>
  <c r="N269" i="8"/>
  <c r="M273" i="8"/>
  <c r="N273" i="8"/>
  <c r="M276" i="8"/>
  <c r="N276" i="8" s="1"/>
  <c r="M277" i="8"/>
  <c r="N277" i="8"/>
  <c r="M278" i="8"/>
  <c r="N278" i="8" s="1"/>
  <c r="M281" i="8"/>
  <c r="N281" i="8"/>
  <c r="M293" i="8"/>
  <c r="N293" i="8" s="1"/>
  <c r="M296" i="8"/>
  <c r="N296" i="8"/>
  <c r="M304" i="8"/>
  <c r="N304" i="8" s="1"/>
  <c r="M309" i="8"/>
  <c r="N309" i="8"/>
  <c r="M312" i="8"/>
  <c r="N312" i="8" s="1"/>
  <c r="M313" i="8"/>
  <c r="M316" i="8"/>
  <c r="N316" i="8" s="1"/>
  <c r="M317" i="8"/>
  <c r="N317" i="8"/>
  <c r="M319" i="8"/>
  <c r="N319" i="8" s="1"/>
  <c r="M320" i="8"/>
  <c r="N320" i="8"/>
  <c r="M321" i="8"/>
  <c r="N321" i="8" s="1"/>
  <c r="M331" i="8"/>
  <c r="N331" i="8"/>
  <c r="M353" i="8"/>
  <c r="N353" i="8" s="1"/>
  <c r="M365" i="8"/>
  <c r="M371" i="8"/>
  <c r="N371" i="8"/>
  <c r="M373" i="8"/>
  <c r="N373" i="8" s="1"/>
  <c r="M393" i="8"/>
  <c r="N393" i="8"/>
  <c r="M395" i="8"/>
  <c r="N395" i="8" s="1"/>
  <c r="M396" i="8"/>
  <c r="N396" i="8"/>
  <c r="M397" i="8"/>
  <c r="N397" i="8" s="1"/>
  <c r="M398" i="8"/>
  <c r="N398" i="8"/>
  <c r="M399" i="8"/>
  <c r="N399" i="8" s="1"/>
  <c r="M402" i="8"/>
  <c r="N402" i="8"/>
  <c r="M404" i="8"/>
  <c r="N404" i="8" s="1"/>
  <c r="N415" i="8"/>
  <c r="N470" i="8"/>
  <c r="N476" i="8"/>
  <c r="N477" i="8"/>
  <c r="M501" i="8"/>
  <c r="N501" i="8" s="1"/>
  <c r="N525" i="8"/>
  <c r="N527" i="8"/>
  <c r="N570" i="8"/>
  <c r="N571" i="8"/>
  <c r="M580" i="8"/>
  <c r="N580" i="8" s="1"/>
  <c r="N587" i="8"/>
  <c r="M592" i="8"/>
  <c r="M603" i="8"/>
  <c r="N603" i="8"/>
  <c r="M607" i="8"/>
  <c r="N607" i="8" s="1"/>
  <c r="M614" i="8"/>
  <c r="N614" i="8"/>
  <c r="M622" i="8"/>
  <c r="N622" i="8" s="1"/>
  <c r="M623" i="8"/>
  <c r="N623" i="8"/>
  <c r="M626" i="8"/>
  <c r="N626" i="8" s="1"/>
  <c r="M654" i="8"/>
  <c r="N654" i="8"/>
  <c r="M674" i="8"/>
  <c r="N674" i="8" s="1"/>
  <c r="M685" i="8"/>
  <c r="N685" i="8"/>
  <c r="N728" i="8"/>
  <c r="N734" i="8"/>
  <c r="N735" i="8"/>
  <c r="M792" i="8"/>
  <c r="N796" i="8"/>
  <c r="M860" i="8"/>
  <c r="N860" i="8"/>
  <c r="M878" i="8"/>
  <c r="N878" i="8" s="1"/>
  <c r="M886" i="8"/>
  <c r="N886" i="8"/>
  <c r="M892" i="8"/>
  <c r="N892" i="8" s="1"/>
  <c r="M894" i="8"/>
  <c r="N894" i="8"/>
  <c r="M912" i="8"/>
  <c r="N912" i="8" s="1"/>
  <c r="M919" i="8"/>
  <c r="N919" i="8"/>
  <c r="M920" i="8"/>
  <c r="N920" i="8" s="1"/>
  <c r="M944" i="8"/>
  <c r="M946" i="8"/>
  <c r="N946" i="8"/>
  <c r="M12" i="8"/>
  <c r="M10" i="8"/>
  <c r="T6" i="1"/>
  <c r="W5" i="1"/>
  <c r="AC5" i="1"/>
  <c r="AC7" i="1"/>
  <c r="CK5" i="1"/>
  <c r="CQ5" i="1"/>
  <c r="CK6" i="1"/>
  <c r="CQ6" i="1"/>
  <c r="N6" i="1"/>
  <c r="CK7" i="1"/>
  <c r="CK4" i="1" s="1"/>
  <c r="CQ7" i="1"/>
  <c r="CT6" i="1"/>
  <c r="T5" i="1"/>
  <c r="T7" i="1"/>
  <c r="Z5" i="1"/>
  <c r="Z7" i="1"/>
  <c r="AC6" i="1"/>
  <c r="CN5" i="1"/>
  <c r="CN6" i="1"/>
  <c r="CN4" i="1" s="1"/>
  <c r="CN7" i="1"/>
  <c r="CT5" i="1"/>
  <c r="CT7" i="1"/>
  <c r="Q6" i="1"/>
  <c r="Q5" i="1"/>
  <c r="Q7" i="1"/>
  <c r="N228" i="8"/>
  <c r="N203" i="8"/>
  <c r="N499" i="8"/>
  <c r="N183" i="8"/>
  <c r="N187" i="8"/>
  <c r="N232" i="8"/>
  <c r="N233" i="8"/>
  <c r="N236" i="8"/>
  <c r="M311" i="8"/>
  <c r="N311" i="8"/>
  <c r="M315" i="8"/>
  <c r="N315" i="8" s="1"/>
  <c r="M322" i="8"/>
  <c r="N322" i="8"/>
  <c r="N347" i="8"/>
  <c r="N425" i="8"/>
  <c r="N436" i="8"/>
  <c r="M438" i="8"/>
  <c r="N438" i="8"/>
  <c r="M552" i="8"/>
  <c r="M610" i="8"/>
  <c r="N610" i="8" s="1"/>
  <c r="N722" i="8"/>
  <c r="N723" i="8"/>
  <c r="N727" i="8"/>
  <c r="N729" i="8"/>
  <c r="N730" i="8"/>
  <c r="N732" i="8"/>
  <c r="N736" i="8"/>
  <c r="N982" i="8"/>
  <c r="N983" i="8"/>
  <c r="M1004" i="8"/>
  <c r="N1004" i="8" s="1"/>
  <c r="N139" i="8"/>
  <c r="M217" i="8"/>
  <c r="N217" i="8"/>
  <c r="N229" i="8"/>
  <c r="N259" i="8"/>
  <c r="N270" i="8"/>
  <c r="M302" i="8"/>
  <c r="N302" i="8" s="1"/>
  <c r="M303" i="8"/>
  <c r="N303" i="8"/>
  <c r="N444" i="8"/>
  <c r="N465" i="8"/>
  <c r="N471" i="8"/>
  <c r="N473" i="8"/>
  <c r="N474" i="8"/>
  <c r="N478" i="8"/>
  <c r="N482" i="8"/>
  <c r="N484" i="8"/>
  <c r="M545" i="8"/>
  <c r="N545" i="8" s="1"/>
  <c r="N579" i="8"/>
  <c r="M583" i="8"/>
  <c r="N583" i="8"/>
  <c r="N687" i="8"/>
  <c r="N781" i="8"/>
  <c r="N783" i="8"/>
  <c r="N819" i="8"/>
  <c r="M955" i="8"/>
  <c r="N955" i="8"/>
  <c r="M956" i="8"/>
  <c r="N956" i="8" s="1"/>
  <c r="M957" i="8"/>
  <c r="N957" i="8"/>
  <c r="M961" i="8"/>
  <c r="N961" i="8" s="1"/>
  <c r="M965" i="8"/>
  <c r="N965" i="8"/>
  <c r="M1000" i="8"/>
  <c r="N1000" i="8" s="1"/>
  <c r="M242" i="8"/>
  <c r="N242" i="8" s="1"/>
  <c r="M252" i="8"/>
  <c r="N252" i="8"/>
  <c r="N289" i="8"/>
  <c r="M348" i="8"/>
  <c r="N348" i="8"/>
  <c r="N496" i="8"/>
  <c r="N569" i="8"/>
  <c r="N881" i="8"/>
  <c r="N884" i="8"/>
  <c r="M922" i="8"/>
  <c r="N922" i="8"/>
  <c r="M197" i="8"/>
  <c r="N197" i="8" s="1"/>
  <c r="M222" i="8"/>
  <c r="N222" i="8" s="1"/>
  <c r="M250" i="8"/>
  <c r="N250" i="8"/>
  <c r="N257" i="8"/>
  <c r="M333" i="8"/>
  <c r="N333" i="8"/>
  <c r="N336" i="8"/>
  <c r="N351" i="8"/>
  <c r="M381" i="8"/>
  <c r="N381" i="8"/>
  <c r="M405" i="8"/>
  <c r="N405" i="8"/>
  <c r="M421" i="8"/>
  <c r="N421" i="8" s="1"/>
  <c r="M468" i="8"/>
  <c r="N468" i="8"/>
  <c r="M493" i="8"/>
  <c r="N493" i="8"/>
  <c r="N498" i="8"/>
  <c r="M503" i="8"/>
  <c r="N503" i="8" s="1"/>
  <c r="N517" i="8"/>
  <c r="N609" i="8"/>
  <c r="M613" i="8"/>
  <c r="M616" i="8"/>
  <c r="N616" i="8"/>
  <c r="N646" i="8"/>
  <c r="M656" i="8"/>
  <c r="N656" i="8" s="1"/>
  <c r="M681" i="8"/>
  <c r="N681" i="8"/>
  <c r="M686" i="8"/>
  <c r="N686" i="8" s="1"/>
  <c r="N708" i="8"/>
  <c r="N711" i="8"/>
  <c r="N712" i="8"/>
  <c r="M718" i="8"/>
  <c r="N718" i="8"/>
  <c r="N774" i="8"/>
  <c r="N776" i="8"/>
  <c r="N790" i="8"/>
  <c r="N791" i="8"/>
  <c r="M809" i="8"/>
  <c r="N809" i="8" s="1"/>
  <c r="M818" i="8"/>
  <c r="N818" i="8"/>
  <c r="M858" i="8"/>
  <c r="N858" i="8" s="1"/>
  <c r="M885" i="8"/>
  <c r="N885" i="8"/>
  <c r="M966" i="8"/>
  <c r="N966" i="8" s="1"/>
  <c r="N989" i="8"/>
  <c r="N159" i="8"/>
  <c r="M148" i="8"/>
  <c r="N148" i="8" s="1"/>
  <c r="N156" i="8"/>
  <c r="N158" i="8"/>
  <c r="M170" i="8"/>
  <c r="N170" i="8" s="1"/>
  <c r="N174" i="8"/>
  <c r="N175" i="8"/>
  <c r="N181" i="8"/>
  <c r="M216" i="8"/>
  <c r="N216" i="8"/>
  <c r="M223" i="8"/>
  <c r="N223" i="8" s="1"/>
  <c r="N245" i="8"/>
  <c r="M248" i="8"/>
  <c r="N248" i="8" s="1"/>
  <c r="M279" i="8"/>
  <c r="N279" i="8"/>
  <c r="M287" i="8"/>
  <c r="N287" i="8" s="1"/>
  <c r="N313" i="8"/>
  <c r="M323" i="8"/>
  <c r="N323" i="8" s="1"/>
  <c r="N332" i="8"/>
  <c r="M334" i="8"/>
  <c r="N334" i="8" s="1"/>
  <c r="N361" i="8"/>
  <c r="N365" i="8"/>
  <c r="N368" i="8"/>
  <c r="N378" i="8"/>
  <c r="M380" i="8"/>
  <c r="N380" i="8"/>
  <c r="N401" i="8"/>
  <c r="M430" i="8"/>
  <c r="N430" i="8" s="1"/>
  <c r="M455" i="8"/>
  <c r="N455" i="8"/>
  <c r="M463" i="8"/>
  <c r="N463" i="8" s="1"/>
  <c r="N505" i="8"/>
  <c r="N512" i="8"/>
  <c r="M535" i="8"/>
  <c r="N535" i="8" s="1"/>
  <c r="M544" i="8"/>
  <c r="N544" i="8"/>
  <c r="N552" i="8"/>
  <c r="M563" i="8"/>
  <c r="N563" i="8"/>
  <c r="M576" i="8"/>
  <c r="N576" i="8" s="1"/>
  <c r="N591" i="8"/>
  <c r="N593" i="8"/>
  <c r="N613" i="8"/>
  <c r="M615" i="8"/>
  <c r="N615" i="8"/>
  <c r="M637" i="8"/>
  <c r="N637" i="8"/>
  <c r="M641" i="8"/>
  <c r="N641" i="8"/>
  <c r="N655" i="8"/>
  <c r="M678" i="8"/>
  <c r="N678" i="8" s="1"/>
  <c r="M695" i="8"/>
  <c r="N695" i="8"/>
  <c r="M704" i="8"/>
  <c r="N704" i="8" s="1"/>
  <c r="M705" i="8"/>
  <c r="N705" i="8"/>
  <c r="M720" i="8"/>
  <c r="N720" i="8" s="1"/>
  <c r="M721" i="8"/>
  <c r="N721" i="8"/>
  <c r="M741" i="8"/>
  <c r="N741" i="8" s="1"/>
  <c r="N758" i="8"/>
  <c r="N759" i="8"/>
  <c r="M798" i="8"/>
  <c r="N798" i="8"/>
  <c r="N827" i="8"/>
  <c r="N890" i="8"/>
  <c r="M897" i="8"/>
  <c r="N897" i="8" s="1"/>
  <c r="M930" i="8"/>
  <c r="N930" i="8"/>
  <c r="M932" i="8"/>
  <c r="N932" i="8" s="1"/>
  <c r="M934" i="8"/>
  <c r="N934" i="8"/>
  <c r="M994" i="8"/>
  <c r="N994" i="8" s="1"/>
  <c r="M127" i="8"/>
  <c r="N127" i="8"/>
  <c r="M131" i="8"/>
  <c r="N131" i="8" s="1"/>
  <c r="M132" i="8"/>
  <c r="N132" i="8"/>
  <c r="M134" i="8"/>
  <c r="N134" i="8" s="1"/>
  <c r="M135" i="8"/>
  <c r="N135" i="8"/>
  <c r="M136" i="8"/>
  <c r="N136" i="8" s="1"/>
  <c r="M137" i="8"/>
  <c r="N137" i="8"/>
  <c r="M140" i="8"/>
  <c r="N140" i="8" s="1"/>
  <c r="M146" i="8"/>
  <c r="N146" i="8"/>
  <c r="M171" i="8"/>
  <c r="N171" i="8" s="1"/>
  <c r="M176" i="8"/>
  <c r="N176" i="8"/>
  <c r="M346" i="8"/>
  <c r="N346" i="8" s="1"/>
  <c r="M453" i="8"/>
  <c r="N453" i="8"/>
  <c r="M513" i="8"/>
  <c r="N513" i="8"/>
  <c r="M601" i="8"/>
  <c r="N601" i="8"/>
  <c r="M650" i="8"/>
  <c r="N650" i="8"/>
  <c r="M658" i="8"/>
  <c r="N658" i="8" s="1"/>
  <c r="M795" i="8"/>
  <c r="N795" i="8"/>
  <c r="M814" i="8"/>
  <c r="N814" i="8" s="1"/>
  <c r="M128" i="8"/>
  <c r="N128" i="8"/>
  <c r="M129" i="8"/>
  <c r="M150" i="8"/>
  <c r="N150" i="8"/>
  <c r="M151" i="8"/>
  <c r="N151" i="8" s="1"/>
  <c r="M152" i="8"/>
  <c r="N152" i="8"/>
  <c r="M153" i="8"/>
  <c r="N153" i="8" s="1"/>
  <c r="M154" i="8"/>
  <c r="N154" i="8"/>
  <c r="M160" i="8"/>
  <c r="N160" i="8" s="1"/>
  <c r="M161" i="8"/>
  <c r="M162" i="8"/>
  <c r="N162" i="8"/>
  <c r="M163" i="8"/>
  <c r="N163" i="8" s="1"/>
  <c r="M164" i="8"/>
  <c r="N164" i="8"/>
  <c r="M165" i="8"/>
  <c r="N165" i="8" s="1"/>
  <c r="M166" i="8"/>
  <c r="N166" i="8"/>
  <c r="M167" i="8"/>
  <c r="N167" i="8" s="1"/>
  <c r="M177" i="8"/>
  <c r="N177" i="8"/>
  <c r="M335" i="8"/>
  <c r="N335" i="8" s="1"/>
  <c r="M350" i="8"/>
  <c r="N350" i="8"/>
  <c r="N372" i="8"/>
  <c r="N440" i="8"/>
  <c r="M481" i="8"/>
  <c r="N481" i="8"/>
  <c r="M495" i="8"/>
  <c r="N495" i="8"/>
  <c r="M524" i="8"/>
  <c r="N524" i="8" s="1"/>
  <c r="M529" i="8"/>
  <c r="N529" i="8"/>
  <c r="M546" i="8"/>
  <c r="N546" i="8"/>
  <c r="M564" i="8"/>
  <c r="N564" i="8"/>
  <c r="M577" i="8"/>
  <c r="N577" i="8"/>
  <c r="M578" i="8"/>
  <c r="N578" i="8"/>
  <c r="N592" i="8"/>
  <c r="M691" i="8"/>
  <c r="N691" i="8" s="1"/>
  <c r="M694" i="8"/>
  <c r="N694" i="8"/>
  <c r="M702" i="8"/>
  <c r="N702" i="8" s="1"/>
  <c r="M752" i="8"/>
  <c r="N752" i="8"/>
  <c r="N792" i="8"/>
  <c r="M804" i="8"/>
  <c r="N804" i="8"/>
  <c r="M820" i="8"/>
  <c r="N820" i="8"/>
  <c r="M832" i="8"/>
  <c r="N832" i="8"/>
  <c r="M997" i="8"/>
  <c r="N997" i="8"/>
  <c r="M13" i="8"/>
  <c r="M16" i="8"/>
  <c r="N9" i="8"/>
  <c r="M11" i="8"/>
  <c r="M15" i="8"/>
  <c r="M14" i="8"/>
  <c r="B7" i="1"/>
  <c r="N161" i="8"/>
  <c r="N129" i="8"/>
  <c r="N185" i="8"/>
  <c r="N12" i="8"/>
  <c r="N10" i="8"/>
  <c r="N15" i="8"/>
  <c r="N13" i="8"/>
  <c r="N11" i="8"/>
  <c r="N16" i="8"/>
  <c r="N14" i="8"/>
  <c r="AE12" i="9"/>
  <c r="AE10" i="9"/>
  <c r="AE9" i="9"/>
  <c r="E3" i="9"/>
  <c r="T31" i="9"/>
  <c r="T43" i="9"/>
  <c r="AE3" i="9"/>
  <c r="H4" i="1"/>
  <c r="BD4" i="1"/>
  <c r="AF4" i="1"/>
  <c r="N7" i="1"/>
  <c r="N4" i="1" s="1"/>
  <c r="AA43" i="9"/>
  <c r="Z43" i="9"/>
  <c r="AD43" i="9"/>
  <c r="AC43" i="9"/>
  <c r="K6" i="1"/>
  <c r="AA2" i="9"/>
  <c r="V2" i="9"/>
  <c r="S34" i="9"/>
  <c r="AD2" i="9"/>
  <c r="Z2" i="9"/>
  <c r="U2" i="9"/>
  <c r="AC2" i="9"/>
  <c r="Y2" i="9"/>
  <c r="X2" i="9"/>
  <c r="AB2" i="9"/>
  <c r="W2" i="9"/>
  <c r="T2" i="9"/>
  <c r="X6" i="9"/>
  <c r="W36" i="9"/>
  <c r="AB6" i="9"/>
  <c r="W40" i="9"/>
  <c r="W6" i="9"/>
  <c r="W35" i="9"/>
  <c r="Z6" i="9"/>
  <c r="AA6" i="9"/>
  <c r="W39" i="9"/>
  <c r="V6" i="9"/>
  <c r="W34" i="9"/>
  <c r="AD6" i="9"/>
  <c r="W42" i="9"/>
  <c r="Y6" i="9"/>
  <c r="W37" i="9"/>
  <c r="U6" i="9"/>
  <c r="W33" i="9"/>
  <c r="AC6" i="9"/>
  <c r="W41" i="9"/>
  <c r="T6" i="9"/>
  <c r="W32" i="9"/>
  <c r="X7" i="9"/>
  <c r="T7" i="9"/>
  <c r="AB7" i="9"/>
  <c r="W7" i="9"/>
  <c r="AA7" i="9"/>
  <c r="Z7" i="9"/>
  <c r="L5" i="9"/>
  <c r="V7" i="9"/>
  <c r="AD7" i="9"/>
  <c r="Y7" i="9"/>
  <c r="U7" i="9"/>
  <c r="AC7" i="9"/>
  <c r="Z4" i="9"/>
  <c r="L4" i="9"/>
  <c r="AC4" i="9"/>
  <c r="Y4" i="9"/>
  <c r="X4" i="9"/>
  <c r="T4" i="9"/>
  <c r="AB4" i="9"/>
  <c r="W4" i="9"/>
  <c r="AA4" i="9"/>
  <c r="V4" i="9"/>
  <c r="AD4" i="9"/>
  <c r="U4" i="9"/>
  <c r="Y8" i="9"/>
  <c r="X8" i="9"/>
  <c r="T8" i="9"/>
  <c r="AB8" i="9"/>
  <c r="W8" i="9"/>
  <c r="AA8" i="9"/>
  <c r="Z8" i="9"/>
  <c r="L6" i="9"/>
  <c r="V8" i="9"/>
  <c r="AD8" i="9"/>
  <c r="U8" i="9"/>
  <c r="AC8" i="9"/>
  <c r="AD5" i="9"/>
  <c r="V42" i="9"/>
  <c r="AC5" i="9"/>
  <c r="V41" i="9"/>
  <c r="W5" i="9"/>
  <c r="V35" i="9"/>
  <c r="Y5" i="9"/>
  <c r="V37" i="9"/>
  <c r="X5" i="9"/>
  <c r="V36" i="9"/>
  <c r="AA5" i="9"/>
  <c r="V39" i="9"/>
  <c r="V5" i="9"/>
  <c r="V34" i="9"/>
  <c r="Z5" i="9"/>
  <c r="U5" i="9"/>
  <c r="V33" i="9"/>
  <c r="T5" i="9"/>
  <c r="V32" i="9"/>
  <c r="AB5" i="9"/>
  <c r="V40" i="9"/>
  <c r="U11" i="9"/>
  <c r="Z11" i="9"/>
  <c r="AC11" i="9"/>
  <c r="X11" i="9"/>
  <c r="T11" i="9"/>
  <c r="AB11" i="9"/>
  <c r="W11" i="9"/>
  <c r="Y11" i="9"/>
  <c r="AA11" i="9"/>
  <c r="V11" i="9"/>
  <c r="AD11" i="9"/>
  <c r="T28" i="9"/>
  <c r="AE13" i="9"/>
  <c r="S36" i="9"/>
  <c r="J2" i="9"/>
  <c r="J8" i="9"/>
  <c r="S33" i="9"/>
  <c r="G8" i="9"/>
  <c r="G2" i="9"/>
  <c r="M2" i="9"/>
  <c r="S39" i="9"/>
  <c r="M8" i="9"/>
  <c r="S32" i="9"/>
  <c r="F8" i="9"/>
  <c r="F2" i="9"/>
  <c r="K8" i="9"/>
  <c r="S37" i="9"/>
  <c r="K2" i="9"/>
  <c r="L2" i="9"/>
  <c r="L8" i="9"/>
  <c r="S35" i="9"/>
  <c r="I2" i="9"/>
  <c r="I8" i="9"/>
  <c r="O2" i="9"/>
  <c r="O8" i="9"/>
  <c r="S41" i="9"/>
  <c r="P2" i="9"/>
  <c r="P8" i="9"/>
  <c r="S42" i="9"/>
  <c r="S40" i="9"/>
  <c r="N8" i="9"/>
  <c r="N2" i="9"/>
  <c r="S28" i="9"/>
  <c r="S2" i="9"/>
  <c r="H8" i="9"/>
  <c r="H2" i="9"/>
  <c r="AB42" i="9"/>
  <c r="P7" i="9"/>
  <c r="S11" i="9"/>
  <c r="AB28" i="9"/>
  <c r="AB36" i="9"/>
  <c r="J7" i="9"/>
  <c r="O6" i="9"/>
  <c r="Y41" i="9"/>
  <c r="N6" i="9"/>
  <c r="Y40" i="9"/>
  <c r="S4" i="9"/>
  <c r="U28" i="9"/>
  <c r="U39" i="9"/>
  <c r="M4" i="9"/>
  <c r="J4" i="9"/>
  <c r="U36" i="9"/>
  <c r="X41" i="9"/>
  <c r="O5" i="9"/>
  <c r="X34" i="9"/>
  <c r="H5" i="9"/>
  <c r="I5" i="9"/>
  <c r="X35" i="9"/>
  <c r="S6" i="9"/>
  <c r="W28" i="9"/>
  <c r="AB34" i="9"/>
  <c r="H7" i="9"/>
  <c r="AB35" i="9"/>
  <c r="I7" i="9"/>
  <c r="AB41" i="9"/>
  <c r="O7" i="9"/>
  <c r="G6" i="9"/>
  <c r="Y33" i="9"/>
  <c r="M6" i="9"/>
  <c r="Y39" i="9"/>
  <c r="Y32" i="9"/>
  <c r="F6" i="9"/>
  <c r="G4" i="9"/>
  <c r="U33" i="9"/>
  <c r="I4" i="9"/>
  <c r="U35" i="9"/>
  <c r="K4" i="9"/>
  <c r="U37" i="9"/>
  <c r="G5" i="9"/>
  <c r="X33" i="9"/>
  <c r="N5" i="9"/>
  <c r="X40" i="9"/>
  <c r="AB39" i="9"/>
  <c r="M7" i="9"/>
  <c r="AB40" i="9"/>
  <c r="N7" i="9"/>
  <c r="AB38" i="9"/>
  <c r="L7" i="9"/>
  <c r="P6" i="9"/>
  <c r="Y42" i="9"/>
  <c r="S8" i="9"/>
  <c r="Y28" i="9"/>
  <c r="J6" i="9"/>
  <c r="Y36" i="9"/>
  <c r="U42" i="9"/>
  <c r="P4" i="9"/>
  <c r="U40" i="9"/>
  <c r="N4" i="9"/>
  <c r="U41" i="9"/>
  <c r="O4" i="9"/>
  <c r="K5" i="9"/>
  <c r="X37" i="9"/>
  <c r="X39" i="9"/>
  <c r="M5" i="9"/>
  <c r="F5" i="9"/>
  <c r="X32" i="9"/>
  <c r="AB37" i="9"/>
  <c r="K7" i="9"/>
  <c r="AB32" i="9"/>
  <c r="F7" i="9"/>
  <c r="AB33" i="9"/>
  <c r="G7" i="9"/>
  <c r="S5" i="9"/>
  <c r="V28" i="9"/>
  <c r="H6" i="9"/>
  <c r="Y34" i="9"/>
  <c r="I6" i="9"/>
  <c r="Y35" i="9"/>
  <c r="K6" i="9"/>
  <c r="Y37" i="9"/>
  <c r="U34" i="9"/>
  <c r="H4" i="9"/>
  <c r="U32" i="9"/>
  <c r="F4" i="9"/>
  <c r="X42" i="9"/>
  <c r="P5" i="9"/>
  <c r="S7" i="9"/>
  <c r="X28" i="9"/>
  <c r="X36" i="9"/>
  <c r="J5" i="9"/>
  <c r="S31" i="9"/>
  <c r="S43" i="9"/>
  <c r="AE2" i="9"/>
  <c r="E8" i="9"/>
  <c r="E2" i="9"/>
  <c r="AE7" i="9"/>
  <c r="X31" i="9"/>
  <c r="X43" i="9"/>
  <c r="E5" i="9"/>
  <c r="Y31" i="9"/>
  <c r="Y43" i="9"/>
  <c r="E6" i="9"/>
  <c r="AE8" i="9"/>
  <c r="W31" i="9"/>
  <c r="W43" i="9"/>
  <c r="AE6" i="9"/>
  <c r="E4" i="9"/>
  <c r="AE4" i="9"/>
  <c r="U31" i="9"/>
  <c r="U43" i="9"/>
  <c r="AB31" i="9"/>
  <c r="AB43" i="9"/>
  <c r="AE11" i="9"/>
  <c r="E7" i="9"/>
  <c r="C4" i="1"/>
  <c r="V31" i="9"/>
  <c r="V43" i="9"/>
  <c r="AE5" i="9"/>
  <c r="W4" i="1" l="1"/>
  <c r="CT4" i="1"/>
  <c r="AC4" i="1"/>
  <c r="CQ4" i="1"/>
  <c r="Z4" i="1"/>
  <c r="BY6" i="1"/>
  <c r="BY7" i="1"/>
  <c r="BP5" i="1"/>
  <c r="CB6" i="1"/>
  <c r="BP7" i="1"/>
  <c r="CB7" i="1"/>
  <c r="CH6" i="1"/>
  <c r="CH4" i="1" s="1"/>
  <c r="AI7" i="1"/>
  <c r="AI4" i="1" s="1"/>
  <c r="AL6" i="1"/>
  <c r="AL4" i="1" s="1"/>
  <c r="AO5" i="1"/>
  <c r="AO7" i="1"/>
  <c r="AR6" i="1"/>
  <c r="AR4" i="1" s="1"/>
  <c r="AU7" i="1"/>
  <c r="AU4" i="1" s="1"/>
  <c r="AX6" i="1"/>
  <c r="AX4" i="1" s="1"/>
  <c r="BA5" i="1"/>
  <c r="BA7" i="1"/>
  <c r="BG5" i="1"/>
  <c r="BG4" i="1" s="1"/>
  <c r="BJ7" i="1"/>
  <c r="BS5" i="1"/>
  <c r="BS4" i="1" s="1"/>
  <c r="BY5" i="1"/>
  <c r="CE6" i="1"/>
  <c r="CE4" i="1" s="1"/>
  <c r="BY4" i="1"/>
  <c r="BJ6" i="1"/>
  <c r="BJ4" i="1" s="1"/>
  <c r="BM6" i="1"/>
  <c r="BM4" i="1" s="1"/>
  <c r="BV5" i="1"/>
  <c r="BV4" i="1" s="1"/>
  <c r="CB5" i="1"/>
  <c r="BV6" i="1"/>
  <c r="Q4" i="1"/>
  <c r="N262" i="8"/>
  <c r="N274" i="8"/>
  <c r="N359" i="8"/>
  <c r="N422" i="8"/>
  <c r="N448" i="8"/>
  <c r="N725" i="8"/>
  <c r="N731" i="8"/>
  <c r="N740" i="8"/>
  <c r="N757" i="8"/>
  <c r="N779" i="8"/>
  <c r="N215" i="8"/>
  <c r="N374" i="8"/>
  <c r="N929" i="8"/>
  <c r="T4" i="1"/>
  <c r="M188" i="8"/>
  <c r="N188" i="8" s="1"/>
  <c r="N237" i="8"/>
  <c r="N418" i="8"/>
  <c r="N518" i="8"/>
  <c r="N657" i="8"/>
  <c r="N670" i="8"/>
  <c r="N672" i="8"/>
  <c r="N826" i="8"/>
  <c r="N210" i="8"/>
  <c r="N480" i="8"/>
  <c r="N719" i="8"/>
  <c r="N756" i="8"/>
  <c r="N807" i="8"/>
  <c r="N213" i="8"/>
  <c r="N224" i="8"/>
  <c r="M226" i="8"/>
  <c r="N226" i="8" s="1"/>
  <c r="M244" i="8"/>
  <c r="N244" i="8" s="1"/>
  <c r="M251" i="8"/>
  <c r="N251" i="8" s="1"/>
  <c r="M275" i="8"/>
  <c r="N275" i="8" s="1"/>
  <c r="M310" i="8"/>
  <c r="N310" i="8" s="1"/>
  <c r="N423" i="8"/>
  <c r="M446" i="8"/>
  <c r="N446" i="8" s="1"/>
  <c r="N452" i="8"/>
  <c r="M508" i="8"/>
  <c r="N508" i="8" s="1"/>
  <c r="N531" i="8"/>
  <c r="M539" i="8"/>
  <c r="N539" i="8" s="1"/>
  <c r="M543" i="8"/>
  <c r="N543" i="8" s="1"/>
  <c r="M547" i="8"/>
  <c r="N547" i="8" s="1"/>
  <c r="M586" i="8"/>
  <c r="N586" i="8" s="1"/>
  <c r="N611" i="8"/>
  <c r="M638" i="8"/>
  <c r="N638" i="8" s="1"/>
  <c r="M643" i="8"/>
  <c r="N643" i="8" s="1"/>
  <c r="M661" i="8"/>
  <c r="N661" i="8" s="1"/>
  <c r="M697" i="8"/>
  <c r="N697" i="8" s="1"/>
  <c r="N701" i="8"/>
  <c r="M855" i="8"/>
  <c r="N855" i="8" s="1"/>
  <c r="M866" i="8"/>
  <c r="N866" i="8" s="1"/>
  <c r="M868" i="8"/>
  <c r="N868" i="8" s="1"/>
  <c r="M879" i="8"/>
  <c r="N879" i="8" s="1"/>
  <c r="M880" i="8"/>
  <c r="N880" i="8" s="1"/>
  <c r="N959" i="8"/>
  <c r="N963" i="8"/>
  <c r="N964" i="8"/>
  <c r="N967" i="8"/>
  <c r="M970" i="8"/>
  <c r="N970" i="8" s="1"/>
  <c r="M987" i="8"/>
  <c r="N987" i="8" s="1"/>
  <c r="M179" i="8"/>
  <c r="N179" i="8" s="1"/>
  <c r="M180" i="8"/>
  <c r="N180" i="8" s="1"/>
  <c r="M299" i="8"/>
  <c r="N299" i="8" s="1"/>
  <c r="M300" i="8"/>
  <c r="N300" i="8" s="1"/>
  <c r="N307" i="8"/>
  <c r="M357" i="8"/>
  <c r="N357" i="8" s="1"/>
  <c r="N443" i="8"/>
  <c r="M448" i="8"/>
  <c r="N454" i="8"/>
  <c r="M560" i="8"/>
  <c r="N560" i="8" s="1"/>
  <c r="N617" i="8"/>
  <c r="N659" i="8"/>
  <c r="N679" i="8"/>
  <c r="N696" i="8"/>
  <c r="M794" i="8"/>
  <c r="N794" i="8" s="1"/>
  <c r="N863" i="8"/>
  <c r="M928" i="8"/>
  <c r="N928" i="8" s="1"/>
  <c r="N208" i="8"/>
  <c r="M294" i="8"/>
  <c r="N294" i="8" s="1"/>
  <c r="M306" i="8"/>
  <c r="N306" i="8" s="1"/>
  <c r="M330" i="8"/>
  <c r="N330" i="8" s="1"/>
  <c r="M354" i="8"/>
  <c r="N354" i="8" s="1"/>
  <c r="N410" i="8"/>
  <c r="M419" i="8"/>
  <c r="N419" i="8" s="1"/>
  <c r="M479" i="8"/>
  <c r="N479" i="8" s="1"/>
  <c r="M511" i="8"/>
  <c r="N511" i="8" s="1"/>
  <c r="M518" i="8"/>
  <c r="N541" i="8"/>
  <c r="M558" i="8"/>
  <c r="N558" i="8" s="1"/>
  <c r="N590" i="8"/>
  <c r="N594" i="8"/>
  <c r="M639" i="8"/>
  <c r="N639" i="8" s="1"/>
  <c r="N663" i="8"/>
  <c r="M693" i="8"/>
  <c r="N693" i="8" s="1"/>
  <c r="N713" i="8"/>
  <c r="N717" i="8"/>
  <c r="M770" i="8"/>
  <c r="N770" i="8" s="1"/>
  <c r="N825" i="8"/>
  <c r="M829" i="8"/>
  <c r="N829" i="8" s="1"/>
  <c r="M844" i="8"/>
  <c r="N844" i="8" s="1"/>
  <c r="M845" i="8"/>
  <c r="N845" i="8" s="1"/>
  <c r="M847" i="8"/>
  <c r="N847" i="8" s="1"/>
  <c r="M851" i="8"/>
  <c r="N851" i="8" s="1"/>
  <c r="N873" i="8"/>
  <c r="N907" i="8"/>
  <c r="N935" i="8"/>
  <c r="N936" i="8"/>
  <c r="M950" i="8"/>
  <c r="N950" i="8" s="1"/>
  <c r="M954" i="8"/>
  <c r="N954" i="8" s="1"/>
  <c r="N986" i="8"/>
  <c r="M574" i="8"/>
  <c r="N574" i="8" s="1"/>
  <c r="N619" i="8"/>
  <c r="M647" i="8"/>
  <c r="N647" i="8" s="1"/>
  <c r="M684" i="8"/>
  <c r="N684" i="8" s="1"/>
  <c r="M714" i="8"/>
  <c r="N714" i="8" s="1"/>
  <c r="M793" i="8"/>
  <c r="N793" i="8" s="1"/>
  <c r="M811" i="8"/>
  <c r="N811" i="8" s="1"/>
  <c r="N823" i="8"/>
  <c r="M831" i="8"/>
  <c r="N831" i="8" s="1"/>
  <c r="M883" i="8"/>
  <c r="N883" i="8" s="1"/>
  <c r="M931" i="8"/>
  <c r="N931" i="8" s="1"/>
  <c r="K7" i="1"/>
  <c r="K4" i="1" s="1"/>
  <c r="BP4" i="1" l="1"/>
  <c r="BA4" i="1"/>
  <c r="D4" i="1" s="1"/>
  <c r="E8" i="1" s="1"/>
  <c r="AO4" i="1"/>
  <c r="CB4" i="1"/>
  <c r="D8" i="1"/>
  <c r="D6" i="1"/>
  <c r="E6" i="1" l="1"/>
  <c r="E4" i="1" s="1"/>
</calcChain>
</file>

<file path=xl/sharedStrings.xml><?xml version="1.0" encoding="utf-8"?>
<sst xmlns="http://schemas.openxmlformats.org/spreadsheetml/2006/main" count="129" uniqueCount="76">
  <si>
    <t>C</t>
  </si>
  <si>
    <t>V</t>
  </si>
  <si>
    <t>Début 1</t>
  </si>
  <si>
    <t>Fin 1</t>
  </si>
  <si>
    <t>Fin 2</t>
  </si>
  <si>
    <t>Début 2</t>
  </si>
  <si>
    <t>Employé</t>
  </si>
  <si>
    <t>Pause</t>
  </si>
  <si>
    <t>Lieu</t>
  </si>
  <si>
    <t>Château</t>
  </si>
  <si>
    <t>N° Service</t>
  </si>
  <si>
    <t>Durée totale</t>
  </si>
  <si>
    <t>Durée réelle</t>
  </si>
  <si>
    <t>Dû</t>
  </si>
  <si>
    <t>Plan</t>
  </si>
  <si>
    <t>Delta</t>
  </si>
  <si>
    <t>Vacances</t>
  </si>
  <si>
    <t>Congé</t>
  </si>
  <si>
    <t>Taux</t>
  </si>
  <si>
    <t>Dû
Janv.</t>
  </si>
  <si>
    <t>Dû
Fév.</t>
  </si>
  <si>
    <t>Dû
Mars</t>
  </si>
  <si>
    <t>Dû
Avril</t>
  </si>
  <si>
    <t>Dû
Mai</t>
  </si>
  <si>
    <t>Dû
Juin</t>
  </si>
  <si>
    <t>Dû
Août</t>
  </si>
  <si>
    <t>Dû
Sept.</t>
  </si>
  <si>
    <t>Dû
Oct.</t>
  </si>
  <si>
    <t>Dû
Nov.</t>
  </si>
  <si>
    <t>Dû
Déc.</t>
  </si>
  <si>
    <t>Dû
Juil.</t>
  </si>
  <si>
    <t>P1</t>
  </si>
  <si>
    <t>P2</t>
  </si>
  <si>
    <t>P3</t>
  </si>
  <si>
    <t>Janvier</t>
  </si>
  <si>
    <t>Jours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</si>
  <si>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</si>
  <si>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</si>
  <si>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</si>
  <si>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</si>
  <si>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</si>
  <si>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</si>
  <si>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</si>
  <si>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</si>
  <si>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</si>
  <si>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</si>
  <si>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</si>
  <si>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</si>
  <si>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Journée type [h]</t>
  </si>
  <si>
    <t>M</t>
  </si>
  <si>
    <t>Secteur</t>
  </si>
  <si>
    <t>Samedi</t>
  </si>
  <si>
    <t>Dimanche</t>
  </si>
  <si>
    <t>1er janvier</t>
  </si>
  <si>
    <t>2 janvier</t>
  </si>
  <si>
    <t>Pl. Château</t>
  </si>
  <si>
    <t>Pl Château (Sa)</t>
  </si>
  <si>
    <t>Pl Château (Di + fériés)</t>
  </si>
  <si>
    <t>Tri</t>
  </si>
  <si>
    <t>Malad/Acc</t>
  </si>
  <si>
    <t>Mal/Vac</t>
  </si>
  <si>
    <t>Jour</t>
  </si>
  <si>
    <t>Journalier</t>
  </si>
  <si>
    <t>Ss Mal/Vac</t>
  </si>
  <si>
    <t>Maladie / Accident</t>
  </si>
  <si>
    <t>D</t>
  </si>
  <si>
    <t>Service manuel</t>
  </si>
  <si>
    <t>Total</t>
  </si>
  <si>
    <t>Planning de travail de la maintenance</t>
  </si>
  <si>
    <t>Hre</t>
  </si>
  <si>
    <t>Employé test</t>
  </si>
  <si>
    <t>Employé test2</t>
  </si>
  <si>
    <t>Employé test3</t>
  </si>
  <si>
    <t>Ville</t>
  </si>
  <si>
    <t>Campagne</t>
  </si>
  <si>
    <t>Terrain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</si>
</sst>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h]:mm"/>
    <numFmt numFmtId="165" formatCode="0.00;[Red]0.00"/>
    <numFmt numFmtId="166" formatCode="[hh]:mm"/>
    <numFmt numFmtId="167" formatCode="[hh]:mm;[Red]\-[hh]:mm"/>
    <numFmt numFmtId="168" formatCode="0;[Red]0"/>
  </numFmts>
  <fonts count="22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sz val="10"/>
      <color indexed="55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8"/>
      <color indexed="55"/>
      <name val="Arial"/>
      <family val="2"/>
    </font>
    <font>
      <sz val="8"/>
      <name val="Arial"/>
      <family val="2"/>
    </font>
    <font>
      <b/>
      <sz val="7"/>
      <name val="Arial"/>
      <family val="2"/>
    </font>
    <font>
      <i/>
      <sz val="10"/>
      <name val="Arial"/>
      <family val="2"/>
    </font>
    <font>
      <sz val="10"/>
      <color theme="0" tint="-0.499984740745262"/>
      <name val="Arial"/>
      <family val="2"/>
    </font>
    <font>
      <b/>
      <sz val="8"/>
      <color theme="0" tint="-0.34998626667073579"/>
      <name val="Arial"/>
      <family val="2"/>
    </font>
    <font>
      <sz val="9"/>
      <color theme="0" tint="-0.34998626667073579"/>
      <name val="Arial"/>
      <family val="2"/>
    </font>
    <font>
      <sz val="8"/>
      <color theme="0" tint="-0.34998626667073579"/>
      <name val="Arial"/>
      <family val="2"/>
    </font>
    <font>
      <sz val="7"/>
      <color theme="0" tint="-0.249977111117893"/>
      <name val="Arial"/>
      <family val="2"/>
    </font>
    <font>
      <sz val="10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45">
    <border>
      <left/>
      <right/>
      <top/>
      <bottom/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7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0" fontId="2" fillId="0" borderId="0" xfId="0" applyNumberFormat="1" applyFont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20" fontId="2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20" fontId="4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20" fontId="6" fillId="0" borderId="0" xfId="0" applyNumberFormat="1" applyFont="1" applyFill="1" applyBorder="1" applyAlignment="1">
      <alignment horizontal="center" vertical="center"/>
    </xf>
    <xf numFmtId="20" fontId="4" fillId="0" borderId="0" xfId="0" applyNumberFormat="1" applyFont="1" applyFill="1" applyBorder="1" applyAlignment="1">
      <alignment horizontal="center" vertical="center"/>
    </xf>
    <xf numFmtId="9" fontId="2" fillId="0" borderId="0" xfId="0" applyNumberFormat="1" applyFont="1" applyAlignment="1">
      <alignment horizontal="center"/>
    </xf>
    <xf numFmtId="20" fontId="4" fillId="0" borderId="2" xfId="0" applyNumberFormat="1" applyFont="1" applyFill="1" applyBorder="1" applyAlignment="1">
      <alignment horizontal="center" vertical="center"/>
    </xf>
    <xf numFmtId="20" fontId="6" fillId="0" borderId="3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0" borderId="8" xfId="0" applyNumberFormat="1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1" fillId="0" borderId="10" xfId="0" applyNumberFormat="1" applyFont="1" applyFill="1" applyBorder="1" applyAlignment="1">
      <alignment horizontal="center" vertical="center"/>
    </xf>
    <xf numFmtId="164" fontId="1" fillId="0" borderId="11" xfId="0" applyNumberFormat="1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13" xfId="0" applyNumberFormat="1" applyFont="1" applyFill="1" applyBorder="1" applyAlignment="1">
      <alignment horizontal="center" vertical="center"/>
    </xf>
    <xf numFmtId="1" fontId="7" fillId="2" borderId="7" xfId="0" applyNumberFormat="1" applyFont="1" applyFill="1" applyBorder="1" applyAlignment="1">
      <alignment horizontal="center" vertical="center"/>
    </xf>
    <xf numFmtId="1" fontId="7" fillId="2" borderId="14" xfId="0" applyNumberFormat="1" applyFont="1" applyFill="1" applyBorder="1" applyAlignment="1">
      <alignment horizontal="center" vertical="center"/>
    </xf>
    <xf numFmtId="9" fontId="7" fillId="2" borderId="7" xfId="0" applyNumberFormat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1" fontId="7" fillId="3" borderId="7" xfId="0" applyNumberFormat="1" applyFont="1" applyFill="1" applyBorder="1" applyAlignment="1">
      <alignment horizontal="center" vertical="center"/>
    </xf>
    <xf numFmtId="165" fontId="2" fillId="2" borderId="7" xfId="0" applyNumberFormat="1" applyFont="1" applyFill="1" applyBorder="1" applyAlignment="1">
      <alignment horizontal="center" vertical="center"/>
    </xf>
    <xf numFmtId="168" fontId="2" fillId="2" borderId="7" xfId="0" applyNumberFormat="1" applyFont="1" applyFill="1" applyBorder="1" applyAlignment="1">
      <alignment horizontal="center" vertical="center"/>
    </xf>
    <xf numFmtId="164" fontId="8" fillId="0" borderId="15" xfId="0" applyNumberFormat="1" applyFont="1" applyFill="1" applyBorder="1" applyAlignment="1">
      <alignment horizontal="center" vertical="center"/>
    </xf>
    <xf numFmtId="164" fontId="8" fillId="0" borderId="16" xfId="0" applyNumberFormat="1" applyFont="1" applyFill="1" applyBorder="1" applyAlignment="1">
      <alignment horizontal="center" vertical="center"/>
    </xf>
    <xf numFmtId="164" fontId="8" fillId="0" borderId="17" xfId="0" applyNumberFormat="1" applyFont="1" applyFill="1" applyBorder="1" applyAlignment="1">
      <alignment horizontal="center" vertical="center"/>
    </xf>
    <xf numFmtId="164" fontId="8" fillId="0" borderId="18" xfId="0" applyNumberFormat="1" applyFont="1" applyFill="1" applyBorder="1" applyAlignment="1">
      <alignment horizontal="center" vertical="center"/>
    </xf>
    <xf numFmtId="164" fontId="8" fillId="0" borderId="19" xfId="0" applyNumberFormat="1" applyFont="1" applyFill="1" applyBorder="1" applyAlignment="1">
      <alignment horizontal="center" vertical="center"/>
    </xf>
    <xf numFmtId="164" fontId="8" fillId="0" borderId="20" xfId="0" applyNumberFormat="1" applyFont="1" applyFill="1" applyBorder="1" applyAlignment="1">
      <alignment horizontal="center" vertical="center"/>
    </xf>
    <xf numFmtId="165" fontId="7" fillId="2" borderId="16" xfId="0" applyNumberFormat="1" applyFont="1" applyFill="1" applyBorder="1" applyAlignment="1">
      <alignment horizontal="center" vertical="center"/>
    </xf>
    <xf numFmtId="165" fontId="7" fillId="2" borderId="18" xfId="0" applyNumberFormat="1" applyFont="1" applyFill="1" applyBorder="1" applyAlignment="1">
      <alignment horizontal="center" vertical="center"/>
    </xf>
    <xf numFmtId="165" fontId="8" fillId="0" borderId="17" xfId="0" applyNumberFormat="1" applyFont="1" applyFill="1" applyBorder="1" applyAlignment="1">
      <alignment horizontal="center" vertical="center"/>
    </xf>
    <xf numFmtId="165" fontId="8" fillId="0" borderId="18" xfId="0" applyNumberFormat="1" applyFont="1" applyFill="1" applyBorder="1" applyAlignment="1">
      <alignment horizontal="center" vertical="center"/>
    </xf>
    <xf numFmtId="165" fontId="7" fillId="2" borderId="20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3" borderId="7" xfId="0" applyFont="1" applyFill="1" applyBorder="1" applyAlignment="1">
      <alignment horizontal="center" vertical="center"/>
    </xf>
    <xf numFmtId="9" fontId="7" fillId="2" borderId="16" xfId="0" applyNumberFormat="1" applyFont="1" applyFill="1" applyBorder="1" applyAlignment="1">
      <alignment horizontal="center" vertical="center"/>
    </xf>
    <xf numFmtId="9" fontId="7" fillId="2" borderId="18" xfId="0" applyNumberFormat="1" applyFont="1" applyFill="1" applyBorder="1" applyAlignment="1">
      <alignment horizontal="center" vertical="center"/>
    </xf>
    <xf numFmtId="9" fontId="7" fillId="2" borderId="20" xfId="0" applyNumberFormat="1" applyFont="1" applyFill="1" applyBorder="1" applyAlignment="1">
      <alignment horizontal="center" vertical="center"/>
    </xf>
    <xf numFmtId="164" fontId="2" fillId="2" borderId="7" xfId="0" applyNumberFormat="1" applyFont="1" applyFill="1" applyBorder="1" applyAlignment="1">
      <alignment horizontal="center" vertical="center"/>
    </xf>
    <xf numFmtId="0" fontId="2" fillId="4" borderId="24" xfId="0" applyFont="1" applyFill="1" applyBorder="1" applyAlignment="1" applyProtection="1">
      <alignment horizontal="center" vertical="center"/>
      <protection locked="0"/>
    </xf>
    <xf numFmtId="9" fontId="2" fillId="4" borderId="8" xfId="0" applyNumberFormat="1" applyFont="1" applyFill="1" applyBorder="1" applyAlignment="1" applyProtection="1">
      <alignment horizontal="center" vertical="center"/>
      <protection locked="0"/>
    </xf>
    <xf numFmtId="0" fontId="2" fillId="4" borderId="29" xfId="0" applyFont="1" applyFill="1" applyBorder="1" applyAlignment="1" applyProtection="1">
      <alignment horizontal="center" vertical="center"/>
      <protection locked="0"/>
    </xf>
    <xf numFmtId="9" fontId="2" fillId="4" borderId="8" xfId="0" applyNumberFormat="1" applyFont="1" applyFill="1" applyBorder="1" applyAlignment="1" applyProtection="1">
      <alignment horizontal="center"/>
      <protection locked="0"/>
    </xf>
    <xf numFmtId="0" fontId="2" fillId="4" borderId="24" xfId="0" applyFont="1" applyFill="1" applyBorder="1" applyAlignment="1" applyProtection="1">
      <alignment horizontal="center"/>
      <protection locked="0"/>
    </xf>
    <xf numFmtId="0" fontId="2" fillId="4" borderId="29" xfId="0" applyFont="1" applyFill="1" applyBorder="1" applyAlignment="1" applyProtection="1">
      <alignment horizontal="center"/>
      <protection locked="0"/>
    </xf>
    <xf numFmtId="0" fontId="2" fillId="4" borderId="25" xfId="0" applyFont="1" applyFill="1" applyBorder="1" applyAlignment="1" applyProtection="1">
      <alignment horizontal="center"/>
      <protection locked="0"/>
    </xf>
    <xf numFmtId="9" fontId="2" fillId="4" borderId="9" xfId="0" applyNumberFormat="1" applyFont="1" applyFill="1" applyBorder="1" applyAlignment="1" applyProtection="1">
      <alignment horizont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25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20" fontId="4" fillId="0" borderId="8" xfId="0" applyNumberFormat="1" applyFont="1" applyFill="1" applyBorder="1" applyAlignment="1">
      <alignment horizontal="center" vertical="center"/>
    </xf>
    <xf numFmtId="20" fontId="4" fillId="0" borderId="9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4" fillId="3" borderId="7" xfId="0" applyFont="1" applyFill="1" applyBorder="1" applyAlignment="1">
      <alignment horizontal="center" vertical="top" textRotation="90"/>
    </xf>
    <xf numFmtId="20" fontId="16" fillId="6" borderId="28" xfId="0" applyNumberFormat="1" applyFont="1" applyFill="1" applyBorder="1" applyAlignment="1" applyProtection="1">
      <alignment horizontal="center" vertical="center"/>
    </xf>
    <xf numFmtId="0" fontId="2" fillId="0" borderId="3" xfId="0" applyFont="1" applyBorder="1" applyAlignment="1">
      <alignment horizontal="center" vertical="center"/>
    </xf>
    <xf numFmtId="20" fontId="2" fillId="0" borderId="12" xfId="0" applyNumberFormat="1" applyFont="1" applyBorder="1" applyAlignment="1">
      <alignment horizontal="center" vertical="center"/>
    </xf>
    <xf numFmtId="20" fontId="4" fillId="4" borderId="8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/>
      <protection locked="0"/>
    </xf>
    <xf numFmtId="20" fontId="4" fillId="4" borderId="8" xfId="0" quotePrefix="1" applyNumberFormat="1" applyFont="1" applyFill="1" applyBorder="1" applyAlignment="1" applyProtection="1">
      <alignment horizontal="center" vertical="center"/>
      <protection locked="0"/>
    </xf>
    <xf numFmtId="20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9" xfId="0" applyFont="1" applyFill="1" applyBorder="1" applyAlignment="1" applyProtection="1">
      <alignment horizontal="center" vertical="center"/>
      <protection locked="0"/>
    </xf>
    <xf numFmtId="20" fontId="2" fillId="0" borderId="13" xfId="0" applyNumberFormat="1" applyFont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textRotation="90" wrapText="1"/>
    </xf>
    <xf numFmtId="9" fontId="7" fillId="2" borderId="23" xfId="0" applyNumberFormat="1" applyFont="1" applyFill="1" applyBorder="1" applyAlignment="1">
      <alignment horizontal="center" vertical="center"/>
    </xf>
    <xf numFmtId="9" fontId="7" fillId="2" borderId="24" xfId="0" applyNumberFormat="1" applyFont="1" applyFill="1" applyBorder="1" applyAlignment="1">
      <alignment horizontal="center" vertical="center"/>
    </xf>
    <xf numFmtId="9" fontId="7" fillId="2" borderId="25" xfId="0" applyNumberFormat="1" applyFont="1" applyFill="1" applyBorder="1" applyAlignment="1">
      <alignment horizontal="center" vertical="center"/>
    </xf>
    <xf numFmtId="20" fontId="2" fillId="0" borderId="10" xfId="0" applyNumberFormat="1" applyFont="1" applyFill="1" applyBorder="1" applyAlignment="1">
      <alignment horizontal="center" vertical="center"/>
    </xf>
    <xf numFmtId="20" fontId="2" fillId="0" borderId="8" xfId="0" applyNumberFormat="1" applyFont="1" applyFill="1" applyBorder="1" applyAlignment="1">
      <alignment horizontal="center" vertical="center"/>
    </xf>
    <xf numFmtId="2" fontId="0" fillId="0" borderId="12" xfId="0" applyNumberFormat="1" applyFill="1" applyBorder="1" applyAlignment="1">
      <alignment horizontal="center" vertical="center"/>
    </xf>
    <xf numFmtId="20" fontId="2" fillId="0" borderId="9" xfId="0" applyNumberFormat="1" applyFont="1" applyFill="1" applyBorder="1" applyAlignment="1">
      <alignment horizontal="center" vertical="center"/>
    </xf>
    <xf numFmtId="2" fontId="0" fillId="0" borderId="13" xfId="0" applyNumberFormat="1" applyFill="1" applyBorder="1" applyAlignment="1">
      <alignment horizontal="center" vertical="center"/>
    </xf>
    <xf numFmtId="164" fontId="1" fillId="0" borderId="30" xfId="0" applyNumberFormat="1" applyFont="1" applyFill="1" applyBorder="1" applyAlignment="1">
      <alignment horizontal="center" vertical="center"/>
    </xf>
    <xf numFmtId="164" fontId="1" fillId="0" borderId="31" xfId="0" applyNumberFormat="1" applyFont="1" applyFill="1" applyBorder="1" applyAlignment="1">
      <alignment horizontal="center" vertical="center"/>
    </xf>
    <xf numFmtId="166" fontId="2" fillId="0" borderId="30" xfId="0" applyNumberFormat="1" applyFont="1" applyFill="1" applyBorder="1" applyAlignment="1" applyProtection="1">
      <alignment horizontal="center" vertical="center"/>
    </xf>
    <xf numFmtId="167" fontId="2" fillId="0" borderId="32" xfId="0" applyNumberFormat="1" applyFont="1" applyFill="1" applyBorder="1" applyAlignment="1" applyProtection="1">
      <alignment horizontal="center" vertical="center"/>
    </xf>
    <xf numFmtId="166" fontId="17" fillId="0" borderId="33" xfId="0" applyNumberFormat="1" applyFont="1" applyFill="1" applyBorder="1" applyAlignment="1" applyProtection="1">
      <alignment horizontal="center"/>
    </xf>
    <xf numFmtId="0" fontId="18" fillId="0" borderId="33" xfId="0" applyNumberFormat="1" applyFont="1" applyFill="1" applyBorder="1" applyAlignment="1" applyProtection="1">
      <alignment horizontal="center" vertical="center"/>
    </xf>
    <xf numFmtId="167" fontId="19" fillId="0" borderId="34" xfId="0" applyNumberFormat="1" applyFont="1" applyFill="1" applyBorder="1" applyAlignment="1" applyProtection="1">
      <alignment horizontal="center" vertical="center"/>
    </xf>
    <xf numFmtId="9" fontId="13" fillId="2" borderId="21" xfId="0" applyNumberFormat="1" applyFont="1" applyFill="1" applyBorder="1" applyAlignment="1" applyProtection="1">
      <alignment horizontal="center" vertical="center"/>
    </xf>
    <xf numFmtId="164" fontId="17" fillId="0" borderId="33" xfId="0" applyNumberFormat="1" applyFont="1" applyBorder="1" applyAlignment="1" applyProtection="1"/>
    <xf numFmtId="164" fontId="19" fillId="0" borderId="35" xfId="0" applyNumberFormat="1" applyFont="1" applyBorder="1" applyAlignment="1" applyProtection="1">
      <alignment horizontal="center" vertical="center"/>
    </xf>
    <xf numFmtId="166" fontId="19" fillId="0" borderId="36" xfId="0" applyNumberFormat="1" applyFont="1" applyFill="1" applyBorder="1" applyAlignment="1" applyProtection="1">
      <alignment horizontal="center" vertical="center"/>
    </xf>
    <xf numFmtId="0" fontId="18" fillId="0" borderId="35" xfId="0" applyNumberFormat="1" applyFont="1" applyFill="1" applyBorder="1" applyAlignment="1" applyProtection="1">
      <alignment horizontal="center" vertical="center"/>
    </xf>
    <xf numFmtId="20" fontId="4" fillId="7" borderId="4" xfId="0" applyNumberFormat="1" applyFont="1" applyFill="1" applyBorder="1" applyAlignment="1" applyProtection="1">
      <alignment horizontal="center" vertical="center"/>
      <protection locked="0"/>
    </xf>
    <xf numFmtId="20" fontId="4" fillId="7" borderId="5" xfId="0" applyNumberFormat="1" applyFont="1" applyFill="1" applyBorder="1" applyAlignment="1" applyProtection="1">
      <alignment horizontal="center" vertical="center"/>
      <protection locked="0"/>
    </xf>
    <xf numFmtId="20" fontId="6" fillId="0" borderId="6" xfId="0" applyNumberFormat="1" applyFont="1" applyFill="1" applyBorder="1" applyAlignment="1">
      <alignment horizontal="center" vertical="center"/>
    </xf>
    <xf numFmtId="20" fontId="4" fillId="7" borderId="4" xfId="0" quotePrefix="1" applyNumberFormat="1" applyFont="1" applyFill="1" applyBorder="1" applyAlignment="1" applyProtection="1">
      <alignment horizontal="center" vertical="center"/>
      <protection locked="0"/>
    </xf>
    <xf numFmtId="0" fontId="2" fillId="4" borderId="8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165" fontId="8" fillId="0" borderId="15" xfId="0" applyNumberFormat="1" applyFont="1" applyFill="1" applyBorder="1" applyAlignment="1">
      <alignment horizontal="center" vertical="center"/>
    </xf>
    <xf numFmtId="164" fontId="7" fillId="6" borderId="16" xfId="0" applyNumberFormat="1" applyFont="1" applyFill="1" applyBorder="1" applyAlignment="1">
      <alignment horizontal="center" vertical="center"/>
    </xf>
    <xf numFmtId="164" fontId="7" fillId="6" borderId="18" xfId="0" applyNumberFormat="1" applyFont="1" applyFill="1" applyBorder="1" applyAlignment="1">
      <alignment horizontal="center" vertical="center"/>
    </xf>
    <xf numFmtId="164" fontId="7" fillId="6" borderId="20" xfId="0" applyNumberFormat="1" applyFont="1" applyFill="1" applyBorder="1" applyAlignment="1">
      <alignment horizontal="center" vertical="center"/>
    </xf>
    <xf numFmtId="2" fontId="0" fillId="0" borderId="11" xfId="0" applyNumberFormat="1" applyFill="1" applyBorder="1" applyAlignment="1">
      <alignment horizontal="center" vertical="center"/>
    </xf>
    <xf numFmtId="9" fontId="20" fillId="9" borderId="44" xfId="0" applyNumberFormat="1" applyFont="1" applyFill="1" applyBorder="1" applyAlignment="1" applyProtection="1">
      <alignment horizontal="center" vertical="center"/>
    </xf>
    <xf numFmtId="9" fontId="20" fillId="9" borderId="40" xfId="0" applyNumberFormat="1" applyFont="1" applyFill="1" applyBorder="1" applyAlignment="1" applyProtection="1">
      <alignment horizontal="center" vertical="center"/>
    </xf>
    <xf numFmtId="9" fontId="20" fillId="9" borderId="41" xfId="0" applyNumberFormat="1" applyFont="1" applyFill="1" applyBorder="1" applyAlignment="1" applyProtection="1">
      <alignment horizontal="center" vertical="center"/>
    </xf>
    <xf numFmtId="0" fontId="7" fillId="7" borderId="15" xfId="0" applyNumberFormat="1" applyFont="1" applyFill="1" applyBorder="1" applyAlignment="1">
      <alignment horizontal="center" vertical="center"/>
    </xf>
    <xf numFmtId="0" fontId="7" fillId="7" borderId="18" xfId="0" applyNumberFormat="1" applyFont="1" applyFill="1" applyBorder="1" applyAlignment="1">
      <alignment horizontal="center" vertical="center"/>
    </xf>
    <xf numFmtId="0" fontId="7" fillId="7" borderId="20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20" fontId="21" fillId="0" borderId="0" xfId="0" applyNumberFormat="1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  <xf numFmtId="2" fontId="7" fillId="7" borderId="15" xfId="0" applyNumberFormat="1" applyFont="1" applyFill="1" applyBorder="1" applyAlignment="1">
      <alignment horizontal="center" vertical="center"/>
    </xf>
    <xf numFmtId="2" fontId="7" fillId="7" borderId="18" xfId="0" applyNumberFormat="1" applyFont="1" applyFill="1" applyBorder="1" applyAlignment="1">
      <alignment horizontal="center" vertical="center"/>
    </xf>
    <xf numFmtId="2" fontId="7" fillId="7" borderId="20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3" borderId="37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7" fillId="3" borderId="38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2" fillId="0" borderId="5" xfId="0" applyFont="1" applyFill="1" applyBorder="1" applyAlignment="1">
      <alignment horizontal="center"/>
    </xf>
    <xf numFmtId="0" fontId="2" fillId="7" borderId="26" xfId="0" applyFont="1" applyFill="1" applyBorder="1" applyAlignment="1" applyProtection="1">
      <alignment horizontal="center" vertical="center"/>
      <protection locked="0"/>
    </xf>
    <xf numFmtId="0" fontId="2" fillId="7" borderId="27" xfId="0" applyFont="1" applyFill="1" applyBorder="1" applyAlignment="1" applyProtection="1">
      <alignment horizontal="center" vertical="center"/>
      <protection locked="0"/>
    </xf>
    <xf numFmtId="0" fontId="9" fillId="7" borderId="39" xfId="0" applyFont="1" applyFill="1" applyBorder="1" applyAlignment="1" applyProtection="1">
      <alignment horizontal="center" vertical="center"/>
      <protection locked="0"/>
    </xf>
    <xf numFmtId="0" fontId="9" fillId="7" borderId="21" xfId="0" applyFont="1" applyFill="1" applyBorder="1" applyAlignment="1" applyProtection="1">
      <alignment horizontal="center" vertical="center"/>
      <protection locked="0"/>
    </xf>
    <xf numFmtId="0" fontId="2" fillId="2" borderId="26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8" borderId="26" xfId="0" applyFont="1" applyFill="1" applyBorder="1" applyAlignment="1">
      <alignment horizontal="center" vertical="center"/>
    </xf>
    <xf numFmtId="0" fontId="2" fillId="8" borderId="27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164" fontId="2" fillId="0" borderId="30" xfId="0" applyNumberFormat="1" applyFont="1" applyBorder="1" applyAlignment="1" applyProtection="1">
      <alignment horizontal="center" vertical="center"/>
    </xf>
    <xf numFmtId="164" fontId="2" fillId="0" borderId="33" xfId="0" applyNumberFormat="1" applyFont="1" applyBorder="1" applyAlignment="1" applyProtection="1">
      <alignment horizontal="center" vertical="center"/>
    </xf>
    <xf numFmtId="9" fontId="4" fillId="9" borderId="40" xfId="0" applyNumberFormat="1" applyFont="1" applyFill="1" applyBorder="1" applyAlignment="1">
      <alignment horizontal="center" vertical="center"/>
    </xf>
    <xf numFmtId="9" fontId="4" fillId="9" borderId="41" xfId="0" applyNumberFormat="1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2" fillId="5" borderId="42" xfId="0" applyFont="1" applyFill="1" applyBorder="1" applyAlignment="1">
      <alignment horizontal="center" vertical="center"/>
    </xf>
    <xf numFmtId="0" fontId="2" fillId="5" borderId="4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6" tint="0.79998168889431442"/>
        </patternFill>
      </fill>
    </dxf>
  </dxfs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indexed="12"/>
  </sheetPr>
  <dimension ref="A1:AG1027"/>
  <sheetViews>
    <sheetView zoomScaleNormal="100" workbookViewId="0">
      <selection activeCell="H27" sqref="H27"/>
    </sheetView>
  </sheetViews>
  <sheetFormatPr baseColWidth="10" defaultRowHeight="12.75" x14ac:dyDescent="0.2"/>
  <cols>
    <col min="1" max="1" width="19.140625" style="13" customWidth="1"/>
    <col min="2" max="2" width="6.42578125" style="12" customWidth="1"/>
    <col min="3" max="3" width="19.42578125" style="56" customWidth="1"/>
    <col min="4" max="4" width="5.140625" style="56" customWidth="1"/>
    <col min="5" max="10" width="7.7109375" style="10" customWidth="1"/>
    <col min="11" max="11" width="7.7109375" style="12" customWidth="1"/>
    <col min="12" max="12" width="7.7109375" style="11" customWidth="1"/>
    <col min="13" max="13" width="7.7109375" style="1" customWidth="1"/>
    <col min="14" max="15" width="7.7109375" style="2" customWidth="1"/>
    <col min="16" max="16" width="7.7109375" style="31" customWidth="1"/>
    <col min="17" max="17" width="3.42578125" style="31" customWidth="1"/>
    <col min="18" max="18" width="20" style="31" customWidth="1"/>
    <col min="19" max="30" width="10.7109375" style="2" customWidth="1"/>
    <col min="31" max="31" width="9.140625" style="2" customWidth="1"/>
    <col min="32" max="32" width="5" style="2" customWidth="1"/>
    <col min="33" max="16384" width="11.42578125" style="2"/>
  </cols>
  <sheetData>
    <row r="1" spans="1:32" ht="33" customHeight="1" x14ac:dyDescent="0.2">
      <c r="A1" s="25" t="s">
        <v>6</v>
      </c>
      <c r="B1" s="19" t="s">
        <v>18</v>
      </c>
      <c r="C1" s="25" t="s">
        <v>50</v>
      </c>
      <c r="D1" s="86" t="s">
        <v>61</v>
      </c>
      <c r="E1" s="25" t="s">
        <v>19</v>
      </c>
      <c r="F1" s="25" t="s">
        <v>20</v>
      </c>
      <c r="G1" s="25" t="s">
        <v>21</v>
      </c>
      <c r="H1" s="25" t="s">
        <v>22</v>
      </c>
      <c r="I1" s="25" t="s">
        <v>23</v>
      </c>
      <c r="J1" s="25" t="s">
        <v>24</v>
      </c>
      <c r="K1" s="25" t="s">
        <v>30</v>
      </c>
      <c r="L1" s="25" t="s">
        <v>25</v>
      </c>
      <c r="M1" s="25" t="s">
        <v>26</v>
      </c>
      <c r="N1" s="25" t="s">
        <v>27</v>
      </c>
      <c r="O1" s="25" t="s">
        <v>28</v>
      </c>
      <c r="P1" s="25" t="s">
        <v>29</v>
      </c>
      <c r="Q1" s="30"/>
      <c r="R1" s="42">
        <v>2014</v>
      </c>
      <c r="S1" s="39">
        <v>1</v>
      </c>
      <c r="T1" s="38">
        <v>2</v>
      </c>
      <c r="U1" s="38">
        <v>3</v>
      </c>
      <c r="V1" s="38">
        <v>4</v>
      </c>
      <c r="W1" s="38">
        <v>5</v>
      </c>
      <c r="X1" s="38">
        <v>6</v>
      </c>
      <c r="Y1" s="38">
        <v>7</v>
      </c>
      <c r="Z1" s="38">
        <v>8</v>
      </c>
      <c r="AA1" s="38">
        <v>9</v>
      </c>
      <c r="AB1" s="38">
        <v>10</v>
      </c>
      <c r="AC1" s="38">
        <v>11</v>
      </c>
      <c r="AD1" s="38">
        <v>12</v>
      </c>
      <c r="AE1" s="38" t="s">
        <v>67</v>
      </c>
    </row>
    <row r="2" spans="1:32" ht="15" customHeight="1" x14ac:dyDescent="0.2">
      <c r="A2" s="62" t="s">
        <v>70</v>
      </c>
      <c r="B2" s="63">
        <v>1</v>
      </c>
      <c r="C2" s="64" t="s">
        <v>73</v>
      </c>
      <c r="D2" s="95">
        <f t="shared" ref="D2:D8" si="0">IF(ISERROR(VLOOKUP(B2,Journalier,2,0)),"",VLOOKUP(B2,Journalier,2,0))</f>
        <v>0.35416666666666669</v>
      </c>
      <c r="E2" s="32">
        <f t="shared" ref="E2:E7" si="1">IF(ISERROR(VLOOKUP(B2,Taux,2,0)),"",VLOOKUP(B2,Taux,2,0))</f>
        <v>7.4375</v>
      </c>
      <c r="F2" s="32">
        <f t="shared" ref="F2:F8" si="2">IF(ISERROR(VLOOKUP(B2,Taux,3,0)),"",VLOOKUP(B2,Taux,3,0))</f>
        <v>7.083333333333333</v>
      </c>
      <c r="G2" s="32">
        <f t="shared" ref="G2:G8" si="3">IF(ISERROR(VLOOKUP(B2,Taux,4,0)),"",VLOOKUP(B2,Taux,4,0))</f>
        <v>7.4375</v>
      </c>
      <c r="H2" s="32">
        <f t="shared" ref="H2:H8" si="4">IF(ISERROR(VLOOKUP(B2,Taux,5,0)),"",VLOOKUP(B2,Taux,5,0))</f>
        <v>7.041666666666667</v>
      </c>
      <c r="I2" s="32">
        <f t="shared" ref="I2:I8" si="5">IF(ISERROR(VLOOKUP(B2,Taux,6,0)),"",VLOOKUP(B2,Taux,6,0))</f>
        <v>7.041666666666667</v>
      </c>
      <c r="J2" s="32">
        <f t="shared" ref="J2:J8" si="6">IF(ISERROR(VLOOKUP(B2,Taux,7,0)),"",VLOOKUP(B2,Taux,7,0))</f>
        <v>7.083333333333333</v>
      </c>
      <c r="K2" s="32">
        <f t="shared" ref="K2:K8" si="7">IF(ISERROR(VLOOKUP(B2,Taux,8,0)),"",VLOOKUP(B2,Taux,8,0))</f>
        <v>8.1458333333333339</v>
      </c>
      <c r="L2" s="32">
        <f t="shared" ref="L2:L8" si="8">IF(ISERROR(VLOOKUP(B2,Taux,9,0)),"",VLOOKUP(B2,Taux,9,0))</f>
        <v>7.083333333333333</v>
      </c>
      <c r="M2" s="32">
        <f t="shared" ref="M2:M8" si="9">IF(ISERROR(VLOOKUP(B2,Taux,10,0)),"",VLOOKUP(B2,Taux,10,0))</f>
        <v>7.4375</v>
      </c>
      <c r="N2" s="32">
        <f t="shared" ref="N2:N8" si="10">IF(ISERROR(VLOOKUP(B2,Taux,11,0)),"",VLOOKUP(B2,Taux,11,0))</f>
        <v>8.1458333333333339</v>
      </c>
      <c r="O2" s="32">
        <f t="shared" ref="O2:O8" si="11">IF(ISERROR(VLOOKUP(B2,Taux,12,0)),"",VLOOKUP(B2,Taux,12,0))</f>
        <v>7.083333333333333</v>
      </c>
      <c r="P2" s="33">
        <f t="shared" ref="P2:P8" si="12">IF(ISERROR(VLOOKUP(B2,Taux,13,0)),"",VLOOKUP(B2,Taux,13,0))</f>
        <v>6.197916666666667</v>
      </c>
      <c r="Q2" s="30"/>
      <c r="R2" s="58">
        <v>1</v>
      </c>
      <c r="S2" s="45">
        <f>S16/24</f>
        <v>7.4375</v>
      </c>
      <c r="T2" s="46">
        <f>S17/24</f>
        <v>7.083333333333333</v>
      </c>
      <c r="U2" s="46">
        <f>S18/24</f>
        <v>7.4375</v>
      </c>
      <c r="V2" s="46">
        <f>S19/24</f>
        <v>7.041666666666667</v>
      </c>
      <c r="W2" s="46">
        <f>S20/24</f>
        <v>7.041666666666667</v>
      </c>
      <c r="X2" s="46">
        <f>S21/24</f>
        <v>7.083333333333333</v>
      </c>
      <c r="Y2" s="46">
        <f>S22/24</f>
        <v>8.1458333333333339</v>
      </c>
      <c r="Z2" s="46">
        <f>S23/24</f>
        <v>7.083333333333333</v>
      </c>
      <c r="AA2" s="46">
        <f>S24/24</f>
        <v>7.4375</v>
      </c>
      <c r="AB2" s="46">
        <f>S25/24</f>
        <v>8.1458333333333339</v>
      </c>
      <c r="AC2" s="46">
        <f>S26/24</f>
        <v>7.083333333333333</v>
      </c>
      <c r="AD2" s="46">
        <f>S27/24</f>
        <v>6.197916666666667</v>
      </c>
      <c r="AE2" s="114">
        <f>SUM(S2:AD2)</f>
        <v>87.21875</v>
      </c>
    </row>
    <row r="3" spans="1:32" ht="15" customHeight="1" x14ac:dyDescent="0.2">
      <c r="A3" s="62" t="s">
        <v>71</v>
      </c>
      <c r="B3" s="63">
        <v>0.9</v>
      </c>
      <c r="C3" s="64" t="s">
        <v>74</v>
      </c>
      <c r="D3" s="96">
        <f t="shared" si="0"/>
        <v>0.31875000000000003</v>
      </c>
      <c r="E3" s="34">
        <f t="shared" si="1"/>
        <v>6.6937500000000005</v>
      </c>
      <c r="F3" s="34">
        <f t="shared" si="2"/>
        <v>6.375</v>
      </c>
      <c r="G3" s="34">
        <f t="shared" si="3"/>
        <v>6.6937500000000005</v>
      </c>
      <c r="H3" s="34">
        <f t="shared" si="4"/>
        <v>6.3374999999999995</v>
      </c>
      <c r="I3" s="34">
        <f t="shared" si="5"/>
        <v>6.3374999999999995</v>
      </c>
      <c r="J3" s="34">
        <f t="shared" si="6"/>
        <v>6.375</v>
      </c>
      <c r="K3" s="34">
        <f t="shared" si="7"/>
        <v>7.3312500000000007</v>
      </c>
      <c r="L3" s="34">
        <f t="shared" si="8"/>
        <v>6.375</v>
      </c>
      <c r="M3" s="34">
        <f t="shared" si="9"/>
        <v>6.6937500000000005</v>
      </c>
      <c r="N3" s="34">
        <f t="shared" si="10"/>
        <v>7.3312500000000007</v>
      </c>
      <c r="O3" s="34">
        <f t="shared" si="11"/>
        <v>6.375</v>
      </c>
      <c r="P3" s="35">
        <f t="shared" si="12"/>
        <v>5.5781250000000009</v>
      </c>
      <c r="Q3" s="30"/>
      <c r="R3" s="59">
        <v>0.9</v>
      </c>
      <c r="S3" s="47">
        <f>T16/24</f>
        <v>6.6937500000000005</v>
      </c>
      <c r="T3" s="48">
        <f>T17/24</f>
        <v>6.375</v>
      </c>
      <c r="U3" s="48">
        <f>T18/24</f>
        <v>6.6937500000000005</v>
      </c>
      <c r="V3" s="48">
        <f>T19/24</f>
        <v>6.3374999999999995</v>
      </c>
      <c r="W3" s="48">
        <f>T20/24</f>
        <v>6.3374999999999995</v>
      </c>
      <c r="X3" s="48">
        <f>T21/24</f>
        <v>6.375</v>
      </c>
      <c r="Y3" s="48">
        <f>T22/24</f>
        <v>7.3312500000000007</v>
      </c>
      <c r="Z3" s="48">
        <f>T23/24</f>
        <v>6.375</v>
      </c>
      <c r="AA3" s="48">
        <f>T24/24</f>
        <v>6.6937500000000005</v>
      </c>
      <c r="AB3" s="48">
        <f>T25/24</f>
        <v>7.3312500000000007</v>
      </c>
      <c r="AC3" s="48">
        <f>T26/24</f>
        <v>6.375</v>
      </c>
      <c r="AD3" s="48">
        <f>T27/24</f>
        <v>5.5781250000000009</v>
      </c>
      <c r="AE3" s="115">
        <f t="shared" ref="AE3:AE13" si="13">SUM(S3:AD3)</f>
        <v>78.496875000000003</v>
      </c>
    </row>
    <row r="4" spans="1:32" ht="15" customHeight="1" x14ac:dyDescent="0.2">
      <c r="A4" s="62" t="s">
        <v>72</v>
      </c>
      <c r="B4" s="63">
        <v>0.8</v>
      </c>
      <c r="C4" s="64" t="s">
        <v>75</v>
      </c>
      <c r="D4" s="34">
        <f t="shared" si="0"/>
        <v>0.28333333333333338</v>
      </c>
      <c r="E4" s="34">
        <f t="shared" si="1"/>
        <v>5.95</v>
      </c>
      <c r="F4" s="34">
        <f t="shared" si="2"/>
        <v>5.666666666666667</v>
      </c>
      <c r="G4" s="34">
        <f t="shared" si="3"/>
        <v>5.95</v>
      </c>
      <c r="H4" s="34">
        <f t="shared" si="4"/>
        <v>5.6333333333333329</v>
      </c>
      <c r="I4" s="34">
        <f t="shared" si="5"/>
        <v>5.6333333333333329</v>
      </c>
      <c r="J4" s="34">
        <f t="shared" si="6"/>
        <v>5.666666666666667</v>
      </c>
      <c r="K4" s="34">
        <f t="shared" si="7"/>
        <v>6.5166666666666666</v>
      </c>
      <c r="L4" s="34">
        <f t="shared" si="8"/>
        <v>5.666666666666667</v>
      </c>
      <c r="M4" s="34">
        <f t="shared" si="9"/>
        <v>5.95</v>
      </c>
      <c r="N4" s="34">
        <f t="shared" si="10"/>
        <v>6.5166666666666666</v>
      </c>
      <c r="O4" s="34">
        <f t="shared" si="11"/>
        <v>5.666666666666667</v>
      </c>
      <c r="P4" s="35">
        <f t="shared" si="12"/>
        <v>4.958333333333333</v>
      </c>
      <c r="Q4" s="30"/>
      <c r="R4" s="59">
        <v>0.8</v>
      </c>
      <c r="S4" s="47">
        <f>U16/24</f>
        <v>5.95</v>
      </c>
      <c r="T4" s="48">
        <f>U17/24</f>
        <v>5.666666666666667</v>
      </c>
      <c r="U4" s="48">
        <f>U18/24</f>
        <v>5.95</v>
      </c>
      <c r="V4" s="48">
        <f>U19/24</f>
        <v>5.6333333333333329</v>
      </c>
      <c r="W4" s="48">
        <f>U20/24</f>
        <v>5.6333333333333329</v>
      </c>
      <c r="X4" s="48">
        <f>U21/24</f>
        <v>5.666666666666667</v>
      </c>
      <c r="Y4" s="48">
        <f>U22/24</f>
        <v>6.5166666666666666</v>
      </c>
      <c r="Z4" s="48">
        <f>U23/24</f>
        <v>5.666666666666667</v>
      </c>
      <c r="AA4" s="48">
        <f>U24/24</f>
        <v>5.95</v>
      </c>
      <c r="AB4" s="48">
        <f>U25/24</f>
        <v>6.5166666666666666</v>
      </c>
      <c r="AC4" s="48">
        <f>U26/24</f>
        <v>5.666666666666667</v>
      </c>
      <c r="AD4" s="48">
        <f>U27/24</f>
        <v>4.958333333333333</v>
      </c>
      <c r="AE4" s="115">
        <f t="shared" si="13"/>
        <v>69.774999999999991</v>
      </c>
    </row>
    <row r="5" spans="1:32" ht="15" customHeight="1" x14ac:dyDescent="0.2">
      <c r="A5" s="62"/>
      <c r="B5" s="63"/>
      <c r="C5" s="64"/>
      <c r="D5" s="34" t="str">
        <f t="shared" si="0"/>
        <v/>
      </c>
      <c r="E5" s="34" t="str">
        <f t="shared" si="1"/>
        <v/>
      </c>
      <c r="F5" s="34" t="str">
        <f t="shared" si="2"/>
        <v/>
      </c>
      <c r="G5" s="34" t="str">
        <f t="shared" si="3"/>
        <v/>
      </c>
      <c r="H5" s="34" t="str">
        <f t="shared" si="4"/>
        <v/>
      </c>
      <c r="I5" s="34" t="str">
        <f t="shared" si="5"/>
        <v/>
      </c>
      <c r="J5" s="34" t="str">
        <f t="shared" si="6"/>
        <v/>
      </c>
      <c r="K5" s="34" t="str">
        <f t="shared" si="7"/>
        <v/>
      </c>
      <c r="L5" s="34" t="str">
        <f t="shared" si="8"/>
        <v/>
      </c>
      <c r="M5" s="34" t="str">
        <f t="shared" si="9"/>
        <v/>
      </c>
      <c r="N5" s="34" t="str">
        <f t="shared" si="10"/>
        <v/>
      </c>
      <c r="O5" s="34" t="str">
        <f t="shared" si="11"/>
        <v/>
      </c>
      <c r="P5" s="35" t="str">
        <f t="shared" si="12"/>
        <v/>
      </c>
      <c r="Q5" s="30"/>
      <c r="R5" s="59">
        <v>0.75</v>
      </c>
      <c r="S5" s="47">
        <f>V16/24</f>
        <v>5.578125</v>
      </c>
      <c r="T5" s="48">
        <f>V17/24</f>
        <v>5.3125</v>
      </c>
      <c r="U5" s="48">
        <f>V18/24</f>
        <v>5.578125</v>
      </c>
      <c r="V5" s="48">
        <f>V19/24</f>
        <v>5.28125</v>
      </c>
      <c r="W5" s="48">
        <f>V20/24</f>
        <v>5.28125</v>
      </c>
      <c r="X5" s="48">
        <f>V21/24</f>
        <v>5.3125</v>
      </c>
      <c r="Y5" s="48">
        <f>V22/24</f>
        <v>6.109375</v>
      </c>
      <c r="Z5" s="48">
        <f>V23/24</f>
        <v>5.3125</v>
      </c>
      <c r="AA5" s="48">
        <f>V24/24</f>
        <v>5.578125</v>
      </c>
      <c r="AB5" s="48">
        <f>V25/24</f>
        <v>6.109375</v>
      </c>
      <c r="AC5" s="48">
        <f>V26/24</f>
        <v>5.3125</v>
      </c>
      <c r="AD5" s="48">
        <f>V27/24</f>
        <v>4.6484375</v>
      </c>
      <c r="AE5" s="115">
        <f t="shared" si="13"/>
        <v>65.4140625</v>
      </c>
    </row>
    <row r="6" spans="1:32" ht="15" customHeight="1" x14ac:dyDescent="0.2">
      <c r="A6" s="62"/>
      <c r="B6" s="63"/>
      <c r="C6" s="64"/>
      <c r="D6" s="34" t="str">
        <f t="shared" si="0"/>
        <v/>
      </c>
      <c r="E6" s="34" t="str">
        <f t="shared" si="1"/>
        <v/>
      </c>
      <c r="F6" s="34" t="str">
        <f t="shared" si="2"/>
        <v/>
      </c>
      <c r="G6" s="34" t="str">
        <f t="shared" si="3"/>
        <v/>
      </c>
      <c r="H6" s="34" t="str">
        <f t="shared" si="4"/>
        <v/>
      </c>
      <c r="I6" s="34" t="str">
        <f t="shared" si="5"/>
        <v/>
      </c>
      <c r="J6" s="34" t="str">
        <f t="shared" si="6"/>
        <v/>
      </c>
      <c r="K6" s="34" t="str">
        <f t="shared" si="7"/>
        <v/>
      </c>
      <c r="L6" s="34" t="str">
        <f t="shared" si="8"/>
        <v/>
      </c>
      <c r="M6" s="34" t="str">
        <f t="shared" si="9"/>
        <v/>
      </c>
      <c r="N6" s="34" t="str">
        <f t="shared" si="10"/>
        <v/>
      </c>
      <c r="O6" s="34" t="str">
        <f t="shared" si="11"/>
        <v/>
      </c>
      <c r="P6" s="35" t="str">
        <f t="shared" si="12"/>
        <v/>
      </c>
      <c r="Q6" s="30"/>
      <c r="R6" s="59">
        <v>0.7</v>
      </c>
      <c r="S6" s="47">
        <f>W16/24</f>
        <v>5.2062499999999998</v>
      </c>
      <c r="T6" s="48">
        <f>W17/24</f>
        <v>4.958333333333333</v>
      </c>
      <c r="U6" s="48">
        <f>W18/24</f>
        <v>5.2062499999999998</v>
      </c>
      <c r="V6" s="48">
        <f>W19/24</f>
        <v>4.9291666666666663</v>
      </c>
      <c r="W6" s="48">
        <f>W20/24</f>
        <v>4.9291666666666663</v>
      </c>
      <c r="X6" s="48">
        <f>W21/24</f>
        <v>4.958333333333333</v>
      </c>
      <c r="Y6" s="48">
        <f>W22/24</f>
        <v>5.7020833333333334</v>
      </c>
      <c r="Z6" s="48">
        <f>W23/24</f>
        <v>4.958333333333333</v>
      </c>
      <c r="AA6" s="48">
        <f>W24/24</f>
        <v>5.2062499999999998</v>
      </c>
      <c r="AB6" s="48">
        <f>W25/24</f>
        <v>5.7020833333333334</v>
      </c>
      <c r="AC6" s="48">
        <f>W26/24</f>
        <v>4.958333333333333</v>
      </c>
      <c r="AD6" s="48">
        <f>W27/24</f>
        <v>4.338541666666667</v>
      </c>
      <c r="AE6" s="115">
        <f t="shared" si="13"/>
        <v>61.053125000000001</v>
      </c>
    </row>
    <row r="7" spans="1:32" ht="15" customHeight="1" x14ac:dyDescent="0.2">
      <c r="A7" s="62"/>
      <c r="B7" s="63"/>
      <c r="C7" s="64"/>
      <c r="D7" s="34" t="str">
        <f t="shared" si="0"/>
        <v/>
      </c>
      <c r="E7" s="34" t="str">
        <f t="shared" si="1"/>
        <v/>
      </c>
      <c r="F7" s="34" t="str">
        <f t="shared" si="2"/>
        <v/>
      </c>
      <c r="G7" s="34" t="str">
        <f t="shared" si="3"/>
        <v/>
      </c>
      <c r="H7" s="34" t="str">
        <f t="shared" si="4"/>
        <v/>
      </c>
      <c r="I7" s="34" t="str">
        <f t="shared" si="5"/>
        <v/>
      </c>
      <c r="J7" s="34" t="str">
        <f t="shared" si="6"/>
        <v/>
      </c>
      <c r="K7" s="34" t="str">
        <f t="shared" si="7"/>
        <v/>
      </c>
      <c r="L7" s="34" t="str">
        <f t="shared" si="8"/>
        <v/>
      </c>
      <c r="M7" s="34" t="str">
        <f t="shared" si="9"/>
        <v/>
      </c>
      <c r="N7" s="34" t="str">
        <f t="shared" si="10"/>
        <v/>
      </c>
      <c r="O7" s="34" t="str">
        <f t="shared" si="11"/>
        <v/>
      </c>
      <c r="P7" s="35" t="str">
        <f t="shared" si="12"/>
        <v/>
      </c>
      <c r="Q7" s="30"/>
      <c r="R7" s="59">
        <v>0.6</v>
      </c>
      <c r="S7" s="47">
        <f>X16/24</f>
        <v>4.4624999999999995</v>
      </c>
      <c r="T7" s="48">
        <f>X17/24</f>
        <v>4.25</v>
      </c>
      <c r="U7" s="48">
        <f>X18/24</f>
        <v>4.4624999999999995</v>
      </c>
      <c r="V7" s="48">
        <f>X19/24</f>
        <v>4.2250000000000005</v>
      </c>
      <c r="W7" s="48">
        <f>X20/24</f>
        <v>4.2250000000000005</v>
      </c>
      <c r="X7" s="48">
        <f>X21/24</f>
        <v>4.25</v>
      </c>
      <c r="Y7" s="48">
        <f>X22/24</f>
        <v>4.8875000000000002</v>
      </c>
      <c r="Z7" s="48">
        <f>X23/24</f>
        <v>4.25</v>
      </c>
      <c r="AA7" s="48">
        <f>X24/24</f>
        <v>4.4624999999999995</v>
      </c>
      <c r="AB7" s="48">
        <f>X25/24</f>
        <v>4.8875000000000002</v>
      </c>
      <c r="AC7" s="48">
        <f>X26/24</f>
        <v>4.25</v>
      </c>
      <c r="AD7" s="48">
        <f>X27/24</f>
        <v>3.71875</v>
      </c>
      <c r="AE7" s="115">
        <f t="shared" si="13"/>
        <v>52.331250000000004</v>
      </c>
    </row>
    <row r="8" spans="1:32" ht="15" customHeight="1" x14ac:dyDescent="0.2">
      <c r="A8" s="62"/>
      <c r="B8" s="63"/>
      <c r="C8" s="64"/>
      <c r="D8" s="34" t="str">
        <f t="shared" si="0"/>
        <v/>
      </c>
      <c r="E8" s="34" t="str">
        <f t="shared" ref="E8:E39" si="14">IF(ISERROR(VLOOKUP(B8,Taux,2,0)),"",VLOOKUP(B8,Taux,2,0))</f>
        <v/>
      </c>
      <c r="F8" s="34" t="str">
        <f t="shared" si="2"/>
        <v/>
      </c>
      <c r="G8" s="34" t="str">
        <f t="shared" si="3"/>
        <v/>
      </c>
      <c r="H8" s="34" t="str">
        <f t="shared" si="4"/>
        <v/>
      </c>
      <c r="I8" s="34" t="str">
        <f t="shared" si="5"/>
        <v/>
      </c>
      <c r="J8" s="34" t="str">
        <f t="shared" si="6"/>
        <v/>
      </c>
      <c r="K8" s="34" t="str">
        <f t="shared" si="7"/>
        <v/>
      </c>
      <c r="L8" s="34" t="str">
        <f t="shared" si="8"/>
        <v/>
      </c>
      <c r="M8" s="34" t="str">
        <f t="shared" si="9"/>
        <v/>
      </c>
      <c r="N8" s="34" t="str">
        <f t="shared" si="10"/>
        <v/>
      </c>
      <c r="O8" s="34" t="str">
        <f t="shared" si="11"/>
        <v/>
      </c>
      <c r="P8" s="35" t="str">
        <f t="shared" si="12"/>
        <v/>
      </c>
      <c r="Q8" s="30"/>
      <c r="R8" s="59">
        <v>0.5</v>
      </c>
      <c r="S8" s="47">
        <f>Y16/24</f>
        <v>3.71875</v>
      </c>
      <c r="T8" s="48">
        <f>Y17/24</f>
        <v>3.5416666666666665</v>
      </c>
      <c r="U8" s="48">
        <f>Y18/24</f>
        <v>3.71875</v>
      </c>
      <c r="V8" s="48">
        <f>Y19/24</f>
        <v>3.5208333333333335</v>
      </c>
      <c r="W8" s="48">
        <f>Y20/24</f>
        <v>3.5208333333333335</v>
      </c>
      <c r="X8" s="48">
        <f>Y21/24</f>
        <v>3.5416666666666665</v>
      </c>
      <c r="Y8" s="48">
        <f>Y22/24</f>
        <v>4.072916666666667</v>
      </c>
      <c r="Z8" s="48">
        <f>Y23/24</f>
        <v>3.5416666666666665</v>
      </c>
      <c r="AA8" s="48">
        <f>Y24/24</f>
        <v>3.71875</v>
      </c>
      <c r="AB8" s="48">
        <f>Y25/24</f>
        <v>4.072916666666667</v>
      </c>
      <c r="AC8" s="48">
        <f>Y26/24</f>
        <v>3.5416666666666665</v>
      </c>
      <c r="AD8" s="48">
        <f>Y27/24</f>
        <v>3.0989583333333335</v>
      </c>
      <c r="AE8" s="115">
        <f t="shared" si="13"/>
        <v>43.609375</v>
      </c>
    </row>
    <row r="9" spans="1:32" ht="15" customHeight="1" x14ac:dyDescent="0.2">
      <c r="A9" s="62"/>
      <c r="B9" s="63"/>
      <c r="C9" s="64"/>
      <c r="D9" s="34" t="str">
        <f t="shared" ref="D9:D72" si="15">IF(ISERROR(VLOOKUP(B9,Journalier,2,0)),"",VLOOKUP(B9,Journalier,2,0))</f>
        <v/>
      </c>
      <c r="E9" s="34" t="str">
        <f t="shared" si="14"/>
        <v/>
      </c>
      <c r="F9" s="34" t="str">
        <f t="shared" ref="F9:F72" si="16">IF(ISERROR(VLOOKUP(B9,Taux,3,0)),"",VLOOKUP(B9,Taux,3,0))</f>
        <v/>
      </c>
      <c r="G9" s="34" t="str">
        <f t="shared" ref="G9:G72" si="17">IF(ISERROR(VLOOKUP(B9,Taux,4,0)),"",VLOOKUP(B9,Taux,4,0))</f>
        <v/>
      </c>
      <c r="H9" s="34" t="str">
        <f t="shared" ref="H9:H72" si="18">IF(ISERROR(VLOOKUP(B9,Taux,5,0)),"",VLOOKUP(B9,Taux,5,0))</f>
        <v/>
      </c>
      <c r="I9" s="34" t="str">
        <f t="shared" ref="I9:I72" si="19">IF(ISERROR(VLOOKUP(B9,Taux,6,0)),"",VLOOKUP(B9,Taux,6,0))</f>
        <v/>
      </c>
      <c r="J9" s="34" t="str">
        <f t="shared" ref="J9:J72" si="20">IF(ISERROR(VLOOKUP(B9,Taux,7,0)),"",VLOOKUP(B9,Taux,7,0))</f>
        <v/>
      </c>
      <c r="K9" s="34" t="str">
        <f t="shared" ref="K9:K72" si="21">IF(ISERROR(VLOOKUP(B9,Taux,8,0)),"",VLOOKUP(B9,Taux,8,0))</f>
        <v/>
      </c>
      <c r="L9" s="34" t="str">
        <f t="shared" ref="L9:L72" si="22">IF(ISERROR(VLOOKUP(B9,Taux,9,0)),"",VLOOKUP(B9,Taux,9,0))</f>
        <v/>
      </c>
      <c r="M9" s="34" t="str">
        <f t="shared" ref="M9:M72" si="23">IF(ISERROR(VLOOKUP(B9,Taux,10,0)),"",VLOOKUP(B9,Taux,10,0))</f>
        <v/>
      </c>
      <c r="N9" s="34" t="str">
        <f t="shared" ref="N9:N72" si="24">IF(ISERROR(VLOOKUP(B9,Taux,11,0)),"",VLOOKUP(B9,Taux,11,0))</f>
        <v/>
      </c>
      <c r="O9" s="34" t="str">
        <f t="shared" ref="O9:O72" si="25">IF(ISERROR(VLOOKUP(B9,Taux,12,0)),"",VLOOKUP(B9,Taux,12,0))</f>
        <v/>
      </c>
      <c r="P9" s="35" t="str">
        <f t="shared" ref="P9:P72" si="26">IF(ISERROR(VLOOKUP(B9,Taux,13,0)),"",VLOOKUP(B9,Taux,13,0))</f>
        <v/>
      </c>
      <c r="Q9" s="30"/>
      <c r="R9" s="59">
        <v>0.4</v>
      </c>
      <c r="S9" s="47">
        <f>Z16/24</f>
        <v>2.9749999999999996</v>
      </c>
      <c r="T9" s="48">
        <f>Z17/24</f>
        <v>2.8333333333333335</v>
      </c>
      <c r="U9" s="48">
        <f>Z18/24</f>
        <v>2.9749999999999996</v>
      </c>
      <c r="V9" s="48">
        <f>Z19/24</f>
        <v>2.8166666666666664</v>
      </c>
      <c r="W9" s="48">
        <f>Z20/24</f>
        <v>2.8166666666666664</v>
      </c>
      <c r="X9" s="48">
        <f>Z21/24</f>
        <v>2.8333333333333335</v>
      </c>
      <c r="Y9" s="48">
        <f>Z22/24</f>
        <v>3.2583333333333333</v>
      </c>
      <c r="Z9" s="48">
        <f>Z23/24</f>
        <v>2.8333333333333335</v>
      </c>
      <c r="AA9" s="48">
        <f>Z24/24</f>
        <v>2.9749999999999996</v>
      </c>
      <c r="AB9" s="48">
        <f>Z25/24</f>
        <v>3.2583333333333333</v>
      </c>
      <c r="AC9" s="48">
        <f>Z26/24</f>
        <v>2.8333333333333335</v>
      </c>
      <c r="AD9" s="48">
        <f>Z27/24</f>
        <v>2.4791666666666665</v>
      </c>
      <c r="AE9" s="115">
        <f>SUM(S9:AD9)</f>
        <v>34.887499999999996</v>
      </c>
    </row>
    <row r="10" spans="1:32" ht="15" customHeight="1" x14ac:dyDescent="0.2">
      <c r="A10" s="62"/>
      <c r="B10" s="63"/>
      <c r="C10" s="64"/>
      <c r="D10" s="34" t="str">
        <f t="shared" si="15"/>
        <v/>
      </c>
      <c r="E10" s="34" t="str">
        <f t="shared" si="14"/>
        <v/>
      </c>
      <c r="F10" s="34" t="str">
        <f t="shared" si="16"/>
        <v/>
      </c>
      <c r="G10" s="34" t="str">
        <f t="shared" si="17"/>
        <v/>
      </c>
      <c r="H10" s="34" t="str">
        <f t="shared" si="18"/>
        <v/>
      </c>
      <c r="I10" s="34" t="str">
        <f t="shared" si="19"/>
        <v/>
      </c>
      <c r="J10" s="34" t="str">
        <f t="shared" si="20"/>
        <v/>
      </c>
      <c r="K10" s="34" t="str">
        <f t="shared" si="21"/>
        <v/>
      </c>
      <c r="L10" s="34" t="str">
        <f t="shared" si="22"/>
        <v/>
      </c>
      <c r="M10" s="34" t="str">
        <f t="shared" si="23"/>
        <v/>
      </c>
      <c r="N10" s="34" t="str">
        <f t="shared" si="24"/>
        <v/>
      </c>
      <c r="O10" s="34" t="str">
        <f t="shared" si="25"/>
        <v/>
      </c>
      <c r="P10" s="35" t="str">
        <f t="shared" si="26"/>
        <v/>
      </c>
      <c r="Q10" s="30"/>
      <c r="R10" s="59">
        <v>0.3</v>
      </c>
      <c r="S10" s="47">
        <f>AA16/24</f>
        <v>2.2312499999999997</v>
      </c>
      <c r="T10" s="48">
        <f>AA17/24</f>
        <v>2.125</v>
      </c>
      <c r="U10" s="48">
        <f>AA18/24</f>
        <v>2.2312499999999997</v>
      </c>
      <c r="V10" s="48">
        <f>AA19/24</f>
        <v>2.1125000000000003</v>
      </c>
      <c r="W10" s="48">
        <f>AA20/24</f>
        <v>2.1125000000000003</v>
      </c>
      <c r="X10" s="48">
        <f>AA21/24</f>
        <v>2.125</v>
      </c>
      <c r="Y10" s="48">
        <f>AA22/24</f>
        <v>2.4437500000000001</v>
      </c>
      <c r="Z10" s="48">
        <f>AA23/24</f>
        <v>2.125</v>
      </c>
      <c r="AA10" s="48">
        <f>AA24/24</f>
        <v>2.2312499999999997</v>
      </c>
      <c r="AB10" s="48">
        <f>AA25/24</f>
        <v>2.4437500000000001</v>
      </c>
      <c r="AC10" s="48">
        <f>AA26/42</f>
        <v>1.2142857142857142</v>
      </c>
      <c r="AD10" s="48">
        <f>AA27/24</f>
        <v>1.859375</v>
      </c>
      <c r="AE10" s="115">
        <f t="shared" si="13"/>
        <v>25.254910714285717</v>
      </c>
    </row>
    <row r="11" spans="1:32" ht="15" customHeight="1" x14ac:dyDescent="0.2">
      <c r="A11" s="62"/>
      <c r="B11" s="63"/>
      <c r="C11" s="64"/>
      <c r="D11" s="34" t="str">
        <f t="shared" si="15"/>
        <v/>
      </c>
      <c r="E11" s="34" t="str">
        <f t="shared" si="14"/>
        <v/>
      </c>
      <c r="F11" s="34" t="str">
        <f t="shared" si="16"/>
        <v/>
      </c>
      <c r="G11" s="34" t="str">
        <f t="shared" si="17"/>
        <v/>
      </c>
      <c r="H11" s="34" t="str">
        <f t="shared" si="18"/>
        <v/>
      </c>
      <c r="I11" s="34" t="str">
        <f t="shared" si="19"/>
        <v/>
      </c>
      <c r="J11" s="34" t="str">
        <f t="shared" si="20"/>
        <v/>
      </c>
      <c r="K11" s="34" t="str">
        <f t="shared" si="21"/>
        <v/>
      </c>
      <c r="L11" s="34" t="str">
        <f t="shared" si="22"/>
        <v/>
      </c>
      <c r="M11" s="34" t="str">
        <f t="shared" si="23"/>
        <v/>
      </c>
      <c r="N11" s="34" t="str">
        <f t="shared" si="24"/>
        <v/>
      </c>
      <c r="O11" s="34" t="str">
        <f t="shared" si="25"/>
        <v/>
      </c>
      <c r="P11" s="35" t="str">
        <f t="shared" si="26"/>
        <v/>
      </c>
      <c r="Q11" s="30"/>
      <c r="R11" s="59">
        <v>0.25</v>
      </c>
      <c r="S11" s="47">
        <f>AB16/24</f>
        <v>1.859375</v>
      </c>
      <c r="T11" s="48">
        <f>AB17/24</f>
        <v>1.7708333333333333</v>
      </c>
      <c r="U11" s="48">
        <f>AB18/24</f>
        <v>1.859375</v>
      </c>
      <c r="V11" s="48">
        <f>AB19/24</f>
        <v>1.7604166666666667</v>
      </c>
      <c r="W11" s="48">
        <f>AB20/24</f>
        <v>1.7604166666666667</v>
      </c>
      <c r="X11" s="48">
        <f>AB21/24</f>
        <v>1.7708333333333333</v>
      </c>
      <c r="Y11" s="48">
        <f>AB22/24</f>
        <v>2.0364583333333335</v>
      </c>
      <c r="Z11" s="48">
        <f>AB23/24</f>
        <v>1.7708333333333333</v>
      </c>
      <c r="AA11" s="48">
        <f>AB24/24</f>
        <v>1.859375</v>
      </c>
      <c r="AB11" s="48">
        <f>AB25/24</f>
        <v>2.0364583333333335</v>
      </c>
      <c r="AC11" s="48">
        <f>AB26/24</f>
        <v>1.7708333333333333</v>
      </c>
      <c r="AD11" s="48">
        <f>AB27/24</f>
        <v>1.5494791666666667</v>
      </c>
      <c r="AE11" s="115">
        <f>SUM(S11:AD11)</f>
        <v>21.8046875</v>
      </c>
    </row>
    <row r="12" spans="1:32" ht="15" customHeight="1" x14ac:dyDescent="0.2">
      <c r="A12" s="62"/>
      <c r="B12" s="63"/>
      <c r="C12" s="64"/>
      <c r="D12" s="34" t="str">
        <f t="shared" si="15"/>
        <v/>
      </c>
      <c r="E12" s="34" t="str">
        <f t="shared" si="14"/>
        <v/>
      </c>
      <c r="F12" s="34" t="str">
        <f t="shared" si="16"/>
        <v/>
      </c>
      <c r="G12" s="34" t="str">
        <f t="shared" si="17"/>
        <v/>
      </c>
      <c r="H12" s="34" t="str">
        <f t="shared" si="18"/>
        <v/>
      </c>
      <c r="I12" s="34" t="str">
        <f t="shared" si="19"/>
        <v/>
      </c>
      <c r="J12" s="34" t="str">
        <f t="shared" si="20"/>
        <v/>
      </c>
      <c r="K12" s="34" t="str">
        <f t="shared" si="21"/>
        <v/>
      </c>
      <c r="L12" s="34" t="str">
        <f t="shared" si="22"/>
        <v/>
      </c>
      <c r="M12" s="34" t="str">
        <f t="shared" si="23"/>
        <v/>
      </c>
      <c r="N12" s="34" t="str">
        <f t="shared" si="24"/>
        <v/>
      </c>
      <c r="O12" s="34" t="str">
        <f t="shared" si="25"/>
        <v/>
      </c>
      <c r="P12" s="35" t="str">
        <f t="shared" si="26"/>
        <v/>
      </c>
      <c r="Q12" s="30"/>
      <c r="R12" s="59">
        <v>0.2</v>
      </c>
      <c r="S12" s="47">
        <f>AC16/24</f>
        <v>1.4874999999999998</v>
      </c>
      <c r="T12" s="48">
        <f>AC17/24</f>
        <v>1.4166666666666667</v>
      </c>
      <c r="U12" s="48">
        <f>AC18/24</f>
        <v>1.4874999999999998</v>
      </c>
      <c r="V12" s="48">
        <f>AC19/24</f>
        <v>1.4083333333333332</v>
      </c>
      <c r="W12" s="48">
        <f>AC20/24</f>
        <v>1.4083333333333332</v>
      </c>
      <c r="X12" s="48">
        <f>AC21/24</f>
        <v>1.4166666666666667</v>
      </c>
      <c r="Y12" s="48">
        <f>AC22/24</f>
        <v>1.6291666666666667</v>
      </c>
      <c r="Z12" s="48">
        <f>AC23/24</f>
        <v>1.4166666666666667</v>
      </c>
      <c r="AA12" s="48">
        <f>AC24/24</f>
        <v>1.4874999999999998</v>
      </c>
      <c r="AB12" s="48">
        <f>AC25/24</f>
        <v>1.6291666666666667</v>
      </c>
      <c r="AC12" s="48">
        <f>AC26/24</f>
        <v>1.4166666666666667</v>
      </c>
      <c r="AD12" s="48">
        <f>AC27/24</f>
        <v>1.2395833333333333</v>
      </c>
      <c r="AE12" s="115">
        <f>SUM(S12:AD12)</f>
        <v>17.443749999999998</v>
      </c>
    </row>
    <row r="13" spans="1:32" ht="15" customHeight="1" x14ac:dyDescent="0.2">
      <c r="A13" s="62"/>
      <c r="B13" s="65"/>
      <c r="C13" s="64"/>
      <c r="D13" s="34" t="str">
        <f t="shared" si="15"/>
        <v/>
      </c>
      <c r="E13" s="34" t="str">
        <f t="shared" si="14"/>
        <v/>
      </c>
      <c r="F13" s="34" t="str">
        <f t="shared" si="16"/>
        <v/>
      </c>
      <c r="G13" s="34" t="str">
        <f t="shared" si="17"/>
        <v/>
      </c>
      <c r="H13" s="34" t="str">
        <f t="shared" si="18"/>
        <v/>
      </c>
      <c r="I13" s="34" t="str">
        <f t="shared" si="19"/>
        <v/>
      </c>
      <c r="J13" s="34" t="str">
        <f t="shared" si="20"/>
        <v/>
      </c>
      <c r="K13" s="34" t="str">
        <f t="shared" si="21"/>
        <v/>
      </c>
      <c r="L13" s="34" t="str">
        <f t="shared" si="22"/>
        <v/>
      </c>
      <c r="M13" s="34" t="str">
        <f t="shared" si="23"/>
        <v/>
      </c>
      <c r="N13" s="34" t="str">
        <f t="shared" si="24"/>
        <v/>
      </c>
      <c r="O13" s="34" t="str">
        <f t="shared" si="25"/>
        <v/>
      </c>
      <c r="P13" s="35" t="str">
        <f t="shared" si="26"/>
        <v/>
      </c>
      <c r="Q13" s="30"/>
      <c r="R13" s="60">
        <v>0.1</v>
      </c>
      <c r="S13" s="49">
        <f>AD16/24</f>
        <v>0.74374999999999991</v>
      </c>
      <c r="T13" s="50">
        <f>AD17/24</f>
        <v>0.70833333333333337</v>
      </c>
      <c r="U13" s="50">
        <f>AD18/24</f>
        <v>0.74374999999999991</v>
      </c>
      <c r="V13" s="50">
        <f>AD19/24</f>
        <v>0.70416666666666661</v>
      </c>
      <c r="W13" s="50">
        <f>AD20/24</f>
        <v>0.70416666666666661</v>
      </c>
      <c r="X13" s="50">
        <f>AD21/24</f>
        <v>0.70833333333333337</v>
      </c>
      <c r="Y13" s="50">
        <f>AD22/24</f>
        <v>0.81458333333333333</v>
      </c>
      <c r="Z13" s="50">
        <f>AD23/24</f>
        <v>0.70833333333333337</v>
      </c>
      <c r="AA13" s="50">
        <f>AD24/24</f>
        <v>0.74374999999999991</v>
      </c>
      <c r="AB13" s="50">
        <f>AD25/24</f>
        <v>0.81458333333333333</v>
      </c>
      <c r="AC13" s="50">
        <f>AD26/24</f>
        <v>0.70833333333333337</v>
      </c>
      <c r="AD13" s="50">
        <f>AD27/24</f>
        <v>0.61979166666666663</v>
      </c>
      <c r="AE13" s="116">
        <f t="shared" si="13"/>
        <v>8.7218749999999989</v>
      </c>
    </row>
    <row r="14" spans="1:32" ht="15" customHeight="1" x14ac:dyDescent="0.2">
      <c r="A14" s="66"/>
      <c r="B14" s="65"/>
      <c r="C14" s="67"/>
      <c r="D14" s="34" t="str">
        <f t="shared" si="15"/>
        <v/>
      </c>
      <c r="E14" s="34" t="str">
        <f t="shared" si="14"/>
        <v/>
      </c>
      <c r="F14" s="34" t="str">
        <f t="shared" si="16"/>
        <v/>
      </c>
      <c r="G14" s="34" t="str">
        <f t="shared" si="17"/>
        <v/>
      </c>
      <c r="H14" s="34" t="str">
        <f t="shared" si="18"/>
        <v/>
      </c>
      <c r="I14" s="34" t="str">
        <f t="shared" si="19"/>
        <v/>
      </c>
      <c r="J14" s="34" t="str">
        <f t="shared" si="20"/>
        <v/>
      </c>
      <c r="K14" s="34" t="str">
        <f t="shared" si="21"/>
        <v/>
      </c>
      <c r="L14" s="34" t="str">
        <f t="shared" si="22"/>
        <v/>
      </c>
      <c r="M14" s="34" t="str">
        <f t="shared" si="23"/>
        <v/>
      </c>
      <c r="N14" s="34" t="str">
        <f t="shared" si="24"/>
        <v/>
      </c>
      <c r="O14" s="34" t="str">
        <f t="shared" si="25"/>
        <v/>
      </c>
      <c r="P14" s="35" t="str">
        <f t="shared" si="26"/>
        <v/>
      </c>
      <c r="Q14" s="30"/>
    </row>
    <row r="15" spans="1:32" ht="15" customHeight="1" x14ac:dyDescent="0.2">
      <c r="A15" s="66"/>
      <c r="B15" s="65"/>
      <c r="C15" s="67"/>
      <c r="D15" s="34" t="str">
        <f t="shared" si="15"/>
        <v/>
      </c>
      <c r="E15" s="34" t="str">
        <f t="shared" si="14"/>
        <v/>
      </c>
      <c r="F15" s="34" t="str">
        <f t="shared" si="16"/>
        <v/>
      </c>
      <c r="G15" s="34" t="str">
        <f t="shared" si="17"/>
        <v/>
      </c>
      <c r="H15" s="34" t="str">
        <f t="shared" si="18"/>
        <v/>
      </c>
      <c r="I15" s="34" t="str">
        <f t="shared" si="19"/>
        <v/>
      </c>
      <c r="J15" s="34" t="str">
        <f t="shared" si="20"/>
        <v/>
      </c>
      <c r="K15" s="34" t="str">
        <f t="shared" si="21"/>
        <v/>
      </c>
      <c r="L15" s="34" t="str">
        <f t="shared" si="22"/>
        <v/>
      </c>
      <c r="M15" s="34" t="str">
        <f t="shared" si="23"/>
        <v/>
      </c>
      <c r="N15" s="34" t="str">
        <f t="shared" si="24"/>
        <v/>
      </c>
      <c r="O15" s="34" t="str">
        <f t="shared" si="25"/>
        <v/>
      </c>
      <c r="P15" s="35" t="str">
        <f t="shared" si="26"/>
        <v/>
      </c>
      <c r="Q15" s="30"/>
      <c r="R15" s="57">
        <v>2014</v>
      </c>
      <c r="S15" s="40">
        <v>1</v>
      </c>
      <c r="T15" s="40">
        <v>0.9</v>
      </c>
      <c r="U15" s="40">
        <v>0.8</v>
      </c>
      <c r="V15" s="40">
        <v>0.75</v>
      </c>
      <c r="W15" s="40">
        <v>0.7</v>
      </c>
      <c r="X15" s="40">
        <v>0.6</v>
      </c>
      <c r="Y15" s="40">
        <v>0.5</v>
      </c>
      <c r="Z15" s="40">
        <v>0.4</v>
      </c>
      <c r="AA15" s="40">
        <v>0.3</v>
      </c>
      <c r="AB15" s="40">
        <v>0.25</v>
      </c>
      <c r="AC15" s="40">
        <v>0.2</v>
      </c>
      <c r="AD15" s="40">
        <v>0.1</v>
      </c>
      <c r="AE15" s="41" t="s">
        <v>35</v>
      </c>
      <c r="AF15" s="41" t="s">
        <v>69</v>
      </c>
    </row>
    <row r="16" spans="1:32" ht="15" customHeight="1" x14ac:dyDescent="0.2">
      <c r="A16" s="66"/>
      <c r="B16" s="65"/>
      <c r="C16" s="67"/>
      <c r="D16" s="34" t="str">
        <f t="shared" si="15"/>
        <v/>
      </c>
      <c r="E16" s="34" t="str">
        <f t="shared" si="14"/>
        <v/>
      </c>
      <c r="F16" s="34" t="str">
        <f t="shared" si="16"/>
        <v/>
      </c>
      <c r="G16" s="34" t="str">
        <f t="shared" si="17"/>
        <v/>
      </c>
      <c r="H16" s="34" t="str">
        <f t="shared" si="18"/>
        <v/>
      </c>
      <c r="I16" s="34" t="str">
        <f t="shared" si="19"/>
        <v/>
      </c>
      <c r="J16" s="34" t="str">
        <f t="shared" si="20"/>
        <v/>
      </c>
      <c r="K16" s="34" t="str">
        <f t="shared" si="21"/>
        <v/>
      </c>
      <c r="L16" s="34" t="str">
        <f t="shared" si="22"/>
        <v/>
      </c>
      <c r="M16" s="34" t="str">
        <f t="shared" si="23"/>
        <v/>
      </c>
      <c r="N16" s="34" t="str">
        <f t="shared" si="24"/>
        <v/>
      </c>
      <c r="O16" s="34" t="str">
        <f t="shared" si="25"/>
        <v/>
      </c>
      <c r="P16" s="35" t="str">
        <f t="shared" si="26"/>
        <v/>
      </c>
      <c r="Q16" s="30"/>
      <c r="R16" s="51" t="s">
        <v>34</v>
      </c>
      <c r="S16" s="113">
        <f>($U$45*AE16)-(AF16*S15)</f>
        <v>178.5</v>
      </c>
      <c r="T16" s="113">
        <f>($U$46*AE16)-(AF16*T15)</f>
        <v>160.65</v>
      </c>
      <c r="U16" s="113">
        <f>($U$47*AE16)-(AF16*U15)</f>
        <v>142.80000000000001</v>
      </c>
      <c r="V16" s="113">
        <f>($U$48*AE16)-(AF16*V15)</f>
        <v>133.875</v>
      </c>
      <c r="W16" s="113">
        <f>($U$49*AE16)-(AF16*W15)</f>
        <v>124.95</v>
      </c>
      <c r="X16" s="113">
        <f>($U$50*AE16)-(AF16*X15)</f>
        <v>107.1</v>
      </c>
      <c r="Y16" s="113">
        <f>($U$51*AE16)-(AF16*Y15)</f>
        <v>89.25</v>
      </c>
      <c r="Z16" s="113">
        <f>($U$52*AE16)-(AF16*Z15)</f>
        <v>71.399999999999991</v>
      </c>
      <c r="AA16" s="113">
        <f>($U$53*AE16)-(AF16*AA15)</f>
        <v>53.55</v>
      </c>
      <c r="AB16" s="113">
        <f>($U$54*AE16)-(AF16*AB15)</f>
        <v>44.625</v>
      </c>
      <c r="AC16" s="113">
        <f>($U$55*AE16)-(AF16*AC15)</f>
        <v>35.699999999999996</v>
      </c>
      <c r="AD16" s="113">
        <f>($U$56*AE16)-(AF16*AD15)</f>
        <v>17.849999999999998</v>
      </c>
      <c r="AE16" s="121">
        <v>21</v>
      </c>
      <c r="AF16" s="127"/>
    </row>
    <row r="17" spans="1:33" ht="15" customHeight="1" x14ac:dyDescent="0.2">
      <c r="A17" s="66"/>
      <c r="B17" s="65"/>
      <c r="C17" s="67"/>
      <c r="D17" s="34" t="str">
        <f t="shared" si="15"/>
        <v/>
      </c>
      <c r="E17" s="34" t="str">
        <f t="shared" si="14"/>
        <v/>
      </c>
      <c r="F17" s="34" t="str">
        <f t="shared" si="16"/>
        <v/>
      </c>
      <c r="G17" s="34" t="str">
        <f t="shared" si="17"/>
        <v/>
      </c>
      <c r="H17" s="34" t="str">
        <f t="shared" si="18"/>
        <v/>
      </c>
      <c r="I17" s="34" t="str">
        <f t="shared" si="19"/>
        <v/>
      </c>
      <c r="J17" s="34" t="str">
        <f t="shared" si="20"/>
        <v/>
      </c>
      <c r="K17" s="34" t="str">
        <f t="shared" si="21"/>
        <v/>
      </c>
      <c r="L17" s="34" t="str">
        <f t="shared" si="22"/>
        <v/>
      </c>
      <c r="M17" s="34" t="str">
        <f t="shared" si="23"/>
        <v/>
      </c>
      <c r="N17" s="34" t="str">
        <f t="shared" si="24"/>
        <v/>
      </c>
      <c r="O17" s="34" t="str">
        <f t="shared" si="25"/>
        <v/>
      </c>
      <c r="P17" s="35" t="str">
        <f t="shared" si="26"/>
        <v/>
      </c>
      <c r="Q17" s="30"/>
      <c r="R17" s="52" t="s">
        <v>37</v>
      </c>
      <c r="S17" s="54">
        <f>($U$45*AE17)-(AF17*S15)</f>
        <v>170</v>
      </c>
      <c r="T17" s="54">
        <f>($U$46*AE17)-(AF17*T15)</f>
        <v>153</v>
      </c>
      <c r="U17" s="54">
        <f>($U$47*AE17)-(AF17*U15)</f>
        <v>136</v>
      </c>
      <c r="V17" s="54">
        <f>($U$48*AE17)-(AF17*V15)</f>
        <v>127.5</v>
      </c>
      <c r="W17" s="54">
        <f>($U$49*AE17)-(AF17*W15)</f>
        <v>119</v>
      </c>
      <c r="X17" s="54">
        <f>($U$50*AE17)-(AF17*X15)</f>
        <v>102</v>
      </c>
      <c r="Y17" s="54">
        <f>($U$51*AE17)-(AF17*Y15)</f>
        <v>85</v>
      </c>
      <c r="Z17" s="54">
        <f>($U$52*AE17)-(AF17*Z15)</f>
        <v>68</v>
      </c>
      <c r="AA17" s="54">
        <f>($U$53*AE17)-(AF17*AA15)</f>
        <v>51</v>
      </c>
      <c r="AB17" s="54">
        <f>($U$54*AE17)-(AF17*AB15)</f>
        <v>42.5</v>
      </c>
      <c r="AC17" s="54">
        <f>($U$55*AE17)-(AF17*AC15)</f>
        <v>34</v>
      </c>
      <c r="AD17" s="54">
        <f>($U$56*AE17)-(AF17*AD15)</f>
        <v>17</v>
      </c>
      <c r="AE17" s="122">
        <v>20</v>
      </c>
      <c r="AF17" s="128"/>
    </row>
    <row r="18" spans="1:33" ht="15" customHeight="1" x14ac:dyDescent="0.2">
      <c r="A18" s="66"/>
      <c r="B18" s="65"/>
      <c r="C18" s="67"/>
      <c r="D18" s="34" t="str">
        <f t="shared" si="15"/>
        <v/>
      </c>
      <c r="E18" s="34" t="str">
        <f t="shared" si="14"/>
        <v/>
      </c>
      <c r="F18" s="34" t="str">
        <f t="shared" si="16"/>
        <v/>
      </c>
      <c r="G18" s="34" t="str">
        <f t="shared" si="17"/>
        <v/>
      </c>
      <c r="H18" s="34" t="str">
        <f t="shared" si="18"/>
        <v/>
      </c>
      <c r="I18" s="34" t="str">
        <f t="shared" si="19"/>
        <v/>
      </c>
      <c r="J18" s="34" t="str">
        <f t="shared" si="20"/>
        <v/>
      </c>
      <c r="K18" s="34" t="str">
        <f t="shared" si="21"/>
        <v/>
      </c>
      <c r="L18" s="34" t="str">
        <f t="shared" si="22"/>
        <v/>
      </c>
      <c r="M18" s="34" t="str">
        <f t="shared" si="23"/>
        <v/>
      </c>
      <c r="N18" s="34" t="str">
        <f t="shared" si="24"/>
        <v/>
      </c>
      <c r="O18" s="34" t="str">
        <f t="shared" si="25"/>
        <v/>
      </c>
      <c r="P18" s="35" t="str">
        <f t="shared" si="26"/>
        <v/>
      </c>
      <c r="Q18" s="30"/>
      <c r="R18" s="52" t="s">
        <v>38</v>
      </c>
      <c r="S18" s="54">
        <f>($U$45*AE18)-(AF18*S15)</f>
        <v>178.5</v>
      </c>
      <c r="T18" s="54">
        <f>($U$46*AE18)-(AF18*T15)</f>
        <v>160.65</v>
      </c>
      <c r="U18" s="54">
        <f>($U$47*AE18)-(AF18*U15)</f>
        <v>142.80000000000001</v>
      </c>
      <c r="V18" s="54">
        <f>($U$48*AE18)-(AF18*V15)</f>
        <v>133.875</v>
      </c>
      <c r="W18" s="54">
        <f>($U$49*AE18)-(AF18*W15)</f>
        <v>124.95</v>
      </c>
      <c r="X18" s="54">
        <f>($U$50*AE18)-(AF18*X15)</f>
        <v>107.1</v>
      </c>
      <c r="Y18" s="54">
        <f>($U$51*AE18)-(AF18*Y15)</f>
        <v>89.25</v>
      </c>
      <c r="Z18" s="54">
        <f>($U$52*AE18)-(AF18*Z15)</f>
        <v>71.399999999999991</v>
      </c>
      <c r="AA18" s="54">
        <f>($U$53*AE18)-(AF18*AA15)</f>
        <v>53.55</v>
      </c>
      <c r="AB18" s="54">
        <f>($U$54*AE18)-(AF18*AB15)</f>
        <v>44.625</v>
      </c>
      <c r="AC18" s="54">
        <f>($U$55*AE18)-(AF18*AC15)</f>
        <v>35.699999999999996</v>
      </c>
      <c r="AD18" s="54">
        <f>($U$56*AE18)-(AF18*AD15)</f>
        <v>17.849999999999998</v>
      </c>
      <c r="AE18" s="122">
        <v>21</v>
      </c>
      <c r="AF18" s="128"/>
    </row>
    <row r="19" spans="1:33" ht="15" customHeight="1" x14ac:dyDescent="0.2">
      <c r="A19" s="66"/>
      <c r="B19" s="65"/>
      <c r="C19" s="67"/>
      <c r="D19" s="34" t="str">
        <f t="shared" si="15"/>
        <v/>
      </c>
      <c r="E19" s="34" t="str">
        <f t="shared" si="14"/>
        <v/>
      </c>
      <c r="F19" s="34" t="str">
        <f t="shared" si="16"/>
        <v/>
      </c>
      <c r="G19" s="34" t="str">
        <f t="shared" si="17"/>
        <v/>
      </c>
      <c r="H19" s="34" t="str">
        <f t="shared" si="18"/>
        <v/>
      </c>
      <c r="I19" s="34" t="str">
        <f t="shared" si="19"/>
        <v/>
      </c>
      <c r="J19" s="34" t="str">
        <f t="shared" si="20"/>
        <v/>
      </c>
      <c r="K19" s="34" t="str">
        <f t="shared" si="21"/>
        <v/>
      </c>
      <c r="L19" s="34" t="str">
        <f t="shared" si="22"/>
        <v/>
      </c>
      <c r="M19" s="34" t="str">
        <f t="shared" si="23"/>
        <v/>
      </c>
      <c r="N19" s="34" t="str">
        <f t="shared" si="24"/>
        <v/>
      </c>
      <c r="O19" s="34" t="str">
        <f t="shared" si="25"/>
        <v/>
      </c>
      <c r="P19" s="35" t="str">
        <f t="shared" si="26"/>
        <v/>
      </c>
      <c r="Q19" s="30"/>
      <c r="R19" s="52" t="s">
        <v>39</v>
      </c>
      <c r="S19" s="54">
        <f>($U$45*AE19)-(AF19*S15)</f>
        <v>169</v>
      </c>
      <c r="T19" s="54">
        <f>($U$46*AE19)-(AF19*T15)</f>
        <v>152.1</v>
      </c>
      <c r="U19" s="54">
        <f>($U$47*AE19)-(AF19*U15)</f>
        <v>135.19999999999999</v>
      </c>
      <c r="V19" s="54">
        <f>($U$48*AE19)-(AF19*V15)</f>
        <v>126.75</v>
      </c>
      <c r="W19" s="54">
        <f>($U$49*AE19)-(AF19*W15)</f>
        <v>118.3</v>
      </c>
      <c r="X19" s="54">
        <f>($U$50*AE19)-(AF19*X15)</f>
        <v>101.4</v>
      </c>
      <c r="Y19" s="54">
        <f>($U$51*AE19)-(AF19*Y15)</f>
        <v>84.5</v>
      </c>
      <c r="Z19" s="54">
        <f>($U$52*AE19)-(AF19*Z15)</f>
        <v>67.599999999999994</v>
      </c>
      <c r="AA19" s="54">
        <f>($U$53*AE19)-(AF19*AA15)</f>
        <v>50.7</v>
      </c>
      <c r="AB19" s="54">
        <f>($U$54*AE19)-(AF19*AB15)</f>
        <v>42.25</v>
      </c>
      <c r="AC19" s="54">
        <f>($U$55*AE19)-(AF19*AC15)</f>
        <v>33.799999999999997</v>
      </c>
      <c r="AD19" s="54">
        <f>($U$56*AE19)-(AF19*AD15)</f>
        <v>16.899999999999999</v>
      </c>
      <c r="AE19" s="122">
        <v>20</v>
      </c>
      <c r="AF19" s="128">
        <v>1</v>
      </c>
      <c r="AG19" s="126"/>
    </row>
    <row r="20" spans="1:33" ht="15" customHeight="1" x14ac:dyDescent="0.2">
      <c r="A20" s="66"/>
      <c r="B20" s="65"/>
      <c r="C20" s="67"/>
      <c r="D20" s="34" t="str">
        <f t="shared" si="15"/>
        <v/>
      </c>
      <c r="E20" s="34" t="str">
        <f t="shared" si="14"/>
        <v/>
      </c>
      <c r="F20" s="34" t="str">
        <f t="shared" si="16"/>
        <v/>
      </c>
      <c r="G20" s="34" t="str">
        <f t="shared" si="17"/>
        <v/>
      </c>
      <c r="H20" s="34" t="str">
        <f t="shared" si="18"/>
        <v/>
      </c>
      <c r="I20" s="34" t="str">
        <f t="shared" si="19"/>
        <v/>
      </c>
      <c r="J20" s="34" t="str">
        <f t="shared" si="20"/>
        <v/>
      </c>
      <c r="K20" s="34" t="str">
        <f t="shared" si="21"/>
        <v/>
      </c>
      <c r="L20" s="34" t="str">
        <f t="shared" si="22"/>
        <v/>
      </c>
      <c r="M20" s="34" t="str">
        <f t="shared" si="23"/>
        <v/>
      </c>
      <c r="N20" s="34" t="str">
        <f t="shared" si="24"/>
        <v/>
      </c>
      <c r="O20" s="34" t="str">
        <f t="shared" si="25"/>
        <v/>
      </c>
      <c r="P20" s="35" t="str">
        <f t="shared" si="26"/>
        <v/>
      </c>
      <c r="Q20" s="30"/>
      <c r="R20" s="52" t="s">
        <v>40</v>
      </c>
      <c r="S20" s="54">
        <f t="shared" ref="S20:S27" si="27">($U$45*AE20)-(AF20*$S$15)</f>
        <v>169</v>
      </c>
      <c r="T20" s="54">
        <f>($U$46*AE20)-(AF20*$T$15)</f>
        <v>152.1</v>
      </c>
      <c r="U20" s="54">
        <f>($U$47*AE20)-(AF20*$U$15)</f>
        <v>135.19999999999999</v>
      </c>
      <c r="V20" s="54">
        <f>($U$48*AE20)-(AF20*$V$15)</f>
        <v>126.75</v>
      </c>
      <c r="W20" s="54">
        <f>($U$49*AE20)-(AF20*$W$15)</f>
        <v>118.3</v>
      </c>
      <c r="X20" s="54">
        <f>($U$50*AE20)-(AF20*$X$15)</f>
        <v>101.4</v>
      </c>
      <c r="Y20" s="54">
        <f>($U$51*AE20)-(AF20*$Y$15)</f>
        <v>84.5</v>
      </c>
      <c r="Z20" s="54">
        <f>($U$52*AE20)-(AF20*$Z$15)</f>
        <v>67.599999999999994</v>
      </c>
      <c r="AA20" s="54">
        <f>($U$53*AE20)-(AF20*$AA$15)</f>
        <v>50.7</v>
      </c>
      <c r="AB20" s="54">
        <f>($U$54*AE20)-(AF20*$AB$15)</f>
        <v>42.25</v>
      </c>
      <c r="AC20" s="54">
        <f>($U$55*AE20)-(AF20*$AC$15)</f>
        <v>33.799999999999997</v>
      </c>
      <c r="AD20" s="54">
        <f>($U$56*AE20)-(AF20*$AD$15)</f>
        <v>16.899999999999999</v>
      </c>
      <c r="AE20" s="122">
        <v>20</v>
      </c>
      <c r="AF20" s="128">
        <v>1</v>
      </c>
      <c r="AG20" s="126"/>
    </row>
    <row r="21" spans="1:33" ht="15" customHeight="1" x14ac:dyDescent="0.2">
      <c r="A21" s="66"/>
      <c r="B21" s="65"/>
      <c r="C21" s="67"/>
      <c r="D21" s="34" t="str">
        <f t="shared" si="15"/>
        <v/>
      </c>
      <c r="E21" s="34" t="str">
        <f t="shared" si="14"/>
        <v/>
      </c>
      <c r="F21" s="34" t="str">
        <f t="shared" si="16"/>
        <v/>
      </c>
      <c r="G21" s="34" t="str">
        <f t="shared" si="17"/>
        <v/>
      </c>
      <c r="H21" s="34" t="str">
        <f t="shared" si="18"/>
        <v/>
      </c>
      <c r="I21" s="34" t="str">
        <f t="shared" si="19"/>
        <v/>
      </c>
      <c r="J21" s="34" t="str">
        <f t="shared" si="20"/>
        <v/>
      </c>
      <c r="K21" s="34" t="str">
        <f t="shared" si="21"/>
        <v/>
      </c>
      <c r="L21" s="34" t="str">
        <f t="shared" si="22"/>
        <v/>
      </c>
      <c r="M21" s="34" t="str">
        <f t="shared" si="23"/>
        <v/>
      </c>
      <c r="N21" s="34" t="str">
        <f t="shared" si="24"/>
        <v/>
      </c>
      <c r="O21" s="34" t="str">
        <f t="shared" si="25"/>
        <v/>
      </c>
      <c r="P21" s="35" t="str">
        <f t="shared" si="26"/>
        <v/>
      </c>
      <c r="Q21" s="30"/>
      <c r="R21" s="52" t="s">
        <v>41</v>
      </c>
      <c r="S21" s="54">
        <f t="shared" si="27"/>
        <v>170</v>
      </c>
      <c r="T21" s="54">
        <f t="shared" ref="T21:T27" si="28">($U$46*AE21)-(AF21*$T$15)</f>
        <v>153</v>
      </c>
      <c r="U21" s="54">
        <f t="shared" ref="U21:U27" si="29">($U$47*AE21)-(AF21*$U$15)</f>
        <v>136</v>
      </c>
      <c r="V21" s="54">
        <f t="shared" ref="V21:V27" si="30">($U$48*AE21)-(AF21*$V$15)</f>
        <v>127.5</v>
      </c>
      <c r="W21" s="54">
        <f t="shared" ref="W21:W27" si="31">($U$49*AE21)-(AF21*$W$15)</f>
        <v>119</v>
      </c>
      <c r="X21" s="54">
        <f t="shared" ref="X21:X27" si="32">($U$50*AE21)-(AF21*$X$15)</f>
        <v>102</v>
      </c>
      <c r="Y21" s="54">
        <f t="shared" ref="Y21:Y27" si="33">($U$51*AE21)-(AF21*$Y$15)</f>
        <v>85</v>
      </c>
      <c r="Z21" s="54">
        <f t="shared" ref="Z21:Z27" si="34">($U$52*AE21)-(AF21*$Z$15)</f>
        <v>68</v>
      </c>
      <c r="AA21" s="54">
        <f t="shared" ref="AA21:AA27" si="35">($U$53*AE21)-(AF21*$AA$15)</f>
        <v>51</v>
      </c>
      <c r="AB21" s="54">
        <f t="shared" ref="AB21:AB27" si="36">($U$54*AE21)-(AF21*$AB$15)</f>
        <v>42.5</v>
      </c>
      <c r="AC21" s="54">
        <f t="shared" ref="AC21:AC27" si="37">($U$55*AE21)-(AF21*$AC$15)</f>
        <v>34</v>
      </c>
      <c r="AD21" s="54">
        <f t="shared" ref="AD21:AD27" si="38">($U$56*AE21)-(AF21*$AD$15)</f>
        <v>17</v>
      </c>
      <c r="AE21" s="122">
        <v>20</v>
      </c>
      <c r="AF21" s="128"/>
    </row>
    <row r="22" spans="1:33" ht="15" customHeight="1" x14ac:dyDescent="0.2">
      <c r="A22" s="66"/>
      <c r="B22" s="65"/>
      <c r="C22" s="67"/>
      <c r="D22" s="34" t="str">
        <f t="shared" si="15"/>
        <v/>
      </c>
      <c r="E22" s="34" t="str">
        <f t="shared" si="14"/>
        <v/>
      </c>
      <c r="F22" s="34" t="str">
        <f t="shared" si="16"/>
        <v/>
      </c>
      <c r="G22" s="34" t="str">
        <f t="shared" si="17"/>
        <v/>
      </c>
      <c r="H22" s="34" t="str">
        <f t="shared" si="18"/>
        <v/>
      </c>
      <c r="I22" s="34" t="str">
        <f t="shared" si="19"/>
        <v/>
      </c>
      <c r="J22" s="34" t="str">
        <f t="shared" si="20"/>
        <v/>
      </c>
      <c r="K22" s="34" t="str">
        <f t="shared" si="21"/>
        <v/>
      </c>
      <c r="L22" s="34" t="str">
        <f t="shared" si="22"/>
        <v/>
      </c>
      <c r="M22" s="34" t="str">
        <f t="shared" si="23"/>
        <v/>
      </c>
      <c r="N22" s="34" t="str">
        <f t="shared" si="24"/>
        <v/>
      </c>
      <c r="O22" s="34" t="str">
        <f t="shared" si="25"/>
        <v/>
      </c>
      <c r="P22" s="35" t="str">
        <f t="shared" si="26"/>
        <v/>
      </c>
      <c r="Q22" s="30"/>
      <c r="R22" s="52" t="s">
        <v>42</v>
      </c>
      <c r="S22" s="54">
        <f t="shared" si="27"/>
        <v>195.5</v>
      </c>
      <c r="T22" s="54">
        <f t="shared" si="28"/>
        <v>175.95000000000002</v>
      </c>
      <c r="U22" s="54">
        <f t="shared" si="29"/>
        <v>156.4</v>
      </c>
      <c r="V22" s="54">
        <f t="shared" si="30"/>
        <v>146.625</v>
      </c>
      <c r="W22" s="54">
        <f t="shared" si="31"/>
        <v>136.85</v>
      </c>
      <c r="X22" s="54">
        <f t="shared" si="32"/>
        <v>117.3</v>
      </c>
      <c r="Y22" s="54">
        <f t="shared" si="33"/>
        <v>97.75</v>
      </c>
      <c r="Z22" s="54">
        <f t="shared" si="34"/>
        <v>78.2</v>
      </c>
      <c r="AA22" s="54">
        <f t="shared" si="35"/>
        <v>58.65</v>
      </c>
      <c r="AB22" s="54">
        <f t="shared" si="36"/>
        <v>48.875</v>
      </c>
      <c r="AC22" s="54">
        <f t="shared" si="37"/>
        <v>39.1</v>
      </c>
      <c r="AD22" s="54">
        <f t="shared" si="38"/>
        <v>19.55</v>
      </c>
      <c r="AE22" s="122">
        <v>23</v>
      </c>
      <c r="AF22" s="128"/>
    </row>
    <row r="23" spans="1:33" ht="15" customHeight="1" x14ac:dyDescent="0.2">
      <c r="A23" s="66"/>
      <c r="B23" s="65"/>
      <c r="C23" s="67"/>
      <c r="D23" s="34" t="str">
        <f t="shared" si="15"/>
        <v/>
      </c>
      <c r="E23" s="34" t="str">
        <f t="shared" si="14"/>
        <v/>
      </c>
      <c r="F23" s="34" t="str">
        <f t="shared" si="16"/>
        <v/>
      </c>
      <c r="G23" s="34" t="str">
        <f t="shared" si="17"/>
        <v/>
      </c>
      <c r="H23" s="34" t="str">
        <f t="shared" si="18"/>
        <v/>
      </c>
      <c r="I23" s="34" t="str">
        <f t="shared" si="19"/>
        <v/>
      </c>
      <c r="J23" s="34" t="str">
        <f t="shared" si="20"/>
        <v/>
      </c>
      <c r="K23" s="34" t="str">
        <f t="shared" si="21"/>
        <v/>
      </c>
      <c r="L23" s="34" t="str">
        <f t="shared" si="22"/>
        <v/>
      </c>
      <c r="M23" s="34" t="str">
        <f t="shared" si="23"/>
        <v/>
      </c>
      <c r="N23" s="34" t="str">
        <f t="shared" si="24"/>
        <v/>
      </c>
      <c r="O23" s="34" t="str">
        <f t="shared" si="25"/>
        <v/>
      </c>
      <c r="P23" s="35" t="str">
        <f t="shared" si="26"/>
        <v/>
      </c>
      <c r="Q23" s="30"/>
      <c r="R23" s="52" t="s">
        <v>43</v>
      </c>
      <c r="S23" s="54">
        <f t="shared" si="27"/>
        <v>170</v>
      </c>
      <c r="T23" s="54">
        <f t="shared" si="28"/>
        <v>153</v>
      </c>
      <c r="U23" s="54">
        <f t="shared" si="29"/>
        <v>136</v>
      </c>
      <c r="V23" s="54">
        <f t="shared" si="30"/>
        <v>127.5</v>
      </c>
      <c r="W23" s="54">
        <f t="shared" si="31"/>
        <v>119</v>
      </c>
      <c r="X23" s="54">
        <f t="shared" si="32"/>
        <v>102</v>
      </c>
      <c r="Y23" s="54">
        <f t="shared" si="33"/>
        <v>85</v>
      </c>
      <c r="Z23" s="54">
        <f t="shared" si="34"/>
        <v>68</v>
      </c>
      <c r="AA23" s="54">
        <f t="shared" si="35"/>
        <v>51</v>
      </c>
      <c r="AB23" s="54">
        <f t="shared" si="36"/>
        <v>42.5</v>
      </c>
      <c r="AC23" s="54">
        <f t="shared" si="37"/>
        <v>34</v>
      </c>
      <c r="AD23" s="54">
        <f t="shared" si="38"/>
        <v>17</v>
      </c>
      <c r="AE23" s="122">
        <v>20</v>
      </c>
      <c r="AF23" s="128"/>
    </row>
    <row r="24" spans="1:33" ht="15" customHeight="1" x14ac:dyDescent="0.2">
      <c r="A24" s="66"/>
      <c r="B24" s="65"/>
      <c r="C24" s="67"/>
      <c r="D24" s="34" t="str">
        <f t="shared" si="15"/>
        <v/>
      </c>
      <c r="E24" s="34" t="str">
        <f t="shared" si="14"/>
        <v/>
      </c>
      <c r="F24" s="34" t="str">
        <f t="shared" si="16"/>
        <v/>
      </c>
      <c r="G24" s="34" t="str">
        <f t="shared" si="17"/>
        <v/>
      </c>
      <c r="H24" s="34" t="str">
        <f t="shared" si="18"/>
        <v/>
      </c>
      <c r="I24" s="34" t="str">
        <f t="shared" si="19"/>
        <v/>
      </c>
      <c r="J24" s="34" t="str">
        <f t="shared" si="20"/>
        <v/>
      </c>
      <c r="K24" s="34" t="str">
        <f t="shared" si="21"/>
        <v/>
      </c>
      <c r="L24" s="34" t="str">
        <f t="shared" si="22"/>
        <v/>
      </c>
      <c r="M24" s="34" t="str">
        <f t="shared" si="23"/>
        <v/>
      </c>
      <c r="N24" s="34" t="str">
        <f t="shared" si="24"/>
        <v/>
      </c>
      <c r="O24" s="34" t="str">
        <f t="shared" si="25"/>
        <v/>
      </c>
      <c r="P24" s="35" t="str">
        <f t="shared" si="26"/>
        <v/>
      </c>
      <c r="Q24" s="30"/>
      <c r="R24" s="52" t="s">
        <v>44</v>
      </c>
      <c r="S24" s="54">
        <f t="shared" si="27"/>
        <v>178.5</v>
      </c>
      <c r="T24" s="54">
        <f t="shared" si="28"/>
        <v>160.65</v>
      </c>
      <c r="U24" s="54">
        <f t="shared" si="29"/>
        <v>142.80000000000001</v>
      </c>
      <c r="V24" s="54">
        <f t="shared" si="30"/>
        <v>133.875</v>
      </c>
      <c r="W24" s="54">
        <f t="shared" si="31"/>
        <v>124.95</v>
      </c>
      <c r="X24" s="54">
        <f t="shared" si="32"/>
        <v>107.1</v>
      </c>
      <c r="Y24" s="54">
        <f t="shared" si="33"/>
        <v>89.25</v>
      </c>
      <c r="Z24" s="54">
        <f t="shared" si="34"/>
        <v>71.399999999999991</v>
      </c>
      <c r="AA24" s="54">
        <f t="shared" si="35"/>
        <v>53.55</v>
      </c>
      <c r="AB24" s="54">
        <f t="shared" si="36"/>
        <v>44.625</v>
      </c>
      <c r="AC24" s="54">
        <f t="shared" si="37"/>
        <v>35.699999999999996</v>
      </c>
      <c r="AD24" s="54">
        <f t="shared" si="38"/>
        <v>17.849999999999998</v>
      </c>
      <c r="AE24" s="122">
        <v>21</v>
      </c>
      <c r="AF24" s="128"/>
    </row>
    <row r="25" spans="1:33" ht="15" customHeight="1" x14ac:dyDescent="0.2">
      <c r="A25" s="66"/>
      <c r="B25" s="65"/>
      <c r="C25" s="67"/>
      <c r="D25" s="34" t="str">
        <f t="shared" si="15"/>
        <v/>
      </c>
      <c r="E25" s="34" t="str">
        <f t="shared" si="14"/>
        <v/>
      </c>
      <c r="F25" s="34" t="str">
        <f t="shared" si="16"/>
        <v/>
      </c>
      <c r="G25" s="34" t="str">
        <f t="shared" si="17"/>
        <v/>
      </c>
      <c r="H25" s="34" t="str">
        <f t="shared" si="18"/>
        <v/>
      </c>
      <c r="I25" s="34" t="str">
        <f t="shared" si="19"/>
        <v/>
      </c>
      <c r="J25" s="34" t="str">
        <f t="shared" si="20"/>
        <v/>
      </c>
      <c r="K25" s="34" t="str">
        <f t="shared" si="21"/>
        <v/>
      </c>
      <c r="L25" s="34" t="str">
        <f t="shared" si="22"/>
        <v/>
      </c>
      <c r="M25" s="34" t="str">
        <f t="shared" si="23"/>
        <v/>
      </c>
      <c r="N25" s="34" t="str">
        <f t="shared" si="24"/>
        <v/>
      </c>
      <c r="O25" s="34" t="str">
        <f t="shared" si="25"/>
        <v/>
      </c>
      <c r="P25" s="35" t="str">
        <f t="shared" si="26"/>
        <v/>
      </c>
      <c r="Q25" s="30"/>
      <c r="R25" s="52" t="s">
        <v>45</v>
      </c>
      <c r="S25" s="54">
        <f t="shared" si="27"/>
        <v>195.5</v>
      </c>
      <c r="T25" s="54">
        <f t="shared" si="28"/>
        <v>175.95000000000002</v>
      </c>
      <c r="U25" s="54">
        <f t="shared" si="29"/>
        <v>156.4</v>
      </c>
      <c r="V25" s="54">
        <f t="shared" si="30"/>
        <v>146.625</v>
      </c>
      <c r="W25" s="54">
        <f t="shared" si="31"/>
        <v>136.85</v>
      </c>
      <c r="X25" s="54">
        <f t="shared" si="32"/>
        <v>117.3</v>
      </c>
      <c r="Y25" s="54">
        <f t="shared" si="33"/>
        <v>97.75</v>
      </c>
      <c r="Z25" s="54">
        <f t="shared" si="34"/>
        <v>78.2</v>
      </c>
      <c r="AA25" s="54">
        <f t="shared" si="35"/>
        <v>58.65</v>
      </c>
      <c r="AB25" s="54">
        <f t="shared" si="36"/>
        <v>48.875</v>
      </c>
      <c r="AC25" s="54">
        <f t="shared" si="37"/>
        <v>39.1</v>
      </c>
      <c r="AD25" s="54">
        <f t="shared" si="38"/>
        <v>19.55</v>
      </c>
      <c r="AE25" s="122">
        <v>23</v>
      </c>
      <c r="AF25" s="128"/>
    </row>
    <row r="26" spans="1:33" ht="15" customHeight="1" x14ac:dyDescent="0.2">
      <c r="A26" s="66"/>
      <c r="B26" s="65"/>
      <c r="C26" s="67"/>
      <c r="D26" s="34" t="str">
        <f t="shared" si="15"/>
        <v/>
      </c>
      <c r="E26" s="34" t="str">
        <f t="shared" si="14"/>
        <v/>
      </c>
      <c r="F26" s="34" t="str">
        <f t="shared" si="16"/>
        <v/>
      </c>
      <c r="G26" s="34" t="str">
        <f t="shared" si="17"/>
        <v/>
      </c>
      <c r="H26" s="34" t="str">
        <f t="shared" si="18"/>
        <v/>
      </c>
      <c r="I26" s="34" t="str">
        <f t="shared" si="19"/>
        <v/>
      </c>
      <c r="J26" s="34" t="str">
        <f t="shared" si="20"/>
        <v/>
      </c>
      <c r="K26" s="34" t="str">
        <f t="shared" si="21"/>
        <v/>
      </c>
      <c r="L26" s="34" t="str">
        <f t="shared" si="22"/>
        <v/>
      </c>
      <c r="M26" s="34" t="str">
        <f t="shared" si="23"/>
        <v/>
      </c>
      <c r="N26" s="34" t="str">
        <f t="shared" si="24"/>
        <v/>
      </c>
      <c r="O26" s="34" t="str">
        <f t="shared" si="25"/>
        <v/>
      </c>
      <c r="P26" s="35" t="str">
        <f t="shared" si="26"/>
        <v/>
      </c>
      <c r="Q26" s="30"/>
      <c r="R26" s="52" t="s">
        <v>46</v>
      </c>
      <c r="S26" s="54">
        <f t="shared" si="27"/>
        <v>170</v>
      </c>
      <c r="T26" s="54">
        <f t="shared" si="28"/>
        <v>153</v>
      </c>
      <c r="U26" s="54">
        <f t="shared" si="29"/>
        <v>136</v>
      </c>
      <c r="V26" s="54">
        <f t="shared" si="30"/>
        <v>127.5</v>
      </c>
      <c r="W26" s="54">
        <f t="shared" si="31"/>
        <v>119</v>
      </c>
      <c r="X26" s="54">
        <f t="shared" si="32"/>
        <v>102</v>
      </c>
      <c r="Y26" s="54">
        <f t="shared" si="33"/>
        <v>85</v>
      </c>
      <c r="Z26" s="54">
        <f t="shared" si="34"/>
        <v>68</v>
      </c>
      <c r="AA26" s="54">
        <f t="shared" si="35"/>
        <v>51</v>
      </c>
      <c r="AB26" s="54">
        <f t="shared" si="36"/>
        <v>42.5</v>
      </c>
      <c r="AC26" s="54">
        <f t="shared" si="37"/>
        <v>34</v>
      </c>
      <c r="AD26" s="54">
        <f t="shared" si="38"/>
        <v>17</v>
      </c>
      <c r="AE26" s="122">
        <v>20</v>
      </c>
      <c r="AF26" s="128"/>
    </row>
    <row r="27" spans="1:33" ht="15" customHeight="1" x14ac:dyDescent="0.2">
      <c r="A27" s="66"/>
      <c r="B27" s="65"/>
      <c r="C27" s="67"/>
      <c r="D27" s="34" t="str">
        <f t="shared" si="15"/>
        <v/>
      </c>
      <c r="E27" s="34" t="str">
        <f t="shared" si="14"/>
        <v/>
      </c>
      <c r="F27" s="34" t="str">
        <f t="shared" si="16"/>
        <v/>
      </c>
      <c r="G27" s="34" t="str">
        <f t="shared" si="17"/>
        <v/>
      </c>
      <c r="H27" s="34" t="str">
        <f t="shared" si="18"/>
        <v/>
      </c>
      <c r="I27" s="34" t="str">
        <f t="shared" si="19"/>
        <v/>
      </c>
      <c r="J27" s="34" t="str">
        <f t="shared" si="20"/>
        <v/>
      </c>
      <c r="K27" s="34" t="str">
        <f t="shared" si="21"/>
        <v/>
      </c>
      <c r="L27" s="34" t="str">
        <f t="shared" si="22"/>
        <v/>
      </c>
      <c r="M27" s="34" t="str">
        <f t="shared" si="23"/>
        <v/>
      </c>
      <c r="N27" s="34" t="str">
        <f t="shared" si="24"/>
        <v/>
      </c>
      <c r="O27" s="34" t="str">
        <f t="shared" si="25"/>
        <v/>
      </c>
      <c r="P27" s="35" t="str">
        <f t="shared" si="26"/>
        <v/>
      </c>
      <c r="Q27" s="30"/>
      <c r="R27" s="55" t="s">
        <v>47</v>
      </c>
      <c r="S27" s="54">
        <f t="shared" si="27"/>
        <v>148.75</v>
      </c>
      <c r="T27" s="54">
        <f t="shared" si="28"/>
        <v>133.87500000000003</v>
      </c>
      <c r="U27" s="54">
        <f t="shared" si="29"/>
        <v>119</v>
      </c>
      <c r="V27" s="54">
        <f t="shared" si="30"/>
        <v>111.5625</v>
      </c>
      <c r="W27" s="54">
        <f t="shared" si="31"/>
        <v>104.12500000000001</v>
      </c>
      <c r="X27" s="54">
        <f t="shared" si="32"/>
        <v>89.25</v>
      </c>
      <c r="Y27" s="54">
        <f t="shared" si="33"/>
        <v>74.375</v>
      </c>
      <c r="Z27" s="54">
        <f t="shared" si="34"/>
        <v>59.499999999999993</v>
      </c>
      <c r="AA27" s="54">
        <f t="shared" si="35"/>
        <v>44.625</v>
      </c>
      <c r="AB27" s="54">
        <f t="shared" si="36"/>
        <v>37.1875</v>
      </c>
      <c r="AC27" s="54">
        <f t="shared" si="37"/>
        <v>29.749999999999996</v>
      </c>
      <c r="AD27" s="54">
        <f t="shared" si="38"/>
        <v>14.874999999999998</v>
      </c>
      <c r="AE27" s="123">
        <v>18</v>
      </c>
      <c r="AF27" s="129">
        <v>4.25</v>
      </c>
      <c r="AG27" s="126"/>
    </row>
    <row r="28" spans="1:33" ht="15" customHeight="1" x14ac:dyDescent="0.2">
      <c r="A28" s="66"/>
      <c r="B28" s="65"/>
      <c r="C28" s="67"/>
      <c r="D28" s="34" t="str">
        <f t="shared" si="15"/>
        <v/>
      </c>
      <c r="E28" s="34" t="str">
        <f t="shared" si="14"/>
        <v/>
      </c>
      <c r="F28" s="34" t="str">
        <f t="shared" si="16"/>
        <v/>
      </c>
      <c r="G28" s="34" t="str">
        <f t="shared" si="17"/>
        <v/>
      </c>
      <c r="H28" s="34" t="str">
        <f t="shared" si="18"/>
        <v/>
      </c>
      <c r="I28" s="34" t="str">
        <f t="shared" si="19"/>
        <v/>
      </c>
      <c r="J28" s="34" t="str">
        <f t="shared" si="20"/>
        <v/>
      </c>
      <c r="K28" s="34" t="str">
        <f t="shared" si="21"/>
        <v/>
      </c>
      <c r="L28" s="34" t="str">
        <f t="shared" si="22"/>
        <v/>
      </c>
      <c r="M28" s="34" t="str">
        <f t="shared" si="23"/>
        <v/>
      </c>
      <c r="N28" s="34" t="str">
        <f t="shared" si="24"/>
        <v/>
      </c>
      <c r="O28" s="34" t="str">
        <f t="shared" si="25"/>
        <v/>
      </c>
      <c r="P28" s="35" t="str">
        <f t="shared" si="26"/>
        <v/>
      </c>
      <c r="Q28" s="30"/>
      <c r="R28" s="19" t="s">
        <v>36</v>
      </c>
      <c r="S28" s="43">
        <f>SUM(S16:S27)</f>
        <v>2093.25</v>
      </c>
      <c r="T28" s="43">
        <f t="shared" ref="T28:AD28" si="39">SUM(T16:T27)</f>
        <v>1883.9250000000002</v>
      </c>
      <c r="U28" s="43">
        <f t="shared" si="39"/>
        <v>1674.6000000000001</v>
      </c>
      <c r="V28" s="43">
        <f t="shared" si="39"/>
        <v>1569.9375</v>
      </c>
      <c r="W28" s="43">
        <f t="shared" si="39"/>
        <v>1465.2749999999999</v>
      </c>
      <c r="X28" s="43">
        <f t="shared" si="39"/>
        <v>1255.95</v>
      </c>
      <c r="Y28" s="43">
        <f t="shared" si="39"/>
        <v>1046.625</v>
      </c>
      <c r="Z28" s="43">
        <f t="shared" si="39"/>
        <v>837.30000000000007</v>
      </c>
      <c r="AA28" s="43">
        <f t="shared" si="39"/>
        <v>627.97500000000002</v>
      </c>
      <c r="AB28" s="43">
        <f t="shared" si="39"/>
        <v>523.3125</v>
      </c>
      <c r="AC28" s="43">
        <f t="shared" si="39"/>
        <v>418.65000000000003</v>
      </c>
      <c r="AD28" s="43">
        <f t="shared" si="39"/>
        <v>209.32500000000002</v>
      </c>
      <c r="AE28" s="44">
        <f>SUM(AE16:AE27)</f>
        <v>247</v>
      </c>
      <c r="AF28" s="43">
        <f>SUM(AF16:AF27)</f>
        <v>6.25</v>
      </c>
    </row>
    <row r="29" spans="1:33" ht="15" customHeight="1" x14ac:dyDescent="0.2">
      <c r="A29" s="66"/>
      <c r="B29" s="65"/>
      <c r="C29" s="67"/>
      <c r="D29" s="34" t="str">
        <f t="shared" si="15"/>
        <v/>
      </c>
      <c r="E29" s="34" t="str">
        <f t="shared" si="14"/>
        <v/>
      </c>
      <c r="F29" s="34" t="str">
        <f t="shared" si="16"/>
        <v/>
      </c>
      <c r="G29" s="34" t="str">
        <f t="shared" si="17"/>
        <v/>
      </c>
      <c r="H29" s="34" t="str">
        <f t="shared" si="18"/>
        <v/>
      </c>
      <c r="I29" s="34" t="str">
        <f t="shared" si="19"/>
        <v/>
      </c>
      <c r="J29" s="34" t="str">
        <f t="shared" si="20"/>
        <v/>
      </c>
      <c r="K29" s="34" t="str">
        <f t="shared" si="21"/>
        <v/>
      </c>
      <c r="L29" s="34" t="str">
        <f t="shared" si="22"/>
        <v/>
      </c>
      <c r="M29" s="34" t="str">
        <f t="shared" si="23"/>
        <v/>
      </c>
      <c r="N29" s="34" t="str">
        <f t="shared" si="24"/>
        <v/>
      </c>
      <c r="O29" s="34" t="str">
        <f t="shared" si="25"/>
        <v/>
      </c>
      <c r="P29" s="35" t="str">
        <f t="shared" si="26"/>
        <v/>
      </c>
      <c r="Q29" s="30"/>
    </row>
    <row r="30" spans="1:33" ht="15" customHeight="1" x14ac:dyDescent="0.2">
      <c r="A30" s="66"/>
      <c r="B30" s="65"/>
      <c r="C30" s="67"/>
      <c r="D30" s="34" t="str">
        <f t="shared" si="15"/>
        <v/>
      </c>
      <c r="E30" s="34" t="str">
        <f t="shared" si="14"/>
        <v/>
      </c>
      <c r="F30" s="34" t="str">
        <f t="shared" si="16"/>
        <v/>
      </c>
      <c r="G30" s="34" t="str">
        <f t="shared" si="17"/>
        <v/>
      </c>
      <c r="H30" s="34" t="str">
        <f t="shared" si="18"/>
        <v/>
      </c>
      <c r="I30" s="34" t="str">
        <f t="shared" si="19"/>
        <v/>
      </c>
      <c r="J30" s="34" t="str">
        <f t="shared" si="20"/>
        <v/>
      </c>
      <c r="K30" s="34" t="str">
        <f t="shared" si="21"/>
        <v/>
      </c>
      <c r="L30" s="34" t="str">
        <f t="shared" si="22"/>
        <v/>
      </c>
      <c r="M30" s="34" t="str">
        <f t="shared" si="23"/>
        <v/>
      </c>
      <c r="N30" s="34" t="str">
        <f t="shared" si="24"/>
        <v/>
      </c>
      <c r="O30" s="34" t="str">
        <f t="shared" si="25"/>
        <v/>
      </c>
      <c r="P30" s="35" t="str">
        <f t="shared" si="26"/>
        <v/>
      </c>
      <c r="Q30" s="30"/>
      <c r="R30" s="57">
        <v>2014</v>
      </c>
      <c r="S30" s="40">
        <v>1</v>
      </c>
      <c r="T30" s="40">
        <v>0.9</v>
      </c>
      <c r="U30" s="40">
        <v>0.8</v>
      </c>
      <c r="V30" s="40">
        <v>0.75</v>
      </c>
      <c r="W30" s="40">
        <v>0.7</v>
      </c>
      <c r="X30" s="40">
        <v>0.6</v>
      </c>
      <c r="Y30" s="40">
        <v>0.5</v>
      </c>
      <c r="Z30" s="40">
        <v>0.4</v>
      </c>
      <c r="AA30" s="40">
        <v>0.3</v>
      </c>
      <c r="AB30" s="40">
        <v>0.25</v>
      </c>
      <c r="AC30" s="40">
        <v>0.2</v>
      </c>
      <c r="AD30" s="40">
        <v>0.1</v>
      </c>
    </row>
    <row r="31" spans="1:33" ht="15" customHeight="1" x14ac:dyDescent="0.2">
      <c r="A31" s="66"/>
      <c r="B31" s="65"/>
      <c r="C31" s="67"/>
      <c r="D31" s="34" t="str">
        <f t="shared" si="15"/>
        <v/>
      </c>
      <c r="E31" s="34" t="str">
        <f t="shared" si="14"/>
        <v/>
      </c>
      <c r="F31" s="34" t="str">
        <f t="shared" si="16"/>
        <v/>
      </c>
      <c r="G31" s="34" t="str">
        <f t="shared" si="17"/>
        <v/>
      </c>
      <c r="H31" s="34" t="str">
        <f t="shared" si="18"/>
        <v/>
      </c>
      <c r="I31" s="34" t="str">
        <f t="shared" si="19"/>
        <v/>
      </c>
      <c r="J31" s="34" t="str">
        <f t="shared" si="20"/>
        <v/>
      </c>
      <c r="K31" s="34" t="str">
        <f t="shared" si="21"/>
        <v/>
      </c>
      <c r="L31" s="34" t="str">
        <f t="shared" si="22"/>
        <v/>
      </c>
      <c r="M31" s="34" t="str">
        <f t="shared" si="23"/>
        <v/>
      </c>
      <c r="N31" s="34" t="str">
        <f t="shared" si="24"/>
        <v/>
      </c>
      <c r="O31" s="34" t="str">
        <f t="shared" si="25"/>
        <v/>
      </c>
      <c r="P31" s="35" t="str">
        <f t="shared" si="26"/>
        <v/>
      </c>
      <c r="Q31" s="30"/>
      <c r="R31" s="51" t="s">
        <v>34</v>
      </c>
      <c r="S31" s="45">
        <f>S2</f>
        <v>7.4375</v>
      </c>
      <c r="T31" s="45">
        <f>S3</f>
        <v>6.6937500000000005</v>
      </c>
      <c r="U31" s="46">
        <f>S4</f>
        <v>5.95</v>
      </c>
      <c r="V31" s="46">
        <f>S5</f>
        <v>5.578125</v>
      </c>
      <c r="W31" s="46">
        <f>S6</f>
        <v>5.2062499999999998</v>
      </c>
      <c r="X31" s="46">
        <f>S7</f>
        <v>4.4624999999999995</v>
      </c>
      <c r="Y31" s="46">
        <f>S8</f>
        <v>3.71875</v>
      </c>
      <c r="Z31" s="46">
        <f>S9</f>
        <v>2.9749999999999996</v>
      </c>
      <c r="AA31" s="46">
        <f>S10</f>
        <v>2.2312499999999997</v>
      </c>
      <c r="AB31" s="46">
        <f>S11</f>
        <v>1.859375</v>
      </c>
      <c r="AC31" s="46">
        <f>S12</f>
        <v>1.4874999999999998</v>
      </c>
      <c r="AD31" s="46">
        <f>S13</f>
        <v>0.74374999999999991</v>
      </c>
    </row>
    <row r="32" spans="1:33" ht="15" customHeight="1" x14ac:dyDescent="0.2">
      <c r="A32" s="66"/>
      <c r="B32" s="65"/>
      <c r="C32" s="67"/>
      <c r="D32" s="34" t="str">
        <f t="shared" si="15"/>
        <v/>
      </c>
      <c r="E32" s="34" t="str">
        <f t="shared" si="14"/>
        <v/>
      </c>
      <c r="F32" s="34" t="str">
        <f t="shared" si="16"/>
        <v/>
      </c>
      <c r="G32" s="34" t="str">
        <f t="shared" si="17"/>
        <v/>
      </c>
      <c r="H32" s="34" t="str">
        <f t="shared" si="18"/>
        <v/>
      </c>
      <c r="I32" s="34" t="str">
        <f t="shared" si="19"/>
        <v/>
      </c>
      <c r="J32" s="34" t="str">
        <f t="shared" si="20"/>
        <v/>
      </c>
      <c r="K32" s="34" t="str">
        <f t="shared" si="21"/>
        <v/>
      </c>
      <c r="L32" s="34" t="str">
        <f t="shared" si="22"/>
        <v/>
      </c>
      <c r="M32" s="34" t="str">
        <f t="shared" si="23"/>
        <v/>
      </c>
      <c r="N32" s="34" t="str">
        <f t="shared" si="24"/>
        <v/>
      </c>
      <c r="O32" s="34" t="str">
        <f t="shared" si="25"/>
        <v/>
      </c>
      <c r="P32" s="35" t="str">
        <f t="shared" si="26"/>
        <v/>
      </c>
      <c r="Q32" s="30"/>
      <c r="R32" s="52" t="s">
        <v>37</v>
      </c>
      <c r="S32" s="47">
        <f>T2</f>
        <v>7.083333333333333</v>
      </c>
      <c r="T32" s="48">
        <f>T3</f>
        <v>6.375</v>
      </c>
      <c r="U32" s="48">
        <f>T4</f>
        <v>5.666666666666667</v>
      </c>
      <c r="V32" s="48">
        <f>T5</f>
        <v>5.3125</v>
      </c>
      <c r="W32" s="48">
        <f>T6</f>
        <v>4.958333333333333</v>
      </c>
      <c r="X32" s="48">
        <f>T7</f>
        <v>4.25</v>
      </c>
      <c r="Y32" s="48">
        <f>T8</f>
        <v>3.5416666666666665</v>
      </c>
      <c r="Z32" s="48">
        <f>T9</f>
        <v>2.8333333333333335</v>
      </c>
      <c r="AA32" s="48">
        <f>T10</f>
        <v>2.125</v>
      </c>
      <c r="AB32" s="48">
        <f>T11</f>
        <v>1.7708333333333333</v>
      </c>
      <c r="AC32" s="48">
        <f>T12</f>
        <v>1.4166666666666667</v>
      </c>
      <c r="AD32" s="48">
        <f>T13</f>
        <v>0.70833333333333337</v>
      </c>
    </row>
    <row r="33" spans="1:30" ht="15" customHeight="1" x14ac:dyDescent="0.2">
      <c r="A33" s="66"/>
      <c r="B33" s="65"/>
      <c r="C33" s="67"/>
      <c r="D33" s="34" t="str">
        <f t="shared" si="15"/>
        <v/>
      </c>
      <c r="E33" s="34" t="str">
        <f t="shared" si="14"/>
        <v/>
      </c>
      <c r="F33" s="34" t="str">
        <f t="shared" si="16"/>
        <v/>
      </c>
      <c r="G33" s="34" t="str">
        <f t="shared" si="17"/>
        <v/>
      </c>
      <c r="H33" s="34" t="str">
        <f t="shared" si="18"/>
        <v/>
      </c>
      <c r="I33" s="34" t="str">
        <f t="shared" si="19"/>
        <v/>
      </c>
      <c r="J33" s="34" t="str">
        <f t="shared" si="20"/>
        <v/>
      </c>
      <c r="K33" s="34" t="str">
        <f t="shared" si="21"/>
        <v/>
      </c>
      <c r="L33" s="34" t="str">
        <f t="shared" si="22"/>
        <v/>
      </c>
      <c r="M33" s="34" t="str">
        <f t="shared" si="23"/>
        <v/>
      </c>
      <c r="N33" s="34" t="str">
        <f t="shared" si="24"/>
        <v/>
      </c>
      <c r="O33" s="34" t="str">
        <f t="shared" si="25"/>
        <v/>
      </c>
      <c r="P33" s="35" t="str">
        <f t="shared" si="26"/>
        <v/>
      </c>
      <c r="Q33" s="30"/>
      <c r="R33" s="52" t="s">
        <v>38</v>
      </c>
      <c r="S33" s="47">
        <f>U2</f>
        <v>7.4375</v>
      </c>
      <c r="T33" s="48">
        <f>U3</f>
        <v>6.6937500000000005</v>
      </c>
      <c r="U33" s="48">
        <f>U4</f>
        <v>5.95</v>
      </c>
      <c r="V33" s="48">
        <f>U5</f>
        <v>5.578125</v>
      </c>
      <c r="W33" s="48">
        <f>U6</f>
        <v>5.2062499999999998</v>
      </c>
      <c r="X33" s="48">
        <f>U7</f>
        <v>4.4624999999999995</v>
      </c>
      <c r="Y33" s="48">
        <f>U8</f>
        <v>3.71875</v>
      </c>
      <c r="Z33" s="48">
        <f>U9</f>
        <v>2.9749999999999996</v>
      </c>
      <c r="AA33" s="48">
        <f>U10</f>
        <v>2.2312499999999997</v>
      </c>
      <c r="AB33" s="48">
        <f>U11</f>
        <v>1.859375</v>
      </c>
      <c r="AC33" s="48">
        <f>U12</f>
        <v>1.4874999999999998</v>
      </c>
      <c r="AD33" s="48">
        <f>U13</f>
        <v>0.74374999999999991</v>
      </c>
    </row>
    <row r="34" spans="1:30" ht="15" customHeight="1" x14ac:dyDescent="0.2">
      <c r="A34" s="66"/>
      <c r="B34" s="65"/>
      <c r="C34" s="67"/>
      <c r="D34" s="34" t="str">
        <f t="shared" si="15"/>
        <v/>
      </c>
      <c r="E34" s="34" t="str">
        <f t="shared" si="14"/>
        <v/>
      </c>
      <c r="F34" s="34" t="str">
        <f t="shared" si="16"/>
        <v/>
      </c>
      <c r="G34" s="34" t="str">
        <f t="shared" si="17"/>
        <v/>
      </c>
      <c r="H34" s="34" t="str">
        <f t="shared" si="18"/>
        <v/>
      </c>
      <c r="I34" s="34" t="str">
        <f t="shared" si="19"/>
        <v/>
      </c>
      <c r="J34" s="34" t="str">
        <f t="shared" si="20"/>
        <v/>
      </c>
      <c r="K34" s="34" t="str">
        <f t="shared" si="21"/>
        <v/>
      </c>
      <c r="L34" s="34" t="str">
        <f t="shared" si="22"/>
        <v/>
      </c>
      <c r="M34" s="34" t="str">
        <f t="shared" si="23"/>
        <v/>
      </c>
      <c r="N34" s="34" t="str">
        <f t="shared" si="24"/>
        <v/>
      </c>
      <c r="O34" s="34" t="str">
        <f t="shared" si="25"/>
        <v/>
      </c>
      <c r="P34" s="35" t="str">
        <f t="shared" si="26"/>
        <v/>
      </c>
      <c r="Q34" s="30"/>
      <c r="R34" s="52" t="s">
        <v>39</v>
      </c>
      <c r="S34" s="47">
        <f>V2</f>
        <v>7.041666666666667</v>
      </c>
      <c r="T34" s="48">
        <f>V3</f>
        <v>6.3374999999999995</v>
      </c>
      <c r="U34" s="48">
        <f>V4</f>
        <v>5.6333333333333329</v>
      </c>
      <c r="V34" s="48">
        <f>V5</f>
        <v>5.28125</v>
      </c>
      <c r="W34" s="48">
        <f>V6</f>
        <v>4.9291666666666663</v>
      </c>
      <c r="X34" s="48">
        <f>V7</f>
        <v>4.2250000000000005</v>
      </c>
      <c r="Y34" s="48">
        <f>V8</f>
        <v>3.5208333333333335</v>
      </c>
      <c r="Z34" s="48">
        <f>V9</f>
        <v>2.8166666666666664</v>
      </c>
      <c r="AA34" s="48">
        <f>V10</f>
        <v>2.1125000000000003</v>
      </c>
      <c r="AB34" s="48">
        <f>V11</f>
        <v>1.7604166666666667</v>
      </c>
      <c r="AC34" s="48">
        <f>V12</f>
        <v>1.4083333333333332</v>
      </c>
      <c r="AD34" s="48">
        <f>V13</f>
        <v>0.70416666666666661</v>
      </c>
    </row>
    <row r="35" spans="1:30" ht="15" customHeight="1" x14ac:dyDescent="0.2">
      <c r="A35" s="66"/>
      <c r="B35" s="65"/>
      <c r="C35" s="67"/>
      <c r="D35" s="34" t="str">
        <f t="shared" si="15"/>
        <v/>
      </c>
      <c r="E35" s="34" t="str">
        <f t="shared" si="14"/>
        <v/>
      </c>
      <c r="F35" s="34" t="str">
        <f t="shared" si="16"/>
        <v/>
      </c>
      <c r="G35" s="34" t="str">
        <f t="shared" si="17"/>
        <v/>
      </c>
      <c r="H35" s="34" t="str">
        <f t="shared" si="18"/>
        <v/>
      </c>
      <c r="I35" s="34" t="str">
        <f t="shared" si="19"/>
        <v/>
      </c>
      <c r="J35" s="34" t="str">
        <f t="shared" si="20"/>
        <v/>
      </c>
      <c r="K35" s="34" t="str">
        <f t="shared" si="21"/>
        <v/>
      </c>
      <c r="L35" s="34" t="str">
        <f t="shared" si="22"/>
        <v/>
      </c>
      <c r="M35" s="34" t="str">
        <f t="shared" si="23"/>
        <v/>
      </c>
      <c r="N35" s="34" t="str">
        <f t="shared" si="24"/>
        <v/>
      </c>
      <c r="O35" s="34" t="str">
        <f t="shared" si="25"/>
        <v/>
      </c>
      <c r="P35" s="35" t="str">
        <f t="shared" si="26"/>
        <v/>
      </c>
      <c r="Q35" s="30"/>
      <c r="R35" s="52" t="s">
        <v>40</v>
      </c>
      <c r="S35" s="47">
        <f>W2</f>
        <v>7.041666666666667</v>
      </c>
      <c r="T35" s="48">
        <f>W3</f>
        <v>6.3374999999999995</v>
      </c>
      <c r="U35" s="48">
        <f>W4</f>
        <v>5.6333333333333329</v>
      </c>
      <c r="V35" s="48">
        <f>W5</f>
        <v>5.28125</v>
      </c>
      <c r="W35" s="48">
        <f>W6</f>
        <v>4.9291666666666663</v>
      </c>
      <c r="X35" s="48">
        <f>W7</f>
        <v>4.2250000000000005</v>
      </c>
      <c r="Y35" s="48">
        <f>W8</f>
        <v>3.5208333333333335</v>
      </c>
      <c r="Z35" s="48">
        <f>W9</f>
        <v>2.8166666666666664</v>
      </c>
      <c r="AA35" s="48">
        <f>W10</f>
        <v>2.1125000000000003</v>
      </c>
      <c r="AB35" s="48">
        <f>W11</f>
        <v>1.7604166666666667</v>
      </c>
      <c r="AC35" s="48">
        <f>W12</f>
        <v>1.4083333333333332</v>
      </c>
      <c r="AD35" s="48">
        <f>W13</f>
        <v>0.70416666666666661</v>
      </c>
    </row>
    <row r="36" spans="1:30" ht="15" customHeight="1" x14ac:dyDescent="0.2">
      <c r="A36" s="66"/>
      <c r="B36" s="65"/>
      <c r="C36" s="67"/>
      <c r="D36" s="34" t="str">
        <f t="shared" si="15"/>
        <v/>
      </c>
      <c r="E36" s="34" t="str">
        <f t="shared" si="14"/>
        <v/>
      </c>
      <c r="F36" s="34" t="str">
        <f t="shared" si="16"/>
        <v/>
      </c>
      <c r="G36" s="34" t="str">
        <f t="shared" si="17"/>
        <v/>
      </c>
      <c r="H36" s="34" t="str">
        <f t="shared" si="18"/>
        <v/>
      </c>
      <c r="I36" s="34" t="str">
        <f t="shared" si="19"/>
        <v/>
      </c>
      <c r="J36" s="34" t="str">
        <f t="shared" si="20"/>
        <v/>
      </c>
      <c r="K36" s="34" t="str">
        <f t="shared" si="21"/>
        <v/>
      </c>
      <c r="L36" s="34" t="str">
        <f t="shared" si="22"/>
        <v/>
      </c>
      <c r="M36" s="34" t="str">
        <f t="shared" si="23"/>
        <v/>
      </c>
      <c r="N36" s="34" t="str">
        <f t="shared" si="24"/>
        <v/>
      </c>
      <c r="O36" s="34" t="str">
        <f t="shared" si="25"/>
        <v/>
      </c>
      <c r="P36" s="35" t="str">
        <f t="shared" si="26"/>
        <v/>
      </c>
      <c r="Q36" s="30"/>
      <c r="R36" s="52" t="s">
        <v>41</v>
      </c>
      <c r="S36" s="47">
        <f>X2</f>
        <v>7.083333333333333</v>
      </c>
      <c r="T36" s="48">
        <f>X3</f>
        <v>6.375</v>
      </c>
      <c r="U36" s="48">
        <f>X4</f>
        <v>5.666666666666667</v>
      </c>
      <c r="V36" s="48">
        <f>X5</f>
        <v>5.3125</v>
      </c>
      <c r="W36" s="48">
        <f>X6</f>
        <v>4.958333333333333</v>
      </c>
      <c r="X36" s="48">
        <f>X7</f>
        <v>4.25</v>
      </c>
      <c r="Y36" s="48">
        <f>X8</f>
        <v>3.5416666666666665</v>
      </c>
      <c r="Z36" s="48">
        <f>X9</f>
        <v>2.8333333333333335</v>
      </c>
      <c r="AA36" s="48">
        <f>X10</f>
        <v>2.125</v>
      </c>
      <c r="AB36" s="48">
        <f>X11</f>
        <v>1.7708333333333333</v>
      </c>
      <c r="AC36" s="48">
        <f>X12</f>
        <v>1.4166666666666667</v>
      </c>
      <c r="AD36" s="48">
        <f>X13</f>
        <v>0.70833333333333337</v>
      </c>
    </row>
    <row r="37" spans="1:30" ht="15" customHeight="1" x14ac:dyDescent="0.2">
      <c r="A37" s="66"/>
      <c r="B37" s="65"/>
      <c r="C37" s="67"/>
      <c r="D37" s="34" t="str">
        <f t="shared" si="15"/>
        <v/>
      </c>
      <c r="E37" s="34" t="str">
        <f t="shared" si="14"/>
        <v/>
      </c>
      <c r="F37" s="34" t="str">
        <f t="shared" si="16"/>
        <v/>
      </c>
      <c r="G37" s="34" t="str">
        <f t="shared" si="17"/>
        <v/>
      </c>
      <c r="H37" s="34" t="str">
        <f t="shared" si="18"/>
        <v/>
      </c>
      <c r="I37" s="34" t="str">
        <f t="shared" si="19"/>
        <v/>
      </c>
      <c r="J37" s="34" t="str">
        <f t="shared" si="20"/>
        <v/>
      </c>
      <c r="K37" s="34" t="str">
        <f t="shared" si="21"/>
        <v/>
      </c>
      <c r="L37" s="34" t="str">
        <f t="shared" si="22"/>
        <v/>
      </c>
      <c r="M37" s="34" t="str">
        <f t="shared" si="23"/>
        <v/>
      </c>
      <c r="N37" s="34" t="str">
        <f t="shared" si="24"/>
        <v/>
      </c>
      <c r="O37" s="34" t="str">
        <f t="shared" si="25"/>
        <v/>
      </c>
      <c r="P37" s="35" t="str">
        <f t="shared" si="26"/>
        <v/>
      </c>
      <c r="Q37" s="30"/>
      <c r="R37" s="52" t="s">
        <v>42</v>
      </c>
      <c r="S37" s="47">
        <f>Y2</f>
        <v>8.1458333333333339</v>
      </c>
      <c r="T37" s="48">
        <f>Y3</f>
        <v>7.3312500000000007</v>
      </c>
      <c r="U37" s="48">
        <f>Y4</f>
        <v>6.5166666666666666</v>
      </c>
      <c r="V37" s="48">
        <f>Y5</f>
        <v>6.109375</v>
      </c>
      <c r="W37" s="48">
        <f>Y6</f>
        <v>5.7020833333333334</v>
      </c>
      <c r="X37" s="48">
        <f>Y7</f>
        <v>4.8875000000000002</v>
      </c>
      <c r="Y37" s="48">
        <f>Y8</f>
        <v>4.072916666666667</v>
      </c>
      <c r="Z37" s="48">
        <f>Y9</f>
        <v>3.2583333333333333</v>
      </c>
      <c r="AA37" s="48">
        <f>Y10</f>
        <v>2.4437500000000001</v>
      </c>
      <c r="AB37" s="48">
        <f>Y11</f>
        <v>2.0364583333333335</v>
      </c>
      <c r="AC37" s="48">
        <f>Y12</f>
        <v>1.6291666666666667</v>
      </c>
      <c r="AD37" s="48">
        <f>Y13</f>
        <v>0.81458333333333333</v>
      </c>
    </row>
    <row r="38" spans="1:30" ht="15" customHeight="1" x14ac:dyDescent="0.2">
      <c r="A38" s="66"/>
      <c r="B38" s="65"/>
      <c r="C38" s="67"/>
      <c r="D38" s="34" t="str">
        <f t="shared" si="15"/>
        <v/>
      </c>
      <c r="E38" s="34" t="str">
        <f t="shared" si="14"/>
        <v/>
      </c>
      <c r="F38" s="34" t="str">
        <f t="shared" si="16"/>
        <v/>
      </c>
      <c r="G38" s="34" t="str">
        <f t="shared" si="17"/>
        <v/>
      </c>
      <c r="H38" s="34" t="str">
        <f t="shared" si="18"/>
        <v/>
      </c>
      <c r="I38" s="34" t="str">
        <f t="shared" si="19"/>
        <v/>
      </c>
      <c r="J38" s="34" t="str">
        <f t="shared" si="20"/>
        <v/>
      </c>
      <c r="K38" s="34" t="str">
        <f t="shared" si="21"/>
        <v/>
      </c>
      <c r="L38" s="34" t="str">
        <f t="shared" si="22"/>
        <v/>
      </c>
      <c r="M38" s="34" t="str">
        <f t="shared" si="23"/>
        <v/>
      </c>
      <c r="N38" s="34" t="str">
        <f t="shared" si="24"/>
        <v/>
      </c>
      <c r="O38" s="34" t="str">
        <f t="shared" si="25"/>
        <v/>
      </c>
      <c r="P38" s="35" t="str">
        <f t="shared" si="26"/>
        <v/>
      </c>
      <c r="Q38" s="30"/>
      <c r="R38" s="52" t="s">
        <v>45</v>
      </c>
      <c r="S38" s="53">
        <v>195.5</v>
      </c>
      <c r="T38" s="54">
        <v>175.95</v>
      </c>
      <c r="U38" s="54">
        <v>156.4</v>
      </c>
      <c r="V38" s="54">
        <v>146.625</v>
      </c>
      <c r="W38" s="54">
        <v>136.85</v>
      </c>
      <c r="X38" s="54">
        <v>117.3</v>
      </c>
      <c r="Y38" s="54">
        <v>97.75</v>
      </c>
      <c r="Z38" s="54">
        <f>Z9</f>
        <v>2.8333333333333335</v>
      </c>
      <c r="AA38" s="54">
        <f>Z10</f>
        <v>2.125</v>
      </c>
      <c r="AB38" s="54">
        <f>Z11</f>
        <v>1.7708333333333333</v>
      </c>
      <c r="AC38" s="54">
        <f>Z12</f>
        <v>1.4166666666666667</v>
      </c>
      <c r="AD38" s="54">
        <f>Z13</f>
        <v>0.70833333333333337</v>
      </c>
    </row>
    <row r="39" spans="1:30" ht="14.25" customHeight="1" x14ac:dyDescent="0.2">
      <c r="A39" s="66"/>
      <c r="B39" s="65"/>
      <c r="C39" s="67"/>
      <c r="D39" s="34" t="str">
        <f t="shared" si="15"/>
        <v/>
      </c>
      <c r="E39" s="34" t="str">
        <f t="shared" si="14"/>
        <v/>
      </c>
      <c r="F39" s="34" t="str">
        <f t="shared" si="16"/>
        <v/>
      </c>
      <c r="G39" s="34" t="str">
        <f t="shared" si="17"/>
        <v/>
      </c>
      <c r="H39" s="34" t="str">
        <f t="shared" si="18"/>
        <v/>
      </c>
      <c r="I39" s="34" t="str">
        <f t="shared" si="19"/>
        <v/>
      </c>
      <c r="J39" s="34" t="str">
        <f t="shared" si="20"/>
        <v/>
      </c>
      <c r="K39" s="34" t="str">
        <f t="shared" si="21"/>
        <v/>
      </c>
      <c r="L39" s="34" t="str">
        <f t="shared" si="22"/>
        <v/>
      </c>
      <c r="M39" s="34" t="str">
        <f t="shared" si="23"/>
        <v/>
      </c>
      <c r="N39" s="34" t="str">
        <f t="shared" si="24"/>
        <v/>
      </c>
      <c r="O39" s="34" t="str">
        <f t="shared" si="25"/>
        <v/>
      </c>
      <c r="P39" s="35" t="str">
        <f t="shared" si="26"/>
        <v/>
      </c>
      <c r="Q39" s="30"/>
      <c r="R39" s="52" t="s">
        <v>44</v>
      </c>
      <c r="S39" s="47">
        <f>AA2</f>
        <v>7.4375</v>
      </c>
      <c r="T39" s="48">
        <f>AA3</f>
        <v>6.6937500000000005</v>
      </c>
      <c r="U39" s="48">
        <f>AA4</f>
        <v>5.95</v>
      </c>
      <c r="V39" s="48">
        <f>AA5</f>
        <v>5.578125</v>
      </c>
      <c r="W39" s="48">
        <f>AA6</f>
        <v>5.2062499999999998</v>
      </c>
      <c r="X39" s="48">
        <f>AA7</f>
        <v>4.4624999999999995</v>
      </c>
      <c r="Y39" s="48">
        <f>AA8</f>
        <v>3.71875</v>
      </c>
      <c r="Z39" s="48">
        <f>AA9</f>
        <v>2.9749999999999996</v>
      </c>
      <c r="AA39" s="48">
        <f>AA10</f>
        <v>2.2312499999999997</v>
      </c>
      <c r="AB39" s="48">
        <f>AA11</f>
        <v>1.859375</v>
      </c>
      <c r="AC39" s="48">
        <f>AA12</f>
        <v>1.4874999999999998</v>
      </c>
      <c r="AD39" s="48">
        <f>AA13</f>
        <v>0.74374999999999991</v>
      </c>
    </row>
    <row r="40" spans="1:30" ht="15" customHeight="1" x14ac:dyDescent="0.2">
      <c r="A40" s="66"/>
      <c r="B40" s="65"/>
      <c r="C40" s="67"/>
      <c r="D40" s="34" t="str">
        <f t="shared" si="15"/>
        <v/>
      </c>
      <c r="E40" s="34" t="str">
        <f t="shared" ref="E40:E71" si="40">IF(ISERROR(VLOOKUP(B40,Taux,2,0)),"",VLOOKUP(B40,Taux,2,0))</f>
        <v/>
      </c>
      <c r="F40" s="34" t="str">
        <f t="shared" si="16"/>
        <v/>
      </c>
      <c r="G40" s="34" t="str">
        <f t="shared" si="17"/>
        <v/>
      </c>
      <c r="H40" s="34" t="str">
        <f t="shared" si="18"/>
        <v/>
      </c>
      <c r="I40" s="34" t="str">
        <f t="shared" si="19"/>
        <v/>
      </c>
      <c r="J40" s="34" t="str">
        <f t="shared" si="20"/>
        <v/>
      </c>
      <c r="K40" s="34" t="str">
        <f t="shared" si="21"/>
        <v/>
      </c>
      <c r="L40" s="34" t="str">
        <f t="shared" si="22"/>
        <v/>
      </c>
      <c r="M40" s="34" t="str">
        <f t="shared" si="23"/>
        <v/>
      </c>
      <c r="N40" s="34" t="str">
        <f t="shared" si="24"/>
        <v/>
      </c>
      <c r="O40" s="34" t="str">
        <f t="shared" si="25"/>
        <v/>
      </c>
      <c r="P40" s="35" t="str">
        <f t="shared" si="26"/>
        <v/>
      </c>
      <c r="Q40" s="30"/>
      <c r="R40" s="52" t="s">
        <v>45</v>
      </c>
      <c r="S40" s="47">
        <f>AB2</f>
        <v>8.1458333333333339</v>
      </c>
      <c r="T40" s="48">
        <f>AB3</f>
        <v>7.3312500000000007</v>
      </c>
      <c r="U40" s="48">
        <f>AB4</f>
        <v>6.5166666666666666</v>
      </c>
      <c r="V40" s="48">
        <f>AB5</f>
        <v>6.109375</v>
      </c>
      <c r="W40" s="48">
        <f>AB6</f>
        <v>5.7020833333333334</v>
      </c>
      <c r="X40" s="48">
        <f>AB7</f>
        <v>4.8875000000000002</v>
      </c>
      <c r="Y40" s="48">
        <f>AB8</f>
        <v>4.072916666666667</v>
      </c>
      <c r="Z40" s="48">
        <f>AB9</f>
        <v>3.2583333333333333</v>
      </c>
      <c r="AA40" s="48">
        <f>AB10</f>
        <v>2.4437500000000001</v>
      </c>
      <c r="AB40" s="48">
        <f>AB11</f>
        <v>2.0364583333333335</v>
      </c>
      <c r="AC40" s="48">
        <f>AB12</f>
        <v>1.6291666666666667</v>
      </c>
      <c r="AD40" s="48">
        <f>AB13</f>
        <v>0.81458333333333333</v>
      </c>
    </row>
    <row r="41" spans="1:30" ht="15" customHeight="1" x14ac:dyDescent="0.2">
      <c r="A41" s="66"/>
      <c r="B41" s="65"/>
      <c r="C41" s="67"/>
      <c r="D41" s="34" t="str">
        <f t="shared" si="15"/>
        <v/>
      </c>
      <c r="E41" s="34" t="str">
        <f t="shared" si="40"/>
        <v/>
      </c>
      <c r="F41" s="34" t="str">
        <f t="shared" si="16"/>
        <v/>
      </c>
      <c r="G41" s="34" t="str">
        <f t="shared" si="17"/>
        <v/>
      </c>
      <c r="H41" s="34" t="str">
        <f t="shared" si="18"/>
        <v/>
      </c>
      <c r="I41" s="34" t="str">
        <f t="shared" si="19"/>
        <v/>
      </c>
      <c r="J41" s="34" t="str">
        <f t="shared" si="20"/>
        <v/>
      </c>
      <c r="K41" s="34" t="str">
        <f t="shared" si="21"/>
        <v/>
      </c>
      <c r="L41" s="34" t="str">
        <f t="shared" si="22"/>
        <v/>
      </c>
      <c r="M41" s="34" t="str">
        <f t="shared" si="23"/>
        <v/>
      </c>
      <c r="N41" s="34" t="str">
        <f t="shared" si="24"/>
        <v/>
      </c>
      <c r="O41" s="34" t="str">
        <f t="shared" si="25"/>
        <v/>
      </c>
      <c r="P41" s="35" t="str">
        <f t="shared" si="26"/>
        <v/>
      </c>
      <c r="Q41" s="30"/>
      <c r="R41" s="52" t="s">
        <v>46</v>
      </c>
      <c r="S41" s="47">
        <f>AC2</f>
        <v>7.083333333333333</v>
      </c>
      <c r="T41" s="48">
        <f>AC3</f>
        <v>6.375</v>
      </c>
      <c r="U41" s="48">
        <f>AC4</f>
        <v>5.666666666666667</v>
      </c>
      <c r="V41" s="48">
        <f>AC5</f>
        <v>5.3125</v>
      </c>
      <c r="W41" s="48">
        <f>AC6</f>
        <v>4.958333333333333</v>
      </c>
      <c r="X41" s="48">
        <f>AC7</f>
        <v>4.25</v>
      </c>
      <c r="Y41" s="48">
        <f>AC8</f>
        <v>3.5416666666666665</v>
      </c>
      <c r="Z41" s="48">
        <f>AC9</f>
        <v>2.8333333333333335</v>
      </c>
      <c r="AA41" s="48">
        <f>AC10</f>
        <v>1.2142857142857142</v>
      </c>
      <c r="AB41" s="48">
        <f>AC11</f>
        <v>1.7708333333333333</v>
      </c>
      <c r="AC41" s="48">
        <f>AC12</f>
        <v>1.4166666666666667</v>
      </c>
      <c r="AD41" s="48">
        <f>AC13</f>
        <v>0.70833333333333337</v>
      </c>
    </row>
    <row r="42" spans="1:30" ht="15" customHeight="1" x14ac:dyDescent="0.2">
      <c r="A42" s="66"/>
      <c r="B42" s="65"/>
      <c r="C42" s="67"/>
      <c r="D42" s="34" t="str">
        <f t="shared" si="15"/>
        <v/>
      </c>
      <c r="E42" s="34" t="str">
        <f t="shared" si="40"/>
        <v/>
      </c>
      <c r="F42" s="34" t="str">
        <f t="shared" si="16"/>
        <v/>
      </c>
      <c r="G42" s="34" t="str">
        <f t="shared" si="17"/>
        <v/>
      </c>
      <c r="H42" s="34" t="str">
        <f t="shared" si="18"/>
        <v/>
      </c>
      <c r="I42" s="34" t="str">
        <f t="shared" si="19"/>
        <v/>
      </c>
      <c r="J42" s="34" t="str">
        <f t="shared" si="20"/>
        <v/>
      </c>
      <c r="K42" s="34" t="str">
        <f t="shared" si="21"/>
        <v/>
      </c>
      <c r="L42" s="34" t="str">
        <f t="shared" si="22"/>
        <v/>
      </c>
      <c r="M42" s="34" t="str">
        <f t="shared" si="23"/>
        <v/>
      </c>
      <c r="N42" s="34" t="str">
        <f t="shared" si="24"/>
        <v/>
      </c>
      <c r="O42" s="34" t="str">
        <f t="shared" si="25"/>
        <v/>
      </c>
      <c r="P42" s="35" t="str">
        <f t="shared" si="26"/>
        <v/>
      </c>
      <c r="Q42" s="30"/>
      <c r="R42" s="55" t="s">
        <v>47</v>
      </c>
      <c r="S42" s="49">
        <f>AD2</f>
        <v>6.197916666666667</v>
      </c>
      <c r="T42" s="50">
        <f>AD3</f>
        <v>5.5781250000000009</v>
      </c>
      <c r="U42" s="50">
        <f>AD4</f>
        <v>4.958333333333333</v>
      </c>
      <c r="V42" s="50">
        <f>AD5</f>
        <v>4.6484375</v>
      </c>
      <c r="W42" s="50">
        <f>AD6</f>
        <v>4.338541666666667</v>
      </c>
      <c r="X42" s="50">
        <f>AD7</f>
        <v>3.71875</v>
      </c>
      <c r="Y42" s="50">
        <f>AD8</f>
        <v>3.0989583333333335</v>
      </c>
      <c r="Z42" s="50">
        <f>AD9</f>
        <v>2.4791666666666665</v>
      </c>
      <c r="AA42" s="50">
        <f>AD10</f>
        <v>1.859375</v>
      </c>
      <c r="AB42" s="50">
        <f>AD11</f>
        <v>1.5494791666666667</v>
      </c>
      <c r="AC42" s="50">
        <f>AD12</f>
        <v>1.2395833333333333</v>
      </c>
      <c r="AD42" s="50">
        <f>AD13</f>
        <v>0.61979166666666663</v>
      </c>
    </row>
    <row r="43" spans="1:30" ht="15" customHeight="1" x14ac:dyDescent="0.2">
      <c r="A43" s="66"/>
      <c r="B43" s="65"/>
      <c r="C43" s="67"/>
      <c r="D43" s="34" t="str">
        <f t="shared" si="15"/>
        <v/>
      </c>
      <c r="E43" s="34" t="str">
        <f t="shared" si="40"/>
        <v/>
      </c>
      <c r="F43" s="34" t="str">
        <f t="shared" si="16"/>
        <v/>
      </c>
      <c r="G43" s="34" t="str">
        <f t="shared" si="17"/>
        <v/>
      </c>
      <c r="H43" s="34" t="str">
        <f t="shared" si="18"/>
        <v/>
      </c>
      <c r="I43" s="34" t="str">
        <f t="shared" si="19"/>
        <v/>
      </c>
      <c r="J43" s="34" t="str">
        <f t="shared" si="20"/>
        <v/>
      </c>
      <c r="K43" s="34" t="str">
        <f t="shared" si="21"/>
        <v/>
      </c>
      <c r="L43" s="34" t="str">
        <f t="shared" si="22"/>
        <v/>
      </c>
      <c r="M43" s="34" t="str">
        <f t="shared" si="23"/>
        <v/>
      </c>
      <c r="N43" s="34" t="str">
        <f t="shared" si="24"/>
        <v/>
      </c>
      <c r="O43" s="34" t="str">
        <f t="shared" si="25"/>
        <v/>
      </c>
      <c r="P43" s="35" t="str">
        <f t="shared" si="26"/>
        <v/>
      </c>
      <c r="Q43" s="30"/>
      <c r="R43" s="19" t="s">
        <v>36</v>
      </c>
      <c r="S43" s="61">
        <f>SUM(S31:S42)</f>
        <v>275.63541666666669</v>
      </c>
      <c r="T43" s="61">
        <f t="shared" ref="T43:AD43" si="41">SUM(T31:T42)</f>
        <v>248.07187500000001</v>
      </c>
      <c r="U43" s="61">
        <f t="shared" si="41"/>
        <v>220.50833333333335</v>
      </c>
      <c r="V43" s="61">
        <f t="shared" si="41"/>
        <v>206.7265625</v>
      </c>
      <c r="W43" s="61">
        <f t="shared" si="41"/>
        <v>192.94479166666665</v>
      </c>
      <c r="X43" s="61">
        <f t="shared" si="41"/>
        <v>165.38124999999999</v>
      </c>
      <c r="Y43" s="61">
        <f t="shared" si="41"/>
        <v>137.81770833333334</v>
      </c>
      <c r="Z43" s="61">
        <f t="shared" si="41"/>
        <v>34.887499999999996</v>
      </c>
      <c r="AA43" s="61">
        <f t="shared" si="41"/>
        <v>25.254910714285717</v>
      </c>
      <c r="AB43" s="61">
        <f t="shared" si="41"/>
        <v>21.8046875</v>
      </c>
      <c r="AC43" s="61">
        <f t="shared" si="41"/>
        <v>17.443749999999998</v>
      </c>
      <c r="AD43" s="61">
        <f t="shared" si="41"/>
        <v>8.7218749999999989</v>
      </c>
    </row>
    <row r="44" spans="1:30" ht="15" customHeight="1" x14ac:dyDescent="0.2">
      <c r="A44" s="66"/>
      <c r="B44" s="65"/>
      <c r="C44" s="67"/>
      <c r="D44" s="34" t="str">
        <f t="shared" si="15"/>
        <v/>
      </c>
      <c r="E44" s="34" t="str">
        <f t="shared" si="40"/>
        <v/>
      </c>
      <c r="F44" s="34" t="str">
        <f t="shared" si="16"/>
        <v/>
      </c>
      <c r="G44" s="34" t="str">
        <f t="shared" si="17"/>
        <v/>
      </c>
      <c r="H44" s="34" t="str">
        <f t="shared" si="18"/>
        <v/>
      </c>
      <c r="I44" s="34" t="str">
        <f t="shared" si="19"/>
        <v/>
      </c>
      <c r="J44" s="34" t="str">
        <f t="shared" si="20"/>
        <v/>
      </c>
      <c r="K44" s="34" t="str">
        <f t="shared" si="21"/>
        <v/>
      </c>
      <c r="L44" s="34" t="str">
        <f t="shared" si="22"/>
        <v/>
      </c>
      <c r="M44" s="34" t="str">
        <f t="shared" si="23"/>
        <v/>
      </c>
      <c r="N44" s="34" t="str">
        <f t="shared" si="24"/>
        <v/>
      </c>
      <c r="O44" s="34" t="str">
        <f t="shared" si="25"/>
        <v/>
      </c>
      <c r="P44" s="35" t="str">
        <f t="shared" si="26"/>
        <v/>
      </c>
      <c r="Q44" s="30"/>
    </row>
    <row r="45" spans="1:30" ht="15" customHeight="1" x14ac:dyDescent="0.2">
      <c r="A45" s="66"/>
      <c r="B45" s="65"/>
      <c r="C45" s="67"/>
      <c r="D45" s="34" t="str">
        <f t="shared" si="15"/>
        <v/>
      </c>
      <c r="E45" s="34" t="str">
        <f t="shared" si="40"/>
        <v/>
      </c>
      <c r="F45" s="34" t="str">
        <f t="shared" si="16"/>
        <v/>
      </c>
      <c r="G45" s="34" t="str">
        <f t="shared" si="17"/>
        <v/>
      </c>
      <c r="H45" s="34" t="str">
        <f t="shared" si="18"/>
        <v/>
      </c>
      <c r="I45" s="34" t="str">
        <f t="shared" si="19"/>
        <v/>
      </c>
      <c r="J45" s="34" t="str">
        <f t="shared" si="20"/>
        <v/>
      </c>
      <c r="K45" s="34" t="str">
        <f t="shared" si="21"/>
        <v/>
      </c>
      <c r="L45" s="34" t="str">
        <f t="shared" si="22"/>
        <v/>
      </c>
      <c r="M45" s="34" t="str">
        <f t="shared" si="23"/>
        <v/>
      </c>
      <c r="N45" s="34" t="str">
        <f t="shared" si="24"/>
        <v/>
      </c>
      <c r="O45" s="34" t="str">
        <f t="shared" si="25"/>
        <v/>
      </c>
      <c r="P45" s="35" t="str">
        <f t="shared" si="26"/>
        <v/>
      </c>
      <c r="Q45" s="30"/>
      <c r="R45" s="133" t="s">
        <v>48</v>
      </c>
      <c r="S45" s="87">
        <v>1</v>
      </c>
      <c r="T45" s="90">
        <v>0.35416666666666669</v>
      </c>
      <c r="U45" s="117">
        <f>T45*24</f>
        <v>8.5</v>
      </c>
      <c r="W45" s="136"/>
      <c r="X45" s="136"/>
      <c r="Y45" s="136"/>
      <c r="Z45" s="136"/>
      <c r="AA45" s="136"/>
      <c r="AB45" s="136"/>
      <c r="AC45" s="136"/>
      <c r="AD45" s="136"/>
    </row>
    <row r="46" spans="1:30" ht="15" customHeight="1" x14ac:dyDescent="0.2">
      <c r="A46" s="66"/>
      <c r="B46" s="65"/>
      <c r="C46" s="67"/>
      <c r="D46" s="34" t="str">
        <f t="shared" si="15"/>
        <v/>
      </c>
      <c r="E46" s="34" t="str">
        <f t="shared" si="40"/>
        <v/>
      </c>
      <c r="F46" s="34" t="str">
        <f t="shared" si="16"/>
        <v/>
      </c>
      <c r="G46" s="34" t="str">
        <f t="shared" si="17"/>
        <v/>
      </c>
      <c r="H46" s="34" t="str">
        <f t="shared" si="18"/>
        <v/>
      </c>
      <c r="I46" s="34" t="str">
        <f t="shared" si="19"/>
        <v/>
      </c>
      <c r="J46" s="34" t="str">
        <f t="shared" si="20"/>
        <v/>
      </c>
      <c r="K46" s="34" t="str">
        <f t="shared" si="21"/>
        <v/>
      </c>
      <c r="L46" s="34" t="str">
        <f t="shared" si="22"/>
        <v/>
      </c>
      <c r="M46" s="34" t="str">
        <f t="shared" si="23"/>
        <v/>
      </c>
      <c r="N46" s="34" t="str">
        <f t="shared" si="24"/>
        <v/>
      </c>
      <c r="O46" s="34" t="str">
        <f t="shared" si="25"/>
        <v/>
      </c>
      <c r="P46" s="35" t="str">
        <f t="shared" si="26"/>
        <v/>
      </c>
      <c r="Q46" s="30"/>
      <c r="R46" s="134"/>
      <c r="S46" s="88">
        <v>0.9</v>
      </c>
      <c r="T46" s="91">
        <f>$T$45*S46</f>
        <v>0.31875000000000003</v>
      </c>
      <c r="U46" s="92">
        <f>T46*24</f>
        <v>7.65</v>
      </c>
      <c r="W46" s="136"/>
      <c r="X46" s="136"/>
      <c r="Y46" s="136"/>
      <c r="Z46" s="136"/>
      <c r="AA46" s="136"/>
      <c r="AB46" s="136"/>
      <c r="AC46" s="136"/>
      <c r="AD46" s="136"/>
    </row>
    <row r="47" spans="1:30" ht="15" customHeight="1" x14ac:dyDescent="0.2">
      <c r="A47" s="66"/>
      <c r="B47" s="65"/>
      <c r="C47" s="67"/>
      <c r="D47" s="34" t="str">
        <f t="shared" si="15"/>
        <v/>
      </c>
      <c r="E47" s="34" t="str">
        <f t="shared" si="40"/>
        <v/>
      </c>
      <c r="F47" s="34" t="str">
        <f t="shared" si="16"/>
        <v/>
      </c>
      <c r="G47" s="34" t="str">
        <f t="shared" si="17"/>
        <v/>
      </c>
      <c r="H47" s="34" t="str">
        <f t="shared" si="18"/>
        <v/>
      </c>
      <c r="I47" s="34" t="str">
        <f t="shared" si="19"/>
        <v/>
      </c>
      <c r="J47" s="34" t="str">
        <f t="shared" si="20"/>
        <v/>
      </c>
      <c r="K47" s="34" t="str">
        <f t="shared" si="21"/>
        <v/>
      </c>
      <c r="L47" s="34" t="str">
        <f t="shared" si="22"/>
        <v/>
      </c>
      <c r="M47" s="34" t="str">
        <f t="shared" si="23"/>
        <v/>
      </c>
      <c r="N47" s="34" t="str">
        <f t="shared" si="24"/>
        <v/>
      </c>
      <c r="O47" s="34" t="str">
        <f t="shared" si="25"/>
        <v/>
      </c>
      <c r="P47" s="35" t="str">
        <f t="shared" si="26"/>
        <v/>
      </c>
      <c r="Q47" s="30"/>
      <c r="R47" s="134"/>
      <c r="S47" s="88">
        <v>0.8</v>
      </c>
      <c r="T47" s="91">
        <f t="shared" ref="T47:T56" si="42">$T$45*S47</f>
        <v>0.28333333333333338</v>
      </c>
      <c r="U47" s="92">
        <f t="shared" ref="U47:U54" si="43">T47*24</f>
        <v>6.8000000000000007</v>
      </c>
    </row>
    <row r="48" spans="1:30" ht="15" customHeight="1" x14ac:dyDescent="0.2">
      <c r="A48" s="66"/>
      <c r="B48" s="65"/>
      <c r="C48" s="67"/>
      <c r="D48" s="34" t="str">
        <f t="shared" si="15"/>
        <v/>
      </c>
      <c r="E48" s="34" t="str">
        <f t="shared" si="40"/>
        <v/>
      </c>
      <c r="F48" s="34" t="str">
        <f t="shared" si="16"/>
        <v/>
      </c>
      <c r="G48" s="34" t="str">
        <f t="shared" si="17"/>
        <v/>
      </c>
      <c r="H48" s="34" t="str">
        <f t="shared" si="18"/>
        <v/>
      </c>
      <c r="I48" s="34" t="str">
        <f t="shared" si="19"/>
        <v/>
      </c>
      <c r="J48" s="34" t="str">
        <f t="shared" si="20"/>
        <v/>
      </c>
      <c r="K48" s="34" t="str">
        <f t="shared" si="21"/>
        <v/>
      </c>
      <c r="L48" s="34" t="str">
        <f t="shared" si="22"/>
        <v/>
      </c>
      <c r="M48" s="34" t="str">
        <f t="shared" si="23"/>
        <v/>
      </c>
      <c r="N48" s="34" t="str">
        <f t="shared" si="24"/>
        <v/>
      </c>
      <c r="O48" s="34" t="str">
        <f t="shared" si="25"/>
        <v/>
      </c>
      <c r="P48" s="35" t="str">
        <f t="shared" si="26"/>
        <v/>
      </c>
      <c r="Q48" s="30"/>
      <c r="R48" s="134"/>
      <c r="S48" s="88">
        <v>0.75</v>
      </c>
      <c r="T48" s="91">
        <f t="shared" si="42"/>
        <v>0.265625</v>
      </c>
      <c r="U48" s="92">
        <f t="shared" si="43"/>
        <v>6.375</v>
      </c>
      <c r="W48" s="132"/>
      <c r="Y48" s="11"/>
      <c r="Z48" s="132"/>
    </row>
    <row r="49" spans="1:26" ht="15" customHeight="1" x14ac:dyDescent="0.2">
      <c r="A49" s="66"/>
      <c r="B49" s="65"/>
      <c r="C49" s="67"/>
      <c r="D49" s="34" t="str">
        <f t="shared" si="15"/>
        <v/>
      </c>
      <c r="E49" s="34" t="str">
        <f t="shared" si="40"/>
        <v/>
      </c>
      <c r="F49" s="34" t="str">
        <f t="shared" si="16"/>
        <v/>
      </c>
      <c r="G49" s="34" t="str">
        <f t="shared" si="17"/>
        <v/>
      </c>
      <c r="H49" s="34" t="str">
        <f t="shared" si="18"/>
        <v/>
      </c>
      <c r="I49" s="34" t="str">
        <f t="shared" si="19"/>
        <v/>
      </c>
      <c r="J49" s="34" t="str">
        <f t="shared" si="20"/>
        <v/>
      </c>
      <c r="K49" s="34" t="str">
        <f t="shared" si="21"/>
        <v/>
      </c>
      <c r="L49" s="34" t="str">
        <f t="shared" si="22"/>
        <v/>
      </c>
      <c r="M49" s="34" t="str">
        <f t="shared" si="23"/>
        <v/>
      </c>
      <c r="N49" s="34" t="str">
        <f t="shared" si="24"/>
        <v/>
      </c>
      <c r="O49" s="34" t="str">
        <f t="shared" si="25"/>
        <v/>
      </c>
      <c r="P49" s="35" t="str">
        <f t="shared" si="26"/>
        <v/>
      </c>
      <c r="Q49" s="30"/>
      <c r="R49" s="134"/>
      <c r="S49" s="88">
        <v>0.7</v>
      </c>
      <c r="T49" s="91">
        <f t="shared" si="42"/>
        <v>0.24791666666666667</v>
      </c>
      <c r="U49" s="92">
        <f t="shared" si="43"/>
        <v>5.95</v>
      </c>
      <c r="W49" s="126"/>
      <c r="Z49" s="126"/>
    </row>
    <row r="50" spans="1:26" ht="15" customHeight="1" x14ac:dyDescent="0.2">
      <c r="A50" s="66"/>
      <c r="B50" s="65"/>
      <c r="C50" s="67"/>
      <c r="D50" s="34" t="str">
        <f t="shared" si="15"/>
        <v/>
      </c>
      <c r="E50" s="34" t="str">
        <f t="shared" si="40"/>
        <v/>
      </c>
      <c r="F50" s="34" t="str">
        <f t="shared" si="16"/>
        <v/>
      </c>
      <c r="G50" s="34" t="str">
        <f t="shared" si="17"/>
        <v/>
      </c>
      <c r="H50" s="34" t="str">
        <f t="shared" si="18"/>
        <v/>
      </c>
      <c r="I50" s="34" t="str">
        <f t="shared" si="19"/>
        <v/>
      </c>
      <c r="J50" s="34" t="str">
        <f t="shared" si="20"/>
        <v/>
      </c>
      <c r="K50" s="34" t="str">
        <f t="shared" si="21"/>
        <v/>
      </c>
      <c r="L50" s="34" t="str">
        <f t="shared" si="22"/>
        <v/>
      </c>
      <c r="M50" s="34" t="str">
        <f t="shared" si="23"/>
        <v/>
      </c>
      <c r="N50" s="34" t="str">
        <f t="shared" si="24"/>
        <v/>
      </c>
      <c r="O50" s="34" t="str">
        <f t="shared" si="25"/>
        <v/>
      </c>
      <c r="P50" s="35" t="str">
        <f t="shared" si="26"/>
        <v/>
      </c>
      <c r="Q50" s="30"/>
      <c r="R50" s="134"/>
      <c r="S50" s="88">
        <v>0.6</v>
      </c>
      <c r="T50" s="91">
        <f t="shared" si="42"/>
        <v>0.21249999999999999</v>
      </c>
      <c r="U50" s="92">
        <f t="shared" si="43"/>
        <v>5.0999999999999996</v>
      </c>
      <c r="W50" s="126"/>
      <c r="Z50" s="126"/>
    </row>
    <row r="51" spans="1:26" ht="15" customHeight="1" x14ac:dyDescent="0.2">
      <c r="A51" s="66"/>
      <c r="B51" s="65"/>
      <c r="C51" s="67"/>
      <c r="D51" s="34" t="str">
        <f t="shared" si="15"/>
        <v/>
      </c>
      <c r="E51" s="34" t="str">
        <f t="shared" si="40"/>
        <v/>
      </c>
      <c r="F51" s="34" t="str">
        <f t="shared" si="16"/>
        <v/>
      </c>
      <c r="G51" s="34" t="str">
        <f t="shared" si="17"/>
        <v/>
      </c>
      <c r="H51" s="34" t="str">
        <f t="shared" si="18"/>
        <v/>
      </c>
      <c r="I51" s="34" t="str">
        <f t="shared" si="19"/>
        <v/>
      </c>
      <c r="J51" s="34" t="str">
        <f t="shared" si="20"/>
        <v/>
      </c>
      <c r="K51" s="34" t="str">
        <f t="shared" si="21"/>
        <v/>
      </c>
      <c r="L51" s="34" t="str">
        <f t="shared" si="22"/>
        <v/>
      </c>
      <c r="M51" s="34" t="str">
        <f t="shared" si="23"/>
        <v/>
      </c>
      <c r="N51" s="34" t="str">
        <f t="shared" si="24"/>
        <v/>
      </c>
      <c r="O51" s="34" t="str">
        <f t="shared" si="25"/>
        <v/>
      </c>
      <c r="P51" s="35" t="str">
        <f t="shared" si="26"/>
        <v/>
      </c>
      <c r="Q51" s="30"/>
      <c r="R51" s="134"/>
      <c r="S51" s="88">
        <v>0.5</v>
      </c>
      <c r="T51" s="91">
        <f t="shared" si="42"/>
        <v>0.17708333333333334</v>
      </c>
      <c r="U51" s="92">
        <f t="shared" si="43"/>
        <v>4.25</v>
      </c>
      <c r="W51" s="126"/>
      <c r="Z51" s="126"/>
    </row>
    <row r="52" spans="1:26" ht="15" customHeight="1" x14ac:dyDescent="0.2">
      <c r="A52" s="66"/>
      <c r="B52" s="65"/>
      <c r="C52" s="67"/>
      <c r="D52" s="34" t="str">
        <f t="shared" si="15"/>
        <v/>
      </c>
      <c r="E52" s="34" t="str">
        <f t="shared" si="40"/>
        <v/>
      </c>
      <c r="F52" s="34" t="str">
        <f t="shared" si="16"/>
        <v/>
      </c>
      <c r="G52" s="34" t="str">
        <f t="shared" si="17"/>
        <v/>
      </c>
      <c r="H52" s="34" t="str">
        <f t="shared" si="18"/>
        <v/>
      </c>
      <c r="I52" s="34" t="str">
        <f t="shared" si="19"/>
        <v/>
      </c>
      <c r="J52" s="34" t="str">
        <f t="shared" si="20"/>
        <v/>
      </c>
      <c r="K52" s="34" t="str">
        <f t="shared" si="21"/>
        <v/>
      </c>
      <c r="L52" s="34" t="str">
        <f t="shared" si="22"/>
        <v/>
      </c>
      <c r="M52" s="34" t="str">
        <f t="shared" si="23"/>
        <v/>
      </c>
      <c r="N52" s="34" t="str">
        <f t="shared" si="24"/>
        <v/>
      </c>
      <c r="O52" s="34" t="str">
        <f t="shared" si="25"/>
        <v/>
      </c>
      <c r="P52" s="35" t="str">
        <f t="shared" si="26"/>
        <v/>
      </c>
      <c r="Q52" s="30"/>
      <c r="R52" s="134"/>
      <c r="S52" s="88">
        <v>0.4</v>
      </c>
      <c r="T52" s="91">
        <f t="shared" si="42"/>
        <v>0.14166666666666669</v>
      </c>
      <c r="U52" s="92">
        <v>3.4</v>
      </c>
      <c r="W52" s="131"/>
      <c r="Z52" s="126"/>
    </row>
    <row r="53" spans="1:26" ht="15" customHeight="1" x14ac:dyDescent="0.2">
      <c r="A53" s="66"/>
      <c r="B53" s="65"/>
      <c r="C53" s="67"/>
      <c r="D53" s="34" t="str">
        <f t="shared" si="15"/>
        <v/>
      </c>
      <c r="E53" s="34" t="str">
        <f t="shared" si="40"/>
        <v/>
      </c>
      <c r="F53" s="34" t="str">
        <f t="shared" si="16"/>
        <v/>
      </c>
      <c r="G53" s="34" t="str">
        <f t="shared" si="17"/>
        <v/>
      </c>
      <c r="H53" s="34" t="str">
        <f t="shared" si="18"/>
        <v/>
      </c>
      <c r="I53" s="34" t="str">
        <f t="shared" si="19"/>
        <v/>
      </c>
      <c r="J53" s="34" t="str">
        <f t="shared" si="20"/>
        <v/>
      </c>
      <c r="K53" s="34" t="str">
        <f t="shared" si="21"/>
        <v/>
      </c>
      <c r="L53" s="34" t="str">
        <f t="shared" si="22"/>
        <v/>
      </c>
      <c r="M53" s="34" t="str">
        <f t="shared" si="23"/>
        <v/>
      </c>
      <c r="N53" s="34" t="str">
        <f t="shared" si="24"/>
        <v/>
      </c>
      <c r="O53" s="34" t="str">
        <f t="shared" si="25"/>
        <v/>
      </c>
      <c r="P53" s="35" t="str">
        <f t="shared" si="26"/>
        <v/>
      </c>
      <c r="Q53" s="30"/>
      <c r="R53" s="134"/>
      <c r="S53" s="88">
        <v>0.3</v>
      </c>
      <c r="T53" s="91">
        <f t="shared" si="42"/>
        <v>0.10625</v>
      </c>
      <c r="U53" s="92">
        <v>2.5499999999999998</v>
      </c>
      <c r="W53" s="126"/>
      <c r="Z53" s="126"/>
    </row>
    <row r="54" spans="1:26" ht="15" customHeight="1" x14ac:dyDescent="0.2">
      <c r="A54" s="66"/>
      <c r="B54" s="65"/>
      <c r="C54" s="67"/>
      <c r="D54" s="34" t="str">
        <f t="shared" si="15"/>
        <v/>
      </c>
      <c r="E54" s="34" t="str">
        <f t="shared" si="40"/>
        <v/>
      </c>
      <c r="F54" s="34" t="str">
        <f t="shared" si="16"/>
        <v/>
      </c>
      <c r="G54" s="34" t="str">
        <f t="shared" si="17"/>
        <v/>
      </c>
      <c r="H54" s="34" t="str">
        <f t="shared" si="18"/>
        <v/>
      </c>
      <c r="I54" s="34" t="str">
        <f t="shared" si="19"/>
        <v/>
      </c>
      <c r="J54" s="34" t="str">
        <f t="shared" si="20"/>
        <v/>
      </c>
      <c r="K54" s="34" t="str">
        <f t="shared" si="21"/>
        <v/>
      </c>
      <c r="L54" s="34" t="str">
        <f t="shared" si="22"/>
        <v/>
      </c>
      <c r="M54" s="34" t="str">
        <f t="shared" si="23"/>
        <v/>
      </c>
      <c r="N54" s="34" t="str">
        <f t="shared" si="24"/>
        <v/>
      </c>
      <c r="O54" s="34" t="str">
        <f t="shared" si="25"/>
        <v/>
      </c>
      <c r="P54" s="35" t="str">
        <f t="shared" si="26"/>
        <v/>
      </c>
      <c r="Q54" s="30"/>
      <c r="R54" s="134"/>
      <c r="S54" s="88">
        <v>0.25</v>
      </c>
      <c r="T54" s="91">
        <f t="shared" si="42"/>
        <v>8.8541666666666671E-2</v>
      </c>
      <c r="U54" s="92">
        <f t="shared" si="43"/>
        <v>2.125</v>
      </c>
      <c r="W54" s="131"/>
      <c r="Z54" s="126"/>
    </row>
    <row r="55" spans="1:26" ht="15" customHeight="1" x14ac:dyDescent="0.2">
      <c r="A55" s="66"/>
      <c r="B55" s="65"/>
      <c r="C55" s="67"/>
      <c r="D55" s="34" t="str">
        <f t="shared" si="15"/>
        <v/>
      </c>
      <c r="E55" s="34" t="str">
        <f t="shared" si="40"/>
        <v/>
      </c>
      <c r="F55" s="34" t="str">
        <f t="shared" si="16"/>
        <v/>
      </c>
      <c r="G55" s="34" t="str">
        <f t="shared" si="17"/>
        <v/>
      </c>
      <c r="H55" s="34" t="str">
        <f t="shared" si="18"/>
        <v/>
      </c>
      <c r="I55" s="34" t="str">
        <f t="shared" si="19"/>
        <v/>
      </c>
      <c r="J55" s="34" t="str">
        <f t="shared" si="20"/>
        <v/>
      </c>
      <c r="K55" s="34" t="str">
        <f t="shared" si="21"/>
        <v/>
      </c>
      <c r="L55" s="34" t="str">
        <f t="shared" si="22"/>
        <v/>
      </c>
      <c r="M55" s="34" t="str">
        <f t="shared" si="23"/>
        <v/>
      </c>
      <c r="N55" s="34" t="str">
        <f t="shared" si="24"/>
        <v/>
      </c>
      <c r="O55" s="34" t="str">
        <f t="shared" si="25"/>
        <v/>
      </c>
      <c r="P55" s="35" t="str">
        <f t="shared" si="26"/>
        <v/>
      </c>
      <c r="Q55" s="30"/>
      <c r="R55" s="134"/>
      <c r="S55" s="88">
        <v>0.2</v>
      </c>
      <c r="T55" s="91">
        <f t="shared" si="42"/>
        <v>7.0833333333333345E-2</v>
      </c>
      <c r="U55" s="92">
        <v>1.7</v>
      </c>
      <c r="W55" s="131"/>
      <c r="Z55" s="126"/>
    </row>
    <row r="56" spans="1:26" ht="15" customHeight="1" x14ac:dyDescent="0.2">
      <c r="A56" s="66"/>
      <c r="B56" s="65"/>
      <c r="C56" s="67"/>
      <c r="D56" s="34" t="str">
        <f t="shared" si="15"/>
        <v/>
      </c>
      <c r="E56" s="34" t="str">
        <f t="shared" si="40"/>
        <v/>
      </c>
      <c r="F56" s="34" t="str">
        <f t="shared" si="16"/>
        <v/>
      </c>
      <c r="G56" s="34" t="str">
        <f t="shared" si="17"/>
        <v/>
      </c>
      <c r="H56" s="34" t="str">
        <f t="shared" si="18"/>
        <v/>
      </c>
      <c r="I56" s="34" t="str">
        <f t="shared" si="19"/>
        <v/>
      </c>
      <c r="J56" s="34" t="str">
        <f t="shared" si="20"/>
        <v/>
      </c>
      <c r="K56" s="34" t="str">
        <f t="shared" si="21"/>
        <v/>
      </c>
      <c r="L56" s="34" t="str">
        <f t="shared" si="22"/>
        <v/>
      </c>
      <c r="M56" s="34" t="str">
        <f t="shared" si="23"/>
        <v/>
      </c>
      <c r="N56" s="34" t="str">
        <f t="shared" si="24"/>
        <v/>
      </c>
      <c r="O56" s="34" t="str">
        <f t="shared" si="25"/>
        <v/>
      </c>
      <c r="P56" s="35" t="str">
        <f t="shared" si="26"/>
        <v/>
      </c>
      <c r="Q56" s="30"/>
      <c r="R56" s="135"/>
      <c r="S56" s="89">
        <v>0.1</v>
      </c>
      <c r="T56" s="93">
        <f t="shared" si="42"/>
        <v>3.5416666666666673E-2</v>
      </c>
      <c r="U56" s="94">
        <v>0.85</v>
      </c>
    </row>
    <row r="57" spans="1:26" ht="15" customHeight="1" x14ac:dyDescent="0.2">
      <c r="A57" s="66"/>
      <c r="B57" s="65"/>
      <c r="C57" s="67"/>
      <c r="D57" s="34" t="str">
        <f t="shared" si="15"/>
        <v/>
      </c>
      <c r="E57" s="34" t="str">
        <f t="shared" si="40"/>
        <v/>
      </c>
      <c r="F57" s="34" t="str">
        <f t="shared" si="16"/>
        <v/>
      </c>
      <c r="G57" s="34" t="str">
        <f t="shared" si="17"/>
        <v/>
      </c>
      <c r="H57" s="34" t="str">
        <f t="shared" si="18"/>
        <v/>
      </c>
      <c r="I57" s="34" t="str">
        <f t="shared" si="19"/>
        <v/>
      </c>
      <c r="J57" s="34" t="str">
        <f t="shared" si="20"/>
        <v/>
      </c>
      <c r="K57" s="34" t="str">
        <f t="shared" si="21"/>
        <v/>
      </c>
      <c r="L57" s="34" t="str">
        <f t="shared" si="22"/>
        <v/>
      </c>
      <c r="M57" s="34" t="str">
        <f t="shared" si="23"/>
        <v/>
      </c>
      <c r="N57" s="34" t="str">
        <f t="shared" si="24"/>
        <v/>
      </c>
      <c r="O57" s="34" t="str">
        <f t="shared" si="25"/>
        <v/>
      </c>
      <c r="P57" s="35" t="str">
        <f t="shared" si="26"/>
        <v/>
      </c>
      <c r="Q57" s="30"/>
      <c r="W57" s="130"/>
    </row>
    <row r="58" spans="1:26" ht="15" customHeight="1" x14ac:dyDescent="0.2">
      <c r="A58" s="66"/>
      <c r="B58" s="65"/>
      <c r="C58" s="67"/>
      <c r="D58" s="34" t="str">
        <f t="shared" si="15"/>
        <v/>
      </c>
      <c r="E58" s="34" t="str">
        <f t="shared" si="40"/>
        <v/>
      </c>
      <c r="F58" s="34" t="str">
        <f t="shared" si="16"/>
        <v/>
      </c>
      <c r="G58" s="34" t="str">
        <f t="shared" si="17"/>
        <v/>
      </c>
      <c r="H58" s="34" t="str">
        <f t="shared" si="18"/>
        <v/>
      </c>
      <c r="I58" s="34" t="str">
        <f t="shared" si="19"/>
        <v/>
      </c>
      <c r="J58" s="34" t="str">
        <f t="shared" si="20"/>
        <v/>
      </c>
      <c r="K58" s="34" t="str">
        <f t="shared" si="21"/>
        <v/>
      </c>
      <c r="L58" s="34" t="str">
        <f t="shared" si="22"/>
        <v/>
      </c>
      <c r="M58" s="34" t="str">
        <f t="shared" si="23"/>
        <v/>
      </c>
      <c r="N58" s="34" t="str">
        <f t="shared" si="24"/>
        <v/>
      </c>
      <c r="O58" s="34" t="str">
        <f t="shared" si="25"/>
        <v/>
      </c>
      <c r="P58" s="35" t="str">
        <f t="shared" si="26"/>
        <v/>
      </c>
      <c r="Q58" s="30"/>
    </row>
    <row r="59" spans="1:26" ht="15" customHeight="1" x14ac:dyDescent="0.2">
      <c r="A59" s="66"/>
      <c r="B59" s="65"/>
      <c r="C59" s="67"/>
      <c r="D59" s="34" t="str">
        <f t="shared" si="15"/>
        <v/>
      </c>
      <c r="E59" s="34" t="str">
        <f t="shared" si="40"/>
        <v/>
      </c>
      <c r="F59" s="34" t="str">
        <f t="shared" si="16"/>
        <v/>
      </c>
      <c r="G59" s="34" t="str">
        <f t="shared" si="17"/>
        <v/>
      </c>
      <c r="H59" s="34" t="str">
        <f t="shared" si="18"/>
        <v/>
      </c>
      <c r="I59" s="34" t="str">
        <f t="shared" si="19"/>
        <v/>
      </c>
      <c r="J59" s="34" t="str">
        <f t="shared" si="20"/>
        <v/>
      </c>
      <c r="K59" s="34" t="str">
        <f t="shared" si="21"/>
        <v/>
      </c>
      <c r="L59" s="34" t="str">
        <f t="shared" si="22"/>
        <v/>
      </c>
      <c r="M59" s="34" t="str">
        <f t="shared" si="23"/>
        <v/>
      </c>
      <c r="N59" s="34" t="str">
        <f t="shared" si="24"/>
        <v/>
      </c>
      <c r="O59" s="34" t="str">
        <f t="shared" si="25"/>
        <v/>
      </c>
      <c r="P59" s="35" t="str">
        <f t="shared" si="26"/>
        <v/>
      </c>
      <c r="Q59" s="30"/>
    </row>
    <row r="60" spans="1:26" ht="15" customHeight="1" x14ac:dyDescent="0.2">
      <c r="A60" s="66"/>
      <c r="B60" s="65"/>
      <c r="C60" s="67"/>
      <c r="D60" s="34" t="str">
        <f t="shared" si="15"/>
        <v/>
      </c>
      <c r="E60" s="34" t="str">
        <f t="shared" si="40"/>
        <v/>
      </c>
      <c r="F60" s="34" t="str">
        <f t="shared" si="16"/>
        <v/>
      </c>
      <c r="G60" s="34" t="str">
        <f t="shared" si="17"/>
        <v/>
      </c>
      <c r="H60" s="34" t="str">
        <f t="shared" si="18"/>
        <v/>
      </c>
      <c r="I60" s="34" t="str">
        <f t="shared" si="19"/>
        <v/>
      </c>
      <c r="J60" s="34" t="str">
        <f t="shared" si="20"/>
        <v/>
      </c>
      <c r="K60" s="34" t="str">
        <f t="shared" si="21"/>
        <v/>
      </c>
      <c r="L60" s="34" t="str">
        <f t="shared" si="22"/>
        <v/>
      </c>
      <c r="M60" s="34" t="str">
        <f t="shared" si="23"/>
        <v/>
      </c>
      <c r="N60" s="34" t="str">
        <f t="shared" si="24"/>
        <v/>
      </c>
      <c r="O60" s="34" t="str">
        <f t="shared" si="25"/>
        <v/>
      </c>
      <c r="P60" s="35" t="str">
        <f t="shared" si="26"/>
        <v/>
      </c>
      <c r="Q60" s="30"/>
    </row>
    <row r="61" spans="1:26" ht="15" customHeight="1" x14ac:dyDescent="0.2">
      <c r="A61" s="66"/>
      <c r="B61" s="65"/>
      <c r="C61" s="67"/>
      <c r="D61" s="34" t="str">
        <f t="shared" si="15"/>
        <v/>
      </c>
      <c r="E61" s="34" t="str">
        <f t="shared" si="40"/>
        <v/>
      </c>
      <c r="F61" s="34" t="str">
        <f t="shared" si="16"/>
        <v/>
      </c>
      <c r="G61" s="34" t="str">
        <f t="shared" si="17"/>
        <v/>
      </c>
      <c r="H61" s="34" t="str">
        <f t="shared" si="18"/>
        <v/>
      </c>
      <c r="I61" s="34" t="str">
        <f t="shared" si="19"/>
        <v/>
      </c>
      <c r="J61" s="34" t="str">
        <f t="shared" si="20"/>
        <v/>
      </c>
      <c r="K61" s="34" t="str">
        <f t="shared" si="21"/>
        <v/>
      </c>
      <c r="L61" s="34" t="str">
        <f t="shared" si="22"/>
        <v/>
      </c>
      <c r="M61" s="34" t="str">
        <f t="shared" si="23"/>
        <v/>
      </c>
      <c r="N61" s="34" t="str">
        <f t="shared" si="24"/>
        <v/>
      </c>
      <c r="O61" s="34" t="str">
        <f t="shared" si="25"/>
        <v/>
      </c>
      <c r="P61" s="35" t="str">
        <f t="shared" si="26"/>
        <v/>
      </c>
      <c r="Q61" s="30"/>
    </row>
    <row r="62" spans="1:26" ht="15" customHeight="1" x14ac:dyDescent="0.2">
      <c r="A62" s="66"/>
      <c r="B62" s="65"/>
      <c r="C62" s="67"/>
      <c r="D62" s="34" t="str">
        <f t="shared" si="15"/>
        <v/>
      </c>
      <c r="E62" s="34" t="str">
        <f t="shared" si="40"/>
        <v/>
      </c>
      <c r="F62" s="34" t="str">
        <f t="shared" si="16"/>
        <v/>
      </c>
      <c r="G62" s="34" t="str">
        <f t="shared" si="17"/>
        <v/>
      </c>
      <c r="H62" s="34" t="str">
        <f t="shared" si="18"/>
        <v/>
      </c>
      <c r="I62" s="34" t="str">
        <f t="shared" si="19"/>
        <v/>
      </c>
      <c r="J62" s="34" t="str">
        <f t="shared" si="20"/>
        <v/>
      </c>
      <c r="K62" s="34" t="str">
        <f t="shared" si="21"/>
        <v/>
      </c>
      <c r="L62" s="34" t="str">
        <f t="shared" si="22"/>
        <v/>
      </c>
      <c r="M62" s="34" t="str">
        <f t="shared" si="23"/>
        <v/>
      </c>
      <c r="N62" s="34" t="str">
        <f t="shared" si="24"/>
        <v/>
      </c>
      <c r="O62" s="34" t="str">
        <f t="shared" si="25"/>
        <v/>
      </c>
      <c r="P62" s="35" t="str">
        <f t="shared" si="26"/>
        <v/>
      </c>
      <c r="Q62" s="30"/>
    </row>
    <row r="63" spans="1:26" ht="15" customHeight="1" x14ac:dyDescent="0.2">
      <c r="A63" s="66"/>
      <c r="B63" s="65"/>
      <c r="C63" s="67"/>
      <c r="D63" s="34" t="str">
        <f t="shared" si="15"/>
        <v/>
      </c>
      <c r="E63" s="34" t="str">
        <f t="shared" si="40"/>
        <v/>
      </c>
      <c r="F63" s="34" t="str">
        <f t="shared" si="16"/>
        <v/>
      </c>
      <c r="G63" s="34" t="str">
        <f t="shared" si="17"/>
        <v/>
      </c>
      <c r="H63" s="34" t="str">
        <f t="shared" si="18"/>
        <v/>
      </c>
      <c r="I63" s="34" t="str">
        <f t="shared" si="19"/>
        <v/>
      </c>
      <c r="J63" s="34" t="str">
        <f t="shared" si="20"/>
        <v/>
      </c>
      <c r="K63" s="34" t="str">
        <f t="shared" si="21"/>
        <v/>
      </c>
      <c r="L63" s="34" t="str">
        <f t="shared" si="22"/>
        <v/>
      </c>
      <c r="M63" s="34" t="str">
        <f t="shared" si="23"/>
        <v/>
      </c>
      <c r="N63" s="34" t="str">
        <f t="shared" si="24"/>
        <v/>
      </c>
      <c r="O63" s="34" t="str">
        <f t="shared" si="25"/>
        <v/>
      </c>
      <c r="P63" s="35" t="str">
        <f t="shared" si="26"/>
        <v/>
      </c>
      <c r="Q63" s="30"/>
    </row>
    <row r="64" spans="1:26" ht="15" customHeight="1" x14ac:dyDescent="0.2">
      <c r="A64" s="66"/>
      <c r="B64" s="65"/>
      <c r="C64" s="67"/>
      <c r="D64" s="34" t="str">
        <f t="shared" si="15"/>
        <v/>
      </c>
      <c r="E64" s="34" t="str">
        <f t="shared" si="40"/>
        <v/>
      </c>
      <c r="F64" s="34" t="str">
        <f t="shared" si="16"/>
        <v/>
      </c>
      <c r="G64" s="34" t="str">
        <f t="shared" si="17"/>
        <v/>
      </c>
      <c r="H64" s="34" t="str">
        <f t="shared" si="18"/>
        <v/>
      </c>
      <c r="I64" s="34" t="str">
        <f t="shared" si="19"/>
        <v/>
      </c>
      <c r="J64" s="34" t="str">
        <f t="shared" si="20"/>
        <v/>
      </c>
      <c r="K64" s="34" t="str">
        <f t="shared" si="21"/>
        <v/>
      </c>
      <c r="L64" s="34" t="str">
        <f t="shared" si="22"/>
        <v/>
      </c>
      <c r="M64" s="34" t="str">
        <f t="shared" si="23"/>
        <v/>
      </c>
      <c r="N64" s="34" t="str">
        <f t="shared" si="24"/>
        <v/>
      </c>
      <c r="O64" s="34" t="str">
        <f t="shared" si="25"/>
        <v/>
      </c>
      <c r="P64" s="35" t="str">
        <f t="shared" si="26"/>
        <v/>
      </c>
      <c r="Q64" s="30"/>
    </row>
    <row r="65" spans="1:17" ht="15" customHeight="1" x14ac:dyDescent="0.2">
      <c r="A65" s="66"/>
      <c r="B65" s="65"/>
      <c r="C65" s="67"/>
      <c r="D65" s="34" t="str">
        <f t="shared" si="15"/>
        <v/>
      </c>
      <c r="E65" s="34" t="str">
        <f t="shared" si="40"/>
        <v/>
      </c>
      <c r="F65" s="34" t="str">
        <f t="shared" si="16"/>
        <v/>
      </c>
      <c r="G65" s="34" t="str">
        <f t="shared" si="17"/>
        <v/>
      </c>
      <c r="H65" s="34" t="str">
        <f t="shared" si="18"/>
        <v/>
      </c>
      <c r="I65" s="34" t="str">
        <f t="shared" si="19"/>
        <v/>
      </c>
      <c r="J65" s="34" t="str">
        <f t="shared" si="20"/>
        <v/>
      </c>
      <c r="K65" s="34" t="str">
        <f t="shared" si="21"/>
        <v/>
      </c>
      <c r="L65" s="34" t="str">
        <f t="shared" si="22"/>
        <v/>
      </c>
      <c r="M65" s="34" t="str">
        <f t="shared" si="23"/>
        <v/>
      </c>
      <c r="N65" s="34" t="str">
        <f t="shared" si="24"/>
        <v/>
      </c>
      <c r="O65" s="34" t="str">
        <f t="shared" si="25"/>
        <v/>
      </c>
      <c r="P65" s="35" t="str">
        <f t="shared" si="26"/>
        <v/>
      </c>
      <c r="Q65" s="30"/>
    </row>
    <row r="66" spans="1:17" ht="15" customHeight="1" x14ac:dyDescent="0.2">
      <c r="A66" s="66"/>
      <c r="B66" s="65"/>
      <c r="C66" s="67"/>
      <c r="D66" s="34" t="str">
        <f t="shared" si="15"/>
        <v/>
      </c>
      <c r="E66" s="34" t="str">
        <f t="shared" si="40"/>
        <v/>
      </c>
      <c r="F66" s="34" t="str">
        <f t="shared" si="16"/>
        <v/>
      </c>
      <c r="G66" s="34" t="str">
        <f t="shared" si="17"/>
        <v/>
      </c>
      <c r="H66" s="34" t="str">
        <f t="shared" si="18"/>
        <v/>
      </c>
      <c r="I66" s="34" t="str">
        <f t="shared" si="19"/>
        <v/>
      </c>
      <c r="J66" s="34" t="str">
        <f t="shared" si="20"/>
        <v/>
      </c>
      <c r="K66" s="34" t="str">
        <f t="shared" si="21"/>
        <v/>
      </c>
      <c r="L66" s="34" t="str">
        <f t="shared" si="22"/>
        <v/>
      </c>
      <c r="M66" s="34" t="str">
        <f t="shared" si="23"/>
        <v/>
      </c>
      <c r="N66" s="34" t="str">
        <f t="shared" si="24"/>
        <v/>
      </c>
      <c r="O66" s="34" t="str">
        <f t="shared" si="25"/>
        <v/>
      </c>
      <c r="P66" s="35" t="str">
        <f t="shared" si="26"/>
        <v/>
      </c>
      <c r="Q66" s="30"/>
    </row>
    <row r="67" spans="1:17" ht="15" customHeight="1" x14ac:dyDescent="0.2">
      <c r="A67" s="66"/>
      <c r="B67" s="65"/>
      <c r="C67" s="67"/>
      <c r="D67" s="34" t="str">
        <f t="shared" si="15"/>
        <v/>
      </c>
      <c r="E67" s="34" t="str">
        <f t="shared" si="40"/>
        <v/>
      </c>
      <c r="F67" s="34" t="str">
        <f t="shared" si="16"/>
        <v/>
      </c>
      <c r="G67" s="34" t="str">
        <f t="shared" si="17"/>
        <v/>
      </c>
      <c r="H67" s="34" t="str">
        <f t="shared" si="18"/>
        <v/>
      </c>
      <c r="I67" s="34" t="str">
        <f t="shared" si="19"/>
        <v/>
      </c>
      <c r="J67" s="34" t="str">
        <f t="shared" si="20"/>
        <v/>
      </c>
      <c r="K67" s="34" t="str">
        <f t="shared" si="21"/>
        <v/>
      </c>
      <c r="L67" s="34" t="str">
        <f t="shared" si="22"/>
        <v/>
      </c>
      <c r="M67" s="34" t="str">
        <f t="shared" si="23"/>
        <v/>
      </c>
      <c r="N67" s="34" t="str">
        <f t="shared" si="24"/>
        <v/>
      </c>
      <c r="O67" s="34" t="str">
        <f t="shared" si="25"/>
        <v/>
      </c>
      <c r="P67" s="35" t="str">
        <f t="shared" si="26"/>
        <v/>
      </c>
      <c r="Q67" s="30"/>
    </row>
    <row r="68" spans="1:17" ht="15" customHeight="1" x14ac:dyDescent="0.2">
      <c r="A68" s="66"/>
      <c r="B68" s="65"/>
      <c r="C68" s="67"/>
      <c r="D68" s="34" t="str">
        <f t="shared" si="15"/>
        <v/>
      </c>
      <c r="E68" s="34" t="str">
        <f t="shared" si="40"/>
        <v/>
      </c>
      <c r="F68" s="34" t="str">
        <f t="shared" si="16"/>
        <v/>
      </c>
      <c r="G68" s="34" t="str">
        <f t="shared" si="17"/>
        <v/>
      </c>
      <c r="H68" s="34" t="str">
        <f t="shared" si="18"/>
        <v/>
      </c>
      <c r="I68" s="34" t="str">
        <f t="shared" si="19"/>
        <v/>
      </c>
      <c r="J68" s="34" t="str">
        <f t="shared" si="20"/>
        <v/>
      </c>
      <c r="K68" s="34" t="str">
        <f t="shared" si="21"/>
        <v/>
      </c>
      <c r="L68" s="34" t="str">
        <f t="shared" si="22"/>
        <v/>
      </c>
      <c r="M68" s="34" t="str">
        <f t="shared" si="23"/>
        <v/>
      </c>
      <c r="N68" s="34" t="str">
        <f t="shared" si="24"/>
        <v/>
      </c>
      <c r="O68" s="34" t="str">
        <f t="shared" si="25"/>
        <v/>
      </c>
      <c r="P68" s="35" t="str">
        <f t="shared" si="26"/>
        <v/>
      </c>
      <c r="Q68" s="30"/>
    </row>
    <row r="69" spans="1:17" ht="15" customHeight="1" x14ac:dyDescent="0.2">
      <c r="A69" s="66"/>
      <c r="B69" s="65"/>
      <c r="C69" s="67"/>
      <c r="D69" s="34" t="str">
        <f t="shared" si="15"/>
        <v/>
      </c>
      <c r="E69" s="34" t="str">
        <f t="shared" si="40"/>
        <v/>
      </c>
      <c r="F69" s="34" t="str">
        <f t="shared" si="16"/>
        <v/>
      </c>
      <c r="G69" s="34" t="str">
        <f t="shared" si="17"/>
        <v/>
      </c>
      <c r="H69" s="34" t="str">
        <f t="shared" si="18"/>
        <v/>
      </c>
      <c r="I69" s="34" t="str">
        <f t="shared" si="19"/>
        <v/>
      </c>
      <c r="J69" s="34" t="str">
        <f t="shared" si="20"/>
        <v/>
      </c>
      <c r="K69" s="34" t="str">
        <f t="shared" si="21"/>
        <v/>
      </c>
      <c r="L69" s="34" t="str">
        <f t="shared" si="22"/>
        <v/>
      </c>
      <c r="M69" s="34" t="str">
        <f t="shared" si="23"/>
        <v/>
      </c>
      <c r="N69" s="34" t="str">
        <f t="shared" si="24"/>
        <v/>
      </c>
      <c r="O69" s="34" t="str">
        <f t="shared" si="25"/>
        <v/>
      </c>
      <c r="P69" s="35" t="str">
        <f t="shared" si="26"/>
        <v/>
      </c>
      <c r="Q69" s="30"/>
    </row>
    <row r="70" spans="1:17" ht="15" customHeight="1" x14ac:dyDescent="0.2">
      <c r="A70" s="66"/>
      <c r="B70" s="65"/>
      <c r="C70" s="67"/>
      <c r="D70" s="34" t="str">
        <f t="shared" si="15"/>
        <v/>
      </c>
      <c r="E70" s="34" t="str">
        <f t="shared" si="40"/>
        <v/>
      </c>
      <c r="F70" s="34" t="str">
        <f t="shared" si="16"/>
        <v/>
      </c>
      <c r="G70" s="34" t="str">
        <f t="shared" si="17"/>
        <v/>
      </c>
      <c r="H70" s="34" t="str">
        <f t="shared" si="18"/>
        <v/>
      </c>
      <c r="I70" s="34" t="str">
        <f t="shared" si="19"/>
        <v/>
      </c>
      <c r="J70" s="34" t="str">
        <f t="shared" si="20"/>
        <v/>
      </c>
      <c r="K70" s="34" t="str">
        <f t="shared" si="21"/>
        <v/>
      </c>
      <c r="L70" s="34" t="str">
        <f t="shared" si="22"/>
        <v/>
      </c>
      <c r="M70" s="34" t="str">
        <f t="shared" si="23"/>
        <v/>
      </c>
      <c r="N70" s="34" t="str">
        <f t="shared" si="24"/>
        <v/>
      </c>
      <c r="O70" s="34" t="str">
        <f t="shared" si="25"/>
        <v/>
      </c>
      <c r="P70" s="35" t="str">
        <f t="shared" si="26"/>
        <v/>
      </c>
      <c r="Q70" s="30"/>
    </row>
    <row r="71" spans="1:17" ht="15" customHeight="1" x14ac:dyDescent="0.2">
      <c r="A71" s="66"/>
      <c r="B71" s="65"/>
      <c r="C71" s="67"/>
      <c r="D71" s="34" t="str">
        <f t="shared" si="15"/>
        <v/>
      </c>
      <c r="E71" s="34" t="str">
        <f t="shared" si="40"/>
        <v/>
      </c>
      <c r="F71" s="34" t="str">
        <f t="shared" si="16"/>
        <v/>
      </c>
      <c r="G71" s="34" t="str">
        <f t="shared" si="17"/>
        <v/>
      </c>
      <c r="H71" s="34" t="str">
        <f t="shared" si="18"/>
        <v/>
      </c>
      <c r="I71" s="34" t="str">
        <f t="shared" si="19"/>
        <v/>
      </c>
      <c r="J71" s="34" t="str">
        <f t="shared" si="20"/>
        <v/>
      </c>
      <c r="K71" s="34" t="str">
        <f t="shared" si="21"/>
        <v/>
      </c>
      <c r="L71" s="34" t="str">
        <f t="shared" si="22"/>
        <v/>
      </c>
      <c r="M71" s="34" t="str">
        <f t="shared" si="23"/>
        <v/>
      </c>
      <c r="N71" s="34" t="str">
        <f t="shared" si="24"/>
        <v/>
      </c>
      <c r="O71" s="34" t="str">
        <f t="shared" si="25"/>
        <v/>
      </c>
      <c r="P71" s="35" t="str">
        <f t="shared" si="26"/>
        <v/>
      </c>
      <c r="Q71" s="30"/>
    </row>
    <row r="72" spans="1:17" ht="15" customHeight="1" x14ac:dyDescent="0.2">
      <c r="A72" s="66"/>
      <c r="B72" s="65"/>
      <c r="C72" s="67"/>
      <c r="D72" s="34" t="str">
        <f t="shared" si="15"/>
        <v/>
      </c>
      <c r="E72" s="34" t="str">
        <f t="shared" ref="E72:E95" si="44">IF(ISERROR(VLOOKUP(B72,Taux,2,0)),"",VLOOKUP(B72,Taux,2,0))</f>
        <v/>
      </c>
      <c r="F72" s="34" t="str">
        <f t="shared" si="16"/>
        <v/>
      </c>
      <c r="G72" s="34" t="str">
        <f t="shared" si="17"/>
        <v/>
      </c>
      <c r="H72" s="34" t="str">
        <f t="shared" si="18"/>
        <v/>
      </c>
      <c r="I72" s="34" t="str">
        <f t="shared" si="19"/>
        <v/>
      </c>
      <c r="J72" s="34" t="str">
        <f t="shared" si="20"/>
        <v/>
      </c>
      <c r="K72" s="34" t="str">
        <f t="shared" si="21"/>
        <v/>
      </c>
      <c r="L72" s="34" t="str">
        <f t="shared" si="22"/>
        <v/>
      </c>
      <c r="M72" s="34" t="str">
        <f t="shared" si="23"/>
        <v/>
      </c>
      <c r="N72" s="34" t="str">
        <f t="shared" si="24"/>
        <v/>
      </c>
      <c r="O72" s="34" t="str">
        <f t="shared" si="25"/>
        <v/>
      </c>
      <c r="P72" s="35" t="str">
        <f t="shared" si="26"/>
        <v/>
      </c>
      <c r="Q72" s="30"/>
    </row>
    <row r="73" spans="1:17" ht="15" customHeight="1" x14ac:dyDescent="0.2">
      <c r="A73" s="66"/>
      <c r="B73" s="65"/>
      <c r="C73" s="67"/>
      <c r="D73" s="34" t="str">
        <f t="shared" ref="D73:D95" si="45">IF(ISERROR(VLOOKUP(B73,Journalier,2,0)),"",VLOOKUP(B73,Journalier,2,0))</f>
        <v/>
      </c>
      <c r="E73" s="34" t="str">
        <f t="shared" si="44"/>
        <v/>
      </c>
      <c r="F73" s="34" t="str">
        <f t="shared" ref="F73:F95" si="46">IF(ISERROR(VLOOKUP(B73,Taux,3,0)),"",VLOOKUP(B73,Taux,3,0))</f>
        <v/>
      </c>
      <c r="G73" s="34" t="str">
        <f t="shared" ref="G73:G95" si="47">IF(ISERROR(VLOOKUP(B73,Taux,4,0)),"",VLOOKUP(B73,Taux,4,0))</f>
        <v/>
      </c>
      <c r="H73" s="34" t="str">
        <f t="shared" ref="H73:H95" si="48">IF(ISERROR(VLOOKUP(B73,Taux,5,0)),"",VLOOKUP(B73,Taux,5,0))</f>
        <v/>
      </c>
      <c r="I73" s="34" t="str">
        <f t="shared" ref="I73:I95" si="49">IF(ISERROR(VLOOKUP(B73,Taux,6,0)),"",VLOOKUP(B73,Taux,6,0))</f>
        <v/>
      </c>
      <c r="J73" s="34" t="str">
        <f t="shared" ref="J73:J95" si="50">IF(ISERROR(VLOOKUP(B73,Taux,7,0)),"",VLOOKUP(B73,Taux,7,0))</f>
        <v/>
      </c>
      <c r="K73" s="34" t="str">
        <f t="shared" ref="K73:K95" si="51">IF(ISERROR(VLOOKUP(B73,Taux,8,0)),"",VLOOKUP(B73,Taux,8,0))</f>
        <v/>
      </c>
      <c r="L73" s="34" t="str">
        <f t="shared" ref="L73:L95" si="52">IF(ISERROR(VLOOKUP(B73,Taux,9,0)),"",VLOOKUP(B73,Taux,9,0))</f>
        <v/>
      </c>
      <c r="M73" s="34" t="str">
        <f t="shared" ref="M73:M95" si="53">IF(ISERROR(VLOOKUP(B73,Taux,10,0)),"",VLOOKUP(B73,Taux,10,0))</f>
        <v/>
      </c>
      <c r="N73" s="34" t="str">
        <f t="shared" ref="N73:N95" si="54">IF(ISERROR(VLOOKUP(B73,Taux,11,0)),"",VLOOKUP(B73,Taux,11,0))</f>
        <v/>
      </c>
      <c r="O73" s="34" t="str">
        <f t="shared" ref="O73:O95" si="55">IF(ISERROR(VLOOKUP(B73,Taux,12,0)),"",VLOOKUP(B73,Taux,12,0))</f>
        <v/>
      </c>
      <c r="P73" s="35" t="str">
        <f t="shared" ref="P73:P95" si="56">IF(ISERROR(VLOOKUP(B73,Taux,13,0)),"",VLOOKUP(B73,Taux,13,0))</f>
        <v/>
      </c>
      <c r="Q73" s="30"/>
    </row>
    <row r="74" spans="1:17" ht="15" customHeight="1" x14ac:dyDescent="0.2">
      <c r="A74" s="66"/>
      <c r="B74" s="65"/>
      <c r="C74" s="67"/>
      <c r="D74" s="34" t="str">
        <f t="shared" si="45"/>
        <v/>
      </c>
      <c r="E74" s="34" t="str">
        <f t="shared" si="44"/>
        <v/>
      </c>
      <c r="F74" s="34" t="str">
        <f t="shared" si="46"/>
        <v/>
      </c>
      <c r="G74" s="34" t="str">
        <f t="shared" si="47"/>
        <v/>
      </c>
      <c r="H74" s="34" t="str">
        <f t="shared" si="48"/>
        <v/>
      </c>
      <c r="I74" s="34" t="str">
        <f t="shared" si="49"/>
        <v/>
      </c>
      <c r="J74" s="34" t="str">
        <f t="shared" si="50"/>
        <v/>
      </c>
      <c r="K74" s="34" t="str">
        <f t="shared" si="51"/>
        <v/>
      </c>
      <c r="L74" s="34" t="str">
        <f t="shared" si="52"/>
        <v/>
      </c>
      <c r="M74" s="34" t="str">
        <f t="shared" si="53"/>
        <v/>
      </c>
      <c r="N74" s="34" t="str">
        <f t="shared" si="54"/>
        <v/>
      </c>
      <c r="O74" s="34" t="str">
        <f t="shared" si="55"/>
        <v/>
      </c>
      <c r="P74" s="35" t="str">
        <f t="shared" si="56"/>
        <v/>
      </c>
      <c r="Q74" s="30"/>
    </row>
    <row r="75" spans="1:17" ht="15" customHeight="1" x14ac:dyDescent="0.2">
      <c r="A75" s="66"/>
      <c r="B75" s="65"/>
      <c r="C75" s="67"/>
      <c r="D75" s="34" t="str">
        <f t="shared" si="45"/>
        <v/>
      </c>
      <c r="E75" s="34" t="str">
        <f t="shared" si="44"/>
        <v/>
      </c>
      <c r="F75" s="34" t="str">
        <f t="shared" si="46"/>
        <v/>
      </c>
      <c r="G75" s="34" t="str">
        <f t="shared" si="47"/>
        <v/>
      </c>
      <c r="H75" s="34" t="str">
        <f t="shared" si="48"/>
        <v/>
      </c>
      <c r="I75" s="34" t="str">
        <f t="shared" si="49"/>
        <v/>
      </c>
      <c r="J75" s="34" t="str">
        <f t="shared" si="50"/>
        <v/>
      </c>
      <c r="K75" s="34" t="str">
        <f t="shared" si="51"/>
        <v/>
      </c>
      <c r="L75" s="34" t="str">
        <f t="shared" si="52"/>
        <v/>
      </c>
      <c r="M75" s="34" t="str">
        <f t="shared" si="53"/>
        <v/>
      </c>
      <c r="N75" s="34" t="str">
        <f t="shared" si="54"/>
        <v/>
      </c>
      <c r="O75" s="34" t="str">
        <f t="shared" si="55"/>
        <v/>
      </c>
      <c r="P75" s="35" t="str">
        <f t="shared" si="56"/>
        <v/>
      </c>
      <c r="Q75" s="30"/>
    </row>
    <row r="76" spans="1:17" ht="15" customHeight="1" x14ac:dyDescent="0.2">
      <c r="A76" s="66"/>
      <c r="B76" s="65"/>
      <c r="C76" s="67"/>
      <c r="D76" s="34" t="str">
        <f t="shared" si="45"/>
        <v/>
      </c>
      <c r="E76" s="34" t="str">
        <f t="shared" si="44"/>
        <v/>
      </c>
      <c r="F76" s="34" t="str">
        <f t="shared" si="46"/>
        <v/>
      </c>
      <c r="G76" s="34" t="str">
        <f t="shared" si="47"/>
        <v/>
      </c>
      <c r="H76" s="34" t="str">
        <f t="shared" si="48"/>
        <v/>
      </c>
      <c r="I76" s="34" t="str">
        <f t="shared" si="49"/>
        <v/>
      </c>
      <c r="J76" s="34" t="str">
        <f t="shared" si="50"/>
        <v/>
      </c>
      <c r="K76" s="34" t="str">
        <f t="shared" si="51"/>
        <v/>
      </c>
      <c r="L76" s="34" t="str">
        <f t="shared" si="52"/>
        <v/>
      </c>
      <c r="M76" s="34" t="str">
        <f t="shared" si="53"/>
        <v/>
      </c>
      <c r="N76" s="34" t="str">
        <f t="shared" si="54"/>
        <v/>
      </c>
      <c r="O76" s="34" t="str">
        <f t="shared" si="55"/>
        <v/>
      </c>
      <c r="P76" s="35" t="str">
        <f t="shared" si="56"/>
        <v/>
      </c>
      <c r="Q76" s="30"/>
    </row>
    <row r="77" spans="1:17" ht="15" customHeight="1" x14ac:dyDescent="0.2">
      <c r="A77" s="66"/>
      <c r="B77" s="65"/>
      <c r="C77" s="67"/>
      <c r="D77" s="34" t="str">
        <f t="shared" si="45"/>
        <v/>
      </c>
      <c r="E77" s="34" t="str">
        <f t="shared" si="44"/>
        <v/>
      </c>
      <c r="F77" s="34" t="str">
        <f t="shared" si="46"/>
        <v/>
      </c>
      <c r="G77" s="34" t="str">
        <f t="shared" si="47"/>
        <v/>
      </c>
      <c r="H77" s="34" t="str">
        <f t="shared" si="48"/>
        <v/>
      </c>
      <c r="I77" s="34" t="str">
        <f t="shared" si="49"/>
        <v/>
      </c>
      <c r="J77" s="34" t="str">
        <f t="shared" si="50"/>
        <v/>
      </c>
      <c r="K77" s="34" t="str">
        <f t="shared" si="51"/>
        <v/>
      </c>
      <c r="L77" s="34" t="str">
        <f t="shared" si="52"/>
        <v/>
      </c>
      <c r="M77" s="34" t="str">
        <f t="shared" si="53"/>
        <v/>
      </c>
      <c r="N77" s="34" t="str">
        <f t="shared" si="54"/>
        <v/>
      </c>
      <c r="O77" s="34" t="str">
        <f t="shared" si="55"/>
        <v/>
      </c>
      <c r="P77" s="35" t="str">
        <f t="shared" si="56"/>
        <v/>
      </c>
      <c r="Q77" s="30"/>
    </row>
    <row r="78" spans="1:17" ht="15" customHeight="1" x14ac:dyDescent="0.2">
      <c r="A78" s="66"/>
      <c r="B78" s="65"/>
      <c r="C78" s="67"/>
      <c r="D78" s="34" t="str">
        <f t="shared" si="45"/>
        <v/>
      </c>
      <c r="E78" s="34" t="str">
        <f t="shared" si="44"/>
        <v/>
      </c>
      <c r="F78" s="34" t="str">
        <f t="shared" si="46"/>
        <v/>
      </c>
      <c r="G78" s="34" t="str">
        <f t="shared" si="47"/>
        <v/>
      </c>
      <c r="H78" s="34" t="str">
        <f t="shared" si="48"/>
        <v/>
      </c>
      <c r="I78" s="34" t="str">
        <f t="shared" si="49"/>
        <v/>
      </c>
      <c r="J78" s="34" t="str">
        <f t="shared" si="50"/>
        <v/>
      </c>
      <c r="K78" s="34" t="str">
        <f t="shared" si="51"/>
        <v/>
      </c>
      <c r="L78" s="34" t="str">
        <f t="shared" si="52"/>
        <v/>
      </c>
      <c r="M78" s="34" t="str">
        <f t="shared" si="53"/>
        <v/>
      </c>
      <c r="N78" s="34" t="str">
        <f t="shared" si="54"/>
        <v/>
      </c>
      <c r="O78" s="34" t="str">
        <f t="shared" si="55"/>
        <v/>
      </c>
      <c r="P78" s="35" t="str">
        <f t="shared" si="56"/>
        <v/>
      </c>
      <c r="Q78" s="30"/>
    </row>
    <row r="79" spans="1:17" ht="15" customHeight="1" x14ac:dyDescent="0.2">
      <c r="A79" s="66"/>
      <c r="B79" s="65"/>
      <c r="C79" s="67"/>
      <c r="D79" s="34" t="str">
        <f t="shared" si="45"/>
        <v/>
      </c>
      <c r="E79" s="34" t="str">
        <f t="shared" si="44"/>
        <v/>
      </c>
      <c r="F79" s="34" t="str">
        <f t="shared" si="46"/>
        <v/>
      </c>
      <c r="G79" s="34" t="str">
        <f t="shared" si="47"/>
        <v/>
      </c>
      <c r="H79" s="34" t="str">
        <f t="shared" si="48"/>
        <v/>
      </c>
      <c r="I79" s="34" t="str">
        <f t="shared" si="49"/>
        <v/>
      </c>
      <c r="J79" s="34" t="str">
        <f t="shared" si="50"/>
        <v/>
      </c>
      <c r="K79" s="34" t="str">
        <f t="shared" si="51"/>
        <v/>
      </c>
      <c r="L79" s="34" t="str">
        <f t="shared" si="52"/>
        <v/>
      </c>
      <c r="M79" s="34" t="str">
        <f t="shared" si="53"/>
        <v/>
      </c>
      <c r="N79" s="34" t="str">
        <f t="shared" si="54"/>
        <v/>
      </c>
      <c r="O79" s="34" t="str">
        <f t="shared" si="55"/>
        <v/>
      </c>
      <c r="P79" s="35" t="str">
        <f t="shared" si="56"/>
        <v/>
      </c>
      <c r="Q79" s="30"/>
    </row>
    <row r="80" spans="1:17" ht="15" customHeight="1" x14ac:dyDescent="0.2">
      <c r="A80" s="66"/>
      <c r="B80" s="65"/>
      <c r="C80" s="67"/>
      <c r="D80" s="34" t="str">
        <f t="shared" si="45"/>
        <v/>
      </c>
      <c r="E80" s="34" t="str">
        <f t="shared" si="44"/>
        <v/>
      </c>
      <c r="F80" s="34" t="str">
        <f t="shared" si="46"/>
        <v/>
      </c>
      <c r="G80" s="34" t="str">
        <f t="shared" si="47"/>
        <v/>
      </c>
      <c r="H80" s="34" t="str">
        <f t="shared" si="48"/>
        <v/>
      </c>
      <c r="I80" s="34" t="str">
        <f t="shared" si="49"/>
        <v/>
      </c>
      <c r="J80" s="34" t="str">
        <f t="shared" si="50"/>
        <v/>
      </c>
      <c r="K80" s="34" t="str">
        <f t="shared" si="51"/>
        <v/>
      </c>
      <c r="L80" s="34" t="str">
        <f t="shared" si="52"/>
        <v/>
      </c>
      <c r="M80" s="34" t="str">
        <f t="shared" si="53"/>
        <v/>
      </c>
      <c r="N80" s="34" t="str">
        <f t="shared" si="54"/>
        <v/>
      </c>
      <c r="O80" s="34" t="str">
        <f t="shared" si="55"/>
        <v/>
      </c>
      <c r="P80" s="35" t="str">
        <f t="shared" si="56"/>
        <v/>
      </c>
      <c r="Q80" s="30"/>
    </row>
    <row r="81" spans="1:17" ht="15" customHeight="1" x14ac:dyDescent="0.2">
      <c r="A81" s="66"/>
      <c r="B81" s="65"/>
      <c r="C81" s="67"/>
      <c r="D81" s="34" t="str">
        <f t="shared" si="45"/>
        <v/>
      </c>
      <c r="E81" s="34" t="str">
        <f t="shared" si="44"/>
        <v/>
      </c>
      <c r="F81" s="34" t="str">
        <f t="shared" si="46"/>
        <v/>
      </c>
      <c r="G81" s="34" t="str">
        <f t="shared" si="47"/>
        <v/>
      </c>
      <c r="H81" s="34" t="str">
        <f t="shared" si="48"/>
        <v/>
      </c>
      <c r="I81" s="34" t="str">
        <f t="shared" si="49"/>
        <v/>
      </c>
      <c r="J81" s="34" t="str">
        <f t="shared" si="50"/>
        <v/>
      </c>
      <c r="K81" s="34" t="str">
        <f t="shared" si="51"/>
        <v/>
      </c>
      <c r="L81" s="34" t="str">
        <f t="shared" si="52"/>
        <v/>
      </c>
      <c r="M81" s="34" t="str">
        <f t="shared" si="53"/>
        <v/>
      </c>
      <c r="N81" s="34" t="str">
        <f t="shared" si="54"/>
        <v/>
      </c>
      <c r="O81" s="34" t="str">
        <f t="shared" si="55"/>
        <v/>
      </c>
      <c r="P81" s="35" t="str">
        <f t="shared" si="56"/>
        <v/>
      </c>
      <c r="Q81" s="30"/>
    </row>
    <row r="82" spans="1:17" ht="15" customHeight="1" x14ac:dyDescent="0.2">
      <c r="A82" s="66"/>
      <c r="B82" s="65"/>
      <c r="C82" s="67"/>
      <c r="D82" s="34" t="str">
        <f t="shared" si="45"/>
        <v/>
      </c>
      <c r="E82" s="34" t="str">
        <f t="shared" si="44"/>
        <v/>
      </c>
      <c r="F82" s="34" t="str">
        <f t="shared" si="46"/>
        <v/>
      </c>
      <c r="G82" s="34" t="str">
        <f t="shared" si="47"/>
        <v/>
      </c>
      <c r="H82" s="34" t="str">
        <f t="shared" si="48"/>
        <v/>
      </c>
      <c r="I82" s="34" t="str">
        <f t="shared" si="49"/>
        <v/>
      </c>
      <c r="J82" s="34" t="str">
        <f t="shared" si="50"/>
        <v/>
      </c>
      <c r="K82" s="34" t="str">
        <f t="shared" si="51"/>
        <v/>
      </c>
      <c r="L82" s="34" t="str">
        <f t="shared" si="52"/>
        <v/>
      </c>
      <c r="M82" s="34" t="str">
        <f t="shared" si="53"/>
        <v/>
      </c>
      <c r="N82" s="34" t="str">
        <f t="shared" si="54"/>
        <v/>
      </c>
      <c r="O82" s="34" t="str">
        <f t="shared" si="55"/>
        <v/>
      </c>
      <c r="P82" s="35" t="str">
        <f t="shared" si="56"/>
        <v/>
      </c>
      <c r="Q82" s="30"/>
    </row>
    <row r="83" spans="1:17" ht="15" customHeight="1" x14ac:dyDescent="0.2">
      <c r="A83" s="66"/>
      <c r="B83" s="65"/>
      <c r="C83" s="67"/>
      <c r="D83" s="34" t="str">
        <f t="shared" si="45"/>
        <v/>
      </c>
      <c r="E83" s="34" t="str">
        <f t="shared" si="44"/>
        <v/>
      </c>
      <c r="F83" s="34" t="str">
        <f t="shared" si="46"/>
        <v/>
      </c>
      <c r="G83" s="34" t="str">
        <f t="shared" si="47"/>
        <v/>
      </c>
      <c r="H83" s="34" t="str">
        <f t="shared" si="48"/>
        <v/>
      </c>
      <c r="I83" s="34" t="str">
        <f t="shared" si="49"/>
        <v/>
      </c>
      <c r="J83" s="34" t="str">
        <f t="shared" si="50"/>
        <v/>
      </c>
      <c r="K83" s="34" t="str">
        <f t="shared" si="51"/>
        <v/>
      </c>
      <c r="L83" s="34" t="str">
        <f t="shared" si="52"/>
        <v/>
      </c>
      <c r="M83" s="34" t="str">
        <f t="shared" si="53"/>
        <v/>
      </c>
      <c r="N83" s="34" t="str">
        <f t="shared" si="54"/>
        <v/>
      </c>
      <c r="O83" s="34" t="str">
        <f t="shared" si="55"/>
        <v/>
      </c>
      <c r="P83" s="35" t="str">
        <f t="shared" si="56"/>
        <v/>
      </c>
      <c r="Q83" s="30"/>
    </row>
    <row r="84" spans="1:17" ht="15" customHeight="1" x14ac:dyDescent="0.2">
      <c r="A84" s="66"/>
      <c r="B84" s="65"/>
      <c r="C84" s="67"/>
      <c r="D84" s="34" t="str">
        <f t="shared" si="45"/>
        <v/>
      </c>
      <c r="E84" s="34" t="str">
        <f t="shared" si="44"/>
        <v/>
      </c>
      <c r="F84" s="34" t="str">
        <f t="shared" si="46"/>
        <v/>
      </c>
      <c r="G84" s="34" t="str">
        <f t="shared" si="47"/>
        <v/>
      </c>
      <c r="H84" s="34" t="str">
        <f t="shared" si="48"/>
        <v/>
      </c>
      <c r="I84" s="34" t="str">
        <f t="shared" si="49"/>
        <v/>
      </c>
      <c r="J84" s="34" t="str">
        <f t="shared" si="50"/>
        <v/>
      </c>
      <c r="K84" s="34" t="str">
        <f t="shared" si="51"/>
        <v/>
      </c>
      <c r="L84" s="34" t="str">
        <f t="shared" si="52"/>
        <v/>
      </c>
      <c r="M84" s="34" t="str">
        <f t="shared" si="53"/>
        <v/>
      </c>
      <c r="N84" s="34" t="str">
        <f t="shared" si="54"/>
        <v/>
      </c>
      <c r="O84" s="34" t="str">
        <f t="shared" si="55"/>
        <v/>
      </c>
      <c r="P84" s="35" t="str">
        <f t="shared" si="56"/>
        <v/>
      </c>
      <c r="Q84" s="30"/>
    </row>
    <row r="85" spans="1:17" ht="15" customHeight="1" x14ac:dyDescent="0.2">
      <c r="A85" s="66"/>
      <c r="B85" s="65"/>
      <c r="C85" s="67"/>
      <c r="D85" s="34" t="str">
        <f t="shared" si="45"/>
        <v/>
      </c>
      <c r="E85" s="34" t="str">
        <f t="shared" si="44"/>
        <v/>
      </c>
      <c r="F85" s="34" t="str">
        <f t="shared" si="46"/>
        <v/>
      </c>
      <c r="G85" s="34" t="str">
        <f t="shared" si="47"/>
        <v/>
      </c>
      <c r="H85" s="34" t="str">
        <f t="shared" si="48"/>
        <v/>
      </c>
      <c r="I85" s="34" t="str">
        <f t="shared" si="49"/>
        <v/>
      </c>
      <c r="J85" s="34" t="str">
        <f t="shared" si="50"/>
        <v/>
      </c>
      <c r="K85" s="34" t="str">
        <f t="shared" si="51"/>
        <v/>
      </c>
      <c r="L85" s="34" t="str">
        <f t="shared" si="52"/>
        <v/>
      </c>
      <c r="M85" s="34" t="str">
        <f t="shared" si="53"/>
        <v/>
      </c>
      <c r="N85" s="34" t="str">
        <f t="shared" si="54"/>
        <v/>
      </c>
      <c r="O85" s="34" t="str">
        <f t="shared" si="55"/>
        <v/>
      </c>
      <c r="P85" s="35" t="str">
        <f t="shared" si="56"/>
        <v/>
      </c>
      <c r="Q85" s="30"/>
    </row>
    <row r="86" spans="1:17" ht="15" customHeight="1" x14ac:dyDescent="0.2">
      <c r="A86" s="66"/>
      <c r="B86" s="65"/>
      <c r="C86" s="67"/>
      <c r="D86" s="34" t="str">
        <f t="shared" si="45"/>
        <v/>
      </c>
      <c r="E86" s="34" t="str">
        <f t="shared" si="44"/>
        <v/>
      </c>
      <c r="F86" s="34" t="str">
        <f t="shared" si="46"/>
        <v/>
      </c>
      <c r="G86" s="34" t="str">
        <f t="shared" si="47"/>
        <v/>
      </c>
      <c r="H86" s="34" t="str">
        <f t="shared" si="48"/>
        <v/>
      </c>
      <c r="I86" s="34" t="str">
        <f t="shared" si="49"/>
        <v/>
      </c>
      <c r="J86" s="34" t="str">
        <f t="shared" si="50"/>
        <v/>
      </c>
      <c r="K86" s="34" t="str">
        <f t="shared" si="51"/>
        <v/>
      </c>
      <c r="L86" s="34" t="str">
        <f t="shared" si="52"/>
        <v/>
      </c>
      <c r="M86" s="34" t="str">
        <f t="shared" si="53"/>
        <v/>
      </c>
      <c r="N86" s="34" t="str">
        <f t="shared" si="54"/>
        <v/>
      </c>
      <c r="O86" s="34" t="str">
        <f t="shared" si="55"/>
        <v/>
      </c>
      <c r="P86" s="35" t="str">
        <f t="shared" si="56"/>
        <v/>
      </c>
      <c r="Q86" s="30"/>
    </row>
    <row r="87" spans="1:17" ht="15" customHeight="1" x14ac:dyDescent="0.2">
      <c r="A87" s="66"/>
      <c r="B87" s="65"/>
      <c r="C87" s="67"/>
      <c r="D87" s="34" t="str">
        <f t="shared" si="45"/>
        <v/>
      </c>
      <c r="E87" s="34" t="str">
        <f t="shared" si="44"/>
        <v/>
      </c>
      <c r="F87" s="34" t="str">
        <f t="shared" si="46"/>
        <v/>
      </c>
      <c r="G87" s="34" t="str">
        <f t="shared" si="47"/>
        <v/>
      </c>
      <c r="H87" s="34" t="str">
        <f t="shared" si="48"/>
        <v/>
      </c>
      <c r="I87" s="34" t="str">
        <f t="shared" si="49"/>
        <v/>
      </c>
      <c r="J87" s="34" t="str">
        <f t="shared" si="50"/>
        <v/>
      </c>
      <c r="K87" s="34" t="str">
        <f t="shared" si="51"/>
        <v/>
      </c>
      <c r="L87" s="34" t="str">
        <f t="shared" si="52"/>
        <v/>
      </c>
      <c r="M87" s="34" t="str">
        <f t="shared" si="53"/>
        <v/>
      </c>
      <c r="N87" s="34" t="str">
        <f t="shared" si="54"/>
        <v/>
      </c>
      <c r="O87" s="34" t="str">
        <f t="shared" si="55"/>
        <v/>
      </c>
      <c r="P87" s="35" t="str">
        <f t="shared" si="56"/>
        <v/>
      </c>
      <c r="Q87" s="30"/>
    </row>
    <row r="88" spans="1:17" ht="15" customHeight="1" x14ac:dyDescent="0.2">
      <c r="A88" s="66"/>
      <c r="B88" s="65"/>
      <c r="C88" s="67"/>
      <c r="D88" s="34" t="str">
        <f t="shared" si="45"/>
        <v/>
      </c>
      <c r="E88" s="34" t="str">
        <f t="shared" si="44"/>
        <v/>
      </c>
      <c r="F88" s="34" t="str">
        <f t="shared" si="46"/>
        <v/>
      </c>
      <c r="G88" s="34" t="str">
        <f t="shared" si="47"/>
        <v/>
      </c>
      <c r="H88" s="34" t="str">
        <f t="shared" si="48"/>
        <v/>
      </c>
      <c r="I88" s="34" t="str">
        <f t="shared" si="49"/>
        <v/>
      </c>
      <c r="J88" s="34" t="str">
        <f t="shared" si="50"/>
        <v/>
      </c>
      <c r="K88" s="34" t="str">
        <f t="shared" si="51"/>
        <v/>
      </c>
      <c r="L88" s="34" t="str">
        <f t="shared" si="52"/>
        <v/>
      </c>
      <c r="M88" s="34" t="str">
        <f t="shared" si="53"/>
        <v/>
      </c>
      <c r="N88" s="34" t="str">
        <f t="shared" si="54"/>
        <v/>
      </c>
      <c r="O88" s="34" t="str">
        <f t="shared" si="55"/>
        <v/>
      </c>
      <c r="P88" s="35" t="str">
        <f t="shared" si="56"/>
        <v/>
      </c>
      <c r="Q88" s="30"/>
    </row>
    <row r="89" spans="1:17" ht="15" customHeight="1" x14ac:dyDescent="0.2">
      <c r="A89" s="66"/>
      <c r="B89" s="65"/>
      <c r="C89" s="67"/>
      <c r="D89" s="34" t="str">
        <f t="shared" si="45"/>
        <v/>
      </c>
      <c r="E89" s="34" t="str">
        <f t="shared" si="44"/>
        <v/>
      </c>
      <c r="F89" s="34" t="str">
        <f t="shared" si="46"/>
        <v/>
      </c>
      <c r="G89" s="34" t="str">
        <f t="shared" si="47"/>
        <v/>
      </c>
      <c r="H89" s="34" t="str">
        <f t="shared" si="48"/>
        <v/>
      </c>
      <c r="I89" s="34" t="str">
        <f t="shared" si="49"/>
        <v/>
      </c>
      <c r="J89" s="34" t="str">
        <f t="shared" si="50"/>
        <v/>
      </c>
      <c r="K89" s="34" t="str">
        <f t="shared" si="51"/>
        <v/>
      </c>
      <c r="L89" s="34" t="str">
        <f t="shared" si="52"/>
        <v/>
      </c>
      <c r="M89" s="34" t="str">
        <f t="shared" si="53"/>
        <v/>
      </c>
      <c r="N89" s="34" t="str">
        <f t="shared" si="54"/>
        <v/>
      </c>
      <c r="O89" s="34" t="str">
        <f t="shared" si="55"/>
        <v/>
      </c>
      <c r="P89" s="35" t="str">
        <f t="shared" si="56"/>
        <v/>
      </c>
      <c r="Q89" s="30"/>
    </row>
    <row r="90" spans="1:17" ht="15" customHeight="1" x14ac:dyDescent="0.2">
      <c r="A90" s="66"/>
      <c r="B90" s="65"/>
      <c r="C90" s="67"/>
      <c r="D90" s="34" t="str">
        <f t="shared" si="45"/>
        <v/>
      </c>
      <c r="E90" s="34" t="str">
        <f t="shared" si="44"/>
        <v/>
      </c>
      <c r="F90" s="34" t="str">
        <f t="shared" si="46"/>
        <v/>
      </c>
      <c r="G90" s="34" t="str">
        <f t="shared" si="47"/>
        <v/>
      </c>
      <c r="H90" s="34" t="str">
        <f t="shared" si="48"/>
        <v/>
      </c>
      <c r="I90" s="34" t="str">
        <f t="shared" si="49"/>
        <v/>
      </c>
      <c r="J90" s="34" t="str">
        <f t="shared" si="50"/>
        <v/>
      </c>
      <c r="K90" s="34" t="str">
        <f t="shared" si="51"/>
        <v/>
      </c>
      <c r="L90" s="34" t="str">
        <f t="shared" si="52"/>
        <v/>
      </c>
      <c r="M90" s="34" t="str">
        <f t="shared" si="53"/>
        <v/>
      </c>
      <c r="N90" s="34" t="str">
        <f t="shared" si="54"/>
        <v/>
      </c>
      <c r="O90" s="34" t="str">
        <f t="shared" si="55"/>
        <v/>
      </c>
      <c r="P90" s="35" t="str">
        <f t="shared" si="56"/>
        <v/>
      </c>
      <c r="Q90" s="30"/>
    </row>
    <row r="91" spans="1:17" ht="15" customHeight="1" x14ac:dyDescent="0.2">
      <c r="A91" s="66"/>
      <c r="B91" s="65"/>
      <c r="C91" s="67"/>
      <c r="D91" s="34" t="str">
        <f t="shared" si="45"/>
        <v/>
      </c>
      <c r="E91" s="34" t="str">
        <f t="shared" si="44"/>
        <v/>
      </c>
      <c r="F91" s="34" t="str">
        <f t="shared" si="46"/>
        <v/>
      </c>
      <c r="G91" s="34" t="str">
        <f t="shared" si="47"/>
        <v/>
      </c>
      <c r="H91" s="34" t="str">
        <f t="shared" si="48"/>
        <v/>
      </c>
      <c r="I91" s="34" t="str">
        <f t="shared" si="49"/>
        <v/>
      </c>
      <c r="J91" s="34" t="str">
        <f t="shared" si="50"/>
        <v/>
      </c>
      <c r="K91" s="34" t="str">
        <f t="shared" si="51"/>
        <v/>
      </c>
      <c r="L91" s="34" t="str">
        <f t="shared" si="52"/>
        <v/>
      </c>
      <c r="M91" s="34" t="str">
        <f t="shared" si="53"/>
        <v/>
      </c>
      <c r="N91" s="34" t="str">
        <f t="shared" si="54"/>
        <v/>
      </c>
      <c r="O91" s="34" t="str">
        <f t="shared" si="55"/>
        <v/>
      </c>
      <c r="P91" s="35" t="str">
        <f t="shared" si="56"/>
        <v/>
      </c>
      <c r="Q91" s="30"/>
    </row>
    <row r="92" spans="1:17" ht="15" customHeight="1" x14ac:dyDescent="0.2">
      <c r="A92" s="66"/>
      <c r="B92" s="65"/>
      <c r="C92" s="67"/>
      <c r="D92" s="34" t="str">
        <f t="shared" si="45"/>
        <v/>
      </c>
      <c r="E92" s="34" t="str">
        <f t="shared" si="44"/>
        <v/>
      </c>
      <c r="F92" s="34" t="str">
        <f t="shared" si="46"/>
        <v/>
      </c>
      <c r="G92" s="34" t="str">
        <f t="shared" si="47"/>
        <v/>
      </c>
      <c r="H92" s="34" t="str">
        <f t="shared" si="48"/>
        <v/>
      </c>
      <c r="I92" s="34" t="str">
        <f t="shared" si="49"/>
        <v/>
      </c>
      <c r="J92" s="34" t="str">
        <f t="shared" si="50"/>
        <v/>
      </c>
      <c r="K92" s="34" t="str">
        <f t="shared" si="51"/>
        <v/>
      </c>
      <c r="L92" s="34" t="str">
        <f t="shared" si="52"/>
        <v/>
      </c>
      <c r="M92" s="34" t="str">
        <f t="shared" si="53"/>
        <v/>
      </c>
      <c r="N92" s="34" t="str">
        <f t="shared" si="54"/>
        <v/>
      </c>
      <c r="O92" s="34" t="str">
        <f t="shared" si="55"/>
        <v/>
      </c>
      <c r="P92" s="35" t="str">
        <f t="shared" si="56"/>
        <v/>
      </c>
      <c r="Q92" s="30"/>
    </row>
    <row r="93" spans="1:17" ht="15" customHeight="1" x14ac:dyDescent="0.2">
      <c r="A93" s="66"/>
      <c r="B93" s="65"/>
      <c r="C93" s="67"/>
      <c r="D93" s="34" t="str">
        <f t="shared" si="45"/>
        <v/>
      </c>
      <c r="E93" s="34" t="str">
        <f t="shared" si="44"/>
        <v/>
      </c>
      <c r="F93" s="34" t="str">
        <f t="shared" si="46"/>
        <v/>
      </c>
      <c r="G93" s="34" t="str">
        <f t="shared" si="47"/>
        <v/>
      </c>
      <c r="H93" s="34" t="str">
        <f t="shared" si="48"/>
        <v/>
      </c>
      <c r="I93" s="34" t="str">
        <f t="shared" si="49"/>
        <v/>
      </c>
      <c r="J93" s="34" t="str">
        <f t="shared" si="50"/>
        <v/>
      </c>
      <c r="K93" s="34" t="str">
        <f t="shared" si="51"/>
        <v/>
      </c>
      <c r="L93" s="34" t="str">
        <f t="shared" si="52"/>
        <v/>
      </c>
      <c r="M93" s="34" t="str">
        <f t="shared" si="53"/>
        <v/>
      </c>
      <c r="N93" s="34" t="str">
        <f t="shared" si="54"/>
        <v/>
      </c>
      <c r="O93" s="34" t="str">
        <f t="shared" si="55"/>
        <v/>
      </c>
      <c r="P93" s="35" t="str">
        <f t="shared" si="56"/>
        <v/>
      </c>
      <c r="Q93" s="30"/>
    </row>
    <row r="94" spans="1:17" ht="15" customHeight="1" x14ac:dyDescent="0.2">
      <c r="A94" s="66"/>
      <c r="B94" s="65"/>
      <c r="C94" s="111"/>
      <c r="D94" s="34" t="str">
        <f t="shared" si="45"/>
        <v/>
      </c>
      <c r="E94" s="34" t="str">
        <f t="shared" si="44"/>
        <v/>
      </c>
      <c r="F94" s="34" t="str">
        <f t="shared" si="46"/>
        <v/>
      </c>
      <c r="G94" s="34" t="str">
        <f t="shared" si="47"/>
        <v/>
      </c>
      <c r="H94" s="34" t="str">
        <f t="shared" si="48"/>
        <v/>
      </c>
      <c r="I94" s="34" t="str">
        <f t="shared" si="49"/>
        <v/>
      </c>
      <c r="J94" s="34" t="str">
        <f t="shared" si="50"/>
        <v/>
      </c>
      <c r="K94" s="34" t="str">
        <f t="shared" si="51"/>
        <v/>
      </c>
      <c r="L94" s="34" t="str">
        <f t="shared" si="52"/>
        <v/>
      </c>
      <c r="M94" s="34" t="str">
        <f t="shared" si="53"/>
        <v/>
      </c>
      <c r="N94" s="34" t="str">
        <f t="shared" si="54"/>
        <v/>
      </c>
      <c r="O94" s="34" t="str">
        <f t="shared" si="55"/>
        <v/>
      </c>
      <c r="P94" s="35" t="str">
        <f t="shared" si="56"/>
        <v/>
      </c>
      <c r="Q94" s="30"/>
    </row>
    <row r="95" spans="1:17" ht="15" customHeight="1" x14ac:dyDescent="0.2">
      <c r="A95" s="68"/>
      <c r="B95" s="69"/>
      <c r="C95" s="112"/>
      <c r="D95" s="36" t="str">
        <f t="shared" si="45"/>
        <v/>
      </c>
      <c r="E95" s="36" t="str">
        <f t="shared" si="44"/>
        <v/>
      </c>
      <c r="F95" s="36" t="str">
        <f t="shared" si="46"/>
        <v/>
      </c>
      <c r="G95" s="36" t="str">
        <f t="shared" si="47"/>
        <v/>
      </c>
      <c r="H95" s="36" t="str">
        <f t="shared" si="48"/>
        <v/>
      </c>
      <c r="I95" s="36" t="str">
        <f t="shared" si="49"/>
        <v/>
      </c>
      <c r="J95" s="36" t="str">
        <f t="shared" si="50"/>
        <v/>
      </c>
      <c r="K95" s="36" t="str">
        <f t="shared" si="51"/>
        <v/>
      </c>
      <c r="L95" s="36" t="str">
        <f t="shared" si="52"/>
        <v/>
      </c>
      <c r="M95" s="36" t="str">
        <f t="shared" si="53"/>
        <v/>
      </c>
      <c r="N95" s="36" t="str">
        <f t="shared" si="54"/>
        <v/>
      </c>
      <c r="O95" s="36" t="str">
        <f t="shared" si="55"/>
        <v/>
      </c>
      <c r="P95" s="37" t="str">
        <f t="shared" si="56"/>
        <v/>
      </c>
    </row>
    <row r="96" spans="1:17" ht="15" customHeight="1" x14ac:dyDescent="0.2">
      <c r="B96" s="16"/>
    </row>
    <row r="97" spans="2:2" ht="15" customHeight="1" x14ac:dyDescent="0.2">
      <c r="B97" s="16"/>
    </row>
    <row r="98" spans="2:2" ht="15" customHeight="1" x14ac:dyDescent="0.2">
      <c r="B98" s="16"/>
    </row>
    <row r="99" spans="2:2" ht="15" customHeight="1" x14ac:dyDescent="0.2">
      <c r="B99" s="16"/>
    </row>
    <row r="100" spans="2:2" ht="15" customHeight="1" x14ac:dyDescent="0.2">
      <c r="B100" s="16"/>
    </row>
    <row r="101" spans="2:2" ht="15" customHeight="1" x14ac:dyDescent="0.2">
      <c r="B101" s="16"/>
    </row>
    <row r="102" spans="2:2" ht="15" customHeight="1" x14ac:dyDescent="0.2">
      <c r="B102" s="16"/>
    </row>
    <row r="103" spans="2:2" ht="15" customHeight="1" x14ac:dyDescent="0.2">
      <c r="B103" s="16"/>
    </row>
    <row r="104" spans="2:2" ht="15" customHeight="1" x14ac:dyDescent="0.2">
      <c r="B104" s="16"/>
    </row>
    <row r="105" spans="2:2" ht="15" customHeight="1" x14ac:dyDescent="0.2">
      <c r="B105" s="16"/>
    </row>
    <row r="106" spans="2:2" ht="15" customHeight="1" x14ac:dyDescent="0.2">
      <c r="B106" s="16"/>
    </row>
    <row r="107" spans="2:2" ht="15" customHeight="1" x14ac:dyDescent="0.2">
      <c r="B107" s="16"/>
    </row>
    <row r="108" spans="2:2" ht="15" customHeight="1" x14ac:dyDescent="0.2">
      <c r="B108" s="16"/>
    </row>
    <row r="109" spans="2:2" ht="15" customHeight="1" x14ac:dyDescent="0.2">
      <c r="B109" s="16"/>
    </row>
    <row r="110" spans="2:2" ht="15" customHeight="1" x14ac:dyDescent="0.2">
      <c r="B110" s="16"/>
    </row>
    <row r="111" spans="2:2" ht="15" customHeight="1" x14ac:dyDescent="0.2">
      <c r="B111" s="16"/>
    </row>
    <row r="112" spans="2:2" ht="15" customHeight="1" x14ac:dyDescent="0.2">
      <c r="B112" s="16"/>
    </row>
    <row r="113" spans="2:2" ht="15" customHeight="1" x14ac:dyDescent="0.2">
      <c r="B113" s="16"/>
    </row>
    <row r="114" spans="2:2" ht="15" customHeight="1" x14ac:dyDescent="0.2">
      <c r="B114" s="16"/>
    </row>
    <row r="115" spans="2:2" ht="15" customHeight="1" x14ac:dyDescent="0.2">
      <c r="B115" s="16"/>
    </row>
    <row r="116" spans="2:2" ht="15" customHeight="1" x14ac:dyDescent="0.2">
      <c r="B116" s="16"/>
    </row>
    <row r="117" spans="2:2" ht="15" customHeight="1" x14ac:dyDescent="0.2">
      <c r="B117" s="16"/>
    </row>
    <row r="118" spans="2:2" ht="15" customHeight="1" x14ac:dyDescent="0.2">
      <c r="B118" s="16"/>
    </row>
    <row r="119" spans="2:2" ht="15" customHeight="1" x14ac:dyDescent="0.2">
      <c r="B119" s="16"/>
    </row>
    <row r="120" spans="2:2" ht="15" customHeight="1" x14ac:dyDescent="0.2">
      <c r="B120" s="16"/>
    </row>
    <row r="121" spans="2:2" ht="15" customHeight="1" x14ac:dyDescent="0.2">
      <c r="B121" s="16"/>
    </row>
    <row r="122" spans="2:2" ht="15" customHeight="1" x14ac:dyDescent="0.2">
      <c r="B122" s="16"/>
    </row>
    <row r="123" spans="2:2" ht="15" customHeight="1" x14ac:dyDescent="0.2">
      <c r="B123" s="16"/>
    </row>
    <row r="124" spans="2:2" ht="15" customHeight="1" x14ac:dyDescent="0.2">
      <c r="B124" s="16"/>
    </row>
    <row r="125" spans="2:2" ht="15" customHeight="1" x14ac:dyDescent="0.2">
      <c r="B125" s="16"/>
    </row>
    <row r="126" spans="2:2" ht="15" customHeight="1" x14ac:dyDescent="0.2">
      <c r="B126" s="16"/>
    </row>
    <row r="127" spans="2:2" ht="15" customHeight="1" x14ac:dyDescent="0.2">
      <c r="B127" s="16"/>
    </row>
    <row r="128" spans="2:2" ht="15" customHeight="1" x14ac:dyDescent="0.2">
      <c r="B128" s="16"/>
    </row>
    <row r="129" spans="2:2" ht="15" customHeight="1" x14ac:dyDescent="0.2">
      <c r="B129" s="16"/>
    </row>
    <row r="130" spans="2:2" ht="15" customHeight="1" x14ac:dyDescent="0.2">
      <c r="B130" s="16"/>
    </row>
    <row r="131" spans="2:2" ht="15" customHeight="1" x14ac:dyDescent="0.2">
      <c r="B131" s="16"/>
    </row>
    <row r="132" spans="2:2" ht="15" customHeight="1" x14ac:dyDescent="0.2">
      <c r="B132" s="16"/>
    </row>
    <row r="133" spans="2:2" ht="15" customHeight="1" x14ac:dyDescent="0.2">
      <c r="B133" s="16"/>
    </row>
    <row r="134" spans="2:2" ht="15" customHeight="1" x14ac:dyDescent="0.2">
      <c r="B134" s="16"/>
    </row>
    <row r="135" spans="2:2" ht="15" customHeight="1" x14ac:dyDescent="0.2">
      <c r="B135" s="16"/>
    </row>
    <row r="136" spans="2:2" ht="15" customHeight="1" x14ac:dyDescent="0.2">
      <c r="B136" s="16"/>
    </row>
    <row r="137" spans="2:2" ht="15" customHeight="1" x14ac:dyDescent="0.2">
      <c r="B137" s="16"/>
    </row>
    <row r="138" spans="2:2" ht="15" customHeight="1" x14ac:dyDescent="0.2">
      <c r="B138" s="16"/>
    </row>
    <row r="139" spans="2:2" ht="15" customHeight="1" x14ac:dyDescent="0.2">
      <c r="B139" s="16"/>
    </row>
    <row r="140" spans="2:2" ht="15" customHeight="1" x14ac:dyDescent="0.2">
      <c r="B140" s="16"/>
    </row>
    <row r="141" spans="2:2" ht="15" customHeight="1" x14ac:dyDescent="0.2">
      <c r="B141" s="16"/>
    </row>
    <row r="142" spans="2:2" ht="15" customHeight="1" x14ac:dyDescent="0.2">
      <c r="B142" s="16"/>
    </row>
    <row r="143" spans="2:2" ht="15" customHeight="1" x14ac:dyDescent="0.2">
      <c r="B143" s="16"/>
    </row>
    <row r="144" spans="2:2" ht="15" customHeight="1" x14ac:dyDescent="0.2">
      <c r="B144" s="16"/>
    </row>
    <row r="145" spans="2:2" ht="15" customHeight="1" x14ac:dyDescent="0.2">
      <c r="B145" s="16"/>
    </row>
    <row r="146" spans="2:2" ht="15" customHeight="1" x14ac:dyDescent="0.2">
      <c r="B146" s="16"/>
    </row>
    <row r="147" spans="2:2" ht="15" customHeight="1" x14ac:dyDescent="0.2">
      <c r="B147" s="16"/>
    </row>
    <row r="148" spans="2:2" ht="15" customHeight="1" x14ac:dyDescent="0.2">
      <c r="B148" s="16"/>
    </row>
    <row r="149" spans="2:2" ht="15" customHeight="1" x14ac:dyDescent="0.2">
      <c r="B149" s="16"/>
    </row>
    <row r="150" spans="2:2" ht="15" customHeight="1" x14ac:dyDescent="0.2">
      <c r="B150" s="16"/>
    </row>
    <row r="151" spans="2:2" ht="15" customHeight="1" x14ac:dyDescent="0.2">
      <c r="B151" s="16"/>
    </row>
    <row r="152" spans="2:2" ht="15" customHeight="1" x14ac:dyDescent="0.2">
      <c r="B152" s="16"/>
    </row>
    <row r="153" spans="2:2" ht="15" customHeight="1" x14ac:dyDescent="0.2">
      <c r="B153" s="16"/>
    </row>
    <row r="154" spans="2:2" ht="15" customHeight="1" x14ac:dyDescent="0.2">
      <c r="B154" s="16"/>
    </row>
    <row r="155" spans="2:2" ht="15" customHeight="1" x14ac:dyDescent="0.2">
      <c r="B155" s="16"/>
    </row>
    <row r="156" spans="2:2" ht="15" customHeight="1" x14ac:dyDescent="0.2">
      <c r="B156" s="16"/>
    </row>
    <row r="157" spans="2:2" ht="15" customHeight="1" x14ac:dyDescent="0.2">
      <c r="B157" s="16"/>
    </row>
    <row r="158" spans="2:2" ht="15" customHeight="1" x14ac:dyDescent="0.2">
      <c r="B158" s="16"/>
    </row>
    <row r="159" spans="2:2" ht="15" customHeight="1" x14ac:dyDescent="0.2">
      <c r="B159" s="16"/>
    </row>
    <row r="160" spans="2:2" ht="15" customHeight="1" x14ac:dyDescent="0.2">
      <c r="B160" s="16"/>
    </row>
    <row r="161" spans="2:2" ht="15" customHeight="1" x14ac:dyDescent="0.2">
      <c r="B161" s="16"/>
    </row>
    <row r="162" spans="2:2" ht="15" customHeight="1" x14ac:dyDescent="0.2">
      <c r="B162" s="16"/>
    </row>
    <row r="163" spans="2:2" ht="15" customHeight="1" x14ac:dyDescent="0.2">
      <c r="B163" s="16"/>
    </row>
    <row r="164" spans="2:2" ht="15" customHeight="1" x14ac:dyDescent="0.2">
      <c r="B164" s="16"/>
    </row>
    <row r="165" spans="2:2" ht="15" customHeight="1" x14ac:dyDescent="0.2">
      <c r="B165" s="16"/>
    </row>
    <row r="166" spans="2:2" ht="15" customHeight="1" x14ac:dyDescent="0.2">
      <c r="B166" s="16"/>
    </row>
    <row r="167" spans="2:2" ht="15" customHeight="1" x14ac:dyDescent="0.2">
      <c r="B167" s="16"/>
    </row>
    <row r="168" spans="2:2" ht="15" customHeight="1" x14ac:dyDescent="0.2">
      <c r="B168" s="16"/>
    </row>
    <row r="169" spans="2:2" ht="15" customHeight="1" x14ac:dyDescent="0.2">
      <c r="B169" s="16"/>
    </row>
    <row r="170" spans="2:2" ht="15" customHeight="1" x14ac:dyDescent="0.2">
      <c r="B170" s="16"/>
    </row>
    <row r="171" spans="2:2" ht="15" customHeight="1" x14ac:dyDescent="0.2">
      <c r="B171" s="16"/>
    </row>
    <row r="172" spans="2:2" ht="15" customHeight="1" x14ac:dyDescent="0.2">
      <c r="B172" s="16"/>
    </row>
    <row r="173" spans="2:2" ht="15" customHeight="1" x14ac:dyDescent="0.2">
      <c r="B173" s="16"/>
    </row>
    <row r="174" spans="2:2" ht="15" customHeight="1" x14ac:dyDescent="0.2">
      <c r="B174" s="16"/>
    </row>
    <row r="175" spans="2:2" ht="15" customHeight="1" x14ac:dyDescent="0.2">
      <c r="B175" s="16"/>
    </row>
    <row r="176" spans="2:2" ht="15" customHeight="1" x14ac:dyDescent="0.2">
      <c r="B176" s="16"/>
    </row>
    <row r="177" spans="2:2" ht="15" customHeight="1" x14ac:dyDescent="0.2">
      <c r="B177" s="16"/>
    </row>
    <row r="178" spans="2:2" ht="15" customHeight="1" x14ac:dyDescent="0.2">
      <c r="B178" s="16"/>
    </row>
    <row r="179" spans="2:2" ht="15" customHeight="1" x14ac:dyDescent="0.2">
      <c r="B179" s="16"/>
    </row>
    <row r="180" spans="2:2" ht="15" customHeight="1" x14ac:dyDescent="0.2">
      <c r="B180" s="16"/>
    </row>
    <row r="181" spans="2:2" ht="15" customHeight="1" x14ac:dyDescent="0.2">
      <c r="B181" s="16"/>
    </row>
    <row r="182" spans="2:2" ht="15" customHeight="1" x14ac:dyDescent="0.2">
      <c r="B182" s="16"/>
    </row>
    <row r="183" spans="2:2" ht="15" customHeight="1" x14ac:dyDescent="0.2">
      <c r="B183" s="16"/>
    </row>
    <row r="184" spans="2:2" ht="15" customHeight="1" x14ac:dyDescent="0.2">
      <c r="B184" s="16"/>
    </row>
    <row r="185" spans="2:2" ht="15" customHeight="1" x14ac:dyDescent="0.2">
      <c r="B185" s="16"/>
    </row>
    <row r="186" spans="2:2" ht="15" customHeight="1" x14ac:dyDescent="0.2">
      <c r="B186" s="16"/>
    </row>
    <row r="187" spans="2:2" ht="15" customHeight="1" x14ac:dyDescent="0.2">
      <c r="B187" s="16"/>
    </row>
    <row r="188" spans="2:2" ht="15" customHeight="1" x14ac:dyDescent="0.2">
      <c r="B188" s="16"/>
    </row>
    <row r="189" spans="2:2" ht="15" customHeight="1" x14ac:dyDescent="0.2">
      <c r="B189" s="16"/>
    </row>
    <row r="190" spans="2:2" ht="15" customHeight="1" x14ac:dyDescent="0.2">
      <c r="B190" s="16"/>
    </row>
    <row r="191" spans="2:2" ht="15" customHeight="1" x14ac:dyDescent="0.2">
      <c r="B191" s="16"/>
    </row>
    <row r="192" spans="2:2" ht="15" customHeight="1" x14ac:dyDescent="0.2">
      <c r="B192" s="16"/>
    </row>
    <row r="193" spans="2:2" ht="15" customHeight="1" x14ac:dyDescent="0.2">
      <c r="B193" s="16"/>
    </row>
    <row r="194" spans="2:2" ht="15" customHeight="1" x14ac:dyDescent="0.2">
      <c r="B194" s="16"/>
    </row>
    <row r="195" spans="2:2" ht="15" customHeight="1" x14ac:dyDescent="0.2">
      <c r="B195" s="16"/>
    </row>
    <row r="196" spans="2:2" ht="15" customHeight="1" x14ac:dyDescent="0.2">
      <c r="B196" s="16"/>
    </row>
    <row r="197" spans="2:2" ht="15" customHeight="1" x14ac:dyDescent="0.2">
      <c r="B197" s="16"/>
    </row>
    <row r="198" spans="2:2" ht="15" customHeight="1" x14ac:dyDescent="0.2">
      <c r="B198" s="16"/>
    </row>
    <row r="199" spans="2:2" ht="15" customHeight="1" x14ac:dyDescent="0.2">
      <c r="B199" s="16"/>
    </row>
    <row r="200" spans="2:2" ht="15" customHeight="1" x14ac:dyDescent="0.2">
      <c r="B200" s="16"/>
    </row>
    <row r="201" spans="2:2" ht="15" customHeight="1" x14ac:dyDescent="0.2">
      <c r="B201" s="16"/>
    </row>
    <row r="202" spans="2:2" ht="15" customHeight="1" x14ac:dyDescent="0.2">
      <c r="B202" s="16"/>
    </row>
    <row r="203" spans="2:2" ht="15" customHeight="1" x14ac:dyDescent="0.2">
      <c r="B203" s="16"/>
    </row>
    <row r="204" spans="2:2" ht="15" customHeight="1" x14ac:dyDescent="0.2">
      <c r="B204" s="16"/>
    </row>
    <row r="205" spans="2:2" ht="15" customHeight="1" x14ac:dyDescent="0.2">
      <c r="B205" s="16"/>
    </row>
    <row r="206" spans="2:2" ht="15" customHeight="1" x14ac:dyDescent="0.2">
      <c r="B206" s="16"/>
    </row>
    <row r="207" spans="2:2" ht="15" customHeight="1" x14ac:dyDescent="0.2">
      <c r="B207" s="16"/>
    </row>
    <row r="208" spans="2:2" ht="15" customHeight="1" x14ac:dyDescent="0.2">
      <c r="B208" s="16"/>
    </row>
    <row r="209" spans="2:2" ht="15" customHeight="1" x14ac:dyDescent="0.2">
      <c r="B209" s="16"/>
    </row>
    <row r="210" spans="2:2" ht="15" customHeight="1" x14ac:dyDescent="0.2">
      <c r="B210" s="16"/>
    </row>
    <row r="211" spans="2:2" ht="15" customHeight="1" x14ac:dyDescent="0.2">
      <c r="B211" s="16"/>
    </row>
    <row r="212" spans="2:2" ht="15" customHeight="1" x14ac:dyDescent="0.2">
      <c r="B212" s="16"/>
    </row>
    <row r="213" spans="2:2" ht="15" customHeight="1" x14ac:dyDescent="0.2">
      <c r="B213" s="16"/>
    </row>
    <row r="214" spans="2:2" ht="15" customHeight="1" x14ac:dyDescent="0.2">
      <c r="B214" s="16"/>
    </row>
    <row r="215" spans="2:2" ht="15" customHeight="1" x14ac:dyDescent="0.2">
      <c r="B215" s="16"/>
    </row>
    <row r="216" spans="2:2" ht="15" customHeight="1" x14ac:dyDescent="0.2">
      <c r="B216" s="16"/>
    </row>
    <row r="217" spans="2:2" ht="15" customHeight="1" x14ac:dyDescent="0.2">
      <c r="B217" s="16"/>
    </row>
    <row r="218" spans="2:2" ht="15" customHeight="1" x14ac:dyDescent="0.2">
      <c r="B218" s="16"/>
    </row>
    <row r="219" spans="2:2" ht="15" customHeight="1" x14ac:dyDescent="0.2">
      <c r="B219" s="16"/>
    </row>
    <row r="220" spans="2:2" ht="15" customHeight="1" x14ac:dyDescent="0.2">
      <c r="B220" s="16"/>
    </row>
    <row r="221" spans="2:2" ht="15" customHeight="1" x14ac:dyDescent="0.2">
      <c r="B221" s="16"/>
    </row>
    <row r="222" spans="2:2" ht="15" customHeight="1" x14ac:dyDescent="0.2">
      <c r="B222" s="16"/>
    </row>
    <row r="223" spans="2:2" ht="15" customHeight="1" x14ac:dyDescent="0.2">
      <c r="B223" s="16"/>
    </row>
    <row r="224" spans="2:2" ht="15" customHeight="1" x14ac:dyDescent="0.2">
      <c r="B224" s="16"/>
    </row>
    <row r="225" spans="2:2" ht="15" customHeight="1" x14ac:dyDescent="0.2">
      <c r="B225" s="16"/>
    </row>
    <row r="226" spans="2:2" ht="15" customHeight="1" x14ac:dyDescent="0.2">
      <c r="B226" s="16"/>
    </row>
    <row r="227" spans="2:2" ht="15" customHeight="1" x14ac:dyDescent="0.2">
      <c r="B227" s="16"/>
    </row>
    <row r="228" spans="2:2" ht="15" customHeight="1" x14ac:dyDescent="0.2">
      <c r="B228" s="16"/>
    </row>
    <row r="229" spans="2:2" ht="15" customHeight="1" x14ac:dyDescent="0.2">
      <c r="B229" s="16"/>
    </row>
    <row r="230" spans="2:2" ht="15" customHeight="1" x14ac:dyDescent="0.2">
      <c r="B230" s="16"/>
    </row>
    <row r="231" spans="2:2" ht="15" customHeight="1" x14ac:dyDescent="0.2">
      <c r="B231" s="16"/>
    </row>
    <row r="232" spans="2:2" ht="15" customHeight="1" x14ac:dyDescent="0.2">
      <c r="B232" s="16"/>
    </row>
    <row r="233" spans="2:2" ht="15" customHeight="1" x14ac:dyDescent="0.2">
      <c r="B233" s="16"/>
    </row>
    <row r="234" spans="2:2" ht="15" customHeight="1" x14ac:dyDescent="0.2">
      <c r="B234" s="16"/>
    </row>
    <row r="235" spans="2:2" ht="15" customHeight="1" x14ac:dyDescent="0.2">
      <c r="B235" s="16"/>
    </row>
    <row r="236" spans="2:2" ht="15" customHeight="1" x14ac:dyDescent="0.2">
      <c r="B236" s="16"/>
    </row>
    <row r="237" spans="2:2" ht="15" customHeight="1" x14ac:dyDescent="0.2">
      <c r="B237" s="16"/>
    </row>
    <row r="238" spans="2:2" ht="15" customHeight="1" x14ac:dyDescent="0.2">
      <c r="B238" s="16"/>
    </row>
    <row r="239" spans="2:2" ht="15" customHeight="1" x14ac:dyDescent="0.2">
      <c r="B239" s="16"/>
    </row>
    <row r="240" spans="2:2" ht="15" customHeight="1" x14ac:dyDescent="0.2">
      <c r="B240" s="16"/>
    </row>
    <row r="241" spans="2:2" ht="15" customHeight="1" x14ac:dyDescent="0.2">
      <c r="B241" s="16"/>
    </row>
    <row r="242" spans="2:2" ht="15" customHeight="1" x14ac:dyDescent="0.2">
      <c r="B242" s="16"/>
    </row>
    <row r="243" spans="2:2" ht="15" customHeight="1" x14ac:dyDescent="0.2">
      <c r="B243" s="16"/>
    </row>
    <row r="244" spans="2:2" ht="15" customHeight="1" x14ac:dyDescent="0.2">
      <c r="B244" s="16"/>
    </row>
    <row r="245" spans="2:2" ht="15" customHeight="1" x14ac:dyDescent="0.2">
      <c r="B245" s="16"/>
    </row>
    <row r="246" spans="2:2" ht="15" customHeight="1" x14ac:dyDescent="0.2">
      <c r="B246" s="16"/>
    </row>
    <row r="247" spans="2:2" ht="15" customHeight="1" x14ac:dyDescent="0.2">
      <c r="B247" s="16"/>
    </row>
    <row r="248" spans="2:2" ht="15" customHeight="1" x14ac:dyDescent="0.2">
      <c r="B248" s="16"/>
    </row>
    <row r="249" spans="2:2" ht="15" customHeight="1" x14ac:dyDescent="0.2">
      <c r="B249" s="16"/>
    </row>
    <row r="250" spans="2:2" ht="15" customHeight="1" x14ac:dyDescent="0.2">
      <c r="B250" s="16"/>
    </row>
    <row r="251" spans="2:2" ht="15" customHeight="1" x14ac:dyDescent="0.2">
      <c r="B251" s="16"/>
    </row>
    <row r="252" spans="2:2" ht="15" customHeight="1" x14ac:dyDescent="0.2">
      <c r="B252" s="16"/>
    </row>
    <row r="253" spans="2:2" ht="15" customHeight="1" x14ac:dyDescent="0.2">
      <c r="B253" s="16"/>
    </row>
    <row r="254" spans="2:2" ht="15" customHeight="1" x14ac:dyDescent="0.2">
      <c r="B254" s="16"/>
    </row>
    <row r="255" spans="2:2" ht="15" customHeight="1" x14ac:dyDescent="0.2">
      <c r="B255" s="16"/>
    </row>
    <row r="256" spans="2:2" ht="15" customHeight="1" x14ac:dyDescent="0.2">
      <c r="B256" s="16"/>
    </row>
    <row r="257" spans="2:2" ht="15" customHeight="1" x14ac:dyDescent="0.2">
      <c r="B257" s="16"/>
    </row>
    <row r="258" spans="2:2" ht="15" customHeight="1" x14ac:dyDescent="0.2">
      <c r="B258" s="16"/>
    </row>
    <row r="259" spans="2:2" ht="15" customHeight="1" x14ac:dyDescent="0.2">
      <c r="B259" s="16"/>
    </row>
    <row r="260" spans="2:2" ht="15" customHeight="1" x14ac:dyDescent="0.2"/>
    <row r="261" spans="2:2" ht="15" customHeight="1" x14ac:dyDescent="0.2"/>
    <row r="262" spans="2:2" ht="15" customHeight="1" x14ac:dyDescent="0.2"/>
    <row r="263" spans="2:2" ht="15" customHeight="1" x14ac:dyDescent="0.2"/>
    <row r="264" spans="2:2" ht="15" customHeight="1" x14ac:dyDescent="0.2"/>
    <row r="265" spans="2:2" ht="15" customHeight="1" x14ac:dyDescent="0.2"/>
    <row r="266" spans="2:2" ht="15" customHeight="1" x14ac:dyDescent="0.2"/>
    <row r="267" spans="2:2" ht="15" customHeight="1" x14ac:dyDescent="0.2"/>
    <row r="268" spans="2:2" ht="15" customHeight="1" x14ac:dyDescent="0.2"/>
    <row r="269" spans="2:2" ht="15" customHeight="1" x14ac:dyDescent="0.2"/>
    <row r="270" spans="2:2" ht="15" customHeight="1" x14ac:dyDescent="0.2"/>
    <row r="271" spans="2:2" ht="15" customHeight="1" x14ac:dyDescent="0.2"/>
    <row r="272" spans="2:2" ht="15" customHeight="1" x14ac:dyDescent="0.2"/>
    <row r="273" ht="15" customHeight="1" x14ac:dyDescent="0.2"/>
    <row r="274" ht="15" customHeight="1" x14ac:dyDescent="0.2"/>
    <row r="275" ht="15" customHeight="1" x14ac:dyDescent="0.2"/>
    <row r="276" ht="15" customHeight="1" x14ac:dyDescent="0.2"/>
    <row r="277" ht="15" customHeight="1" x14ac:dyDescent="0.2"/>
    <row r="278" ht="15" customHeight="1" x14ac:dyDescent="0.2"/>
    <row r="279" ht="15" customHeight="1" x14ac:dyDescent="0.2"/>
    <row r="280" ht="15" customHeight="1" x14ac:dyDescent="0.2"/>
    <row r="281" ht="15" customHeight="1" x14ac:dyDescent="0.2"/>
    <row r="282" ht="15" customHeight="1" x14ac:dyDescent="0.2"/>
    <row r="283" ht="15" customHeight="1" x14ac:dyDescent="0.2"/>
    <row r="284" ht="15" customHeight="1" x14ac:dyDescent="0.2"/>
    <row r="285" ht="15" customHeight="1" x14ac:dyDescent="0.2"/>
    <row r="286" ht="15" customHeight="1" x14ac:dyDescent="0.2"/>
    <row r="287" ht="15" customHeight="1" x14ac:dyDescent="0.2"/>
    <row r="288" ht="15" customHeight="1" x14ac:dyDescent="0.2"/>
    <row r="289" ht="15" customHeight="1" x14ac:dyDescent="0.2"/>
    <row r="290" ht="15" customHeight="1" x14ac:dyDescent="0.2"/>
    <row r="291" ht="15" customHeight="1" x14ac:dyDescent="0.2"/>
    <row r="292" ht="15" customHeight="1" x14ac:dyDescent="0.2"/>
    <row r="293" ht="15" customHeight="1" x14ac:dyDescent="0.2"/>
    <row r="294" ht="15" customHeight="1" x14ac:dyDescent="0.2"/>
    <row r="295" ht="15" customHeight="1" x14ac:dyDescent="0.2"/>
    <row r="296" ht="15" customHeight="1" x14ac:dyDescent="0.2"/>
    <row r="297" ht="15" customHeight="1" x14ac:dyDescent="0.2"/>
    <row r="298" ht="15" customHeight="1" x14ac:dyDescent="0.2"/>
    <row r="299" ht="15" customHeight="1" x14ac:dyDescent="0.2"/>
    <row r="300" ht="15" customHeight="1" x14ac:dyDescent="0.2"/>
    <row r="301" ht="15" customHeight="1" x14ac:dyDescent="0.2"/>
    <row r="302" ht="15" customHeight="1" x14ac:dyDescent="0.2"/>
    <row r="303" ht="15" customHeight="1" x14ac:dyDescent="0.2"/>
    <row r="304" ht="15" customHeight="1" x14ac:dyDescent="0.2"/>
    <row r="305" ht="15" customHeight="1" x14ac:dyDescent="0.2"/>
    <row r="306" ht="15" customHeight="1" x14ac:dyDescent="0.2"/>
    <row r="307" ht="15" customHeight="1" x14ac:dyDescent="0.2"/>
    <row r="308" ht="15" customHeight="1" x14ac:dyDescent="0.2"/>
    <row r="309" ht="15" customHeight="1" x14ac:dyDescent="0.2"/>
    <row r="310" ht="15" customHeight="1" x14ac:dyDescent="0.2"/>
    <row r="311" ht="15" customHeight="1" x14ac:dyDescent="0.2"/>
    <row r="312" ht="15" customHeight="1" x14ac:dyDescent="0.2"/>
    <row r="313" ht="15" customHeight="1" x14ac:dyDescent="0.2"/>
    <row r="314" ht="15" customHeight="1" x14ac:dyDescent="0.2"/>
    <row r="315" ht="15" customHeight="1" x14ac:dyDescent="0.2"/>
    <row r="316" ht="15" customHeight="1" x14ac:dyDescent="0.2"/>
    <row r="317" ht="15" customHeight="1" x14ac:dyDescent="0.2"/>
    <row r="318" ht="15" customHeight="1" x14ac:dyDescent="0.2"/>
    <row r="319" ht="15" customHeight="1" x14ac:dyDescent="0.2"/>
    <row r="320" ht="15" customHeight="1" x14ac:dyDescent="0.2"/>
    <row r="321" ht="15" customHeight="1" x14ac:dyDescent="0.2"/>
    <row r="322" ht="15" customHeight="1" x14ac:dyDescent="0.2"/>
    <row r="323" ht="15" customHeight="1" x14ac:dyDescent="0.2"/>
    <row r="324" ht="15" customHeight="1" x14ac:dyDescent="0.2"/>
    <row r="325" ht="15" customHeight="1" x14ac:dyDescent="0.2"/>
    <row r="326" ht="15" customHeight="1" x14ac:dyDescent="0.2"/>
    <row r="327" ht="15" customHeight="1" x14ac:dyDescent="0.2"/>
    <row r="328" ht="15" customHeight="1" x14ac:dyDescent="0.2"/>
    <row r="329" ht="15" customHeight="1" x14ac:dyDescent="0.2"/>
    <row r="330" ht="15" customHeight="1" x14ac:dyDescent="0.2"/>
    <row r="331" ht="15" customHeight="1" x14ac:dyDescent="0.2"/>
    <row r="332" ht="15" customHeight="1" x14ac:dyDescent="0.2"/>
    <row r="333" ht="15" customHeight="1" x14ac:dyDescent="0.2"/>
    <row r="334" ht="15" customHeight="1" x14ac:dyDescent="0.2"/>
    <row r="335" ht="15" customHeight="1" x14ac:dyDescent="0.2"/>
    <row r="336" ht="15" customHeight="1" x14ac:dyDescent="0.2"/>
    <row r="337" ht="15" customHeight="1" x14ac:dyDescent="0.2"/>
    <row r="338" ht="15" customHeight="1" x14ac:dyDescent="0.2"/>
    <row r="339" ht="15" customHeight="1" x14ac:dyDescent="0.2"/>
    <row r="340" ht="15" customHeight="1" x14ac:dyDescent="0.2"/>
    <row r="341" ht="15" customHeight="1" x14ac:dyDescent="0.2"/>
    <row r="342" ht="15" customHeight="1" x14ac:dyDescent="0.2"/>
    <row r="343" ht="15" customHeight="1" x14ac:dyDescent="0.2"/>
    <row r="344" ht="15" customHeight="1" x14ac:dyDescent="0.2"/>
    <row r="345" ht="15" customHeight="1" x14ac:dyDescent="0.2"/>
    <row r="346" ht="15" customHeight="1" x14ac:dyDescent="0.2"/>
    <row r="347" ht="15" customHeight="1" x14ac:dyDescent="0.2"/>
    <row r="348" ht="15" customHeight="1" x14ac:dyDescent="0.2"/>
    <row r="349" ht="15" customHeight="1" x14ac:dyDescent="0.2"/>
    <row r="350" ht="15" customHeight="1" x14ac:dyDescent="0.2"/>
    <row r="351" ht="15" customHeight="1" x14ac:dyDescent="0.2"/>
    <row r="352" ht="15" customHeight="1" x14ac:dyDescent="0.2"/>
    <row r="353" ht="15" customHeight="1" x14ac:dyDescent="0.2"/>
    <row r="354" ht="15" customHeight="1" x14ac:dyDescent="0.2"/>
    <row r="355" ht="15" customHeight="1" x14ac:dyDescent="0.2"/>
    <row r="356" ht="15" customHeight="1" x14ac:dyDescent="0.2"/>
    <row r="357" ht="15" customHeight="1" x14ac:dyDescent="0.2"/>
    <row r="358" ht="15" customHeight="1" x14ac:dyDescent="0.2"/>
    <row r="359" ht="15" customHeight="1" x14ac:dyDescent="0.2"/>
    <row r="360" ht="15" customHeight="1" x14ac:dyDescent="0.2"/>
    <row r="361" ht="15" customHeight="1" x14ac:dyDescent="0.2"/>
    <row r="362" ht="15" customHeight="1" x14ac:dyDescent="0.2"/>
    <row r="363" ht="15" customHeight="1" x14ac:dyDescent="0.2"/>
    <row r="364" ht="15" customHeight="1" x14ac:dyDescent="0.2"/>
    <row r="365" ht="15" customHeight="1" x14ac:dyDescent="0.2"/>
    <row r="366" ht="15" customHeight="1" x14ac:dyDescent="0.2"/>
    <row r="367" ht="15" customHeight="1" x14ac:dyDescent="0.2"/>
    <row r="368" ht="15" customHeight="1" x14ac:dyDescent="0.2"/>
    <row r="369" ht="15" customHeight="1" x14ac:dyDescent="0.2"/>
    <row r="370" ht="15" customHeight="1" x14ac:dyDescent="0.2"/>
    <row r="371" ht="15" customHeight="1" x14ac:dyDescent="0.2"/>
    <row r="372" ht="15" customHeight="1" x14ac:dyDescent="0.2"/>
    <row r="373" ht="15" customHeight="1" x14ac:dyDescent="0.2"/>
    <row r="374" ht="15" customHeight="1" x14ac:dyDescent="0.2"/>
    <row r="375" ht="15" customHeight="1" x14ac:dyDescent="0.2"/>
    <row r="376" ht="15" customHeight="1" x14ac:dyDescent="0.2"/>
    <row r="377" ht="15" customHeight="1" x14ac:dyDescent="0.2"/>
    <row r="378" ht="15" customHeight="1" x14ac:dyDescent="0.2"/>
    <row r="379" ht="15" customHeight="1" x14ac:dyDescent="0.2"/>
    <row r="380" ht="15" customHeight="1" x14ac:dyDescent="0.2"/>
    <row r="381" ht="15" customHeight="1" x14ac:dyDescent="0.2"/>
    <row r="382" ht="15" customHeight="1" x14ac:dyDescent="0.2"/>
    <row r="383" ht="15" customHeight="1" x14ac:dyDescent="0.2"/>
    <row r="384" ht="15" customHeight="1" x14ac:dyDescent="0.2"/>
    <row r="385" ht="15" customHeight="1" x14ac:dyDescent="0.2"/>
    <row r="386" ht="15" customHeight="1" x14ac:dyDescent="0.2"/>
    <row r="387" ht="15" customHeight="1" x14ac:dyDescent="0.2"/>
    <row r="388" ht="15" customHeight="1" x14ac:dyDescent="0.2"/>
    <row r="389" ht="15" customHeight="1" x14ac:dyDescent="0.2"/>
    <row r="390" ht="15" customHeight="1" x14ac:dyDescent="0.2"/>
    <row r="391" ht="15" customHeight="1" x14ac:dyDescent="0.2"/>
    <row r="392" ht="15" customHeight="1" x14ac:dyDescent="0.2"/>
    <row r="393" ht="15" customHeight="1" x14ac:dyDescent="0.2"/>
    <row r="394" ht="15" customHeight="1" x14ac:dyDescent="0.2"/>
    <row r="395" ht="15" customHeight="1" x14ac:dyDescent="0.2"/>
    <row r="396" ht="15" customHeight="1" x14ac:dyDescent="0.2"/>
    <row r="397" ht="15" customHeight="1" x14ac:dyDescent="0.2"/>
    <row r="398" ht="15" customHeight="1" x14ac:dyDescent="0.2"/>
    <row r="399" ht="15" customHeight="1" x14ac:dyDescent="0.2"/>
    <row r="400" ht="15" customHeight="1" x14ac:dyDescent="0.2"/>
    <row r="401" ht="15" customHeight="1" x14ac:dyDescent="0.2"/>
    <row r="402" ht="15" customHeight="1" x14ac:dyDescent="0.2"/>
    <row r="403" ht="15" customHeight="1" x14ac:dyDescent="0.2"/>
    <row r="404" ht="15" customHeight="1" x14ac:dyDescent="0.2"/>
    <row r="405" ht="15" customHeight="1" x14ac:dyDescent="0.2"/>
    <row r="406" ht="15" customHeight="1" x14ac:dyDescent="0.2"/>
    <row r="407" ht="15" customHeight="1" x14ac:dyDescent="0.2"/>
    <row r="408" ht="15" customHeight="1" x14ac:dyDescent="0.2"/>
    <row r="409" ht="15" customHeight="1" x14ac:dyDescent="0.2"/>
    <row r="410" ht="15" customHeight="1" x14ac:dyDescent="0.2"/>
    <row r="411" ht="15" customHeight="1" x14ac:dyDescent="0.2"/>
    <row r="412" ht="15" customHeight="1" x14ac:dyDescent="0.2"/>
    <row r="413" ht="15" customHeight="1" x14ac:dyDescent="0.2"/>
    <row r="414" ht="15" customHeight="1" x14ac:dyDescent="0.2"/>
    <row r="415" ht="15" customHeight="1" x14ac:dyDescent="0.2"/>
    <row r="416" ht="15" customHeight="1" x14ac:dyDescent="0.2"/>
    <row r="417" ht="15" customHeight="1" x14ac:dyDescent="0.2"/>
    <row r="418" ht="15" customHeight="1" x14ac:dyDescent="0.2"/>
    <row r="419" ht="15" customHeight="1" x14ac:dyDescent="0.2"/>
    <row r="420" ht="15" customHeight="1" x14ac:dyDescent="0.2"/>
    <row r="421" ht="15" customHeight="1" x14ac:dyDescent="0.2"/>
    <row r="422" ht="15" customHeight="1" x14ac:dyDescent="0.2"/>
    <row r="423" ht="15" customHeight="1" x14ac:dyDescent="0.2"/>
    <row r="424" ht="15" customHeight="1" x14ac:dyDescent="0.2"/>
    <row r="425" ht="15" customHeight="1" x14ac:dyDescent="0.2"/>
    <row r="426" ht="15" customHeight="1" x14ac:dyDescent="0.2"/>
    <row r="427" ht="15" customHeight="1" x14ac:dyDescent="0.2"/>
    <row r="428" ht="15" customHeight="1" x14ac:dyDescent="0.2"/>
    <row r="429" ht="15" customHeight="1" x14ac:dyDescent="0.2"/>
    <row r="430" ht="15" customHeight="1" x14ac:dyDescent="0.2"/>
    <row r="431" ht="15" customHeight="1" x14ac:dyDescent="0.2"/>
    <row r="432" ht="15" customHeight="1" x14ac:dyDescent="0.2"/>
    <row r="433" ht="15" customHeight="1" x14ac:dyDescent="0.2"/>
    <row r="434" ht="15" customHeight="1" x14ac:dyDescent="0.2"/>
    <row r="435" ht="15" customHeight="1" x14ac:dyDescent="0.2"/>
    <row r="436" ht="15" customHeight="1" x14ac:dyDescent="0.2"/>
    <row r="437" ht="15" customHeight="1" x14ac:dyDescent="0.2"/>
    <row r="438" ht="15" customHeight="1" x14ac:dyDescent="0.2"/>
    <row r="439" ht="15" customHeight="1" x14ac:dyDescent="0.2"/>
    <row r="440" ht="15" customHeight="1" x14ac:dyDescent="0.2"/>
    <row r="441" ht="15" customHeight="1" x14ac:dyDescent="0.2"/>
    <row r="442" ht="15" customHeight="1" x14ac:dyDescent="0.2"/>
    <row r="443" ht="15" customHeight="1" x14ac:dyDescent="0.2"/>
    <row r="444" ht="15" customHeight="1" x14ac:dyDescent="0.2"/>
    <row r="445" ht="15" customHeight="1" x14ac:dyDescent="0.2"/>
    <row r="446" ht="15" customHeight="1" x14ac:dyDescent="0.2"/>
    <row r="447" ht="15" customHeight="1" x14ac:dyDescent="0.2"/>
    <row r="448" ht="15" customHeight="1" x14ac:dyDescent="0.2"/>
    <row r="449" ht="15" customHeight="1" x14ac:dyDescent="0.2"/>
    <row r="450" ht="15" customHeight="1" x14ac:dyDescent="0.2"/>
    <row r="451" ht="15" customHeight="1" x14ac:dyDescent="0.2"/>
    <row r="452" ht="15" customHeight="1" x14ac:dyDescent="0.2"/>
    <row r="453" ht="15" customHeight="1" x14ac:dyDescent="0.2"/>
    <row r="454" ht="15" customHeight="1" x14ac:dyDescent="0.2"/>
    <row r="455" ht="15" customHeight="1" x14ac:dyDescent="0.2"/>
    <row r="456" ht="15" customHeight="1" x14ac:dyDescent="0.2"/>
    <row r="457" ht="15" customHeight="1" x14ac:dyDescent="0.2"/>
    <row r="458" ht="15" customHeight="1" x14ac:dyDescent="0.2"/>
    <row r="459" ht="15" customHeight="1" x14ac:dyDescent="0.2"/>
    <row r="460" ht="15" customHeight="1" x14ac:dyDescent="0.2"/>
    <row r="461" ht="15" customHeight="1" x14ac:dyDescent="0.2"/>
    <row r="462" ht="15" customHeight="1" x14ac:dyDescent="0.2"/>
    <row r="463" ht="15" customHeight="1" x14ac:dyDescent="0.2"/>
    <row r="464" ht="15" customHeight="1" x14ac:dyDescent="0.2"/>
    <row r="465" ht="15" customHeight="1" x14ac:dyDescent="0.2"/>
    <row r="466" ht="15" customHeight="1" x14ac:dyDescent="0.2"/>
    <row r="467" ht="15" customHeight="1" x14ac:dyDescent="0.2"/>
    <row r="468" ht="15" customHeight="1" x14ac:dyDescent="0.2"/>
    <row r="469" ht="15" customHeight="1" x14ac:dyDescent="0.2"/>
    <row r="470" ht="15" customHeight="1" x14ac:dyDescent="0.2"/>
    <row r="471" ht="15" customHeight="1" x14ac:dyDescent="0.2"/>
    <row r="472" ht="15" customHeight="1" x14ac:dyDescent="0.2"/>
    <row r="473" ht="15" customHeight="1" x14ac:dyDescent="0.2"/>
    <row r="474" ht="15" customHeight="1" x14ac:dyDescent="0.2"/>
    <row r="475" ht="15" customHeight="1" x14ac:dyDescent="0.2"/>
    <row r="476" ht="15" customHeight="1" x14ac:dyDescent="0.2"/>
    <row r="477" ht="15" customHeight="1" x14ac:dyDescent="0.2"/>
    <row r="478" ht="15" customHeight="1" x14ac:dyDescent="0.2"/>
    <row r="479" ht="15" customHeight="1" x14ac:dyDescent="0.2"/>
    <row r="480" ht="15" customHeight="1" x14ac:dyDescent="0.2"/>
    <row r="481" ht="15" customHeight="1" x14ac:dyDescent="0.2"/>
    <row r="482" ht="15" customHeight="1" x14ac:dyDescent="0.2"/>
    <row r="483" ht="15" customHeight="1" x14ac:dyDescent="0.2"/>
    <row r="484" ht="15" customHeight="1" x14ac:dyDescent="0.2"/>
    <row r="485" ht="15" customHeight="1" x14ac:dyDescent="0.2"/>
    <row r="486" ht="15" customHeight="1" x14ac:dyDescent="0.2"/>
    <row r="487" ht="15" customHeight="1" x14ac:dyDescent="0.2"/>
    <row r="488" ht="15" customHeight="1" x14ac:dyDescent="0.2"/>
    <row r="489" ht="15" customHeight="1" x14ac:dyDescent="0.2"/>
    <row r="490" ht="15" customHeight="1" x14ac:dyDescent="0.2"/>
    <row r="491" ht="15" customHeight="1" x14ac:dyDescent="0.2"/>
    <row r="492" ht="15" customHeight="1" x14ac:dyDescent="0.2"/>
    <row r="493" ht="15" customHeight="1" x14ac:dyDescent="0.2"/>
    <row r="494" ht="15" customHeight="1" x14ac:dyDescent="0.2"/>
    <row r="495" ht="15" customHeight="1" x14ac:dyDescent="0.2"/>
    <row r="496" ht="15" customHeight="1" x14ac:dyDescent="0.2"/>
    <row r="497" ht="15" customHeight="1" x14ac:dyDescent="0.2"/>
    <row r="498" ht="15" customHeight="1" x14ac:dyDescent="0.2"/>
    <row r="499" ht="15" customHeight="1" x14ac:dyDescent="0.2"/>
    <row r="500" ht="15" customHeight="1" x14ac:dyDescent="0.2"/>
    <row r="501" ht="15" customHeight="1" x14ac:dyDescent="0.2"/>
    <row r="502" ht="15" customHeight="1" x14ac:dyDescent="0.2"/>
    <row r="503" ht="15" customHeight="1" x14ac:dyDescent="0.2"/>
    <row r="504" ht="15" customHeight="1" x14ac:dyDescent="0.2"/>
    <row r="505" ht="15" customHeight="1" x14ac:dyDescent="0.2"/>
    <row r="506" ht="15" customHeight="1" x14ac:dyDescent="0.2"/>
    <row r="507" ht="15" customHeight="1" x14ac:dyDescent="0.2"/>
    <row r="508" ht="15" customHeight="1" x14ac:dyDescent="0.2"/>
    <row r="509" ht="15" customHeight="1" x14ac:dyDescent="0.2"/>
    <row r="510" ht="15" customHeight="1" x14ac:dyDescent="0.2"/>
    <row r="511" ht="15" customHeight="1" x14ac:dyDescent="0.2"/>
    <row r="512" ht="15" customHeight="1" x14ac:dyDescent="0.2"/>
    <row r="513" ht="15" customHeight="1" x14ac:dyDescent="0.2"/>
    <row r="514" ht="15" customHeight="1" x14ac:dyDescent="0.2"/>
    <row r="515" ht="15" customHeight="1" x14ac:dyDescent="0.2"/>
    <row r="516" ht="15" customHeight="1" x14ac:dyDescent="0.2"/>
    <row r="517" ht="15" customHeight="1" x14ac:dyDescent="0.2"/>
    <row r="518" ht="15" customHeight="1" x14ac:dyDescent="0.2"/>
    <row r="519" ht="15" customHeight="1" x14ac:dyDescent="0.2"/>
    <row r="520" ht="15" customHeight="1" x14ac:dyDescent="0.2"/>
    <row r="521" ht="15" customHeight="1" x14ac:dyDescent="0.2"/>
    <row r="522" ht="15" customHeight="1" x14ac:dyDescent="0.2"/>
    <row r="523" ht="15" customHeight="1" x14ac:dyDescent="0.2"/>
    <row r="524" ht="15" customHeight="1" x14ac:dyDescent="0.2"/>
    <row r="525" ht="15" customHeight="1" x14ac:dyDescent="0.2"/>
    <row r="526" ht="15" customHeight="1" x14ac:dyDescent="0.2"/>
    <row r="527" ht="15" customHeight="1" x14ac:dyDescent="0.2"/>
    <row r="528" ht="15" customHeight="1" x14ac:dyDescent="0.2"/>
    <row r="529" ht="15" customHeight="1" x14ac:dyDescent="0.2"/>
    <row r="530" ht="15" customHeight="1" x14ac:dyDescent="0.2"/>
    <row r="531" ht="15" customHeight="1" x14ac:dyDescent="0.2"/>
    <row r="532" ht="15" customHeight="1" x14ac:dyDescent="0.2"/>
    <row r="533" ht="15" customHeight="1" x14ac:dyDescent="0.2"/>
    <row r="534" ht="15" customHeight="1" x14ac:dyDescent="0.2"/>
    <row r="535" ht="15" customHeight="1" x14ac:dyDescent="0.2"/>
    <row r="536" ht="15" customHeight="1" x14ac:dyDescent="0.2"/>
    <row r="537" ht="15" customHeight="1" x14ac:dyDescent="0.2"/>
    <row r="538" ht="15" customHeight="1" x14ac:dyDescent="0.2"/>
    <row r="539" ht="15" customHeight="1" x14ac:dyDescent="0.2"/>
    <row r="540" ht="15" customHeight="1" x14ac:dyDescent="0.2"/>
    <row r="541" ht="15" customHeight="1" x14ac:dyDescent="0.2"/>
    <row r="542" ht="15" customHeight="1" x14ac:dyDescent="0.2"/>
    <row r="543" ht="15" customHeight="1" x14ac:dyDescent="0.2"/>
    <row r="544" ht="15" customHeight="1" x14ac:dyDescent="0.2"/>
    <row r="545" ht="15" customHeight="1" x14ac:dyDescent="0.2"/>
    <row r="546" ht="15" customHeight="1" x14ac:dyDescent="0.2"/>
    <row r="547" ht="15" customHeight="1" x14ac:dyDescent="0.2"/>
    <row r="548" ht="15" customHeight="1" x14ac:dyDescent="0.2"/>
    <row r="549" ht="15" customHeight="1" x14ac:dyDescent="0.2"/>
    <row r="550" ht="15" customHeight="1" x14ac:dyDescent="0.2"/>
    <row r="551" ht="15" customHeight="1" x14ac:dyDescent="0.2"/>
    <row r="552" ht="15" customHeight="1" x14ac:dyDescent="0.2"/>
    <row r="553" ht="15" customHeight="1" x14ac:dyDescent="0.2"/>
    <row r="554" ht="15" customHeight="1" x14ac:dyDescent="0.2"/>
    <row r="555" ht="15" customHeight="1" x14ac:dyDescent="0.2"/>
    <row r="556" ht="15" customHeight="1" x14ac:dyDescent="0.2"/>
    <row r="557" ht="15" customHeight="1" x14ac:dyDescent="0.2"/>
    <row r="558" ht="15" customHeight="1" x14ac:dyDescent="0.2"/>
    <row r="559" ht="15" customHeight="1" x14ac:dyDescent="0.2"/>
    <row r="560" ht="15" customHeight="1" x14ac:dyDescent="0.2"/>
    <row r="561" ht="15" customHeight="1" x14ac:dyDescent="0.2"/>
    <row r="562" ht="15" customHeight="1" x14ac:dyDescent="0.2"/>
    <row r="563" ht="15" customHeight="1" x14ac:dyDescent="0.2"/>
    <row r="564" ht="15" customHeight="1" x14ac:dyDescent="0.2"/>
    <row r="565" ht="15" customHeight="1" x14ac:dyDescent="0.2"/>
    <row r="566" ht="15" customHeight="1" x14ac:dyDescent="0.2"/>
    <row r="567" ht="15" customHeight="1" x14ac:dyDescent="0.2"/>
    <row r="568" ht="15" customHeight="1" x14ac:dyDescent="0.2"/>
    <row r="569" ht="15" customHeight="1" x14ac:dyDescent="0.2"/>
    <row r="570" ht="15" customHeight="1" x14ac:dyDescent="0.2"/>
    <row r="571" ht="15" customHeight="1" x14ac:dyDescent="0.2"/>
    <row r="572" ht="15" customHeight="1" x14ac:dyDescent="0.2"/>
    <row r="573" ht="15" customHeight="1" x14ac:dyDescent="0.2"/>
    <row r="574" ht="15" customHeight="1" x14ac:dyDescent="0.2"/>
    <row r="575" ht="15" customHeight="1" x14ac:dyDescent="0.2"/>
    <row r="576" ht="15" customHeight="1" x14ac:dyDescent="0.2"/>
    <row r="577" ht="15" customHeight="1" x14ac:dyDescent="0.2"/>
    <row r="578" ht="15" customHeight="1" x14ac:dyDescent="0.2"/>
    <row r="579" ht="15" customHeight="1" x14ac:dyDescent="0.2"/>
    <row r="580" ht="15" customHeight="1" x14ac:dyDescent="0.2"/>
    <row r="581" ht="15" customHeight="1" x14ac:dyDescent="0.2"/>
    <row r="582" ht="15" customHeight="1" x14ac:dyDescent="0.2"/>
    <row r="583" ht="15" customHeight="1" x14ac:dyDescent="0.2"/>
    <row r="584" ht="15" customHeight="1" x14ac:dyDescent="0.2"/>
    <row r="585" ht="15" customHeight="1" x14ac:dyDescent="0.2"/>
    <row r="586" ht="15" customHeight="1" x14ac:dyDescent="0.2"/>
    <row r="587" ht="15" customHeight="1" x14ac:dyDescent="0.2"/>
    <row r="588" ht="15" customHeight="1" x14ac:dyDescent="0.2"/>
    <row r="589" ht="15" customHeight="1" x14ac:dyDescent="0.2"/>
    <row r="590" ht="15" customHeight="1" x14ac:dyDescent="0.2"/>
    <row r="591" ht="15" customHeight="1" x14ac:dyDescent="0.2"/>
    <row r="592" ht="15" customHeight="1" x14ac:dyDescent="0.2"/>
    <row r="593" ht="15" customHeight="1" x14ac:dyDescent="0.2"/>
    <row r="594" ht="15" customHeight="1" x14ac:dyDescent="0.2"/>
    <row r="595" ht="15" customHeight="1" x14ac:dyDescent="0.2"/>
    <row r="596" ht="15" customHeight="1" x14ac:dyDescent="0.2"/>
    <row r="597" ht="15" customHeight="1" x14ac:dyDescent="0.2"/>
    <row r="598" ht="15" customHeight="1" x14ac:dyDescent="0.2"/>
    <row r="599" ht="15" customHeight="1" x14ac:dyDescent="0.2"/>
    <row r="600" ht="15" customHeight="1" x14ac:dyDescent="0.2"/>
    <row r="601" ht="15" customHeight="1" x14ac:dyDescent="0.2"/>
    <row r="602" ht="15" customHeight="1" x14ac:dyDescent="0.2"/>
    <row r="603" ht="15" customHeight="1" x14ac:dyDescent="0.2"/>
    <row r="604" ht="15" customHeight="1" x14ac:dyDescent="0.2"/>
    <row r="605" ht="15" customHeight="1" x14ac:dyDescent="0.2"/>
    <row r="606" ht="15" customHeight="1" x14ac:dyDescent="0.2"/>
    <row r="607" ht="15" customHeight="1" x14ac:dyDescent="0.2"/>
    <row r="608" ht="15" customHeight="1" x14ac:dyDescent="0.2"/>
    <row r="609" ht="15" customHeight="1" x14ac:dyDescent="0.2"/>
    <row r="610" ht="15" customHeight="1" x14ac:dyDescent="0.2"/>
    <row r="611" ht="15" customHeight="1" x14ac:dyDescent="0.2"/>
    <row r="612" ht="15" customHeight="1" x14ac:dyDescent="0.2"/>
    <row r="613" ht="15" customHeight="1" x14ac:dyDescent="0.2"/>
    <row r="614" ht="15" customHeight="1" x14ac:dyDescent="0.2"/>
    <row r="615" ht="15" customHeight="1" x14ac:dyDescent="0.2"/>
    <row r="616" ht="15" customHeight="1" x14ac:dyDescent="0.2"/>
    <row r="617" ht="15" customHeight="1" x14ac:dyDescent="0.2"/>
    <row r="618" ht="15" customHeight="1" x14ac:dyDescent="0.2"/>
    <row r="619" ht="15" customHeight="1" x14ac:dyDescent="0.2"/>
    <row r="620" ht="15" customHeight="1" x14ac:dyDescent="0.2"/>
    <row r="621" ht="15" customHeight="1" x14ac:dyDescent="0.2"/>
    <row r="622" ht="15" customHeight="1" x14ac:dyDescent="0.2"/>
    <row r="623" ht="15" customHeight="1" x14ac:dyDescent="0.2"/>
    <row r="624" ht="15" customHeight="1" x14ac:dyDescent="0.2"/>
    <row r="625" ht="15" customHeight="1" x14ac:dyDescent="0.2"/>
    <row r="626" ht="15" customHeight="1" x14ac:dyDescent="0.2"/>
    <row r="627" ht="15" customHeight="1" x14ac:dyDescent="0.2"/>
    <row r="628" ht="15" customHeight="1" x14ac:dyDescent="0.2"/>
    <row r="629" ht="15" customHeight="1" x14ac:dyDescent="0.2"/>
    <row r="630" ht="15" customHeight="1" x14ac:dyDescent="0.2"/>
    <row r="631" ht="15" customHeight="1" x14ac:dyDescent="0.2"/>
    <row r="632" ht="15" customHeight="1" x14ac:dyDescent="0.2"/>
    <row r="633" ht="15" customHeight="1" x14ac:dyDescent="0.2"/>
    <row r="634" ht="15" customHeight="1" x14ac:dyDescent="0.2"/>
    <row r="635" ht="15" customHeight="1" x14ac:dyDescent="0.2"/>
    <row r="636" ht="15" customHeight="1" x14ac:dyDescent="0.2"/>
    <row r="637" ht="15" customHeight="1" x14ac:dyDescent="0.2"/>
    <row r="638" ht="15" customHeight="1" x14ac:dyDescent="0.2"/>
    <row r="639" ht="15" customHeight="1" x14ac:dyDescent="0.2"/>
    <row r="640" ht="15" customHeight="1" x14ac:dyDescent="0.2"/>
    <row r="641" ht="15" customHeight="1" x14ac:dyDescent="0.2"/>
    <row r="642" ht="15" customHeight="1" x14ac:dyDescent="0.2"/>
    <row r="643" ht="15" customHeight="1" x14ac:dyDescent="0.2"/>
    <row r="644" ht="15" customHeight="1" x14ac:dyDescent="0.2"/>
    <row r="645" ht="15" customHeight="1" x14ac:dyDescent="0.2"/>
    <row r="646" ht="15" customHeight="1" x14ac:dyDescent="0.2"/>
    <row r="647" ht="15" customHeight="1" x14ac:dyDescent="0.2"/>
    <row r="648" ht="15" customHeight="1" x14ac:dyDescent="0.2"/>
    <row r="649" ht="15" customHeight="1" x14ac:dyDescent="0.2"/>
    <row r="650" ht="15" customHeight="1" x14ac:dyDescent="0.2"/>
    <row r="651" ht="15" customHeight="1" x14ac:dyDescent="0.2"/>
    <row r="652" ht="15" customHeight="1" x14ac:dyDescent="0.2"/>
    <row r="653" ht="15" customHeight="1" x14ac:dyDescent="0.2"/>
    <row r="654" ht="15" customHeight="1" x14ac:dyDescent="0.2"/>
    <row r="655" ht="15" customHeight="1" x14ac:dyDescent="0.2"/>
    <row r="656" ht="15" customHeight="1" x14ac:dyDescent="0.2"/>
    <row r="657" ht="15" customHeight="1" x14ac:dyDescent="0.2"/>
    <row r="658" ht="15" customHeight="1" x14ac:dyDescent="0.2"/>
    <row r="659" ht="15" customHeight="1" x14ac:dyDescent="0.2"/>
    <row r="660" ht="15" customHeight="1" x14ac:dyDescent="0.2"/>
    <row r="661" ht="15" customHeight="1" x14ac:dyDescent="0.2"/>
    <row r="662" ht="15" customHeight="1" x14ac:dyDescent="0.2"/>
    <row r="663" ht="15" customHeight="1" x14ac:dyDescent="0.2"/>
    <row r="664" ht="15" customHeight="1" x14ac:dyDescent="0.2"/>
    <row r="665" ht="15" customHeight="1" x14ac:dyDescent="0.2"/>
    <row r="666" ht="15" customHeight="1" x14ac:dyDescent="0.2"/>
    <row r="667" ht="15" customHeight="1" x14ac:dyDescent="0.2"/>
    <row r="668" ht="15" customHeight="1" x14ac:dyDescent="0.2"/>
    <row r="669" ht="15" customHeight="1" x14ac:dyDescent="0.2"/>
    <row r="670" ht="15" customHeight="1" x14ac:dyDescent="0.2"/>
    <row r="671" ht="15" customHeight="1" x14ac:dyDescent="0.2"/>
    <row r="672" ht="15" customHeight="1" x14ac:dyDescent="0.2"/>
    <row r="673" ht="15" customHeight="1" x14ac:dyDescent="0.2"/>
    <row r="674" ht="15" customHeight="1" x14ac:dyDescent="0.2"/>
    <row r="675" ht="15" customHeight="1" x14ac:dyDescent="0.2"/>
    <row r="676" ht="15" customHeight="1" x14ac:dyDescent="0.2"/>
    <row r="677" ht="15" customHeight="1" x14ac:dyDescent="0.2"/>
    <row r="678" ht="15" customHeight="1" x14ac:dyDescent="0.2"/>
    <row r="679" ht="15" customHeight="1" x14ac:dyDescent="0.2"/>
    <row r="680" ht="15" customHeight="1" x14ac:dyDescent="0.2"/>
    <row r="681" ht="15" customHeight="1" x14ac:dyDescent="0.2"/>
    <row r="682" ht="15" customHeight="1" x14ac:dyDescent="0.2"/>
    <row r="683" ht="15" customHeight="1" x14ac:dyDescent="0.2"/>
    <row r="684" ht="15" customHeight="1" x14ac:dyDescent="0.2"/>
    <row r="685" ht="15" customHeight="1" x14ac:dyDescent="0.2"/>
    <row r="686" ht="15" customHeight="1" x14ac:dyDescent="0.2"/>
    <row r="687" ht="15" customHeight="1" x14ac:dyDescent="0.2"/>
    <row r="688" ht="15" customHeight="1" x14ac:dyDescent="0.2"/>
    <row r="689" ht="15" customHeight="1" x14ac:dyDescent="0.2"/>
    <row r="690" ht="15" customHeight="1" x14ac:dyDescent="0.2"/>
    <row r="691" ht="15" customHeight="1" x14ac:dyDescent="0.2"/>
    <row r="692" ht="15" customHeight="1" x14ac:dyDescent="0.2"/>
    <row r="693" ht="15" customHeight="1" x14ac:dyDescent="0.2"/>
    <row r="694" ht="15" customHeight="1" x14ac:dyDescent="0.2"/>
    <row r="695" ht="15" customHeight="1" x14ac:dyDescent="0.2"/>
    <row r="696" ht="15" customHeight="1" x14ac:dyDescent="0.2"/>
    <row r="697" ht="15" customHeight="1" x14ac:dyDescent="0.2"/>
    <row r="698" ht="15" customHeight="1" x14ac:dyDescent="0.2"/>
    <row r="699" ht="15" customHeight="1" x14ac:dyDescent="0.2"/>
    <row r="700" ht="15" customHeight="1" x14ac:dyDescent="0.2"/>
    <row r="701" ht="15" customHeight="1" x14ac:dyDescent="0.2"/>
    <row r="702" ht="15" customHeight="1" x14ac:dyDescent="0.2"/>
    <row r="703" ht="15" customHeight="1" x14ac:dyDescent="0.2"/>
    <row r="704" ht="15" customHeight="1" x14ac:dyDescent="0.2"/>
    <row r="705" ht="15" customHeight="1" x14ac:dyDescent="0.2"/>
    <row r="706" ht="15" customHeight="1" x14ac:dyDescent="0.2"/>
    <row r="707" ht="15" customHeight="1" x14ac:dyDescent="0.2"/>
    <row r="708" ht="15" customHeight="1" x14ac:dyDescent="0.2"/>
    <row r="709" ht="15" customHeight="1" x14ac:dyDescent="0.2"/>
    <row r="710" ht="15" customHeight="1" x14ac:dyDescent="0.2"/>
    <row r="711" ht="15" customHeight="1" x14ac:dyDescent="0.2"/>
    <row r="712" ht="15" customHeight="1" x14ac:dyDescent="0.2"/>
    <row r="713" ht="15" customHeight="1" x14ac:dyDescent="0.2"/>
    <row r="714" ht="15" customHeight="1" x14ac:dyDescent="0.2"/>
    <row r="715" ht="15" customHeight="1" x14ac:dyDescent="0.2"/>
    <row r="716" ht="15" customHeight="1" x14ac:dyDescent="0.2"/>
    <row r="717" ht="15" customHeight="1" x14ac:dyDescent="0.2"/>
    <row r="718" ht="15" customHeight="1" x14ac:dyDescent="0.2"/>
    <row r="719" ht="15" customHeight="1" x14ac:dyDescent="0.2"/>
    <row r="720" ht="15" customHeight="1" x14ac:dyDescent="0.2"/>
    <row r="721" ht="15" customHeight="1" x14ac:dyDescent="0.2"/>
    <row r="722" ht="15" customHeight="1" x14ac:dyDescent="0.2"/>
    <row r="723" ht="15" customHeight="1" x14ac:dyDescent="0.2"/>
    <row r="724" ht="15" customHeight="1" x14ac:dyDescent="0.2"/>
    <row r="725" ht="15" customHeight="1" x14ac:dyDescent="0.2"/>
    <row r="726" ht="15" customHeight="1" x14ac:dyDescent="0.2"/>
    <row r="727" ht="15" customHeight="1" x14ac:dyDescent="0.2"/>
    <row r="728" ht="15" customHeight="1" x14ac:dyDescent="0.2"/>
    <row r="729" ht="15" customHeight="1" x14ac:dyDescent="0.2"/>
    <row r="730" ht="15" customHeight="1" x14ac:dyDescent="0.2"/>
    <row r="731" ht="15" customHeight="1" x14ac:dyDescent="0.2"/>
    <row r="732" ht="15" customHeight="1" x14ac:dyDescent="0.2"/>
    <row r="733" ht="15" customHeight="1" x14ac:dyDescent="0.2"/>
    <row r="734" ht="15" customHeight="1" x14ac:dyDescent="0.2"/>
    <row r="735" ht="15" customHeight="1" x14ac:dyDescent="0.2"/>
    <row r="736" ht="15" customHeight="1" x14ac:dyDescent="0.2"/>
    <row r="737" ht="15" customHeight="1" x14ac:dyDescent="0.2"/>
    <row r="738" ht="15" customHeight="1" x14ac:dyDescent="0.2"/>
    <row r="739" ht="15" customHeight="1" x14ac:dyDescent="0.2"/>
    <row r="740" ht="15" customHeight="1" x14ac:dyDescent="0.2"/>
    <row r="741" ht="15" customHeight="1" x14ac:dyDescent="0.2"/>
    <row r="742" ht="15" customHeight="1" x14ac:dyDescent="0.2"/>
    <row r="743" ht="15" customHeight="1" x14ac:dyDescent="0.2"/>
    <row r="744" ht="15" customHeight="1" x14ac:dyDescent="0.2"/>
    <row r="745" ht="15" customHeight="1" x14ac:dyDescent="0.2"/>
    <row r="746" ht="15" customHeight="1" x14ac:dyDescent="0.2"/>
    <row r="747" ht="15" customHeight="1" x14ac:dyDescent="0.2"/>
    <row r="748" ht="15" customHeight="1" x14ac:dyDescent="0.2"/>
    <row r="749" ht="15" customHeight="1" x14ac:dyDescent="0.2"/>
    <row r="750" ht="15" customHeight="1" x14ac:dyDescent="0.2"/>
    <row r="751" ht="15" customHeight="1" x14ac:dyDescent="0.2"/>
    <row r="752" ht="15" customHeight="1" x14ac:dyDescent="0.2"/>
    <row r="753" ht="15" customHeight="1" x14ac:dyDescent="0.2"/>
    <row r="754" ht="15" customHeight="1" x14ac:dyDescent="0.2"/>
    <row r="755" ht="15" customHeight="1" x14ac:dyDescent="0.2"/>
    <row r="756" ht="15" customHeight="1" x14ac:dyDescent="0.2"/>
    <row r="757" ht="15" customHeight="1" x14ac:dyDescent="0.2"/>
    <row r="758" ht="15" customHeight="1" x14ac:dyDescent="0.2"/>
    <row r="759" ht="15" customHeight="1" x14ac:dyDescent="0.2"/>
    <row r="760" ht="15" customHeight="1" x14ac:dyDescent="0.2"/>
    <row r="761" ht="15" customHeight="1" x14ac:dyDescent="0.2"/>
    <row r="762" ht="15" customHeight="1" x14ac:dyDescent="0.2"/>
    <row r="763" ht="15" customHeight="1" x14ac:dyDescent="0.2"/>
    <row r="764" ht="15" customHeight="1" x14ac:dyDescent="0.2"/>
    <row r="765" ht="15" customHeight="1" x14ac:dyDescent="0.2"/>
    <row r="766" ht="15" customHeight="1" x14ac:dyDescent="0.2"/>
    <row r="767" ht="15" customHeight="1" x14ac:dyDescent="0.2"/>
    <row r="768" ht="15" customHeight="1" x14ac:dyDescent="0.2"/>
    <row r="769" ht="15" customHeight="1" x14ac:dyDescent="0.2"/>
    <row r="770" ht="15" customHeight="1" x14ac:dyDescent="0.2"/>
    <row r="771" ht="15" customHeight="1" x14ac:dyDescent="0.2"/>
    <row r="772" ht="15" customHeight="1" x14ac:dyDescent="0.2"/>
    <row r="773" ht="15" customHeight="1" x14ac:dyDescent="0.2"/>
    <row r="774" ht="15" customHeight="1" x14ac:dyDescent="0.2"/>
    <row r="775" ht="15" customHeight="1" x14ac:dyDescent="0.2"/>
    <row r="776" ht="15" customHeight="1" x14ac:dyDescent="0.2"/>
    <row r="777" ht="15" customHeight="1" x14ac:dyDescent="0.2"/>
    <row r="778" ht="15" customHeight="1" x14ac:dyDescent="0.2"/>
    <row r="779" ht="15" customHeight="1" x14ac:dyDescent="0.2"/>
    <row r="780" ht="15" customHeight="1" x14ac:dyDescent="0.2"/>
    <row r="781" ht="15" customHeight="1" x14ac:dyDescent="0.2"/>
    <row r="782" ht="15" customHeight="1" x14ac:dyDescent="0.2"/>
    <row r="783" ht="15" customHeight="1" x14ac:dyDescent="0.2"/>
    <row r="784" ht="15" customHeight="1" x14ac:dyDescent="0.2"/>
    <row r="785" ht="15" customHeight="1" x14ac:dyDescent="0.2"/>
    <row r="786" ht="15" customHeight="1" x14ac:dyDescent="0.2"/>
    <row r="787" ht="15" customHeight="1" x14ac:dyDescent="0.2"/>
    <row r="788" ht="15" customHeight="1" x14ac:dyDescent="0.2"/>
    <row r="789" ht="15" customHeight="1" x14ac:dyDescent="0.2"/>
    <row r="790" ht="15" customHeight="1" x14ac:dyDescent="0.2"/>
    <row r="791" ht="15" customHeight="1" x14ac:dyDescent="0.2"/>
    <row r="792" ht="15" customHeight="1" x14ac:dyDescent="0.2"/>
    <row r="793" ht="15" customHeight="1" x14ac:dyDescent="0.2"/>
    <row r="794" ht="15" customHeight="1" x14ac:dyDescent="0.2"/>
    <row r="795" ht="15" customHeight="1" x14ac:dyDescent="0.2"/>
    <row r="796" ht="15" customHeight="1" x14ac:dyDescent="0.2"/>
    <row r="797" ht="15" customHeight="1" x14ac:dyDescent="0.2"/>
    <row r="798" ht="15" customHeight="1" x14ac:dyDescent="0.2"/>
    <row r="799" ht="15" customHeight="1" x14ac:dyDescent="0.2"/>
    <row r="800" ht="15" customHeight="1" x14ac:dyDescent="0.2"/>
    <row r="801" ht="15" customHeight="1" x14ac:dyDescent="0.2"/>
    <row r="802" ht="15" customHeight="1" x14ac:dyDescent="0.2"/>
    <row r="803" ht="15" customHeight="1" x14ac:dyDescent="0.2"/>
    <row r="804" ht="15" customHeight="1" x14ac:dyDescent="0.2"/>
    <row r="805" ht="15" customHeight="1" x14ac:dyDescent="0.2"/>
    <row r="806" ht="15" customHeight="1" x14ac:dyDescent="0.2"/>
    <row r="807" ht="15" customHeight="1" x14ac:dyDescent="0.2"/>
    <row r="808" ht="15" customHeight="1" x14ac:dyDescent="0.2"/>
    <row r="809" ht="15" customHeight="1" x14ac:dyDescent="0.2"/>
    <row r="810" ht="15" customHeight="1" x14ac:dyDescent="0.2"/>
    <row r="811" ht="15" customHeight="1" x14ac:dyDescent="0.2"/>
    <row r="812" ht="15" customHeight="1" x14ac:dyDescent="0.2"/>
    <row r="813" ht="15" customHeight="1" x14ac:dyDescent="0.2"/>
    <row r="814" ht="15" customHeight="1" x14ac:dyDescent="0.2"/>
    <row r="815" ht="15" customHeight="1" x14ac:dyDescent="0.2"/>
    <row r="816" ht="15" customHeight="1" x14ac:dyDescent="0.2"/>
    <row r="817" ht="15" customHeight="1" x14ac:dyDescent="0.2"/>
    <row r="818" ht="15" customHeight="1" x14ac:dyDescent="0.2"/>
    <row r="819" ht="15" customHeight="1" x14ac:dyDescent="0.2"/>
    <row r="820" ht="15" customHeight="1" x14ac:dyDescent="0.2"/>
    <row r="821" ht="15" customHeight="1" x14ac:dyDescent="0.2"/>
    <row r="822" ht="15" customHeight="1" x14ac:dyDescent="0.2"/>
    <row r="823" ht="15" customHeight="1" x14ac:dyDescent="0.2"/>
    <row r="824" ht="15" customHeight="1" x14ac:dyDescent="0.2"/>
    <row r="825" ht="15" customHeight="1" x14ac:dyDescent="0.2"/>
    <row r="826" ht="15" customHeight="1" x14ac:dyDescent="0.2"/>
    <row r="827" ht="15" customHeight="1" x14ac:dyDescent="0.2"/>
    <row r="828" ht="15" customHeight="1" x14ac:dyDescent="0.2"/>
    <row r="829" ht="15" customHeight="1" x14ac:dyDescent="0.2"/>
    <row r="830" ht="15" customHeight="1" x14ac:dyDescent="0.2"/>
    <row r="831" ht="15" customHeight="1" x14ac:dyDescent="0.2"/>
    <row r="832" ht="15" customHeight="1" x14ac:dyDescent="0.2"/>
    <row r="833" ht="15" customHeight="1" x14ac:dyDescent="0.2"/>
    <row r="834" ht="15" customHeight="1" x14ac:dyDescent="0.2"/>
    <row r="835" ht="15" customHeight="1" x14ac:dyDescent="0.2"/>
    <row r="836" ht="15" customHeight="1" x14ac:dyDescent="0.2"/>
    <row r="837" ht="15" customHeight="1" x14ac:dyDescent="0.2"/>
    <row r="838" ht="15" customHeight="1" x14ac:dyDescent="0.2"/>
    <row r="839" ht="15" customHeight="1" x14ac:dyDescent="0.2"/>
    <row r="840" ht="15" customHeight="1" x14ac:dyDescent="0.2"/>
    <row r="841" ht="15" customHeight="1" x14ac:dyDescent="0.2"/>
    <row r="842" ht="15" customHeight="1" x14ac:dyDescent="0.2"/>
    <row r="843" ht="15" customHeight="1" x14ac:dyDescent="0.2"/>
    <row r="844" ht="15" customHeight="1" x14ac:dyDescent="0.2"/>
    <row r="845" ht="15" customHeight="1" x14ac:dyDescent="0.2"/>
    <row r="846" ht="15" customHeight="1" x14ac:dyDescent="0.2"/>
    <row r="847" ht="15" customHeight="1" x14ac:dyDescent="0.2"/>
    <row r="848" ht="15" customHeight="1" x14ac:dyDescent="0.2"/>
    <row r="849" ht="15" customHeight="1" x14ac:dyDescent="0.2"/>
    <row r="850" ht="15" customHeight="1" x14ac:dyDescent="0.2"/>
    <row r="851" ht="15" customHeight="1" x14ac:dyDescent="0.2"/>
    <row r="852" ht="15" customHeight="1" x14ac:dyDescent="0.2"/>
    <row r="853" ht="15" customHeight="1" x14ac:dyDescent="0.2"/>
    <row r="854" ht="15" customHeight="1" x14ac:dyDescent="0.2"/>
    <row r="855" ht="15" customHeight="1" x14ac:dyDescent="0.2"/>
    <row r="856" ht="15" customHeight="1" x14ac:dyDescent="0.2"/>
    <row r="857" ht="15" customHeight="1" x14ac:dyDescent="0.2"/>
    <row r="858" ht="15" customHeight="1" x14ac:dyDescent="0.2"/>
    <row r="859" ht="15" customHeight="1" x14ac:dyDescent="0.2"/>
    <row r="860" ht="15" customHeight="1" x14ac:dyDescent="0.2"/>
    <row r="861" ht="15" customHeight="1" x14ac:dyDescent="0.2"/>
    <row r="862" ht="15" customHeight="1" x14ac:dyDescent="0.2"/>
    <row r="863" ht="15" customHeight="1" x14ac:dyDescent="0.2"/>
    <row r="864" ht="15" customHeight="1" x14ac:dyDescent="0.2"/>
    <row r="865" ht="15" customHeight="1" x14ac:dyDescent="0.2"/>
    <row r="866" ht="15" customHeight="1" x14ac:dyDescent="0.2"/>
    <row r="867" ht="15" customHeight="1" x14ac:dyDescent="0.2"/>
    <row r="868" ht="15" customHeight="1" x14ac:dyDescent="0.2"/>
    <row r="869" ht="15" customHeight="1" x14ac:dyDescent="0.2"/>
    <row r="870" ht="15" customHeight="1" x14ac:dyDescent="0.2"/>
    <row r="871" ht="15" customHeight="1" x14ac:dyDescent="0.2"/>
    <row r="872" ht="15" customHeight="1" x14ac:dyDescent="0.2"/>
    <row r="873" ht="15" customHeight="1" x14ac:dyDescent="0.2"/>
    <row r="874" ht="15" customHeight="1" x14ac:dyDescent="0.2"/>
    <row r="875" ht="15" customHeight="1" x14ac:dyDescent="0.2"/>
    <row r="876" ht="15" customHeight="1" x14ac:dyDescent="0.2"/>
    <row r="877" ht="15" customHeight="1" x14ac:dyDescent="0.2"/>
    <row r="878" ht="15" customHeight="1" x14ac:dyDescent="0.2"/>
    <row r="879" ht="15" customHeight="1" x14ac:dyDescent="0.2"/>
    <row r="880" ht="15" customHeight="1" x14ac:dyDescent="0.2"/>
    <row r="881" ht="15" customHeight="1" x14ac:dyDescent="0.2"/>
    <row r="882" ht="15" customHeight="1" x14ac:dyDescent="0.2"/>
    <row r="883" ht="15" customHeight="1" x14ac:dyDescent="0.2"/>
    <row r="884" ht="15" customHeight="1" x14ac:dyDescent="0.2"/>
    <row r="885" ht="15" customHeight="1" x14ac:dyDescent="0.2"/>
    <row r="886" ht="15" customHeight="1" x14ac:dyDescent="0.2"/>
    <row r="887" ht="15" customHeight="1" x14ac:dyDescent="0.2"/>
    <row r="888" ht="15" customHeight="1" x14ac:dyDescent="0.2"/>
    <row r="889" ht="15" customHeight="1" x14ac:dyDescent="0.2"/>
    <row r="890" ht="15" customHeight="1" x14ac:dyDescent="0.2"/>
    <row r="891" ht="15" customHeight="1" x14ac:dyDescent="0.2"/>
    <row r="892" ht="15" customHeight="1" x14ac:dyDescent="0.2"/>
    <row r="893" ht="15" customHeight="1" x14ac:dyDescent="0.2"/>
    <row r="894" ht="15" customHeight="1" x14ac:dyDescent="0.2"/>
    <row r="895" ht="15" customHeight="1" x14ac:dyDescent="0.2"/>
    <row r="896" ht="15" customHeight="1" x14ac:dyDescent="0.2"/>
    <row r="897" ht="15" customHeight="1" x14ac:dyDescent="0.2"/>
    <row r="898" ht="15" customHeight="1" x14ac:dyDescent="0.2"/>
    <row r="899" ht="15" customHeight="1" x14ac:dyDescent="0.2"/>
    <row r="900" ht="15" customHeight="1" x14ac:dyDescent="0.2"/>
    <row r="901" ht="15" customHeight="1" x14ac:dyDescent="0.2"/>
    <row r="902" ht="15" customHeight="1" x14ac:dyDescent="0.2"/>
    <row r="903" ht="15" customHeight="1" x14ac:dyDescent="0.2"/>
    <row r="904" ht="15" customHeight="1" x14ac:dyDescent="0.2"/>
    <row r="905" ht="15" customHeight="1" x14ac:dyDescent="0.2"/>
    <row r="906" ht="15" customHeight="1" x14ac:dyDescent="0.2"/>
    <row r="907" ht="15" customHeight="1" x14ac:dyDescent="0.2"/>
    <row r="908" ht="15" customHeight="1" x14ac:dyDescent="0.2"/>
    <row r="909" ht="15" customHeight="1" x14ac:dyDescent="0.2"/>
    <row r="910" ht="15" customHeight="1" x14ac:dyDescent="0.2"/>
    <row r="911" ht="15" customHeight="1" x14ac:dyDescent="0.2"/>
    <row r="912" ht="15" customHeight="1" x14ac:dyDescent="0.2"/>
    <row r="913" ht="15" customHeight="1" x14ac:dyDescent="0.2"/>
    <row r="914" ht="15" customHeight="1" x14ac:dyDescent="0.2"/>
    <row r="915" ht="15" customHeight="1" x14ac:dyDescent="0.2"/>
    <row r="916" ht="15" customHeight="1" x14ac:dyDescent="0.2"/>
    <row r="917" ht="15" customHeight="1" x14ac:dyDescent="0.2"/>
    <row r="918" ht="15" customHeight="1" x14ac:dyDescent="0.2"/>
    <row r="919" ht="15" customHeight="1" x14ac:dyDescent="0.2"/>
    <row r="920" ht="15" customHeight="1" x14ac:dyDescent="0.2"/>
    <row r="921" ht="15" customHeight="1" x14ac:dyDescent="0.2"/>
    <row r="922" ht="15" customHeight="1" x14ac:dyDescent="0.2"/>
    <row r="923" ht="15" customHeight="1" x14ac:dyDescent="0.2"/>
    <row r="924" ht="15" customHeight="1" x14ac:dyDescent="0.2"/>
    <row r="925" ht="15" customHeight="1" x14ac:dyDescent="0.2"/>
    <row r="926" ht="15" customHeight="1" x14ac:dyDescent="0.2"/>
    <row r="927" ht="15" customHeight="1" x14ac:dyDescent="0.2"/>
    <row r="928" ht="15" customHeight="1" x14ac:dyDescent="0.2"/>
    <row r="929" ht="15" customHeight="1" x14ac:dyDescent="0.2"/>
    <row r="930" ht="15" customHeight="1" x14ac:dyDescent="0.2"/>
    <row r="931" ht="15" customHeight="1" x14ac:dyDescent="0.2"/>
    <row r="932" ht="15" customHeight="1" x14ac:dyDescent="0.2"/>
    <row r="933" ht="15" customHeight="1" x14ac:dyDescent="0.2"/>
    <row r="934" ht="15" customHeight="1" x14ac:dyDescent="0.2"/>
    <row r="935" ht="15" customHeight="1" x14ac:dyDescent="0.2"/>
    <row r="936" ht="15" customHeight="1" x14ac:dyDescent="0.2"/>
    <row r="937" ht="15" customHeight="1" x14ac:dyDescent="0.2"/>
    <row r="938" ht="15" customHeight="1" x14ac:dyDescent="0.2"/>
    <row r="939" ht="15" customHeight="1" x14ac:dyDescent="0.2"/>
    <row r="940" ht="15" customHeight="1" x14ac:dyDescent="0.2"/>
    <row r="941" ht="15" customHeight="1" x14ac:dyDescent="0.2"/>
    <row r="942" ht="15" customHeight="1" x14ac:dyDescent="0.2"/>
    <row r="943" ht="15" customHeight="1" x14ac:dyDescent="0.2"/>
    <row r="944" ht="15" customHeight="1" x14ac:dyDescent="0.2"/>
    <row r="945" ht="15" customHeight="1" x14ac:dyDescent="0.2"/>
    <row r="946" ht="15" customHeight="1" x14ac:dyDescent="0.2"/>
    <row r="947" ht="15" customHeight="1" x14ac:dyDescent="0.2"/>
    <row r="948" ht="15" customHeight="1" x14ac:dyDescent="0.2"/>
    <row r="949" ht="15" customHeight="1" x14ac:dyDescent="0.2"/>
    <row r="950" ht="15" customHeight="1" x14ac:dyDescent="0.2"/>
    <row r="951" ht="15" customHeight="1" x14ac:dyDescent="0.2"/>
    <row r="952" ht="15" customHeight="1" x14ac:dyDescent="0.2"/>
    <row r="953" ht="15" customHeight="1" x14ac:dyDescent="0.2"/>
    <row r="954" ht="15" customHeight="1" x14ac:dyDescent="0.2"/>
    <row r="955" ht="15" customHeight="1" x14ac:dyDescent="0.2"/>
    <row r="956" ht="15" customHeight="1" x14ac:dyDescent="0.2"/>
    <row r="957" ht="15" customHeight="1" x14ac:dyDescent="0.2"/>
    <row r="958" ht="15" customHeight="1" x14ac:dyDescent="0.2"/>
    <row r="959" ht="15" customHeight="1" x14ac:dyDescent="0.2"/>
    <row r="960" ht="15" customHeight="1" x14ac:dyDescent="0.2"/>
    <row r="961" ht="15" customHeight="1" x14ac:dyDescent="0.2"/>
    <row r="962" ht="15" customHeight="1" x14ac:dyDescent="0.2"/>
    <row r="963" ht="15" customHeight="1" x14ac:dyDescent="0.2"/>
    <row r="964" ht="15" customHeight="1" x14ac:dyDescent="0.2"/>
    <row r="965" ht="15" customHeight="1" x14ac:dyDescent="0.2"/>
    <row r="966" ht="15" customHeight="1" x14ac:dyDescent="0.2"/>
    <row r="967" ht="15" customHeight="1" x14ac:dyDescent="0.2"/>
    <row r="968" ht="15" customHeight="1" x14ac:dyDescent="0.2"/>
    <row r="969" ht="15" customHeight="1" x14ac:dyDescent="0.2"/>
    <row r="970" ht="15" customHeight="1" x14ac:dyDescent="0.2"/>
    <row r="971" ht="15" customHeight="1" x14ac:dyDescent="0.2"/>
    <row r="972" ht="15" customHeight="1" x14ac:dyDescent="0.2"/>
    <row r="973" ht="15" customHeight="1" x14ac:dyDescent="0.2"/>
    <row r="974" ht="15" customHeight="1" x14ac:dyDescent="0.2"/>
    <row r="975" ht="15" customHeight="1" x14ac:dyDescent="0.2"/>
    <row r="976" ht="15" customHeight="1" x14ac:dyDescent="0.2"/>
    <row r="977" ht="15" customHeight="1" x14ac:dyDescent="0.2"/>
    <row r="978" ht="15" customHeight="1" x14ac:dyDescent="0.2"/>
    <row r="979" ht="15" customHeight="1" x14ac:dyDescent="0.2"/>
    <row r="980" ht="15" customHeight="1" x14ac:dyDescent="0.2"/>
    <row r="981" ht="15" customHeight="1" x14ac:dyDescent="0.2"/>
    <row r="982" ht="15" customHeight="1" x14ac:dyDescent="0.2"/>
    <row r="983" ht="15" customHeight="1" x14ac:dyDescent="0.2"/>
    <row r="984" ht="15" customHeight="1" x14ac:dyDescent="0.2"/>
    <row r="985" ht="15" customHeight="1" x14ac:dyDescent="0.2"/>
    <row r="986" ht="15" customHeight="1" x14ac:dyDescent="0.2"/>
    <row r="987" ht="15" customHeight="1" x14ac:dyDescent="0.2"/>
    <row r="988" ht="15" customHeight="1" x14ac:dyDescent="0.2"/>
    <row r="989" ht="15" customHeight="1" x14ac:dyDescent="0.2"/>
    <row r="990" ht="15" customHeight="1" x14ac:dyDescent="0.2"/>
    <row r="991" ht="15" customHeight="1" x14ac:dyDescent="0.2"/>
    <row r="992" ht="15" customHeight="1" x14ac:dyDescent="0.2"/>
    <row r="993" ht="15" customHeight="1" x14ac:dyDescent="0.2"/>
    <row r="994" ht="15" customHeight="1" x14ac:dyDescent="0.2"/>
    <row r="995" ht="15" customHeight="1" x14ac:dyDescent="0.2"/>
    <row r="996" ht="15" customHeight="1" x14ac:dyDescent="0.2"/>
    <row r="997" ht="15" customHeight="1" x14ac:dyDescent="0.2"/>
    <row r="998" ht="15" customHeight="1" x14ac:dyDescent="0.2"/>
    <row r="999" ht="15" customHeight="1" x14ac:dyDescent="0.2"/>
    <row r="1000" ht="15" customHeight="1" x14ac:dyDescent="0.2"/>
    <row r="1001" ht="15" customHeight="1" x14ac:dyDescent="0.2"/>
    <row r="1002" ht="15" customHeight="1" x14ac:dyDescent="0.2"/>
    <row r="1003" ht="15" customHeight="1" x14ac:dyDescent="0.2"/>
    <row r="1004" ht="15" customHeight="1" x14ac:dyDescent="0.2"/>
    <row r="1005" ht="15" customHeight="1" x14ac:dyDescent="0.2"/>
    <row r="1006" ht="15" customHeight="1" x14ac:dyDescent="0.2"/>
    <row r="1007" ht="15" customHeight="1" x14ac:dyDescent="0.2"/>
    <row r="1008" ht="15" customHeight="1" x14ac:dyDescent="0.2"/>
    <row r="1009" ht="15" customHeight="1" x14ac:dyDescent="0.2"/>
    <row r="1010" ht="15" customHeight="1" x14ac:dyDescent="0.2"/>
    <row r="1011" ht="15" customHeight="1" x14ac:dyDescent="0.2"/>
    <row r="1012" ht="15" customHeight="1" x14ac:dyDescent="0.2"/>
    <row r="1013" ht="15" customHeight="1" x14ac:dyDescent="0.2"/>
    <row r="1014" ht="15" customHeight="1" x14ac:dyDescent="0.2"/>
    <row r="1015" ht="15" customHeight="1" x14ac:dyDescent="0.2"/>
    <row r="1016" ht="15" customHeight="1" x14ac:dyDescent="0.2"/>
    <row r="1017" ht="15" customHeight="1" x14ac:dyDescent="0.2"/>
    <row r="1018" ht="15" customHeight="1" x14ac:dyDescent="0.2"/>
    <row r="1019" ht="15" customHeight="1" x14ac:dyDescent="0.2"/>
    <row r="1020" ht="15" customHeight="1" x14ac:dyDescent="0.2"/>
    <row r="1021" ht="15" customHeight="1" x14ac:dyDescent="0.2"/>
    <row r="1022" ht="15" customHeight="1" x14ac:dyDescent="0.2"/>
    <row r="1023" ht="15" customHeight="1" x14ac:dyDescent="0.2"/>
    <row r="1024" ht="15" customHeight="1" x14ac:dyDescent="0.2"/>
    <row r="1025" ht="15" customHeight="1" x14ac:dyDescent="0.2"/>
    <row r="1026" ht="15" customHeight="1" x14ac:dyDescent="0.2"/>
    <row r="1027" ht="15" customHeight="1" x14ac:dyDescent="0.2"/>
  </sheetData>
  <mergeCells count="2">
    <mergeCell ref="R45:R56"/>
    <mergeCell ref="W45:AD46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62" orientation="portrait" r:id="rId1"/>
  <headerFooter alignWithMargins="0"/>
  <colBreaks count="1" manualBreakCount="1">
    <brk id="16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 enableFormatConditionsCalculation="0">
    <tabColor indexed="10"/>
  </sheetPr>
  <dimension ref="A1:N1005"/>
  <sheetViews>
    <sheetView showZeros="0" zoomScale="85" zoomScaleNormal="85" workbookViewId="0">
      <selection activeCell="B18" sqref="B18"/>
    </sheetView>
  </sheetViews>
  <sheetFormatPr baseColWidth="10" defaultRowHeight="12.75" x14ac:dyDescent="0.2"/>
  <cols>
    <col min="1" max="1" width="8.28515625" style="1" customWidth="1"/>
    <col min="2" max="2" width="24.7109375" style="1" customWidth="1"/>
    <col min="3" max="8" width="8.7109375" style="2" customWidth="1"/>
    <col min="9" max="9" width="8.7109375" style="1" customWidth="1"/>
    <col min="10" max="12" width="8.7109375" style="24" hidden="1" customWidth="1"/>
    <col min="13" max="13" width="8.7109375" style="11" hidden="1" customWidth="1"/>
    <col min="14" max="14" width="8.7109375" style="1" customWidth="1"/>
    <col min="15" max="16384" width="11.42578125" style="2"/>
  </cols>
  <sheetData>
    <row r="1" spans="1:14" ht="33" customHeight="1" x14ac:dyDescent="0.2">
      <c r="A1" s="25" t="s">
        <v>10</v>
      </c>
      <c r="B1" s="19" t="s">
        <v>8</v>
      </c>
      <c r="C1" s="19" t="s">
        <v>2</v>
      </c>
      <c r="D1" s="19" t="s">
        <v>3</v>
      </c>
      <c r="E1" s="19" t="s">
        <v>5</v>
      </c>
      <c r="F1" s="19" t="s">
        <v>4</v>
      </c>
      <c r="G1" s="19" t="s">
        <v>5</v>
      </c>
      <c r="H1" s="19" t="s">
        <v>4</v>
      </c>
      <c r="I1" s="25" t="s">
        <v>11</v>
      </c>
      <c r="J1" s="26" t="s">
        <v>31</v>
      </c>
      <c r="K1" s="26" t="s">
        <v>32</v>
      </c>
      <c r="L1" s="26" t="s">
        <v>33</v>
      </c>
      <c r="M1" s="26" t="s">
        <v>7</v>
      </c>
      <c r="N1" s="25" t="s">
        <v>12</v>
      </c>
    </row>
    <row r="2" spans="1:14" x14ac:dyDescent="0.2">
      <c r="A2" s="28"/>
      <c r="B2" s="4"/>
      <c r="C2" s="15">
        <v>0.25</v>
      </c>
      <c r="D2" s="15">
        <v>2.0833333333333332E-2</v>
      </c>
      <c r="E2" s="15">
        <v>0.5</v>
      </c>
      <c r="F2" s="15">
        <v>4.1666666666666664E-2</v>
      </c>
      <c r="G2" s="15"/>
      <c r="H2" s="15"/>
      <c r="I2" s="5"/>
      <c r="J2" s="15"/>
      <c r="K2" s="15"/>
      <c r="L2" s="15"/>
      <c r="M2" s="7"/>
      <c r="N2" s="78"/>
    </row>
    <row r="3" spans="1:14" ht="15" customHeight="1" x14ac:dyDescent="0.2">
      <c r="A3" s="62" t="s">
        <v>0</v>
      </c>
      <c r="B3" s="70" t="s">
        <v>17</v>
      </c>
      <c r="C3" s="80" t="s">
        <v>0</v>
      </c>
      <c r="D3" s="80" t="s">
        <v>0</v>
      </c>
      <c r="E3" s="80" t="s">
        <v>0</v>
      </c>
      <c r="F3" s="80" t="s">
        <v>0</v>
      </c>
      <c r="G3" s="80" t="s">
        <v>0</v>
      </c>
      <c r="H3" s="80" t="s">
        <v>0</v>
      </c>
      <c r="I3" s="73">
        <v>0</v>
      </c>
      <c r="J3" s="73"/>
      <c r="K3" s="73"/>
      <c r="L3" s="73"/>
      <c r="M3" s="27">
        <v>0</v>
      </c>
      <c r="N3" s="79">
        <f t="shared" ref="N3:N8" si="0">I3-M3</f>
        <v>0</v>
      </c>
    </row>
    <row r="4" spans="1:14" ht="15" customHeight="1" x14ac:dyDescent="0.2">
      <c r="A4" s="62" t="s">
        <v>1</v>
      </c>
      <c r="B4" s="70" t="s">
        <v>16</v>
      </c>
      <c r="C4" s="80" t="s">
        <v>1</v>
      </c>
      <c r="D4" s="80" t="s">
        <v>1</v>
      </c>
      <c r="E4" s="80" t="s">
        <v>1</v>
      </c>
      <c r="F4" s="80" t="s">
        <v>1</v>
      </c>
      <c r="G4" s="80" t="s">
        <v>1</v>
      </c>
      <c r="H4" s="80" t="s">
        <v>1</v>
      </c>
      <c r="I4" s="73">
        <f>Pers!$AE$46</f>
        <v>0</v>
      </c>
      <c r="J4" s="73"/>
      <c r="K4" s="73"/>
      <c r="L4" s="73"/>
      <c r="M4" s="27">
        <v>0</v>
      </c>
      <c r="N4" s="79">
        <f t="shared" si="0"/>
        <v>0</v>
      </c>
    </row>
    <row r="5" spans="1:14" ht="15" customHeight="1" x14ac:dyDescent="0.2">
      <c r="A5" s="62" t="s">
        <v>49</v>
      </c>
      <c r="B5" s="70" t="s">
        <v>64</v>
      </c>
      <c r="C5" s="80" t="s">
        <v>49</v>
      </c>
      <c r="D5" s="80" t="s">
        <v>49</v>
      </c>
      <c r="E5" s="80" t="s">
        <v>49</v>
      </c>
      <c r="F5" s="80" t="s">
        <v>49</v>
      </c>
      <c r="G5" s="80" t="s">
        <v>49</v>
      </c>
      <c r="H5" s="80" t="s">
        <v>49</v>
      </c>
      <c r="I5" s="73">
        <f>Pers!$AF$46</f>
        <v>0</v>
      </c>
      <c r="J5" s="73"/>
      <c r="K5" s="73"/>
      <c r="L5" s="73"/>
      <c r="M5" s="27">
        <v>0</v>
      </c>
      <c r="N5" s="79">
        <f t="shared" si="0"/>
        <v>0</v>
      </c>
    </row>
    <row r="6" spans="1:14" ht="15" customHeight="1" x14ac:dyDescent="0.2">
      <c r="A6" s="62" t="s">
        <v>65</v>
      </c>
      <c r="B6" s="70" t="s">
        <v>66</v>
      </c>
      <c r="C6" s="80"/>
      <c r="D6" s="80"/>
      <c r="E6" s="80"/>
      <c r="F6" s="80"/>
      <c r="G6" s="80"/>
      <c r="H6" s="80"/>
      <c r="I6" s="73">
        <f>Pers!$AE$46</f>
        <v>0</v>
      </c>
      <c r="J6" s="73"/>
      <c r="K6" s="73"/>
      <c r="L6" s="73"/>
      <c r="M6" s="27">
        <v>0</v>
      </c>
      <c r="N6" s="79">
        <f t="shared" ref="N6:N8" si="1">I6-M6</f>
        <v>0</v>
      </c>
    </row>
    <row r="7" spans="1:14" ht="15" customHeight="1" x14ac:dyDescent="0.2">
      <c r="A7" s="62"/>
      <c r="B7" s="70"/>
      <c r="C7" s="80"/>
      <c r="D7" s="80"/>
      <c r="E7" s="80"/>
      <c r="F7" s="80"/>
      <c r="G7" s="80"/>
      <c r="H7" s="80"/>
      <c r="I7" s="73">
        <f>Pers!$AE$46</f>
        <v>0</v>
      </c>
      <c r="J7" s="73"/>
      <c r="K7" s="73"/>
      <c r="L7" s="73"/>
      <c r="M7" s="27">
        <v>0</v>
      </c>
      <c r="N7" s="79">
        <f t="shared" si="1"/>
        <v>0</v>
      </c>
    </row>
    <row r="8" spans="1:14" ht="15" customHeight="1" x14ac:dyDescent="0.2">
      <c r="A8" s="62"/>
      <c r="B8" s="70"/>
      <c r="C8" s="80"/>
      <c r="D8" s="80"/>
      <c r="E8" s="82"/>
      <c r="F8" s="80"/>
      <c r="G8" s="80"/>
      <c r="H8" s="80"/>
      <c r="I8" s="73">
        <f>Pers!$AE$46</f>
        <v>0</v>
      </c>
      <c r="J8" s="73"/>
      <c r="K8" s="73"/>
      <c r="L8" s="73"/>
      <c r="M8" s="27">
        <v>0</v>
      </c>
      <c r="N8" s="79">
        <f t="shared" si="1"/>
        <v>0</v>
      </c>
    </row>
    <row r="9" spans="1:14" ht="15" customHeight="1" x14ac:dyDescent="0.2">
      <c r="A9" s="62">
        <v>100</v>
      </c>
      <c r="B9" s="70" t="s">
        <v>55</v>
      </c>
      <c r="C9" s="80">
        <v>0.25</v>
      </c>
      <c r="D9" s="80">
        <v>0.375</v>
      </c>
      <c r="E9" s="80">
        <v>0.375</v>
      </c>
      <c r="F9" s="80">
        <v>0.5</v>
      </c>
      <c r="G9" s="80">
        <v>0.58333333333333337</v>
      </c>
      <c r="H9" s="80">
        <v>0.6875</v>
      </c>
      <c r="I9" s="73">
        <f t="shared" ref="I9:I16" si="2">(D9-C9)+(F9-E9)+(H9-G9)</f>
        <v>0.35416666666666663</v>
      </c>
      <c r="J9" s="73">
        <f t="shared" ref="J9:J16" si="3">IF(((D9-C9)&gt;$C$2),$D$2,IF(((D9-C9)&gt;$E$2),$F$2,0))</f>
        <v>0</v>
      </c>
      <c r="K9" s="73">
        <f t="shared" ref="K9:K16" si="4">IF(((F9-E9)&gt;$C$2),$D$2,IF(((F9-E9)&gt;$E$2),$F$2,0))</f>
        <v>0</v>
      </c>
      <c r="L9" s="73">
        <f t="shared" ref="L9:L16" si="5">IF(((H9-G9)&gt;$C$2),$D$2,IF(((H9-G9)&gt;$E$2),$F$2,0))</f>
        <v>0</v>
      </c>
      <c r="M9" s="27">
        <f t="shared" ref="M9:M16" si="6">SUM(J9:L9)</f>
        <v>0</v>
      </c>
      <c r="N9" s="79">
        <f>I9-M9</f>
        <v>0.35416666666666663</v>
      </c>
    </row>
    <row r="10" spans="1:14" ht="15" customHeight="1" x14ac:dyDescent="0.2">
      <c r="A10" s="62">
        <v>101</v>
      </c>
      <c r="B10" s="70" t="s">
        <v>55</v>
      </c>
      <c r="C10" s="80">
        <v>0.25</v>
      </c>
      <c r="D10" s="80">
        <v>0.625</v>
      </c>
      <c r="E10" s="81"/>
      <c r="F10" s="81"/>
      <c r="G10" s="81"/>
      <c r="H10" s="81"/>
      <c r="I10" s="73">
        <f t="shared" si="2"/>
        <v>0.375</v>
      </c>
      <c r="J10" s="73">
        <f t="shared" si="3"/>
        <v>2.0833333333333332E-2</v>
      </c>
      <c r="K10" s="73">
        <f t="shared" si="4"/>
        <v>0</v>
      </c>
      <c r="L10" s="73">
        <f t="shared" si="5"/>
        <v>0</v>
      </c>
      <c r="M10" s="27">
        <f t="shared" si="6"/>
        <v>2.0833333333333332E-2</v>
      </c>
      <c r="N10" s="79">
        <f>I10-M10</f>
        <v>0.35416666666666669</v>
      </c>
    </row>
    <row r="11" spans="1:14" ht="15" customHeight="1" x14ac:dyDescent="0.2">
      <c r="A11" s="62">
        <v>102</v>
      </c>
      <c r="B11" s="70" t="s">
        <v>55</v>
      </c>
      <c r="C11" s="82">
        <v>0.58333333333333337</v>
      </c>
      <c r="D11" s="80">
        <v>0.95833333333333337</v>
      </c>
      <c r="E11" s="81"/>
      <c r="F11" s="81"/>
      <c r="G11" s="81"/>
      <c r="H11" s="81"/>
      <c r="I11" s="73">
        <f t="shared" si="2"/>
        <v>0.375</v>
      </c>
      <c r="J11" s="73">
        <f t="shared" si="3"/>
        <v>2.0833333333333332E-2</v>
      </c>
      <c r="K11" s="73">
        <f t="shared" si="4"/>
        <v>0</v>
      </c>
      <c r="L11" s="73">
        <f t="shared" si="5"/>
        <v>0</v>
      </c>
      <c r="M11" s="27">
        <f t="shared" si="6"/>
        <v>2.0833333333333332E-2</v>
      </c>
      <c r="N11" s="79">
        <f t="shared" ref="N11:N16" si="7">I11-M11</f>
        <v>0.35416666666666669</v>
      </c>
    </row>
    <row r="12" spans="1:14" ht="15" customHeight="1" x14ac:dyDescent="0.2">
      <c r="A12" s="62">
        <v>103</v>
      </c>
      <c r="B12" s="70" t="s">
        <v>55</v>
      </c>
      <c r="C12" s="82">
        <v>0.35416666666666669</v>
      </c>
      <c r="D12" s="80">
        <v>0.5</v>
      </c>
      <c r="E12" s="80">
        <v>0.6875</v>
      </c>
      <c r="F12" s="80">
        <v>0.89583333333333337</v>
      </c>
      <c r="G12" s="81"/>
      <c r="H12" s="81"/>
      <c r="I12" s="73">
        <f t="shared" si="2"/>
        <v>0.35416666666666669</v>
      </c>
      <c r="J12" s="73">
        <f t="shared" si="3"/>
        <v>0</v>
      </c>
      <c r="K12" s="73">
        <f t="shared" si="4"/>
        <v>0</v>
      </c>
      <c r="L12" s="73">
        <f t="shared" si="5"/>
        <v>0</v>
      </c>
      <c r="M12" s="27">
        <f t="shared" si="6"/>
        <v>0</v>
      </c>
      <c r="N12" s="79">
        <f t="shared" si="7"/>
        <v>0.35416666666666669</v>
      </c>
    </row>
    <row r="13" spans="1:14" ht="15" customHeight="1" x14ac:dyDescent="0.2">
      <c r="A13" s="62">
        <v>104</v>
      </c>
      <c r="B13" s="70" t="s">
        <v>55</v>
      </c>
      <c r="C13" s="82">
        <v>0.25</v>
      </c>
      <c r="D13" s="80">
        <v>0.33333333333333331</v>
      </c>
      <c r="E13" s="80">
        <v>0.70833333333333337</v>
      </c>
      <c r="F13" s="80">
        <v>0.85416666666666663</v>
      </c>
      <c r="G13" s="81"/>
      <c r="H13" s="81"/>
      <c r="I13" s="73">
        <f t="shared" si="2"/>
        <v>0.22916666666666657</v>
      </c>
      <c r="J13" s="73">
        <f t="shared" si="3"/>
        <v>0</v>
      </c>
      <c r="K13" s="73">
        <f t="shared" si="4"/>
        <v>0</v>
      </c>
      <c r="L13" s="73">
        <f t="shared" si="5"/>
        <v>0</v>
      </c>
      <c r="M13" s="27">
        <f t="shared" si="6"/>
        <v>0</v>
      </c>
      <c r="N13" s="79">
        <f t="shared" si="7"/>
        <v>0.22916666666666657</v>
      </c>
    </row>
    <row r="14" spans="1:14" ht="15" customHeight="1" x14ac:dyDescent="0.2">
      <c r="A14" s="62">
        <v>105</v>
      </c>
      <c r="B14" s="70" t="s">
        <v>56</v>
      </c>
      <c r="C14" s="82">
        <v>0.29166666666666669</v>
      </c>
      <c r="D14" s="80">
        <v>0.66666666666666663</v>
      </c>
      <c r="E14" s="81"/>
      <c r="F14" s="81"/>
      <c r="G14" s="81"/>
      <c r="H14" s="81"/>
      <c r="I14" s="73">
        <f t="shared" si="2"/>
        <v>0.37499999999999994</v>
      </c>
      <c r="J14" s="73">
        <f t="shared" si="3"/>
        <v>2.0833333333333332E-2</v>
      </c>
      <c r="K14" s="73">
        <f t="shared" si="4"/>
        <v>0</v>
      </c>
      <c r="L14" s="73">
        <f t="shared" si="5"/>
        <v>0</v>
      </c>
      <c r="M14" s="27">
        <f t="shared" si="6"/>
        <v>2.0833333333333332E-2</v>
      </c>
      <c r="N14" s="79">
        <f t="shared" si="7"/>
        <v>0.35416666666666663</v>
      </c>
    </row>
    <row r="15" spans="1:14" ht="15" customHeight="1" x14ac:dyDescent="0.2">
      <c r="A15" s="62">
        <v>106</v>
      </c>
      <c r="B15" s="70" t="s">
        <v>57</v>
      </c>
      <c r="C15" s="82">
        <v>0.29166666666666669</v>
      </c>
      <c r="D15" s="80">
        <v>0.58333333333333337</v>
      </c>
      <c r="E15" s="81"/>
      <c r="F15" s="81"/>
      <c r="G15" s="81"/>
      <c r="H15" s="81"/>
      <c r="I15" s="73">
        <f t="shared" si="2"/>
        <v>0.29166666666666669</v>
      </c>
      <c r="J15" s="73">
        <f t="shared" si="3"/>
        <v>2.0833333333333332E-2</v>
      </c>
      <c r="K15" s="73">
        <f t="shared" si="4"/>
        <v>0</v>
      </c>
      <c r="L15" s="73">
        <f t="shared" si="5"/>
        <v>0</v>
      </c>
      <c r="M15" s="27">
        <f t="shared" si="6"/>
        <v>2.0833333333333332E-2</v>
      </c>
      <c r="N15" s="79">
        <f t="shared" si="7"/>
        <v>0.27083333333333337</v>
      </c>
    </row>
    <row r="16" spans="1:14" ht="15" customHeight="1" x14ac:dyDescent="0.2">
      <c r="A16" s="62">
        <v>107</v>
      </c>
      <c r="B16" s="70" t="s">
        <v>9</v>
      </c>
      <c r="C16" s="80">
        <v>0.29166666666666669</v>
      </c>
      <c r="D16" s="80">
        <v>0.5</v>
      </c>
      <c r="E16" s="82">
        <v>0.70833333333333337</v>
      </c>
      <c r="F16" s="80">
        <v>0.79166666666666663</v>
      </c>
      <c r="G16" s="81"/>
      <c r="H16" s="81"/>
      <c r="I16" s="73">
        <f t="shared" si="2"/>
        <v>0.29166666666666657</v>
      </c>
      <c r="J16" s="73">
        <f t="shared" si="3"/>
        <v>0</v>
      </c>
      <c r="K16" s="73">
        <f t="shared" si="4"/>
        <v>0</v>
      </c>
      <c r="L16" s="73">
        <f t="shared" si="5"/>
        <v>0</v>
      </c>
      <c r="M16" s="27">
        <f t="shared" si="6"/>
        <v>0</v>
      </c>
      <c r="N16" s="79">
        <f t="shared" si="7"/>
        <v>0.29166666666666657</v>
      </c>
    </row>
    <row r="17" spans="1:14" ht="15" customHeight="1" x14ac:dyDescent="0.2">
      <c r="A17" s="62"/>
      <c r="B17" s="70"/>
      <c r="C17" s="80"/>
      <c r="D17" s="80"/>
      <c r="E17" s="81"/>
      <c r="F17" s="81"/>
      <c r="G17" s="81"/>
      <c r="H17" s="81"/>
      <c r="I17" s="73"/>
      <c r="J17" s="73"/>
      <c r="K17" s="73"/>
      <c r="L17" s="73"/>
      <c r="M17" s="27"/>
      <c r="N17" s="79"/>
    </row>
    <row r="18" spans="1:14" ht="15" customHeight="1" x14ac:dyDescent="0.2">
      <c r="A18" s="62"/>
      <c r="B18" s="70"/>
      <c r="C18" s="80"/>
      <c r="D18" s="80"/>
      <c r="E18" s="81"/>
      <c r="F18" s="81"/>
      <c r="G18" s="81"/>
      <c r="H18" s="81"/>
      <c r="I18" s="73"/>
      <c r="J18" s="73"/>
      <c r="K18" s="73"/>
      <c r="L18" s="73"/>
      <c r="M18" s="27"/>
      <c r="N18" s="79"/>
    </row>
    <row r="19" spans="1:14" ht="15" customHeight="1" x14ac:dyDescent="0.2">
      <c r="A19" s="62"/>
      <c r="B19" s="70"/>
      <c r="C19" s="80"/>
      <c r="D19" s="80"/>
      <c r="E19" s="80"/>
      <c r="F19" s="80"/>
      <c r="G19" s="81"/>
      <c r="H19" s="81"/>
      <c r="I19" s="73"/>
      <c r="J19" s="73"/>
      <c r="K19" s="73"/>
      <c r="L19" s="73"/>
      <c r="M19" s="27"/>
      <c r="N19" s="79"/>
    </row>
    <row r="20" spans="1:14" ht="15" customHeight="1" x14ac:dyDescent="0.2">
      <c r="A20" s="62"/>
      <c r="B20" s="70"/>
      <c r="C20" s="80"/>
      <c r="D20" s="80"/>
      <c r="E20" s="80"/>
      <c r="F20" s="80"/>
      <c r="G20" s="81"/>
      <c r="H20" s="81"/>
      <c r="I20" s="73"/>
      <c r="J20" s="73"/>
      <c r="K20" s="73"/>
      <c r="L20" s="73"/>
      <c r="M20" s="27"/>
      <c r="N20" s="79"/>
    </row>
    <row r="21" spans="1:14" ht="15" customHeight="1" x14ac:dyDescent="0.2">
      <c r="A21" s="62"/>
      <c r="B21" s="70"/>
      <c r="C21" s="80"/>
      <c r="D21" s="80"/>
      <c r="E21" s="80"/>
      <c r="F21" s="80"/>
      <c r="G21" s="81"/>
      <c r="H21" s="81"/>
      <c r="I21" s="73"/>
      <c r="J21" s="73"/>
      <c r="K21" s="73"/>
      <c r="L21" s="73"/>
      <c r="M21" s="27"/>
      <c r="N21" s="79"/>
    </row>
    <row r="22" spans="1:14" ht="15" customHeight="1" x14ac:dyDescent="0.2">
      <c r="A22" s="62"/>
      <c r="B22" s="70"/>
      <c r="C22" s="80"/>
      <c r="D22" s="80"/>
      <c r="E22" s="80"/>
      <c r="F22" s="80"/>
      <c r="G22" s="81"/>
      <c r="H22" s="81"/>
      <c r="I22" s="73"/>
      <c r="J22" s="73"/>
      <c r="K22" s="73"/>
      <c r="L22" s="73"/>
      <c r="M22" s="27"/>
      <c r="N22" s="79"/>
    </row>
    <row r="23" spans="1:14" ht="15" customHeight="1" x14ac:dyDescent="0.2">
      <c r="A23" s="62"/>
      <c r="B23" s="70"/>
      <c r="C23" s="80"/>
      <c r="D23" s="80"/>
      <c r="E23" s="80"/>
      <c r="F23" s="80"/>
      <c r="G23" s="81"/>
      <c r="H23" s="81"/>
      <c r="I23" s="73"/>
      <c r="J23" s="73"/>
      <c r="K23" s="73"/>
      <c r="L23" s="73"/>
      <c r="M23" s="27"/>
      <c r="N23" s="79"/>
    </row>
    <row r="24" spans="1:14" ht="15" customHeight="1" x14ac:dyDescent="0.2">
      <c r="A24" s="62"/>
      <c r="B24" s="70"/>
      <c r="C24" s="80"/>
      <c r="D24" s="80"/>
      <c r="E24" s="81"/>
      <c r="F24" s="81"/>
      <c r="G24" s="81"/>
      <c r="H24" s="81"/>
      <c r="I24" s="73"/>
      <c r="J24" s="73"/>
      <c r="K24" s="73"/>
      <c r="L24" s="73"/>
      <c r="M24" s="27"/>
      <c r="N24" s="79"/>
    </row>
    <row r="25" spans="1:14" ht="15" customHeight="1" x14ac:dyDescent="0.2">
      <c r="A25" s="62"/>
      <c r="B25" s="70"/>
      <c r="C25" s="80"/>
      <c r="D25" s="80"/>
      <c r="E25" s="80"/>
      <c r="F25" s="80"/>
      <c r="G25" s="81"/>
      <c r="H25" s="81"/>
      <c r="I25" s="73"/>
      <c r="J25" s="73"/>
      <c r="K25" s="73"/>
      <c r="L25" s="73"/>
      <c r="M25" s="27"/>
      <c r="N25" s="79"/>
    </row>
    <row r="26" spans="1:14" ht="15" customHeight="1" x14ac:dyDescent="0.2">
      <c r="A26" s="62"/>
      <c r="B26" s="70"/>
      <c r="C26" s="80"/>
      <c r="D26" s="80"/>
      <c r="E26" s="80"/>
      <c r="F26" s="80"/>
      <c r="G26" s="81"/>
      <c r="H26" s="81"/>
      <c r="I26" s="73"/>
      <c r="J26" s="73"/>
      <c r="K26" s="73"/>
      <c r="L26" s="73"/>
      <c r="M26" s="27"/>
      <c r="N26" s="79"/>
    </row>
    <row r="27" spans="1:14" ht="15" customHeight="1" x14ac:dyDescent="0.2">
      <c r="A27" s="62"/>
      <c r="B27" s="70"/>
      <c r="C27" s="80"/>
      <c r="D27" s="80"/>
      <c r="E27" s="80"/>
      <c r="F27" s="80"/>
      <c r="G27" s="81"/>
      <c r="H27" s="81"/>
      <c r="I27" s="73"/>
      <c r="J27" s="73"/>
      <c r="K27" s="73"/>
      <c r="L27" s="73"/>
      <c r="M27" s="27"/>
      <c r="N27" s="79"/>
    </row>
    <row r="28" spans="1:14" ht="15" customHeight="1" x14ac:dyDescent="0.2">
      <c r="A28" s="62"/>
      <c r="B28" s="70"/>
      <c r="C28" s="80"/>
      <c r="D28" s="80"/>
      <c r="E28" s="80"/>
      <c r="F28" s="80"/>
      <c r="G28" s="80"/>
      <c r="H28" s="80"/>
      <c r="I28" s="73"/>
      <c r="J28" s="73"/>
      <c r="K28" s="73"/>
      <c r="L28" s="73"/>
      <c r="M28" s="27"/>
      <c r="N28" s="79"/>
    </row>
    <row r="29" spans="1:14" ht="15" customHeight="1" x14ac:dyDescent="0.2">
      <c r="A29" s="62"/>
      <c r="B29" s="70"/>
      <c r="C29" s="80"/>
      <c r="D29" s="80"/>
      <c r="E29" s="80"/>
      <c r="F29" s="80"/>
      <c r="G29" s="81"/>
      <c r="H29" s="81"/>
      <c r="I29" s="73"/>
      <c r="J29" s="73"/>
      <c r="K29" s="73"/>
      <c r="L29" s="73"/>
      <c r="M29" s="27"/>
      <c r="N29" s="79"/>
    </row>
    <row r="30" spans="1:14" ht="15" customHeight="1" x14ac:dyDescent="0.2">
      <c r="A30" s="62"/>
      <c r="B30" s="70"/>
      <c r="C30" s="80"/>
      <c r="D30" s="80"/>
      <c r="E30" s="80"/>
      <c r="F30" s="80"/>
      <c r="G30" s="80"/>
      <c r="H30" s="80"/>
      <c r="I30" s="73"/>
      <c r="J30" s="73"/>
      <c r="K30" s="73"/>
      <c r="L30" s="73"/>
      <c r="M30" s="27"/>
      <c r="N30" s="79"/>
    </row>
    <row r="31" spans="1:14" ht="15" customHeight="1" x14ac:dyDescent="0.2">
      <c r="A31" s="62"/>
      <c r="B31" s="70"/>
      <c r="C31" s="80"/>
      <c r="D31" s="80"/>
      <c r="E31" s="81"/>
      <c r="F31" s="81"/>
      <c r="G31" s="81"/>
      <c r="H31" s="81"/>
      <c r="I31" s="73"/>
      <c r="J31" s="73"/>
      <c r="K31" s="73"/>
      <c r="L31" s="73"/>
      <c r="M31" s="27"/>
      <c r="N31" s="79"/>
    </row>
    <row r="32" spans="1:14" ht="15" customHeight="1" x14ac:dyDescent="0.2">
      <c r="A32" s="62"/>
      <c r="B32" s="70"/>
      <c r="C32" s="80"/>
      <c r="D32" s="80"/>
      <c r="E32" s="81"/>
      <c r="F32" s="81"/>
      <c r="G32" s="81"/>
      <c r="H32" s="81"/>
      <c r="I32" s="73"/>
      <c r="J32" s="73"/>
      <c r="K32" s="73"/>
      <c r="L32" s="73"/>
      <c r="M32" s="27"/>
      <c r="N32" s="79"/>
    </row>
    <row r="33" spans="1:14" ht="15" customHeight="1" x14ac:dyDescent="0.2">
      <c r="A33" s="62"/>
      <c r="B33" s="70"/>
      <c r="C33" s="80"/>
      <c r="D33" s="80"/>
      <c r="E33" s="80"/>
      <c r="F33" s="80"/>
      <c r="G33" s="81"/>
      <c r="H33" s="81"/>
      <c r="I33" s="73"/>
      <c r="J33" s="73"/>
      <c r="K33" s="73"/>
      <c r="L33" s="73"/>
      <c r="M33" s="27"/>
      <c r="N33" s="79"/>
    </row>
    <row r="34" spans="1:14" ht="15" customHeight="1" x14ac:dyDescent="0.2">
      <c r="A34" s="62"/>
      <c r="B34" s="70"/>
      <c r="C34" s="80"/>
      <c r="D34" s="80"/>
      <c r="E34" s="80"/>
      <c r="F34" s="80"/>
      <c r="G34" s="81"/>
      <c r="H34" s="81"/>
      <c r="I34" s="73"/>
      <c r="J34" s="73"/>
      <c r="K34" s="73"/>
      <c r="L34" s="73"/>
      <c r="M34" s="27"/>
      <c r="N34" s="79"/>
    </row>
    <row r="35" spans="1:14" ht="15" customHeight="1" x14ac:dyDescent="0.2">
      <c r="A35" s="62"/>
      <c r="B35" s="70"/>
      <c r="C35" s="80"/>
      <c r="D35" s="80"/>
      <c r="E35" s="80"/>
      <c r="F35" s="80"/>
      <c r="G35" s="81"/>
      <c r="H35" s="81"/>
      <c r="I35" s="73"/>
      <c r="J35" s="73"/>
      <c r="K35" s="73"/>
      <c r="L35" s="73"/>
      <c r="M35" s="27"/>
      <c r="N35" s="79"/>
    </row>
    <row r="36" spans="1:14" ht="15" customHeight="1" x14ac:dyDescent="0.2">
      <c r="A36" s="62"/>
      <c r="B36" s="70"/>
      <c r="C36" s="80"/>
      <c r="D36" s="80"/>
      <c r="E36" s="80"/>
      <c r="F36" s="80"/>
      <c r="G36" s="80"/>
      <c r="H36" s="80"/>
      <c r="I36" s="73"/>
      <c r="J36" s="73"/>
      <c r="K36" s="73"/>
      <c r="L36" s="73"/>
      <c r="M36" s="27"/>
      <c r="N36" s="79"/>
    </row>
    <row r="37" spans="1:14" ht="15" customHeight="1" x14ac:dyDescent="0.2">
      <c r="A37" s="62"/>
      <c r="B37" s="70"/>
      <c r="C37" s="80"/>
      <c r="D37" s="80"/>
      <c r="E37" s="80"/>
      <c r="F37" s="80"/>
      <c r="G37" s="80"/>
      <c r="H37" s="80"/>
      <c r="I37" s="73"/>
      <c r="J37" s="73"/>
      <c r="K37" s="73"/>
      <c r="L37" s="73"/>
      <c r="M37" s="27"/>
      <c r="N37" s="79"/>
    </row>
    <row r="38" spans="1:14" ht="15" customHeight="1" x14ac:dyDescent="0.2">
      <c r="A38" s="62"/>
      <c r="B38" s="70"/>
      <c r="C38" s="80"/>
      <c r="D38" s="80"/>
      <c r="E38" s="80"/>
      <c r="F38" s="80"/>
      <c r="G38" s="80"/>
      <c r="H38" s="80"/>
      <c r="I38" s="73"/>
      <c r="J38" s="73"/>
      <c r="K38" s="73"/>
      <c r="L38" s="73"/>
      <c r="M38" s="27"/>
      <c r="N38" s="79"/>
    </row>
    <row r="39" spans="1:14" ht="15" customHeight="1" x14ac:dyDescent="0.2">
      <c r="A39" s="62"/>
      <c r="B39" s="70"/>
      <c r="C39" s="80"/>
      <c r="D39" s="80"/>
      <c r="E39" s="80"/>
      <c r="F39" s="80"/>
      <c r="G39" s="80"/>
      <c r="H39" s="80"/>
      <c r="I39" s="73"/>
      <c r="J39" s="73"/>
      <c r="K39" s="73"/>
      <c r="L39" s="73"/>
      <c r="M39" s="27"/>
      <c r="N39" s="79"/>
    </row>
    <row r="40" spans="1:14" ht="15" customHeight="1" x14ac:dyDescent="0.2">
      <c r="A40" s="62"/>
      <c r="B40" s="70"/>
      <c r="C40" s="80"/>
      <c r="D40" s="80"/>
      <c r="E40" s="80"/>
      <c r="F40" s="80"/>
      <c r="G40" s="80"/>
      <c r="H40" s="80"/>
      <c r="I40" s="73"/>
      <c r="J40" s="73"/>
      <c r="K40" s="73"/>
      <c r="L40" s="73"/>
      <c r="M40" s="27"/>
      <c r="N40" s="79"/>
    </row>
    <row r="41" spans="1:14" ht="15" customHeight="1" x14ac:dyDescent="0.2">
      <c r="A41" s="62"/>
      <c r="B41" s="70"/>
      <c r="C41" s="80"/>
      <c r="D41" s="80"/>
      <c r="E41" s="80"/>
      <c r="F41" s="80"/>
      <c r="G41" s="80"/>
      <c r="H41" s="80"/>
      <c r="I41" s="73"/>
      <c r="J41" s="73"/>
      <c r="K41" s="73"/>
      <c r="L41" s="73"/>
      <c r="M41" s="27"/>
      <c r="N41" s="79"/>
    </row>
    <row r="42" spans="1:14" ht="15" customHeight="1" x14ac:dyDescent="0.2">
      <c r="A42" s="62"/>
      <c r="B42" s="70"/>
      <c r="C42" s="80"/>
      <c r="D42" s="80"/>
      <c r="E42" s="80"/>
      <c r="F42" s="80"/>
      <c r="G42" s="80"/>
      <c r="H42" s="80"/>
      <c r="I42" s="73"/>
      <c r="J42" s="73"/>
      <c r="K42" s="73"/>
      <c r="L42" s="73"/>
      <c r="M42" s="27"/>
      <c r="N42" s="79"/>
    </row>
    <row r="43" spans="1:14" ht="15" customHeight="1" x14ac:dyDescent="0.2">
      <c r="A43" s="62"/>
      <c r="B43" s="70"/>
      <c r="C43" s="80"/>
      <c r="D43" s="80"/>
      <c r="E43" s="80"/>
      <c r="F43" s="80"/>
      <c r="G43" s="80"/>
      <c r="H43" s="80"/>
      <c r="I43" s="73"/>
      <c r="J43" s="73"/>
      <c r="K43" s="73"/>
      <c r="L43" s="73"/>
      <c r="M43" s="27"/>
      <c r="N43" s="79"/>
    </row>
    <row r="44" spans="1:14" ht="15" customHeight="1" x14ac:dyDescent="0.2">
      <c r="A44" s="62"/>
      <c r="B44" s="70"/>
      <c r="C44" s="80"/>
      <c r="D44" s="80"/>
      <c r="E44" s="80"/>
      <c r="F44" s="80"/>
      <c r="G44" s="80"/>
      <c r="H44" s="80"/>
      <c r="I44" s="73"/>
      <c r="J44" s="73"/>
      <c r="K44" s="73"/>
      <c r="L44" s="73"/>
      <c r="M44" s="27"/>
      <c r="N44" s="79"/>
    </row>
    <row r="45" spans="1:14" ht="15" customHeight="1" x14ac:dyDescent="0.2">
      <c r="A45" s="62"/>
      <c r="B45" s="70"/>
      <c r="C45" s="80"/>
      <c r="D45" s="80"/>
      <c r="E45" s="80"/>
      <c r="F45" s="80"/>
      <c r="G45" s="80"/>
      <c r="H45" s="80"/>
      <c r="I45" s="73"/>
      <c r="J45" s="73"/>
      <c r="K45" s="73"/>
      <c r="L45" s="73"/>
      <c r="M45" s="27"/>
      <c r="N45" s="79"/>
    </row>
    <row r="46" spans="1:14" ht="15" customHeight="1" x14ac:dyDescent="0.2">
      <c r="A46" s="62"/>
      <c r="B46" s="70"/>
      <c r="C46" s="80"/>
      <c r="D46" s="80"/>
      <c r="E46" s="80"/>
      <c r="F46" s="80"/>
      <c r="G46" s="80"/>
      <c r="H46" s="80"/>
      <c r="I46" s="73"/>
      <c r="J46" s="73"/>
      <c r="K46" s="73"/>
      <c r="L46" s="73"/>
      <c r="M46" s="27"/>
      <c r="N46" s="79"/>
    </row>
    <row r="47" spans="1:14" ht="15" customHeight="1" x14ac:dyDescent="0.2">
      <c r="A47" s="62"/>
      <c r="B47" s="70"/>
      <c r="C47" s="80"/>
      <c r="D47" s="80"/>
      <c r="E47" s="80"/>
      <c r="F47" s="80"/>
      <c r="G47" s="80"/>
      <c r="H47" s="80"/>
      <c r="I47" s="73"/>
      <c r="J47" s="73"/>
      <c r="K47" s="73"/>
      <c r="L47" s="73"/>
      <c r="M47" s="27"/>
      <c r="N47" s="79"/>
    </row>
    <row r="48" spans="1:14" ht="15" customHeight="1" x14ac:dyDescent="0.2">
      <c r="A48" s="62"/>
      <c r="B48" s="70"/>
      <c r="C48" s="80"/>
      <c r="D48" s="80"/>
      <c r="E48" s="80"/>
      <c r="F48" s="80"/>
      <c r="G48" s="80"/>
      <c r="H48" s="80"/>
      <c r="I48" s="73"/>
      <c r="J48" s="73"/>
      <c r="K48" s="73"/>
      <c r="L48" s="73"/>
      <c r="M48" s="27"/>
      <c r="N48" s="79"/>
    </row>
    <row r="49" spans="1:14" ht="15" customHeight="1" x14ac:dyDescent="0.2">
      <c r="A49" s="62"/>
      <c r="B49" s="70"/>
      <c r="C49" s="80"/>
      <c r="D49" s="80"/>
      <c r="E49" s="80"/>
      <c r="F49" s="80"/>
      <c r="G49" s="80"/>
      <c r="H49" s="80"/>
      <c r="I49" s="73"/>
      <c r="J49" s="73"/>
      <c r="K49" s="73"/>
      <c r="L49" s="73"/>
      <c r="M49" s="27"/>
      <c r="N49" s="79"/>
    </row>
    <row r="50" spans="1:14" ht="15" customHeight="1" x14ac:dyDescent="0.2">
      <c r="A50" s="62"/>
      <c r="B50" s="70"/>
      <c r="C50" s="80"/>
      <c r="D50" s="80"/>
      <c r="E50" s="80"/>
      <c r="F50" s="80"/>
      <c r="G50" s="80"/>
      <c r="H50" s="80"/>
      <c r="I50" s="73"/>
      <c r="J50" s="73"/>
      <c r="K50" s="73"/>
      <c r="L50" s="73"/>
      <c r="M50" s="27"/>
      <c r="N50" s="79"/>
    </row>
    <row r="51" spans="1:14" ht="15" customHeight="1" x14ac:dyDescent="0.2">
      <c r="A51" s="62"/>
      <c r="B51" s="70"/>
      <c r="C51" s="80"/>
      <c r="D51" s="80"/>
      <c r="E51" s="80"/>
      <c r="F51" s="80"/>
      <c r="G51" s="80"/>
      <c r="H51" s="80"/>
      <c r="I51" s="73"/>
      <c r="J51" s="73"/>
      <c r="K51" s="73"/>
      <c r="L51" s="73"/>
      <c r="M51" s="27"/>
      <c r="N51" s="79"/>
    </row>
    <row r="52" spans="1:14" ht="15" customHeight="1" x14ac:dyDescent="0.2">
      <c r="A52" s="62"/>
      <c r="B52" s="70"/>
      <c r="C52" s="80"/>
      <c r="D52" s="80"/>
      <c r="E52" s="80"/>
      <c r="F52" s="80"/>
      <c r="G52" s="80"/>
      <c r="H52" s="80"/>
      <c r="I52" s="73"/>
      <c r="J52" s="73"/>
      <c r="K52" s="73"/>
      <c r="L52" s="73"/>
      <c r="M52" s="27"/>
      <c r="N52" s="79"/>
    </row>
    <row r="53" spans="1:14" ht="15" customHeight="1" x14ac:dyDescent="0.2">
      <c r="A53" s="62"/>
      <c r="B53" s="70"/>
      <c r="C53" s="80"/>
      <c r="D53" s="80"/>
      <c r="E53" s="80"/>
      <c r="F53" s="80"/>
      <c r="G53" s="80"/>
      <c r="H53" s="80"/>
      <c r="I53" s="73"/>
      <c r="J53" s="73"/>
      <c r="K53" s="73"/>
      <c r="L53" s="73"/>
      <c r="M53" s="27"/>
      <c r="N53" s="79"/>
    </row>
    <row r="54" spans="1:14" ht="15" customHeight="1" x14ac:dyDescent="0.2">
      <c r="A54" s="62"/>
      <c r="B54" s="70"/>
      <c r="C54" s="80"/>
      <c r="D54" s="80"/>
      <c r="E54" s="80"/>
      <c r="F54" s="80"/>
      <c r="G54" s="80"/>
      <c r="H54" s="80"/>
      <c r="I54" s="73"/>
      <c r="J54" s="73"/>
      <c r="K54" s="73"/>
      <c r="L54" s="73"/>
      <c r="M54" s="27"/>
      <c r="N54" s="79"/>
    </row>
    <row r="55" spans="1:14" ht="15" customHeight="1" x14ac:dyDescent="0.2">
      <c r="A55" s="62"/>
      <c r="B55" s="70"/>
      <c r="C55" s="80"/>
      <c r="D55" s="80"/>
      <c r="E55" s="80"/>
      <c r="F55" s="80"/>
      <c r="G55" s="80"/>
      <c r="H55" s="80"/>
      <c r="I55" s="73"/>
      <c r="J55" s="73"/>
      <c r="K55" s="73"/>
      <c r="L55" s="73"/>
      <c r="M55" s="27"/>
      <c r="N55" s="79"/>
    </row>
    <row r="56" spans="1:14" ht="15" customHeight="1" x14ac:dyDescent="0.2">
      <c r="A56" s="62"/>
      <c r="B56" s="70"/>
      <c r="C56" s="80"/>
      <c r="D56" s="80"/>
      <c r="E56" s="80"/>
      <c r="F56" s="80"/>
      <c r="G56" s="80"/>
      <c r="H56" s="80"/>
      <c r="I56" s="73"/>
      <c r="J56" s="73"/>
      <c r="K56" s="73"/>
      <c r="L56" s="73"/>
      <c r="M56" s="27"/>
      <c r="N56" s="79"/>
    </row>
    <row r="57" spans="1:14" ht="15" customHeight="1" x14ac:dyDescent="0.2">
      <c r="A57" s="62"/>
      <c r="B57" s="70"/>
      <c r="C57" s="80"/>
      <c r="D57" s="80"/>
      <c r="E57" s="80"/>
      <c r="F57" s="80"/>
      <c r="G57" s="80"/>
      <c r="H57" s="80"/>
      <c r="I57" s="73"/>
      <c r="J57" s="73"/>
      <c r="K57" s="73"/>
      <c r="L57" s="73"/>
      <c r="M57" s="27"/>
      <c r="N57" s="79"/>
    </row>
    <row r="58" spans="1:14" ht="15" customHeight="1" x14ac:dyDescent="0.2">
      <c r="A58" s="62"/>
      <c r="B58" s="70"/>
      <c r="C58" s="80"/>
      <c r="D58" s="80"/>
      <c r="E58" s="80"/>
      <c r="F58" s="80"/>
      <c r="G58" s="80"/>
      <c r="H58" s="80"/>
      <c r="I58" s="73"/>
      <c r="J58" s="73"/>
      <c r="K58" s="73"/>
      <c r="L58" s="73"/>
      <c r="M58" s="27"/>
      <c r="N58" s="79"/>
    </row>
    <row r="59" spans="1:14" ht="15" customHeight="1" x14ac:dyDescent="0.2">
      <c r="A59" s="62"/>
      <c r="B59" s="70"/>
      <c r="C59" s="80"/>
      <c r="D59" s="80"/>
      <c r="E59" s="80"/>
      <c r="F59" s="80"/>
      <c r="G59" s="80"/>
      <c r="H59" s="80"/>
      <c r="I59" s="73"/>
      <c r="J59" s="73"/>
      <c r="K59" s="73"/>
      <c r="L59" s="73"/>
      <c r="M59" s="27"/>
      <c r="N59" s="79"/>
    </row>
    <row r="60" spans="1:14" ht="15" customHeight="1" x14ac:dyDescent="0.2">
      <c r="A60" s="62"/>
      <c r="B60" s="70"/>
      <c r="C60" s="80"/>
      <c r="D60" s="80"/>
      <c r="E60" s="80"/>
      <c r="F60" s="80"/>
      <c r="G60" s="80"/>
      <c r="H60" s="80"/>
      <c r="I60" s="73"/>
      <c r="J60" s="73"/>
      <c r="K60" s="73"/>
      <c r="L60" s="73"/>
      <c r="M60" s="27"/>
      <c r="N60" s="79"/>
    </row>
    <row r="61" spans="1:14" ht="15" customHeight="1" x14ac:dyDescent="0.2">
      <c r="A61" s="62"/>
      <c r="B61" s="70"/>
      <c r="C61" s="80"/>
      <c r="D61" s="80"/>
      <c r="E61" s="80"/>
      <c r="F61" s="80"/>
      <c r="G61" s="80"/>
      <c r="H61" s="80"/>
      <c r="I61" s="73"/>
      <c r="J61" s="73"/>
      <c r="K61" s="73"/>
      <c r="L61" s="73"/>
      <c r="M61" s="27"/>
      <c r="N61" s="79"/>
    </row>
    <row r="62" spans="1:14" ht="15" customHeight="1" x14ac:dyDescent="0.2">
      <c r="A62" s="62"/>
      <c r="B62" s="70"/>
      <c r="C62" s="80"/>
      <c r="D62" s="80"/>
      <c r="E62" s="80"/>
      <c r="F62" s="80"/>
      <c r="G62" s="80"/>
      <c r="H62" s="80"/>
      <c r="I62" s="73"/>
      <c r="J62" s="73"/>
      <c r="K62" s="73"/>
      <c r="L62" s="73"/>
      <c r="M62" s="27"/>
      <c r="N62" s="79"/>
    </row>
    <row r="63" spans="1:14" ht="15" customHeight="1" x14ac:dyDescent="0.2">
      <c r="A63" s="62"/>
      <c r="B63" s="70"/>
      <c r="C63" s="80"/>
      <c r="D63" s="80"/>
      <c r="E63" s="80"/>
      <c r="F63" s="80"/>
      <c r="G63" s="80"/>
      <c r="H63" s="80"/>
      <c r="I63" s="73"/>
      <c r="J63" s="73"/>
      <c r="K63" s="73"/>
      <c r="L63" s="73"/>
      <c r="M63" s="27"/>
      <c r="N63" s="79"/>
    </row>
    <row r="64" spans="1:14" ht="15" customHeight="1" x14ac:dyDescent="0.2">
      <c r="A64" s="62"/>
      <c r="B64" s="70"/>
      <c r="C64" s="80"/>
      <c r="D64" s="80"/>
      <c r="E64" s="80"/>
      <c r="F64" s="80"/>
      <c r="G64" s="80"/>
      <c r="H64" s="80"/>
      <c r="I64" s="73"/>
      <c r="J64" s="73"/>
      <c r="K64" s="73"/>
      <c r="L64" s="73"/>
      <c r="M64" s="27"/>
      <c r="N64" s="79"/>
    </row>
    <row r="65" spans="1:14" ht="15" customHeight="1" x14ac:dyDescent="0.2">
      <c r="A65" s="62"/>
      <c r="B65" s="70"/>
      <c r="C65" s="80"/>
      <c r="D65" s="80"/>
      <c r="E65" s="80"/>
      <c r="F65" s="80"/>
      <c r="G65" s="80"/>
      <c r="H65" s="80"/>
      <c r="I65" s="73"/>
      <c r="J65" s="73"/>
      <c r="K65" s="73"/>
      <c r="L65" s="73"/>
      <c r="M65" s="27"/>
      <c r="N65" s="79"/>
    </row>
    <row r="66" spans="1:14" ht="15" customHeight="1" x14ac:dyDescent="0.2">
      <c r="A66" s="62"/>
      <c r="B66" s="70"/>
      <c r="C66" s="80"/>
      <c r="D66" s="80"/>
      <c r="E66" s="80"/>
      <c r="F66" s="80"/>
      <c r="G66" s="80"/>
      <c r="H66" s="80"/>
      <c r="I66" s="73"/>
      <c r="J66" s="73"/>
      <c r="K66" s="73"/>
      <c r="L66" s="73"/>
      <c r="M66" s="27"/>
      <c r="N66" s="79"/>
    </row>
    <row r="67" spans="1:14" ht="15" customHeight="1" x14ac:dyDescent="0.2">
      <c r="A67" s="62"/>
      <c r="B67" s="70"/>
      <c r="C67" s="80"/>
      <c r="D67" s="80"/>
      <c r="E67" s="80"/>
      <c r="F67" s="80"/>
      <c r="G67" s="80"/>
      <c r="H67" s="80"/>
      <c r="I67" s="73"/>
      <c r="J67" s="73"/>
      <c r="K67" s="73"/>
      <c r="L67" s="73"/>
      <c r="M67" s="27"/>
      <c r="N67" s="79"/>
    </row>
    <row r="68" spans="1:14" ht="15" customHeight="1" x14ac:dyDescent="0.2">
      <c r="A68" s="62"/>
      <c r="B68" s="70"/>
      <c r="C68" s="80"/>
      <c r="D68" s="80"/>
      <c r="E68" s="80"/>
      <c r="F68" s="80"/>
      <c r="G68" s="80"/>
      <c r="H68" s="80"/>
      <c r="I68" s="73"/>
      <c r="J68" s="73"/>
      <c r="K68" s="73"/>
      <c r="L68" s="73"/>
      <c r="M68" s="27"/>
      <c r="N68" s="79"/>
    </row>
    <row r="69" spans="1:14" ht="15" customHeight="1" x14ac:dyDescent="0.2">
      <c r="A69" s="62"/>
      <c r="B69" s="70"/>
      <c r="C69" s="80"/>
      <c r="D69" s="80"/>
      <c r="E69" s="80"/>
      <c r="F69" s="80"/>
      <c r="G69" s="80"/>
      <c r="H69" s="80"/>
      <c r="I69" s="73"/>
      <c r="J69" s="73"/>
      <c r="K69" s="73"/>
      <c r="L69" s="73"/>
      <c r="M69" s="27"/>
      <c r="N69" s="79"/>
    </row>
    <row r="70" spans="1:14" ht="15" customHeight="1" x14ac:dyDescent="0.2">
      <c r="A70" s="62"/>
      <c r="B70" s="70"/>
      <c r="C70" s="81"/>
      <c r="D70" s="81"/>
      <c r="E70" s="80"/>
      <c r="F70" s="80"/>
      <c r="G70" s="81"/>
      <c r="H70" s="81"/>
      <c r="I70" s="73"/>
      <c r="J70" s="73"/>
      <c r="K70" s="73"/>
      <c r="L70" s="73"/>
      <c r="M70" s="27"/>
      <c r="N70" s="79"/>
    </row>
    <row r="71" spans="1:14" ht="15" customHeight="1" x14ac:dyDescent="0.2">
      <c r="A71" s="62"/>
      <c r="B71" s="70"/>
      <c r="C71" s="80"/>
      <c r="D71" s="80"/>
      <c r="E71" s="80"/>
      <c r="F71" s="80"/>
      <c r="G71" s="81"/>
      <c r="H71" s="81"/>
      <c r="I71" s="73"/>
      <c r="J71" s="73"/>
      <c r="K71" s="73"/>
      <c r="L71" s="73"/>
      <c r="M71" s="27"/>
      <c r="N71" s="79"/>
    </row>
    <row r="72" spans="1:14" ht="15" customHeight="1" x14ac:dyDescent="0.2">
      <c r="A72" s="62"/>
      <c r="B72" s="70"/>
      <c r="C72" s="80"/>
      <c r="D72" s="80"/>
      <c r="E72" s="80"/>
      <c r="F72" s="80"/>
      <c r="G72" s="81"/>
      <c r="H72" s="81"/>
      <c r="I72" s="73"/>
      <c r="J72" s="73"/>
      <c r="K72" s="73"/>
      <c r="L72" s="73"/>
      <c r="M72" s="27"/>
      <c r="N72" s="79"/>
    </row>
    <row r="73" spans="1:14" ht="15" customHeight="1" x14ac:dyDescent="0.2">
      <c r="A73" s="62"/>
      <c r="B73" s="70"/>
      <c r="C73" s="80"/>
      <c r="D73" s="80"/>
      <c r="E73" s="80"/>
      <c r="F73" s="80"/>
      <c r="G73" s="81"/>
      <c r="H73" s="81"/>
      <c r="I73" s="73"/>
      <c r="J73" s="73"/>
      <c r="K73" s="73"/>
      <c r="L73" s="73"/>
      <c r="M73" s="27"/>
      <c r="N73" s="79"/>
    </row>
    <row r="74" spans="1:14" ht="15" customHeight="1" x14ac:dyDescent="0.2">
      <c r="A74" s="62"/>
      <c r="B74" s="70"/>
      <c r="C74" s="80"/>
      <c r="D74" s="80"/>
      <c r="E74" s="80"/>
      <c r="F74" s="80"/>
      <c r="G74" s="81"/>
      <c r="H74" s="81"/>
      <c r="I74" s="73"/>
      <c r="J74" s="73"/>
      <c r="K74" s="73"/>
      <c r="L74" s="73"/>
      <c r="M74" s="27"/>
      <c r="N74" s="79"/>
    </row>
    <row r="75" spans="1:14" ht="15" customHeight="1" x14ac:dyDescent="0.2">
      <c r="A75" s="62"/>
      <c r="B75" s="70"/>
      <c r="C75" s="80"/>
      <c r="D75" s="80"/>
      <c r="E75" s="80"/>
      <c r="F75" s="80"/>
      <c r="G75" s="81"/>
      <c r="H75" s="81"/>
      <c r="I75" s="73"/>
      <c r="J75" s="73"/>
      <c r="K75" s="73"/>
      <c r="L75" s="73"/>
      <c r="M75" s="27"/>
      <c r="N75" s="79"/>
    </row>
    <row r="76" spans="1:14" ht="15" customHeight="1" x14ac:dyDescent="0.2">
      <c r="A76" s="62"/>
      <c r="B76" s="70"/>
      <c r="C76" s="80"/>
      <c r="D76" s="80"/>
      <c r="E76" s="80"/>
      <c r="F76" s="80"/>
      <c r="G76" s="81"/>
      <c r="H76" s="81"/>
      <c r="I76" s="73"/>
      <c r="J76" s="73"/>
      <c r="K76" s="73"/>
      <c r="L76" s="73"/>
      <c r="M76" s="27"/>
      <c r="N76" s="79"/>
    </row>
    <row r="77" spans="1:14" ht="15" customHeight="1" x14ac:dyDescent="0.2">
      <c r="A77" s="62"/>
      <c r="B77" s="70"/>
      <c r="C77" s="80"/>
      <c r="D77" s="80"/>
      <c r="E77" s="80"/>
      <c r="F77" s="80"/>
      <c r="G77" s="81"/>
      <c r="H77" s="81"/>
      <c r="I77" s="73"/>
      <c r="J77" s="73"/>
      <c r="K77" s="73"/>
      <c r="L77" s="73"/>
      <c r="M77" s="27"/>
      <c r="N77" s="79"/>
    </row>
    <row r="78" spans="1:14" ht="15" customHeight="1" x14ac:dyDescent="0.2">
      <c r="A78" s="62"/>
      <c r="B78" s="70"/>
      <c r="C78" s="80"/>
      <c r="D78" s="80"/>
      <c r="E78" s="80"/>
      <c r="F78" s="80"/>
      <c r="G78" s="81"/>
      <c r="H78" s="81"/>
      <c r="I78" s="73"/>
      <c r="J78" s="73"/>
      <c r="K78" s="73"/>
      <c r="L78" s="73"/>
      <c r="M78" s="27"/>
      <c r="N78" s="79"/>
    </row>
    <row r="79" spans="1:14" ht="15" customHeight="1" x14ac:dyDescent="0.2">
      <c r="A79" s="62"/>
      <c r="B79" s="70"/>
      <c r="C79" s="80"/>
      <c r="D79" s="80"/>
      <c r="E79" s="81"/>
      <c r="F79" s="81"/>
      <c r="G79" s="81"/>
      <c r="H79" s="81"/>
      <c r="I79" s="73"/>
      <c r="J79" s="73"/>
      <c r="K79" s="73"/>
      <c r="L79" s="73"/>
      <c r="M79" s="27"/>
      <c r="N79" s="79"/>
    </row>
    <row r="80" spans="1:14" ht="15" customHeight="1" x14ac:dyDescent="0.2">
      <c r="A80" s="62"/>
      <c r="B80" s="70"/>
      <c r="C80" s="80"/>
      <c r="D80" s="80"/>
      <c r="E80" s="80"/>
      <c r="F80" s="80"/>
      <c r="G80" s="81"/>
      <c r="H80" s="81"/>
      <c r="I80" s="73"/>
      <c r="J80" s="73"/>
      <c r="K80" s="73"/>
      <c r="L80" s="73"/>
      <c r="M80" s="27"/>
      <c r="N80" s="79"/>
    </row>
    <row r="81" spans="1:14" ht="15" customHeight="1" x14ac:dyDescent="0.2">
      <c r="A81" s="62"/>
      <c r="B81" s="70"/>
      <c r="C81" s="80"/>
      <c r="D81" s="80"/>
      <c r="E81" s="80"/>
      <c r="F81" s="80"/>
      <c r="G81" s="80"/>
      <c r="H81" s="80"/>
      <c r="I81" s="73"/>
      <c r="J81" s="73"/>
      <c r="K81" s="73"/>
      <c r="L81" s="73"/>
      <c r="M81" s="27"/>
      <c r="N81" s="79"/>
    </row>
    <row r="82" spans="1:14" ht="15" customHeight="1" x14ac:dyDescent="0.2">
      <c r="A82" s="62"/>
      <c r="B82" s="70"/>
      <c r="C82" s="81"/>
      <c r="D82" s="81"/>
      <c r="E82" s="80"/>
      <c r="F82" s="80"/>
      <c r="G82" s="81"/>
      <c r="H82" s="81"/>
      <c r="I82" s="73"/>
      <c r="J82" s="73"/>
      <c r="K82" s="73"/>
      <c r="L82" s="73"/>
      <c r="M82" s="27"/>
      <c r="N82" s="79"/>
    </row>
    <row r="83" spans="1:14" ht="15" customHeight="1" x14ac:dyDescent="0.2">
      <c r="A83" s="62"/>
      <c r="B83" s="70"/>
      <c r="C83" s="80"/>
      <c r="D83" s="80"/>
      <c r="E83" s="80"/>
      <c r="F83" s="80"/>
      <c r="G83" s="81"/>
      <c r="H83" s="81"/>
      <c r="I83" s="73"/>
      <c r="J83" s="73"/>
      <c r="K83" s="73"/>
      <c r="L83" s="73"/>
      <c r="M83" s="27"/>
      <c r="N83" s="79"/>
    </row>
    <row r="84" spans="1:14" ht="15" customHeight="1" x14ac:dyDescent="0.2">
      <c r="A84" s="62"/>
      <c r="B84" s="70"/>
      <c r="C84" s="80"/>
      <c r="D84" s="80"/>
      <c r="E84" s="81"/>
      <c r="F84" s="81"/>
      <c r="G84" s="81"/>
      <c r="H84" s="81"/>
      <c r="I84" s="73"/>
      <c r="J84" s="73"/>
      <c r="K84" s="73"/>
      <c r="L84" s="73"/>
      <c r="M84" s="27"/>
      <c r="N84" s="79"/>
    </row>
    <row r="85" spans="1:14" ht="15" customHeight="1" x14ac:dyDescent="0.2">
      <c r="A85" s="62"/>
      <c r="B85" s="70"/>
      <c r="C85" s="80"/>
      <c r="D85" s="80"/>
      <c r="E85" s="80"/>
      <c r="F85" s="80"/>
      <c r="G85" s="81"/>
      <c r="H85" s="81"/>
      <c r="I85" s="73"/>
      <c r="J85" s="73"/>
      <c r="K85" s="73"/>
      <c r="L85" s="73"/>
      <c r="M85" s="27"/>
      <c r="N85" s="79"/>
    </row>
    <row r="86" spans="1:14" ht="15" customHeight="1" x14ac:dyDescent="0.2">
      <c r="A86" s="62"/>
      <c r="B86" s="70"/>
      <c r="C86" s="80"/>
      <c r="D86" s="80"/>
      <c r="E86" s="80"/>
      <c r="F86" s="80"/>
      <c r="G86" s="80"/>
      <c r="H86" s="80"/>
      <c r="I86" s="73"/>
      <c r="J86" s="73"/>
      <c r="K86" s="73"/>
      <c r="L86" s="73"/>
      <c r="M86" s="27"/>
      <c r="N86" s="79"/>
    </row>
    <row r="87" spans="1:14" ht="15" customHeight="1" x14ac:dyDescent="0.2">
      <c r="A87" s="62"/>
      <c r="B87" s="70"/>
      <c r="C87" s="80"/>
      <c r="D87" s="80"/>
      <c r="E87" s="80"/>
      <c r="F87" s="80"/>
      <c r="G87" s="80"/>
      <c r="H87" s="80"/>
      <c r="I87" s="73"/>
      <c r="J87" s="73"/>
      <c r="K87" s="73"/>
      <c r="L87" s="73"/>
      <c r="M87" s="27"/>
      <c r="N87" s="79"/>
    </row>
    <row r="88" spans="1:14" ht="15" customHeight="1" x14ac:dyDescent="0.2">
      <c r="A88" s="62"/>
      <c r="B88" s="70"/>
      <c r="C88" s="80"/>
      <c r="D88" s="80"/>
      <c r="E88" s="80"/>
      <c r="F88" s="80"/>
      <c r="G88" s="81"/>
      <c r="H88" s="81"/>
      <c r="I88" s="73"/>
      <c r="J88" s="73"/>
      <c r="K88" s="73"/>
      <c r="L88" s="73"/>
      <c r="M88" s="27"/>
      <c r="N88" s="79"/>
    </row>
    <row r="89" spans="1:14" ht="15" customHeight="1" x14ac:dyDescent="0.2">
      <c r="A89" s="62"/>
      <c r="B89" s="70"/>
      <c r="C89" s="80"/>
      <c r="D89" s="80"/>
      <c r="E89" s="80"/>
      <c r="F89" s="80"/>
      <c r="G89" s="80"/>
      <c r="H89" s="80"/>
      <c r="I89" s="73"/>
      <c r="J89" s="73"/>
      <c r="K89" s="73"/>
      <c r="L89" s="73"/>
      <c r="M89" s="27"/>
      <c r="N89" s="79"/>
    </row>
    <row r="90" spans="1:14" ht="15" customHeight="1" x14ac:dyDescent="0.2">
      <c r="A90" s="62"/>
      <c r="B90" s="70"/>
      <c r="C90" s="80"/>
      <c r="D90" s="80"/>
      <c r="E90" s="80"/>
      <c r="F90" s="80"/>
      <c r="G90" s="81"/>
      <c r="H90" s="81"/>
      <c r="I90" s="73"/>
      <c r="J90" s="73"/>
      <c r="K90" s="73"/>
      <c r="L90" s="73"/>
      <c r="M90" s="27"/>
      <c r="N90" s="79"/>
    </row>
    <row r="91" spans="1:14" ht="15" customHeight="1" x14ac:dyDescent="0.2">
      <c r="A91" s="62"/>
      <c r="B91" s="70"/>
      <c r="C91" s="80"/>
      <c r="D91" s="80"/>
      <c r="E91" s="80"/>
      <c r="F91" s="80"/>
      <c r="G91" s="80"/>
      <c r="H91" s="80"/>
      <c r="I91" s="73"/>
      <c r="J91" s="73"/>
      <c r="K91" s="73"/>
      <c r="L91" s="73"/>
      <c r="M91" s="27"/>
      <c r="N91" s="79"/>
    </row>
    <row r="92" spans="1:14" ht="15" customHeight="1" x14ac:dyDescent="0.2">
      <c r="A92" s="62"/>
      <c r="B92" s="70"/>
      <c r="C92" s="80"/>
      <c r="D92" s="80"/>
      <c r="E92" s="80"/>
      <c r="F92" s="80"/>
      <c r="G92" s="81"/>
      <c r="H92" s="81"/>
      <c r="I92" s="73"/>
      <c r="J92" s="73"/>
      <c r="K92" s="73"/>
      <c r="L92" s="73"/>
      <c r="M92" s="27"/>
      <c r="N92" s="79"/>
    </row>
    <row r="93" spans="1:14" ht="15" customHeight="1" x14ac:dyDescent="0.2">
      <c r="A93" s="62"/>
      <c r="B93" s="70"/>
      <c r="C93" s="80"/>
      <c r="D93" s="80"/>
      <c r="E93" s="80"/>
      <c r="F93" s="80"/>
      <c r="G93" s="81"/>
      <c r="H93" s="81"/>
      <c r="I93" s="73"/>
      <c r="J93" s="73"/>
      <c r="K93" s="73"/>
      <c r="L93" s="73"/>
      <c r="M93" s="27"/>
      <c r="N93" s="79"/>
    </row>
    <row r="94" spans="1:14" ht="15" customHeight="1" x14ac:dyDescent="0.2">
      <c r="A94" s="62"/>
      <c r="B94" s="70"/>
      <c r="C94" s="80"/>
      <c r="D94" s="80"/>
      <c r="E94" s="80"/>
      <c r="F94" s="80"/>
      <c r="G94" s="81"/>
      <c r="H94" s="81"/>
      <c r="I94" s="73"/>
      <c r="J94" s="73"/>
      <c r="K94" s="73"/>
      <c r="L94" s="73"/>
      <c r="M94" s="27"/>
      <c r="N94" s="79"/>
    </row>
    <row r="95" spans="1:14" ht="15" customHeight="1" x14ac:dyDescent="0.2">
      <c r="A95" s="62"/>
      <c r="B95" s="70"/>
      <c r="C95" s="80"/>
      <c r="D95" s="80"/>
      <c r="E95" s="80"/>
      <c r="F95" s="80"/>
      <c r="G95" s="81"/>
      <c r="H95" s="81"/>
      <c r="I95" s="73"/>
      <c r="J95" s="73"/>
      <c r="K95" s="73"/>
      <c r="L95" s="73"/>
      <c r="M95" s="27"/>
      <c r="N95" s="79"/>
    </row>
    <row r="96" spans="1:14" ht="15" customHeight="1" x14ac:dyDescent="0.2">
      <c r="A96" s="62"/>
      <c r="B96" s="70"/>
      <c r="C96" s="80"/>
      <c r="D96" s="80"/>
      <c r="E96" s="80"/>
      <c r="F96" s="80"/>
      <c r="G96" s="81"/>
      <c r="H96" s="81"/>
      <c r="I96" s="73"/>
      <c r="J96" s="73"/>
      <c r="K96" s="73"/>
      <c r="L96" s="73"/>
      <c r="M96" s="27"/>
      <c r="N96" s="79"/>
    </row>
    <row r="97" spans="1:14" ht="15" customHeight="1" x14ac:dyDescent="0.2">
      <c r="A97" s="62"/>
      <c r="B97" s="70"/>
      <c r="C97" s="80"/>
      <c r="D97" s="80"/>
      <c r="E97" s="80"/>
      <c r="F97" s="80"/>
      <c r="G97" s="81"/>
      <c r="H97" s="81"/>
      <c r="I97" s="73"/>
      <c r="J97" s="73"/>
      <c r="K97" s="73"/>
      <c r="L97" s="73"/>
      <c r="M97" s="27"/>
      <c r="N97" s="79"/>
    </row>
    <row r="98" spans="1:14" ht="15" customHeight="1" x14ac:dyDescent="0.2">
      <c r="A98" s="62"/>
      <c r="B98" s="70"/>
      <c r="C98" s="80"/>
      <c r="D98" s="80"/>
      <c r="E98" s="80"/>
      <c r="F98" s="80"/>
      <c r="G98" s="81"/>
      <c r="H98" s="81"/>
      <c r="I98" s="73"/>
      <c r="J98" s="73"/>
      <c r="K98" s="73"/>
      <c r="L98" s="73"/>
      <c r="M98" s="27"/>
      <c r="N98" s="79"/>
    </row>
    <row r="99" spans="1:14" ht="15" customHeight="1" x14ac:dyDescent="0.2">
      <c r="A99" s="62"/>
      <c r="B99" s="70"/>
      <c r="C99" s="80"/>
      <c r="D99" s="80"/>
      <c r="E99" s="80"/>
      <c r="F99" s="80"/>
      <c r="G99" s="81"/>
      <c r="H99" s="81"/>
      <c r="I99" s="73"/>
      <c r="J99" s="73"/>
      <c r="K99" s="73"/>
      <c r="L99" s="73"/>
      <c r="M99" s="27"/>
      <c r="N99" s="79"/>
    </row>
    <row r="100" spans="1:14" ht="15" customHeight="1" x14ac:dyDescent="0.2">
      <c r="A100" s="62"/>
      <c r="B100" s="70"/>
      <c r="C100" s="80"/>
      <c r="D100" s="80"/>
      <c r="E100" s="80"/>
      <c r="F100" s="80"/>
      <c r="G100" s="81"/>
      <c r="H100" s="81"/>
      <c r="I100" s="73"/>
      <c r="J100" s="73"/>
      <c r="K100" s="73"/>
      <c r="L100" s="73"/>
      <c r="M100" s="27"/>
      <c r="N100" s="79"/>
    </row>
    <row r="101" spans="1:14" ht="15" customHeight="1" x14ac:dyDescent="0.2">
      <c r="A101" s="62"/>
      <c r="B101" s="70"/>
      <c r="C101" s="80"/>
      <c r="D101" s="80"/>
      <c r="E101" s="80"/>
      <c r="F101" s="80"/>
      <c r="G101" s="81"/>
      <c r="H101" s="81"/>
      <c r="I101" s="73"/>
      <c r="J101" s="73"/>
      <c r="K101" s="73"/>
      <c r="L101" s="73"/>
      <c r="M101" s="27"/>
      <c r="N101" s="79"/>
    </row>
    <row r="102" spans="1:14" ht="15" customHeight="1" x14ac:dyDescent="0.2">
      <c r="A102" s="62"/>
      <c r="B102" s="70"/>
      <c r="C102" s="80"/>
      <c r="D102" s="80"/>
      <c r="E102" s="80"/>
      <c r="F102" s="80"/>
      <c r="G102" s="81"/>
      <c r="H102" s="81"/>
      <c r="I102" s="73"/>
      <c r="J102" s="73"/>
      <c r="K102" s="73"/>
      <c r="L102" s="73"/>
      <c r="M102" s="27"/>
      <c r="N102" s="79"/>
    </row>
    <row r="103" spans="1:14" ht="15" customHeight="1" x14ac:dyDescent="0.2">
      <c r="A103" s="62"/>
      <c r="B103" s="70"/>
      <c r="C103" s="80"/>
      <c r="D103" s="80"/>
      <c r="E103" s="80"/>
      <c r="F103" s="80"/>
      <c r="G103" s="81"/>
      <c r="H103" s="81"/>
      <c r="I103" s="73"/>
      <c r="J103" s="73"/>
      <c r="K103" s="73"/>
      <c r="L103" s="73"/>
      <c r="M103" s="27"/>
      <c r="N103" s="79"/>
    </row>
    <row r="104" spans="1:14" ht="15" customHeight="1" x14ac:dyDescent="0.2">
      <c r="A104" s="62"/>
      <c r="B104" s="70"/>
      <c r="C104" s="80"/>
      <c r="D104" s="80"/>
      <c r="E104" s="80"/>
      <c r="F104" s="80"/>
      <c r="G104" s="81"/>
      <c r="H104" s="81"/>
      <c r="I104" s="73"/>
      <c r="J104" s="73"/>
      <c r="K104" s="73"/>
      <c r="L104" s="73"/>
      <c r="M104" s="27"/>
      <c r="N104" s="79"/>
    </row>
    <row r="105" spans="1:14" ht="15" customHeight="1" x14ac:dyDescent="0.2">
      <c r="A105" s="62"/>
      <c r="B105" s="70"/>
      <c r="C105" s="80"/>
      <c r="D105" s="80"/>
      <c r="E105" s="80"/>
      <c r="F105" s="80"/>
      <c r="G105" s="81"/>
      <c r="H105" s="81"/>
      <c r="I105" s="73"/>
      <c r="J105" s="73"/>
      <c r="K105" s="73"/>
      <c r="L105" s="73"/>
      <c r="M105" s="27"/>
      <c r="N105" s="79"/>
    </row>
    <row r="106" spans="1:14" ht="15" customHeight="1" x14ac:dyDescent="0.2">
      <c r="A106" s="62"/>
      <c r="B106" s="70"/>
      <c r="C106" s="80"/>
      <c r="D106" s="80"/>
      <c r="E106" s="80"/>
      <c r="F106" s="80"/>
      <c r="G106" s="81"/>
      <c r="H106" s="81"/>
      <c r="I106" s="73"/>
      <c r="J106" s="73"/>
      <c r="K106" s="73"/>
      <c r="L106" s="73"/>
      <c r="M106" s="27"/>
      <c r="N106" s="79"/>
    </row>
    <row r="107" spans="1:14" ht="15" customHeight="1" x14ac:dyDescent="0.2">
      <c r="A107" s="62"/>
      <c r="B107" s="70"/>
      <c r="C107" s="80"/>
      <c r="D107" s="80"/>
      <c r="E107" s="80"/>
      <c r="F107" s="80"/>
      <c r="G107" s="81"/>
      <c r="H107" s="81"/>
      <c r="I107" s="73"/>
      <c r="J107" s="73"/>
      <c r="K107" s="73"/>
      <c r="L107" s="73"/>
      <c r="M107" s="27"/>
      <c r="N107" s="79"/>
    </row>
    <row r="108" spans="1:14" ht="15" customHeight="1" x14ac:dyDescent="0.2">
      <c r="A108" s="62"/>
      <c r="B108" s="70"/>
      <c r="C108" s="80"/>
      <c r="D108" s="80"/>
      <c r="E108" s="80"/>
      <c r="F108" s="80"/>
      <c r="G108" s="81"/>
      <c r="H108" s="81"/>
      <c r="I108" s="73"/>
      <c r="J108" s="73"/>
      <c r="K108" s="73"/>
      <c r="L108" s="73"/>
      <c r="M108" s="27"/>
      <c r="N108" s="79"/>
    </row>
    <row r="109" spans="1:14" ht="15" customHeight="1" x14ac:dyDescent="0.2">
      <c r="A109" s="62"/>
      <c r="B109" s="70"/>
      <c r="C109" s="80"/>
      <c r="D109" s="80"/>
      <c r="E109" s="80"/>
      <c r="F109" s="80"/>
      <c r="G109" s="81"/>
      <c r="H109" s="81"/>
      <c r="I109" s="73"/>
      <c r="J109" s="73"/>
      <c r="K109" s="73"/>
      <c r="L109" s="73"/>
      <c r="M109" s="27"/>
      <c r="N109" s="79"/>
    </row>
    <row r="110" spans="1:14" ht="15" customHeight="1" x14ac:dyDescent="0.2">
      <c r="A110" s="62"/>
      <c r="B110" s="70"/>
      <c r="C110" s="80"/>
      <c r="D110" s="80"/>
      <c r="E110" s="80"/>
      <c r="F110" s="80"/>
      <c r="G110" s="81"/>
      <c r="H110" s="81"/>
      <c r="I110" s="73"/>
      <c r="J110" s="73"/>
      <c r="K110" s="73"/>
      <c r="L110" s="73"/>
      <c r="M110" s="27"/>
      <c r="N110" s="79"/>
    </row>
    <row r="111" spans="1:14" ht="15" customHeight="1" x14ac:dyDescent="0.2">
      <c r="A111" s="62"/>
      <c r="B111" s="70"/>
      <c r="C111" s="80"/>
      <c r="D111" s="80"/>
      <c r="E111" s="80"/>
      <c r="F111" s="80"/>
      <c r="G111" s="81"/>
      <c r="H111" s="81"/>
      <c r="I111" s="73"/>
      <c r="J111" s="73"/>
      <c r="K111" s="73"/>
      <c r="L111" s="73"/>
      <c r="M111" s="27"/>
      <c r="N111" s="79"/>
    </row>
    <row r="112" spans="1:14" ht="15" customHeight="1" x14ac:dyDescent="0.2">
      <c r="A112" s="62"/>
      <c r="B112" s="70"/>
      <c r="C112" s="80"/>
      <c r="D112" s="80"/>
      <c r="E112" s="80"/>
      <c r="F112" s="80"/>
      <c r="G112" s="81"/>
      <c r="H112" s="81"/>
      <c r="I112" s="73"/>
      <c r="J112" s="73"/>
      <c r="K112" s="73"/>
      <c r="L112" s="73"/>
      <c r="M112" s="27"/>
      <c r="N112" s="79"/>
    </row>
    <row r="113" spans="1:14" ht="15" customHeight="1" x14ac:dyDescent="0.2">
      <c r="A113" s="62"/>
      <c r="B113" s="70"/>
      <c r="C113" s="80"/>
      <c r="D113" s="80"/>
      <c r="E113" s="80"/>
      <c r="F113" s="80"/>
      <c r="G113" s="81"/>
      <c r="H113" s="81"/>
      <c r="I113" s="73"/>
      <c r="J113" s="73"/>
      <c r="K113" s="73"/>
      <c r="L113" s="73"/>
      <c r="M113" s="27"/>
      <c r="N113" s="79"/>
    </row>
    <row r="114" spans="1:14" ht="15" customHeight="1" x14ac:dyDescent="0.2">
      <c r="A114" s="62"/>
      <c r="B114" s="70"/>
      <c r="C114" s="80"/>
      <c r="D114" s="80"/>
      <c r="E114" s="80"/>
      <c r="F114" s="80"/>
      <c r="G114" s="81"/>
      <c r="H114" s="81"/>
      <c r="I114" s="73"/>
      <c r="J114" s="73"/>
      <c r="K114" s="73"/>
      <c r="L114" s="73"/>
      <c r="M114" s="27"/>
      <c r="N114" s="79"/>
    </row>
    <row r="115" spans="1:14" ht="15" customHeight="1" x14ac:dyDescent="0.2">
      <c r="A115" s="62"/>
      <c r="B115" s="70"/>
      <c r="C115" s="80"/>
      <c r="D115" s="80"/>
      <c r="E115" s="80"/>
      <c r="F115" s="80"/>
      <c r="G115" s="81"/>
      <c r="H115" s="81"/>
      <c r="I115" s="73"/>
      <c r="J115" s="73"/>
      <c r="K115" s="73"/>
      <c r="L115" s="73"/>
      <c r="M115" s="27"/>
      <c r="N115" s="79"/>
    </row>
    <row r="116" spans="1:14" ht="15" customHeight="1" x14ac:dyDescent="0.2">
      <c r="A116" s="62"/>
      <c r="B116" s="70"/>
      <c r="C116" s="80"/>
      <c r="D116" s="80"/>
      <c r="E116" s="80"/>
      <c r="F116" s="80"/>
      <c r="G116" s="81"/>
      <c r="H116" s="81"/>
      <c r="I116" s="73"/>
      <c r="J116" s="73"/>
      <c r="K116" s="73"/>
      <c r="L116" s="73"/>
      <c r="M116" s="27"/>
      <c r="N116" s="79"/>
    </row>
    <row r="117" spans="1:14" ht="15" customHeight="1" x14ac:dyDescent="0.2">
      <c r="A117" s="62"/>
      <c r="B117" s="70"/>
      <c r="C117" s="80"/>
      <c r="D117" s="80"/>
      <c r="E117" s="80"/>
      <c r="F117" s="80"/>
      <c r="G117" s="81"/>
      <c r="H117" s="81"/>
      <c r="I117" s="73"/>
      <c r="J117" s="73"/>
      <c r="K117" s="73"/>
      <c r="L117" s="73"/>
      <c r="M117" s="27"/>
      <c r="N117" s="79"/>
    </row>
    <row r="118" spans="1:14" ht="15" customHeight="1" x14ac:dyDescent="0.2">
      <c r="A118" s="62"/>
      <c r="B118" s="70"/>
      <c r="C118" s="80"/>
      <c r="D118" s="80"/>
      <c r="E118" s="80"/>
      <c r="F118" s="80"/>
      <c r="G118" s="81"/>
      <c r="H118" s="81"/>
      <c r="I118" s="73"/>
      <c r="J118" s="73"/>
      <c r="K118" s="73"/>
      <c r="L118" s="73"/>
      <c r="M118" s="27"/>
      <c r="N118" s="79"/>
    </row>
    <row r="119" spans="1:14" ht="15" customHeight="1" x14ac:dyDescent="0.2">
      <c r="A119" s="62"/>
      <c r="B119" s="70"/>
      <c r="C119" s="80"/>
      <c r="D119" s="80"/>
      <c r="E119" s="80"/>
      <c r="F119" s="80"/>
      <c r="G119" s="81"/>
      <c r="H119" s="81"/>
      <c r="I119" s="73"/>
      <c r="J119" s="73"/>
      <c r="K119" s="73"/>
      <c r="L119" s="73"/>
      <c r="M119" s="27"/>
      <c r="N119" s="79"/>
    </row>
    <row r="120" spans="1:14" ht="15" customHeight="1" x14ac:dyDescent="0.2">
      <c r="A120" s="62"/>
      <c r="B120" s="70"/>
      <c r="C120" s="80"/>
      <c r="D120" s="80"/>
      <c r="E120" s="80"/>
      <c r="F120" s="80"/>
      <c r="G120" s="81"/>
      <c r="H120" s="81"/>
      <c r="I120" s="73"/>
      <c r="J120" s="73"/>
      <c r="K120" s="73"/>
      <c r="L120" s="73"/>
      <c r="M120" s="27"/>
      <c r="N120" s="79"/>
    </row>
    <row r="121" spans="1:14" ht="15" customHeight="1" x14ac:dyDescent="0.2">
      <c r="A121" s="62"/>
      <c r="B121" s="70"/>
      <c r="C121" s="80"/>
      <c r="D121" s="80"/>
      <c r="E121" s="80"/>
      <c r="F121" s="80"/>
      <c r="G121" s="81"/>
      <c r="H121" s="81"/>
      <c r="I121" s="73"/>
      <c r="J121" s="73"/>
      <c r="K121" s="73"/>
      <c r="L121" s="73"/>
      <c r="M121" s="27"/>
      <c r="N121" s="79"/>
    </row>
    <row r="122" spans="1:14" ht="15" customHeight="1" x14ac:dyDescent="0.2">
      <c r="A122" s="62"/>
      <c r="B122" s="70"/>
      <c r="C122" s="80"/>
      <c r="D122" s="80"/>
      <c r="E122" s="80"/>
      <c r="F122" s="80"/>
      <c r="G122" s="81"/>
      <c r="H122" s="81"/>
      <c r="I122" s="73"/>
      <c r="J122" s="73"/>
      <c r="K122" s="73"/>
      <c r="L122" s="73"/>
      <c r="M122" s="27"/>
      <c r="N122" s="79"/>
    </row>
    <row r="123" spans="1:14" ht="15" customHeight="1" x14ac:dyDescent="0.2">
      <c r="A123" s="62"/>
      <c r="B123" s="70"/>
      <c r="C123" s="80"/>
      <c r="D123" s="80"/>
      <c r="E123" s="80"/>
      <c r="F123" s="80"/>
      <c r="G123" s="81"/>
      <c r="H123" s="81"/>
      <c r="I123" s="73"/>
      <c r="J123" s="73"/>
      <c r="K123" s="73"/>
      <c r="L123" s="73"/>
      <c r="M123" s="27"/>
      <c r="N123" s="79"/>
    </row>
    <row r="124" spans="1:14" ht="15" customHeight="1" x14ac:dyDescent="0.2">
      <c r="A124" s="62"/>
      <c r="B124" s="70"/>
      <c r="C124" s="80"/>
      <c r="D124" s="80"/>
      <c r="E124" s="80"/>
      <c r="F124" s="80"/>
      <c r="G124" s="81"/>
      <c r="H124" s="81"/>
      <c r="I124" s="73"/>
      <c r="J124" s="73"/>
      <c r="K124" s="73"/>
      <c r="L124" s="73"/>
      <c r="M124" s="27"/>
      <c r="N124" s="79"/>
    </row>
    <row r="125" spans="1:14" ht="15" customHeight="1" x14ac:dyDescent="0.2">
      <c r="A125" s="62"/>
      <c r="B125" s="70"/>
      <c r="C125" s="80"/>
      <c r="D125" s="80"/>
      <c r="E125" s="80"/>
      <c r="F125" s="80"/>
      <c r="G125" s="81"/>
      <c r="H125" s="81"/>
      <c r="I125" s="73"/>
      <c r="J125" s="73"/>
      <c r="K125" s="73"/>
      <c r="L125" s="73"/>
      <c r="M125" s="27"/>
      <c r="N125" s="79"/>
    </row>
    <row r="126" spans="1:14" ht="15" customHeight="1" x14ac:dyDescent="0.2">
      <c r="A126" s="62"/>
      <c r="B126" s="70"/>
      <c r="C126" s="80"/>
      <c r="D126" s="80"/>
      <c r="E126" s="80"/>
      <c r="F126" s="80"/>
      <c r="G126" s="81"/>
      <c r="H126" s="81"/>
      <c r="I126" s="73">
        <f t="shared" ref="I126:I164" si="8">(D126-C126)+(F126-E126)+(H126-G126)</f>
        <v>0</v>
      </c>
      <c r="J126" s="73">
        <f t="shared" ref="J126:J164" si="9">IF(((D126-C126)&gt;$C$2),$D$2,IF(((D126-C126)&gt;$E$2),$F$2,0))</f>
        <v>0</v>
      </c>
      <c r="K126" s="73">
        <f t="shared" ref="K126:K164" si="10">IF(((F126-E126)&gt;$C$2),$D$2,IF(((F126-E126)&gt;$E$2),$F$2,0))</f>
        <v>0</v>
      </c>
      <c r="L126" s="73">
        <f t="shared" ref="L126:L164" si="11">IF(((H126-G126)&gt;$C$2),$D$2,IF(((H126-G126)&gt;$E$2),$F$2,0))</f>
        <v>0</v>
      </c>
      <c r="M126" s="27">
        <f t="shared" ref="M126:M164" si="12">SUM(J126:L126)</f>
        <v>0</v>
      </c>
      <c r="N126" s="79">
        <f t="shared" ref="N126:N165" si="13">I126-M126</f>
        <v>0</v>
      </c>
    </row>
    <row r="127" spans="1:14" ht="15" customHeight="1" x14ac:dyDescent="0.2">
      <c r="A127" s="62"/>
      <c r="B127" s="70"/>
      <c r="C127" s="80"/>
      <c r="D127" s="80"/>
      <c r="E127" s="80"/>
      <c r="F127" s="80"/>
      <c r="G127" s="81"/>
      <c r="H127" s="81"/>
      <c r="I127" s="73">
        <f t="shared" si="8"/>
        <v>0</v>
      </c>
      <c r="J127" s="73">
        <f t="shared" si="9"/>
        <v>0</v>
      </c>
      <c r="K127" s="73">
        <f t="shared" si="10"/>
        <v>0</v>
      </c>
      <c r="L127" s="73">
        <f t="shared" si="11"/>
        <v>0</v>
      </c>
      <c r="M127" s="27">
        <f t="shared" si="12"/>
        <v>0</v>
      </c>
      <c r="N127" s="79">
        <f t="shared" si="13"/>
        <v>0</v>
      </c>
    </row>
    <row r="128" spans="1:14" ht="15" customHeight="1" x14ac:dyDescent="0.2">
      <c r="A128" s="62"/>
      <c r="B128" s="70"/>
      <c r="C128" s="80"/>
      <c r="D128" s="80"/>
      <c r="E128" s="80"/>
      <c r="F128" s="80"/>
      <c r="G128" s="81"/>
      <c r="H128" s="81"/>
      <c r="I128" s="73">
        <f t="shared" si="8"/>
        <v>0</v>
      </c>
      <c r="J128" s="73">
        <f t="shared" si="9"/>
        <v>0</v>
      </c>
      <c r="K128" s="73">
        <f t="shared" si="10"/>
        <v>0</v>
      </c>
      <c r="L128" s="73">
        <f t="shared" si="11"/>
        <v>0</v>
      </c>
      <c r="M128" s="27">
        <f t="shared" si="12"/>
        <v>0</v>
      </c>
      <c r="N128" s="79">
        <f t="shared" si="13"/>
        <v>0</v>
      </c>
    </row>
    <row r="129" spans="1:14" ht="15" customHeight="1" x14ac:dyDescent="0.2">
      <c r="A129" s="62"/>
      <c r="B129" s="70"/>
      <c r="C129" s="80"/>
      <c r="D129" s="80"/>
      <c r="E129" s="80"/>
      <c r="F129" s="80"/>
      <c r="G129" s="81"/>
      <c r="H129" s="81"/>
      <c r="I129" s="73">
        <f t="shared" si="8"/>
        <v>0</v>
      </c>
      <c r="J129" s="73">
        <f t="shared" si="9"/>
        <v>0</v>
      </c>
      <c r="K129" s="73">
        <f t="shared" si="10"/>
        <v>0</v>
      </c>
      <c r="L129" s="73">
        <f t="shared" si="11"/>
        <v>0</v>
      </c>
      <c r="M129" s="27">
        <f t="shared" si="12"/>
        <v>0</v>
      </c>
      <c r="N129" s="79">
        <f t="shared" si="13"/>
        <v>0</v>
      </c>
    </row>
    <row r="130" spans="1:14" ht="15" customHeight="1" x14ac:dyDescent="0.2">
      <c r="A130" s="62"/>
      <c r="B130" s="70"/>
      <c r="C130" s="80"/>
      <c r="D130" s="80"/>
      <c r="E130" s="80"/>
      <c r="F130" s="80"/>
      <c r="G130" s="81"/>
      <c r="H130" s="81"/>
      <c r="I130" s="73">
        <f t="shared" si="8"/>
        <v>0</v>
      </c>
      <c r="J130" s="73">
        <f t="shared" si="9"/>
        <v>0</v>
      </c>
      <c r="K130" s="73">
        <f t="shared" si="10"/>
        <v>0</v>
      </c>
      <c r="L130" s="73">
        <f t="shared" si="11"/>
        <v>0</v>
      </c>
      <c r="M130" s="27">
        <f t="shared" si="12"/>
        <v>0</v>
      </c>
      <c r="N130" s="79">
        <f t="shared" si="13"/>
        <v>0</v>
      </c>
    </row>
    <row r="131" spans="1:14" ht="15" customHeight="1" x14ac:dyDescent="0.2">
      <c r="A131" s="62"/>
      <c r="B131" s="70"/>
      <c r="C131" s="80"/>
      <c r="D131" s="80"/>
      <c r="E131" s="80"/>
      <c r="F131" s="80"/>
      <c r="G131" s="81"/>
      <c r="H131" s="81"/>
      <c r="I131" s="73">
        <f t="shared" si="8"/>
        <v>0</v>
      </c>
      <c r="J131" s="73">
        <f t="shared" si="9"/>
        <v>0</v>
      </c>
      <c r="K131" s="73">
        <f t="shared" si="10"/>
        <v>0</v>
      </c>
      <c r="L131" s="73">
        <f t="shared" si="11"/>
        <v>0</v>
      </c>
      <c r="M131" s="27">
        <f t="shared" si="12"/>
        <v>0</v>
      </c>
      <c r="N131" s="79">
        <f t="shared" si="13"/>
        <v>0</v>
      </c>
    </row>
    <row r="132" spans="1:14" ht="15" customHeight="1" x14ac:dyDescent="0.2">
      <c r="A132" s="62"/>
      <c r="B132" s="70"/>
      <c r="C132" s="80"/>
      <c r="D132" s="80"/>
      <c r="E132" s="80"/>
      <c r="F132" s="80"/>
      <c r="G132" s="81"/>
      <c r="H132" s="81"/>
      <c r="I132" s="73">
        <f t="shared" si="8"/>
        <v>0</v>
      </c>
      <c r="J132" s="73">
        <f t="shared" si="9"/>
        <v>0</v>
      </c>
      <c r="K132" s="73">
        <f t="shared" si="10"/>
        <v>0</v>
      </c>
      <c r="L132" s="73">
        <f t="shared" si="11"/>
        <v>0</v>
      </c>
      <c r="M132" s="27">
        <f t="shared" si="12"/>
        <v>0</v>
      </c>
      <c r="N132" s="79">
        <f t="shared" si="13"/>
        <v>0</v>
      </c>
    </row>
    <row r="133" spans="1:14" ht="15" customHeight="1" x14ac:dyDescent="0.2">
      <c r="A133" s="62"/>
      <c r="B133" s="70"/>
      <c r="C133" s="80"/>
      <c r="D133" s="80"/>
      <c r="E133" s="80"/>
      <c r="F133" s="80"/>
      <c r="G133" s="81"/>
      <c r="H133" s="81"/>
      <c r="I133" s="73">
        <f t="shared" si="8"/>
        <v>0</v>
      </c>
      <c r="J133" s="73">
        <f t="shared" si="9"/>
        <v>0</v>
      </c>
      <c r="K133" s="73">
        <f t="shared" si="10"/>
        <v>0</v>
      </c>
      <c r="L133" s="73">
        <f t="shared" si="11"/>
        <v>0</v>
      </c>
      <c r="M133" s="27">
        <f t="shared" si="12"/>
        <v>0</v>
      </c>
      <c r="N133" s="79">
        <f t="shared" si="13"/>
        <v>0</v>
      </c>
    </row>
    <row r="134" spans="1:14" ht="15" customHeight="1" x14ac:dyDescent="0.2">
      <c r="A134" s="62"/>
      <c r="B134" s="70"/>
      <c r="C134" s="80"/>
      <c r="D134" s="80"/>
      <c r="E134" s="80"/>
      <c r="F134" s="80"/>
      <c r="G134" s="81"/>
      <c r="H134" s="81"/>
      <c r="I134" s="73">
        <f t="shared" si="8"/>
        <v>0</v>
      </c>
      <c r="J134" s="73">
        <f t="shared" si="9"/>
        <v>0</v>
      </c>
      <c r="K134" s="73">
        <f t="shared" si="10"/>
        <v>0</v>
      </c>
      <c r="L134" s="73">
        <f t="shared" si="11"/>
        <v>0</v>
      </c>
      <c r="M134" s="27">
        <f t="shared" si="12"/>
        <v>0</v>
      </c>
      <c r="N134" s="79">
        <f t="shared" si="13"/>
        <v>0</v>
      </c>
    </row>
    <row r="135" spans="1:14" ht="15" customHeight="1" x14ac:dyDescent="0.2">
      <c r="A135" s="62"/>
      <c r="B135" s="70"/>
      <c r="C135" s="80"/>
      <c r="D135" s="80"/>
      <c r="E135" s="80"/>
      <c r="F135" s="80"/>
      <c r="G135" s="81"/>
      <c r="H135" s="81"/>
      <c r="I135" s="73">
        <f t="shared" si="8"/>
        <v>0</v>
      </c>
      <c r="J135" s="73">
        <f t="shared" si="9"/>
        <v>0</v>
      </c>
      <c r="K135" s="73">
        <f t="shared" si="10"/>
        <v>0</v>
      </c>
      <c r="L135" s="73">
        <f t="shared" si="11"/>
        <v>0</v>
      </c>
      <c r="M135" s="27">
        <f t="shared" si="12"/>
        <v>0</v>
      </c>
      <c r="N135" s="79">
        <f t="shared" si="13"/>
        <v>0</v>
      </c>
    </row>
    <row r="136" spans="1:14" ht="15" customHeight="1" x14ac:dyDescent="0.2">
      <c r="A136" s="62"/>
      <c r="B136" s="70"/>
      <c r="C136" s="80"/>
      <c r="D136" s="80"/>
      <c r="E136" s="80"/>
      <c r="F136" s="80"/>
      <c r="G136" s="81"/>
      <c r="H136" s="81"/>
      <c r="I136" s="73">
        <f t="shared" si="8"/>
        <v>0</v>
      </c>
      <c r="J136" s="73">
        <f t="shared" si="9"/>
        <v>0</v>
      </c>
      <c r="K136" s="73">
        <f t="shared" si="10"/>
        <v>0</v>
      </c>
      <c r="L136" s="73">
        <f t="shared" si="11"/>
        <v>0</v>
      </c>
      <c r="M136" s="27">
        <f t="shared" si="12"/>
        <v>0</v>
      </c>
      <c r="N136" s="79">
        <f t="shared" si="13"/>
        <v>0</v>
      </c>
    </row>
    <row r="137" spans="1:14" ht="15" customHeight="1" x14ac:dyDescent="0.2">
      <c r="A137" s="62"/>
      <c r="B137" s="70"/>
      <c r="C137" s="80"/>
      <c r="D137" s="80"/>
      <c r="E137" s="80"/>
      <c r="F137" s="80"/>
      <c r="G137" s="81"/>
      <c r="H137" s="81"/>
      <c r="I137" s="73">
        <f t="shared" si="8"/>
        <v>0</v>
      </c>
      <c r="J137" s="73">
        <f t="shared" si="9"/>
        <v>0</v>
      </c>
      <c r="K137" s="73">
        <f t="shared" si="10"/>
        <v>0</v>
      </c>
      <c r="L137" s="73">
        <f t="shared" si="11"/>
        <v>0</v>
      </c>
      <c r="M137" s="27">
        <f t="shared" si="12"/>
        <v>0</v>
      </c>
      <c r="N137" s="79">
        <f t="shared" si="13"/>
        <v>0</v>
      </c>
    </row>
    <row r="138" spans="1:14" ht="15" customHeight="1" x14ac:dyDescent="0.2">
      <c r="A138" s="62"/>
      <c r="B138" s="70"/>
      <c r="C138" s="80"/>
      <c r="D138" s="80"/>
      <c r="E138" s="80"/>
      <c r="F138" s="80"/>
      <c r="G138" s="81"/>
      <c r="H138" s="81"/>
      <c r="I138" s="73">
        <f t="shared" si="8"/>
        <v>0</v>
      </c>
      <c r="J138" s="73">
        <f t="shared" si="9"/>
        <v>0</v>
      </c>
      <c r="K138" s="73">
        <f t="shared" si="10"/>
        <v>0</v>
      </c>
      <c r="L138" s="73">
        <f t="shared" si="11"/>
        <v>0</v>
      </c>
      <c r="M138" s="27">
        <f t="shared" si="12"/>
        <v>0</v>
      </c>
      <c r="N138" s="79">
        <f t="shared" si="13"/>
        <v>0</v>
      </c>
    </row>
    <row r="139" spans="1:14" ht="15" customHeight="1" x14ac:dyDescent="0.2">
      <c r="A139" s="62"/>
      <c r="B139" s="70"/>
      <c r="C139" s="80"/>
      <c r="D139" s="80"/>
      <c r="E139" s="80"/>
      <c r="F139" s="80"/>
      <c r="G139" s="81"/>
      <c r="H139" s="81"/>
      <c r="I139" s="73">
        <f t="shared" si="8"/>
        <v>0</v>
      </c>
      <c r="J139" s="73">
        <f t="shared" si="9"/>
        <v>0</v>
      </c>
      <c r="K139" s="73">
        <f t="shared" si="10"/>
        <v>0</v>
      </c>
      <c r="L139" s="73">
        <f t="shared" si="11"/>
        <v>0</v>
      </c>
      <c r="M139" s="27">
        <f t="shared" si="12"/>
        <v>0</v>
      </c>
      <c r="N139" s="79">
        <f t="shared" si="13"/>
        <v>0</v>
      </c>
    </row>
    <row r="140" spans="1:14" ht="15" customHeight="1" x14ac:dyDescent="0.2">
      <c r="A140" s="62"/>
      <c r="B140" s="70"/>
      <c r="C140" s="80"/>
      <c r="D140" s="80"/>
      <c r="E140" s="80"/>
      <c r="F140" s="80"/>
      <c r="G140" s="81"/>
      <c r="H140" s="81"/>
      <c r="I140" s="73">
        <f t="shared" si="8"/>
        <v>0</v>
      </c>
      <c r="J140" s="73">
        <f t="shared" si="9"/>
        <v>0</v>
      </c>
      <c r="K140" s="73">
        <f t="shared" si="10"/>
        <v>0</v>
      </c>
      <c r="L140" s="73">
        <f t="shared" si="11"/>
        <v>0</v>
      </c>
      <c r="M140" s="27">
        <f t="shared" si="12"/>
        <v>0</v>
      </c>
      <c r="N140" s="79">
        <f t="shared" si="13"/>
        <v>0</v>
      </c>
    </row>
    <row r="141" spans="1:14" ht="15" customHeight="1" x14ac:dyDescent="0.2">
      <c r="A141" s="62"/>
      <c r="B141" s="70"/>
      <c r="C141" s="80"/>
      <c r="D141" s="80"/>
      <c r="E141" s="80"/>
      <c r="F141" s="80"/>
      <c r="G141" s="81"/>
      <c r="H141" s="81"/>
      <c r="I141" s="73">
        <f t="shared" si="8"/>
        <v>0</v>
      </c>
      <c r="J141" s="73">
        <f t="shared" si="9"/>
        <v>0</v>
      </c>
      <c r="K141" s="73">
        <f t="shared" si="10"/>
        <v>0</v>
      </c>
      <c r="L141" s="73">
        <f t="shared" si="11"/>
        <v>0</v>
      </c>
      <c r="M141" s="27">
        <f t="shared" si="12"/>
        <v>0</v>
      </c>
      <c r="N141" s="79">
        <f t="shared" si="13"/>
        <v>0</v>
      </c>
    </row>
    <row r="142" spans="1:14" ht="15" customHeight="1" x14ac:dyDescent="0.2">
      <c r="A142" s="62"/>
      <c r="B142" s="70"/>
      <c r="C142" s="80"/>
      <c r="D142" s="80"/>
      <c r="E142" s="80"/>
      <c r="F142" s="80"/>
      <c r="G142" s="81"/>
      <c r="H142" s="81"/>
      <c r="I142" s="73">
        <f t="shared" si="8"/>
        <v>0</v>
      </c>
      <c r="J142" s="73">
        <f t="shared" si="9"/>
        <v>0</v>
      </c>
      <c r="K142" s="73">
        <f t="shared" si="10"/>
        <v>0</v>
      </c>
      <c r="L142" s="73">
        <f t="shared" si="11"/>
        <v>0</v>
      </c>
      <c r="M142" s="27">
        <f t="shared" si="12"/>
        <v>0</v>
      </c>
      <c r="N142" s="79">
        <f t="shared" si="13"/>
        <v>0</v>
      </c>
    </row>
    <row r="143" spans="1:14" ht="15" customHeight="1" x14ac:dyDescent="0.2">
      <c r="A143" s="62"/>
      <c r="B143" s="70"/>
      <c r="C143" s="80"/>
      <c r="D143" s="80"/>
      <c r="E143" s="80"/>
      <c r="F143" s="80"/>
      <c r="G143" s="81"/>
      <c r="H143" s="81"/>
      <c r="I143" s="73">
        <f t="shared" si="8"/>
        <v>0</v>
      </c>
      <c r="J143" s="73">
        <f t="shared" si="9"/>
        <v>0</v>
      </c>
      <c r="K143" s="73">
        <f t="shared" si="10"/>
        <v>0</v>
      </c>
      <c r="L143" s="73">
        <f t="shared" si="11"/>
        <v>0</v>
      </c>
      <c r="M143" s="27">
        <f t="shared" si="12"/>
        <v>0</v>
      </c>
      <c r="N143" s="79">
        <f t="shared" si="13"/>
        <v>0</v>
      </c>
    </row>
    <row r="144" spans="1:14" ht="15" customHeight="1" x14ac:dyDescent="0.2">
      <c r="A144" s="62"/>
      <c r="B144" s="70"/>
      <c r="C144" s="80"/>
      <c r="D144" s="80"/>
      <c r="E144" s="80"/>
      <c r="F144" s="80"/>
      <c r="G144" s="81"/>
      <c r="H144" s="81"/>
      <c r="I144" s="73">
        <f t="shared" si="8"/>
        <v>0</v>
      </c>
      <c r="J144" s="73">
        <f t="shared" si="9"/>
        <v>0</v>
      </c>
      <c r="K144" s="73">
        <f t="shared" si="10"/>
        <v>0</v>
      </c>
      <c r="L144" s="73">
        <f t="shared" si="11"/>
        <v>0</v>
      </c>
      <c r="M144" s="27">
        <f t="shared" si="12"/>
        <v>0</v>
      </c>
      <c r="N144" s="79">
        <f t="shared" si="13"/>
        <v>0</v>
      </c>
    </row>
    <row r="145" spans="1:14" ht="15" customHeight="1" x14ac:dyDescent="0.2">
      <c r="A145" s="62"/>
      <c r="B145" s="70"/>
      <c r="C145" s="80"/>
      <c r="D145" s="80"/>
      <c r="E145" s="80"/>
      <c r="F145" s="80"/>
      <c r="G145" s="81"/>
      <c r="H145" s="81"/>
      <c r="I145" s="73">
        <f t="shared" si="8"/>
        <v>0</v>
      </c>
      <c r="J145" s="73">
        <f t="shared" si="9"/>
        <v>0</v>
      </c>
      <c r="K145" s="73">
        <f t="shared" si="10"/>
        <v>0</v>
      </c>
      <c r="L145" s="73">
        <f t="shared" si="11"/>
        <v>0</v>
      </c>
      <c r="M145" s="27">
        <f t="shared" si="12"/>
        <v>0</v>
      </c>
      <c r="N145" s="79">
        <f t="shared" si="13"/>
        <v>0</v>
      </c>
    </row>
    <row r="146" spans="1:14" ht="15" customHeight="1" x14ac:dyDescent="0.2">
      <c r="A146" s="62"/>
      <c r="B146" s="70"/>
      <c r="C146" s="80"/>
      <c r="D146" s="80"/>
      <c r="E146" s="80"/>
      <c r="F146" s="80"/>
      <c r="G146" s="81"/>
      <c r="H146" s="81"/>
      <c r="I146" s="73">
        <f t="shared" si="8"/>
        <v>0</v>
      </c>
      <c r="J146" s="73">
        <f t="shared" si="9"/>
        <v>0</v>
      </c>
      <c r="K146" s="73">
        <f t="shared" si="10"/>
        <v>0</v>
      </c>
      <c r="L146" s="73">
        <f t="shared" si="11"/>
        <v>0</v>
      </c>
      <c r="M146" s="27">
        <f t="shared" si="12"/>
        <v>0</v>
      </c>
      <c r="N146" s="79">
        <f t="shared" si="13"/>
        <v>0</v>
      </c>
    </row>
    <row r="147" spans="1:14" ht="15" customHeight="1" x14ac:dyDescent="0.2">
      <c r="A147" s="62"/>
      <c r="B147" s="70"/>
      <c r="C147" s="80"/>
      <c r="D147" s="80"/>
      <c r="E147" s="80"/>
      <c r="F147" s="80"/>
      <c r="G147" s="81"/>
      <c r="H147" s="81"/>
      <c r="I147" s="73">
        <f t="shared" si="8"/>
        <v>0</v>
      </c>
      <c r="J147" s="73">
        <f t="shared" si="9"/>
        <v>0</v>
      </c>
      <c r="K147" s="73">
        <f t="shared" si="10"/>
        <v>0</v>
      </c>
      <c r="L147" s="73">
        <f t="shared" si="11"/>
        <v>0</v>
      </c>
      <c r="M147" s="27">
        <f t="shared" si="12"/>
        <v>0</v>
      </c>
      <c r="N147" s="79">
        <f t="shared" si="13"/>
        <v>0</v>
      </c>
    </row>
    <row r="148" spans="1:14" ht="15" customHeight="1" x14ac:dyDescent="0.2">
      <c r="A148" s="62"/>
      <c r="B148" s="70"/>
      <c r="C148" s="80"/>
      <c r="D148" s="80"/>
      <c r="E148" s="80"/>
      <c r="F148" s="80"/>
      <c r="G148" s="81"/>
      <c r="H148" s="81"/>
      <c r="I148" s="73">
        <f t="shared" si="8"/>
        <v>0</v>
      </c>
      <c r="J148" s="73">
        <f t="shared" si="9"/>
        <v>0</v>
      </c>
      <c r="K148" s="73">
        <f t="shared" si="10"/>
        <v>0</v>
      </c>
      <c r="L148" s="73">
        <f t="shared" si="11"/>
        <v>0</v>
      </c>
      <c r="M148" s="27">
        <f t="shared" si="12"/>
        <v>0</v>
      </c>
      <c r="N148" s="79">
        <f t="shared" si="13"/>
        <v>0</v>
      </c>
    </row>
    <row r="149" spans="1:14" ht="15" customHeight="1" x14ac:dyDescent="0.2">
      <c r="A149" s="62"/>
      <c r="B149" s="70"/>
      <c r="C149" s="80"/>
      <c r="D149" s="80"/>
      <c r="E149" s="80"/>
      <c r="F149" s="80"/>
      <c r="G149" s="81"/>
      <c r="H149" s="81"/>
      <c r="I149" s="73">
        <f t="shared" si="8"/>
        <v>0</v>
      </c>
      <c r="J149" s="73">
        <f t="shared" si="9"/>
        <v>0</v>
      </c>
      <c r="K149" s="73">
        <f t="shared" si="10"/>
        <v>0</v>
      </c>
      <c r="L149" s="73">
        <f t="shared" si="11"/>
        <v>0</v>
      </c>
      <c r="M149" s="27">
        <f t="shared" si="12"/>
        <v>0</v>
      </c>
      <c r="N149" s="79">
        <f t="shared" si="13"/>
        <v>0</v>
      </c>
    </row>
    <row r="150" spans="1:14" ht="15" customHeight="1" x14ac:dyDescent="0.2">
      <c r="A150" s="62"/>
      <c r="B150" s="70"/>
      <c r="C150" s="80"/>
      <c r="D150" s="80"/>
      <c r="E150" s="80"/>
      <c r="F150" s="80"/>
      <c r="G150" s="81"/>
      <c r="H150" s="81"/>
      <c r="I150" s="73">
        <f t="shared" si="8"/>
        <v>0</v>
      </c>
      <c r="J150" s="73">
        <f t="shared" si="9"/>
        <v>0</v>
      </c>
      <c r="K150" s="73">
        <f t="shared" si="10"/>
        <v>0</v>
      </c>
      <c r="L150" s="73">
        <f t="shared" si="11"/>
        <v>0</v>
      </c>
      <c r="M150" s="27">
        <f t="shared" si="12"/>
        <v>0</v>
      </c>
      <c r="N150" s="79">
        <f t="shared" si="13"/>
        <v>0</v>
      </c>
    </row>
    <row r="151" spans="1:14" ht="15" customHeight="1" x14ac:dyDescent="0.2">
      <c r="A151" s="62"/>
      <c r="B151" s="70"/>
      <c r="C151" s="80"/>
      <c r="D151" s="80"/>
      <c r="E151" s="80"/>
      <c r="F151" s="80"/>
      <c r="G151" s="81"/>
      <c r="H151" s="81"/>
      <c r="I151" s="73">
        <f t="shared" si="8"/>
        <v>0</v>
      </c>
      <c r="J151" s="73">
        <f t="shared" si="9"/>
        <v>0</v>
      </c>
      <c r="K151" s="73">
        <f t="shared" si="10"/>
        <v>0</v>
      </c>
      <c r="L151" s="73">
        <f t="shared" si="11"/>
        <v>0</v>
      </c>
      <c r="M151" s="27">
        <f t="shared" si="12"/>
        <v>0</v>
      </c>
      <c r="N151" s="79">
        <f t="shared" si="13"/>
        <v>0</v>
      </c>
    </row>
    <row r="152" spans="1:14" ht="15" customHeight="1" x14ac:dyDescent="0.2">
      <c r="A152" s="62"/>
      <c r="B152" s="70"/>
      <c r="C152" s="80"/>
      <c r="D152" s="80"/>
      <c r="E152" s="80"/>
      <c r="F152" s="80"/>
      <c r="G152" s="81"/>
      <c r="H152" s="81"/>
      <c r="I152" s="73">
        <f t="shared" si="8"/>
        <v>0</v>
      </c>
      <c r="J152" s="73">
        <f t="shared" si="9"/>
        <v>0</v>
      </c>
      <c r="K152" s="73">
        <f t="shared" si="10"/>
        <v>0</v>
      </c>
      <c r="L152" s="73">
        <f t="shared" si="11"/>
        <v>0</v>
      </c>
      <c r="M152" s="27">
        <f t="shared" si="12"/>
        <v>0</v>
      </c>
      <c r="N152" s="79">
        <f t="shared" si="13"/>
        <v>0</v>
      </c>
    </row>
    <row r="153" spans="1:14" ht="15" customHeight="1" x14ac:dyDescent="0.2">
      <c r="A153" s="62"/>
      <c r="B153" s="70"/>
      <c r="C153" s="80"/>
      <c r="D153" s="80"/>
      <c r="E153" s="80"/>
      <c r="F153" s="80"/>
      <c r="G153" s="81"/>
      <c r="H153" s="81"/>
      <c r="I153" s="73">
        <f t="shared" si="8"/>
        <v>0</v>
      </c>
      <c r="J153" s="73">
        <f t="shared" si="9"/>
        <v>0</v>
      </c>
      <c r="K153" s="73">
        <f t="shared" si="10"/>
        <v>0</v>
      </c>
      <c r="L153" s="73">
        <f t="shared" si="11"/>
        <v>0</v>
      </c>
      <c r="M153" s="27">
        <f t="shared" si="12"/>
        <v>0</v>
      </c>
      <c r="N153" s="79">
        <f t="shared" si="13"/>
        <v>0</v>
      </c>
    </row>
    <row r="154" spans="1:14" ht="15" customHeight="1" x14ac:dyDescent="0.2">
      <c r="A154" s="62"/>
      <c r="B154" s="70"/>
      <c r="C154" s="80"/>
      <c r="D154" s="80"/>
      <c r="E154" s="80"/>
      <c r="F154" s="80"/>
      <c r="G154" s="81"/>
      <c r="H154" s="81"/>
      <c r="I154" s="73">
        <f t="shared" si="8"/>
        <v>0</v>
      </c>
      <c r="J154" s="73">
        <f t="shared" si="9"/>
        <v>0</v>
      </c>
      <c r="K154" s="73">
        <f t="shared" si="10"/>
        <v>0</v>
      </c>
      <c r="L154" s="73">
        <f t="shared" si="11"/>
        <v>0</v>
      </c>
      <c r="M154" s="27">
        <f t="shared" si="12"/>
        <v>0</v>
      </c>
      <c r="N154" s="79">
        <f t="shared" si="13"/>
        <v>0</v>
      </c>
    </row>
    <row r="155" spans="1:14" ht="15" customHeight="1" x14ac:dyDescent="0.2">
      <c r="A155" s="62"/>
      <c r="B155" s="70"/>
      <c r="C155" s="80"/>
      <c r="D155" s="80"/>
      <c r="E155" s="80"/>
      <c r="F155" s="80"/>
      <c r="G155" s="81"/>
      <c r="H155" s="81"/>
      <c r="I155" s="73">
        <f t="shared" si="8"/>
        <v>0</v>
      </c>
      <c r="J155" s="73">
        <f t="shared" si="9"/>
        <v>0</v>
      </c>
      <c r="K155" s="73">
        <f t="shared" si="10"/>
        <v>0</v>
      </c>
      <c r="L155" s="73">
        <f t="shared" si="11"/>
        <v>0</v>
      </c>
      <c r="M155" s="27">
        <f t="shared" si="12"/>
        <v>0</v>
      </c>
      <c r="N155" s="79">
        <f t="shared" si="13"/>
        <v>0</v>
      </c>
    </row>
    <row r="156" spans="1:14" ht="15" customHeight="1" x14ac:dyDescent="0.2">
      <c r="A156" s="62"/>
      <c r="B156" s="70"/>
      <c r="C156" s="80"/>
      <c r="D156" s="80"/>
      <c r="E156" s="80"/>
      <c r="F156" s="80"/>
      <c r="G156" s="81"/>
      <c r="H156" s="81"/>
      <c r="I156" s="73">
        <f t="shared" si="8"/>
        <v>0</v>
      </c>
      <c r="J156" s="73">
        <f t="shared" si="9"/>
        <v>0</v>
      </c>
      <c r="K156" s="73">
        <f t="shared" si="10"/>
        <v>0</v>
      </c>
      <c r="L156" s="73">
        <f t="shared" si="11"/>
        <v>0</v>
      </c>
      <c r="M156" s="27">
        <f t="shared" si="12"/>
        <v>0</v>
      </c>
      <c r="N156" s="79">
        <f t="shared" si="13"/>
        <v>0</v>
      </c>
    </row>
    <row r="157" spans="1:14" ht="15" customHeight="1" x14ac:dyDescent="0.2">
      <c r="A157" s="62"/>
      <c r="B157" s="70"/>
      <c r="C157" s="80"/>
      <c r="D157" s="80"/>
      <c r="E157" s="80"/>
      <c r="F157" s="80"/>
      <c r="G157" s="81"/>
      <c r="H157" s="81"/>
      <c r="I157" s="73">
        <f t="shared" si="8"/>
        <v>0</v>
      </c>
      <c r="J157" s="73">
        <f t="shared" si="9"/>
        <v>0</v>
      </c>
      <c r="K157" s="73">
        <f t="shared" si="10"/>
        <v>0</v>
      </c>
      <c r="L157" s="73">
        <f t="shared" si="11"/>
        <v>0</v>
      </c>
      <c r="M157" s="27">
        <f t="shared" si="12"/>
        <v>0</v>
      </c>
      <c r="N157" s="79">
        <f t="shared" si="13"/>
        <v>0</v>
      </c>
    </row>
    <row r="158" spans="1:14" ht="15" customHeight="1" x14ac:dyDescent="0.2">
      <c r="A158" s="62"/>
      <c r="B158" s="70"/>
      <c r="C158" s="80"/>
      <c r="D158" s="80"/>
      <c r="E158" s="80"/>
      <c r="F158" s="80"/>
      <c r="G158" s="81"/>
      <c r="H158" s="81"/>
      <c r="I158" s="73">
        <f t="shared" si="8"/>
        <v>0</v>
      </c>
      <c r="J158" s="73">
        <f t="shared" si="9"/>
        <v>0</v>
      </c>
      <c r="K158" s="73">
        <f t="shared" si="10"/>
        <v>0</v>
      </c>
      <c r="L158" s="73">
        <f t="shared" si="11"/>
        <v>0</v>
      </c>
      <c r="M158" s="27">
        <f t="shared" si="12"/>
        <v>0</v>
      </c>
      <c r="N158" s="79">
        <f t="shared" si="13"/>
        <v>0</v>
      </c>
    </row>
    <row r="159" spans="1:14" ht="15" customHeight="1" x14ac:dyDescent="0.2">
      <c r="A159" s="62"/>
      <c r="B159" s="70"/>
      <c r="C159" s="80"/>
      <c r="D159" s="80"/>
      <c r="E159" s="80"/>
      <c r="F159" s="80"/>
      <c r="G159" s="81"/>
      <c r="H159" s="81"/>
      <c r="I159" s="73">
        <f t="shared" si="8"/>
        <v>0</v>
      </c>
      <c r="J159" s="73">
        <f t="shared" si="9"/>
        <v>0</v>
      </c>
      <c r="K159" s="73">
        <f t="shared" si="10"/>
        <v>0</v>
      </c>
      <c r="L159" s="73">
        <f t="shared" si="11"/>
        <v>0</v>
      </c>
      <c r="M159" s="27">
        <f t="shared" si="12"/>
        <v>0</v>
      </c>
      <c r="N159" s="79">
        <f t="shared" si="13"/>
        <v>0</v>
      </c>
    </row>
    <row r="160" spans="1:14" ht="15" customHeight="1" x14ac:dyDescent="0.2">
      <c r="A160" s="62"/>
      <c r="B160" s="70"/>
      <c r="C160" s="80"/>
      <c r="D160" s="80"/>
      <c r="E160" s="80"/>
      <c r="F160" s="80"/>
      <c r="G160" s="81"/>
      <c r="H160" s="81"/>
      <c r="I160" s="73">
        <f t="shared" si="8"/>
        <v>0</v>
      </c>
      <c r="J160" s="73">
        <f t="shared" si="9"/>
        <v>0</v>
      </c>
      <c r="K160" s="73">
        <f t="shared" si="10"/>
        <v>0</v>
      </c>
      <c r="L160" s="73">
        <f t="shared" si="11"/>
        <v>0</v>
      </c>
      <c r="M160" s="27">
        <f t="shared" si="12"/>
        <v>0</v>
      </c>
      <c r="N160" s="79">
        <f t="shared" si="13"/>
        <v>0</v>
      </c>
    </row>
    <row r="161" spans="1:14" ht="15" customHeight="1" x14ac:dyDescent="0.2">
      <c r="A161" s="62"/>
      <c r="B161" s="70"/>
      <c r="C161" s="80"/>
      <c r="D161" s="80"/>
      <c r="E161" s="80"/>
      <c r="F161" s="80"/>
      <c r="G161" s="81"/>
      <c r="H161" s="81"/>
      <c r="I161" s="73">
        <f t="shared" si="8"/>
        <v>0</v>
      </c>
      <c r="J161" s="73">
        <f t="shared" si="9"/>
        <v>0</v>
      </c>
      <c r="K161" s="73">
        <f t="shared" si="10"/>
        <v>0</v>
      </c>
      <c r="L161" s="73">
        <f t="shared" si="11"/>
        <v>0</v>
      </c>
      <c r="M161" s="27">
        <f t="shared" si="12"/>
        <v>0</v>
      </c>
      <c r="N161" s="79">
        <f t="shared" si="13"/>
        <v>0</v>
      </c>
    </row>
    <row r="162" spans="1:14" ht="15" customHeight="1" x14ac:dyDescent="0.2">
      <c r="A162" s="62"/>
      <c r="B162" s="70"/>
      <c r="C162" s="80"/>
      <c r="D162" s="80"/>
      <c r="E162" s="80"/>
      <c r="F162" s="80"/>
      <c r="G162" s="81"/>
      <c r="H162" s="81"/>
      <c r="I162" s="73">
        <f t="shared" si="8"/>
        <v>0</v>
      </c>
      <c r="J162" s="73">
        <f t="shared" si="9"/>
        <v>0</v>
      </c>
      <c r="K162" s="73">
        <f t="shared" si="10"/>
        <v>0</v>
      </c>
      <c r="L162" s="73">
        <f t="shared" si="11"/>
        <v>0</v>
      </c>
      <c r="M162" s="27">
        <f t="shared" si="12"/>
        <v>0</v>
      </c>
      <c r="N162" s="79">
        <f t="shared" si="13"/>
        <v>0</v>
      </c>
    </row>
    <row r="163" spans="1:14" ht="15" customHeight="1" x14ac:dyDescent="0.2">
      <c r="A163" s="62"/>
      <c r="B163" s="70"/>
      <c r="C163" s="80"/>
      <c r="D163" s="80"/>
      <c r="E163" s="80"/>
      <c r="F163" s="80"/>
      <c r="G163" s="81"/>
      <c r="H163" s="81"/>
      <c r="I163" s="73">
        <f t="shared" si="8"/>
        <v>0</v>
      </c>
      <c r="J163" s="73">
        <f t="shared" si="9"/>
        <v>0</v>
      </c>
      <c r="K163" s="73">
        <f t="shared" si="10"/>
        <v>0</v>
      </c>
      <c r="L163" s="73">
        <f t="shared" si="11"/>
        <v>0</v>
      </c>
      <c r="M163" s="27">
        <f t="shared" si="12"/>
        <v>0</v>
      </c>
      <c r="N163" s="79">
        <f t="shared" si="13"/>
        <v>0</v>
      </c>
    </row>
    <row r="164" spans="1:14" ht="15" customHeight="1" x14ac:dyDescent="0.2">
      <c r="A164" s="62"/>
      <c r="B164" s="70"/>
      <c r="C164" s="80"/>
      <c r="D164" s="80"/>
      <c r="E164" s="80"/>
      <c r="F164" s="80"/>
      <c r="G164" s="81"/>
      <c r="H164" s="81"/>
      <c r="I164" s="73">
        <f t="shared" si="8"/>
        <v>0</v>
      </c>
      <c r="J164" s="73">
        <f t="shared" si="9"/>
        <v>0</v>
      </c>
      <c r="K164" s="73">
        <f t="shared" si="10"/>
        <v>0</v>
      </c>
      <c r="L164" s="73">
        <f t="shared" si="11"/>
        <v>0</v>
      </c>
      <c r="M164" s="27">
        <f t="shared" si="12"/>
        <v>0</v>
      </c>
      <c r="N164" s="79">
        <f t="shared" si="13"/>
        <v>0</v>
      </c>
    </row>
    <row r="165" spans="1:14" ht="15" customHeight="1" x14ac:dyDescent="0.2">
      <c r="A165" s="62"/>
      <c r="B165" s="70"/>
      <c r="C165" s="80"/>
      <c r="D165" s="80"/>
      <c r="E165" s="80"/>
      <c r="F165" s="80"/>
      <c r="G165" s="81"/>
      <c r="H165" s="81"/>
      <c r="I165" s="73">
        <f t="shared" ref="I165:I228" si="14">(D165-C165)+(F165-E165)+(H165-G165)</f>
        <v>0</v>
      </c>
      <c r="J165" s="73">
        <f t="shared" ref="J165:J228" si="15">IF(((D165-C165)&gt;$C$2),$D$2,IF(((D165-C165)&gt;$E$2),$F$2,0))</f>
        <v>0</v>
      </c>
      <c r="K165" s="73">
        <f t="shared" ref="K165:K228" si="16">IF(((F165-E165)&gt;$C$2),$D$2,IF(((F165-E165)&gt;$E$2),$F$2,0))</f>
        <v>0</v>
      </c>
      <c r="L165" s="73">
        <f t="shared" ref="L165:L228" si="17">IF(((H165-G165)&gt;$C$2),$D$2,IF(((H165-G165)&gt;$E$2),$F$2,0))</f>
        <v>0</v>
      </c>
      <c r="M165" s="27">
        <f t="shared" ref="M165:M228" si="18">SUM(J165:L165)</f>
        <v>0</v>
      </c>
      <c r="N165" s="79">
        <f t="shared" si="13"/>
        <v>0</v>
      </c>
    </row>
    <row r="166" spans="1:14" ht="15" customHeight="1" x14ac:dyDescent="0.2">
      <c r="A166" s="62"/>
      <c r="B166" s="70"/>
      <c r="C166" s="80"/>
      <c r="D166" s="80"/>
      <c r="E166" s="80"/>
      <c r="F166" s="80"/>
      <c r="G166" s="81"/>
      <c r="H166" s="81"/>
      <c r="I166" s="73">
        <f t="shared" si="14"/>
        <v>0</v>
      </c>
      <c r="J166" s="73">
        <f t="shared" si="15"/>
        <v>0</v>
      </c>
      <c r="K166" s="73">
        <f t="shared" si="16"/>
        <v>0</v>
      </c>
      <c r="L166" s="73">
        <f t="shared" si="17"/>
        <v>0</v>
      </c>
      <c r="M166" s="27">
        <f t="shared" si="18"/>
        <v>0</v>
      </c>
      <c r="N166" s="79">
        <f t="shared" ref="N166:N229" si="19">I166-M166</f>
        <v>0</v>
      </c>
    </row>
    <row r="167" spans="1:14" ht="15" customHeight="1" x14ac:dyDescent="0.2">
      <c r="A167" s="62"/>
      <c r="B167" s="70"/>
      <c r="C167" s="80"/>
      <c r="D167" s="80"/>
      <c r="E167" s="80"/>
      <c r="F167" s="80"/>
      <c r="G167" s="81"/>
      <c r="H167" s="81"/>
      <c r="I167" s="73">
        <f t="shared" si="14"/>
        <v>0</v>
      </c>
      <c r="J167" s="73">
        <f t="shared" si="15"/>
        <v>0</v>
      </c>
      <c r="K167" s="73">
        <f t="shared" si="16"/>
        <v>0</v>
      </c>
      <c r="L167" s="73">
        <f t="shared" si="17"/>
        <v>0</v>
      </c>
      <c r="M167" s="27">
        <f t="shared" si="18"/>
        <v>0</v>
      </c>
      <c r="N167" s="79">
        <f t="shared" si="19"/>
        <v>0</v>
      </c>
    </row>
    <row r="168" spans="1:14" ht="15" customHeight="1" x14ac:dyDescent="0.2">
      <c r="A168" s="62"/>
      <c r="B168" s="70"/>
      <c r="C168" s="80"/>
      <c r="D168" s="80"/>
      <c r="E168" s="80"/>
      <c r="F168" s="80"/>
      <c r="G168" s="81"/>
      <c r="H168" s="81"/>
      <c r="I168" s="73">
        <f t="shared" si="14"/>
        <v>0</v>
      </c>
      <c r="J168" s="73">
        <f t="shared" si="15"/>
        <v>0</v>
      </c>
      <c r="K168" s="73">
        <f t="shared" si="16"/>
        <v>0</v>
      </c>
      <c r="L168" s="73">
        <f t="shared" si="17"/>
        <v>0</v>
      </c>
      <c r="M168" s="27">
        <f t="shared" si="18"/>
        <v>0</v>
      </c>
      <c r="N168" s="79">
        <f t="shared" si="19"/>
        <v>0</v>
      </c>
    </row>
    <row r="169" spans="1:14" ht="15" customHeight="1" x14ac:dyDescent="0.2">
      <c r="A169" s="62"/>
      <c r="B169" s="70"/>
      <c r="C169" s="80"/>
      <c r="D169" s="80"/>
      <c r="E169" s="80"/>
      <c r="F169" s="80"/>
      <c r="G169" s="81"/>
      <c r="H169" s="81"/>
      <c r="I169" s="73">
        <f t="shared" si="14"/>
        <v>0</v>
      </c>
      <c r="J169" s="73">
        <f t="shared" si="15"/>
        <v>0</v>
      </c>
      <c r="K169" s="73">
        <f t="shared" si="16"/>
        <v>0</v>
      </c>
      <c r="L169" s="73">
        <f t="shared" si="17"/>
        <v>0</v>
      </c>
      <c r="M169" s="27">
        <f t="shared" si="18"/>
        <v>0</v>
      </c>
      <c r="N169" s="79">
        <f t="shared" si="19"/>
        <v>0</v>
      </c>
    </row>
    <row r="170" spans="1:14" ht="15" customHeight="1" x14ac:dyDescent="0.2">
      <c r="A170" s="62"/>
      <c r="B170" s="70"/>
      <c r="C170" s="80"/>
      <c r="D170" s="80"/>
      <c r="E170" s="80"/>
      <c r="F170" s="80"/>
      <c r="G170" s="81"/>
      <c r="H170" s="81"/>
      <c r="I170" s="73">
        <f t="shared" si="14"/>
        <v>0</v>
      </c>
      <c r="J170" s="73">
        <f t="shared" si="15"/>
        <v>0</v>
      </c>
      <c r="K170" s="73">
        <f t="shared" si="16"/>
        <v>0</v>
      </c>
      <c r="L170" s="73">
        <f t="shared" si="17"/>
        <v>0</v>
      </c>
      <c r="M170" s="27">
        <f t="shared" si="18"/>
        <v>0</v>
      </c>
      <c r="N170" s="79">
        <f t="shared" si="19"/>
        <v>0</v>
      </c>
    </row>
    <row r="171" spans="1:14" ht="15" customHeight="1" x14ac:dyDescent="0.2">
      <c r="A171" s="62"/>
      <c r="B171" s="70"/>
      <c r="C171" s="80"/>
      <c r="D171" s="80"/>
      <c r="E171" s="80"/>
      <c r="F171" s="80"/>
      <c r="G171" s="81"/>
      <c r="H171" s="81"/>
      <c r="I171" s="73">
        <f t="shared" si="14"/>
        <v>0</v>
      </c>
      <c r="J171" s="73">
        <f t="shared" si="15"/>
        <v>0</v>
      </c>
      <c r="K171" s="73">
        <f t="shared" si="16"/>
        <v>0</v>
      </c>
      <c r="L171" s="73">
        <f t="shared" si="17"/>
        <v>0</v>
      </c>
      <c r="M171" s="27">
        <f t="shared" si="18"/>
        <v>0</v>
      </c>
      <c r="N171" s="79">
        <f t="shared" si="19"/>
        <v>0</v>
      </c>
    </row>
    <row r="172" spans="1:14" ht="15" customHeight="1" x14ac:dyDescent="0.2">
      <c r="A172" s="62"/>
      <c r="B172" s="70"/>
      <c r="C172" s="80"/>
      <c r="D172" s="80"/>
      <c r="E172" s="80"/>
      <c r="F172" s="80"/>
      <c r="G172" s="81"/>
      <c r="H172" s="81"/>
      <c r="I172" s="73">
        <f t="shared" si="14"/>
        <v>0</v>
      </c>
      <c r="J172" s="73">
        <f t="shared" si="15"/>
        <v>0</v>
      </c>
      <c r="K172" s="73">
        <f t="shared" si="16"/>
        <v>0</v>
      </c>
      <c r="L172" s="73">
        <f t="shared" si="17"/>
        <v>0</v>
      </c>
      <c r="M172" s="27">
        <f t="shared" si="18"/>
        <v>0</v>
      </c>
      <c r="N172" s="79">
        <f t="shared" si="19"/>
        <v>0</v>
      </c>
    </row>
    <row r="173" spans="1:14" ht="15" customHeight="1" x14ac:dyDescent="0.2">
      <c r="A173" s="62"/>
      <c r="B173" s="70"/>
      <c r="C173" s="80"/>
      <c r="D173" s="80"/>
      <c r="E173" s="80"/>
      <c r="F173" s="80"/>
      <c r="G173" s="81"/>
      <c r="H173" s="81"/>
      <c r="I173" s="73">
        <f t="shared" si="14"/>
        <v>0</v>
      </c>
      <c r="J173" s="73">
        <f t="shared" si="15"/>
        <v>0</v>
      </c>
      <c r="K173" s="73">
        <f t="shared" si="16"/>
        <v>0</v>
      </c>
      <c r="L173" s="73">
        <f t="shared" si="17"/>
        <v>0</v>
      </c>
      <c r="M173" s="27">
        <f t="shared" si="18"/>
        <v>0</v>
      </c>
      <c r="N173" s="79">
        <f t="shared" si="19"/>
        <v>0</v>
      </c>
    </row>
    <row r="174" spans="1:14" ht="15" customHeight="1" x14ac:dyDescent="0.2">
      <c r="A174" s="62"/>
      <c r="B174" s="70"/>
      <c r="C174" s="80"/>
      <c r="D174" s="80"/>
      <c r="E174" s="80"/>
      <c r="F174" s="80"/>
      <c r="G174" s="81"/>
      <c r="H174" s="81"/>
      <c r="I174" s="73">
        <f t="shared" si="14"/>
        <v>0</v>
      </c>
      <c r="J174" s="73">
        <f t="shared" si="15"/>
        <v>0</v>
      </c>
      <c r="K174" s="73">
        <f t="shared" si="16"/>
        <v>0</v>
      </c>
      <c r="L174" s="73">
        <f t="shared" si="17"/>
        <v>0</v>
      </c>
      <c r="M174" s="27">
        <f t="shared" si="18"/>
        <v>0</v>
      </c>
      <c r="N174" s="79">
        <f t="shared" si="19"/>
        <v>0</v>
      </c>
    </row>
    <row r="175" spans="1:14" ht="15" customHeight="1" x14ac:dyDescent="0.2">
      <c r="A175" s="62"/>
      <c r="B175" s="70"/>
      <c r="C175" s="80"/>
      <c r="D175" s="80"/>
      <c r="E175" s="80"/>
      <c r="F175" s="80"/>
      <c r="G175" s="81"/>
      <c r="H175" s="81"/>
      <c r="I175" s="73">
        <f t="shared" si="14"/>
        <v>0</v>
      </c>
      <c r="J175" s="73">
        <f t="shared" si="15"/>
        <v>0</v>
      </c>
      <c r="K175" s="73">
        <f t="shared" si="16"/>
        <v>0</v>
      </c>
      <c r="L175" s="73">
        <f t="shared" si="17"/>
        <v>0</v>
      </c>
      <c r="M175" s="27">
        <f t="shared" si="18"/>
        <v>0</v>
      </c>
      <c r="N175" s="79">
        <f t="shared" si="19"/>
        <v>0</v>
      </c>
    </row>
    <row r="176" spans="1:14" ht="15" customHeight="1" x14ac:dyDescent="0.2">
      <c r="A176" s="62"/>
      <c r="B176" s="70"/>
      <c r="C176" s="80"/>
      <c r="D176" s="80"/>
      <c r="E176" s="80"/>
      <c r="F176" s="80"/>
      <c r="G176" s="81"/>
      <c r="H176" s="81"/>
      <c r="I176" s="73">
        <f t="shared" si="14"/>
        <v>0</v>
      </c>
      <c r="J176" s="73">
        <f t="shared" si="15"/>
        <v>0</v>
      </c>
      <c r="K176" s="73">
        <f t="shared" si="16"/>
        <v>0</v>
      </c>
      <c r="L176" s="73">
        <f t="shared" si="17"/>
        <v>0</v>
      </c>
      <c r="M176" s="27">
        <f t="shared" si="18"/>
        <v>0</v>
      </c>
      <c r="N176" s="79">
        <f t="shared" si="19"/>
        <v>0</v>
      </c>
    </row>
    <row r="177" spans="1:14" ht="15" customHeight="1" x14ac:dyDescent="0.2">
      <c r="A177" s="62"/>
      <c r="B177" s="70"/>
      <c r="C177" s="80"/>
      <c r="D177" s="80"/>
      <c r="E177" s="80"/>
      <c r="F177" s="80"/>
      <c r="G177" s="81"/>
      <c r="H177" s="81"/>
      <c r="I177" s="73">
        <f t="shared" si="14"/>
        <v>0</v>
      </c>
      <c r="J177" s="73">
        <f t="shared" si="15"/>
        <v>0</v>
      </c>
      <c r="K177" s="73">
        <f t="shared" si="16"/>
        <v>0</v>
      </c>
      <c r="L177" s="73">
        <f t="shared" si="17"/>
        <v>0</v>
      </c>
      <c r="M177" s="27">
        <f t="shared" si="18"/>
        <v>0</v>
      </c>
      <c r="N177" s="79">
        <f t="shared" si="19"/>
        <v>0</v>
      </c>
    </row>
    <row r="178" spans="1:14" ht="15" customHeight="1" x14ac:dyDescent="0.2">
      <c r="A178" s="62"/>
      <c r="B178" s="70"/>
      <c r="C178" s="80"/>
      <c r="D178" s="80"/>
      <c r="E178" s="80"/>
      <c r="F178" s="80"/>
      <c r="G178" s="81"/>
      <c r="H178" s="81"/>
      <c r="I178" s="73">
        <f t="shared" si="14"/>
        <v>0</v>
      </c>
      <c r="J178" s="73">
        <f t="shared" si="15"/>
        <v>0</v>
      </c>
      <c r="K178" s="73">
        <f t="shared" si="16"/>
        <v>0</v>
      </c>
      <c r="L178" s="73">
        <f t="shared" si="17"/>
        <v>0</v>
      </c>
      <c r="M178" s="27">
        <f t="shared" si="18"/>
        <v>0</v>
      </c>
      <c r="N178" s="79">
        <f t="shared" si="19"/>
        <v>0</v>
      </c>
    </row>
    <row r="179" spans="1:14" ht="15" customHeight="1" x14ac:dyDescent="0.2">
      <c r="A179" s="62"/>
      <c r="B179" s="70"/>
      <c r="C179" s="80"/>
      <c r="D179" s="80"/>
      <c r="E179" s="80"/>
      <c r="F179" s="80"/>
      <c r="G179" s="81"/>
      <c r="H179" s="81"/>
      <c r="I179" s="73">
        <f t="shared" si="14"/>
        <v>0</v>
      </c>
      <c r="J179" s="73">
        <f t="shared" si="15"/>
        <v>0</v>
      </c>
      <c r="K179" s="73">
        <f t="shared" si="16"/>
        <v>0</v>
      </c>
      <c r="L179" s="73">
        <f t="shared" si="17"/>
        <v>0</v>
      </c>
      <c r="M179" s="27">
        <f t="shared" si="18"/>
        <v>0</v>
      </c>
      <c r="N179" s="79">
        <f t="shared" si="19"/>
        <v>0</v>
      </c>
    </row>
    <row r="180" spans="1:14" ht="15" customHeight="1" x14ac:dyDescent="0.2">
      <c r="A180" s="62"/>
      <c r="B180" s="70"/>
      <c r="C180" s="80"/>
      <c r="D180" s="80"/>
      <c r="E180" s="80"/>
      <c r="F180" s="80"/>
      <c r="G180" s="81"/>
      <c r="H180" s="81"/>
      <c r="I180" s="73">
        <f t="shared" si="14"/>
        <v>0</v>
      </c>
      <c r="J180" s="73">
        <f t="shared" si="15"/>
        <v>0</v>
      </c>
      <c r="K180" s="73">
        <f t="shared" si="16"/>
        <v>0</v>
      </c>
      <c r="L180" s="73">
        <f t="shared" si="17"/>
        <v>0</v>
      </c>
      <c r="M180" s="27">
        <f t="shared" si="18"/>
        <v>0</v>
      </c>
      <c r="N180" s="79">
        <f t="shared" si="19"/>
        <v>0</v>
      </c>
    </row>
    <row r="181" spans="1:14" ht="15" customHeight="1" x14ac:dyDescent="0.2">
      <c r="A181" s="62"/>
      <c r="B181" s="70"/>
      <c r="C181" s="80"/>
      <c r="D181" s="80"/>
      <c r="E181" s="80"/>
      <c r="F181" s="80"/>
      <c r="G181" s="81"/>
      <c r="H181" s="81"/>
      <c r="I181" s="73">
        <f t="shared" si="14"/>
        <v>0</v>
      </c>
      <c r="J181" s="73">
        <f t="shared" si="15"/>
        <v>0</v>
      </c>
      <c r="K181" s="73">
        <f t="shared" si="16"/>
        <v>0</v>
      </c>
      <c r="L181" s="73">
        <f t="shared" si="17"/>
        <v>0</v>
      </c>
      <c r="M181" s="27">
        <f t="shared" si="18"/>
        <v>0</v>
      </c>
      <c r="N181" s="79">
        <f t="shared" si="19"/>
        <v>0</v>
      </c>
    </row>
    <row r="182" spans="1:14" ht="15" customHeight="1" x14ac:dyDescent="0.2">
      <c r="A182" s="62"/>
      <c r="B182" s="70"/>
      <c r="C182" s="80"/>
      <c r="D182" s="80"/>
      <c r="E182" s="80"/>
      <c r="F182" s="80"/>
      <c r="G182" s="81"/>
      <c r="H182" s="81"/>
      <c r="I182" s="73">
        <f t="shared" si="14"/>
        <v>0</v>
      </c>
      <c r="J182" s="73">
        <f t="shared" si="15"/>
        <v>0</v>
      </c>
      <c r="K182" s="73">
        <f t="shared" si="16"/>
        <v>0</v>
      </c>
      <c r="L182" s="73">
        <f t="shared" si="17"/>
        <v>0</v>
      </c>
      <c r="M182" s="27">
        <f t="shared" si="18"/>
        <v>0</v>
      </c>
      <c r="N182" s="79">
        <f t="shared" si="19"/>
        <v>0</v>
      </c>
    </row>
    <row r="183" spans="1:14" ht="15" customHeight="1" x14ac:dyDescent="0.2">
      <c r="A183" s="62"/>
      <c r="B183" s="70"/>
      <c r="C183" s="80"/>
      <c r="D183" s="80"/>
      <c r="E183" s="80"/>
      <c r="F183" s="80"/>
      <c r="G183" s="81"/>
      <c r="H183" s="81"/>
      <c r="I183" s="73">
        <f t="shared" si="14"/>
        <v>0</v>
      </c>
      <c r="J183" s="73">
        <f t="shared" si="15"/>
        <v>0</v>
      </c>
      <c r="K183" s="73">
        <f t="shared" si="16"/>
        <v>0</v>
      </c>
      <c r="L183" s="73">
        <f t="shared" si="17"/>
        <v>0</v>
      </c>
      <c r="M183" s="27">
        <f t="shared" si="18"/>
        <v>0</v>
      </c>
      <c r="N183" s="79">
        <f t="shared" si="19"/>
        <v>0</v>
      </c>
    </row>
    <row r="184" spans="1:14" ht="15" customHeight="1" x14ac:dyDescent="0.2">
      <c r="A184" s="62"/>
      <c r="B184" s="70"/>
      <c r="C184" s="80"/>
      <c r="D184" s="80"/>
      <c r="E184" s="80"/>
      <c r="F184" s="80"/>
      <c r="G184" s="81"/>
      <c r="H184" s="81"/>
      <c r="I184" s="73">
        <f t="shared" si="14"/>
        <v>0</v>
      </c>
      <c r="J184" s="73">
        <f t="shared" si="15"/>
        <v>0</v>
      </c>
      <c r="K184" s="73">
        <f t="shared" si="16"/>
        <v>0</v>
      </c>
      <c r="L184" s="73">
        <f t="shared" si="17"/>
        <v>0</v>
      </c>
      <c r="M184" s="27">
        <f t="shared" si="18"/>
        <v>0</v>
      </c>
      <c r="N184" s="79">
        <f t="shared" si="19"/>
        <v>0</v>
      </c>
    </row>
    <row r="185" spans="1:14" ht="15" customHeight="1" x14ac:dyDescent="0.2">
      <c r="A185" s="62"/>
      <c r="B185" s="70"/>
      <c r="C185" s="80"/>
      <c r="D185" s="80"/>
      <c r="E185" s="80"/>
      <c r="F185" s="80"/>
      <c r="G185" s="81"/>
      <c r="H185" s="81"/>
      <c r="I185" s="73">
        <f t="shared" si="14"/>
        <v>0</v>
      </c>
      <c r="J185" s="73">
        <f t="shared" si="15"/>
        <v>0</v>
      </c>
      <c r="K185" s="73">
        <f t="shared" si="16"/>
        <v>0</v>
      </c>
      <c r="L185" s="73">
        <f t="shared" si="17"/>
        <v>0</v>
      </c>
      <c r="M185" s="27">
        <f t="shared" si="18"/>
        <v>0</v>
      </c>
      <c r="N185" s="79">
        <f t="shared" si="19"/>
        <v>0</v>
      </c>
    </row>
    <row r="186" spans="1:14" ht="15" customHeight="1" x14ac:dyDescent="0.2">
      <c r="A186" s="62"/>
      <c r="B186" s="70"/>
      <c r="C186" s="80"/>
      <c r="D186" s="80"/>
      <c r="E186" s="80"/>
      <c r="F186" s="80"/>
      <c r="G186" s="81"/>
      <c r="H186" s="81"/>
      <c r="I186" s="73">
        <f t="shared" si="14"/>
        <v>0</v>
      </c>
      <c r="J186" s="73">
        <f t="shared" si="15"/>
        <v>0</v>
      </c>
      <c r="K186" s="73">
        <f t="shared" si="16"/>
        <v>0</v>
      </c>
      <c r="L186" s="73">
        <f t="shared" si="17"/>
        <v>0</v>
      </c>
      <c r="M186" s="27">
        <f t="shared" si="18"/>
        <v>0</v>
      </c>
      <c r="N186" s="79">
        <f t="shared" si="19"/>
        <v>0</v>
      </c>
    </row>
    <row r="187" spans="1:14" ht="15" customHeight="1" x14ac:dyDescent="0.2">
      <c r="A187" s="62"/>
      <c r="B187" s="70"/>
      <c r="C187" s="80"/>
      <c r="D187" s="80"/>
      <c r="E187" s="80"/>
      <c r="F187" s="80"/>
      <c r="G187" s="81"/>
      <c r="H187" s="81"/>
      <c r="I187" s="73">
        <f t="shared" si="14"/>
        <v>0</v>
      </c>
      <c r="J187" s="73">
        <f t="shared" si="15"/>
        <v>0</v>
      </c>
      <c r="K187" s="73">
        <f t="shared" si="16"/>
        <v>0</v>
      </c>
      <c r="L187" s="73">
        <f t="shared" si="17"/>
        <v>0</v>
      </c>
      <c r="M187" s="27">
        <f t="shared" si="18"/>
        <v>0</v>
      </c>
      <c r="N187" s="79">
        <f t="shared" si="19"/>
        <v>0</v>
      </c>
    </row>
    <row r="188" spans="1:14" ht="15" customHeight="1" x14ac:dyDescent="0.2">
      <c r="A188" s="62"/>
      <c r="B188" s="70"/>
      <c r="C188" s="80"/>
      <c r="D188" s="80"/>
      <c r="E188" s="80"/>
      <c r="F188" s="80"/>
      <c r="G188" s="81"/>
      <c r="H188" s="81"/>
      <c r="I188" s="73">
        <f t="shared" si="14"/>
        <v>0</v>
      </c>
      <c r="J188" s="73">
        <f t="shared" si="15"/>
        <v>0</v>
      </c>
      <c r="K188" s="73">
        <f t="shared" si="16"/>
        <v>0</v>
      </c>
      <c r="L188" s="73">
        <f t="shared" si="17"/>
        <v>0</v>
      </c>
      <c r="M188" s="27">
        <f t="shared" si="18"/>
        <v>0</v>
      </c>
      <c r="N188" s="79">
        <f t="shared" si="19"/>
        <v>0</v>
      </c>
    </row>
    <row r="189" spans="1:14" ht="15" customHeight="1" x14ac:dyDescent="0.2">
      <c r="A189" s="71"/>
      <c r="B189" s="72"/>
      <c r="C189" s="83"/>
      <c r="D189" s="83"/>
      <c r="E189" s="83"/>
      <c r="F189" s="83"/>
      <c r="G189" s="84"/>
      <c r="H189" s="84"/>
      <c r="I189" s="74">
        <f t="shared" si="14"/>
        <v>0</v>
      </c>
      <c r="J189" s="74">
        <f t="shared" si="15"/>
        <v>0</v>
      </c>
      <c r="K189" s="74">
        <f t="shared" si="16"/>
        <v>0</v>
      </c>
      <c r="L189" s="74">
        <f t="shared" si="17"/>
        <v>0</v>
      </c>
      <c r="M189" s="29">
        <f t="shared" si="18"/>
        <v>0</v>
      </c>
      <c r="N189" s="85">
        <f t="shared" si="19"/>
        <v>0</v>
      </c>
    </row>
    <row r="190" spans="1:14" ht="15" customHeight="1" x14ac:dyDescent="0.2">
      <c r="I190" s="5">
        <f t="shared" si="14"/>
        <v>0</v>
      </c>
      <c r="J190" s="14">
        <f t="shared" si="15"/>
        <v>0</v>
      </c>
      <c r="K190" s="14">
        <f t="shared" si="16"/>
        <v>0</v>
      </c>
      <c r="L190" s="14">
        <f t="shared" si="17"/>
        <v>0</v>
      </c>
      <c r="M190" s="8">
        <f t="shared" si="18"/>
        <v>0</v>
      </c>
      <c r="N190" s="3">
        <f t="shared" si="19"/>
        <v>0</v>
      </c>
    </row>
    <row r="191" spans="1:14" ht="15" customHeight="1" x14ac:dyDescent="0.2">
      <c r="I191" s="5">
        <f t="shared" si="14"/>
        <v>0</v>
      </c>
      <c r="J191" s="14">
        <f t="shared" si="15"/>
        <v>0</v>
      </c>
      <c r="K191" s="14">
        <f t="shared" si="16"/>
        <v>0</v>
      </c>
      <c r="L191" s="14">
        <f t="shared" si="17"/>
        <v>0</v>
      </c>
      <c r="M191" s="8">
        <f t="shared" si="18"/>
        <v>0</v>
      </c>
      <c r="N191" s="3">
        <f t="shared" si="19"/>
        <v>0</v>
      </c>
    </row>
    <row r="192" spans="1:14" ht="15" customHeight="1" x14ac:dyDescent="0.2">
      <c r="I192" s="5">
        <f t="shared" si="14"/>
        <v>0</v>
      </c>
      <c r="J192" s="14">
        <f t="shared" si="15"/>
        <v>0</v>
      </c>
      <c r="K192" s="14">
        <f t="shared" si="16"/>
        <v>0</v>
      </c>
      <c r="L192" s="14">
        <f t="shared" si="17"/>
        <v>0</v>
      </c>
      <c r="M192" s="8">
        <f t="shared" si="18"/>
        <v>0</v>
      </c>
      <c r="N192" s="3">
        <f t="shared" si="19"/>
        <v>0</v>
      </c>
    </row>
    <row r="193" spans="9:14" ht="15" customHeight="1" x14ac:dyDescent="0.2">
      <c r="I193" s="5">
        <f t="shared" si="14"/>
        <v>0</v>
      </c>
      <c r="J193" s="14">
        <f t="shared" si="15"/>
        <v>0</v>
      </c>
      <c r="K193" s="14">
        <f t="shared" si="16"/>
        <v>0</v>
      </c>
      <c r="L193" s="14">
        <f t="shared" si="17"/>
        <v>0</v>
      </c>
      <c r="M193" s="8">
        <f t="shared" si="18"/>
        <v>0</v>
      </c>
      <c r="N193" s="3">
        <f t="shared" si="19"/>
        <v>0</v>
      </c>
    </row>
    <row r="194" spans="9:14" ht="15" customHeight="1" x14ac:dyDescent="0.2">
      <c r="I194" s="5">
        <f t="shared" si="14"/>
        <v>0</v>
      </c>
      <c r="J194" s="14">
        <f t="shared" si="15"/>
        <v>0</v>
      </c>
      <c r="K194" s="14">
        <f t="shared" si="16"/>
        <v>0</v>
      </c>
      <c r="L194" s="14">
        <f t="shared" si="17"/>
        <v>0</v>
      </c>
      <c r="M194" s="8">
        <f t="shared" si="18"/>
        <v>0</v>
      </c>
      <c r="N194" s="3">
        <f t="shared" si="19"/>
        <v>0</v>
      </c>
    </row>
    <row r="195" spans="9:14" ht="15" customHeight="1" x14ac:dyDescent="0.2">
      <c r="I195" s="5">
        <f t="shared" si="14"/>
        <v>0</v>
      </c>
      <c r="J195" s="14">
        <f t="shared" si="15"/>
        <v>0</v>
      </c>
      <c r="K195" s="14">
        <f t="shared" si="16"/>
        <v>0</v>
      </c>
      <c r="L195" s="14">
        <f t="shared" si="17"/>
        <v>0</v>
      </c>
      <c r="M195" s="8">
        <f t="shared" si="18"/>
        <v>0</v>
      </c>
      <c r="N195" s="3">
        <f t="shared" si="19"/>
        <v>0</v>
      </c>
    </row>
    <row r="196" spans="9:14" ht="15" customHeight="1" x14ac:dyDescent="0.2">
      <c r="I196" s="5">
        <f t="shared" si="14"/>
        <v>0</v>
      </c>
      <c r="J196" s="14">
        <f t="shared" si="15"/>
        <v>0</v>
      </c>
      <c r="K196" s="14">
        <f t="shared" si="16"/>
        <v>0</v>
      </c>
      <c r="L196" s="14">
        <f t="shared" si="17"/>
        <v>0</v>
      </c>
      <c r="M196" s="8">
        <f t="shared" si="18"/>
        <v>0</v>
      </c>
      <c r="N196" s="3">
        <f t="shared" si="19"/>
        <v>0</v>
      </c>
    </row>
    <row r="197" spans="9:14" ht="15" customHeight="1" x14ac:dyDescent="0.2">
      <c r="I197" s="5">
        <f t="shared" si="14"/>
        <v>0</v>
      </c>
      <c r="J197" s="14">
        <f t="shared" si="15"/>
        <v>0</v>
      </c>
      <c r="K197" s="14">
        <f t="shared" si="16"/>
        <v>0</v>
      </c>
      <c r="L197" s="14">
        <f t="shared" si="17"/>
        <v>0</v>
      </c>
      <c r="M197" s="8">
        <f t="shared" si="18"/>
        <v>0</v>
      </c>
      <c r="N197" s="3">
        <f t="shared" si="19"/>
        <v>0</v>
      </c>
    </row>
    <row r="198" spans="9:14" ht="15" customHeight="1" x14ac:dyDescent="0.2">
      <c r="I198" s="5">
        <f t="shared" si="14"/>
        <v>0</v>
      </c>
      <c r="J198" s="14">
        <f t="shared" si="15"/>
        <v>0</v>
      </c>
      <c r="K198" s="14">
        <f t="shared" si="16"/>
        <v>0</v>
      </c>
      <c r="L198" s="14">
        <f t="shared" si="17"/>
        <v>0</v>
      </c>
      <c r="M198" s="8">
        <f t="shared" si="18"/>
        <v>0</v>
      </c>
      <c r="N198" s="3">
        <f t="shared" si="19"/>
        <v>0</v>
      </c>
    </row>
    <row r="199" spans="9:14" ht="15" customHeight="1" x14ac:dyDescent="0.2">
      <c r="I199" s="5">
        <f t="shared" si="14"/>
        <v>0</v>
      </c>
      <c r="J199" s="14">
        <f t="shared" si="15"/>
        <v>0</v>
      </c>
      <c r="K199" s="14">
        <f t="shared" si="16"/>
        <v>0</v>
      </c>
      <c r="L199" s="14">
        <f t="shared" si="17"/>
        <v>0</v>
      </c>
      <c r="M199" s="8">
        <f t="shared" si="18"/>
        <v>0</v>
      </c>
      <c r="N199" s="3">
        <f t="shared" si="19"/>
        <v>0</v>
      </c>
    </row>
    <row r="200" spans="9:14" ht="15" customHeight="1" x14ac:dyDescent="0.2">
      <c r="I200" s="5">
        <f t="shared" si="14"/>
        <v>0</v>
      </c>
      <c r="J200" s="14">
        <f t="shared" si="15"/>
        <v>0</v>
      </c>
      <c r="K200" s="14">
        <f t="shared" si="16"/>
        <v>0</v>
      </c>
      <c r="L200" s="14">
        <f t="shared" si="17"/>
        <v>0</v>
      </c>
      <c r="M200" s="8">
        <f t="shared" si="18"/>
        <v>0</v>
      </c>
      <c r="N200" s="3">
        <f t="shared" si="19"/>
        <v>0</v>
      </c>
    </row>
    <row r="201" spans="9:14" ht="15" customHeight="1" x14ac:dyDescent="0.2">
      <c r="I201" s="5">
        <f t="shared" si="14"/>
        <v>0</v>
      </c>
      <c r="J201" s="14">
        <f t="shared" si="15"/>
        <v>0</v>
      </c>
      <c r="K201" s="14">
        <f t="shared" si="16"/>
        <v>0</v>
      </c>
      <c r="L201" s="14">
        <f t="shared" si="17"/>
        <v>0</v>
      </c>
      <c r="M201" s="8">
        <f t="shared" si="18"/>
        <v>0</v>
      </c>
      <c r="N201" s="3">
        <f t="shared" si="19"/>
        <v>0</v>
      </c>
    </row>
    <row r="202" spans="9:14" ht="15" customHeight="1" x14ac:dyDescent="0.2">
      <c r="I202" s="5">
        <f t="shared" si="14"/>
        <v>0</v>
      </c>
      <c r="J202" s="14">
        <f t="shared" si="15"/>
        <v>0</v>
      </c>
      <c r="K202" s="14">
        <f t="shared" si="16"/>
        <v>0</v>
      </c>
      <c r="L202" s="14">
        <f t="shared" si="17"/>
        <v>0</v>
      </c>
      <c r="M202" s="8">
        <f t="shared" si="18"/>
        <v>0</v>
      </c>
      <c r="N202" s="3">
        <f t="shared" si="19"/>
        <v>0</v>
      </c>
    </row>
    <row r="203" spans="9:14" ht="15" customHeight="1" x14ac:dyDescent="0.2">
      <c r="I203" s="5">
        <f t="shared" si="14"/>
        <v>0</v>
      </c>
      <c r="J203" s="14">
        <f t="shared" si="15"/>
        <v>0</v>
      </c>
      <c r="K203" s="14">
        <f t="shared" si="16"/>
        <v>0</v>
      </c>
      <c r="L203" s="14">
        <f t="shared" si="17"/>
        <v>0</v>
      </c>
      <c r="M203" s="8">
        <f t="shared" si="18"/>
        <v>0</v>
      </c>
      <c r="N203" s="3">
        <f t="shared" si="19"/>
        <v>0</v>
      </c>
    </row>
    <row r="204" spans="9:14" ht="15" customHeight="1" x14ac:dyDescent="0.2">
      <c r="I204" s="5">
        <f t="shared" si="14"/>
        <v>0</v>
      </c>
      <c r="J204" s="14">
        <f t="shared" si="15"/>
        <v>0</v>
      </c>
      <c r="K204" s="14">
        <f t="shared" si="16"/>
        <v>0</v>
      </c>
      <c r="L204" s="14">
        <f t="shared" si="17"/>
        <v>0</v>
      </c>
      <c r="M204" s="8">
        <f t="shared" si="18"/>
        <v>0</v>
      </c>
      <c r="N204" s="3">
        <f t="shared" si="19"/>
        <v>0</v>
      </c>
    </row>
    <row r="205" spans="9:14" ht="15" customHeight="1" x14ac:dyDescent="0.2">
      <c r="I205" s="5">
        <f t="shared" si="14"/>
        <v>0</v>
      </c>
      <c r="J205" s="14">
        <f t="shared" si="15"/>
        <v>0</v>
      </c>
      <c r="K205" s="14">
        <f t="shared" si="16"/>
        <v>0</v>
      </c>
      <c r="L205" s="14">
        <f t="shared" si="17"/>
        <v>0</v>
      </c>
      <c r="M205" s="8">
        <f t="shared" si="18"/>
        <v>0</v>
      </c>
      <c r="N205" s="3">
        <f t="shared" si="19"/>
        <v>0</v>
      </c>
    </row>
    <row r="206" spans="9:14" ht="15" customHeight="1" x14ac:dyDescent="0.2">
      <c r="I206" s="5">
        <f t="shared" si="14"/>
        <v>0</v>
      </c>
      <c r="J206" s="14">
        <f t="shared" si="15"/>
        <v>0</v>
      </c>
      <c r="K206" s="14">
        <f t="shared" si="16"/>
        <v>0</v>
      </c>
      <c r="L206" s="14">
        <f t="shared" si="17"/>
        <v>0</v>
      </c>
      <c r="M206" s="8">
        <f t="shared" si="18"/>
        <v>0</v>
      </c>
      <c r="N206" s="3">
        <f t="shared" si="19"/>
        <v>0</v>
      </c>
    </row>
    <row r="207" spans="9:14" ht="15" customHeight="1" x14ac:dyDescent="0.2">
      <c r="I207" s="5">
        <f t="shared" si="14"/>
        <v>0</v>
      </c>
      <c r="J207" s="14">
        <f t="shared" si="15"/>
        <v>0</v>
      </c>
      <c r="K207" s="14">
        <f t="shared" si="16"/>
        <v>0</v>
      </c>
      <c r="L207" s="14">
        <f t="shared" si="17"/>
        <v>0</v>
      </c>
      <c r="M207" s="8">
        <f t="shared" si="18"/>
        <v>0</v>
      </c>
      <c r="N207" s="3">
        <f t="shared" si="19"/>
        <v>0</v>
      </c>
    </row>
    <row r="208" spans="9:14" ht="15" customHeight="1" x14ac:dyDescent="0.2">
      <c r="I208" s="5">
        <f t="shared" si="14"/>
        <v>0</v>
      </c>
      <c r="J208" s="14">
        <f t="shared" si="15"/>
        <v>0</v>
      </c>
      <c r="K208" s="14">
        <f t="shared" si="16"/>
        <v>0</v>
      </c>
      <c r="L208" s="14">
        <f t="shared" si="17"/>
        <v>0</v>
      </c>
      <c r="M208" s="8">
        <f t="shared" si="18"/>
        <v>0</v>
      </c>
      <c r="N208" s="3">
        <f t="shared" si="19"/>
        <v>0</v>
      </c>
    </row>
    <row r="209" spans="9:14" ht="15" customHeight="1" x14ac:dyDescent="0.2">
      <c r="I209" s="5">
        <f t="shared" si="14"/>
        <v>0</v>
      </c>
      <c r="J209" s="14">
        <f t="shared" si="15"/>
        <v>0</v>
      </c>
      <c r="K209" s="14">
        <f t="shared" si="16"/>
        <v>0</v>
      </c>
      <c r="L209" s="14">
        <f t="shared" si="17"/>
        <v>0</v>
      </c>
      <c r="M209" s="8">
        <f t="shared" si="18"/>
        <v>0</v>
      </c>
      <c r="N209" s="3">
        <f t="shared" si="19"/>
        <v>0</v>
      </c>
    </row>
    <row r="210" spans="9:14" ht="15" customHeight="1" x14ac:dyDescent="0.2">
      <c r="I210" s="5">
        <f t="shared" si="14"/>
        <v>0</v>
      </c>
      <c r="J210" s="14">
        <f t="shared" si="15"/>
        <v>0</v>
      </c>
      <c r="K210" s="14">
        <f t="shared" si="16"/>
        <v>0</v>
      </c>
      <c r="L210" s="14">
        <f t="shared" si="17"/>
        <v>0</v>
      </c>
      <c r="M210" s="8">
        <f t="shared" si="18"/>
        <v>0</v>
      </c>
      <c r="N210" s="3">
        <f t="shared" si="19"/>
        <v>0</v>
      </c>
    </row>
    <row r="211" spans="9:14" ht="15" customHeight="1" x14ac:dyDescent="0.2">
      <c r="I211" s="5">
        <f t="shared" si="14"/>
        <v>0</v>
      </c>
      <c r="J211" s="14">
        <f t="shared" si="15"/>
        <v>0</v>
      </c>
      <c r="K211" s="14">
        <f t="shared" si="16"/>
        <v>0</v>
      </c>
      <c r="L211" s="14">
        <f t="shared" si="17"/>
        <v>0</v>
      </c>
      <c r="M211" s="8">
        <f t="shared" si="18"/>
        <v>0</v>
      </c>
      <c r="N211" s="3">
        <f t="shared" si="19"/>
        <v>0</v>
      </c>
    </row>
    <row r="212" spans="9:14" ht="15" customHeight="1" x14ac:dyDescent="0.2">
      <c r="I212" s="5">
        <f t="shared" si="14"/>
        <v>0</v>
      </c>
      <c r="J212" s="14">
        <f t="shared" si="15"/>
        <v>0</v>
      </c>
      <c r="K212" s="14">
        <f t="shared" si="16"/>
        <v>0</v>
      </c>
      <c r="L212" s="14">
        <f t="shared" si="17"/>
        <v>0</v>
      </c>
      <c r="M212" s="8">
        <f t="shared" si="18"/>
        <v>0</v>
      </c>
      <c r="N212" s="3">
        <f t="shared" si="19"/>
        <v>0</v>
      </c>
    </row>
    <row r="213" spans="9:14" ht="15" customHeight="1" x14ac:dyDescent="0.2">
      <c r="I213" s="5">
        <f t="shared" si="14"/>
        <v>0</v>
      </c>
      <c r="J213" s="14">
        <f t="shared" si="15"/>
        <v>0</v>
      </c>
      <c r="K213" s="14">
        <f t="shared" si="16"/>
        <v>0</v>
      </c>
      <c r="L213" s="14">
        <f t="shared" si="17"/>
        <v>0</v>
      </c>
      <c r="M213" s="8">
        <f t="shared" si="18"/>
        <v>0</v>
      </c>
      <c r="N213" s="3">
        <f t="shared" si="19"/>
        <v>0</v>
      </c>
    </row>
    <row r="214" spans="9:14" ht="15" customHeight="1" x14ac:dyDescent="0.2">
      <c r="I214" s="5">
        <f t="shared" si="14"/>
        <v>0</v>
      </c>
      <c r="J214" s="14">
        <f t="shared" si="15"/>
        <v>0</v>
      </c>
      <c r="K214" s="14">
        <f t="shared" si="16"/>
        <v>0</v>
      </c>
      <c r="L214" s="14">
        <f t="shared" si="17"/>
        <v>0</v>
      </c>
      <c r="M214" s="8">
        <f t="shared" si="18"/>
        <v>0</v>
      </c>
      <c r="N214" s="3">
        <f t="shared" si="19"/>
        <v>0</v>
      </c>
    </row>
    <row r="215" spans="9:14" ht="15" customHeight="1" x14ac:dyDescent="0.2">
      <c r="I215" s="5">
        <f t="shared" si="14"/>
        <v>0</v>
      </c>
      <c r="J215" s="14">
        <f t="shared" si="15"/>
        <v>0</v>
      </c>
      <c r="K215" s="14">
        <f t="shared" si="16"/>
        <v>0</v>
      </c>
      <c r="L215" s="14">
        <f t="shared" si="17"/>
        <v>0</v>
      </c>
      <c r="M215" s="8">
        <f t="shared" si="18"/>
        <v>0</v>
      </c>
      <c r="N215" s="3">
        <f t="shared" si="19"/>
        <v>0</v>
      </c>
    </row>
    <row r="216" spans="9:14" ht="15" customHeight="1" x14ac:dyDescent="0.2">
      <c r="I216" s="5">
        <f t="shared" si="14"/>
        <v>0</v>
      </c>
      <c r="J216" s="14">
        <f t="shared" si="15"/>
        <v>0</v>
      </c>
      <c r="K216" s="14">
        <f t="shared" si="16"/>
        <v>0</v>
      </c>
      <c r="L216" s="14">
        <f t="shared" si="17"/>
        <v>0</v>
      </c>
      <c r="M216" s="8">
        <f t="shared" si="18"/>
        <v>0</v>
      </c>
      <c r="N216" s="3">
        <f t="shared" si="19"/>
        <v>0</v>
      </c>
    </row>
    <row r="217" spans="9:14" ht="15" customHeight="1" x14ac:dyDescent="0.2">
      <c r="I217" s="5">
        <f t="shared" si="14"/>
        <v>0</v>
      </c>
      <c r="J217" s="14">
        <f t="shared" si="15"/>
        <v>0</v>
      </c>
      <c r="K217" s="14">
        <f t="shared" si="16"/>
        <v>0</v>
      </c>
      <c r="L217" s="14">
        <f t="shared" si="17"/>
        <v>0</v>
      </c>
      <c r="M217" s="8">
        <f t="shared" si="18"/>
        <v>0</v>
      </c>
      <c r="N217" s="3">
        <f t="shared" si="19"/>
        <v>0</v>
      </c>
    </row>
    <row r="218" spans="9:14" ht="15" customHeight="1" x14ac:dyDescent="0.2">
      <c r="I218" s="5">
        <f t="shared" si="14"/>
        <v>0</v>
      </c>
      <c r="J218" s="14">
        <f t="shared" si="15"/>
        <v>0</v>
      </c>
      <c r="K218" s="14">
        <f t="shared" si="16"/>
        <v>0</v>
      </c>
      <c r="L218" s="14">
        <f t="shared" si="17"/>
        <v>0</v>
      </c>
      <c r="M218" s="8">
        <f t="shared" si="18"/>
        <v>0</v>
      </c>
      <c r="N218" s="3">
        <f t="shared" si="19"/>
        <v>0</v>
      </c>
    </row>
    <row r="219" spans="9:14" ht="15" customHeight="1" x14ac:dyDescent="0.2">
      <c r="I219" s="5">
        <f t="shared" si="14"/>
        <v>0</v>
      </c>
      <c r="J219" s="14">
        <f t="shared" si="15"/>
        <v>0</v>
      </c>
      <c r="K219" s="14">
        <f t="shared" si="16"/>
        <v>0</v>
      </c>
      <c r="L219" s="14">
        <f t="shared" si="17"/>
        <v>0</v>
      </c>
      <c r="M219" s="8">
        <f t="shared" si="18"/>
        <v>0</v>
      </c>
      <c r="N219" s="3">
        <f t="shared" si="19"/>
        <v>0</v>
      </c>
    </row>
    <row r="220" spans="9:14" ht="15" customHeight="1" x14ac:dyDescent="0.2">
      <c r="I220" s="5">
        <f t="shared" si="14"/>
        <v>0</v>
      </c>
      <c r="J220" s="14">
        <f t="shared" si="15"/>
        <v>0</v>
      </c>
      <c r="K220" s="14">
        <f t="shared" si="16"/>
        <v>0</v>
      </c>
      <c r="L220" s="14">
        <f t="shared" si="17"/>
        <v>0</v>
      </c>
      <c r="M220" s="8">
        <f t="shared" si="18"/>
        <v>0</v>
      </c>
      <c r="N220" s="3">
        <f t="shared" si="19"/>
        <v>0</v>
      </c>
    </row>
    <row r="221" spans="9:14" ht="15" customHeight="1" x14ac:dyDescent="0.2">
      <c r="I221" s="5">
        <f t="shared" si="14"/>
        <v>0</v>
      </c>
      <c r="J221" s="14">
        <f t="shared" si="15"/>
        <v>0</v>
      </c>
      <c r="K221" s="14">
        <f t="shared" si="16"/>
        <v>0</v>
      </c>
      <c r="L221" s="14">
        <f t="shared" si="17"/>
        <v>0</v>
      </c>
      <c r="M221" s="8">
        <f t="shared" si="18"/>
        <v>0</v>
      </c>
      <c r="N221" s="3">
        <f t="shared" si="19"/>
        <v>0</v>
      </c>
    </row>
    <row r="222" spans="9:14" ht="15" customHeight="1" x14ac:dyDescent="0.2">
      <c r="I222" s="5">
        <f t="shared" si="14"/>
        <v>0</v>
      </c>
      <c r="J222" s="14">
        <f t="shared" si="15"/>
        <v>0</v>
      </c>
      <c r="K222" s="14">
        <f t="shared" si="16"/>
        <v>0</v>
      </c>
      <c r="L222" s="14">
        <f t="shared" si="17"/>
        <v>0</v>
      </c>
      <c r="M222" s="8">
        <f t="shared" si="18"/>
        <v>0</v>
      </c>
      <c r="N222" s="3">
        <f t="shared" si="19"/>
        <v>0</v>
      </c>
    </row>
    <row r="223" spans="9:14" ht="15" customHeight="1" x14ac:dyDescent="0.2">
      <c r="I223" s="5">
        <f t="shared" si="14"/>
        <v>0</v>
      </c>
      <c r="J223" s="14">
        <f t="shared" si="15"/>
        <v>0</v>
      </c>
      <c r="K223" s="14">
        <f t="shared" si="16"/>
        <v>0</v>
      </c>
      <c r="L223" s="14">
        <f t="shared" si="17"/>
        <v>0</v>
      </c>
      <c r="M223" s="8">
        <f t="shared" si="18"/>
        <v>0</v>
      </c>
      <c r="N223" s="3">
        <f t="shared" si="19"/>
        <v>0</v>
      </c>
    </row>
    <row r="224" spans="9:14" ht="15" customHeight="1" x14ac:dyDescent="0.2">
      <c r="I224" s="5">
        <f t="shared" si="14"/>
        <v>0</v>
      </c>
      <c r="J224" s="14">
        <f t="shared" si="15"/>
        <v>0</v>
      </c>
      <c r="K224" s="14">
        <f t="shared" si="16"/>
        <v>0</v>
      </c>
      <c r="L224" s="14">
        <f t="shared" si="17"/>
        <v>0</v>
      </c>
      <c r="M224" s="8">
        <f t="shared" si="18"/>
        <v>0</v>
      </c>
      <c r="N224" s="3">
        <f t="shared" si="19"/>
        <v>0</v>
      </c>
    </row>
    <row r="225" spans="9:14" ht="15" customHeight="1" x14ac:dyDescent="0.2">
      <c r="I225" s="5">
        <f t="shared" si="14"/>
        <v>0</v>
      </c>
      <c r="J225" s="14">
        <f t="shared" si="15"/>
        <v>0</v>
      </c>
      <c r="K225" s="14">
        <f t="shared" si="16"/>
        <v>0</v>
      </c>
      <c r="L225" s="14">
        <f t="shared" si="17"/>
        <v>0</v>
      </c>
      <c r="M225" s="8">
        <f t="shared" si="18"/>
        <v>0</v>
      </c>
      <c r="N225" s="3">
        <f t="shared" si="19"/>
        <v>0</v>
      </c>
    </row>
    <row r="226" spans="9:14" ht="15" customHeight="1" x14ac:dyDescent="0.2">
      <c r="I226" s="5">
        <f t="shared" si="14"/>
        <v>0</v>
      </c>
      <c r="J226" s="14">
        <f t="shared" si="15"/>
        <v>0</v>
      </c>
      <c r="K226" s="14">
        <f t="shared" si="16"/>
        <v>0</v>
      </c>
      <c r="L226" s="14">
        <f t="shared" si="17"/>
        <v>0</v>
      </c>
      <c r="M226" s="8">
        <f t="shared" si="18"/>
        <v>0</v>
      </c>
      <c r="N226" s="3">
        <f t="shared" si="19"/>
        <v>0</v>
      </c>
    </row>
    <row r="227" spans="9:14" ht="15" customHeight="1" x14ac:dyDescent="0.2">
      <c r="I227" s="5">
        <f t="shared" si="14"/>
        <v>0</v>
      </c>
      <c r="J227" s="14">
        <f t="shared" si="15"/>
        <v>0</v>
      </c>
      <c r="K227" s="14">
        <f t="shared" si="16"/>
        <v>0</v>
      </c>
      <c r="L227" s="14">
        <f t="shared" si="17"/>
        <v>0</v>
      </c>
      <c r="M227" s="8">
        <f t="shared" si="18"/>
        <v>0</v>
      </c>
      <c r="N227" s="3">
        <f t="shared" si="19"/>
        <v>0</v>
      </c>
    </row>
    <row r="228" spans="9:14" ht="15" customHeight="1" x14ac:dyDescent="0.2">
      <c r="I228" s="5">
        <f t="shared" si="14"/>
        <v>0</v>
      </c>
      <c r="J228" s="14">
        <f t="shared" si="15"/>
        <v>0</v>
      </c>
      <c r="K228" s="14">
        <f t="shared" si="16"/>
        <v>0</v>
      </c>
      <c r="L228" s="14">
        <f t="shared" si="17"/>
        <v>0</v>
      </c>
      <c r="M228" s="8">
        <f t="shared" si="18"/>
        <v>0</v>
      </c>
      <c r="N228" s="3">
        <f t="shared" si="19"/>
        <v>0</v>
      </c>
    </row>
    <row r="229" spans="9:14" ht="15" customHeight="1" x14ac:dyDescent="0.2">
      <c r="I229" s="5">
        <f t="shared" ref="I229:I292" si="20">(D229-C229)+(F229-E229)+(H229-G229)</f>
        <v>0</v>
      </c>
      <c r="J229" s="14">
        <f t="shared" ref="J229:J292" si="21">IF(((D229-C229)&gt;$C$2),$D$2,IF(((D229-C229)&gt;$E$2),$F$2,0))</f>
        <v>0</v>
      </c>
      <c r="K229" s="14">
        <f t="shared" ref="K229:K292" si="22">IF(((F229-E229)&gt;$C$2),$D$2,IF(((F229-E229)&gt;$E$2),$F$2,0))</f>
        <v>0</v>
      </c>
      <c r="L229" s="14">
        <f t="shared" ref="L229:L292" si="23">IF(((H229-G229)&gt;$C$2),$D$2,IF(((H229-G229)&gt;$E$2),$F$2,0))</f>
        <v>0</v>
      </c>
      <c r="M229" s="8">
        <f t="shared" ref="M229:M292" si="24">SUM(J229:L229)</f>
        <v>0</v>
      </c>
      <c r="N229" s="3">
        <f t="shared" si="19"/>
        <v>0</v>
      </c>
    </row>
    <row r="230" spans="9:14" ht="15" customHeight="1" x14ac:dyDescent="0.2">
      <c r="I230" s="5">
        <f t="shared" si="20"/>
        <v>0</v>
      </c>
      <c r="J230" s="14">
        <f t="shared" si="21"/>
        <v>0</v>
      </c>
      <c r="K230" s="14">
        <f t="shared" si="22"/>
        <v>0</v>
      </c>
      <c r="L230" s="14">
        <f t="shared" si="23"/>
        <v>0</v>
      </c>
      <c r="M230" s="8">
        <f t="shared" si="24"/>
        <v>0</v>
      </c>
      <c r="N230" s="3">
        <f t="shared" ref="N230:N293" si="25">I230-M230</f>
        <v>0</v>
      </c>
    </row>
    <row r="231" spans="9:14" ht="15" customHeight="1" x14ac:dyDescent="0.2">
      <c r="I231" s="5">
        <f t="shared" si="20"/>
        <v>0</v>
      </c>
      <c r="J231" s="14">
        <f t="shared" si="21"/>
        <v>0</v>
      </c>
      <c r="K231" s="14">
        <f t="shared" si="22"/>
        <v>0</v>
      </c>
      <c r="L231" s="14">
        <f t="shared" si="23"/>
        <v>0</v>
      </c>
      <c r="M231" s="8">
        <f t="shared" si="24"/>
        <v>0</v>
      </c>
      <c r="N231" s="3">
        <f t="shared" si="25"/>
        <v>0</v>
      </c>
    </row>
    <row r="232" spans="9:14" ht="15" customHeight="1" x14ac:dyDescent="0.2">
      <c r="I232" s="5">
        <f t="shared" si="20"/>
        <v>0</v>
      </c>
      <c r="J232" s="14">
        <f t="shared" si="21"/>
        <v>0</v>
      </c>
      <c r="K232" s="14">
        <f t="shared" si="22"/>
        <v>0</v>
      </c>
      <c r="L232" s="14">
        <f t="shared" si="23"/>
        <v>0</v>
      </c>
      <c r="M232" s="8">
        <f t="shared" si="24"/>
        <v>0</v>
      </c>
      <c r="N232" s="3">
        <f t="shared" si="25"/>
        <v>0</v>
      </c>
    </row>
    <row r="233" spans="9:14" ht="15" customHeight="1" x14ac:dyDescent="0.2">
      <c r="I233" s="5">
        <f t="shared" si="20"/>
        <v>0</v>
      </c>
      <c r="J233" s="14">
        <f t="shared" si="21"/>
        <v>0</v>
      </c>
      <c r="K233" s="14">
        <f t="shared" si="22"/>
        <v>0</v>
      </c>
      <c r="L233" s="14">
        <f t="shared" si="23"/>
        <v>0</v>
      </c>
      <c r="M233" s="8">
        <f t="shared" si="24"/>
        <v>0</v>
      </c>
      <c r="N233" s="3">
        <f t="shared" si="25"/>
        <v>0</v>
      </c>
    </row>
    <row r="234" spans="9:14" ht="15" customHeight="1" x14ac:dyDescent="0.2">
      <c r="I234" s="5">
        <f t="shared" si="20"/>
        <v>0</v>
      </c>
      <c r="J234" s="14">
        <f t="shared" si="21"/>
        <v>0</v>
      </c>
      <c r="K234" s="14">
        <f t="shared" si="22"/>
        <v>0</v>
      </c>
      <c r="L234" s="14">
        <f t="shared" si="23"/>
        <v>0</v>
      </c>
      <c r="M234" s="8">
        <f t="shared" si="24"/>
        <v>0</v>
      </c>
      <c r="N234" s="3">
        <f t="shared" si="25"/>
        <v>0</v>
      </c>
    </row>
    <row r="235" spans="9:14" ht="15" customHeight="1" x14ac:dyDescent="0.2">
      <c r="I235" s="5">
        <f t="shared" si="20"/>
        <v>0</v>
      </c>
      <c r="J235" s="14">
        <f t="shared" si="21"/>
        <v>0</v>
      </c>
      <c r="K235" s="14">
        <f t="shared" si="22"/>
        <v>0</v>
      </c>
      <c r="L235" s="14">
        <f t="shared" si="23"/>
        <v>0</v>
      </c>
      <c r="M235" s="8">
        <f t="shared" si="24"/>
        <v>0</v>
      </c>
      <c r="N235" s="3">
        <f t="shared" si="25"/>
        <v>0</v>
      </c>
    </row>
    <row r="236" spans="9:14" ht="15" customHeight="1" x14ac:dyDescent="0.2">
      <c r="I236" s="5">
        <f t="shared" si="20"/>
        <v>0</v>
      </c>
      <c r="J236" s="14">
        <f t="shared" si="21"/>
        <v>0</v>
      </c>
      <c r="K236" s="14">
        <f t="shared" si="22"/>
        <v>0</v>
      </c>
      <c r="L236" s="14">
        <f t="shared" si="23"/>
        <v>0</v>
      </c>
      <c r="M236" s="8">
        <f t="shared" si="24"/>
        <v>0</v>
      </c>
      <c r="N236" s="3">
        <f t="shared" si="25"/>
        <v>0</v>
      </c>
    </row>
    <row r="237" spans="9:14" ht="15" customHeight="1" x14ac:dyDescent="0.2">
      <c r="I237" s="5">
        <f t="shared" si="20"/>
        <v>0</v>
      </c>
      <c r="J237" s="14">
        <f t="shared" si="21"/>
        <v>0</v>
      </c>
      <c r="K237" s="14">
        <f t="shared" si="22"/>
        <v>0</v>
      </c>
      <c r="L237" s="14">
        <f t="shared" si="23"/>
        <v>0</v>
      </c>
      <c r="M237" s="8">
        <f t="shared" si="24"/>
        <v>0</v>
      </c>
      <c r="N237" s="3">
        <f t="shared" si="25"/>
        <v>0</v>
      </c>
    </row>
    <row r="238" spans="9:14" ht="15" customHeight="1" x14ac:dyDescent="0.2">
      <c r="I238" s="5">
        <f t="shared" si="20"/>
        <v>0</v>
      </c>
      <c r="J238" s="14">
        <f t="shared" si="21"/>
        <v>0</v>
      </c>
      <c r="K238" s="14">
        <f t="shared" si="22"/>
        <v>0</v>
      </c>
      <c r="L238" s="14">
        <f t="shared" si="23"/>
        <v>0</v>
      </c>
      <c r="M238" s="8">
        <f t="shared" si="24"/>
        <v>0</v>
      </c>
      <c r="N238" s="3">
        <f t="shared" si="25"/>
        <v>0</v>
      </c>
    </row>
    <row r="239" spans="9:14" ht="15" customHeight="1" x14ac:dyDescent="0.2">
      <c r="I239" s="5">
        <f t="shared" si="20"/>
        <v>0</v>
      </c>
      <c r="J239" s="14">
        <f t="shared" si="21"/>
        <v>0</v>
      </c>
      <c r="K239" s="14">
        <f t="shared" si="22"/>
        <v>0</v>
      </c>
      <c r="L239" s="14">
        <f t="shared" si="23"/>
        <v>0</v>
      </c>
      <c r="M239" s="8">
        <f t="shared" si="24"/>
        <v>0</v>
      </c>
      <c r="N239" s="3">
        <f t="shared" si="25"/>
        <v>0</v>
      </c>
    </row>
    <row r="240" spans="9:14" ht="15" customHeight="1" x14ac:dyDescent="0.2">
      <c r="I240" s="5">
        <f t="shared" si="20"/>
        <v>0</v>
      </c>
      <c r="J240" s="14">
        <f t="shared" si="21"/>
        <v>0</v>
      </c>
      <c r="K240" s="14">
        <f t="shared" si="22"/>
        <v>0</v>
      </c>
      <c r="L240" s="14">
        <f t="shared" si="23"/>
        <v>0</v>
      </c>
      <c r="M240" s="8">
        <f t="shared" si="24"/>
        <v>0</v>
      </c>
      <c r="N240" s="3">
        <f t="shared" si="25"/>
        <v>0</v>
      </c>
    </row>
    <row r="241" spans="9:14" ht="15" customHeight="1" x14ac:dyDescent="0.2">
      <c r="I241" s="5">
        <f t="shared" si="20"/>
        <v>0</v>
      </c>
      <c r="J241" s="14">
        <f t="shared" si="21"/>
        <v>0</v>
      </c>
      <c r="K241" s="14">
        <f t="shared" si="22"/>
        <v>0</v>
      </c>
      <c r="L241" s="14">
        <f t="shared" si="23"/>
        <v>0</v>
      </c>
      <c r="M241" s="8">
        <f t="shared" si="24"/>
        <v>0</v>
      </c>
      <c r="N241" s="3">
        <f t="shared" si="25"/>
        <v>0</v>
      </c>
    </row>
    <row r="242" spans="9:14" ht="15" customHeight="1" x14ac:dyDescent="0.2">
      <c r="I242" s="5">
        <f t="shared" si="20"/>
        <v>0</v>
      </c>
      <c r="J242" s="14">
        <f t="shared" si="21"/>
        <v>0</v>
      </c>
      <c r="K242" s="14">
        <f t="shared" si="22"/>
        <v>0</v>
      </c>
      <c r="L242" s="14">
        <f t="shared" si="23"/>
        <v>0</v>
      </c>
      <c r="M242" s="8">
        <f t="shared" si="24"/>
        <v>0</v>
      </c>
      <c r="N242" s="3">
        <f t="shared" si="25"/>
        <v>0</v>
      </c>
    </row>
    <row r="243" spans="9:14" ht="15" customHeight="1" x14ac:dyDescent="0.2">
      <c r="I243" s="5">
        <f t="shared" si="20"/>
        <v>0</v>
      </c>
      <c r="J243" s="14">
        <f t="shared" si="21"/>
        <v>0</v>
      </c>
      <c r="K243" s="14">
        <f t="shared" si="22"/>
        <v>0</v>
      </c>
      <c r="L243" s="14">
        <f t="shared" si="23"/>
        <v>0</v>
      </c>
      <c r="M243" s="8">
        <f t="shared" si="24"/>
        <v>0</v>
      </c>
      <c r="N243" s="3">
        <f t="shared" si="25"/>
        <v>0</v>
      </c>
    </row>
    <row r="244" spans="9:14" ht="15" customHeight="1" x14ac:dyDescent="0.2">
      <c r="I244" s="5">
        <f t="shared" si="20"/>
        <v>0</v>
      </c>
      <c r="J244" s="14">
        <f t="shared" si="21"/>
        <v>0</v>
      </c>
      <c r="K244" s="14">
        <f t="shared" si="22"/>
        <v>0</v>
      </c>
      <c r="L244" s="14">
        <f t="shared" si="23"/>
        <v>0</v>
      </c>
      <c r="M244" s="8">
        <f t="shared" si="24"/>
        <v>0</v>
      </c>
      <c r="N244" s="3">
        <f t="shared" si="25"/>
        <v>0</v>
      </c>
    </row>
    <row r="245" spans="9:14" ht="15" customHeight="1" x14ac:dyDescent="0.2">
      <c r="I245" s="5">
        <f t="shared" si="20"/>
        <v>0</v>
      </c>
      <c r="J245" s="14">
        <f t="shared" si="21"/>
        <v>0</v>
      </c>
      <c r="K245" s="14">
        <f t="shared" si="22"/>
        <v>0</v>
      </c>
      <c r="L245" s="14">
        <f t="shared" si="23"/>
        <v>0</v>
      </c>
      <c r="M245" s="8">
        <f t="shared" si="24"/>
        <v>0</v>
      </c>
      <c r="N245" s="3">
        <f t="shared" si="25"/>
        <v>0</v>
      </c>
    </row>
    <row r="246" spans="9:14" ht="15" customHeight="1" x14ac:dyDescent="0.2">
      <c r="I246" s="5">
        <f t="shared" si="20"/>
        <v>0</v>
      </c>
      <c r="J246" s="14">
        <f t="shared" si="21"/>
        <v>0</v>
      </c>
      <c r="K246" s="14">
        <f t="shared" si="22"/>
        <v>0</v>
      </c>
      <c r="L246" s="14">
        <f t="shared" si="23"/>
        <v>0</v>
      </c>
      <c r="M246" s="8">
        <f t="shared" si="24"/>
        <v>0</v>
      </c>
      <c r="N246" s="3">
        <f t="shared" si="25"/>
        <v>0</v>
      </c>
    </row>
    <row r="247" spans="9:14" ht="15" customHeight="1" x14ac:dyDescent="0.2">
      <c r="I247" s="5">
        <f t="shared" si="20"/>
        <v>0</v>
      </c>
      <c r="J247" s="14">
        <f t="shared" si="21"/>
        <v>0</v>
      </c>
      <c r="K247" s="14">
        <f t="shared" si="22"/>
        <v>0</v>
      </c>
      <c r="L247" s="14">
        <f t="shared" si="23"/>
        <v>0</v>
      </c>
      <c r="M247" s="8">
        <f t="shared" si="24"/>
        <v>0</v>
      </c>
      <c r="N247" s="3">
        <f t="shared" si="25"/>
        <v>0</v>
      </c>
    </row>
    <row r="248" spans="9:14" ht="15" customHeight="1" x14ac:dyDescent="0.2">
      <c r="I248" s="5">
        <f t="shared" si="20"/>
        <v>0</v>
      </c>
      <c r="J248" s="14">
        <f t="shared" si="21"/>
        <v>0</v>
      </c>
      <c r="K248" s="14">
        <f t="shared" si="22"/>
        <v>0</v>
      </c>
      <c r="L248" s="14">
        <f t="shared" si="23"/>
        <v>0</v>
      </c>
      <c r="M248" s="8">
        <f t="shared" si="24"/>
        <v>0</v>
      </c>
      <c r="N248" s="3">
        <f t="shared" si="25"/>
        <v>0</v>
      </c>
    </row>
    <row r="249" spans="9:14" ht="15" customHeight="1" x14ac:dyDescent="0.2">
      <c r="I249" s="5">
        <f t="shared" si="20"/>
        <v>0</v>
      </c>
      <c r="J249" s="14">
        <f t="shared" si="21"/>
        <v>0</v>
      </c>
      <c r="K249" s="14">
        <f t="shared" si="22"/>
        <v>0</v>
      </c>
      <c r="L249" s="14">
        <f t="shared" si="23"/>
        <v>0</v>
      </c>
      <c r="M249" s="8">
        <f t="shared" si="24"/>
        <v>0</v>
      </c>
      <c r="N249" s="3">
        <f t="shared" si="25"/>
        <v>0</v>
      </c>
    </row>
    <row r="250" spans="9:14" ht="15" customHeight="1" x14ac:dyDescent="0.2">
      <c r="I250" s="5">
        <f t="shared" si="20"/>
        <v>0</v>
      </c>
      <c r="J250" s="14">
        <f t="shared" si="21"/>
        <v>0</v>
      </c>
      <c r="K250" s="14">
        <f t="shared" si="22"/>
        <v>0</v>
      </c>
      <c r="L250" s="14">
        <f t="shared" si="23"/>
        <v>0</v>
      </c>
      <c r="M250" s="8">
        <f t="shared" si="24"/>
        <v>0</v>
      </c>
      <c r="N250" s="3">
        <f t="shared" si="25"/>
        <v>0</v>
      </c>
    </row>
    <row r="251" spans="9:14" ht="15" customHeight="1" x14ac:dyDescent="0.2">
      <c r="I251" s="5">
        <f t="shared" si="20"/>
        <v>0</v>
      </c>
      <c r="J251" s="14">
        <f t="shared" si="21"/>
        <v>0</v>
      </c>
      <c r="K251" s="14">
        <f t="shared" si="22"/>
        <v>0</v>
      </c>
      <c r="L251" s="14">
        <f t="shared" si="23"/>
        <v>0</v>
      </c>
      <c r="M251" s="8">
        <f t="shared" si="24"/>
        <v>0</v>
      </c>
      <c r="N251" s="3">
        <f t="shared" si="25"/>
        <v>0</v>
      </c>
    </row>
    <row r="252" spans="9:14" ht="15" customHeight="1" x14ac:dyDescent="0.2">
      <c r="I252" s="5">
        <f t="shared" si="20"/>
        <v>0</v>
      </c>
      <c r="J252" s="14">
        <f t="shared" si="21"/>
        <v>0</v>
      </c>
      <c r="K252" s="14">
        <f t="shared" si="22"/>
        <v>0</v>
      </c>
      <c r="L252" s="14">
        <f t="shared" si="23"/>
        <v>0</v>
      </c>
      <c r="M252" s="8">
        <f t="shared" si="24"/>
        <v>0</v>
      </c>
      <c r="N252" s="3">
        <f t="shared" si="25"/>
        <v>0</v>
      </c>
    </row>
    <row r="253" spans="9:14" ht="15" customHeight="1" x14ac:dyDescent="0.2">
      <c r="I253" s="5">
        <f t="shared" si="20"/>
        <v>0</v>
      </c>
      <c r="J253" s="14">
        <f t="shared" si="21"/>
        <v>0</v>
      </c>
      <c r="K253" s="14">
        <f t="shared" si="22"/>
        <v>0</v>
      </c>
      <c r="L253" s="14">
        <f t="shared" si="23"/>
        <v>0</v>
      </c>
      <c r="M253" s="8">
        <f t="shared" si="24"/>
        <v>0</v>
      </c>
      <c r="N253" s="3">
        <f t="shared" si="25"/>
        <v>0</v>
      </c>
    </row>
    <row r="254" spans="9:14" ht="15" customHeight="1" x14ac:dyDescent="0.2">
      <c r="I254" s="5">
        <f t="shared" si="20"/>
        <v>0</v>
      </c>
      <c r="J254" s="14">
        <f t="shared" si="21"/>
        <v>0</v>
      </c>
      <c r="K254" s="14">
        <f t="shared" si="22"/>
        <v>0</v>
      </c>
      <c r="L254" s="14">
        <f t="shared" si="23"/>
        <v>0</v>
      </c>
      <c r="M254" s="8">
        <f t="shared" si="24"/>
        <v>0</v>
      </c>
      <c r="N254" s="3">
        <f t="shared" si="25"/>
        <v>0</v>
      </c>
    </row>
    <row r="255" spans="9:14" ht="15" customHeight="1" x14ac:dyDescent="0.2">
      <c r="I255" s="5">
        <f t="shared" si="20"/>
        <v>0</v>
      </c>
      <c r="J255" s="14">
        <f t="shared" si="21"/>
        <v>0</v>
      </c>
      <c r="K255" s="14">
        <f t="shared" si="22"/>
        <v>0</v>
      </c>
      <c r="L255" s="14">
        <f t="shared" si="23"/>
        <v>0</v>
      </c>
      <c r="M255" s="8">
        <f t="shared" si="24"/>
        <v>0</v>
      </c>
      <c r="N255" s="3">
        <f t="shared" si="25"/>
        <v>0</v>
      </c>
    </row>
    <row r="256" spans="9:14" ht="15" customHeight="1" x14ac:dyDescent="0.2">
      <c r="I256" s="5">
        <f t="shared" si="20"/>
        <v>0</v>
      </c>
      <c r="J256" s="14">
        <f t="shared" si="21"/>
        <v>0</v>
      </c>
      <c r="K256" s="14">
        <f t="shared" si="22"/>
        <v>0</v>
      </c>
      <c r="L256" s="14">
        <f t="shared" si="23"/>
        <v>0</v>
      </c>
      <c r="M256" s="8">
        <f t="shared" si="24"/>
        <v>0</v>
      </c>
      <c r="N256" s="3">
        <f t="shared" si="25"/>
        <v>0</v>
      </c>
    </row>
    <row r="257" spans="9:14" ht="15" customHeight="1" x14ac:dyDescent="0.2">
      <c r="I257" s="5">
        <f t="shared" si="20"/>
        <v>0</v>
      </c>
      <c r="J257" s="14">
        <f t="shared" si="21"/>
        <v>0</v>
      </c>
      <c r="K257" s="14">
        <f t="shared" si="22"/>
        <v>0</v>
      </c>
      <c r="L257" s="14">
        <f t="shared" si="23"/>
        <v>0</v>
      </c>
      <c r="M257" s="8">
        <f t="shared" si="24"/>
        <v>0</v>
      </c>
      <c r="N257" s="3">
        <f t="shared" si="25"/>
        <v>0</v>
      </c>
    </row>
    <row r="258" spans="9:14" ht="15" customHeight="1" x14ac:dyDescent="0.2">
      <c r="I258" s="5">
        <f t="shared" si="20"/>
        <v>0</v>
      </c>
      <c r="J258" s="14">
        <f t="shared" si="21"/>
        <v>0</v>
      </c>
      <c r="K258" s="14">
        <f t="shared" si="22"/>
        <v>0</v>
      </c>
      <c r="L258" s="14">
        <f t="shared" si="23"/>
        <v>0</v>
      </c>
      <c r="M258" s="8">
        <f t="shared" si="24"/>
        <v>0</v>
      </c>
      <c r="N258" s="3">
        <f t="shared" si="25"/>
        <v>0</v>
      </c>
    </row>
    <row r="259" spans="9:14" ht="15" customHeight="1" x14ac:dyDescent="0.2">
      <c r="I259" s="5">
        <f t="shared" si="20"/>
        <v>0</v>
      </c>
      <c r="J259" s="14">
        <f t="shared" si="21"/>
        <v>0</v>
      </c>
      <c r="K259" s="14">
        <f t="shared" si="22"/>
        <v>0</v>
      </c>
      <c r="L259" s="14">
        <f t="shared" si="23"/>
        <v>0</v>
      </c>
      <c r="M259" s="8">
        <f t="shared" si="24"/>
        <v>0</v>
      </c>
      <c r="N259" s="3">
        <f t="shared" si="25"/>
        <v>0</v>
      </c>
    </row>
    <row r="260" spans="9:14" ht="15" customHeight="1" x14ac:dyDescent="0.2">
      <c r="I260" s="5">
        <f t="shared" si="20"/>
        <v>0</v>
      </c>
      <c r="J260" s="14">
        <f t="shared" si="21"/>
        <v>0</v>
      </c>
      <c r="K260" s="14">
        <f t="shared" si="22"/>
        <v>0</v>
      </c>
      <c r="L260" s="14">
        <f t="shared" si="23"/>
        <v>0</v>
      </c>
      <c r="M260" s="8">
        <f t="shared" si="24"/>
        <v>0</v>
      </c>
      <c r="N260" s="3">
        <f t="shared" si="25"/>
        <v>0</v>
      </c>
    </row>
    <row r="261" spans="9:14" ht="15" customHeight="1" x14ac:dyDescent="0.2">
      <c r="I261" s="5">
        <f t="shared" si="20"/>
        <v>0</v>
      </c>
      <c r="J261" s="14">
        <f t="shared" si="21"/>
        <v>0</v>
      </c>
      <c r="K261" s="14">
        <f t="shared" si="22"/>
        <v>0</v>
      </c>
      <c r="L261" s="14">
        <f t="shared" si="23"/>
        <v>0</v>
      </c>
      <c r="M261" s="8">
        <f t="shared" si="24"/>
        <v>0</v>
      </c>
      <c r="N261" s="3">
        <f t="shared" si="25"/>
        <v>0</v>
      </c>
    </row>
    <row r="262" spans="9:14" ht="15" customHeight="1" x14ac:dyDescent="0.2">
      <c r="I262" s="5">
        <f t="shared" si="20"/>
        <v>0</v>
      </c>
      <c r="J262" s="14">
        <f t="shared" si="21"/>
        <v>0</v>
      </c>
      <c r="K262" s="14">
        <f t="shared" si="22"/>
        <v>0</v>
      </c>
      <c r="L262" s="14">
        <f t="shared" si="23"/>
        <v>0</v>
      </c>
      <c r="M262" s="8">
        <f t="shared" si="24"/>
        <v>0</v>
      </c>
      <c r="N262" s="3">
        <f t="shared" si="25"/>
        <v>0</v>
      </c>
    </row>
    <row r="263" spans="9:14" ht="15" customHeight="1" x14ac:dyDescent="0.2">
      <c r="I263" s="5">
        <f t="shared" si="20"/>
        <v>0</v>
      </c>
      <c r="J263" s="14">
        <f t="shared" si="21"/>
        <v>0</v>
      </c>
      <c r="K263" s="14">
        <f t="shared" si="22"/>
        <v>0</v>
      </c>
      <c r="L263" s="14">
        <f t="shared" si="23"/>
        <v>0</v>
      </c>
      <c r="M263" s="8">
        <f t="shared" si="24"/>
        <v>0</v>
      </c>
      <c r="N263" s="3">
        <f t="shared" si="25"/>
        <v>0</v>
      </c>
    </row>
    <row r="264" spans="9:14" ht="15" customHeight="1" x14ac:dyDescent="0.2">
      <c r="I264" s="5">
        <f t="shared" si="20"/>
        <v>0</v>
      </c>
      <c r="J264" s="14">
        <f t="shared" si="21"/>
        <v>0</v>
      </c>
      <c r="K264" s="14">
        <f t="shared" si="22"/>
        <v>0</v>
      </c>
      <c r="L264" s="14">
        <f t="shared" si="23"/>
        <v>0</v>
      </c>
      <c r="M264" s="8">
        <f t="shared" si="24"/>
        <v>0</v>
      </c>
      <c r="N264" s="3">
        <f t="shared" si="25"/>
        <v>0</v>
      </c>
    </row>
    <row r="265" spans="9:14" ht="15" customHeight="1" x14ac:dyDescent="0.2">
      <c r="I265" s="5">
        <f t="shared" si="20"/>
        <v>0</v>
      </c>
      <c r="J265" s="14">
        <f t="shared" si="21"/>
        <v>0</v>
      </c>
      <c r="K265" s="14">
        <f t="shared" si="22"/>
        <v>0</v>
      </c>
      <c r="L265" s="14">
        <f t="shared" si="23"/>
        <v>0</v>
      </c>
      <c r="M265" s="8">
        <f t="shared" si="24"/>
        <v>0</v>
      </c>
      <c r="N265" s="3">
        <f t="shared" si="25"/>
        <v>0</v>
      </c>
    </row>
    <row r="266" spans="9:14" ht="15" customHeight="1" x14ac:dyDescent="0.2">
      <c r="I266" s="5">
        <f t="shared" si="20"/>
        <v>0</v>
      </c>
      <c r="J266" s="14">
        <f t="shared" si="21"/>
        <v>0</v>
      </c>
      <c r="K266" s="14">
        <f t="shared" si="22"/>
        <v>0</v>
      </c>
      <c r="L266" s="14">
        <f t="shared" si="23"/>
        <v>0</v>
      </c>
      <c r="M266" s="8">
        <f t="shared" si="24"/>
        <v>0</v>
      </c>
      <c r="N266" s="3">
        <f t="shared" si="25"/>
        <v>0</v>
      </c>
    </row>
    <row r="267" spans="9:14" ht="15" customHeight="1" x14ac:dyDescent="0.2">
      <c r="I267" s="5">
        <f t="shared" si="20"/>
        <v>0</v>
      </c>
      <c r="J267" s="14">
        <f t="shared" si="21"/>
        <v>0</v>
      </c>
      <c r="K267" s="14">
        <f t="shared" si="22"/>
        <v>0</v>
      </c>
      <c r="L267" s="14">
        <f t="shared" si="23"/>
        <v>0</v>
      </c>
      <c r="M267" s="8">
        <f t="shared" si="24"/>
        <v>0</v>
      </c>
      <c r="N267" s="3">
        <f t="shared" si="25"/>
        <v>0</v>
      </c>
    </row>
    <row r="268" spans="9:14" ht="15" customHeight="1" x14ac:dyDescent="0.2">
      <c r="I268" s="5">
        <f t="shared" si="20"/>
        <v>0</v>
      </c>
      <c r="J268" s="14">
        <f t="shared" si="21"/>
        <v>0</v>
      </c>
      <c r="K268" s="14">
        <f t="shared" si="22"/>
        <v>0</v>
      </c>
      <c r="L268" s="14">
        <f t="shared" si="23"/>
        <v>0</v>
      </c>
      <c r="M268" s="8">
        <f t="shared" si="24"/>
        <v>0</v>
      </c>
      <c r="N268" s="3">
        <f t="shared" si="25"/>
        <v>0</v>
      </c>
    </row>
    <row r="269" spans="9:14" ht="15" customHeight="1" x14ac:dyDescent="0.2">
      <c r="I269" s="5">
        <f t="shared" si="20"/>
        <v>0</v>
      </c>
      <c r="J269" s="14">
        <f t="shared" si="21"/>
        <v>0</v>
      </c>
      <c r="K269" s="14">
        <f t="shared" si="22"/>
        <v>0</v>
      </c>
      <c r="L269" s="14">
        <f t="shared" si="23"/>
        <v>0</v>
      </c>
      <c r="M269" s="8">
        <f t="shared" si="24"/>
        <v>0</v>
      </c>
      <c r="N269" s="3">
        <f t="shared" si="25"/>
        <v>0</v>
      </c>
    </row>
    <row r="270" spans="9:14" ht="15" customHeight="1" x14ac:dyDescent="0.2">
      <c r="I270" s="5">
        <f t="shared" si="20"/>
        <v>0</v>
      </c>
      <c r="J270" s="14">
        <f t="shared" si="21"/>
        <v>0</v>
      </c>
      <c r="K270" s="14">
        <f t="shared" si="22"/>
        <v>0</v>
      </c>
      <c r="L270" s="14">
        <f t="shared" si="23"/>
        <v>0</v>
      </c>
      <c r="M270" s="8">
        <f t="shared" si="24"/>
        <v>0</v>
      </c>
      <c r="N270" s="3">
        <f t="shared" si="25"/>
        <v>0</v>
      </c>
    </row>
    <row r="271" spans="9:14" ht="15" customHeight="1" x14ac:dyDescent="0.2">
      <c r="I271" s="5">
        <f t="shared" si="20"/>
        <v>0</v>
      </c>
      <c r="J271" s="14">
        <f t="shared" si="21"/>
        <v>0</v>
      </c>
      <c r="K271" s="14">
        <f t="shared" si="22"/>
        <v>0</v>
      </c>
      <c r="L271" s="14">
        <f t="shared" si="23"/>
        <v>0</v>
      </c>
      <c r="M271" s="8">
        <f t="shared" si="24"/>
        <v>0</v>
      </c>
      <c r="N271" s="3">
        <f t="shared" si="25"/>
        <v>0</v>
      </c>
    </row>
    <row r="272" spans="9:14" ht="15" customHeight="1" x14ac:dyDescent="0.2">
      <c r="I272" s="5">
        <f t="shared" si="20"/>
        <v>0</v>
      </c>
      <c r="J272" s="14">
        <f t="shared" si="21"/>
        <v>0</v>
      </c>
      <c r="K272" s="14">
        <f t="shared" si="22"/>
        <v>0</v>
      </c>
      <c r="L272" s="14">
        <f t="shared" si="23"/>
        <v>0</v>
      </c>
      <c r="M272" s="8">
        <f t="shared" si="24"/>
        <v>0</v>
      </c>
      <c r="N272" s="3">
        <f t="shared" si="25"/>
        <v>0</v>
      </c>
    </row>
    <row r="273" spans="9:14" ht="15" customHeight="1" x14ac:dyDescent="0.2">
      <c r="I273" s="5">
        <f t="shared" si="20"/>
        <v>0</v>
      </c>
      <c r="J273" s="14">
        <f t="shared" si="21"/>
        <v>0</v>
      </c>
      <c r="K273" s="14">
        <f t="shared" si="22"/>
        <v>0</v>
      </c>
      <c r="L273" s="14">
        <f t="shared" si="23"/>
        <v>0</v>
      </c>
      <c r="M273" s="8">
        <f t="shared" si="24"/>
        <v>0</v>
      </c>
      <c r="N273" s="3">
        <f t="shared" si="25"/>
        <v>0</v>
      </c>
    </row>
    <row r="274" spans="9:14" ht="15" customHeight="1" x14ac:dyDescent="0.2">
      <c r="I274" s="5">
        <f t="shared" si="20"/>
        <v>0</v>
      </c>
      <c r="J274" s="14">
        <f t="shared" si="21"/>
        <v>0</v>
      </c>
      <c r="K274" s="14">
        <f t="shared" si="22"/>
        <v>0</v>
      </c>
      <c r="L274" s="14">
        <f t="shared" si="23"/>
        <v>0</v>
      </c>
      <c r="M274" s="8">
        <f t="shared" si="24"/>
        <v>0</v>
      </c>
      <c r="N274" s="3">
        <f t="shared" si="25"/>
        <v>0</v>
      </c>
    </row>
    <row r="275" spans="9:14" ht="15" customHeight="1" x14ac:dyDescent="0.2">
      <c r="I275" s="5">
        <f t="shared" si="20"/>
        <v>0</v>
      </c>
      <c r="J275" s="14">
        <f t="shared" si="21"/>
        <v>0</v>
      </c>
      <c r="K275" s="14">
        <f t="shared" si="22"/>
        <v>0</v>
      </c>
      <c r="L275" s="14">
        <f t="shared" si="23"/>
        <v>0</v>
      </c>
      <c r="M275" s="8">
        <f t="shared" si="24"/>
        <v>0</v>
      </c>
      <c r="N275" s="3">
        <f t="shared" si="25"/>
        <v>0</v>
      </c>
    </row>
    <row r="276" spans="9:14" ht="15" customHeight="1" x14ac:dyDescent="0.2">
      <c r="I276" s="5">
        <f t="shared" si="20"/>
        <v>0</v>
      </c>
      <c r="J276" s="14">
        <f t="shared" si="21"/>
        <v>0</v>
      </c>
      <c r="K276" s="14">
        <f t="shared" si="22"/>
        <v>0</v>
      </c>
      <c r="L276" s="14">
        <f t="shared" si="23"/>
        <v>0</v>
      </c>
      <c r="M276" s="8">
        <f t="shared" si="24"/>
        <v>0</v>
      </c>
      <c r="N276" s="3">
        <f t="shared" si="25"/>
        <v>0</v>
      </c>
    </row>
    <row r="277" spans="9:14" ht="15" customHeight="1" x14ac:dyDescent="0.2">
      <c r="I277" s="5">
        <f t="shared" si="20"/>
        <v>0</v>
      </c>
      <c r="J277" s="14">
        <f t="shared" si="21"/>
        <v>0</v>
      </c>
      <c r="K277" s="14">
        <f t="shared" si="22"/>
        <v>0</v>
      </c>
      <c r="L277" s="14">
        <f t="shared" si="23"/>
        <v>0</v>
      </c>
      <c r="M277" s="8">
        <f t="shared" si="24"/>
        <v>0</v>
      </c>
      <c r="N277" s="3">
        <f t="shared" si="25"/>
        <v>0</v>
      </c>
    </row>
    <row r="278" spans="9:14" ht="15" customHeight="1" x14ac:dyDescent="0.2">
      <c r="I278" s="5">
        <f t="shared" si="20"/>
        <v>0</v>
      </c>
      <c r="J278" s="14">
        <f t="shared" si="21"/>
        <v>0</v>
      </c>
      <c r="K278" s="14">
        <f t="shared" si="22"/>
        <v>0</v>
      </c>
      <c r="L278" s="14">
        <f t="shared" si="23"/>
        <v>0</v>
      </c>
      <c r="M278" s="8">
        <f t="shared" si="24"/>
        <v>0</v>
      </c>
      <c r="N278" s="3">
        <f t="shared" si="25"/>
        <v>0</v>
      </c>
    </row>
    <row r="279" spans="9:14" ht="15" customHeight="1" x14ac:dyDescent="0.2">
      <c r="I279" s="5">
        <f t="shared" si="20"/>
        <v>0</v>
      </c>
      <c r="J279" s="14">
        <f t="shared" si="21"/>
        <v>0</v>
      </c>
      <c r="K279" s="14">
        <f t="shared" si="22"/>
        <v>0</v>
      </c>
      <c r="L279" s="14">
        <f t="shared" si="23"/>
        <v>0</v>
      </c>
      <c r="M279" s="8">
        <f t="shared" si="24"/>
        <v>0</v>
      </c>
      <c r="N279" s="3">
        <f t="shared" si="25"/>
        <v>0</v>
      </c>
    </row>
    <row r="280" spans="9:14" ht="15" customHeight="1" x14ac:dyDescent="0.2">
      <c r="I280" s="5">
        <f t="shared" si="20"/>
        <v>0</v>
      </c>
      <c r="J280" s="14">
        <f t="shared" si="21"/>
        <v>0</v>
      </c>
      <c r="K280" s="14">
        <f t="shared" si="22"/>
        <v>0</v>
      </c>
      <c r="L280" s="14">
        <f t="shared" si="23"/>
        <v>0</v>
      </c>
      <c r="M280" s="8">
        <f t="shared" si="24"/>
        <v>0</v>
      </c>
      <c r="N280" s="3">
        <f t="shared" si="25"/>
        <v>0</v>
      </c>
    </row>
    <row r="281" spans="9:14" ht="15" customHeight="1" x14ac:dyDescent="0.2">
      <c r="I281" s="5">
        <f t="shared" si="20"/>
        <v>0</v>
      </c>
      <c r="J281" s="14">
        <f t="shared" si="21"/>
        <v>0</v>
      </c>
      <c r="K281" s="14">
        <f t="shared" si="22"/>
        <v>0</v>
      </c>
      <c r="L281" s="14">
        <f t="shared" si="23"/>
        <v>0</v>
      </c>
      <c r="M281" s="8">
        <f t="shared" si="24"/>
        <v>0</v>
      </c>
      <c r="N281" s="3">
        <f t="shared" si="25"/>
        <v>0</v>
      </c>
    </row>
    <row r="282" spans="9:14" ht="15" customHeight="1" x14ac:dyDescent="0.2">
      <c r="I282" s="5">
        <f t="shared" si="20"/>
        <v>0</v>
      </c>
      <c r="J282" s="14">
        <f t="shared" si="21"/>
        <v>0</v>
      </c>
      <c r="K282" s="14">
        <f t="shared" si="22"/>
        <v>0</v>
      </c>
      <c r="L282" s="14">
        <f t="shared" si="23"/>
        <v>0</v>
      </c>
      <c r="M282" s="8">
        <f t="shared" si="24"/>
        <v>0</v>
      </c>
      <c r="N282" s="3">
        <f t="shared" si="25"/>
        <v>0</v>
      </c>
    </row>
    <row r="283" spans="9:14" ht="15" customHeight="1" x14ac:dyDescent="0.2">
      <c r="I283" s="5">
        <f t="shared" si="20"/>
        <v>0</v>
      </c>
      <c r="J283" s="14">
        <f t="shared" si="21"/>
        <v>0</v>
      </c>
      <c r="K283" s="14">
        <f t="shared" si="22"/>
        <v>0</v>
      </c>
      <c r="L283" s="14">
        <f t="shared" si="23"/>
        <v>0</v>
      </c>
      <c r="M283" s="8">
        <f t="shared" si="24"/>
        <v>0</v>
      </c>
      <c r="N283" s="3">
        <f t="shared" si="25"/>
        <v>0</v>
      </c>
    </row>
    <row r="284" spans="9:14" ht="15" customHeight="1" x14ac:dyDescent="0.2">
      <c r="I284" s="5">
        <f t="shared" si="20"/>
        <v>0</v>
      </c>
      <c r="J284" s="14">
        <f t="shared" si="21"/>
        <v>0</v>
      </c>
      <c r="K284" s="14">
        <f t="shared" si="22"/>
        <v>0</v>
      </c>
      <c r="L284" s="14">
        <f t="shared" si="23"/>
        <v>0</v>
      </c>
      <c r="M284" s="8">
        <f t="shared" si="24"/>
        <v>0</v>
      </c>
      <c r="N284" s="3">
        <f t="shared" si="25"/>
        <v>0</v>
      </c>
    </row>
    <row r="285" spans="9:14" ht="15" customHeight="1" x14ac:dyDescent="0.2">
      <c r="I285" s="5">
        <f t="shared" si="20"/>
        <v>0</v>
      </c>
      <c r="J285" s="14">
        <f t="shared" si="21"/>
        <v>0</v>
      </c>
      <c r="K285" s="14">
        <f t="shared" si="22"/>
        <v>0</v>
      </c>
      <c r="L285" s="14">
        <f t="shared" si="23"/>
        <v>0</v>
      </c>
      <c r="M285" s="8">
        <f t="shared" si="24"/>
        <v>0</v>
      </c>
      <c r="N285" s="3">
        <f t="shared" si="25"/>
        <v>0</v>
      </c>
    </row>
    <row r="286" spans="9:14" ht="15" customHeight="1" x14ac:dyDescent="0.2">
      <c r="I286" s="5">
        <f t="shared" si="20"/>
        <v>0</v>
      </c>
      <c r="J286" s="14">
        <f t="shared" si="21"/>
        <v>0</v>
      </c>
      <c r="K286" s="14">
        <f t="shared" si="22"/>
        <v>0</v>
      </c>
      <c r="L286" s="14">
        <f t="shared" si="23"/>
        <v>0</v>
      </c>
      <c r="M286" s="8">
        <f t="shared" si="24"/>
        <v>0</v>
      </c>
      <c r="N286" s="3">
        <f t="shared" si="25"/>
        <v>0</v>
      </c>
    </row>
    <row r="287" spans="9:14" ht="15" customHeight="1" x14ac:dyDescent="0.2">
      <c r="I287" s="5">
        <f t="shared" si="20"/>
        <v>0</v>
      </c>
      <c r="J287" s="14">
        <f t="shared" si="21"/>
        <v>0</v>
      </c>
      <c r="K287" s="14">
        <f t="shared" si="22"/>
        <v>0</v>
      </c>
      <c r="L287" s="14">
        <f t="shared" si="23"/>
        <v>0</v>
      </c>
      <c r="M287" s="8">
        <f t="shared" si="24"/>
        <v>0</v>
      </c>
      <c r="N287" s="3">
        <f t="shared" si="25"/>
        <v>0</v>
      </c>
    </row>
    <row r="288" spans="9:14" ht="15" customHeight="1" x14ac:dyDescent="0.2">
      <c r="I288" s="5">
        <f t="shared" si="20"/>
        <v>0</v>
      </c>
      <c r="J288" s="14">
        <f t="shared" si="21"/>
        <v>0</v>
      </c>
      <c r="K288" s="14">
        <f t="shared" si="22"/>
        <v>0</v>
      </c>
      <c r="L288" s="14">
        <f t="shared" si="23"/>
        <v>0</v>
      </c>
      <c r="M288" s="8">
        <f t="shared" si="24"/>
        <v>0</v>
      </c>
      <c r="N288" s="3">
        <f t="shared" si="25"/>
        <v>0</v>
      </c>
    </row>
    <row r="289" spans="9:14" ht="15" customHeight="1" x14ac:dyDescent="0.2">
      <c r="I289" s="5">
        <f t="shared" si="20"/>
        <v>0</v>
      </c>
      <c r="J289" s="14">
        <f t="shared" si="21"/>
        <v>0</v>
      </c>
      <c r="K289" s="14">
        <f t="shared" si="22"/>
        <v>0</v>
      </c>
      <c r="L289" s="14">
        <f t="shared" si="23"/>
        <v>0</v>
      </c>
      <c r="M289" s="8">
        <f t="shared" si="24"/>
        <v>0</v>
      </c>
      <c r="N289" s="3">
        <f t="shared" si="25"/>
        <v>0</v>
      </c>
    </row>
    <row r="290" spans="9:14" ht="15" customHeight="1" x14ac:dyDescent="0.2">
      <c r="I290" s="5">
        <f t="shared" si="20"/>
        <v>0</v>
      </c>
      <c r="J290" s="14">
        <f t="shared" si="21"/>
        <v>0</v>
      </c>
      <c r="K290" s="14">
        <f t="shared" si="22"/>
        <v>0</v>
      </c>
      <c r="L290" s="14">
        <f t="shared" si="23"/>
        <v>0</v>
      </c>
      <c r="M290" s="8">
        <f t="shared" si="24"/>
        <v>0</v>
      </c>
      <c r="N290" s="3">
        <f t="shared" si="25"/>
        <v>0</v>
      </c>
    </row>
    <row r="291" spans="9:14" ht="15" customHeight="1" x14ac:dyDescent="0.2">
      <c r="I291" s="5">
        <f t="shared" si="20"/>
        <v>0</v>
      </c>
      <c r="J291" s="14">
        <f t="shared" si="21"/>
        <v>0</v>
      </c>
      <c r="K291" s="14">
        <f t="shared" si="22"/>
        <v>0</v>
      </c>
      <c r="L291" s="14">
        <f t="shared" si="23"/>
        <v>0</v>
      </c>
      <c r="M291" s="8">
        <f t="shared" si="24"/>
        <v>0</v>
      </c>
      <c r="N291" s="3">
        <f t="shared" si="25"/>
        <v>0</v>
      </c>
    </row>
    <row r="292" spans="9:14" ht="15" customHeight="1" x14ac:dyDescent="0.2">
      <c r="I292" s="5">
        <f t="shared" si="20"/>
        <v>0</v>
      </c>
      <c r="J292" s="14">
        <f t="shared" si="21"/>
        <v>0</v>
      </c>
      <c r="K292" s="14">
        <f t="shared" si="22"/>
        <v>0</v>
      </c>
      <c r="L292" s="14">
        <f t="shared" si="23"/>
        <v>0</v>
      </c>
      <c r="M292" s="8">
        <f t="shared" si="24"/>
        <v>0</v>
      </c>
      <c r="N292" s="3">
        <f t="shared" si="25"/>
        <v>0</v>
      </c>
    </row>
    <row r="293" spans="9:14" ht="15" customHeight="1" x14ac:dyDescent="0.2">
      <c r="I293" s="5">
        <f t="shared" ref="I293:I356" si="26">(D293-C293)+(F293-E293)+(H293-G293)</f>
        <v>0</v>
      </c>
      <c r="J293" s="14">
        <f t="shared" ref="J293:J356" si="27">IF(((D293-C293)&gt;$C$2),$D$2,IF(((D293-C293)&gt;$E$2),$F$2,0))</f>
        <v>0</v>
      </c>
      <c r="K293" s="14">
        <f t="shared" ref="K293:K356" si="28">IF(((F293-E293)&gt;$C$2),$D$2,IF(((F293-E293)&gt;$E$2),$F$2,0))</f>
        <v>0</v>
      </c>
      <c r="L293" s="14">
        <f t="shared" ref="L293:L356" si="29">IF(((H293-G293)&gt;$C$2),$D$2,IF(((H293-G293)&gt;$E$2),$F$2,0))</f>
        <v>0</v>
      </c>
      <c r="M293" s="8">
        <f t="shared" ref="M293:M356" si="30">SUM(J293:L293)</f>
        <v>0</v>
      </c>
      <c r="N293" s="3">
        <f t="shared" si="25"/>
        <v>0</v>
      </c>
    </row>
    <row r="294" spans="9:14" ht="15" customHeight="1" x14ac:dyDescent="0.2">
      <c r="I294" s="5">
        <f t="shared" si="26"/>
        <v>0</v>
      </c>
      <c r="J294" s="14">
        <f t="shared" si="27"/>
        <v>0</v>
      </c>
      <c r="K294" s="14">
        <f t="shared" si="28"/>
        <v>0</v>
      </c>
      <c r="L294" s="14">
        <f t="shared" si="29"/>
        <v>0</v>
      </c>
      <c r="M294" s="8">
        <f t="shared" si="30"/>
        <v>0</v>
      </c>
      <c r="N294" s="3">
        <f t="shared" ref="N294:N357" si="31">I294-M294</f>
        <v>0</v>
      </c>
    </row>
    <row r="295" spans="9:14" ht="15" customHeight="1" x14ac:dyDescent="0.2">
      <c r="I295" s="5">
        <f t="shared" si="26"/>
        <v>0</v>
      </c>
      <c r="J295" s="14">
        <f t="shared" si="27"/>
        <v>0</v>
      </c>
      <c r="K295" s="14">
        <f t="shared" si="28"/>
        <v>0</v>
      </c>
      <c r="L295" s="14">
        <f t="shared" si="29"/>
        <v>0</v>
      </c>
      <c r="M295" s="8">
        <f t="shared" si="30"/>
        <v>0</v>
      </c>
      <c r="N295" s="3">
        <f t="shared" si="31"/>
        <v>0</v>
      </c>
    </row>
    <row r="296" spans="9:14" ht="15" customHeight="1" x14ac:dyDescent="0.2">
      <c r="I296" s="5">
        <f t="shared" si="26"/>
        <v>0</v>
      </c>
      <c r="J296" s="14">
        <f t="shared" si="27"/>
        <v>0</v>
      </c>
      <c r="K296" s="14">
        <f t="shared" si="28"/>
        <v>0</v>
      </c>
      <c r="L296" s="14">
        <f t="shared" si="29"/>
        <v>0</v>
      </c>
      <c r="M296" s="8">
        <f t="shared" si="30"/>
        <v>0</v>
      </c>
      <c r="N296" s="3">
        <f t="shared" si="31"/>
        <v>0</v>
      </c>
    </row>
    <row r="297" spans="9:14" ht="15" customHeight="1" x14ac:dyDescent="0.2">
      <c r="I297" s="5">
        <f t="shared" si="26"/>
        <v>0</v>
      </c>
      <c r="J297" s="14">
        <f t="shared" si="27"/>
        <v>0</v>
      </c>
      <c r="K297" s="14">
        <f t="shared" si="28"/>
        <v>0</v>
      </c>
      <c r="L297" s="14">
        <f t="shared" si="29"/>
        <v>0</v>
      </c>
      <c r="M297" s="8">
        <f t="shared" si="30"/>
        <v>0</v>
      </c>
      <c r="N297" s="3">
        <f t="shared" si="31"/>
        <v>0</v>
      </c>
    </row>
    <row r="298" spans="9:14" ht="15" customHeight="1" x14ac:dyDescent="0.2">
      <c r="I298" s="5">
        <f t="shared" si="26"/>
        <v>0</v>
      </c>
      <c r="J298" s="14">
        <f t="shared" si="27"/>
        <v>0</v>
      </c>
      <c r="K298" s="14">
        <f t="shared" si="28"/>
        <v>0</v>
      </c>
      <c r="L298" s="14">
        <f t="shared" si="29"/>
        <v>0</v>
      </c>
      <c r="M298" s="8">
        <f t="shared" si="30"/>
        <v>0</v>
      </c>
      <c r="N298" s="3">
        <f t="shared" si="31"/>
        <v>0</v>
      </c>
    </row>
    <row r="299" spans="9:14" ht="15" customHeight="1" x14ac:dyDescent="0.2">
      <c r="I299" s="5">
        <f t="shared" si="26"/>
        <v>0</v>
      </c>
      <c r="J299" s="14">
        <f t="shared" si="27"/>
        <v>0</v>
      </c>
      <c r="K299" s="14">
        <f t="shared" si="28"/>
        <v>0</v>
      </c>
      <c r="L299" s="14">
        <f t="shared" si="29"/>
        <v>0</v>
      </c>
      <c r="M299" s="8">
        <f t="shared" si="30"/>
        <v>0</v>
      </c>
      <c r="N299" s="3">
        <f t="shared" si="31"/>
        <v>0</v>
      </c>
    </row>
    <row r="300" spans="9:14" ht="15" customHeight="1" x14ac:dyDescent="0.2">
      <c r="I300" s="5">
        <f t="shared" si="26"/>
        <v>0</v>
      </c>
      <c r="J300" s="14">
        <f t="shared" si="27"/>
        <v>0</v>
      </c>
      <c r="K300" s="14">
        <f t="shared" si="28"/>
        <v>0</v>
      </c>
      <c r="L300" s="14">
        <f t="shared" si="29"/>
        <v>0</v>
      </c>
      <c r="M300" s="8">
        <f t="shared" si="30"/>
        <v>0</v>
      </c>
      <c r="N300" s="3">
        <f t="shared" si="31"/>
        <v>0</v>
      </c>
    </row>
    <row r="301" spans="9:14" ht="15" customHeight="1" x14ac:dyDescent="0.2">
      <c r="I301" s="5">
        <f t="shared" si="26"/>
        <v>0</v>
      </c>
      <c r="J301" s="14">
        <f t="shared" si="27"/>
        <v>0</v>
      </c>
      <c r="K301" s="14">
        <f t="shared" si="28"/>
        <v>0</v>
      </c>
      <c r="L301" s="14">
        <f t="shared" si="29"/>
        <v>0</v>
      </c>
      <c r="M301" s="8">
        <f t="shared" si="30"/>
        <v>0</v>
      </c>
      <c r="N301" s="3">
        <f t="shared" si="31"/>
        <v>0</v>
      </c>
    </row>
    <row r="302" spans="9:14" ht="15" customHeight="1" x14ac:dyDescent="0.2">
      <c r="I302" s="5">
        <f t="shared" si="26"/>
        <v>0</v>
      </c>
      <c r="J302" s="14">
        <f t="shared" si="27"/>
        <v>0</v>
      </c>
      <c r="K302" s="14">
        <f t="shared" si="28"/>
        <v>0</v>
      </c>
      <c r="L302" s="14">
        <f t="shared" si="29"/>
        <v>0</v>
      </c>
      <c r="M302" s="8">
        <f t="shared" si="30"/>
        <v>0</v>
      </c>
      <c r="N302" s="3">
        <f t="shared" si="31"/>
        <v>0</v>
      </c>
    </row>
    <row r="303" spans="9:14" ht="15" customHeight="1" x14ac:dyDescent="0.2">
      <c r="I303" s="5">
        <f t="shared" si="26"/>
        <v>0</v>
      </c>
      <c r="J303" s="14">
        <f t="shared" si="27"/>
        <v>0</v>
      </c>
      <c r="K303" s="14">
        <f t="shared" si="28"/>
        <v>0</v>
      </c>
      <c r="L303" s="14">
        <f t="shared" si="29"/>
        <v>0</v>
      </c>
      <c r="M303" s="8">
        <f t="shared" si="30"/>
        <v>0</v>
      </c>
      <c r="N303" s="3">
        <f t="shared" si="31"/>
        <v>0</v>
      </c>
    </row>
    <row r="304" spans="9:14" ht="15" customHeight="1" x14ac:dyDescent="0.2">
      <c r="I304" s="5">
        <f t="shared" si="26"/>
        <v>0</v>
      </c>
      <c r="J304" s="14">
        <f t="shared" si="27"/>
        <v>0</v>
      </c>
      <c r="K304" s="14">
        <f t="shared" si="28"/>
        <v>0</v>
      </c>
      <c r="L304" s="14">
        <f t="shared" si="29"/>
        <v>0</v>
      </c>
      <c r="M304" s="8">
        <f t="shared" si="30"/>
        <v>0</v>
      </c>
      <c r="N304" s="3">
        <f t="shared" si="31"/>
        <v>0</v>
      </c>
    </row>
    <row r="305" spans="9:14" ht="15" customHeight="1" x14ac:dyDescent="0.2">
      <c r="I305" s="5">
        <f t="shared" si="26"/>
        <v>0</v>
      </c>
      <c r="J305" s="14">
        <f t="shared" si="27"/>
        <v>0</v>
      </c>
      <c r="K305" s="14">
        <f t="shared" si="28"/>
        <v>0</v>
      </c>
      <c r="L305" s="14">
        <f t="shared" si="29"/>
        <v>0</v>
      </c>
      <c r="M305" s="8">
        <f t="shared" si="30"/>
        <v>0</v>
      </c>
      <c r="N305" s="3">
        <f t="shared" si="31"/>
        <v>0</v>
      </c>
    </row>
    <row r="306" spans="9:14" ht="15" customHeight="1" x14ac:dyDescent="0.2">
      <c r="I306" s="5">
        <f t="shared" si="26"/>
        <v>0</v>
      </c>
      <c r="J306" s="14">
        <f t="shared" si="27"/>
        <v>0</v>
      </c>
      <c r="K306" s="14">
        <f t="shared" si="28"/>
        <v>0</v>
      </c>
      <c r="L306" s="14">
        <f t="shared" si="29"/>
        <v>0</v>
      </c>
      <c r="M306" s="8">
        <f t="shared" si="30"/>
        <v>0</v>
      </c>
      <c r="N306" s="3">
        <f t="shared" si="31"/>
        <v>0</v>
      </c>
    </row>
    <row r="307" spans="9:14" ht="15" customHeight="1" x14ac:dyDescent="0.2">
      <c r="I307" s="5">
        <f t="shared" si="26"/>
        <v>0</v>
      </c>
      <c r="J307" s="14">
        <f t="shared" si="27"/>
        <v>0</v>
      </c>
      <c r="K307" s="14">
        <f t="shared" si="28"/>
        <v>0</v>
      </c>
      <c r="L307" s="14">
        <f t="shared" si="29"/>
        <v>0</v>
      </c>
      <c r="M307" s="8">
        <f t="shared" si="30"/>
        <v>0</v>
      </c>
      <c r="N307" s="3">
        <f t="shared" si="31"/>
        <v>0</v>
      </c>
    </row>
    <row r="308" spans="9:14" ht="15" customHeight="1" x14ac:dyDescent="0.2">
      <c r="I308" s="5">
        <f t="shared" si="26"/>
        <v>0</v>
      </c>
      <c r="J308" s="14">
        <f t="shared" si="27"/>
        <v>0</v>
      </c>
      <c r="K308" s="14">
        <f t="shared" si="28"/>
        <v>0</v>
      </c>
      <c r="L308" s="14">
        <f t="shared" si="29"/>
        <v>0</v>
      </c>
      <c r="M308" s="8">
        <f t="shared" si="30"/>
        <v>0</v>
      </c>
      <c r="N308" s="3">
        <f t="shared" si="31"/>
        <v>0</v>
      </c>
    </row>
    <row r="309" spans="9:14" ht="15" customHeight="1" x14ac:dyDescent="0.2">
      <c r="I309" s="5">
        <f t="shared" si="26"/>
        <v>0</v>
      </c>
      <c r="J309" s="14">
        <f t="shared" si="27"/>
        <v>0</v>
      </c>
      <c r="K309" s="14">
        <f t="shared" si="28"/>
        <v>0</v>
      </c>
      <c r="L309" s="14">
        <f t="shared" si="29"/>
        <v>0</v>
      </c>
      <c r="M309" s="8">
        <f t="shared" si="30"/>
        <v>0</v>
      </c>
      <c r="N309" s="3">
        <f t="shared" si="31"/>
        <v>0</v>
      </c>
    </row>
    <row r="310" spans="9:14" ht="15" customHeight="1" x14ac:dyDescent="0.2">
      <c r="I310" s="5">
        <f t="shared" si="26"/>
        <v>0</v>
      </c>
      <c r="J310" s="14">
        <f t="shared" si="27"/>
        <v>0</v>
      </c>
      <c r="K310" s="14">
        <f t="shared" si="28"/>
        <v>0</v>
      </c>
      <c r="L310" s="14">
        <f t="shared" si="29"/>
        <v>0</v>
      </c>
      <c r="M310" s="8">
        <f t="shared" si="30"/>
        <v>0</v>
      </c>
      <c r="N310" s="3">
        <f t="shared" si="31"/>
        <v>0</v>
      </c>
    </row>
    <row r="311" spans="9:14" ht="15" customHeight="1" x14ac:dyDescent="0.2">
      <c r="I311" s="5">
        <f t="shared" si="26"/>
        <v>0</v>
      </c>
      <c r="J311" s="14">
        <f t="shared" si="27"/>
        <v>0</v>
      </c>
      <c r="K311" s="14">
        <f t="shared" si="28"/>
        <v>0</v>
      </c>
      <c r="L311" s="14">
        <f t="shared" si="29"/>
        <v>0</v>
      </c>
      <c r="M311" s="8">
        <f t="shared" si="30"/>
        <v>0</v>
      </c>
      <c r="N311" s="3">
        <f t="shared" si="31"/>
        <v>0</v>
      </c>
    </row>
    <row r="312" spans="9:14" ht="15" customHeight="1" x14ac:dyDescent="0.2">
      <c r="I312" s="5">
        <f t="shared" si="26"/>
        <v>0</v>
      </c>
      <c r="J312" s="14">
        <f t="shared" si="27"/>
        <v>0</v>
      </c>
      <c r="K312" s="14">
        <f t="shared" si="28"/>
        <v>0</v>
      </c>
      <c r="L312" s="14">
        <f t="shared" si="29"/>
        <v>0</v>
      </c>
      <c r="M312" s="8">
        <f t="shared" si="30"/>
        <v>0</v>
      </c>
      <c r="N312" s="3">
        <f t="shared" si="31"/>
        <v>0</v>
      </c>
    </row>
    <row r="313" spans="9:14" ht="15" customHeight="1" x14ac:dyDescent="0.2">
      <c r="I313" s="5">
        <f t="shared" si="26"/>
        <v>0</v>
      </c>
      <c r="J313" s="14">
        <f t="shared" si="27"/>
        <v>0</v>
      </c>
      <c r="K313" s="14">
        <f t="shared" si="28"/>
        <v>0</v>
      </c>
      <c r="L313" s="14">
        <f t="shared" si="29"/>
        <v>0</v>
      </c>
      <c r="M313" s="8">
        <f t="shared" si="30"/>
        <v>0</v>
      </c>
      <c r="N313" s="3">
        <f t="shared" si="31"/>
        <v>0</v>
      </c>
    </row>
    <row r="314" spans="9:14" ht="15" customHeight="1" x14ac:dyDescent="0.2">
      <c r="I314" s="5">
        <f t="shared" si="26"/>
        <v>0</v>
      </c>
      <c r="J314" s="14">
        <f t="shared" si="27"/>
        <v>0</v>
      </c>
      <c r="K314" s="14">
        <f t="shared" si="28"/>
        <v>0</v>
      </c>
      <c r="L314" s="14">
        <f t="shared" si="29"/>
        <v>0</v>
      </c>
      <c r="M314" s="8">
        <f t="shared" si="30"/>
        <v>0</v>
      </c>
      <c r="N314" s="3">
        <f t="shared" si="31"/>
        <v>0</v>
      </c>
    </row>
    <row r="315" spans="9:14" ht="15" customHeight="1" x14ac:dyDescent="0.2">
      <c r="I315" s="5">
        <f t="shared" si="26"/>
        <v>0</v>
      </c>
      <c r="J315" s="14">
        <f t="shared" si="27"/>
        <v>0</v>
      </c>
      <c r="K315" s="14">
        <f t="shared" si="28"/>
        <v>0</v>
      </c>
      <c r="L315" s="14">
        <f t="shared" si="29"/>
        <v>0</v>
      </c>
      <c r="M315" s="8">
        <f t="shared" si="30"/>
        <v>0</v>
      </c>
      <c r="N315" s="3">
        <f t="shared" si="31"/>
        <v>0</v>
      </c>
    </row>
    <row r="316" spans="9:14" ht="15" customHeight="1" x14ac:dyDescent="0.2">
      <c r="I316" s="5">
        <f t="shared" si="26"/>
        <v>0</v>
      </c>
      <c r="J316" s="14">
        <f t="shared" si="27"/>
        <v>0</v>
      </c>
      <c r="K316" s="14">
        <f t="shared" si="28"/>
        <v>0</v>
      </c>
      <c r="L316" s="14">
        <f t="shared" si="29"/>
        <v>0</v>
      </c>
      <c r="M316" s="8">
        <f t="shared" si="30"/>
        <v>0</v>
      </c>
      <c r="N316" s="3">
        <f t="shared" si="31"/>
        <v>0</v>
      </c>
    </row>
    <row r="317" spans="9:14" ht="15" customHeight="1" x14ac:dyDescent="0.2">
      <c r="I317" s="5">
        <f t="shared" si="26"/>
        <v>0</v>
      </c>
      <c r="J317" s="14">
        <f t="shared" si="27"/>
        <v>0</v>
      </c>
      <c r="K317" s="14">
        <f t="shared" si="28"/>
        <v>0</v>
      </c>
      <c r="L317" s="14">
        <f t="shared" si="29"/>
        <v>0</v>
      </c>
      <c r="M317" s="8">
        <f t="shared" si="30"/>
        <v>0</v>
      </c>
      <c r="N317" s="3">
        <f t="shared" si="31"/>
        <v>0</v>
      </c>
    </row>
    <row r="318" spans="9:14" ht="15" customHeight="1" x14ac:dyDescent="0.2">
      <c r="I318" s="5">
        <f t="shared" si="26"/>
        <v>0</v>
      </c>
      <c r="J318" s="14">
        <f t="shared" si="27"/>
        <v>0</v>
      </c>
      <c r="K318" s="14">
        <f t="shared" si="28"/>
        <v>0</v>
      </c>
      <c r="L318" s="14">
        <f t="shared" si="29"/>
        <v>0</v>
      </c>
      <c r="M318" s="8">
        <f t="shared" si="30"/>
        <v>0</v>
      </c>
      <c r="N318" s="3">
        <f t="shared" si="31"/>
        <v>0</v>
      </c>
    </row>
    <row r="319" spans="9:14" ht="15" customHeight="1" x14ac:dyDescent="0.2">
      <c r="I319" s="5">
        <f t="shared" si="26"/>
        <v>0</v>
      </c>
      <c r="J319" s="14">
        <f t="shared" si="27"/>
        <v>0</v>
      </c>
      <c r="K319" s="14">
        <f t="shared" si="28"/>
        <v>0</v>
      </c>
      <c r="L319" s="14">
        <f t="shared" si="29"/>
        <v>0</v>
      </c>
      <c r="M319" s="8">
        <f t="shared" si="30"/>
        <v>0</v>
      </c>
      <c r="N319" s="3">
        <f t="shared" si="31"/>
        <v>0</v>
      </c>
    </row>
    <row r="320" spans="9:14" ht="15" customHeight="1" x14ac:dyDescent="0.2">
      <c r="I320" s="5">
        <f t="shared" si="26"/>
        <v>0</v>
      </c>
      <c r="J320" s="14">
        <f t="shared" si="27"/>
        <v>0</v>
      </c>
      <c r="K320" s="14">
        <f t="shared" si="28"/>
        <v>0</v>
      </c>
      <c r="L320" s="14">
        <f t="shared" si="29"/>
        <v>0</v>
      </c>
      <c r="M320" s="8">
        <f t="shared" si="30"/>
        <v>0</v>
      </c>
      <c r="N320" s="3">
        <f t="shared" si="31"/>
        <v>0</v>
      </c>
    </row>
    <row r="321" spans="9:14" ht="15" customHeight="1" x14ac:dyDescent="0.2">
      <c r="I321" s="5">
        <f t="shared" si="26"/>
        <v>0</v>
      </c>
      <c r="J321" s="14">
        <f t="shared" si="27"/>
        <v>0</v>
      </c>
      <c r="K321" s="14">
        <f t="shared" si="28"/>
        <v>0</v>
      </c>
      <c r="L321" s="14">
        <f t="shared" si="29"/>
        <v>0</v>
      </c>
      <c r="M321" s="8">
        <f t="shared" si="30"/>
        <v>0</v>
      </c>
      <c r="N321" s="3">
        <f t="shared" si="31"/>
        <v>0</v>
      </c>
    </row>
    <row r="322" spans="9:14" ht="15" customHeight="1" x14ac:dyDescent="0.2">
      <c r="I322" s="5">
        <f t="shared" si="26"/>
        <v>0</v>
      </c>
      <c r="J322" s="14">
        <f t="shared" si="27"/>
        <v>0</v>
      </c>
      <c r="K322" s="14">
        <f t="shared" si="28"/>
        <v>0</v>
      </c>
      <c r="L322" s="14">
        <f t="shared" si="29"/>
        <v>0</v>
      </c>
      <c r="M322" s="8">
        <f t="shared" si="30"/>
        <v>0</v>
      </c>
      <c r="N322" s="3">
        <f t="shared" si="31"/>
        <v>0</v>
      </c>
    </row>
    <row r="323" spans="9:14" ht="15" customHeight="1" x14ac:dyDescent="0.2">
      <c r="I323" s="5">
        <f t="shared" si="26"/>
        <v>0</v>
      </c>
      <c r="J323" s="14">
        <f t="shared" si="27"/>
        <v>0</v>
      </c>
      <c r="K323" s="14">
        <f t="shared" si="28"/>
        <v>0</v>
      </c>
      <c r="L323" s="14">
        <f t="shared" si="29"/>
        <v>0</v>
      </c>
      <c r="M323" s="8">
        <f t="shared" si="30"/>
        <v>0</v>
      </c>
      <c r="N323" s="3">
        <f t="shared" si="31"/>
        <v>0</v>
      </c>
    </row>
    <row r="324" spans="9:14" ht="15" customHeight="1" x14ac:dyDescent="0.2">
      <c r="I324" s="5">
        <f t="shared" si="26"/>
        <v>0</v>
      </c>
      <c r="J324" s="14">
        <f t="shared" si="27"/>
        <v>0</v>
      </c>
      <c r="K324" s="14">
        <f t="shared" si="28"/>
        <v>0</v>
      </c>
      <c r="L324" s="14">
        <f t="shared" si="29"/>
        <v>0</v>
      </c>
      <c r="M324" s="8">
        <f t="shared" si="30"/>
        <v>0</v>
      </c>
      <c r="N324" s="3">
        <f t="shared" si="31"/>
        <v>0</v>
      </c>
    </row>
    <row r="325" spans="9:14" ht="15" customHeight="1" x14ac:dyDescent="0.2">
      <c r="I325" s="5">
        <f t="shared" si="26"/>
        <v>0</v>
      </c>
      <c r="J325" s="14">
        <f t="shared" si="27"/>
        <v>0</v>
      </c>
      <c r="K325" s="14">
        <f t="shared" si="28"/>
        <v>0</v>
      </c>
      <c r="L325" s="14">
        <f t="shared" si="29"/>
        <v>0</v>
      </c>
      <c r="M325" s="8">
        <f t="shared" si="30"/>
        <v>0</v>
      </c>
      <c r="N325" s="3">
        <f t="shared" si="31"/>
        <v>0</v>
      </c>
    </row>
    <row r="326" spans="9:14" ht="15" customHeight="1" x14ac:dyDescent="0.2">
      <c r="I326" s="5">
        <f t="shared" si="26"/>
        <v>0</v>
      </c>
      <c r="J326" s="14">
        <f t="shared" si="27"/>
        <v>0</v>
      </c>
      <c r="K326" s="14">
        <f t="shared" si="28"/>
        <v>0</v>
      </c>
      <c r="L326" s="14">
        <f t="shared" si="29"/>
        <v>0</v>
      </c>
      <c r="M326" s="8">
        <f t="shared" si="30"/>
        <v>0</v>
      </c>
      <c r="N326" s="3">
        <f t="shared" si="31"/>
        <v>0</v>
      </c>
    </row>
    <row r="327" spans="9:14" ht="15" customHeight="1" x14ac:dyDescent="0.2">
      <c r="I327" s="5">
        <f t="shared" si="26"/>
        <v>0</v>
      </c>
      <c r="J327" s="14">
        <f t="shared" si="27"/>
        <v>0</v>
      </c>
      <c r="K327" s="14">
        <f t="shared" si="28"/>
        <v>0</v>
      </c>
      <c r="L327" s="14">
        <f t="shared" si="29"/>
        <v>0</v>
      </c>
      <c r="M327" s="8">
        <f t="shared" si="30"/>
        <v>0</v>
      </c>
      <c r="N327" s="3">
        <f t="shared" si="31"/>
        <v>0</v>
      </c>
    </row>
    <row r="328" spans="9:14" ht="15" customHeight="1" x14ac:dyDescent="0.2">
      <c r="I328" s="5">
        <f t="shared" si="26"/>
        <v>0</v>
      </c>
      <c r="J328" s="14">
        <f t="shared" si="27"/>
        <v>0</v>
      </c>
      <c r="K328" s="14">
        <f t="shared" si="28"/>
        <v>0</v>
      </c>
      <c r="L328" s="14">
        <f t="shared" si="29"/>
        <v>0</v>
      </c>
      <c r="M328" s="8">
        <f t="shared" si="30"/>
        <v>0</v>
      </c>
      <c r="N328" s="3">
        <f t="shared" si="31"/>
        <v>0</v>
      </c>
    </row>
    <row r="329" spans="9:14" ht="15" customHeight="1" x14ac:dyDescent="0.2">
      <c r="I329" s="5">
        <f t="shared" si="26"/>
        <v>0</v>
      </c>
      <c r="J329" s="14">
        <f t="shared" si="27"/>
        <v>0</v>
      </c>
      <c r="K329" s="14">
        <f t="shared" si="28"/>
        <v>0</v>
      </c>
      <c r="L329" s="14">
        <f t="shared" si="29"/>
        <v>0</v>
      </c>
      <c r="M329" s="8">
        <f t="shared" si="30"/>
        <v>0</v>
      </c>
      <c r="N329" s="3">
        <f t="shared" si="31"/>
        <v>0</v>
      </c>
    </row>
    <row r="330" spans="9:14" ht="15" customHeight="1" x14ac:dyDescent="0.2">
      <c r="I330" s="5">
        <f t="shared" si="26"/>
        <v>0</v>
      </c>
      <c r="J330" s="14">
        <f t="shared" si="27"/>
        <v>0</v>
      </c>
      <c r="K330" s="14">
        <f t="shared" si="28"/>
        <v>0</v>
      </c>
      <c r="L330" s="14">
        <f t="shared" si="29"/>
        <v>0</v>
      </c>
      <c r="M330" s="8">
        <f t="shared" si="30"/>
        <v>0</v>
      </c>
      <c r="N330" s="3">
        <f t="shared" si="31"/>
        <v>0</v>
      </c>
    </row>
    <row r="331" spans="9:14" ht="15" customHeight="1" x14ac:dyDescent="0.2">
      <c r="I331" s="5">
        <f t="shared" si="26"/>
        <v>0</v>
      </c>
      <c r="J331" s="14">
        <f t="shared" si="27"/>
        <v>0</v>
      </c>
      <c r="K331" s="14">
        <f t="shared" si="28"/>
        <v>0</v>
      </c>
      <c r="L331" s="14">
        <f t="shared" si="29"/>
        <v>0</v>
      </c>
      <c r="M331" s="8">
        <f t="shared" si="30"/>
        <v>0</v>
      </c>
      <c r="N331" s="3">
        <f t="shared" si="31"/>
        <v>0</v>
      </c>
    </row>
    <row r="332" spans="9:14" ht="15" customHeight="1" x14ac:dyDescent="0.2">
      <c r="I332" s="5">
        <f t="shared" si="26"/>
        <v>0</v>
      </c>
      <c r="J332" s="14">
        <f t="shared" si="27"/>
        <v>0</v>
      </c>
      <c r="K332" s="14">
        <f t="shared" si="28"/>
        <v>0</v>
      </c>
      <c r="L332" s="14">
        <f t="shared" si="29"/>
        <v>0</v>
      </c>
      <c r="M332" s="8">
        <f t="shared" si="30"/>
        <v>0</v>
      </c>
      <c r="N332" s="3">
        <f t="shared" si="31"/>
        <v>0</v>
      </c>
    </row>
    <row r="333" spans="9:14" ht="15" customHeight="1" x14ac:dyDescent="0.2">
      <c r="I333" s="5">
        <f t="shared" si="26"/>
        <v>0</v>
      </c>
      <c r="J333" s="14">
        <f t="shared" si="27"/>
        <v>0</v>
      </c>
      <c r="K333" s="14">
        <f t="shared" si="28"/>
        <v>0</v>
      </c>
      <c r="L333" s="14">
        <f t="shared" si="29"/>
        <v>0</v>
      </c>
      <c r="M333" s="8">
        <f t="shared" si="30"/>
        <v>0</v>
      </c>
      <c r="N333" s="3">
        <f t="shared" si="31"/>
        <v>0</v>
      </c>
    </row>
    <row r="334" spans="9:14" ht="15" customHeight="1" x14ac:dyDescent="0.2">
      <c r="I334" s="5">
        <f t="shared" si="26"/>
        <v>0</v>
      </c>
      <c r="J334" s="14">
        <f t="shared" si="27"/>
        <v>0</v>
      </c>
      <c r="K334" s="14">
        <f t="shared" si="28"/>
        <v>0</v>
      </c>
      <c r="L334" s="14">
        <f t="shared" si="29"/>
        <v>0</v>
      </c>
      <c r="M334" s="8">
        <f t="shared" si="30"/>
        <v>0</v>
      </c>
      <c r="N334" s="3">
        <f t="shared" si="31"/>
        <v>0</v>
      </c>
    </row>
    <row r="335" spans="9:14" ht="15" customHeight="1" x14ac:dyDescent="0.2">
      <c r="I335" s="5">
        <f t="shared" si="26"/>
        <v>0</v>
      </c>
      <c r="J335" s="14">
        <f t="shared" si="27"/>
        <v>0</v>
      </c>
      <c r="K335" s="14">
        <f t="shared" si="28"/>
        <v>0</v>
      </c>
      <c r="L335" s="14">
        <f t="shared" si="29"/>
        <v>0</v>
      </c>
      <c r="M335" s="8">
        <f t="shared" si="30"/>
        <v>0</v>
      </c>
      <c r="N335" s="3">
        <f t="shared" si="31"/>
        <v>0</v>
      </c>
    </row>
    <row r="336" spans="9:14" ht="15" customHeight="1" x14ac:dyDescent="0.2">
      <c r="I336" s="5">
        <f t="shared" si="26"/>
        <v>0</v>
      </c>
      <c r="J336" s="14">
        <f t="shared" si="27"/>
        <v>0</v>
      </c>
      <c r="K336" s="14">
        <f t="shared" si="28"/>
        <v>0</v>
      </c>
      <c r="L336" s="14">
        <f t="shared" si="29"/>
        <v>0</v>
      </c>
      <c r="M336" s="8">
        <f t="shared" si="30"/>
        <v>0</v>
      </c>
      <c r="N336" s="3">
        <f t="shared" si="31"/>
        <v>0</v>
      </c>
    </row>
    <row r="337" spans="9:14" ht="15" customHeight="1" x14ac:dyDescent="0.2">
      <c r="I337" s="5">
        <f t="shared" si="26"/>
        <v>0</v>
      </c>
      <c r="J337" s="14">
        <f t="shared" si="27"/>
        <v>0</v>
      </c>
      <c r="K337" s="14">
        <f t="shared" si="28"/>
        <v>0</v>
      </c>
      <c r="L337" s="14">
        <f t="shared" si="29"/>
        <v>0</v>
      </c>
      <c r="M337" s="8">
        <f t="shared" si="30"/>
        <v>0</v>
      </c>
      <c r="N337" s="3">
        <f t="shared" si="31"/>
        <v>0</v>
      </c>
    </row>
    <row r="338" spans="9:14" ht="15" customHeight="1" x14ac:dyDescent="0.2">
      <c r="I338" s="5">
        <f t="shared" si="26"/>
        <v>0</v>
      </c>
      <c r="J338" s="14">
        <f t="shared" si="27"/>
        <v>0</v>
      </c>
      <c r="K338" s="14">
        <f t="shared" si="28"/>
        <v>0</v>
      </c>
      <c r="L338" s="14">
        <f t="shared" si="29"/>
        <v>0</v>
      </c>
      <c r="M338" s="8">
        <f t="shared" si="30"/>
        <v>0</v>
      </c>
      <c r="N338" s="3">
        <f t="shared" si="31"/>
        <v>0</v>
      </c>
    </row>
    <row r="339" spans="9:14" ht="15" customHeight="1" x14ac:dyDescent="0.2">
      <c r="I339" s="5">
        <f t="shared" si="26"/>
        <v>0</v>
      </c>
      <c r="J339" s="14">
        <f t="shared" si="27"/>
        <v>0</v>
      </c>
      <c r="K339" s="14">
        <f t="shared" si="28"/>
        <v>0</v>
      </c>
      <c r="L339" s="14">
        <f t="shared" si="29"/>
        <v>0</v>
      </c>
      <c r="M339" s="8">
        <f t="shared" si="30"/>
        <v>0</v>
      </c>
      <c r="N339" s="3">
        <f t="shared" si="31"/>
        <v>0</v>
      </c>
    </row>
    <row r="340" spans="9:14" ht="15" customHeight="1" x14ac:dyDescent="0.2">
      <c r="I340" s="5">
        <f t="shared" si="26"/>
        <v>0</v>
      </c>
      <c r="J340" s="14">
        <f t="shared" si="27"/>
        <v>0</v>
      </c>
      <c r="K340" s="14">
        <f t="shared" si="28"/>
        <v>0</v>
      </c>
      <c r="L340" s="14">
        <f t="shared" si="29"/>
        <v>0</v>
      </c>
      <c r="M340" s="8">
        <f t="shared" si="30"/>
        <v>0</v>
      </c>
      <c r="N340" s="3">
        <f t="shared" si="31"/>
        <v>0</v>
      </c>
    </row>
    <row r="341" spans="9:14" ht="15" customHeight="1" x14ac:dyDescent="0.2">
      <c r="I341" s="5">
        <f t="shared" si="26"/>
        <v>0</v>
      </c>
      <c r="J341" s="14">
        <f t="shared" si="27"/>
        <v>0</v>
      </c>
      <c r="K341" s="14">
        <f t="shared" si="28"/>
        <v>0</v>
      </c>
      <c r="L341" s="14">
        <f t="shared" si="29"/>
        <v>0</v>
      </c>
      <c r="M341" s="8">
        <f t="shared" si="30"/>
        <v>0</v>
      </c>
      <c r="N341" s="3">
        <f t="shared" si="31"/>
        <v>0</v>
      </c>
    </row>
    <row r="342" spans="9:14" ht="15" customHeight="1" x14ac:dyDescent="0.2">
      <c r="I342" s="5">
        <f t="shared" si="26"/>
        <v>0</v>
      </c>
      <c r="J342" s="14">
        <f t="shared" si="27"/>
        <v>0</v>
      </c>
      <c r="K342" s="14">
        <f t="shared" si="28"/>
        <v>0</v>
      </c>
      <c r="L342" s="14">
        <f t="shared" si="29"/>
        <v>0</v>
      </c>
      <c r="M342" s="8">
        <f t="shared" si="30"/>
        <v>0</v>
      </c>
      <c r="N342" s="3">
        <f t="shared" si="31"/>
        <v>0</v>
      </c>
    </row>
    <row r="343" spans="9:14" ht="15" customHeight="1" x14ac:dyDescent="0.2">
      <c r="I343" s="5">
        <f t="shared" si="26"/>
        <v>0</v>
      </c>
      <c r="J343" s="14">
        <f t="shared" si="27"/>
        <v>0</v>
      </c>
      <c r="K343" s="14">
        <f t="shared" si="28"/>
        <v>0</v>
      </c>
      <c r="L343" s="14">
        <f t="shared" si="29"/>
        <v>0</v>
      </c>
      <c r="M343" s="8">
        <f t="shared" si="30"/>
        <v>0</v>
      </c>
      <c r="N343" s="3">
        <f t="shared" si="31"/>
        <v>0</v>
      </c>
    </row>
    <row r="344" spans="9:14" ht="15" customHeight="1" x14ac:dyDescent="0.2">
      <c r="I344" s="5">
        <f t="shared" si="26"/>
        <v>0</v>
      </c>
      <c r="J344" s="14">
        <f t="shared" si="27"/>
        <v>0</v>
      </c>
      <c r="K344" s="14">
        <f t="shared" si="28"/>
        <v>0</v>
      </c>
      <c r="L344" s="14">
        <f t="shared" si="29"/>
        <v>0</v>
      </c>
      <c r="M344" s="8">
        <f t="shared" si="30"/>
        <v>0</v>
      </c>
      <c r="N344" s="3">
        <f t="shared" si="31"/>
        <v>0</v>
      </c>
    </row>
    <row r="345" spans="9:14" ht="15" customHeight="1" x14ac:dyDescent="0.2">
      <c r="I345" s="5">
        <f t="shared" si="26"/>
        <v>0</v>
      </c>
      <c r="J345" s="14">
        <f t="shared" si="27"/>
        <v>0</v>
      </c>
      <c r="K345" s="14">
        <f t="shared" si="28"/>
        <v>0</v>
      </c>
      <c r="L345" s="14">
        <f t="shared" si="29"/>
        <v>0</v>
      </c>
      <c r="M345" s="8">
        <f t="shared" si="30"/>
        <v>0</v>
      </c>
      <c r="N345" s="3">
        <f t="shared" si="31"/>
        <v>0</v>
      </c>
    </row>
    <row r="346" spans="9:14" ht="15" customHeight="1" x14ac:dyDescent="0.2">
      <c r="I346" s="5">
        <f t="shared" si="26"/>
        <v>0</v>
      </c>
      <c r="J346" s="14">
        <f t="shared" si="27"/>
        <v>0</v>
      </c>
      <c r="K346" s="14">
        <f t="shared" si="28"/>
        <v>0</v>
      </c>
      <c r="L346" s="14">
        <f t="shared" si="29"/>
        <v>0</v>
      </c>
      <c r="M346" s="8">
        <f t="shared" si="30"/>
        <v>0</v>
      </c>
      <c r="N346" s="3">
        <f t="shared" si="31"/>
        <v>0</v>
      </c>
    </row>
    <row r="347" spans="9:14" ht="15" customHeight="1" x14ac:dyDescent="0.2">
      <c r="I347" s="5">
        <f t="shared" si="26"/>
        <v>0</v>
      </c>
      <c r="J347" s="14">
        <f t="shared" si="27"/>
        <v>0</v>
      </c>
      <c r="K347" s="14">
        <f t="shared" si="28"/>
        <v>0</v>
      </c>
      <c r="L347" s="14">
        <f t="shared" si="29"/>
        <v>0</v>
      </c>
      <c r="M347" s="8">
        <f t="shared" si="30"/>
        <v>0</v>
      </c>
      <c r="N347" s="3">
        <f t="shared" si="31"/>
        <v>0</v>
      </c>
    </row>
    <row r="348" spans="9:14" ht="15" customHeight="1" x14ac:dyDescent="0.2">
      <c r="I348" s="5">
        <f t="shared" si="26"/>
        <v>0</v>
      </c>
      <c r="J348" s="14">
        <f t="shared" si="27"/>
        <v>0</v>
      </c>
      <c r="K348" s="14">
        <f t="shared" si="28"/>
        <v>0</v>
      </c>
      <c r="L348" s="14">
        <f t="shared" si="29"/>
        <v>0</v>
      </c>
      <c r="M348" s="8">
        <f t="shared" si="30"/>
        <v>0</v>
      </c>
      <c r="N348" s="3">
        <f t="shared" si="31"/>
        <v>0</v>
      </c>
    </row>
    <row r="349" spans="9:14" ht="15" customHeight="1" x14ac:dyDescent="0.2">
      <c r="I349" s="5">
        <f t="shared" si="26"/>
        <v>0</v>
      </c>
      <c r="J349" s="14">
        <f t="shared" si="27"/>
        <v>0</v>
      </c>
      <c r="K349" s="14">
        <f t="shared" si="28"/>
        <v>0</v>
      </c>
      <c r="L349" s="14">
        <f t="shared" si="29"/>
        <v>0</v>
      </c>
      <c r="M349" s="8">
        <f t="shared" si="30"/>
        <v>0</v>
      </c>
      <c r="N349" s="3">
        <f t="shared" si="31"/>
        <v>0</v>
      </c>
    </row>
    <row r="350" spans="9:14" ht="15" customHeight="1" x14ac:dyDescent="0.2">
      <c r="I350" s="5">
        <f t="shared" si="26"/>
        <v>0</v>
      </c>
      <c r="J350" s="14">
        <f t="shared" si="27"/>
        <v>0</v>
      </c>
      <c r="K350" s="14">
        <f t="shared" si="28"/>
        <v>0</v>
      </c>
      <c r="L350" s="14">
        <f t="shared" si="29"/>
        <v>0</v>
      </c>
      <c r="M350" s="8">
        <f t="shared" si="30"/>
        <v>0</v>
      </c>
      <c r="N350" s="3">
        <f t="shared" si="31"/>
        <v>0</v>
      </c>
    </row>
    <row r="351" spans="9:14" ht="15" customHeight="1" x14ac:dyDescent="0.2">
      <c r="I351" s="5">
        <f t="shared" si="26"/>
        <v>0</v>
      </c>
      <c r="J351" s="14">
        <f t="shared" si="27"/>
        <v>0</v>
      </c>
      <c r="K351" s="14">
        <f t="shared" si="28"/>
        <v>0</v>
      </c>
      <c r="L351" s="14">
        <f t="shared" si="29"/>
        <v>0</v>
      </c>
      <c r="M351" s="8">
        <f t="shared" si="30"/>
        <v>0</v>
      </c>
      <c r="N351" s="3">
        <f t="shared" si="31"/>
        <v>0</v>
      </c>
    </row>
    <row r="352" spans="9:14" ht="15" customHeight="1" x14ac:dyDescent="0.2">
      <c r="I352" s="5">
        <f t="shared" si="26"/>
        <v>0</v>
      </c>
      <c r="J352" s="14">
        <f t="shared" si="27"/>
        <v>0</v>
      </c>
      <c r="K352" s="14">
        <f t="shared" si="28"/>
        <v>0</v>
      </c>
      <c r="L352" s="14">
        <f t="shared" si="29"/>
        <v>0</v>
      </c>
      <c r="M352" s="8">
        <f t="shared" si="30"/>
        <v>0</v>
      </c>
      <c r="N352" s="3">
        <f t="shared" si="31"/>
        <v>0</v>
      </c>
    </row>
    <row r="353" spans="9:14" ht="15" customHeight="1" x14ac:dyDescent="0.2">
      <c r="I353" s="5">
        <f t="shared" si="26"/>
        <v>0</v>
      </c>
      <c r="J353" s="14">
        <f t="shared" si="27"/>
        <v>0</v>
      </c>
      <c r="K353" s="14">
        <f t="shared" si="28"/>
        <v>0</v>
      </c>
      <c r="L353" s="14">
        <f t="shared" si="29"/>
        <v>0</v>
      </c>
      <c r="M353" s="8">
        <f t="shared" si="30"/>
        <v>0</v>
      </c>
      <c r="N353" s="3">
        <f t="shared" si="31"/>
        <v>0</v>
      </c>
    </row>
    <row r="354" spans="9:14" ht="15" customHeight="1" x14ac:dyDescent="0.2">
      <c r="I354" s="5">
        <f t="shared" si="26"/>
        <v>0</v>
      </c>
      <c r="J354" s="14">
        <f t="shared" si="27"/>
        <v>0</v>
      </c>
      <c r="K354" s="14">
        <f t="shared" si="28"/>
        <v>0</v>
      </c>
      <c r="L354" s="14">
        <f t="shared" si="29"/>
        <v>0</v>
      </c>
      <c r="M354" s="8">
        <f t="shared" si="30"/>
        <v>0</v>
      </c>
      <c r="N354" s="3">
        <f t="shared" si="31"/>
        <v>0</v>
      </c>
    </row>
    <row r="355" spans="9:14" ht="15" customHeight="1" x14ac:dyDescent="0.2">
      <c r="I355" s="5">
        <f t="shared" si="26"/>
        <v>0</v>
      </c>
      <c r="J355" s="14">
        <f t="shared" si="27"/>
        <v>0</v>
      </c>
      <c r="K355" s="14">
        <f t="shared" si="28"/>
        <v>0</v>
      </c>
      <c r="L355" s="14">
        <f t="shared" si="29"/>
        <v>0</v>
      </c>
      <c r="M355" s="8">
        <f t="shared" si="30"/>
        <v>0</v>
      </c>
      <c r="N355" s="3">
        <f t="shared" si="31"/>
        <v>0</v>
      </c>
    </row>
    <row r="356" spans="9:14" ht="15" customHeight="1" x14ac:dyDescent="0.2">
      <c r="I356" s="5">
        <f t="shared" si="26"/>
        <v>0</v>
      </c>
      <c r="J356" s="14">
        <f t="shared" si="27"/>
        <v>0</v>
      </c>
      <c r="K356" s="14">
        <f t="shared" si="28"/>
        <v>0</v>
      </c>
      <c r="L356" s="14">
        <f t="shared" si="29"/>
        <v>0</v>
      </c>
      <c r="M356" s="8">
        <f t="shared" si="30"/>
        <v>0</v>
      </c>
      <c r="N356" s="3">
        <f t="shared" si="31"/>
        <v>0</v>
      </c>
    </row>
    <row r="357" spans="9:14" ht="15" customHeight="1" x14ac:dyDescent="0.2">
      <c r="I357" s="5">
        <f t="shared" ref="I357:I420" si="32">(D357-C357)+(F357-E357)+(H357-G357)</f>
        <v>0</v>
      </c>
      <c r="J357" s="14">
        <f t="shared" ref="J357:J420" si="33">IF(((D357-C357)&gt;$C$2),$D$2,IF(((D357-C357)&gt;$E$2),$F$2,0))</f>
        <v>0</v>
      </c>
      <c r="K357" s="14">
        <f t="shared" ref="K357:K420" si="34">IF(((F357-E357)&gt;$C$2),$D$2,IF(((F357-E357)&gt;$E$2),$F$2,0))</f>
        <v>0</v>
      </c>
      <c r="L357" s="14">
        <f t="shared" ref="L357:L420" si="35">IF(((H357-G357)&gt;$C$2),$D$2,IF(((H357-G357)&gt;$E$2),$F$2,0))</f>
        <v>0</v>
      </c>
      <c r="M357" s="8">
        <f t="shared" ref="M357:M420" si="36">SUM(J357:L357)</f>
        <v>0</v>
      </c>
      <c r="N357" s="3">
        <f t="shared" si="31"/>
        <v>0</v>
      </c>
    </row>
    <row r="358" spans="9:14" ht="15" customHeight="1" x14ac:dyDescent="0.2">
      <c r="I358" s="5">
        <f t="shared" si="32"/>
        <v>0</v>
      </c>
      <c r="J358" s="14">
        <f t="shared" si="33"/>
        <v>0</v>
      </c>
      <c r="K358" s="14">
        <f t="shared" si="34"/>
        <v>0</v>
      </c>
      <c r="L358" s="14">
        <f t="shared" si="35"/>
        <v>0</v>
      </c>
      <c r="M358" s="8">
        <f t="shared" si="36"/>
        <v>0</v>
      </c>
      <c r="N358" s="3">
        <f t="shared" ref="N358:N421" si="37">I358-M358</f>
        <v>0</v>
      </c>
    </row>
    <row r="359" spans="9:14" ht="15" customHeight="1" x14ac:dyDescent="0.2">
      <c r="I359" s="5">
        <f t="shared" si="32"/>
        <v>0</v>
      </c>
      <c r="J359" s="14">
        <f t="shared" si="33"/>
        <v>0</v>
      </c>
      <c r="K359" s="14">
        <f t="shared" si="34"/>
        <v>0</v>
      </c>
      <c r="L359" s="14">
        <f t="shared" si="35"/>
        <v>0</v>
      </c>
      <c r="M359" s="8">
        <f t="shared" si="36"/>
        <v>0</v>
      </c>
      <c r="N359" s="3">
        <f t="shared" si="37"/>
        <v>0</v>
      </c>
    </row>
    <row r="360" spans="9:14" ht="15" customHeight="1" x14ac:dyDescent="0.2">
      <c r="I360" s="5">
        <f t="shared" si="32"/>
        <v>0</v>
      </c>
      <c r="J360" s="14">
        <f t="shared" si="33"/>
        <v>0</v>
      </c>
      <c r="K360" s="14">
        <f t="shared" si="34"/>
        <v>0</v>
      </c>
      <c r="L360" s="14">
        <f t="shared" si="35"/>
        <v>0</v>
      </c>
      <c r="M360" s="8">
        <f t="shared" si="36"/>
        <v>0</v>
      </c>
      <c r="N360" s="3">
        <f t="shared" si="37"/>
        <v>0</v>
      </c>
    </row>
    <row r="361" spans="9:14" ht="15" customHeight="1" x14ac:dyDescent="0.2">
      <c r="I361" s="5">
        <f t="shared" si="32"/>
        <v>0</v>
      </c>
      <c r="J361" s="14">
        <f t="shared" si="33"/>
        <v>0</v>
      </c>
      <c r="K361" s="14">
        <f t="shared" si="34"/>
        <v>0</v>
      </c>
      <c r="L361" s="14">
        <f t="shared" si="35"/>
        <v>0</v>
      </c>
      <c r="M361" s="8">
        <f t="shared" si="36"/>
        <v>0</v>
      </c>
      <c r="N361" s="3">
        <f t="shared" si="37"/>
        <v>0</v>
      </c>
    </row>
    <row r="362" spans="9:14" ht="15" customHeight="1" x14ac:dyDescent="0.2">
      <c r="I362" s="5">
        <f t="shared" si="32"/>
        <v>0</v>
      </c>
      <c r="J362" s="14">
        <f t="shared" si="33"/>
        <v>0</v>
      </c>
      <c r="K362" s="14">
        <f t="shared" si="34"/>
        <v>0</v>
      </c>
      <c r="L362" s="14">
        <f t="shared" si="35"/>
        <v>0</v>
      </c>
      <c r="M362" s="8">
        <f t="shared" si="36"/>
        <v>0</v>
      </c>
      <c r="N362" s="3">
        <f t="shared" si="37"/>
        <v>0</v>
      </c>
    </row>
    <row r="363" spans="9:14" ht="15" customHeight="1" x14ac:dyDescent="0.2">
      <c r="I363" s="5">
        <f t="shared" si="32"/>
        <v>0</v>
      </c>
      <c r="J363" s="14">
        <f t="shared" si="33"/>
        <v>0</v>
      </c>
      <c r="K363" s="14">
        <f t="shared" si="34"/>
        <v>0</v>
      </c>
      <c r="L363" s="14">
        <f t="shared" si="35"/>
        <v>0</v>
      </c>
      <c r="M363" s="8">
        <f t="shared" si="36"/>
        <v>0</v>
      </c>
      <c r="N363" s="3">
        <f t="shared" si="37"/>
        <v>0</v>
      </c>
    </row>
    <row r="364" spans="9:14" ht="15" customHeight="1" x14ac:dyDescent="0.2">
      <c r="I364" s="5">
        <f t="shared" si="32"/>
        <v>0</v>
      </c>
      <c r="J364" s="14">
        <f t="shared" si="33"/>
        <v>0</v>
      </c>
      <c r="K364" s="14">
        <f t="shared" si="34"/>
        <v>0</v>
      </c>
      <c r="L364" s="14">
        <f t="shared" si="35"/>
        <v>0</v>
      </c>
      <c r="M364" s="8">
        <f t="shared" si="36"/>
        <v>0</v>
      </c>
      <c r="N364" s="3">
        <f t="shared" si="37"/>
        <v>0</v>
      </c>
    </row>
    <row r="365" spans="9:14" ht="15" customHeight="1" x14ac:dyDescent="0.2">
      <c r="I365" s="5">
        <f t="shared" si="32"/>
        <v>0</v>
      </c>
      <c r="J365" s="14">
        <f t="shared" si="33"/>
        <v>0</v>
      </c>
      <c r="K365" s="14">
        <f t="shared" si="34"/>
        <v>0</v>
      </c>
      <c r="L365" s="14">
        <f t="shared" si="35"/>
        <v>0</v>
      </c>
      <c r="M365" s="8">
        <f t="shared" si="36"/>
        <v>0</v>
      </c>
      <c r="N365" s="3">
        <f t="shared" si="37"/>
        <v>0</v>
      </c>
    </row>
    <row r="366" spans="9:14" ht="15" customHeight="1" x14ac:dyDescent="0.2">
      <c r="I366" s="5">
        <f t="shared" si="32"/>
        <v>0</v>
      </c>
      <c r="J366" s="14">
        <f t="shared" si="33"/>
        <v>0</v>
      </c>
      <c r="K366" s="14">
        <f t="shared" si="34"/>
        <v>0</v>
      </c>
      <c r="L366" s="14">
        <f t="shared" si="35"/>
        <v>0</v>
      </c>
      <c r="M366" s="8">
        <f t="shared" si="36"/>
        <v>0</v>
      </c>
      <c r="N366" s="3">
        <f t="shared" si="37"/>
        <v>0</v>
      </c>
    </row>
    <row r="367" spans="9:14" ht="15" customHeight="1" x14ac:dyDescent="0.2">
      <c r="I367" s="5">
        <f t="shared" si="32"/>
        <v>0</v>
      </c>
      <c r="J367" s="14">
        <f t="shared" si="33"/>
        <v>0</v>
      </c>
      <c r="K367" s="14">
        <f t="shared" si="34"/>
        <v>0</v>
      </c>
      <c r="L367" s="14">
        <f t="shared" si="35"/>
        <v>0</v>
      </c>
      <c r="M367" s="8">
        <f t="shared" si="36"/>
        <v>0</v>
      </c>
      <c r="N367" s="3">
        <f t="shared" si="37"/>
        <v>0</v>
      </c>
    </row>
    <row r="368" spans="9:14" ht="15" customHeight="1" x14ac:dyDescent="0.2">
      <c r="I368" s="5">
        <f t="shared" si="32"/>
        <v>0</v>
      </c>
      <c r="J368" s="14">
        <f t="shared" si="33"/>
        <v>0</v>
      </c>
      <c r="K368" s="14">
        <f t="shared" si="34"/>
        <v>0</v>
      </c>
      <c r="L368" s="14">
        <f t="shared" si="35"/>
        <v>0</v>
      </c>
      <c r="M368" s="8">
        <f t="shared" si="36"/>
        <v>0</v>
      </c>
      <c r="N368" s="3">
        <f t="shared" si="37"/>
        <v>0</v>
      </c>
    </row>
    <row r="369" spans="9:14" ht="15" customHeight="1" x14ac:dyDescent="0.2">
      <c r="I369" s="5">
        <f t="shared" si="32"/>
        <v>0</v>
      </c>
      <c r="J369" s="14">
        <f t="shared" si="33"/>
        <v>0</v>
      </c>
      <c r="K369" s="14">
        <f t="shared" si="34"/>
        <v>0</v>
      </c>
      <c r="L369" s="14">
        <f t="shared" si="35"/>
        <v>0</v>
      </c>
      <c r="M369" s="8">
        <f t="shared" si="36"/>
        <v>0</v>
      </c>
      <c r="N369" s="3">
        <f t="shared" si="37"/>
        <v>0</v>
      </c>
    </row>
    <row r="370" spans="9:14" ht="15" customHeight="1" x14ac:dyDescent="0.2">
      <c r="I370" s="5">
        <f t="shared" si="32"/>
        <v>0</v>
      </c>
      <c r="J370" s="14">
        <f t="shared" si="33"/>
        <v>0</v>
      </c>
      <c r="K370" s="14">
        <f t="shared" si="34"/>
        <v>0</v>
      </c>
      <c r="L370" s="14">
        <f t="shared" si="35"/>
        <v>0</v>
      </c>
      <c r="M370" s="8">
        <f t="shared" si="36"/>
        <v>0</v>
      </c>
      <c r="N370" s="3">
        <f t="shared" si="37"/>
        <v>0</v>
      </c>
    </row>
    <row r="371" spans="9:14" ht="15" customHeight="1" x14ac:dyDescent="0.2">
      <c r="I371" s="5">
        <f t="shared" si="32"/>
        <v>0</v>
      </c>
      <c r="J371" s="14">
        <f t="shared" si="33"/>
        <v>0</v>
      </c>
      <c r="K371" s="14">
        <f t="shared" si="34"/>
        <v>0</v>
      </c>
      <c r="L371" s="14">
        <f t="shared" si="35"/>
        <v>0</v>
      </c>
      <c r="M371" s="8">
        <f t="shared" si="36"/>
        <v>0</v>
      </c>
      <c r="N371" s="3">
        <f t="shared" si="37"/>
        <v>0</v>
      </c>
    </row>
    <row r="372" spans="9:14" ht="15" customHeight="1" x14ac:dyDescent="0.2">
      <c r="I372" s="5">
        <f t="shared" si="32"/>
        <v>0</v>
      </c>
      <c r="J372" s="14">
        <f t="shared" si="33"/>
        <v>0</v>
      </c>
      <c r="K372" s="14">
        <f t="shared" si="34"/>
        <v>0</v>
      </c>
      <c r="L372" s="14">
        <f t="shared" si="35"/>
        <v>0</v>
      </c>
      <c r="M372" s="8">
        <f t="shared" si="36"/>
        <v>0</v>
      </c>
      <c r="N372" s="3">
        <f t="shared" si="37"/>
        <v>0</v>
      </c>
    </row>
    <row r="373" spans="9:14" ht="15" customHeight="1" x14ac:dyDescent="0.2">
      <c r="I373" s="5">
        <f t="shared" si="32"/>
        <v>0</v>
      </c>
      <c r="J373" s="14">
        <f t="shared" si="33"/>
        <v>0</v>
      </c>
      <c r="K373" s="14">
        <f t="shared" si="34"/>
        <v>0</v>
      </c>
      <c r="L373" s="14">
        <f t="shared" si="35"/>
        <v>0</v>
      </c>
      <c r="M373" s="8">
        <f t="shared" si="36"/>
        <v>0</v>
      </c>
      <c r="N373" s="3">
        <f t="shared" si="37"/>
        <v>0</v>
      </c>
    </row>
    <row r="374" spans="9:14" ht="15" customHeight="1" x14ac:dyDescent="0.2">
      <c r="I374" s="5">
        <f t="shared" si="32"/>
        <v>0</v>
      </c>
      <c r="J374" s="14">
        <f t="shared" si="33"/>
        <v>0</v>
      </c>
      <c r="K374" s="14">
        <f t="shared" si="34"/>
        <v>0</v>
      </c>
      <c r="L374" s="14">
        <f t="shared" si="35"/>
        <v>0</v>
      </c>
      <c r="M374" s="8">
        <f t="shared" si="36"/>
        <v>0</v>
      </c>
      <c r="N374" s="3">
        <f t="shared" si="37"/>
        <v>0</v>
      </c>
    </row>
    <row r="375" spans="9:14" ht="15" customHeight="1" x14ac:dyDescent="0.2">
      <c r="I375" s="5">
        <f t="shared" si="32"/>
        <v>0</v>
      </c>
      <c r="J375" s="14">
        <f t="shared" si="33"/>
        <v>0</v>
      </c>
      <c r="K375" s="14">
        <f t="shared" si="34"/>
        <v>0</v>
      </c>
      <c r="L375" s="14">
        <f t="shared" si="35"/>
        <v>0</v>
      </c>
      <c r="M375" s="8">
        <f t="shared" si="36"/>
        <v>0</v>
      </c>
      <c r="N375" s="3">
        <f t="shared" si="37"/>
        <v>0</v>
      </c>
    </row>
    <row r="376" spans="9:14" ht="15" customHeight="1" x14ac:dyDescent="0.2">
      <c r="I376" s="5">
        <f t="shared" si="32"/>
        <v>0</v>
      </c>
      <c r="J376" s="14">
        <f t="shared" si="33"/>
        <v>0</v>
      </c>
      <c r="K376" s="14">
        <f t="shared" si="34"/>
        <v>0</v>
      </c>
      <c r="L376" s="14">
        <f t="shared" si="35"/>
        <v>0</v>
      </c>
      <c r="M376" s="8">
        <f t="shared" si="36"/>
        <v>0</v>
      </c>
      <c r="N376" s="3">
        <f t="shared" si="37"/>
        <v>0</v>
      </c>
    </row>
    <row r="377" spans="9:14" ht="15" customHeight="1" x14ac:dyDescent="0.2">
      <c r="I377" s="5">
        <f t="shared" si="32"/>
        <v>0</v>
      </c>
      <c r="J377" s="14">
        <f t="shared" si="33"/>
        <v>0</v>
      </c>
      <c r="K377" s="14">
        <f t="shared" si="34"/>
        <v>0</v>
      </c>
      <c r="L377" s="14">
        <f t="shared" si="35"/>
        <v>0</v>
      </c>
      <c r="M377" s="8">
        <f t="shared" si="36"/>
        <v>0</v>
      </c>
      <c r="N377" s="3">
        <f t="shared" si="37"/>
        <v>0</v>
      </c>
    </row>
    <row r="378" spans="9:14" ht="15" customHeight="1" x14ac:dyDescent="0.2">
      <c r="I378" s="5">
        <f t="shared" si="32"/>
        <v>0</v>
      </c>
      <c r="J378" s="14">
        <f t="shared" si="33"/>
        <v>0</v>
      </c>
      <c r="K378" s="14">
        <f t="shared" si="34"/>
        <v>0</v>
      </c>
      <c r="L378" s="14">
        <f t="shared" si="35"/>
        <v>0</v>
      </c>
      <c r="M378" s="8">
        <f t="shared" si="36"/>
        <v>0</v>
      </c>
      <c r="N378" s="3">
        <f t="shared" si="37"/>
        <v>0</v>
      </c>
    </row>
    <row r="379" spans="9:14" ht="15" customHeight="1" x14ac:dyDescent="0.2">
      <c r="I379" s="5">
        <f t="shared" si="32"/>
        <v>0</v>
      </c>
      <c r="J379" s="14">
        <f t="shared" si="33"/>
        <v>0</v>
      </c>
      <c r="K379" s="14">
        <f t="shared" si="34"/>
        <v>0</v>
      </c>
      <c r="L379" s="14">
        <f t="shared" si="35"/>
        <v>0</v>
      </c>
      <c r="M379" s="8">
        <f t="shared" si="36"/>
        <v>0</v>
      </c>
      <c r="N379" s="3">
        <f t="shared" si="37"/>
        <v>0</v>
      </c>
    </row>
    <row r="380" spans="9:14" ht="15" customHeight="1" x14ac:dyDescent="0.2">
      <c r="I380" s="5">
        <f t="shared" si="32"/>
        <v>0</v>
      </c>
      <c r="J380" s="14">
        <f t="shared" si="33"/>
        <v>0</v>
      </c>
      <c r="K380" s="14">
        <f t="shared" si="34"/>
        <v>0</v>
      </c>
      <c r="L380" s="14">
        <f t="shared" si="35"/>
        <v>0</v>
      </c>
      <c r="M380" s="8">
        <f t="shared" si="36"/>
        <v>0</v>
      </c>
      <c r="N380" s="3">
        <f t="shared" si="37"/>
        <v>0</v>
      </c>
    </row>
    <row r="381" spans="9:14" ht="15" customHeight="1" x14ac:dyDescent="0.2">
      <c r="I381" s="5">
        <f t="shared" si="32"/>
        <v>0</v>
      </c>
      <c r="J381" s="14">
        <f t="shared" si="33"/>
        <v>0</v>
      </c>
      <c r="K381" s="14">
        <f t="shared" si="34"/>
        <v>0</v>
      </c>
      <c r="L381" s="14">
        <f t="shared" si="35"/>
        <v>0</v>
      </c>
      <c r="M381" s="8">
        <f t="shared" si="36"/>
        <v>0</v>
      </c>
      <c r="N381" s="3">
        <f t="shared" si="37"/>
        <v>0</v>
      </c>
    </row>
    <row r="382" spans="9:14" ht="15" customHeight="1" x14ac:dyDescent="0.2">
      <c r="I382" s="5">
        <f t="shared" si="32"/>
        <v>0</v>
      </c>
      <c r="J382" s="14">
        <f t="shared" si="33"/>
        <v>0</v>
      </c>
      <c r="K382" s="14">
        <f t="shared" si="34"/>
        <v>0</v>
      </c>
      <c r="L382" s="14">
        <f t="shared" si="35"/>
        <v>0</v>
      </c>
      <c r="M382" s="8">
        <f t="shared" si="36"/>
        <v>0</v>
      </c>
      <c r="N382" s="3">
        <f t="shared" si="37"/>
        <v>0</v>
      </c>
    </row>
    <row r="383" spans="9:14" ht="15" customHeight="1" x14ac:dyDescent="0.2">
      <c r="I383" s="5">
        <f t="shared" si="32"/>
        <v>0</v>
      </c>
      <c r="J383" s="14">
        <f t="shared" si="33"/>
        <v>0</v>
      </c>
      <c r="K383" s="14">
        <f t="shared" si="34"/>
        <v>0</v>
      </c>
      <c r="L383" s="14">
        <f t="shared" si="35"/>
        <v>0</v>
      </c>
      <c r="M383" s="8">
        <f t="shared" si="36"/>
        <v>0</v>
      </c>
      <c r="N383" s="3">
        <f t="shared" si="37"/>
        <v>0</v>
      </c>
    </row>
    <row r="384" spans="9:14" ht="15" customHeight="1" x14ac:dyDescent="0.2">
      <c r="I384" s="5">
        <f t="shared" si="32"/>
        <v>0</v>
      </c>
      <c r="J384" s="14">
        <f t="shared" si="33"/>
        <v>0</v>
      </c>
      <c r="K384" s="14">
        <f t="shared" si="34"/>
        <v>0</v>
      </c>
      <c r="L384" s="14">
        <f t="shared" si="35"/>
        <v>0</v>
      </c>
      <c r="M384" s="8">
        <f t="shared" si="36"/>
        <v>0</v>
      </c>
      <c r="N384" s="3">
        <f t="shared" si="37"/>
        <v>0</v>
      </c>
    </row>
    <row r="385" spans="9:14" ht="15" customHeight="1" x14ac:dyDescent="0.2">
      <c r="I385" s="5">
        <f t="shared" si="32"/>
        <v>0</v>
      </c>
      <c r="J385" s="14">
        <f t="shared" si="33"/>
        <v>0</v>
      </c>
      <c r="K385" s="14">
        <f t="shared" si="34"/>
        <v>0</v>
      </c>
      <c r="L385" s="14">
        <f t="shared" si="35"/>
        <v>0</v>
      </c>
      <c r="M385" s="8">
        <f t="shared" si="36"/>
        <v>0</v>
      </c>
      <c r="N385" s="3">
        <f t="shared" si="37"/>
        <v>0</v>
      </c>
    </row>
    <row r="386" spans="9:14" ht="15" customHeight="1" x14ac:dyDescent="0.2">
      <c r="I386" s="5">
        <f t="shared" si="32"/>
        <v>0</v>
      </c>
      <c r="J386" s="14">
        <f t="shared" si="33"/>
        <v>0</v>
      </c>
      <c r="K386" s="14">
        <f t="shared" si="34"/>
        <v>0</v>
      </c>
      <c r="L386" s="14">
        <f t="shared" si="35"/>
        <v>0</v>
      </c>
      <c r="M386" s="8">
        <f t="shared" si="36"/>
        <v>0</v>
      </c>
      <c r="N386" s="3">
        <f t="shared" si="37"/>
        <v>0</v>
      </c>
    </row>
    <row r="387" spans="9:14" ht="15" customHeight="1" x14ac:dyDescent="0.2">
      <c r="I387" s="5">
        <f t="shared" si="32"/>
        <v>0</v>
      </c>
      <c r="J387" s="14">
        <f t="shared" si="33"/>
        <v>0</v>
      </c>
      <c r="K387" s="14">
        <f t="shared" si="34"/>
        <v>0</v>
      </c>
      <c r="L387" s="14">
        <f t="shared" si="35"/>
        <v>0</v>
      </c>
      <c r="M387" s="8">
        <f t="shared" si="36"/>
        <v>0</v>
      </c>
      <c r="N387" s="3">
        <f t="shared" si="37"/>
        <v>0</v>
      </c>
    </row>
    <row r="388" spans="9:14" ht="15" customHeight="1" x14ac:dyDescent="0.2">
      <c r="I388" s="5">
        <f t="shared" si="32"/>
        <v>0</v>
      </c>
      <c r="J388" s="14">
        <f t="shared" si="33"/>
        <v>0</v>
      </c>
      <c r="K388" s="14">
        <f t="shared" si="34"/>
        <v>0</v>
      </c>
      <c r="L388" s="14">
        <f t="shared" si="35"/>
        <v>0</v>
      </c>
      <c r="M388" s="8">
        <f t="shared" si="36"/>
        <v>0</v>
      </c>
      <c r="N388" s="3">
        <f t="shared" si="37"/>
        <v>0</v>
      </c>
    </row>
    <row r="389" spans="9:14" ht="15" customHeight="1" x14ac:dyDescent="0.2">
      <c r="I389" s="5">
        <f t="shared" si="32"/>
        <v>0</v>
      </c>
      <c r="J389" s="14">
        <f t="shared" si="33"/>
        <v>0</v>
      </c>
      <c r="K389" s="14">
        <f t="shared" si="34"/>
        <v>0</v>
      </c>
      <c r="L389" s="14">
        <f t="shared" si="35"/>
        <v>0</v>
      </c>
      <c r="M389" s="8">
        <f t="shared" si="36"/>
        <v>0</v>
      </c>
      <c r="N389" s="3">
        <f t="shared" si="37"/>
        <v>0</v>
      </c>
    </row>
    <row r="390" spans="9:14" ht="15" customHeight="1" x14ac:dyDescent="0.2">
      <c r="I390" s="5">
        <f t="shared" si="32"/>
        <v>0</v>
      </c>
      <c r="J390" s="14">
        <f t="shared" si="33"/>
        <v>0</v>
      </c>
      <c r="K390" s="14">
        <f t="shared" si="34"/>
        <v>0</v>
      </c>
      <c r="L390" s="14">
        <f t="shared" si="35"/>
        <v>0</v>
      </c>
      <c r="M390" s="8">
        <f t="shared" si="36"/>
        <v>0</v>
      </c>
      <c r="N390" s="3">
        <f t="shared" si="37"/>
        <v>0</v>
      </c>
    </row>
    <row r="391" spans="9:14" ht="15" customHeight="1" x14ac:dyDescent="0.2">
      <c r="I391" s="5">
        <f t="shared" si="32"/>
        <v>0</v>
      </c>
      <c r="J391" s="14">
        <f t="shared" si="33"/>
        <v>0</v>
      </c>
      <c r="K391" s="14">
        <f t="shared" si="34"/>
        <v>0</v>
      </c>
      <c r="L391" s="14">
        <f t="shared" si="35"/>
        <v>0</v>
      </c>
      <c r="M391" s="8">
        <f t="shared" si="36"/>
        <v>0</v>
      </c>
      <c r="N391" s="3">
        <f t="shared" si="37"/>
        <v>0</v>
      </c>
    </row>
    <row r="392" spans="9:14" ht="15" customHeight="1" x14ac:dyDescent="0.2">
      <c r="I392" s="5">
        <f t="shared" si="32"/>
        <v>0</v>
      </c>
      <c r="J392" s="14">
        <f t="shared" si="33"/>
        <v>0</v>
      </c>
      <c r="K392" s="14">
        <f t="shared" si="34"/>
        <v>0</v>
      </c>
      <c r="L392" s="14">
        <f t="shared" si="35"/>
        <v>0</v>
      </c>
      <c r="M392" s="8">
        <f t="shared" si="36"/>
        <v>0</v>
      </c>
      <c r="N392" s="3">
        <f t="shared" si="37"/>
        <v>0</v>
      </c>
    </row>
    <row r="393" spans="9:14" ht="15" customHeight="1" x14ac:dyDescent="0.2">
      <c r="I393" s="5">
        <f t="shared" si="32"/>
        <v>0</v>
      </c>
      <c r="J393" s="14">
        <f t="shared" si="33"/>
        <v>0</v>
      </c>
      <c r="K393" s="14">
        <f t="shared" si="34"/>
        <v>0</v>
      </c>
      <c r="L393" s="14">
        <f t="shared" si="35"/>
        <v>0</v>
      </c>
      <c r="M393" s="8">
        <f t="shared" si="36"/>
        <v>0</v>
      </c>
      <c r="N393" s="3">
        <f t="shared" si="37"/>
        <v>0</v>
      </c>
    </row>
    <row r="394" spans="9:14" ht="15" customHeight="1" x14ac:dyDescent="0.2">
      <c r="I394" s="5">
        <f t="shared" si="32"/>
        <v>0</v>
      </c>
      <c r="J394" s="14">
        <f t="shared" si="33"/>
        <v>0</v>
      </c>
      <c r="K394" s="14">
        <f t="shared" si="34"/>
        <v>0</v>
      </c>
      <c r="L394" s="14">
        <f t="shared" si="35"/>
        <v>0</v>
      </c>
      <c r="M394" s="8">
        <f t="shared" si="36"/>
        <v>0</v>
      </c>
      <c r="N394" s="3">
        <f t="shared" si="37"/>
        <v>0</v>
      </c>
    </row>
    <row r="395" spans="9:14" ht="15" customHeight="1" x14ac:dyDescent="0.2">
      <c r="I395" s="5">
        <f t="shared" si="32"/>
        <v>0</v>
      </c>
      <c r="J395" s="14">
        <f t="shared" si="33"/>
        <v>0</v>
      </c>
      <c r="K395" s="14">
        <f t="shared" si="34"/>
        <v>0</v>
      </c>
      <c r="L395" s="14">
        <f t="shared" si="35"/>
        <v>0</v>
      </c>
      <c r="M395" s="8">
        <f t="shared" si="36"/>
        <v>0</v>
      </c>
      <c r="N395" s="3">
        <f t="shared" si="37"/>
        <v>0</v>
      </c>
    </row>
    <row r="396" spans="9:14" ht="15" customHeight="1" x14ac:dyDescent="0.2">
      <c r="I396" s="5">
        <f t="shared" si="32"/>
        <v>0</v>
      </c>
      <c r="J396" s="14">
        <f t="shared" si="33"/>
        <v>0</v>
      </c>
      <c r="K396" s="14">
        <f t="shared" si="34"/>
        <v>0</v>
      </c>
      <c r="L396" s="14">
        <f t="shared" si="35"/>
        <v>0</v>
      </c>
      <c r="M396" s="8">
        <f t="shared" si="36"/>
        <v>0</v>
      </c>
      <c r="N396" s="3">
        <f t="shared" si="37"/>
        <v>0</v>
      </c>
    </row>
    <row r="397" spans="9:14" ht="15" customHeight="1" x14ac:dyDescent="0.2">
      <c r="I397" s="5">
        <f t="shared" si="32"/>
        <v>0</v>
      </c>
      <c r="J397" s="14">
        <f t="shared" si="33"/>
        <v>0</v>
      </c>
      <c r="K397" s="14">
        <f t="shared" si="34"/>
        <v>0</v>
      </c>
      <c r="L397" s="14">
        <f t="shared" si="35"/>
        <v>0</v>
      </c>
      <c r="M397" s="8">
        <f t="shared" si="36"/>
        <v>0</v>
      </c>
      <c r="N397" s="3">
        <f t="shared" si="37"/>
        <v>0</v>
      </c>
    </row>
    <row r="398" spans="9:14" ht="15" customHeight="1" x14ac:dyDescent="0.2">
      <c r="I398" s="5">
        <f t="shared" si="32"/>
        <v>0</v>
      </c>
      <c r="J398" s="14">
        <f t="shared" si="33"/>
        <v>0</v>
      </c>
      <c r="K398" s="14">
        <f t="shared" si="34"/>
        <v>0</v>
      </c>
      <c r="L398" s="14">
        <f t="shared" si="35"/>
        <v>0</v>
      </c>
      <c r="M398" s="8">
        <f t="shared" si="36"/>
        <v>0</v>
      </c>
      <c r="N398" s="3">
        <f t="shared" si="37"/>
        <v>0</v>
      </c>
    </row>
    <row r="399" spans="9:14" ht="15" customHeight="1" x14ac:dyDescent="0.2">
      <c r="I399" s="5">
        <f t="shared" si="32"/>
        <v>0</v>
      </c>
      <c r="J399" s="14">
        <f t="shared" si="33"/>
        <v>0</v>
      </c>
      <c r="K399" s="14">
        <f t="shared" si="34"/>
        <v>0</v>
      </c>
      <c r="L399" s="14">
        <f t="shared" si="35"/>
        <v>0</v>
      </c>
      <c r="M399" s="8">
        <f t="shared" si="36"/>
        <v>0</v>
      </c>
      <c r="N399" s="3">
        <f t="shared" si="37"/>
        <v>0</v>
      </c>
    </row>
    <row r="400" spans="9:14" ht="15" customHeight="1" x14ac:dyDescent="0.2">
      <c r="I400" s="5">
        <f t="shared" si="32"/>
        <v>0</v>
      </c>
      <c r="J400" s="14">
        <f t="shared" si="33"/>
        <v>0</v>
      </c>
      <c r="K400" s="14">
        <f t="shared" si="34"/>
        <v>0</v>
      </c>
      <c r="L400" s="14">
        <f t="shared" si="35"/>
        <v>0</v>
      </c>
      <c r="M400" s="8">
        <f t="shared" si="36"/>
        <v>0</v>
      </c>
      <c r="N400" s="3">
        <f t="shared" si="37"/>
        <v>0</v>
      </c>
    </row>
    <row r="401" spans="9:14" ht="15" customHeight="1" x14ac:dyDescent="0.2">
      <c r="I401" s="5">
        <f t="shared" si="32"/>
        <v>0</v>
      </c>
      <c r="J401" s="14">
        <f t="shared" si="33"/>
        <v>0</v>
      </c>
      <c r="K401" s="14">
        <f t="shared" si="34"/>
        <v>0</v>
      </c>
      <c r="L401" s="14">
        <f t="shared" si="35"/>
        <v>0</v>
      </c>
      <c r="M401" s="8">
        <f t="shared" si="36"/>
        <v>0</v>
      </c>
      <c r="N401" s="3">
        <f t="shared" si="37"/>
        <v>0</v>
      </c>
    </row>
    <row r="402" spans="9:14" ht="15" customHeight="1" x14ac:dyDescent="0.2">
      <c r="I402" s="5">
        <f t="shared" si="32"/>
        <v>0</v>
      </c>
      <c r="J402" s="14">
        <f t="shared" si="33"/>
        <v>0</v>
      </c>
      <c r="K402" s="14">
        <f t="shared" si="34"/>
        <v>0</v>
      </c>
      <c r="L402" s="14">
        <f t="shared" si="35"/>
        <v>0</v>
      </c>
      <c r="M402" s="8">
        <f t="shared" si="36"/>
        <v>0</v>
      </c>
      <c r="N402" s="3">
        <f t="shared" si="37"/>
        <v>0</v>
      </c>
    </row>
    <row r="403" spans="9:14" ht="15" customHeight="1" x14ac:dyDescent="0.2">
      <c r="I403" s="5">
        <f t="shared" si="32"/>
        <v>0</v>
      </c>
      <c r="J403" s="14">
        <f t="shared" si="33"/>
        <v>0</v>
      </c>
      <c r="K403" s="14">
        <f t="shared" si="34"/>
        <v>0</v>
      </c>
      <c r="L403" s="14">
        <f t="shared" si="35"/>
        <v>0</v>
      </c>
      <c r="M403" s="8">
        <f t="shared" si="36"/>
        <v>0</v>
      </c>
      <c r="N403" s="3">
        <f t="shared" si="37"/>
        <v>0</v>
      </c>
    </row>
    <row r="404" spans="9:14" ht="15" customHeight="1" x14ac:dyDescent="0.2">
      <c r="I404" s="5">
        <f t="shared" si="32"/>
        <v>0</v>
      </c>
      <c r="J404" s="14">
        <f t="shared" si="33"/>
        <v>0</v>
      </c>
      <c r="K404" s="14">
        <f t="shared" si="34"/>
        <v>0</v>
      </c>
      <c r="L404" s="14">
        <f t="shared" si="35"/>
        <v>0</v>
      </c>
      <c r="M404" s="8">
        <f t="shared" si="36"/>
        <v>0</v>
      </c>
      <c r="N404" s="3">
        <f t="shared" si="37"/>
        <v>0</v>
      </c>
    </row>
    <row r="405" spans="9:14" ht="15" customHeight="1" x14ac:dyDescent="0.2">
      <c r="I405" s="5">
        <f t="shared" si="32"/>
        <v>0</v>
      </c>
      <c r="J405" s="14">
        <f t="shared" si="33"/>
        <v>0</v>
      </c>
      <c r="K405" s="14">
        <f t="shared" si="34"/>
        <v>0</v>
      </c>
      <c r="L405" s="14">
        <f t="shared" si="35"/>
        <v>0</v>
      </c>
      <c r="M405" s="8">
        <f t="shared" si="36"/>
        <v>0</v>
      </c>
      <c r="N405" s="3">
        <f t="shared" si="37"/>
        <v>0</v>
      </c>
    </row>
    <row r="406" spans="9:14" ht="15" customHeight="1" x14ac:dyDescent="0.2">
      <c r="I406" s="5">
        <f t="shared" si="32"/>
        <v>0</v>
      </c>
      <c r="J406" s="14">
        <f t="shared" si="33"/>
        <v>0</v>
      </c>
      <c r="K406" s="14">
        <f t="shared" si="34"/>
        <v>0</v>
      </c>
      <c r="L406" s="14">
        <f t="shared" si="35"/>
        <v>0</v>
      </c>
      <c r="M406" s="8">
        <f t="shared" si="36"/>
        <v>0</v>
      </c>
      <c r="N406" s="3">
        <f t="shared" si="37"/>
        <v>0</v>
      </c>
    </row>
    <row r="407" spans="9:14" ht="15" customHeight="1" x14ac:dyDescent="0.2">
      <c r="I407" s="5">
        <f t="shared" si="32"/>
        <v>0</v>
      </c>
      <c r="J407" s="14">
        <f t="shared" si="33"/>
        <v>0</v>
      </c>
      <c r="K407" s="14">
        <f t="shared" si="34"/>
        <v>0</v>
      </c>
      <c r="L407" s="14">
        <f t="shared" si="35"/>
        <v>0</v>
      </c>
      <c r="M407" s="8">
        <f t="shared" si="36"/>
        <v>0</v>
      </c>
      <c r="N407" s="3">
        <f t="shared" si="37"/>
        <v>0</v>
      </c>
    </row>
    <row r="408" spans="9:14" ht="15" customHeight="1" x14ac:dyDescent="0.2">
      <c r="I408" s="5">
        <f t="shared" si="32"/>
        <v>0</v>
      </c>
      <c r="J408" s="14">
        <f t="shared" si="33"/>
        <v>0</v>
      </c>
      <c r="K408" s="14">
        <f t="shared" si="34"/>
        <v>0</v>
      </c>
      <c r="L408" s="14">
        <f t="shared" si="35"/>
        <v>0</v>
      </c>
      <c r="M408" s="8">
        <f t="shared" si="36"/>
        <v>0</v>
      </c>
      <c r="N408" s="3">
        <f t="shared" si="37"/>
        <v>0</v>
      </c>
    </row>
    <row r="409" spans="9:14" ht="15" customHeight="1" x14ac:dyDescent="0.2">
      <c r="I409" s="5">
        <f t="shared" si="32"/>
        <v>0</v>
      </c>
      <c r="J409" s="14">
        <f t="shared" si="33"/>
        <v>0</v>
      </c>
      <c r="K409" s="14">
        <f t="shared" si="34"/>
        <v>0</v>
      </c>
      <c r="L409" s="14">
        <f t="shared" si="35"/>
        <v>0</v>
      </c>
      <c r="M409" s="8">
        <f t="shared" si="36"/>
        <v>0</v>
      </c>
      <c r="N409" s="3">
        <f t="shared" si="37"/>
        <v>0</v>
      </c>
    </row>
    <row r="410" spans="9:14" ht="15" customHeight="1" x14ac:dyDescent="0.2">
      <c r="I410" s="5">
        <f t="shared" si="32"/>
        <v>0</v>
      </c>
      <c r="J410" s="14">
        <f t="shared" si="33"/>
        <v>0</v>
      </c>
      <c r="K410" s="14">
        <f t="shared" si="34"/>
        <v>0</v>
      </c>
      <c r="L410" s="14">
        <f t="shared" si="35"/>
        <v>0</v>
      </c>
      <c r="M410" s="8">
        <f t="shared" si="36"/>
        <v>0</v>
      </c>
      <c r="N410" s="3">
        <f t="shared" si="37"/>
        <v>0</v>
      </c>
    </row>
    <row r="411" spans="9:14" ht="15" customHeight="1" x14ac:dyDescent="0.2">
      <c r="I411" s="5">
        <f t="shared" si="32"/>
        <v>0</v>
      </c>
      <c r="J411" s="14">
        <f t="shared" si="33"/>
        <v>0</v>
      </c>
      <c r="K411" s="14">
        <f t="shared" si="34"/>
        <v>0</v>
      </c>
      <c r="L411" s="14">
        <f t="shared" si="35"/>
        <v>0</v>
      </c>
      <c r="M411" s="8">
        <f t="shared" si="36"/>
        <v>0</v>
      </c>
      <c r="N411" s="3">
        <f t="shared" si="37"/>
        <v>0</v>
      </c>
    </row>
    <row r="412" spans="9:14" ht="15" customHeight="1" x14ac:dyDescent="0.2">
      <c r="I412" s="5">
        <f t="shared" si="32"/>
        <v>0</v>
      </c>
      <c r="J412" s="14">
        <f t="shared" si="33"/>
        <v>0</v>
      </c>
      <c r="K412" s="14">
        <f t="shared" si="34"/>
        <v>0</v>
      </c>
      <c r="L412" s="14">
        <f t="shared" si="35"/>
        <v>0</v>
      </c>
      <c r="M412" s="8">
        <f t="shared" si="36"/>
        <v>0</v>
      </c>
      <c r="N412" s="3">
        <f t="shared" si="37"/>
        <v>0</v>
      </c>
    </row>
    <row r="413" spans="9:14" ht="15" customHeight="1" x14ac:dyDescent="0.2">
      <c r="I413" s="5">
        <f t="shared" si="32"/>
        <v>0</v>
      </c>
      <c r="J413" s="14">
        <f t="shared" si="33"/>
        <v>0</v>
      </c>
      <c r="K413" s="14">
        <f t="shared" si="34"/>
        <v>0</v>
      </c>
      <c r="L413" s="14">
        <f t="shared" si="35"/>
        <v>0</v>
      </c>
      <c r="M413" s="8">
        <f t="shared" si="36"/>
        <v>0</v>
      </c>
      <c r="N413" s="3">
        <f t="shared" si="37"/>
        <v>0</v>
      </c>
    </row>
    <row r="414" spans="9:14" ht="15" customHeight="1" x14ac:dyDescent="0.2">
      <c r="I414" s="5">
        <f t="shared" si="32"/>
        <v>0</v>
      </c>
      <c r="J414" s="14">
        <f t="shared" si="33"/>
        <v>0</v>
      </c>
      <c r="K414" s="14">
        <f t="shared" si="34"/>
        <v>0</v>
      </c>
      <c r="L414" s="14">
        <f t="shared" si="35"/>
        <v>0</v>
      </c>
      <c r="M414" s="8">
        <f t="shared" si="36"/>
        <v>0</v>
      </c>
      <c r="N414" s="3">
        <f t="shared" si="37"/>
        <v>0</v>
      </c>
    </row>
    <row r="415" spans="9:14" ht="15" customHeight="1" x14ac:dyDescent="0.2">
      <c r="I415" s="5">
        <f t="shared" si="32"/>
        <v>0</v>
      </c>
      <c r="J415" s="14">
        <f t="shared" si="33"/>
        <v>0</v>
      </c>
      <c r="K415" s="14">
        <f t="shared" si="34"/>
        <v>0</v>
      </c>
      <c r="L415" s="14">
        <f t="shared" si="35"/>
        <v>0</v>
      </c>
      <c r="M415" s="8">
        <f t="shared" si="36"/>
        <v>0</v>
      </c>
      <c r="N415" s="3">
        <f t="shared" si="37"/>
        <v>0</v>
      </c>
    </row>
    <row r="416" spans="9:14" ht="15" customHeight="1" x14ac:dyDescent="0.2">
      <c r="I416" s="5">
        <f t="shared" si="32"/>
        <v>0</v>
      </c>
      <c r="J416" s="14">
        <f t="shared" si="33"/>
        <v>0</v>
      </c>
      <c r="K416" s="14">
        <f t="shared" si="34"/>
        <v>0</v>
      </c>
      <c r="L416" s="14">
        <f t="shared" si="35"/>
        <v>0</v>
      </c>
      <c r="M416" s="8">
        <f t="shared" si="36"/>
        <v>0</v>
      </c>
      <c r="N416" s="3">
        <f t="shared" si="37"/>
        <v>0</v>
      </c>
    </row>
    <row r="417" spans="9:14" ht="15" customHeight="1" x14ac:dyDescent="0.2">
      <c r="I417" s="5">
        <f t="shared" si="32"/>
        <v>0</v>
      </c>
      <c r="J417" s="14">
        <f t="shared" si="33"/>
        <v>0</v>
      </c>
      <c r="K417" s="14">
        <f t="shared" si="34"/>
        <v>0</v>
      </c>
      <c r="L417" s="14">
        <f t="shared" si="35"/>
        <v>0</v>
      </c>
      <c r="M417" s="8">
        <f t="shared" si="36"/>
        <v>0</v>
      </c>
      <c r="N417" s="3">
        <f t="shared" si="37"/>
        <v>0</v>
      </c>
    </row>
    <row r="418" spans="9:14" ht="15" customHeight="1" x14ac:dyDescent="0.2">
      <c r="I418" s="5">
        <f t="shared" si="32"/>
        <v>0</v>
      </c>
      <c r="J418" s="14">
        <f t="shared" si="33"/>
        <v>0</v>
      </c>
      <c r="K418" s="14">
        <f t="shared" si="34"/>
        <v>0</v>
      </c>
      <c r="L418" s="14">
        <f t="shared" si="35"/>
        <v>0</v>
      </c>
      <c r="M418" s="8">
        <f t="shared" si="36"/>
        <v>0</v>
      </c>
      <c r="N418" s="3">
        <f t="shared" si="37"/>
        <v>0</v>
      </c>
    </row>
    <row r="419" spans="9:14" ht="15" customHeight="1" x14ac:dyDescent="0.2">
      <c r="I419" s="5">
        <f t="shared" si="32"/>
        <v>0</v>
      </c>
      <c r="J419" s="14">
        <f t="shared" si="33"/>
        <v>0</v>
      </c>
      <c r="K419" s="14">
        <f t="shared" si="34"/>
        <v>0</v>
      </c>
      <c r="L419" s="14">
        <f t="shared" si="35"/>
        <v>0</v>
      </c>
      <c r="M419" s="8">
        <f t="shared" si="36"/>
        <v>0</v>
      </c>
      <c r="N419" s="3">
        <f t="shared" si="37"/>
        <v>0</v>
      </c>
    </row>
    <row r="420" spans="9:14" ht="15" customHeight="1" x14ac:dyDescent="0.2">
      <c r="I420" s="5">
        <f t="shared" si="32"/>
        <v>0</v>
      </c>
      <c r="J420" s="14">
        <f t="shared" si="33"/>
        <v>0</v>
      </c>
      <c r="K420" s="14">
        <f t="shared" si="34"/>
        <v>0</v>
      </c>
      <c r="L420" s="14">
        <f t="shared" si="35"/>
        <v>0</v>
      </c>
      <c r="M420" s="8">
        <f t="shared" si="36"/>
        <v>0</v>
      </c>
      <c r="N420" s="3">
        <f t="shared" si="37"/>
        <v>0</v>
      </c>
    </row>
    <row r="421" spans="9:14" ht="15" customHeight="1" x14ac:dyDescent="0.2">
      <c r="I421" s="5">
        <f t="shared" ref="I421:I484" si="38">(D421-C421)+(F421-E421)+(H421-G421)</f>
        <v>0</v>
      </c>
      <c r="J421" s="14">
        <f t="shared" ref="J421:J484" si="39">IF(((D421-C421)&gt;$C$2),$D$2,IF(((D421-C421)&gt;$E$2),$F$2,0))</f>
        <v>0</v>
      </c>
      <c r="K421" s="14">
        <f t="shared" ref="K421:K484" si="40">IF(((F421-E421)&gt;$C$2),$D$2,IF(((F421-E421)&gt;$E$2),$F$2,0))</f>
        <v>0</v>
      </c>
      <c r="L421" s="14">
        <f t="shared" ref="L421:L484" si="41">IF(((H421-G421)&gt;$C$2),$D$2,IF(((H421-G421)&gt;$E$2),$F$2,0))</f>
        <v>0</v>
      </c>
      <c r="M421" s="8">
        <f t="shared" ref="M421:M484" si="42">SUM(J421:L421)</f>
        <v>0</v>
      </c>
      <c r="N421" s="3">
        <f t="shared" si="37"/>
        <v>0</v>
      </c>
    </row>
    <row r="422" spans="9:14" ht="15" customHeight="1" x14ac:dyDescent="0.2">
      <c r="I422" s="5">
        <f t="shared" si="38"/>
        <v>0</v>
      </c>
      <c r="J422" s="14">
        <f t="shared" si="39"/>
        <v>0</v>
      </c>
      <c r="K422" s="14">
        <f t="shared" si="40"/>
        <v>0</v>
      </c>
      <c r="L422" s="14">
        <f t="shared" si="41"/>
        <v>0</v>
      </c>
      <c r="M422" s="8">
        <f t="shared" si="42"/>
        <v>0</v>
      </c>
      <c r="N422" s="3">
        <f t="shared" ref="N422:N485" si="43">I422-M422</f>
        <v>0</v>
      </c>
    </row>
    <row r="423" spans="9:14" ht="15" customHeight="1" x14ac:dyDescent="0.2">
      <c r="I423" s="5">
        <f t="shared" si="38"/>
        <v>0</v>
      </c>
      <c r="J423" s="14">
        <f t="shared" si="39"/>
        <v>0</v>
      </c>
      <c r="K423" s="14">
        <f t="shared" si="40"/>
        <v>0</v>
      </c>
      <c r="L423" s="14">
        <f t="shared" si="41"/>
        <v>0</v>
      </c>
      <c r="M423" s="8">
        <f t="shared" si="42"/>
        <v>0</v>
      </c>
      <c r="N423" s="3">
        <f t="shared" si="43"/>
        <v>0</v>
      </c>
    </row>
    <row r="424" spans="9:14" ht="15" customHeight="1" x14ac:dyDescent="0.2">
      <c r="I424" s="5">
        <f t="shared" si="38"/>
        <v>0</v>
      </c>
      <c r="J424" s="14">
        <f t="shared" si="39"/>
        <v>0</v>
      </c>
      <c r="K424" s="14">
        <f t="shared" si="40"/>
        <v>0</v>
      </c>
      <c r="L424" s="14">
        <f t="shared" si="41"/>
        <v>0</v>
      </c>
      <c r="M424" s="8">
        <f t="shared" si="42"/>
        <v>0</v>
      </c>
      <c r="N424" s="3">
        <f t="shared" si="43"/>
        <v>0</v>
      </c>
    </row>
    <row r="425" spans="9:14" ht="15" customHeight="1" x14ac:dyDescent="0.2">
      <c r="I425" s="5">
        <f t="shared" si="38"/>
        <v>0</v>
      </c>
      <c r="J425" s="14">
        <f t="shared" si="39"/>
        <v>0</v>
      </c>
      <c r="K425" s="14">
        <f t="shared" si="40"/>
        <v>0</v>
      </c>
      <c r="L425" s="14">
        <f t="shared" si="41"/>
        <v>0</v>
      </c>
      <c r="M425" s="8">
        <f t="shared" si="42"/>
        <v>0</v>
      </c>
      <c r="N425" s="3">
        <f t="shared" si="43"/>
        <v>0</v>
      </c>
    </row>
    <row r="426" spans="9:14" ht="15" customHeight="1" x14ac:dyDescent="0.2">
      <c r="I426" s="5">
        <f t="shared" si="38"/>
        <v>0</v>
      </c>
      <c r="J426" s="14">
        <f t="shared" si="39"/>
        <v>0</v>
      </c>
      <c r="K426" s="14">
        <f t="shared" si="40"/>
        <v>0</v>
      </c>
      <c r="L426" s="14">
        <f t="shared" si="41"/>
        <v>0</v>
      </c>
      <c r="M426" s="8">
        <f t="shared" si="42"/>
        <v>0</v>
      </c>
      <c r="N426" s="3">
        <f t="shared" si="43"/>
        <v>0</v>
      </c>
    </row>
    <row r="427" spans="9:14" ht="15" customHeight="1" x14ac:dyDescent="0.2">
      <c r="I427" s="5">
        <f t="shared" si="38"/>
        <v>0</v>
      </c>
      <c r="J427" s="14">
        <f t="shared" si="39"/>
        <v>0</v>
      </c>
      <c r="K427" s="14">
        <f t="shared" si="40"/>
        <v>0</v>
      </c>
      <c r="L427" s="14">
        <f t="shared" si="41"/>
        <v>0</v>
      </c>
      <c r="M427" s="8">
        <f t="shared" si="42"/>
        <v>0</v>
      </c>
      <c r="N427" s="3">
        <f t="shared" si="43"/>
        <v>0</v>
      </c>
    </row>
    <row r="428" spans="9:14" ht="15" customHeight="1" x14ac:dyDescent="0.2">
      <c r="I428" s="5">
        <f t="shared" si="38"/>
        <v>0</v>
      </c>
      <c r="J428" s="14">
        <f t="shared" si="39"/>
        <v>0</v>
      </c>
      <c r="K428" s="14">
        <f t="shared" si="40"/>
        <v>0</v>
      </c>
      <c r="L428" s="14">
        <f t="shared" si="41"/>
        <v>0</v>
      </c>
      <c r="M428" s="8">
        <f t="shared" si="42"/>
        <v>0</v>
      </c>
      <c r="N428" s="3">
        <f t="shared" si="43"/>
        <v>0</v>
      </c>
    </row>
    <row r="429" spans="9:14" ht="15" customHeight="1" x14ac:dyDescent="0.2">
      <c r="I429" s="5">
        <f t="shared" si="38"/>
        <v>0</v>
      </c>
      <c r="J429" s="14">
        <f t="shared" si="39"/>
        <v>0</v>
      </c>
      <c r="K429" s="14">
        <f t="shared" si="40"/>
        <v>0</v>
      </c>
      <c r="L429" s="14">
        <f t="shared" si="41"/>
        <v>0</v>
      </c>
      <c r="M429" s="8">
        <f t="shared" si="42"/>
        <v>0</v>
      </c>
      <c r="N429" s="3">
        <f t="shared" si="43"/>
        <v>0</v>
      </c>
    </row>
    <row r="430" spans="9:14" ht="15" customHeight="1" x14ac:dyDescent="0.2">
      <c r="I430" s="5">
        <f t="shared" si="38"/>
        <v>0</v>
      </c>
      <c r="J430" s="14">
        <f t="shared" si="39"/>
        <v>0</v>
      </c>
      <c r="K430" s="14">
        <f t="shared" si="40"/>
        <v>0</v>
      </c>
      <c r="L430" s="14">
        <f t="shared" si="41"/>
        <v>0</v>
      </c>
      <c r="M430" s="8">
        <f t="shared" si="42"/>
        <v>0</v>
      </c>
      <c r="N430" s="3">
        <f t="shared" si="43"/>
        <v>0</v>
      </c>
    </row>
    <row r="431" spans="9:14" ht="15" customHeight="1" x14ac:dyDescent="0.2">
      <c r="I431" s="5">
        <f t="shared" si="38"/>
        <v>0</v>
      </c>
      <c r="J431" s="14">
        <f t="shared" si="39"/>
        <v>0</v>
      </c>
      <c r="K431" s="14">
        <f t="shared" si="40"/>
        <v>0</v>
      </c>
      <c r="L431" s="14">
        <f t="shared" si="41"/>
        <v>0</v>
      </c>
      <c r="M431" s="8">
        <f t="shared" si="42"/>
        <v>0</v>
      </c>
      <c r="N431" s="3">
        <f t="shared" si="43"/>
        <v>0</v>
      </c>
    </row>
    <row r="432" spans="9:14" ht="15" customHeight="1" x14ac:dyDescent="0.2">
      <c r="I432" s="5">
        <f t="shared" si="38"/>
        <v>0</v>
      </c>
      <c r="J432" s="14">
        <f t="shared" si="39"/>
        <v>0</v>
      </c>
      <c r="K432" s="14">
        <f t="shared" si="40"/>
        <v>0</v>
      </c>
      <c r="L432" s="14">
        <f t="shared" si="41"/>
        <v>0</v>
      </c>
      <c r="M432" s="8">
        <f t="shared" si="42"/>
        <v>0</v>
      </c>
      <c r="N432" s="3">
        <f t="shared" si="43"/>
        <v>0</v>
      </c>
    </row>
    <row r="433" spans="9:14" ht="15" customHeight="1" x14ac:dyDescent="0.2">
      <c r="I433" s="5">
        <f t="shared" si="38"/>
        <v>0</v>
      </c>
      <c r="J433" s="14">
        <f t="shared" si="39"/>
        <v>0</v>
      </c>
      <c r="K433" s="14">
        <f t="shared" si="40"/>
        <v>0</v>
      </c>
      <c r="L433" s="14">
        <f t="shared" si="41"/>
        <v>0</v>
      </c>
      <c r="M433" s="8">
        <f t="shared" si="42"/>
        <v>0</v>
      </c>
      <c r="N433" s="3">
        <f t="shared" si="43"/>
        <v>0</v>
      </c>
    </row>
    <row r="434" spans="9:14" ht="15" customHeight="1" x14ac:dyDescent="0.2">
      <c r="I434" s="5">
        <f t="shared" si="38"/>
        <v>0</v>
      </c>
      <c r="J434" s="14">
        <f t="shared" si="39"/>
        <v>0</v>
      </c>
      <c r="K434" s="14">
        <f t="shared" si="40"/>
        <v>0</v>
      </c>
      <c r="L434" s="14">
        <f t="shared" si="41"/>
        <v>0</v>
      </c>
      <c r="M434" s="8">
        <f t="shared" si="42"/>
        <v>0</v>
      </c>
      <c r="N434" s="3">
        <f t="shared" si="43"/>
        <v>0</v>
      </c>
    </row>
    <row r="435" spans="9:14" ht="15" customHeight="1" x14ac:dyDescent="0.2">
      <c r="I435" s="5">
        <f t="shared" si="38"/>
        <v>0</v>
      </c>
      <c r="J435" s="14">
        <f t="shared" si="39"/>
        <v>0</v>
      </c>
      <c r="K435" s="14">
        <f t="shared" si="40"/>
        <v>0</v>
      </c>
      <c r="L435" s="14">
        <f t="shared" si="41"/>
        <v>0</v>
      </c>
      <c r="M435" s="8">
        <f t="shared" si="42"/>
        <v>0</v>
      </c>
      <c r="N435" s="3">
        <f t="shared" si="43"/>
        <v>0</v>
      </c>
    </row>
    <row r="436" spans="9:14" ht="15" customHeight="1" x14ac:dyDescent="0.2">
      <c r="I436" s="5">
        <f t="shared" si="38"/>
        <v>0</v>
      </c>
      <c r="J436" s="14">
        <f t="shared" si="39"/>
        <v>0</v>
      </c>
      <c r="K436" s="14">
        <f t="shared" si="40"/>
        <v>0</v>
      </c>
      <c r="L436" s="14">
        <f t="shared" si="41"/>
        <v>0</v>
      </c>
      <c r="M436" s="8">
        <f t="shared" si="42"/>
        <v>0</v>
      </c>
      <c r="N436" s="3">
        <f t="shared" si="43"/>
        <v>0</v>
      </c>
    </row>
    <row r="437" spans="9:14" ht="15" customHeight="1" x14ac:dyDescent="0.2">
      <c r="I437" s="5">
        <f t="shared" si="38"/>
        <v>0</v>
      </c>
      <c r="J437" s="14">
        <f t="shared" si="39"/>
        <v>0</v>
      </c>
      <c r="K437" s="14">
        <f t="shared" si="40"/>
        <v>0</v>
      </c>
      <c r="L437" s="14">
        <f t="shared" si="41"/>
        <v>0</v>
      </c>
      <c r="M437" s="8">
        <f t="shared" si="42"/>
        <v>0</v>
      </c>
      <c r="N437" s="3">
        <f t="shared" si="43"/>
        <v>0</v>
      </c>
    </row>
    <row r="438" spans="9:14" ht="15" customHeight="1" x14ac:dyDescent="0.2">
      <c r="I438" s="5">
        <f t="shared" si="38"/>
        <v>0</v>
      </c>
      <c r="J438" s="14">
        <f t="shared" si="39"/>
        <v>0</v>
      </c>
      <c r="K438" s="14">
        <f t="shared" si="40"/>
        <v>0</v>
      </c>
      <c r="L438" s="14">
        <f t="shared" si="41"/>
        <v>0</v>
      </c>
      <c r="M438" s="8">
        <f t="shared" si="42"/>
        <v>0</v>
      </c>
      <c r="N438" s="3">
        <f t="shared" si="43"/>
        <v>0</v>
      </c>
    </row>
    <row r="439" spans="9:14" ht="15" customHeight="1" x14ac:dyDescent="0.2">
      <c r="I439" s="5">
        <f t="shared" si="38"/>
        <v>0</v>
      </c>
      <c r="J439" s="14">
        <f t="shared" si="39"/>
        <v>0</v>
      </c>
      <c r="K439" s="14">
        <f t="shared" si="40"/>
        <v>0</v>
      </c>
      <c r="L439" s="14">
        <f t="shared" si="41"/>
        <v>0</v>
      </c>
      <c r="M439" s="8">
        <f t="shared" si="42"/>
        <v>0</v>
      </c>
      <c r="N439" s="3">
        <f t="shared" si="43"/>
        <v>0</v>
      </c>
    </row>
    <row r="440" spans="9:14" ht="15" customHeight="1" x14ac:dyDescent="0.2">
      <c r="I440" s="5">
        <f t="shared" si="38"/>
        <v>0</v>
      </c>
      <c r="J440" s="14">
        <f t="shared" si="39"/>
        <v>0</v>
      </c>
      <c r="K440" s="14">
        <f t="shared" si="40"/>
        <v>0</v>
      </c>
      <c r="L440" s="14">
        <f t="shared" si="41"/>
        <v>0</v>
      </c>
      <c r="M440" s="8">
        <f t="shared" si="42"/>
        <v>0</v>
      </c>
      <c r="N440" s="3">
        <f t="shared" si="43"/>
        <v>0</v>
      </c>
    </row>
    <row r="441" spans="9:14" ht="15" customHeight="1" x14ac:dyDescent="0.2">
      <c r="I441" s="5">
        <f t="shared" si="38"/>
        <v>0</v>
      </c>
      <c r="J441" s="14">
        <f t="shared" si="39"/>
        <v>0</v>
      </c>
      <c r="K441" s="14">
        <f t="shared" si="40"/>
        <v>0</v>
      </c>
      <c r="L441" s="14">
        <f t="shared" si="41"/>
        <v>0</v>
      </c>
      <c r="M441" s="8">
        <f t="shared" si="42"/>
        <v>0</v>
      </c>
      <c r="N441" s="3">
        <f t="shared" si="43"/>
        <v>0</v>
      </c>
    </row>
    <row r="442" spans="9:14" ht="15" customHeight="1" x14ac:dyDescent="0.2">
      <c r="I442" s="5">
        <f t="shared" si="38"/>
        <v>0</v>
      </c>
      <c r="J442" s="14">
        <f t="shared" si="39"/>
        <v>0</v>
      </c>
      <c r="K442" s="14">
        <f t="shared" si="40"/>
        <v>0</v>
      </c>
      <c r="L442" s="14">
        <f t="shared" si="41"/>
        <v>0</v>
      </c>
      <c r="M442" s="8">
        <f t="shared" si="42"/>
        <v>0</v>
      </c>
      <c r="N442" s="3">
        <f t="shared" si="43"/>
        <v>0</v>
      </c>
    </row>
    <row r="443" spans="9:14" ht="15" customHeight="1" x14ac:dyDescent="0.2">
      <c r="I443" s="5">
        <f t="shared" si="38"/>
        <v>0</v>
      </c>
      <c r="J443" s="14">
        <f t="shared" si="39"/>
        <v>0</v>
      </c>
      <c r="K443" s="14">
        <f t="shared" si="40"/>
        <v>0</v>
      </c>
      <c r="L443" s="14">
        <f t="shared" si="41"/>
        <v>0</v>
      </c>
      <c r="M443" s="8">
        <f t="shared" si="42"/>
        <v>0</v>
      </c>
      <c r="N443" s="3">
        <f t="shared" si="43"/>
        <v>0</v>
      </c>
    </row>
    <row r="444" spans="9:14" ht="15" customHeight="1" x14ac:dyDescent="0.2">
      <c r="I444" s="5">
        <f t="shared" si="38"/>
        <v>0</v>
      </c>
      <c r="J444" s="14">
        <f t="shared" si="39"/>
        <v>0</v>
      </c>
      <c r="K444" s="14">
        <f t="shared" si="40"/>
        <v>0</v>
      </c>
      <c r="L444" s="14">
        <f t="shared" si="41"/>
        <v>0</v>
      </c>
      <c r="M444" s="8">
        <f t="shared" si="42"/>
        <v>0</v>
      </c>
      <c r="N444" s="3">
        <f t="shared" si="43"/>
        <v>0</v>
      </c>
    </row>
    <row r="445" spans="9:14" ht="15" customHeight="1" x14ac:dyDescent="0.2">
      <c r="I445" s="5">
        <f t="shared" si="38"/>
        <v>0</v>
      </c>
      <c r="J445" s="14">
        <f t="shared" si="39"/>
        <v>0</v>
      </c>
      <c r="K445" s="14">
        <f t="shared" si="40"/>
        <v>0</v>
      </c>
      <c r="L445" s="14">
        <f t="shared" si="41"/>
        <v>0</v>
      </c>
      <c r="M445" s="8">
        <f t="shared" si="42"/>
        <v>0</v>
      </c>
      <c r="N445" s="3">
        <f t="shared" si="43"/>
        <v>0</v>
      </c>
    </row>
    <row r="446" spans="9:14" ht="15" customHeight="1" x14ac:dyDescent="0.2">
      <c r="I446" s="5">
        <f t="shared" si="38"/>
        <v>0</v>
      </c>
      <c r="J446" s="14">
        <f t="shared" si="39"/>
        <v>0</v>
      </c>
      <c r="K446" s="14">
        <f t="shared" si="40"/>
        <v>0</v>
      </c>
      <c r="L446" s="14">
        <f t="shared" si="41"/>
        <v>0</v>
      </c>
      <c r="M446" s="8">
        <f t="shared" si="42"/>
        <v>0</v>
      </c>
      <c r="N446" s="3">
        <f t="shared" si="43"/>
        <v>0</v>
      </c>
    </row>
    <row r="447" spans="9:14" ht="15" customHeight="1" x14ac:dyDescent="0.2">
      <c r="I447" s="5">
        <f t="shared" si="38"/>
        <v>0</v>
      </c>
      <c r="J447" s="14">
        <f t="shared" si="39"/>
        <v>0</v>
      </c>
      <c r="K447" s="14">
        <f t="shared" si="40"/>
        <v>0</v>
      </c>
      <c r="L447" s="14">
        <f t="shared" si="41"/>
        <v>0</v>
      </c>
      <c r="M447" s="8">
        <f t="shared" si="42"/>
        <v>0</v>
      </c>
      <c r="N447" s="3">
        <f t="shared" si="43"/>
        <v>0</v>
      </c>
    </row>
    <row r="448" spans="9:14" ht="15" customHeight="1" x14ac:dyDescent="0.2">
      <c r="I448" s="5">
        <f t="shared" si="38"/>
        <v>0</v>
      </c>
      <c r="J448" s="14">
        <f t="shared" si="39"/>
        <v>0</v>
      </c>
      <c r="K448" s="14">
        <f t="shared" si="40"/>
        <v>0</v>
      </c>
      <c r="L448" s="14">
        <f t="shared" si="41"/>
        <v>0</v>
      </c>
      <c r="M448" s="8">
        <f t="shared" si="42"/>
        <v>0</v>
      </c>
      <c r="N448" s="3">
        <f t="shared" si="43"/>
        <v>0</v>
      </c>
    </row>
    <row r="449" spans="9:14" ht="15" customHeight="1" x14ac:dyDescent="0.2">
      <c r="I449" s="5">
        <f t="shared" si="38"/>
        <v>0</v>
      </c>
      <c r="J449" s="14">
        <f t="shared" si="39"/>
        <v>0</v>
      </c>
      <c r="K449" s="14">
        <f t="shared" si="40"/>
        <v>0</v>
      </c>
      <c r="L449" s="14">
        <f t="shared" si="41"/>
        <v>0</v>
      </c>
      <c r="M449" s="8">
        <f t="shared" si="42"/>
        <v>0</v>
      </c>
      <c r="N449" s="3">
        <f t="shared" si="43"/>
        <v>0</v>
      </c>
    </row>
    <row r="450" spans="9:14" ht="15" customHeight="1" x14ac:dyDescent="0.2">
      <c r="I450" s="5">
        <f t="shared" si="38"/>
        <v>0</v>
      </c>
      <c r="J450" s="14">
        <f t="shared" si="39"/>
        <v>0</v>
      </c>
      <c r="K450" s="14">
        <f t="shared" si="40"/>
        <v>0</v>
      </c>
      <c r="L450" s="14">
        <f t="shared" si="41"/>
        <v>0</v>
      </c>
      <c r="M450" s="8">
        <f t="shared" si="42"/>
        <v>0</v>
      </c>
      <c r="N450" s="3">
        <f t="shared" si="43"/>
        <v>0</v>
      </c>
    </row>
    <row r="451" spans="9:14" ht="15" customHeight="1" x14ac:dyDescent="0.2">
      <c r="I451" s="5">
        <f t="shared" si="38"/>
        <v>0</v>
      </c>
      <c r="J451" s="14">
        <f t="shared" si="39"/>
        <v>0</v>
      </c>
      <c r="K451" s="14">
        <f t="shared" si="40"/>
        <v>0</v>
      </c>
      <c r="L451" s="14">
        <f t="shared" si="41"/>
        <v>0</v>
      </c>
      <c r="M451" s="8">
        <f t="shared" si="42"/>
        <v>0</v>
      </c>
      <c r="N451" s="3">
        <f t="shared" si="43"/>
        <v>0</v>
      </c>
    </row>
    <row r="452" spans="9:14" ht="15" customHeight="1" x14ac:dyDescent="0.2">
      <c r="I452" s="5">
        <f t="shared" si="38"/>
        <v>0</v>
      </c>
      <c r="J452" s="14">
        <f t="shared" si="39"/>
        <v>0</v>
      </c>
      <c r="K452" s="14">
        <f t="shared" si="40"/>
        <v>0</v>
      </c>
      <c r="L452" s="14">
        <f t="shared" si="41"/>
        <v>0</v>
      </c>
      <c r="M452" s="8">
        <f t="shared" si="42"/>
        <v>0</v>
      </c>
      <c r="N452" s="3">
        <f t="shared" si="43"/>
        <v>0</v>
      </c>
    </row>
    <row r="453" spans="9:14" ht="15" customHeight="1" x14ac:dyDescent="0.2">
      <c r="I453" s="5">
        <f t="shared" si="38"/>
        <v>0</v>
      </c>
      <c r="J453" s="14">
        <f t="shared" si="39"/>
        <v>0</v>
      </c>
      <c r="K453" s="14">
        <f t="shared" si="40"/>
        <v>0</v>
      </c>
      <c r="L453" s="14">
        <f t="shared" si="41"/>
        <v>0</v>
      </c>
      <c r="M453" s="8">
        <f t="shared" si="42"/>
        <v>0</v>
      </c>
      <c r="N453" s="3">
        <f t="shared" si="43"/>
        <v>0</v>
      </c>
    </row>
    <row r="454" spans="9:14" ht="15" customHeight="1" x14ac:dyDescent="0.2">
      <c r="I454" s="5">
        <f t="shared" si="38"/>
        <v>0</v>
      </c>
      <c r="J454" s="14">
        <f t="shared" si="39"/>
        <v>0</v>
      </c>
      <c r="K454" s="14">
        <f t="shared" si="40"/>
        <v>0</v>
      </c>
      <c r="L454" s="14">
        <f t="shared" si="41"/>
        <v>0</v>
      </c>
      <c r="M454" s="8">
        <f t="shared" si="42"/>
        <v>0</v>
      </c>
      <c r="N454" s="3">
        <f t="shared" si="43"/>
        <v>0</v>
      </c>
    </row>
    <row r="455" spans="9:14" ht="15" customHeight="1" x14ac:dyDescent="0.2">
      <c r="I455" s="5">
        <f t="shared" si="38"/>
        <v>0</v>
      </c>
      <c r="J455" s="14">
        <f t="shared" si="39"/>
        <v>0</v>
      </c>
      <c r="K455" s="14">
        <f t="shared" si="40"/>
        <v>0</v>
      </c>
      <c r="L455" s="14">
        <f t="shared" si="41"/>
        <v>0</v>
      </c>
      <c r="M455" s="8">
        <f t="shared" si="42"/>
        <v>0</v>
      </c>
      <c r="N455" s="3">
        <f t="shared" si="43"/>
        <v>0</v>
      </c>
    </row>
    <row r="456" spans="9:14" ht="15" customHeight="1" x14ac:dyDescent="0.2">
      <c r="I456" s="5">
        <f t="shared" si="38"/>
        <v>0</v>
      </c>
      <c r="J456" s="14">
        <f t="shared" si="39"/>
        <v>0</v>
      </c>
      <c r="K456" s="14">
        <f t="shared" si="40"/>
        <v>0</v>
      </c>
      <c r="L456" s="14">
        <f t="shared" si="41"/>
        <v>0</v>
      </c>
      <c r="M456" s="8">
        <f t="shared" si="42"/>
        <v>0</v>
      </c>
      <c r="N456" s="3">
        <f t="shared" si="43"/>
        <v>0</v>
      </c>
    </row>
    <row r="457" spans="9:14" ht="15" customHeight="1" x14ac:dyDescent="0.2">
      <c r="I457" s="5">
        <f t="shared" si="38"/>
        <v>0</v>
      </c>
      <c r="J457" s="14">
        <f t="shared" si="39"/>
        <v>0</v>
      </c>
      <c r="K457" s="14">
        <f t="shared" si="40"/>
        <v>0</v>
      </c>
      <c r="L457" s="14">
        <f t="shared" si="41"/>
        <v>0</v>
      </c>
      <c r="M457" s="8">
        <f t="shared" si="42"/>
        <v>0</v>
      </c>
      <c r="N457" s="3">
        <f t="shared" si="43"/>
        <v>0</v>
      </c>
    </row>
    <row r="458" spans="9:14" ht="15" customHeight="1" x14ac:dyDescent="0.2">
      <c r="I458" s="5">
        <f t="shared" si="38"/>
        <v>0</v>
      </c>
      <c r="J458" s="14">
        <f t="shared" si="39"/>
        <v>0</v>
      </c>
      <c r="K458" s="14">
        <f t="shared" si="40"/>
        <v>0</v>
      </c>
      <c r="L458" s="14">
        <f t="shared" si="41"/>
        <v>0</v>
      </c>
      <c r="M458" s="8">
        <f t="shared" si="42"/>
        <v>0</v>
      </c>
      <c r="N458" s="3">
        <f t="shared" si="43"/>
        <v>0</v>
      </c>
    </row>
    <row r="459" spans="9:14" ht="15" customHeight="1" x14ac:dyDescent="0.2">
      <c r="I459" s="5">
        <f t="shared" si="38"/>
        <v>0</v>
      </c>
      <c r="J459" s="14">
        <f t="shared" si="39"/>
        <v>0</v>
      </c>
      <c r="K459" s="14">
        <f t="shared" si="40"/>
        <v>0</v>
      </c>
      <c r="L459" s="14">
        <f t="shared" si="41"/>
        <v>0</v>
      </c>
      <c r="M459" s="8">
        <f t="shared" si="42"/>
        <v>0</v>
      </c>
      <c r="N459" s="3">
        <f t="shared" si="43"/>
        <v>0</v>
      </c>
    </row>
    <row r="460" spans="9:14" ht="15" customHeight="1" x14ac:dyDescent="0.2">
      <c r="I460" s="5">
        <f t="shared" si="38"/>
        <v>0</v>
      </c>
      <c r="J460" s="14">
        <f t="shared" si="39"/>
        <v>0</v>
      </c>
      <c r="K460" s="14">
        <f t="shared" si="40"/>
        <v>0</v>
      </c>
      <c r="L460" s="14">
        <f t="shared" si="41"/>
        <v>0</v>
      </c>
      <c r="M460" s="8">
        <f t="shared" si="42"/>
        <v>0</v>
      </c>
      <c r="N460" s="3">
        <f t="shared" si="43"/>
        <v>0</v>
      </c>
    </row>
    <row r="461" spans="9:14" ht="15" customHeight="1" x14ac:dyDescent="0.2">
      <c r="I461" s="5">
        <f t="shared" si="38"/>
        <v>0</v>
      </c>
      <c r="J461" s="14">
        <f t="shared" si="39"/>
        <v>0</v>
      </c>
      <c r="K461" s="14">
        <f t="shared" si="40"/>
        <v>0</v>
      </c>
      <c r="L461" s="14">
        <f t="shared" si="41"/>
        <v>0</v>
      </c>
      <c r="M461" s="8">
        <f t="shared" si="42"/>
        <v>0</v>
      </c>
      <c r="N461" s="3">
        <f t="shared" si="43"/>
        <v>0</v>
      </c>
    </row>
    <row r="462" spans="9:14" ht="15" customHeight="1" x14ac:dyDescent="0.2">
      <c r="I462" s="5">
        <f t="shared" si="38"/>
        <v>0</v>
      </c>
      <c r="J462" s="14">
        <f t="shared" si="39"/>
        <v>0</v>
      </c>
      <c r="K462" s="14">
        <f t="shared" si="40"/>
        <v>0</v>
      </c>
      <c r="L462" s="14">
        <f t="shared" si="41"/>
        <v>0</v>
      </c>
      <c r="M462" s="8">
        <f t="shared" si="42"/>
        <v>0</v>
      </c>
      <c r="N462" s="3">
        <f t="shared" si="43"/>
        <v>0</v>
      </c>
    </row>
    <row r="463" spans="9:14" ht="15" customHeight="1" x14ac:dyDescent="0.2">
      <c r="I463" s="5">
        <f t="shared" si="38"/>
        <v>0</v>
      </c>
      <c r="J463" s="14">
        <f t="shared" si="39"/>
        <v>0</v>
      </c>
      <c r="K463" s="14">
        <f t="shared" si="40"/>
        <v>0</v>
      </c>
      <c r="L463" s="14">
        <f t="shared" si="41"/>
        <v>0</v>
      </c>
      <c r="M463" s="8">
        <f t="shared" si="42"/>
        <v>0</v>
      </c>
      <c r="N463" s="3">
        <f t="shared" si="43"/>
        <v>0</v>
      </c>
    </row>
    <row r="464" spans="9:14" ht="15" customHeight="1" x14ac:dyDescent="0.2">
      <c r="I464" s="5">
        <f t="shared" si="38"/>
        <v>0</v>
      </c>
      <c r="J464" s="14">
        <f t="shared" si="39"/>
        <v>0</v>
      </c>
      <c r="K464" s="14">
        <f t="shared" si="40"/>
        <v>0</v>
      </c>
      <c r="L464" s="14">
        <f t="shared" si="41"/>
        <v>0</v>
      </c>
      <c r="M464" s="8">
        <f t="shared" si="42"/>
        <v>0</v>
      </c>
      <c r="N464" s="3">
        <f t="shared" si="43"/>
        <v>0</v>
      </c>
    </row>
    <row r="465" spans="9:14" ht="15" customHeight="1" x14ac:dyDescent="0.2">
      <c r="I465" s="5">
        <f t="shared" si="38"/>
        <v>0</v>
      </c>
      <c r="J465" s="14">
        <f t="shared" si="39"/>
        <v>0</v>
      </c>
      <c r="K465" s="14">
        <f t="shared" si="40"/>
        <v>0</v>
      </c>
      <c r="L465" s="14">
        <f t="shared" si="41"/>
        <v>0</v>
      </c>
      <c r="M465" s="8">
        <f t="shared" si="42"/>
        <v>0</v>
      </c>
      <c r="N465" s="3">
        <f t="shared" si="43"/>
        <v>0</v>
      </c>
    </row>
    <row r="466" spans="9:14" ht="15" customHeight="1" x14ac:dyDescent="0.2">
      <c r="I466" s="5">
        <f t="shared" si="38"/>
        <v>0</v>
      </c>
      <c r="J466" s="14">
        <f t="shared" si="39"/>
        <v>0</v>
      </c>
      <c r="K466" s="14">
        <f t="shared" si="40"/>
        <v>0</v>
      </c>
      <c r="L466" s="14">
        <f t="shared" si="41"/>
        <v>0</v>
      </c>
      <c r="M466" s="8">
        <f t="shared" si="42"/>
        <v>0</v>
      </c>
      <c r="N466" s="3">
        <f t="shared" si="43"/>
        <v>0</v>
      </c>
    </row>
    <row r="467" spans="9:14" ht="15" customHeight="1" x14ac:dyDescent="0.2">
      <c r="I467" s="5">
        <f t="shared" si="38"/>
        <v>0</v>
      </c>
      <c r="J467" s="14">
        <f t="shared" si="39"/>
        <v>0</v>
      </c>
      <c r="K467" s="14">
        <f t="shared" si="40"/>
        <v>0</v>
      </c>
      <c r="L467" s="14">
        <f t="shared" si="41"/>
        <v>0</v>
      </c>
      <c r="M467" s="8">
        <f t="shared" si="42"/>
        <v>0</v>
      </c>
      <c r="N467" s="3">
        <f t="shared" si="43"/>
        <v>0</v>
      </c>
    </row>
    <row r="468" spans="9:14" ht="15" customHeight="1" x14ac:dyDescent="0.2">
      <c r="I468" s="5">
        <f t="shared" si="38"/>
        <v>0</v>
      </c>
      <c r="J468" s="14">
        <f t="shared" si="39"/>
        <v>0</v>
      </c>
      <c r="K468" s="14">
        <f t="shared" si="40"/>
        <v>0</v>
      </c>
      <c r="L468" s="14">
        <f t="shared" si="41"/>
        <v>0</v>
      </c>
      <c r="M468" s="8">
        <f t="shared" si="42"/>
        <v>0</v>
      </c>
      <c r="N468" s="3">
        <f t="shared" si="43"/>
        <v>0</v>
      </c>
    </row>
    <row r="469" spans="9:14" ht="15" customHeight="1" x14ac:dyDescent="0.2">
      <c r="I469" s="5">
        <f t="shared" si="38"/>
        <v>0</v>
      </c>
      <c r="J469" s="14">
        <f t="shared" si="39"/>
        <v>0</v>
      </c>
      <c r="K469" s="14">
        <f t="shared" si="40"/>
        <v>0</v>
      </c>
      <c r="L469" s="14">
        <f t="shared" si="41"/>
        <v>0</v>
      </c>
      <c r="M469" s="8">
        <f t="shared" si="42"/>
        <v>0</v>
      </c>
      <c r="N469" s="3">
        <f t="shared" si="43"/>
        <v>0</v>
      </c>
    </row>
    <row r="470" spans="9:14" ht="15" customHeight="1" x14ac:dyDescent="0.2">
      <c r="I470" s="5">
        <f t="shared" si="38"/>
        <v>0</v>
      </c>
      <c r="J470" s="14">
        <f t="shared" si="39"/>
        <v>0</v>
      </c>
      <c r="K470" s="14">
        <f t="shared" si="40"/>
        <v>0</v>
      </c>
      <c r="L470" s="14">
        <f t="shared" si="41"/>
        <v>0</v>
      </c>
      <c r="M470" s="8">
        <f t="shared" si="42"/>
        <v>0</v>
      </c>
      <c r="N470" s="3">
        <f t="shared" si="43"/>
        <v>0</v>
      </c>
    </row>
    <row r="471" spans="9:14" ht="15" customHeight="1" x14ac:dyDescent="0.2">
      <c r="I471" s="5">
        <f t="shared" si="38"/>
        <v>0</v>
      </c>
      <c r="J471" s="14">
        <f t="shared" si="39"/>
        <v>0</v>
      </c>
      <c r="K471" s="14">
        <f t="shared" si="40"/>
        <v>0</v>
      </c>
      <c r="L471" s="14">
        <f t="shared" si="41"/>
        <v>0</v>
      </c>
      <c r="M471" s="8">
        <f t="shared" si="42"/>
        <v>0</v>
      </c>
      <c r="N471" s="3">
        <f t="shared" si="43"/>
        <v>0</v>
      </c>
    </row>
    <row r="472" spans="9:14" ht="15" customHeight="1" x14ac:dyDescent="0.2">
      <c r="I472" s="5">
        <f t="shared" si="38"/>
        <v>0</v>
      </c>
      <c r="J472" s="14">
        <f t="shared" si="39"/>
        <v>0</v>
      </c>
      <c r="K472" s="14">
        <f t="shared" si="40"/>
        <v>0</v>
      </c>
      <c r="L472" s="14">
        <f t="shared" si="41"/>
        <v>0</v>
      </c>
      <c r="M472" s="8">
        <f t="shared" si="42"/>
        <v>0</v>
      </c>
      <c r="N472" s="3">
        <f t="shared" si="43"/>
        <v>0</v>
      </c>
    </row>
    <row r="473" spans="9:14" ht="15" customHeight="1" x14ac:dyDescent="0.2">
      <c r="I473" s="5">
        <f t="shared" si="38"/>
        <v>0</v>
      </c>
      <c r="J473" s="14">
        <f t="shared" si="39"/>
        <v>0</v>
      </c>
      <c r="K473" s="14">
        <f t="shared" si="40"/>
        <v>0</v>
      </c>
      <c r="L473" s="14">
        <f t="shared" si="41"/>
        <v>0</v>
      </c>
      <c r="M473" s="8">
        <f t="shared" si="42"/>
        <v>0</v>
      </c>
      <c r="N473" s="3">
        <f t="shared" si="43"/>
        <v>0</v>
      </c>
    </row>
    <row r="474" spans="9:14" ht="15" customHeight="1" x14ac:dyDescent="0.2">
      <c r="I474" s="5">
        <f t="shared" si="38"/>
        <v>0</v>
      </c>
      <c r="J474" s="14">
        <f t="shared" si="39"/>
        <v>0</v>
      </c>
      <c r="K474" s="14">
        <f t="shared" si="40"/>
        <v>0</v>
      </c>
      <c r="L474" s="14">
        <f t="shared" si="41"/>
        <v>0</v>
      </c>
      <c r="M474" s="8">
        <f t="shared" si="42"/>
        <v>0</v>
      </c>
      <c r="N474" s="3">
        <f t="shared" si="43"/>
        <v>0</v>
      </c>
    </row>
    <row r="475" spans="9:14" ht="15" customHeight="1" x14ac:dyDescent="0.2">
      <c r="I475" s="5">
        <f t="shared" si="38"/>
        <v>0</v>
      </c>
      <c r="J475" s="14">
        <f t="shared" si="39"/>
        <v>0</v>
      </c>
      <c r="K475" s="14">
        <f t="shared" si="40"/>
        <v>0</v>
      </c>
      <c r="L475" s="14">
        <f t="shared" si="41"/>
        <v>0</v>
      </c>
      <c r="M475" s="8">
        <f t="shared" si="42"/>
        <v>0</v>
      </c>
      <c r="N475" s="3">
        <f t="shared" si="43"/>
        <v>0</v>
      </c>
    </row>
    <row r="476" spans="9:14" ht="15" customHeight="1" x14ac:dyDescent="0.2">
      <c r="I476" s="5">
        <f t="shared" si="38"/>
        <v>0</v>
      </c>
      <c r="J476" s="14">
        <f t="shared" si="39"/>
        <v>0</v>
      </c>
      <c r="K476" s="14">
        <f t="shared" si="40"/>
        <v>0</v>
      </c>
      <c r="L476" s="14">
        <f t="shared" si="41"/>
        <v>0</v>
      </c>
      <c r="M476" s="8">
        <f t="shared" si="42"/>
        <v>0</v>
      </c>
      <c r="N476" s="3">
        <f t="shared" si="43"/>
        <v>0</v>
      </c>
    </row>
    <row r="477" spans="9:14" ht="15" customHeight="1" x14ac:dyDescent="0.2">
      <c r="I477" s="5">
        <f t="shared" si="38"/>
        <v>0</v>
      </c>
      <c r="J477" s="14">
        <f t="shared" si="39"/>
        <v>0</v>
      </c>
      <c r="K477" s="14">
        <f t="shared" si="40"/>
        <v>0</v>
      </c>
      <c r="L477" s="14">
        <f t="shared" si="41"/>
        <v>0</v>
      </c>
      <c r="M477" s="8">
        <f t="shared" si="42"/>
        <v>0</v>
      </c>
      <c r="N477" s="3">
        <f t="shared" si="43"/>
        <v>0</v>
      </c>
    </row>
    <row r="478" spans="9:14" ht="15" customHeight="1" x14ac:dyDescent="0.2">
      <c r="I478" s="5">
        <f t="shared" si="38"/>
        <v>0</v>
      </c>
      <c r="J478" s="14">
        <f t="shared" si="39"/>
        <v>0</v>
      </c>
      <c r="K478" s="14">
        <f t="shared" si="40"/>
        <v>0</v>
      </c>
      <c r="L478" s="14">
        <f t="shared" si="41"/>
        <v>0</v>
      </c>
      <c r="M478" s="8">
        <f t="shared" si="42"/>
        <v>0</v>
      </c>
      <c r="N478" s="3">
        <f t="shared" si="43"/>
        <v>0</v>
      </c>
    </row>
    <row r="479" spans="9:14" ht="15" customHeight="1" x14ac:dyDescent="0.2">
      <c r="I479" s="5">
        <f t="shared" si="38"/>
        <v>0</v>
      </c>
      <c r="J479" s="14">
        <f t="shared" si="39"/>
        <v>0</v>
      </c>
      <c r="K479" s="14">
        <f t="shared" si="40"/>
        <v>0</v>
      </c>
      <c r="L479" s="14">
        <f t="shared" si="41"/>
        <v>0</v>
      </c>
      <c r="M479" s="8">
        <f t="shared" si="42"/>
        <v>0</v>
      </c>
      <c r="N479" s="3">
        <f t="shared" si="43"/>
        <v>0</v>
      </c>
    </row>
    <row r="480" spans="9:14" ht="15" customHeight="1" x14ac:dyDescent="0.2">
      <c r="I480" s="5">
        <f t="shared" si="38"/>
        <v>0</v>
      </c>
      <c r="J480" s="14">
        <f t="shared" si="39"/>
        <v>0</v>
      </c>
      <c r="K480" s="14">
        <f t="shared" si="40"/>
        <v>0</v>
      </c>
      <c r="L480" s="14">
        <f t="shared" si="41"/>
        <v>0</v>
      </c>
      <c r="M480" s="8">
        <f t="shared" si="42"/>
        <v>0</v>
      </c>
      <c r="N480" s="3">
        <f t="shared" si="43"/>
        <v>0</v>
      </c>
    </row>
    <row r="481" spans="9:14" ht="15" customHeight="1" x14ac:dyDescent="0.2">
      <c r="I481" s="5">
        <f t="shared" si="38"/>
        <v>0</v>
      </c>
      <c r="J481" s="14">
        <f t="shared" si="39"/>
        <v>0</v>
      </c>
      <c r="K481" s="14">
        <f t="shared" si="40"/>
        <v>0</v>
      </c>
      <c r="L481" s="14">
        <f t="shared" si="41"/>
        <v>0</v>
      </c>
      <c r="M481" s="8">
        <f t="shared" si="42"/>
        <v>0</v>
      </c>
      <c r="N481" s="3">
        <f t="shared" si="43"/>
        <v>0</v>
      </c>
    </row>
    <row r="482" spans="9:14" ht="15" customHeight="1" x14ac:dyDescent="0.2">
      <c r="I482" s="5">
        <f t="shared" si="38"/>
        <v>0</v>
      </c>
      <c r="J482" s="14">
        <f t="shared" si="39"/>
        <v>0</v>
      </c>
      <c r="K482" s="14">
        <f t="shared" si="40"/>
        <v>0</v>
      </c>
      <c r="L482" s="14">
        <f t="shared" si="41"/>
        <v>0</v>
      </c>
      <c r="M482" s="8">
        <f t="shared" si="42"/>
        <v>0</v>
      </c>
      <c r="N482" s="3">
        <f t="shared" si="43"/>
        <v>0</v>
      </c>
    </row>
    <row r="483" spans="9:14" ht="15" customHeight="1" x14ac:dyDescent="0.2">
      <c r="I483" s="5">
        <f t="shared" si="38"/>
        <v>0</v>
      </c>
      <c r="J483" s="14">
        <f t="shared" si="39"/>
        <v>0</v>
      </c>
      <c r="K483" s="14">
        <f t="shared" si="40"/>
        <v>0</v>
      </c>
      <c r="L483" s="14">
        <f t="shared" si="41"/>
        <v>0</v>
      </c>
      <c r="M483" s="8">
        <f t="shared" si="42"/>
        <v>0</v>
      </c>
      <c r="N483" s="3">
        <f t="shared" si="43"/>
        <v>0</v>
      </c>
    </row>
    <row r="484" spans="9:14" ht="15" customHeight="1" x14ac:dyDescent="0.2">
      <c r="I484" s="5">
        <f t="shared" si="38"/>
        <v>0</v>
      </c>
      <c r="J484" s="14">
        <f t="shared" si="39"/>
        <v>0</v>
      </c>
      <c r="K484" s="14">
        <f t="shared" si="40"/>
        <v>0</v>
      </c>
      <c r="L484" s="14">
        <f t="shared" si="41"/>
        <v>0</v>
      </c>
      <c r="M484" s="8">
        <f t="shared" si="42"/>
        <v>0</v>
      </c>
      <c r="N484" s="3">
        <f t="shared" si="43"/>
        <v>0</v>
      </c>
    </row>
    <row r="485" spans="9:14" ht="15" customHeight="1" x14ac:dyDescent="0.2">
      <c r="I485" s="5">
        <f t="shared" ref="I485:I548" si="44">(D485-C485)+(F485-E485)+(H485-G485)</f>
        <v>0</v>
      </c>
      <c r="J485" s="14">
        <f t="shared" ref="J485:J548" si="45">IF(((D485-C485)&gt;$C$2),$D$2,IF(((D485-C485)&gt;$E$2),$F$2,0))</f>
        <v>0</v>
      </c>
      <c r="K485" s="14">
        <f t="shared" ref="K485:K548" si="46">IF(((F485-E485)&gt;$C$2),$D$2,IF(((F485-E485)&gt;$E$2),$F$2,0))</f>
        <v>0</v>
      </c>
      <c r="L485" s="14">
        <f t="shared" ref="L485:L548" si="47">IF(((H485-G485)&gt;$C$2),$D$2,IF(((H485-G485)&gt;$E$2),$F$2,0))</f>
        <v>0</v>
      </c>
      <c r="M485" s="8">
        <f t="shared" ref="M485:M548" si="48">SUM(J485:L485)</f>
        <v>0</v>
      </c>
      <c r="N485" s="3">
        <f t="shared" si="43"/>
        <v>0</v>
      </c>
    </row>
    <row r="486" spans="9:14" ht="15" customHeight="1" x14ac:dyDescent="0.2">
      <c r="I486" s="5">
        <f t="shared" si="44"/>
        <v>0</v>
      </c>
      <c r="J486" s="14">
        <f t="shared" si="45"/>
        <v>0</v>
      </c>
      <c r="K486" s="14">
        <f t="shared" si="46"/>
        <v>0</v>
      </c>
      <c r="L486" s="14">
        <f t="shared" si="47"/>
        <v>0</v>
      </c>
      <c r="M486" s="8">
        <f t="shared" si="48"/>
        <v>0</v>
      </c>
      <c r="N486" s="3">
        <f t="shared" ref="N486:N549" si="49">I486-M486</f>
        <v>0</v>
      </c>
    </row>
    <row r="487" spans="9:14" ht="15" customHeight="1" x14ac:dyDescent="0.2">
      <c r="I487" s="5">
        <f t="shared" si="44"/>
        <v>0</v>
      </c>
      <c r="J487" s="14">
        <f t="shared" si="45"/>
        <v>0</v>
      </c>
      <c r="K487" s="14">
        <f t="shared" si="46"/>
        <v>0</v>
      </c>
      <c r="L487" s="14">
        <f t="shared" si="47"/>
        <v>0</v>
      </c>
      <c r="M487" s="8">
        <f t="shared" si="48"/>
        <v>0</v>
      </c>
      <c r="N487" s="3">
        <f t="shared" si="49"/>
        <v>0</v>
      </c>
    </row>
    <row r="488" spans="9:14" ht="15" customHeight="1" x14ac:dyDescent="0.2">
      <c r="I488" s="5">
        <f t="shared" si="44"/>
        <v>0</v>
      </c>
      <c r="J488" s="14">
        <f t="shared" si="45"/>
        <v>0</v>
      </c>
      <c r="K488" s="14">
        <f t="shared" si="46"/>
        <v>0</v>
      </c>
      <c r="L488" s="14">
        <f t="shared" si="47"/>
        <v>0</v>
      </c>
      <c r="M488" s="8">
        <f t="shared" si="48"/>
        <v>0</v>
      </c>
      <c r="N488" s="3">
        <f t="shared" si="49"/>
        <v>0</v>
      </c>
    </row>
    <row r="489" spans="9:14" ht="15" customHeight="1" x14ac:dyDescent="0.2">
      <c r="I489" s="5">
        <f t="shared" si="44"/>
        <v>0</v>
      </c>
      <c r="J489" s="14">
        <f t="shared" si="45"/>
        <v>0</v>
      </c>
      <c r="K489" s="14">
        <f t="shared" si="46"/>
        <v>0</v>
      </c>
      <c r="L489" s="14">
        <f t="shared" si="47"/>
        <v>0</v>
      </c>
      <c r="M489" s="8">
        <f t="shared" si="48"/>
        <v>0</v>
      </c>
      <c r="N489" s="3">
        <f t="shared" si="49"/>
        <v>0</v>
      </c>
    </row>
    <row r="490" spans="9:14" ht="15" customHeight="1" x14ac:dyDescent="0.2">
      <c r="I490" s="5">
        <f t="shared" si="44"/>
        <v>0</v>
      </c>
      <c r="J490" s="14">
        <f t="shared" si="45"/>
        <v>0</v>
      </c>
      <c r="K490" s="14">
        <f t="shared" si="46"/>
        <v>0</v>
      </c>
      <c r="L490" s="14">
        <f t="shared" si="47"/>
        <v>0</v>
      </c>
      <c r="M490" s="8">
        <f t="shared" si="48"/>
        <v>0</v>
      </c>
      <c r="N490" s="3">
        <f t="shared" si="49"/>
        <v>0</v>
      </c>
    </row>
    <row r="491" spans="9:14" ht="15" customHeight="1" x14ac:dyDescent="0.2">
      <c r="I491" s="5">
        <f t="shared" si="44"/>
        <v>0</v>
      </c>
      <c r="J491" s="14">
        <f t="shared" si="45"/>
        <v>0</v>
      </c>
      <c r="K491" s="14">
        <f t="shared" si="46"/>
        <v>0</v>
      </c>
      <c r="L491" s="14">
        <f t="shared" si="47"/>
        <v>0</v>
      </c>
      <c r="M491" s="8">
        <f t="shared" si="48"/>
        <v>0</v>
      </c>
      <c r="N491" s="3">
        <f t="shared" si="49"/>
        <v>0</v>
      </c>
    </row>
    <row r="492" spans="9:14" ht="15" customHeight="1" x14ac:dyDescent="0.2">
      <c r="I492" s="5">
        <f t="shared" si="44"/>
        <v>0</v>
      </c>
      <c r="J492" s="14">
        <f t="shared" si="45"/>
        <v>0</v>
      </c>
      <c r="K492" s="14">
        <f t="shared" si="46"/>
        <v>0</v>
      </c>
      <c r="L492" s="14">
        <f t="shared" si="47"/>
        <v>0</v>
      </c>
      <c r="M492" s="8">
        <f t="shared" si="48"/>
        <v>0</v>
      </c>
      <c r="N492" s="3">
        <f t="shared" si="49"/>
        <v>0</v>
      </c>
    </row>
    <row r="493" spans="9:14" ht="15" customHeight="1" x14ac:dyDescent="0.2">
      <c r="I493" s="5">
        <f t="shared" si="44"/>
        <v>0</v>
      </c>
      <c r="J493" s="14">
        <f t="shared" si="45"/>
        <v>0</v>
      </c>
      <c r="K493" s="14">
        <f t="shared" si="46"/>
        <v>0</v>
      </c>
      <c r="L493" s="14">
        <f t="shared" si="47"/>
        <v>0</v>
      </c>
      <c r="M493" s="8">
        <f t="shared" si="48"/>
        <v>0</v>
      </c>
      <c r="N493" s="3">
        <f t="shared" si="49"/>
        <v>0</v>
      </c>
    </row>
    <row r="494" spans="9:14" ht="15" customHeight="1" x14ac:dyDescent="0.2">
      <c r="I494" s="5">
        <f t="shared" si="44"/>
        <v>0</v>
      </c>
      <c r="J494" s="14">
        <f t="shared" si="45"/>
        <v>0</v>
      </c>
      <c r="K494" s="14">
        <f t="shared" si="46"/>
        <v>0</v>
      </c>
      <c r="L494" s="14">
        <f t="shared" si="47"/>
        <v>0</v>
      </c>
      <c r="M494" s="8">
        <f t="shared" si="48"/>
        <v>0</v>
      </c>
      <c r="N494" s="3">
        <f t="shared" si="49"/>
        <v>0</v>
      </c>
    </row>
    <row r="495" spans="9:14" ht="15" customHeight="1" x14ac:dyDescent="0.2">
      <c r="I495" s="5">
        <f t="shared" si="44"/>
        <v>0</v>
      </c>
      <c r="J495" s="14">
        <f t="shared" si="45"/>
        <v>0</v>
      </c>
      <c r="K495" s="14">
        <f t="shared" si="46"/>
        <v>0</v>
      </c>
      <c r="L495" s="14">
        <f t="shared" si="47"/>
        <v>0</v>
      </c>
      <c r="M495" s="8">
        <f t="shared" si="48"/>
        <v>0</v>
      </c>
      <c r="N495" s="3">
        <f t="shared" si="49"/>
        <v>0</v>
      </c>
    </row>
    <row r="496" spans="9:14" ht="15" customHeight="1" x14ac:dyDescent="0.2">
      <c r="I496" s="5">
        <f t="shared" si="44"/>
        <v>0</v>
      </c>
      <c r="J496" s="14">
        <f t="shared" si="45"/>
        <v>0</v>
      </c>
      <c r="K496" s="14">
        <f t="shared" si="46"/>
        <v>0</v>
      </c>
      <c r="L496" s="14">
        <f t="shared" si="47"/>
        <v>0</v>
      </c>
      <c r="M496" s="8">
        <f t="shared" si="48"/>
        <v>0</v>
      </c>
      <c r="N496" s="3">
        <f t="shared" si="49"/>
        <v>0</v>
      </c>
    </row>
    <row r="497" spans="9:14" ht="15" customHeight="1" x14ac:dyDescent="0.2">
      <c r="I497" s="5">
        <f t="shared" si="44"/>
        <v>0</v>
      </c>
      <c r="J497" s="14">
        <f t="shared" si="45"/>
        <v>0</v>
      </c>
      <c r="K497" s="14">
        <f t="shared" si="46"/>
        <v>0</v>
      </c>
      <c r="L497" s="14">
        <f t="shared" si="47"/>
        <v>0</v>
      </c>
      <c r="M497" s="8">
        <f t="shared" si="48"/>
        <v>0</v>
      </c>
      <c r="N497" s="3">
        <f t="shared" si="49"/>
        <v>0</v>
      </c>
    </row>
    <row r="498" spans="9:14" ht="15" customHeight="1" x14ac:dyDescent="0.2">
      <c r="I498" s="5">
        <f t="shared" si="44"/>
        <v>0</v>
      </c>
      <c r="J498" s="14">
        <f t="shared" si="45"/>
        <v>0</v>
      </c>
      <c r="K498" s="14">
        <f t="shared" si="46"/>
        <v>0</v>
      </c>
      <c r="L498" s="14">
        <f t="shared" si="47"/>
        <v>0</v>
      </c>
      <c r="M498" s="8">
        <f t="shared" si="48"/>
        <v>0</v>
      </c>
      <c r="N498" s="3">
        <f t="shared" si="49"/>
        <v>0</v>
      </c>
    </row>
    <row r="499" spans="9:14" ht="15" customHeight="1" x14ac:dyDescent="0.2">
      <c r="I499" s="5">
        <f t="shared" si="44"/>
        <v>0</v>
      </c>
      <c r="J499" s="14">
        <f t="shared" si="45"/>
        <v>0</v>
      </c>
      <c r="K499" s="14">
        <f t="shared" si="46"/>
        <v>0</v>
      </c>
      <c r="L499" s="14">
        <f t="shared" si="47"/>
        <v>0</v>
      </c>
      <c r="M499" s="8">
        <f t="shared" si="48"/>
        <v>0</v>
      </c>
      <c r="N499" s="3">
        <f t="shared" si="49"/>
        <v>0</v>
      </c>
    </row>
    <row r="500" spans="9:14" ht="15" customHeight="1" x14ac:dyDescent="0.2">
      <c r="I500" s="5">
        <f t="shared" si="44"/>
        <v>0</v>
      </c>
      <c r="J500" s="14">
        <f t="shared" si="45"/>
        <v>0</v>
      </c>
      <c r="K500" s="14">
        <f t="shared" si="46"/>
        <v>0</v>
      </c>
      <c r="L500" s="14">
        <f t="shared" si="47"/>
        <v>0</v>
      </c>
      <c r="M500" s="8">
        <f t="shared" si="48"/>
        <v>0</v>
      </c>
      <c r="N500" s="3">
        <f t="shared" si="49"/>
        <v>0</v>
      </c>
    </row>
    <row r="501" spans="9:14" ht="15" customHeight="1" x14ac:dyDescent="0.2">
      <c r="I501" s="5">
        <f t="shared" si="44"/>
        <v>0</v>
      </c>
      <c r="J501" s="14">
        <f t="shared" si="45"/>
        <v>0</v>
      </c>
      <c r="K501" s="14">
        <f t="shared" si="46"/>
        <v>0</v>
      </c>
      <c r="L501" s="14">
        <f t="shared" si="47"/>
        <v>0</v>
      </c>
      <c r="M501" s="8">
        <f t="shared" si="48"/>
        <v>0</v>
      </c>
      <c r="N501" s="3">
        <f t="shared" si="49"/>
        <v>0</v>
      </c>
    </row>
    <row r="502" spans="9:14" ht="15" customHeight="1" x14ac:dyDescent="0.2">
      <c r="I502" s="5">
        <f t="shared" si="44"/>
        <v>0</v>
      </c>
      <c r="J502" s="14">
        <f t="shared" si="45"/>
        <v>0</v>
      </c>
      <c r="K502" s="14">
        <f t="shared" si="46"/>
        <v>0</v>
      </c>
      <c r="L502" s="14">
        <f t="shared" si="47"/>
        <v>0</v>
      </c>
      <c r="M502" s="8">
        <f t="shared" si="48"/>
        <v>0</v>
      </c>
      <c r="N502" s="3">
        <f t="shared" si="49"/>
        <v>0</v>
      </c>
    </row>
    <row r="503" spans="9:14" ht="15" customHeight="1" x14ac:dyDescent="0.2">
      <c r="I503" s="5">
        <f t="shared" si="44"/>
        <v>0</v>
      </c>
      <c r="J503" s="14">
        <f t="shared" si="45"/>
        <v>0</v>
      </c>
      <c r="K503" s="14">
        <f t="shared" si="46"/>
        <v>0</v>
      </c>
      <c r="L503" s="14">
        <f t="shared" si="47"/>
        <v>0</v>
      </c>
      <c r="M503" s="8">
        <f t="shared" si="48"/>
        <v>0</v>
      </c>
      <c r="N503" s="3">
        <f t="shared" si="49"/>
        <v>0</v>
      </c>
    </row>
    <row r="504" spans="9:14" ht="15" customHeight="1" x14ac:dyDescent="0.2">
      <c r="I504" s="5">
        <f t="shared" si="44"/>
        <v>0</v>
      </c>
      <c r="J504" s="14">
        <f t="shared" si="45"/>
        <v>0</v>
      </c>
      <c r="K504" s="14">
        <f t="shared" si="46"/>
        <v>0</v>
      </c>
      <c r="L504" s="14">
        <f t="shared" si="47"/>
        <v>0</v>
      </c>
      <c r="M504" s="8">
        <f t="shared" si="48"/>
        <v>0</v>
      </c>
      <c r="N504" s="3">
        <f t="shared" si="49"/>
        <v>0</v>
      </c>
    </row>
    <row r="505" spans="9:14" ht="15" customHeight="1" x14ac:dyDescent="0.2">
      <c r="I505" s="5">
        <f t="shared" si="44"/>
        <v>0</v>
      </c>
      <c r="J505" s="14">
        <f t="shared" si="45"/>
        <v>0</v>
      </c>
      <c r="K505" s="14">
        <f t="shared" si="46"/>
        <v>0</v>
      </c>
      <c r="L505" s="14">
        <f t="shared" si="47"/>
        <v>0</v>
      </c>
      <c r="M505" s="8">
        <f t="shared" si="48"/>
        <v>0</v>
      </c>
      <c r="N505" s="3">
        <f t="shared" si="49"/>
        <v>0</v>
      </c>
    </row>
    <row r="506" spans="9:14" ht="15" customHeight="1" x14ac:dyDescent="0.2">
      <c r="I506" s="5">
        <f t="shared" si="44"/>
        <v>0</v>
      </c>
      <c r="J506" s="14">
        <f t="shared" si="45"/>
        <v>0</v>
      </c>
      <c r="K506" s="14">
        <f t="shared" si="46"/>
        <v>0</v>
      </c>
      <c r="L506" s="14">
        <f t="shared" si="47"/>
        <v>0</v>
      </c>
      <c r="M506" s="8">
        <f t="shared" si="48"/>
        <v>0</v>
      </c>
      <c r="N506" s="3">
        <f t="shared" si="49"/>
        <v>0</v>
      </c>
    </row>
    <row r="507" spans="9:14" ht="15" customHeight="1" x14ac:dyDescent="0.2">
      <c r="I507" s="5">
        <f t="shared" si="44"/>
        <v>0</v>
      </c>
      <c r="J507" s="14">
        <f t="shared" si="45"/>
        <v>0</v>
      </c>
      <c r="K507" s="14">
        <f t="shared" si="46"/>
        <v>0</v>
      </c>
      <c r="L507" s="14">
        <f t="shared" si="47"/>
        <v>0</v>
      </c>
      <c r="M507" s="8">
        <f t="shared" si="48"/>
        <v>0</v>
      </c>
      <c r="N507" s="3">
        <f t="shared" si="49"/>
        <v>0</v>
      </c>
    </row>
    <row r="508" spans="9:14" ht="15" customHeight="1" x14ac:dyDescent="0.2">
      <c r="I508" s="5">
        <f t="shared" si="44"/>
        <v>0</v>
      </c>
      <c r="J508" s="14">
        <f t="shared" si="45"/>
        <v>0</v>
      </c>
      <c r="K508" s="14">
        <f t="shared" si="46"/>
        <v>0</v>
      </c>
      <c r="L508" s="14">
        <f t="shared" si="47"/>
        <v>0</v>
      </c>
      <c r="M508" s="8">
        <f t="shared" si="48"/>
        <v>0</v>
      </c>
      <c r="N508" s="3">
        <f t="shared" si="49"/>
        <v>0</v>
      </c>
    </row>
    <row r="509" spans="9:14" ht="15" customHeight="1" x14ac:dyDescent="0.2">
      <c r="I509" s="5">
        <f t="shared" si="44"/>
        <v>0</v>
      </c>
      <c r="J509" s="14">
        <f t="shared" si="45"/>
        <v>0</v>
      </c>
      <c r="K509" s="14">
        <f t="shared" si="46"/>
        <v>0</v>
      </c>
      <c r="L509" s="14">
        <f t="shared" si="47"/>
        <v>0</v>
      </c>
      <c r="M509" s="8">
        <f t="shared" si="48"/>
        <v>0</v>
      </c>
      <c r="N509" s="3">
        <f t="shared" si="49"/>
        <v>0</v>
      </c>
    </row>
    <row r="510" spans="9:14" ht="15" customHeight="1" x14ac:dyDescent="0.2">
      <c r="I510" s="5">
        <f t="shared" si="44"/>
        <v>0</v>
      </c>
      <c r="J510" s="14">
        <f t="shared" si="45"/>
        <v>0</v>
      </c>
      <c r="K510" s="14">
        <f t="shared" si="46"/>
        <v>0</v>
      </c>
      <c r="L510" s="14">
        <f t="shared" si="47"/>
        <v>0</v>
      </c>
      <c r="M510" s="8">
        <f t="shared" si="48"/>
        <v>0</v>
      </c>
      <c r="N510" s="3">
        <f t="shared" si="49"/>
        <v>0</v>
      </c>
    </row>
    <row r="511" spans="9:14" ht="15" customHeight="1" x14ac:dyDescent="0.2">
      <c r="I511" s="5">
        <f t="shared" si="44"/>
        <v>0</v>
      </c>
      <c r="J511" s="14">
        <f t="shared" si="45"/>
        <v>0</v>
      </c>
      <c r="K511" s="14">
        <f t="shared" si="46"/>
        <v>0</v>
      </c>
      <c r="L511" s="14">
        <f t="shared" si="47"/>
        <v>0</v>
      </c>
      <c r="M511" s="8">
        <f t="shared" si="48"/>
        <v>0</v>
      </c>
      <c r="N511" s="3">
        <f t="shared" si="49"/>
        <v>0</v>
      </c>
    </row>
    <row r="512" spans="9:14" ht="15" customHeight="1" x14ac:dyDescent="0.2">
      <c r="I512" s="5">
        <f t="shared" si="44"/>
        <v>0</v>
      </c>
      <c r="J512" s="14">
        <f t="shared" si="45"/>
        <v>0</v>
      </c>
      <c r="K512" s="14">
        <f t="shared" si="46"/>
        <v>0</v>
      </c>
      <c r="L512" s="14">
        <f t="shared" si="47"/>
        <v>0</v>
      </c>
      <c r="M512" s="8">
        <f t="shared" si="48"/>
        <v>0</v>
      </c>
      <c r="N512" s="3">
        <f t="shared" si="49"/>
        <v>0</v>
      </c>
    </row>
    <row r="513" spans="9:14" ht="15" customHeight="1" x14ac:dyDescent="0.2">
      <c r="I513" s="5">
        <f t="shared" si="44"/>
        <v>0</v>
      </c>
      <c r="J513" s="14">
        <f t="shared" si="45"/>
        <v>0</v>
      </c>
      <c r="K513" s="14">
        <f t="shared" si="46"/>
        <v>0</v>
      </c>
      <c r="L513" s="14">
        <f t="shared" si="47"/>
        <v>0</v>
      </c>
      <c r="M513" s="8">
        <f t="shared" si="48"/>
        <v>0</v>
      </c>
      <c r="N513" s="3">
        <f t="shared" si="49"/>
        <v>0</v>
      </c>
    </row>
    <row r="514" spans="9:14" ht="15" customHeight="1" x14ac:dyDescent="0.2">
      <c r="I514" s="5">
        <f t="shared" si="44"/>
        <v>0</v>
      </c>
      <c r="J514" s="14">
        <f t="shared" si="45"/>
        <v>0</v>
      </c>
      <c r="K514" s="14">
        <f t="shared" si="46"/>
        <v>0</v>
      </c>
      <c r="L514" s="14">
        <f t="shared" si="47"/>
        <v>0</v>
      </c>
      <c r="M514" s="8">
        <f t="shared" si="48"/>
        <v>0</v>
      </c>
      <c r="N514" s="3">
        <f t="shared" si="49"/>
        <v>0</v>
      </c>
    </row>
    <row r="515" spans="9:14" ht="15" customHeight="1" x14ac:dyDescent="0.2">
      <c r="I515" s="5">
        <f t="shared" si="44"/>
        <v>0</v>
      </c>
      <c r="J515" s="14">
        <f t="shared" si="45"/>
        <v>0</v>
      </c>
      <c r="K515" s="14">
        <f t="shared" si="46"/>
        <v>0</v>
      </c>
      <c r="L515" s="14">
        <f t="shared" si="47"/>
        <v>0</v>
      </c>
      <c r="M515" s="8">
        <f t="shared" si="48"/>
        <v>0</v>
      </c>
      <c r="N515" s="3">
        <f t="shared" si="49"/>
        <v>0</v>
      </c>
    </row>
    <row r="516" spans="9:14" ht="15" customHeight="1" x14ac:dyDescent="0.2">
      <c r="I516" s="5">
        <f t="shared" si="44"/>
        <v>0</v>
      </c>
      <c r="J516" s="14">
        <f t="shared" si="45"/>
        <v>0</v>
      </c>
      <c r="K516" s="14">
        <f t="shared" si="46"/>
        <v>0</v>
      </c>
      <c r="L516" s="14">
        <f t="shared" si="47"/>
        <v>0</v>
      </c>
      <c r="M516" s="8">
        <f t="shared" si="48"/>
        <v>0</v>
      </c>
      <c r="N516" s="3">
        <f t="shared" si="49"/>
        <v>0</v>
      </c>
    </row>
    <row r="517" spans="9:14" ht="15" customHeight="1" x14ac:dyDescent="0.2">
      <c r="I517" s="5">
        <f t="shared" si="44"/>
        <v>0</v>
      </c>
      <c r="J517" s="14">
        <f t="shared" si="45"/>
        <v>0</v>
      </c>
      <c r="K517" s="14">
        <f t="shared" si="46"/>
        <v>0</v>
      </c>
      <c r="L517" s="14">
        <f t="shared" si="47"/>
        <v>0</v>
      </c>
      <c r="M517" s="8">
        <f t="shared" si="48"/>
        <v>0</v>
      </c>
      <c r="N517" s="3">
        <f t="shared" si="49"/>
        <v>0</v>
      </c>
    </row>
    <row r="518" spans="9:14" ht="15" customHeight="1" x14ac:dyDescent="0.2">
      <c r="I518" s="5">
        <f t="shared" si="44"/>
        <v>0</v>
      </c>
      <c r="J518" s="14">
        <f t="shared" si="45"/>
        <v>0</v>
      </c>
      <c r="K518" s="14">
        <f t="shared" si="46"/>
        <v>0</v>
      </c>
      <c r="L518" s="14">
        <f t="shared" si="47"/>
        <v>0</v>
      </c>
      <c r="M518" s="8">
        <f t="shared" si="48"/>
        <v>0</v>
      </c>
      <c r="N518" s="3">
        <f t="shared" si="49"/>
        <v>0</v>
      </c>
    </row>
    <row r="519" spans="9:14" ht="15" customHeight="1" x14ac:dyDescent="0.2">
      <c r="I519" s="5">
        <f t="shared" si="44"/>
        <v>0</v>
      </c>
      <c r="J519" s="14">
        <f t="shared" si="45"/>
        <v>0</v>
      </c>
      <c r="K519" s="14">
        <f t="shared" si="46"/>
        <v>0</v>
      </c>
      <c r="L519" s="14">
        <f t="shared" si="47"/>
        <v>0</v>
      </c>
      <c r="M519" s="8">
        <f t="shared" si="48"/>
        <v>0</v>
      </c>
      <c r="N519" s="3">
        <f t="shared" si="49"/>
        <v>0</v>
      </c>
    </row>
    <row r="520" spans="9:14" ht="15" customHeight="1" x14ac:dyDescent="0.2">
      <c r="I520" s="5">
        <f t="shared" si="44"/>
        <v>0</v>
      </c>
      <c r="J520" s="14">
        <f t="shared" si="45"/>
        <v>0</v>
      </c>
      <c r="K520" s="14">
        <f t="shared" si="46"/>
        <v>0</v>
      </c>
      <c r="L520" s="14">
        <f t="shared" si="47"/>
        <v>0</v>
      </c>
      <c r="M520" s="8">
        <f t="shared" si="48"/>
        <v>0</v>
      </c>
      <c r="N520" s="3">
        <f t="shared" si="49"/>
        <v>0</v>
      </c>
    </row>
    <row r="521" spans="9:14" ht="15" customHeight="1" x14ac:dyDescent="0.2">
      <c r="I521" s="5">
        <f t="shared" si="44"/>
        <v>0</v>
      </c>
      <c r="J521" s="14">
        <f t="shared" si="45"/>
        <v>0</v>
      </c>
      <c r="K521" s="14">
        <f t="shared" si="46"/>
        <v>0</v>
      </c>
      <c r="L521" s="14">
        <f t="shared" si="47"/>
        <v>0</v>
      </c>
      <c r="M521" s="8">
        <f t="shared" si="48"/>
        <v>0</v>
      </c>
      <c r="N521" s="3">
        <f t="shared" si="49"/>
        <v>0</v>
      </c>
    </row>
    <row r="522" spans="9:14" ht="15" customHeight="1" x14ac:dyDescent="0.2">
      <c r="I522" s="5">
        <f t="shared" si="44"/>
        <v>0</v>
      </c>
      <c r="J522" s="14">
        <f t="shared" si="45"/>
        <v>0</v>
      </c>
      <c r="K522" s="14">
        <f t="shared" si="46"/>
        <v>0</v>
      </c>
      <c r="L522" s="14">
        <f t="shared" si="47"/>
        <v>0</v>
      </c>
      <c r="M522" s="8">
        <f t="shared" si="48"/>
        <v>0</v>
      </c>
      <c r="N522" s="3">
        <f t="shared" si="49"/>
        <v>0</v>
      </c>
    </row>
    <row r="523" spans="9:14" ht="15" customHeight="1" x14ac:dyDescent="0.2">
      <c r="I523" s="5">
        <f t="shared" si="44"/>
        <v>0</v>
      </c>
      <c r="J523" s="14">
        <f t="shared" si="45"/>
        <v>0</v>
      </c>
      <c r="K523" s="14">
        <f t="shared" si="46"/>
        <v>0</v>
      </c>
      <c r="L523" s="14">
        <f t="shared" si="47"/>
        <v>0</v>
      </c>
      <c r="M523" s="8">
        <f t="shared" si="48"/>
        <v>0</v>
      </c>
      <c r="N523" s="3">
        <f t="shared" si="49"/>
        <v>0</v>
      </c>
    </row>
    <row r="524" spans="9:14" ht="15" customHeight="1" x14ac:dyDescent="0.2">
      <c r="I524" s="5">
        <f t="shared" si="44"/>
        <v>0</v>
      </c>
      <c r="J524" s="14">
        <f t="shared" si="45"/>
        <v>0</v>
      </c>
      <c r="K524" s="14">
        <f t="shared" si="46"/>
        <v>0</v>
      </c>
      <c r="L524" s="14">
        <f t="shared" si="47"/>
        <v>0</v>
      </c>
      <c r="M524" s="8">
        <f t="shared" si="48"/>
        <v>0</v>
      </c>
      <c r="N524" s="3">
        <f t="shared" si="49"/>
        <v>0</v>
      </c>
    </row>
    <row r="525" spans="9:14" ht="15" customHeight="1" x14ac:dyDescent="0.2">
      <c r="I525" s="5">
        <f t="shared" si="44"/>
        <v>0</v>
      </c>
      <c r="J525" s="14">
        <f t="shared" si="45"/>
        <v>0</v>
      </c>
      <c r="K525" s="14">
        <f t="shared" si="46"/>
        <v>0</v>
      </c>
      <c r="L525" s="14">
        <f t="shared" si="47"/>
        <v>0</v>
      </c>
      <c r="M525" s="8">
        <f t="shared" si="48"/>
        <v>0</v>
      </c>
      <c r="N525" s="3">
        <f t="shared" si="49"/>
        <v>0</v>
      </c>
    </row>
    <row r="526" spans="9:14" ht="15" customHeight="1" x14ac:dyDescent="0.2">
      <c r="I526" s="5">
        <f t="shared" si="44"/>
        <v>0</v>
      </c>
      <c r="J526" s="14">
        <f t="shared" si="45"/>
        <v>0</v>
      </c>
      <c r="K526" s="14">
        <f t="shared" si="46"/>
        <v>0</v>
      </c>
      <c r="L526" s="14">
        <f t="shared" si="47"/>
        <v>0</v>
      </c>
      <c r="M526" s="8">
        <f t="shared" si="48"/>
        <v>0</v>
      </c>
      <c r="N526" s="3">
        <f t="shared" si="49"/>
        <v>0</v>
      </c>
    </row>
    <row r="527" spans="9:14" ht="15" customHeight="1" x14ac:dyDescent="0.2">
      <c r="I527" s="5">
        <f t="shared" si="44"/>
        <v>0</v>
      </c>
      <c r="J527" s="14">
        <f t="shared" si="45"/>
        <v>0</v>
      </c>
      <c r="K527" s="14">
        <f t="shared" si="46"/>
        <v>0</v>
      </c>
      <c r="L527" s="14">
        <f t="shared" si="47"/>
        <v>0</v>
      </c>
      <c r="M527" s="8">
        <f t="shared" si="48"/>
        <v>0</v>
      </c>
      <c r="N527" s="3">
        <f t="shared" si="49"/>
        <v>0</v>
      </c>
    </row>
    <row r="528" spans="9:14" ht="15" customHeight="1" x14ac:dyDescent="0.2">
      <c r="I528" s="5">
        <f t="shared" si="44"/>
        <v>0</v>
      </c>
      <c r="J528" s="14">
        <f t="shared" si="45"/>
        <v>0</v>
      </c>
      <c r="K528" s="14">
        <f t="shared" si="46"/>
        <v>0</v>
      </c>
      <c r="L528" s="14">
        <f t="shared" si="47"/>
        <v>0</v>
      </c>
      <c r="M528" s="8">
        <f t="shared" si="48"/>
        <v>0</v>
      </c>
      <c r="N528" s="3">
        <f t="shared" si="49"/>
        <v>0</v>
      </c>
    </row>
    <row r="529" spans="9:14" ht="15" customHeight="1" x14ac:dyDescent="0.2">
      <c r="I529" s="5">
        <f t="shared" si="44"/>
        <v>0</v>
      </c>
      <c r="J529" s="14">
        <f t="shared" si="45"/>
        <v>0</v>
      </c>
      <c r="K529" s="14">
        <f t="shared" si="46"/>
        <v>0</v>
      </c>
      <c r="L529" s="14">
        <f t="shared" si="47"/>
        <v>0</v>
      </c>
      <c r="M529" s="8">
        <f t="shared" si="48"/>
        <v>0</v>
      </c>
      <c r="N529" s="3">
        <f t="shared" si="49"/>
        <v>0</v>
      </c>
    </row>
    <row r="530" spans="9:14" ht="15" customHeight="1" x14ac:dyDescent="0.2">
      <c r="I530" s="5">
        <f t="shared" si="44"/>
        <v>0</v>
      </c>
      <c r="J530" s="14">
        <f t="shared" si="45"/>
        <v>0</v>
      </c>
      <c r="K530" s="14">
        <f t="shared" si="46"/>
        <v>0</v>
      </c>
      <c r="L530" s="14">
        <f t="shared" si="47"/>
        <v>0</v>
      </c>
      <c r="M530" s="8">
        <f t="shared" si="48"/>
        <v>0</v>
      </c>
      <c r="N530" s="3">
        <f t="shared" si="49"/>
        <v>0</v>
      </c>
    </row>
    <row r="531" spans="9:14" ht="15" customHeight="1" x14ac:dyDescent="0.2">
      <c r="I531" s="5">
        <f t="shared" si="44"/>
        <v>0</v>
      </c>
      <c r="J531" s="14">
        <f t="shared" si="45"/>
        <v>0</v>
      </c>
      <c r="K531" s="14">
        <f t="shared" si="46"/>
        <v>0</v>
      </c>
      <c r="L531" s="14">
        <f t="shared" si="47"/>
        <v>0</v>
      </c>
      <c r="M531" s="8">
        <f t="shared" si="48"/>
        <v>0</v>
      </c>
      <c r="N531" s="3">
        <f t="shared" si="49"/>
        <v>0</v>
      </c>
    </row>
    <row r="532" spans="9:14" ht="15" customHeight="1" x14ac:dyDescent="0.2">
      <c r="I532" s="5">
        <f t="shared" si="44"/>
        <v>0</v>
      </c>
      <c r="J532" s="14">
        <f t="shared" si="45"/>
        <v>0</v>
      </c>
      <c r="K532" s="14">
        <f t="shared" si="46"/>
        <v>0</v>
      </c>
      <c r="L532" s="14">
        <f t="shared" si="47"/>
        <v>0</v>
      </c>
      <c r="M532" s="8">
        <f t="shared" si="48"/>
        <v>0</v>
      </c>
      <c r="N532" s="3">
        <f t="shared" si="49"/>
        <v>0</v>
      </c>
    </row>
    <row r="533" spans="9:14" ht="15" customHeight="1" x14ac:dyDescent="0.2">
      <c r="I533" s="5">
        <f t="shared" si="44"/>
        <v>0</v>
      </c>
      <c r="J533" s="14">
        <f t="shared" si="45"/>
        <v>0</v>
      </c>
      <c r="K533" s="14">
        <f t="shared" si="46"/>
        <v>0</v>
      </c>
      <c r="L533" s="14">
        <f t="shared" si="47"/>
        <v>0</v>
      </c>
      <c r="M533" s="8">
        <f t="shared" si="48"/>
        <v>0</v>
      </c>
      <c r="N533" s="3">
        <f t="shared" si="49"/>
        <v>0</v>
      </c>
    </row>
    <row r="534" spans="9:14" ht="15" customHeight="1" x14ac:dyDescent="0.2">
      <c r="I534" s="5">
        <f t="shared" si="44"/>
        <v>0</v>
      </c>
      <c r="J534" s="14">
        <f t="shared" si="45"/>
        <v>0</v>
      </c>
      <c r="K534" s="14">
        <f t="shared" si="46"/>
        <v>0</v>
      </c>
      <c r="L534" s="14">
        <f t="shared" si="47"/>
        <v>0</v>
      </c>
      <c r="M534" s="8">
        <f t="shared" si="48"/>
        <v>0</v>
      </c>
      <c r="N534" s="3">
        <f t="shared" si="49"/>
        <v>0</v>
      </c>
    </row>
    <row r="535" spans="9:14" ht="15" customHeight="1" x14ac:dyDescent="0.2">
      <c r="I535" s="5">
        <f t="shared" si="44"/>
        <v>0</v>
      </c>
      <c r="J535" s="14">
        <f t="shared" si="45"/>
        <v>0</v>
      </c>
      <c r="K535" s="14">
        <f t="shared" si="46"/>
        <v>0</v>
      </c>
      <c r="L535" s="14">
        <f t="shared" si="47"/>
        <v>0</v>
      </c>
      <c r="M535" s="8">
        <f t="shared" si="48"/>
        <v>0</v>
      </c>
      <c r="N535" s="3">
        <f t="shared" si="49"/>
        <v>0</v>
      </c>
    </row>
    <row r="536" spans="9:14" ht="15" customHeight="1" x14ac:dyDescent="0.2">
      <c r="I536" s="5">
        <f t="shared" si="44"/>
        <v>0</v>
      </c>
      <c r="J536" s="14">
        <f t="shared" si="45"/>
        <v>0</v>
      </c>
      <c r="K536" s="14">
        <f t="shared" si="46"/>
        <v>0</v>
      </c>
      <c r="L536" s="14">
        <f t="shared" si="47"/>
        <v>0</v>
      </c>
      <c r="M536" s="8">
        <f t="shared" si="48"/>
        <v>0</v>
      </c>
      <c r="N536" s="3">
        <f t="shared" si="49"/>
        <v>0</v>
      </c>
    </row>
    <row r="537" spans="9:14" ht="15" customHeight="1" x14ac:dyDescent="0.2">
      <c r="I537" s="5">
        <f t="shared" si="44"/>
        <v>0</v>
      </c>
      <c r="J537" s="14">
        <f t="shared" si="45"/>
        <v>0</v>
      </c>
      <c r="K537" s="14">
        <f t="shared" si="46"/>
        <v>0</v>
      </c>
      <c r="L537" s="14">
        <f t="shared" si="47"/>
        <v>0</v>
      </c>
      <c r="M537" s="8">
        <f t="shared" si="48"/>
        <v>0</v>
      </c>
      <c r="N537" s="3">
        <f t="shared" si="49"/>
        <v>0</v>
      </c>
    </row>
    <row r="538" spans="9:14" ht="15" customHeight="1" x14ac:dyDescent="0.2">
      <c r="I538" s="5">
        <f t="shared" si="44"/>
        <v>0</v>
      </c>
      <c r="J538" s="14">
        <f t="shared" si="45"/>
        <v>0</v>
      </c>
      <c r="K538" s="14">
        <f t="shared" si="46"/>
        <v>0</v>
      </c>
      <c r="L538" s="14">
        <f t="shared" si="47"/>
        <v>0</v>
      </c>
      <c r="M538" s="8">
        <f t="shared" si="48"/>
        <v>0</v>
      </c>
      <c r="N538" s="3">
        <f t="shared" si="49"/>
        <v>0</v>
      </c>
    </row>
    <row r="539" spans="9:14" ht="15" customHeight="1" x14ac:dyDescent="0.2">
      <c r="I539" s="5">
        <f t="shared" si="44"/>
        <v>0</v>
      </c>
      <c r="J539" s="14">
        <f t="shared" si="45"/>
        <v>0</v>
      </c>
      <c r="K539" s="14">
        <f t="shared" si="46"/>
        <v>0</v>
      </c>
      <c r="L539" s="14">
        <f t="shared" si="47"/>
        <v>0</v>
      </c>
      <c r="M539" s="8">
        <f t="shared" si="48"/>
        <v>0</v>
      </c>
      <c r="N539" s="3">
        <f t="shared" si="49"/>
        <v>0</v>
      </c>
    </row>
    <row r="540" spans="9:14" ht="15" customHeight="1" x14ac:dyDescent="0.2">
      <c r="I540" s="5">
        <f t="shared" si="44"/>
        <v>0</v>
      </c>
      <c r="J540" s="14">
        <f t="shared" si="45"/>
        <v>0</v>
      </c>
      <c r="K540" s="14">
        <f t="shared" si="46"/>
        <v>0</v>
      </c>
      <c r="L540" s="14">
        <f t="shared" si="47"/>
        <v>0</v>
      </c>
      <c r="M540" s="8">
        <f t="shared" si="48"/>
        <v>0</v>
      </c>
      <c r="N540" s="3">
        <f t="shared" si="49"/>
        <v>0</v>
      </c>
    </row>
    <row r="541" spans="9:14" ht="15" customHeight="1" x14ac:dyDescent="0.2">
      <c r="I541" s="5">
        <f t="shared" si="44"/>
        <v>0</v>
      </c>
      <c r="J541" s="14">
        <f t="shared" si="45"/>
        <v>0</v>
      </c>
      <c r="K541" s="14">
        <f t="shared" si="46"/>
        <v>0</v>
      </c>
      <c r="L541" s="14">
        <f t="shared" si="47"/>
        <v>0</v>
      </c>
      <c r="M541" s="8">
        <f t="shared" si="48"/>
        <v>0</v>
      </c>
      <c r="N541" s="3">
        <f t="shared" si="49"/>
        <v>0</v>
      </c>
    </row>
    <row r="542" spans="9:14" ht="15" customHeight="1" x14ac:dyDescent="0.2">
      <c r="I542" s="5">
        <f t="shared" si="44"/>
        <v>0</v>
      </c>
      <c r="J542" s="14">
        <f t="shared" si="45"/>
        <v>0</v>
      </c>
      <c r="K542" s="14">
        <f t="shared" si="46"/>
        <v>0</v>
      </c>
      <c r="L542" s="14">
        <f t="shared" si="47"/>
        <v>0</v>
      </c>
      <c r="M542" s="8">
        <f t="shared" si="48"/>
        <v>0</v>
      </c>
      <c r="N542" s="3">
        <f t="shared" si="49"/>
        <v>0</v>
      </c>
    </row>
    <row r="543" spans="9:14" ht="15" customHeight="1" x14ac:dyDescent="0.2">
      <c r="I543" s="5">
        <f t="shared" si="44"/>
        <v>0</v>
      </c>
      <c r="J543" s="14">
        <f t="shared" si="45"/>
        <v>0</v>
      </c>
      <c r="K543" s="14">
        <f t="shared" si="46"/>
        <v>0</v>
      </c>
      <c r="L543" s="14">
        <f t="shared" si="47"/>
        <v>0</v>
      </c>
      <c r="M543" s="8">
        <f t="shared" si="48"/>
        <v>0</v>
      </c>
      <c r="N543" s="3">
        <f t="shared" si="49"/>
        <v>0</v>
      </c>
    </row>
    <row r="544" spans="9:14" ht="15" customHeight="1" x14ac:dyDescent="0.2">
      <c r="I544" s="5">
        <f t="shared" si="44"/>
        <v>0</v>
      </c>
      <c r="J544" s="14">
        <f t="shared" si="45"/>
        <v>0</v>
      </c>
      <c r="K544" s="14">
        <f t="shared" si="46"/>
        <v>0</v>
      </c>
      <c r="L544" s="14">
        <f t="shared" si="47"/>
        <v>0</v>
      </c>
      <c r="M544" s="8">
        <f t="shared" si="48"/>
        <v>0</v>
      </c>
      <c r="N544" s="3">
        <f t="shared" si="49"/>
        <v>0</v>
      </c>
    </row>
    <row r="545" spans="9:14" ht="15" customHeight="1" x14ac:dyDescent="0.2">
      <c r="I545" s="5">
        <f t="shared" si="44"/>
        <v>0</v>
      </c>
      <c r="J545" s="14">
        <f t="shared" si="45"/>
        <v>0</v>
      </c>
      <c r="K545" s="14">
        <f t="shared" si="46"/>
        <v>0</v>
      </c>
      <c r="L545" s="14">
        <f t="shared" si="47"/>
        <v>0</v>
      </c>
      <c r="M545" s="8">
        <f t="shared" si="48"/>
        <v>0</v>
      </c>
      <c r="N545" s="3">
        <f t="shared" si="49"/>
        <v>0</v>
      </c>
    </row>
    <row r="546" spans="9:14" ht="15" customHeight="1" x14ac:dyDescent="0.2">
      <c r="I546" s="5">
        <f t="shared" si="44"/>
        <v>0</v>
      </c>
      <c r="J546" s="14">
        <f t="shared" si="45"/>
        <v>0</v>
      </c>
      <c r="K546" s="14">
        <f t="shared" si="46"/>
        <v>0</v>
      </c>
      <c r="L546" s="14">
        <f t="shared" si="47"/>
        <v>0</v>
      </c>
      <c r="M546" s="8">
        <f t="shared" si="48"/>
        <v>0</v>
      </c>
      <c r="N546" s="3">
        <f t="shared" si="49"/>
        <v>0</v>
      </c>
    </row>
    <row r="547" spans="9:14" ht="15" customHeight="1" x14ac:dyDescent="0.2">
      <c r="I547" s="5">
        <f t="shared" si="44"/>
        <v>0</v>
      </c>
      <c r="J547" s="14">
        <f t="shared" si="45"/>
        <v>0</v>
      </c>
      <c r="K547" s="14">
        <f t="shared" si="46"/>
        <v>0</v>
      </c>
      <c r="L547" s="14">
        <f t="shared" si="47"/>
        <v>0</v>
      </c>
      <c r="M547" s="8">
        <f t="shared" si="48"/>
        <v>0</v>
      </c>
      <c r="N547" s="3">
        <f t="shared" si="49"/>
        <v>0</v>
      </c>
    </row>
    <row r="548" spans="9:14" ht="15" customHeight="1" x14ac:dyDescent="0.2">
      <c r="I548" s="5">
        <f t="shared" si="44"/>
        <v>0</v>
      </c>
      <c r="J548" s="14">
        <f t="shared" si="45"/>
        <v>0</v>
      </c>
      <c r="K548" s="14">
        <f t="shared" si="46"/>
        <v>0</v>
      </c>
      <c r="L548" s="14">
        <f t="shared" si="47"/>
        <v>0</v>
      </c>
      <c r="M548" s="8">
        <f t="shared" si="48"/>
        <v>0</v>
      </c>
      <c r="N548" s="3">
        <f t="shared" si="49"/>
        <v>0</v>
      </c>
    </row>
    <row r="549" spans="9:14" ht="15" customHeight="1" x14ac:dyDescent="0.2">
      <c r="I549" s="5">
        <f t="shared" ref="I549:I612" si="50">(D549-C549)+(F549-E549)+(H549-G549)</f>
        <v>0</v>
      </c>
      <c r="J549" s="14">
        <f t="shared" ref="J549:J612" si="51">IF(((D549-C549)&gt;$C$2),$D$2,IF(((D549-C549)&gt;$E$2),$F$2,0))</f>
        <v>0</v>
      </c>
      <c r="K549" s="14">
        <f t="shared" ref="K549:K612" si="52">IF(((F549-E549)&gt;$C$2),$D$2,IF(((F549-E549)&gt;$E$2),$F$2,0))</f>
        <v>0</v>
      </c>
      <c r="L549" s="14">
        <f t="shared" ref="L549:L612" si="53">IF(((H549-G549)&gt;$C$2),$D$2,IF(((H549-G549)&gt;$E$2),$F$2,0))</f>
        <v>0</v>
      </c>
      <c r="M549" s="8">
        <f t="shared" ref="M549:M612" si="54">SUM(J549:L549)</f>
        <v>0</v>
      </c>
      <c r="N549" s="3">
        <f t="shared" si="49"/>
        <v>0</v>
      </c>
    </row>
    <row r="550" spans="9:14" ht="15" customHeight="1" x14ac:dyDescent="0.2">
      <c r="I550" s="5">
        <f t="shared" si="50"/>
        <v>0</v>
      </c>
      <c r="J550" s="14">
        <f t="shared" si="51"/>
        <v>0</v>
      </c>
      <c r="K550" s="14">
        <f t="shared" si="52"/>
        <v>0</v>
      </c>
      <c r="L550" s="14">
        <f t="shared" si="53"/>
        <v>0</v>
      </c>
      <c r="M550" s="8">
        <f t="shared" si="54"/>
        <v>0</v>
      </c>
      <c r="N550" s="3">
        <f t="shared" ref="N550:N613" si="55">I550-M550</f>
        <v>0</v>
      </c>
    </row>
    <row r="551" spans="9:14" ht="15" customHeight="1" x14ac:dyDescent="0.2">
      <c r="I551" s="5">
        <f t="shared" si="50"/>
        <v>0</v>
      </c>
      <c r="J551" s="14">
        <f t="shared" si="51"/>
        <v>0</v>
      </c>
      <c r="K551" s="14">
        <f t="shared" si="52"/>
        <v>0</v>
      </c>
      <c r="L551" s="14">
        <f t="shared" si="53"/>
        <v>0</v>
      </c>
      <c r="M551" s="8">
        <f t="shared" si="54"/>
        <v>0</v>
      </c>
      <c r="N551" s="3">
        <f t="shared" si="55"/>
        <v>0</v>
      </c>
    </row>
    <row r="552" spans="9:14" ht="15" customHeight="1" x14ac:dyDescent="0.2">
      <c r="I552" s="5">
        <f t="shared" si="50"/>
        <v>0</v>
      </c>
      <c r="J552" s="14">
        <f t="shared" si="51"/>
        <v>0</v>
      </c>
      <c r="K552" s="14">
        <f t="shared" si="52"/>
        <v>0</v>
      </c>
      <c r="L552" s="14">
        <f t="shared" si="53"/>
        <v>0</v>
      </c>
      <c r="M552" s="8">
        <f t="shared" si="54"/>
        <v>0</v>
      </c>
      <c r="N552" s="3">
        <f t="shared" si="55"/>
        <v>0</v>
      </c>
    </row>
    <row r="553" spans="9:14" ht="15" customHeight="1" x14ac:dyDescent="0.2">
      <c r="I553" s="5">
        <f t="shared" si="50"/>
        <v>0</v>
      </c>
      <c r="J553" s="14">
        <f t="shared" si="51"/>
        <v>0</v>
      </c>
      <c r="K553" s="14">
        <f t="shared" si="52"/>
        <v>0</v>
      </c>
      <c r="L553" s="14">
        <f t="shared" si="53"/>
        <v>0</v>
      </c>
      <c r="M553" s="8">
        <f t="shared" si="54"/>
        <v>0</v>
      </c>
      <c r="N553" s="3">
        <f t="shared" si="55"/>
        <v>0</v>
      </c>
    </row>
    <row r="554" spans="9:14" ht="15" customHeight="1" x14ac:dyDescent="0.2">
      <c r="I554" s="5">
        <f t="shared" si="50"/>
        <v>0</v>
      </c>
      <c r="J554" s="14">
        <f t="shared" si="51"/>
        <v>0</v>
      </c>
      <c r="K554" s="14">
        <f t="shared" si="52"/>
        <v>0</v>
      </c>
      <c r="L554" s="14">
        <f t="shared" si="53"/>
        <v>0</v>
      </c>
      <c r="M554" s="8">
        <f t="shared" si="54"/>
        <v>0</v>
      </c>
      <c r="N554" s="3">
        <f t="shared" si="55"/>
        <v>0</v>
      </c>
    </row>
    <row r="555" spans="9:14" ht="15" customHeight="1" x14ac:dyDescent="0.2">
      <c r="I555" s="5">
        <f t="shared" si="50"/>
        <v>0</v>
      </c>
      <c r="J555" s="14">
        <f t="shared" si="51"/>
        <v>0</v>
      </c>
      <c r="K555" s="14">
        <f t="shared" si="52"/>
        <v>0</v>
      </c>
      <c r="L555" s="14">
        <f t="shared" si="53"/>
        <v>0</v>
      </c>
      <c r="M555" s="8">
        <f t="shared" si="54"/>
        <v>0</v>
      </c>
      <c r="N555" s="3">
        <f t="shared" si="55"/>
        <v>0</v>
      </c>
    </row>
    <row r="556" spans="9:14" ht="15" customHeight="1" x14ac:dyDescent="0.2">
      <c r="I556" s="5">
        <f t="shared" si="50"/>
        <v>0</v>
      </c>
      <c r="J556" s="14">
        <f t="shared" si="51"/>
        <v>0</v>
      </c>
      <c r="K556" s="14">
        <f t="shared" si="52"/>
        <v>0</v>
      </c>
      <c r="L556" s="14">
        <f t="shared" si="53"/>
        <v>0</v>
      </c>
      <c r="M556" s="8">
        <f t="shared" si="54"/>
        <v>0</v>
      </c>
      <c r="N556" s="3">
        <f t="shared" si="55"/>
        <v>0</v>
      </c>
    </row>
    <row r="557" spans="9:14" ht="15" customHeight="1" x14ac:dyDescent="0.2">
      <c r="I557" s="5">
        <f t="shared" si="50"/>
        <v>0</v>
      </c>
      <c r="J557" s="14">
        <f t="shared" si="51"/>
        <v>0</v>
      </c>
      <c r="K557" s="14">
        <f t="shared" si="52"/>
        <v>0</v>
      </c>
      <c r="L557" s="14">
        <f t="shared" si="53"/>
        <v>0</v>
      </c>
      <c r="M557" s="8">
        <f t="shared" si="54"/>
        <v>0</v>
      </c>
      <c r="N557" s="3">
        <f t="shared" si="55"/>
        <v>0</v>
      </c>
    </row>
    <row r="558" spans="9:14" ht="15" customHeight="1" x14ac:dyDescent="0.2">
      <c r="I558" s="5">
        <f t="shared" si="50"/>
        <v>0</v>
      </c>
      <c r="J558" s="14">
        <f t="shared" si="51"/>
        <v>0</v>
      </c>
      <c r="K558" s="14">
        <f t="shared" si="52"/>
        <v>0</v>
      </c>
      <c r="L558" s="14">
        <f t="shared" si="53"/>
        <v>0</v>
      </c>
      <c r="M558" s="8">
        <f t="shared" si="54"/>
        <v>0</v>
      </c>
      <c r="N558" s="3">
        <f t="shared" si="55"/>
        <v>0</v>
      </c>
    </row>
    <row r="559" spans="9:14" ht="15" customHeight="1" x14ac:dyDescent="0.2">
      <c r="I559" s="5">
        <f t="shared" si="50"/>
        <v>0</v>
      </c>
      <c r="J559" s="14">
        <f t="shared" si="51"/>
        <v>0</v>
      </c>
      <c r="K559" s="14">
        <f t="shared" si="52"/>
        <v>0</v>
      </c>
      <c r="L559" s="14">
        <f t="shared" si="53"/>
        <v>0</v>
      </c>
      <c r="M559" s="8">
        <f t="shared" si="54"/>
        <v>0</v>
      </c>
      <c r="N559" s="3">
        <f t="shared" si="55"/>
        <v>0</v>
      </c>
    </row>
    <row r="560" spans="9:14" ht="15" customHeight="1" x14ac:dyDescent="0.2">
      <c r="I560" s="5">
        <f t="shared" si="50"/>
        <v>0</v>
      </c>
      <c r="J560" s="14">
        <f t="shared" si="51"/>
        <v>0</v>
      </c>
      <c r="K560" s="14">
        <f t="shared" si="52"/>
        <v>0</v>
      </c>
      <c r="L560" s="14">
        <f t="shared" si="53"/>
        <v>0</v>
      </c>
      <c r="M560" s="8">
        <f t="shared" si="54"/>
        <v>0</v>
      </c>
      <c r="N560" s="3">
        <f t="shared" si="55"/>
        <v>0</v>
      </c>
    </row>
    <row r="561" spans="9:14" ht="15" customHeight="1" x14ac:dyDescent="0.2">
      <c r="I561" s="5">
        <f t="shared" si="50"/>
        <v>0</v>
      </c>
      <c r="J561" s="14">
        <f t="shared" si="51"/>
        <v>0</v>
      </c>
      <c r="K561" s="14">
        <f t="shared" si="52"/>
        <v>0</v>
      </c>
      <c r="L561" s="14">
        <f t="shared" si="53"/>
        <v>0</v>
      </c>
      <c r="M561" s="8">
        <f t="shared" si="54"/>
        <v>0</v>
      </c>
      <c r="N561" s="3">
        <f t="shared" si="55"/>
        <v>0</v>
      </c>
    </row>
    <row r="562" spans="9:14" ht="15" customHeight="1" x14ac:dyDescent="0.2">
      <c r="I562" s="5">
        <f t="shared" si="50"/>
        <v>0</v>
      </c>
      <c r="J562" s="14">
        <f t="shared" si="51"/>
        <v>0</v>
      </c>
      <c r="K562" s="14">
        <f t="shared" si="52"/>
        <v>0</v>
      </c>
      <c r="L562" s="14">
        <f t="shared" si="53"/>
        <v>0</v>
      </c>
      <c r="M562" s="8">
        <f t="shared" si="54"/>
        <v>0</v>
      </c>
      <c r="N562" s="3">
        <f t="shared" si="55"/>
        <v>0</v>
      </c>
    </row>
    <row r="563" spans="9:14" ht="15" customHeight="1" x14ac:dyDescent="0.2">
      <c r="I563" s="5">
        <f t="shared" si="50"/>
        <v>0</v>
      </c>
      <c r="J563" s="14">
        <f t="shared" si="51"/>
        <v>0</v>
      </c>
      <c r="K563" s="14">
        <f t="shared" si="52"/>
        <v>0</v>
      </c>
      <c r="L563" s="14">
        <f t="shared" si="53"/>
        <v>0</v>
      </c>
      <c r="M563" s="8">
        <f t="shared" si="54"/>
        <v>0</v>
      </c>
      <c r="N563" s="3">
        <f t="shared" si="55"/>
        <v>0</v>
      </c>
    </row>
    <row r="564" spans="9:14" ht="15" customHeight="1" x14ac:dyDescent="0.2">
      <c r="I564" s="5">
        <f t="shared" si="50"/>
        <v>0</v>
      </c>
      <c r="J564" s="14">
        <f t="shared" si="51"/>
        <v>0</v>
      </c>
      <c r="K564" s="14">
        <f t="shared" si="52"/>
        <v>0</v>
      </c>
      <c r="L564" s="14">
        <f t="shared" si="53"/>
        <v>0</v>
      </c>
      <c r="M564" s="8">
        <f t="shared" si="54"/>
        <v>0</v>
      </c>
      <c r="N564" s="3">
        <f t="shared" si="55"/>
        <v>0</v>
      </c>
    </row>
    <row r="565" spans="9:14" ht="15" customHeight="1" x14ac:dyDescent="0.2">
      <c r="I565" s="5">
        <f t="shared" si="50"/>
        <v>0</v>
      </c>
      <c r="J565" s="14">
        <f t="shared" si="51"/>
        <v>0</v>
      </c>
      <c r="K565" s="14">
        <f t="shared" si="52"/>
        <v>0</v>
      </c>
      <c r="L565" s="14">
        <f t="shared" si="53"/>
        <v>0</v>
      </c>
      <c r="M565" s="8">
        <f t="shared" si="54"/>
        <v>0</v>
      </c>
      <c r="N565" s="3">
        <f t="shared" si="55"/>
        <v>0</v>
      </c>
    </row>
    <row r="566" spans="9:14" ht="15" customHeight="1" x14ac:dyDescent="0.2">
      <c r="I566" s="5">
        <f t="shared" si="50"/>
        <v>0</v>
      </c>
      <c r="J566" s="14">
        <f t="shared" si="51"/>
        <v>0</v>
      </c>
      <c r="K566" s="14">
        <f t="shared" si="52"/>
        <v>0</v>
      </c>
      <c r="L566" s="14">
        <f t="shared" si="53"/>
        <v>0</v>
      </c>
      <c r="M566" s="8">
        <f t="shared" si="54"/>
        <v>0</v>
      </c>
      <c r="N566" s="3">
        <f t="shared" si="55"/>
        <v>0</v>
      </c>
    </row>
    <row r="567" spans="9:14" ht="15" customHeight="1" x14ac:dyDescent="0.2">
      <c r="I567" s="5">
        <f t="shared" si="50"/>
        <v>0</v>
      </c>
      <c r="J567" s="14">
        <f t="shared" si="51"/>
        <v>0</v>
      </c>
      <c r="K567" s="14">
        <f t="shared" si="52"/>
        <v>0</v>
      </c>
      <c r="L567" s="14">
        <f t="shared" si="53"/>
        <v>0</v>
      </c>
      <c r="M567" s="8">
        <f t="shared" si="54"/>
        <v>0</v>
      </c>
      <c r="N567" s="3">
        <f t="shared" si="55"/>
        <v>0</v>
      </c>
    </row>
    <row r="568" spans="9:14" ht="15" customHeight="1" x14ac:dyDescent="0.2">
      <c r="I568" s="5">
        <f t="shared" si="50"/>
        <v>0</v>
      </c>
      <c r="J568" s="14">
        <f t="shared" si="51"/>
        <v>0</v>
      </c>
      <c r="K568" s="14">
        <f t="shared" si="52"/>
        <v>0</v>
      </c>
      <c r="L568" s="14">
        <f t="shared" si="53"/>
        <v>0</v>
      </c>
      <c r="M568" s="8">
        <f t="shared" si="54"/>
        <v>0</v>
      </c>
      <c r="N568" s="3">
        <f t="shared" si="55"/>
        <v>0</v>
      </c>
    </row>
    <row r="569" spans="9:14" ht="15" customHeight="1" x14ac:dyDescent="0.2">
      <c r="I569" s="5">
        <f t="shared" si="50"/>
        <v>0</v>
      </c>
      <c r="J569" s="14">
        <f t="shared" si="51"/>
        <v>0</v>
      </c>
      <c r="K569" s="14">
        <f t="shared" si="52"/>
        <v>0</v>
      </c>
      <c r="L569" s="14">
        <f t="shared" si="53"/>
        <v>0</v>
      </c>
      <c r="M569" s="8">
        <f t="shared" si="54"/>
        <v>0</v>
      </c>
      <c r="N569" s="3">
        <f t="shared" si="55"/>
        <v>0</v>
      </c>
    </row>
    <row r="570" spans="9:14" ht="15" customHeight="1" x14ac:dyDescent="0.2">
      <c r="I570" s="5">
        <f t="shared" si="50"/>
        <v>0</v>
      </c>
      <c r="J570" s="14">
        <f t="shared" si="51"/>
        <v>0</v>
      </c>
      <c r="K570" s="14">
        <f t="shared" si="52"/>
        <v>0</v>
      </c>
      <c r="L570" s="14">
        <f t="shared" si="53"/>
        <v>0</v>
      </c>
      <c r="M570" s="8">
        <f t="shared" si="54"/>
        <v>0</v>
      </c>
      <c r="N570" s="3">
        <f t="shared" si="55"/>
        <v>0</v>
      </c>
    </row>
    <row r="571" spans="9:14" ht="15" customHeight="1" x14ac:dyDescent="0.2">
      <c r="I571" s="5">
        <f t="shared" si="50"/>
        <v>0</v>
      </c>
      <c r="J571" s="14">
        <f t="shared" si="51"/>
        <v>0</v>
      </c>
      <c r="K571" s="14">
        <f t="shared" si="52"/>
        <v>0</v>
      </c>
      <c r="L571" s="14">
        <f t="shared" si="53"/>
        <v>0</v>
      </c>
      <c r="M571" s="8">
        <f t="shared" si="54"/>
        <v>0</v>
      </c>
      <c r="N571" s="3">
        <f t="shared" si="55"/>
        <v>0</v>
      </c>
    </row>
    <row r="572" spans="9:14" ht="15" customHeight="1" x14ac:dyDescent="0.2">
      <c r="I572" s="5">
        <f t="shared" si="50"/>
        <v>0</v>
      </c>
      <c r="J572" s="14">
        <f t="shared" si="51"/>
        <v>0</v>
      </c>
      <c r="K572" s="14">
        <f t="shared" si="52"/>
        <v>0</v>
      </c>
      <c r="L572" s="14">
        <f t="shared" si="53"/>
        <v>0</v>
      </c>
      <c r="M572" s="8">
        <f t="shared" si="54"/>
        <v>0</v>
      </c>
      <c r="N572" s="3">
        <f t="shared" si="55"/>
        <v>0</v>
      </c>
    </row>
    <row r="573" spans="9:14" ht="15" customHeight="1" x14ac:dyDescent="0.2">
      <c r="I573" s="5">
        <f t="shared" si="50"/>
        <v>0</v>
      </c>
      <c r="J573" s="14">
        <f t="shared" si="51"/>
        <v>0</v>
      </c>
      <c r="K573" s="14">
        <f t="shared" si="52"/>
        <v>0</v>
      </c>
      <c r="L573" s="14">
        <f t="shared" si="53"/>
        <v>0</v>
      </c>
      <c r="M573" s="8">
        <f t="shared" si="54"/>
        <v>0</v>
      </c>
      <c r="N573" s="3">
        <f t="shared" si="55"/>
        <v>0</v>
      </c>
    </row>
    <row r="574" spans="9:14" ht="15" customHeight="1" x14ac:dyDescent="0.2">
      <c r="I574" s="5">
        <f t="shared" si="50"/>
        <v>0</v>
      </c>
      <c r="J574" s="14">
        <f t="shared" si="51"/>
        <v>0</v>
      </c>
      <c r="K574" s="14">
        <f t="shared" si="52"/>
        <v>0</v>
      </c>
      <c r="L574" s="14">
        <f t="shared" si="53"/>
        <v>0</v>
      </c>
      <c r="M574" s="8">
        <f t="shared" si="54"/>
        <v>0</v>
      </c>
      <c r="N574" s="3">
        <f t="shared" si="55"/>
        <v>0</v>
      </c>
    </row>
    <row r="575" spans="9:14" ht="15" customHeight="1" x14ac:dyDescent="0.2">
      <c r="I575" s="5">
        <f t="shared" si="50"/>
        <v>0</v>
      </c>
      <c r="J575" s="14">
        <f t="shared" si="51"/>
        <v>0</v>
      </c>
      <c r="K575" s="14">
        <f t="shared" si="52"/>
        <v>0</v>
      </c>
      <c r="L575" s="14">
        <f t="shared" si="53"/>
        <v>0</v>
      </c>
      <c r="M575" s="8">
        <f t="shared" si="54"/>
        <v>0</v>
      </c>
      <c r="N575" s="3">
        <f t="shared" si="55"/>
        <v>0</v>
      </c>
    </row>
    <row r="576" spans="9:14" ht="15" customHeight="1" x14ac:dyDescent="0.2">
      <c r="I576" s="5">
        <f t="shared" si="50"/>
        <v>0</v>
      </c>
      <c r="J576" s="14">
        <f t="shared" si="51"/>
        <v>0</v>
      </c>
      <c r="K576" s="14">
        <f t="shared" si="52"/>
        <v>0</v>
      </c>
      <c r="L576" s="14">
        <f t="shared" si="53"/>
        <v>0</v>
      </c>
      <c r="M576" s="8">
        <f t="shared" si="54"/>
        <v>0</v>
      </c>
      <c r="N576" s="3">
        <f t="shared" si="55"/>
        <v>0</v>
      </c>
    </row>
    <row r="577" spans="9:14" ht="15" customHeight="1" x14ac:dyDescent="0.2">
      <c r="I577" s="5">
        <f t="shared" si="50"/>
        <v>0</v>
      </c>
      <c r="J577" s="14">
        <f t="shared" si="51"/>
        <v>0</v>
      </c>
      <c r="K577" s="14">
        <f t="shared" si="52"/>
        <v>0</v>
      </c>
      <c r="L577" s="14">
        <f t="shared" si="53"/>
        <v>0</v>
      </c>
      <c r="M577" s="8">
        <f t="shared" si="54"/>
        <v>0</v>
      </c>
      <c r="N577" s="3">
        <f t="shared" si="55"/>
        <v>0</v>
      </c>
    </row>
    <row r="578" spans="9:14" ht="15" customHeight="1" x14ac:dyDescent="0.2">
      <c r="I578" s="5">
        <f t="shared" si="50"/>
        <v>0</v>
      </c>
      <c r="J578" s="14">
        <f t="shared" si="51"/>
        <v>0</v>
      </c>
      <c r="K578" s="14">
        <f t="shared" si="52"/>
        <v>0</v>
      </c>
      <c r="L578" s="14">
        <f t="shared" si="53"/>
        <v>0</v>
      </c>
      <c r="M578" s="8">
        <f t="shared" si="54"/>
        <v>0</v>
      </c>
      <c r="N578" s="3">
        <f t="shared" si="55"/>
        <v>0</v>
      </c>
    </row>
    <row r="579" spans="9:14" ht="15" customHeight="1" x14ac:dyDescent="0.2">
      <c r="I579" s="5">
        <f t="shared" si="50"/>
        <v>0</v>
      </c>
      <c r="J579" s="14">
        <f t="shared" si="51"/>
        <v>0</v>
      </c>
      <c r="K579" s="14">
        <f t="shared" si="52"/>
        <v>0</v>
      </c>
      <c r="L579" s="14">
        <f t="shared" si="53"/>
        <v>0</v>
      </c>
      <c r="M579" s="8">
        <f t="shared" si="54"/>
        <v>0</v>
      </c>
      <c r="N579" s="3">
        <f t="shared" si="55"/>
        <v>0</v>
      </c>
    </row>
    <row r="580" spans="9:14" ht="15" customHeight="1" x14ac:dyDescent="0.2">
      <c r="I580" s="5">
        <f t="shared" si="50"/>
        <v>0</v>
      </c>
      <c r="J580" s="14">
        <f t="shared" si="51"/>
        <v>0</v>
      </c>
      <c r="K580" s="14">
        <f t="shared" si="52"/>
        <v>0</v>
      </c>
      <c r="L580" s="14">
        <f t="shared" si="53"/>
        <v>0</v>
      </c>
      <c r="M580" s="8">
        <f t="shared" si="54"/>
        <v>0</v>
      </c>
      <c r="N580" s="3">
        <f t="shared" si="55"/>
        <v>0</v>
      </c>
    </row>
    <row r="581" spans="9:14" ht="15" customHeight="1" x14ac:dyDescent="0.2">
      <c r="I581" s="5">
        <f t="shared" si="50"/>
        <v>0</v>
      </c>
      <c r="J581" s="14">
        <f t="shared" si="51"/>
        <v>0</v>
      </c>
      <c r="K581" s="14">
        <f t="shared" si="52"/>
        <v>0</v>
      </c>
      <c r="L581" s="14">
        <f t="shared" si="53"/>
        <v>0</v>
      </c>
      <c r="M581" s="8">
        <f t="shared" si="54"/>
        <v>0</v>
      </c>
      <c r="N581" s="3">
        <f t="shared" si="55"/>
        <v>0</v>
      </c>
    </row>
    <row r="582" spans="9:14" ht="15" customHeight="1" x14ac:dyDescent="0.2">
      <c r="I582" s="5">
        <f t="shared" si="50"/>
        <v>0</v>
      </c>
      <c r="J582" s="14">
        <f t="shared" si="51"/>
        <v>0</v>
      </c>
      <c r="K582" s="14">
        <f t="shared" si="52"/>
        <v>0</v>
      </c>
      <c r="L582" s="14">
        <f t="shared" si="53"/>
        <v>0</v>
      </c>
      <c r="M582" s="8">
        <f t="shared" si="54"/>
        <v>0</v>
      </c>
      <c r="N582" s="3">
        <f t="shared" si="55"/>
        <v>0</v>
      </c>
    </row>
    <row r="583" spans="9:14" ht="15" customHeight="1" x14ac:dyDescent="0.2">
      <c r="I583" s="5">
        <f t="shared" si="50"/>
        <v>0</v>
      </c>
      <c r="J583" s="14">
        <f t="shared" si="51"/>
        <v>0</v>
      </c>
      <c r="K583" s="14">
        <f t="shared" si="52"/>
        <v>0</v>
      </c>
      <c r="L583" s="14">
        <f t="shared" si="53"/>
        <v>0</v>
      </c>
      <c r="M583" s="8">
        <f t="shared" si="54"/>
        <v>0</v>
      </c>
      <c r="N583" s="3">
        <f t="shared" si="55"/>
        <v>0</v>
      </c>
    </row>
    <row r="584" spans="9:14" ht="15" customHeight="1" x14ac:dyDescent="0.2">
      <c r="I584" s="5">
        <f t="shared" si="50"/>
        <v>0</v>
      </c>
      <c r="J584" s="14">
        <f t="shared" si="51"/>
        <v>0</v>
      </c>
      <c r="K584" s="14">
        <f t="shared" si="52"/>
        <v>0</v>
      </c>
      <c r="L584" s="14">
        <f t="shared" si="53"/>
        <v>0</v>
      </c>
      <c r="M584" s="8">
        <f t="shared" si="54"/>
        <v>0</v>
      </c>
      <c r="N584" s="3">
        <f t="shared" si="55"/>
        <v>0</v>
      </c>
    </row>
    <row r="585" spans="9:14" ht="15" customHeight="1" x14ac:dyDescent="0.2">
      <c r="I585" s="5">
        <f t="shared" si="50"/>
        <v>0</v>
      </c>
      <c r="J585" s="14">
        <f t="shared" si="51"/>
        <v>0</v>
      </c>
      <c r="K585" s="14">
        <f t="shared" si="52"/>
        <v>0</v>
      </c>
      <c r="L585" s="14">
        <f t="shared" si="53"/>
        <v>0</v>
      </c>
      <c r="M585" s="8">
        <f t="shared" si="54"/>
        <v>0</v>
      </c>
      <c r="N585" s="3">
        <f t="shared" si="55"/>
        <v>0</v>
      </c>
    </row>
    <row r="586" spans="9:14" ht="15" customHeight="1" x14ac:dyDescent="0.2">
      <c r="I586" s="5">
        <f t="shared" si="50"/>
        <v>0</v>
      </c>
      <c r="J586" s="14">
        <f t="shared" si="51"/>
        <v>0</v>
      </c>
      <c r="K586" s="14">
        <f t="shared" si="52"/>
        <v>0</v>
      </c>
      <c r="L586" s="14">
        <f t="shared" si="53"/>
        <v>0</v>
      </c>
      <c r="M586" s="8">
        <f t="shared" si="54"/>
        <v>0</v>
      </c>
      <c r="N586" s="3">
        <f t="shared" si="55"/>
        <v>0</v>
      </c>
    </row>
    <row r="587" spans="9:14" ht="15" customHeight="1" x14ac:dyDescent="0.2">
      <c r="I587" s="5">
        <f t="shared" si="50"/>
        <v>0</v>
      </c>
      <c r="J587" s="14">
        <f t="shared" si="51"/>
        <v>0</v>
      </c>
      <c r="K587" s="14">
        <f t="shared" si="52"/>
        <v>0</v>
      </c>
      <c r="L587" s="14">
        <f t="shared" si="53"/>
        <v>0</v>
      </c>
      <c r="M587" s="8">
        <f t="shared" si="54"/>
        <v>0</v>
      </c>
      <c r="N587" s="3">
        <f t="shared" si="55"/>
        <v>0</v>
      </c>
    </row>
    <row r="588" spans="9:14" ht="15" customHeight="1" x14ac:dyDescent="0.2">
      <c r="I588" s="5">
        <f t="shared" si="50"/>
        <v>0</v>
      </c>
      <c r="J588" s="14">
        <f t="shared" si="51"/>
        <v>0</v>
      </c>
      <c r="K588" s="14">
        <f t="shared" si="52"/>
        <v>0</v>
      </c>
      <c r="L588" s="14">
        <f t="shared" si="53"/>
        <v>0</v>
      </c>
      <c r="M588" s="8">
        <f t="shared" si="54"/>
        <v>0</v>
      </c>
      <c r="N588" s="3">
        <f t="shared" si="55"/>
        <v>0</v>
      </c>
    </row>
    <row r="589" spans="9:14" ht="15" customHeight="1" x14ac:dyDescent="0.2">
      <c r="I589" s="5">
        <f t="shared" si="50"/>
        <v>0</v>
      </c>
      <c r="J589" s="14">
        <f t="shared" si="51"/>
        <v>0</v>
      </c>
      <c r="K589" s="14">
        <f t="shared" si="52"/>
        <v>0</v>
      </c>
      <c r="L589" s="14">
        <f t="shared" si="53"/>
        <v>0</v>
      </c>
      <c r="M589" s="8">
        <f t="shared" si="54"/>
        <v>0</v>
      </c>
      <c r="N589" s="3">
        <f t="shared" si="55"/>
        <v>0</v>
      </c>
    </row>
    <row r="590" spans="9:14" ht="15" customHeight="1" x14ac:dyDescent="0.2">
      <c r="I590" s="5">
        <f t="shared" si="50"/>
        <v>0</v>
      </c>
      <c r="J590" s="14">
        <f t="shared" si="51"/>
        <v>0</v>
      </c>
      <c r="K590" s="14">
        <f t="shared" si="52"/>
        <v>0</v>
      </c>
      <c r="L590" s="14">
        <f t="shared" si="53"/>
        <v>0</v>
      </c>
      <c r="M590" s="8">
        <f t="shared" si="54"/>
        <v>0</v>
      </c>
      <c r="N590" s="3">
        <f t="shared" si="55"/>
        <v>0</v>
      </c>
    </row>
    <row r="591" spans="9:14" ht="15" customHeight="1" x14ac:dyDescent="0.2">
      <c r="I591" s="5">
        <f t="shared" si="50"/>
        <v>0</v>
      </c>
      <c r="J591" s="14">
        <f t="shared" si="51"/>
        <v>0</v>
      </c>
      <c r="K591" s="14">
        <f t="shared" si="52"/>
        <v>0</v>
      </c>
      <c r="L591" s="14">
        <f t="shared" si="53"/>
        <v>0</v>
      </c>
      <c r="M591" s="8">
        <f t="shared" si="54"/>
        <v>0</v>
      </c>
      <c r="N591" s="3">
        <f t="shared" si="55"/>
        <v>0</v>
      </c>
    </row>
    <row r="592" spans="9:14" ht="15" customHeight="1" x14ac:dyDescent="0.2">
      <c r="I592" s="5">
        <f t="shared" si="50"/>
        <v>0</v>
      </c>
      <c r="J592" s="14">
        <f t="shared" si="51"/>
        <v>0</v>
      </c>
      <c r="K592" s="14">
        <f t="shared" si="52"/>
        <v>0</v>
      </c>
      <c r="L592" s="14">
        <f t="shared" si="53"/>
        <v>0</v>
      </c>
      <c r="M592" s="8">
        <f t="shared" si="54"/>
        <v>0</v>
      </c>
      <c r="N592" s="3">
        <f t="shared" si="55"/>
        <v>0</v>
      </c>
    </row>
    <row r="593" spans="9:14" ht="15" customHeight="1" x14ac:dyDescent="0.2">
      <c r="I593" s="5">
        <f t="shared" si="50"/>
        <v>0</v>
      </c>
      <c r="J593" s="14">
        <f t="shared" si="51"/>
        <v>0</v>
      </c>
      <c r="K593" s="14">
        <f t="shared" si="52"/>
        <v>0</v>
      </c>
      <c r="L593" s="14">
        <f t="shared" si="53"/>
        <v>0</v>
      </c>
      <c r="M593" s="8">
        <f t="shared" si="54"/>
        <v>0</v>
      </c>
      <c r="N593" s="3">
        <f t="shared" si="55"/>
        <v>0</v>
      </c>
    </row>
    <row r="594" spans="9:14" ht="15" customHeight="1" x14ac:dyDescent="0.2">
      <c r="I594" s="5">
        <f t="shared" si="50"/>
        <v>0</v>
      </c>
      <c r="J594" s="14">
        <f t="shared" si="51"/>
        <v>0</v>
      </c>
      <c r="K594" s="14">
        <f t="shared" si="52"/>
        <v>0</v>
      </c>
      <c r="L594" s="14">
        <f t="shared" si="53"/>
        <v>0</v>
      </c>
      <c r="M594" s="8">
        <f t="shared" si="54"/>
        <v>0</v>
      </c>
      <c r="N594" s="3">
        <f t="shared" si="55"/>
        <v>0</v>
      </c>
    </row>
    <row r="595" spans="9:14" ht="15" customHeight="1" x14ac:dyDescent="0.2">
      <c r="I595" s="5">
        <f t="shared" si="50"/>
        <v>0</v>
      </c>
      <c r="J595" s="14">
        <f t="shared" si="51"/>
        <v>0</v>
      </c>
      <c r="K595" s="14">
        <f t="shared" si="52"/>
        <v>0</v>
      </c>
      <c r="L595" s="14">
        <f t="shared" si="53"/>
        <v>0</v>
      </c>
      <c r="M595" s="8">
        <f t="shared" si="54"/>
        <v>0</v>
      </c>
      <c r="N595" s="3">
        <f t="shared" si="55"/>
        <v>0</v>
      </c>
    </row>
    <row r="596" spans="9:14" ht="15" customHeight="1" x14ac:dyDescent="0.2">
      <c r="I596" s="5">
        <f t="shared" si="50"/>
        <v>0</v>
      </c>
      <c r="J596" s="14">
        <f t="shared" si="51"/>
        <v>0</v>
      </c>
      <c r="K596" s="14">
        <f t="shared" si="52"/>
        <v>0</v>
      </c>
      <c r="L596" s="14">
        <f t="shared" si="53"/>
        <v>0</v>
      </c>
      <c r="M596" s="8">
        <f t="shared" si="54"/>
        <v>0</v>
      </c>
      <c r="N596" s="3">
        <f t="shared" si="55"/>
        <v>0</v>
      </c>
    </row>
    <row r="597" spans="9:14" ht="15" customHeight="1" x14ac:dyDescent="0.2">
      <c r="I597" s="5">
        <f t="shared" si="50"/>
        <v>0</v>
      </c>
      <c r="J597" s="14">
        <f t="shared" si="51"/>
        <v>0</v>
      </c>
      <c r="K597" s="14">
        <f t="shared" si="52"/>
        <v>0</v>
      </c>
      <c r="L597" s="14">
        <f t="shared" si="53"/>
        <v>0</v>
      </c>
      <c r="M597" s="8">
        <f t="shared" si="54"/>
        <v>0</v>
      </c>
      <c r="N597" s="3">
        <f t="shared" si="55"/>
        <v>0</v>
      </c>
    </row>
    <row r="598" spans="9:14" ht="15" customHeight="1" x14ac:dyDescent="0.2">
      <c r="I598" s="5">
        <f t="shared" si="50"/>
        <v>0</v>
      </c>
      <c r="J598" s="14">
        <f t="shared" si="51"/>
        <v>0</v>
      </c>
      <c r="K598" s="14">
        <f t="shared" si="52"/>
        <v>0</v>
      </c>
      <c r="L598" s="14">
        <f t="shared" si="53"/>
        <v>0</v>
      </c>
      <c r="M598" s="8">
        <f t="shared" si="54"/>
        <v>0</v>
      </c>
      <c r="N598" s="3">
        <f t="shared" si="55"/>
        <v>0</v>
      </c>
    </row>
    <row r="599" spans="9:14" ht="15" customHeight="1" x14ac:dyDescent="0.2">
      <c r="I599" s="5">
        <f t="shared" si="50"/>
        <v>0</v>
      </c>
      <c r="J599" s="14">
        <f t="shared" si="51"/>
        <v>0</v>
      </c>
      <c r="K599" s="14">
        <f t="shared" si="52"/>
        <v>0</v>
      </c>
      <c r="L599" s="14">
        <f t="shared" si="53"/>
        <v>0</v>
      </c>
      <c r="M599" s="8">
        <f t="shared" si="54"/>
        <v>0</v>
      </c>
      <c r="N599" s="3">
        <f t="shared" si="55"/>
        <v>0</v>
      </c>
    </row>
    <row r="600" spans="9:14" ht="15" customHeight="1" x14ac:dyDescent="0.2">
      <c r="I600" s="5">
        <f t="shared" si="50"/>
        <v>0</v>
      </c>
      <c r="J600" s="14">
        <f t="shared" si="51"/>
        <v>0</v>
      </c>
      <c r="K600" s="14">
        <f t="shared" si="52"/>
        <v>0</v>
      </c>
      <c r="L600" s="14">
        <f t="shared" si="53"/>
        <v>0</v>
      </c>
      <c r="M600" s="8">
        <f t="shared" si="54"/>
        <v>0</v>
      </c>
      <c r="N600" s="3">
        <f t="shared" si="55"/>
        <v>0</v>
      </c>
    </row>
    <row r="601" spans="9:14" ht="15" customHeight="1" x14ac:dyDescent="0.2">
      <c r="I601" s="5">
        <f t="shared" si="50"/>
        <v>0</v>
      </c>
      <c r="J601" s="14">
        <f t="shared" si="51"/>
        <v>0</v>
      </c>
      <c r="K601" s="14">
        <f t="shared" si="52"/>
        <v>0</v>
      </c>
      <c r="L601" s="14">
        <f t="shared" si="53"/>
        <v>0</v>
      </c>
      <c r="M601" s="8">
        <f t="shared" si="54"/>
        <v>0</v>
      </c>
      <c r="N601" s="3">
        <f t="shared" si="55"/>
        <v>0</v>
      </c>
    </row>
    <row r="602" spans="9:14" ht="15" customHeight="1" x14ac:dyDescent="0.2">
      <c r="I602" s="5">
        <f t="shared" si="50"/>
        <v>0</v>
      </c>
      <c r="J602" s="14">
        <f t="shared" si="51"/>
        <v>0</v>
      </c>
      <c r="K602" s="14">
        <f t="shared" si="52"/>
        <v>0</v>
      </c>
      <c r="L602" s="14">
        <f t="shared" si="53"/>
        <v>0</v>
      </c>
      <c r="M602" s="8">
        <f t="shared" si="54"/>
        <v>0</v>
      </c>
      <c r="N602" s="3">
        <f t="shared" si="55"/>
        <v>0</v>
      </c>
    </row>
    <row r="603" spans="9:14" ht="15" customHeight="1" x14ac:dyDescent="0.2">
      <c r="I603" s="5">
        <f t="shared" si="50"/>
        <v>0</v>
      </c>
      <c r="J603" s="14">
        <f t="shared" si="51"/>
        <v>0</v>
      </c>
      <c r="K603" s="14">
        <f t="shared" si="52"/>
        <v>0</v>
      </c>
      <c r="L603" s="14">
        <f t="shared" si="53"/>
        <v>0</v>
      </c>
      <c r="M603" s="8">
        <f t="shared" si="54"/>
        <v>0</v>
      </c>
      <c r="N603" s="3">
        <f t="shared" si="55"/>
        <v>0</v>
      </c>
    </row>
    <row r="604" spans="9:14" ht="15" customHeight="1" x14ac:dyDescent="0.2">
      <c r="I604" s="5">
        <f t="shared" si="50"/>
        <v>0</v>
      </c>
      <c r="J604" s="14">
        <f t="shared" si="51"/>
        <v>0</v>
      </c>
      <c r="K604" s="14">
        <f t="shared" si="52"/>
        <v>0</v>
      </c>
      <c r="L604" s="14">
        <f t="shared" si="53"/>
        <v>0</v>
      </c>
      <c r="M604" s="8">
        <f t="shared" si="54"/>
        <v>0</v>
      </c>
      <c r="N604" s="3">
        <f t="shared" si="55"/>
        <v>0</v>
      </c>
    </row>
    <row r="605" spans="9:14" ht="15" customHeight="1" x14ac:dyDescent="0.2">
      <c r="I605" s="5">
        <f t="shared" si="50"/>
        <v>0</v>
      </c>
      <c r="J605" s="14">
        <f t="shared" si="51"/>
        <v>0</v>
      </c>
      <c r="K605" s="14">
        <f t="shared" si="52"/>
        <v>0</v>
      </c>
      <c r="L605" s="14">
        <f t="shared" si="53"/>
        <v>0</v>
      </c>
      <c r="M605" s="8">
        <f t="shared" si="54"/>
        <v>0</v>
      </c>
      <c r="N605" s="3">
        <f t="shared" si="55"/>
        <v>0</v>
      </c>
    </row>
    <row r="606" spans="9:14" ht="15" customHeight="1" x14ac:dyDescent="0.2">
      <c r="I606" s="5">
        <f t="shared" si="50"/>
        <v>0</v>
      </c>
      <c r="J606" s="14">
        <f t="shared" si="51"/>
        <v>0</v>
      </c>
      <c r="K606" s="14">
        <f t="shared" si="52"/>
        <v>0</v>
      </c>
      <c r="L606" s="14">
        <f t="shared" si="53"/>
        <v>0</v>
      </c>
      <c r="M606" s="8">
        <f t="shared" si="54"/>
        <v>0</v>
      </c>
      <c r="N606" s="3">
        <f t="shared" si="55"/>
        <v>0</v>
      </c>
    </row>
    <row r="607" spans="9:14" ht="15" customHeight="1" x14ac:dyDescent="0.2">
      <c r="I607" s="5">
        <f t="shared" si="50"/>
        <v>0</v>
      </c>
      <c r="J607" s="14">
        <f t="shared" si="51"/>
        <v>0</v>
      </c>
      <c r="K607" s="14">
        <f t="shared" si="52"/>
        <v>0</v>
      </c>
      <c r="L607" s="14">
        <f t="shared" si="53"/>
        <v>0</v>
      </c>
      <c r="M607" s="8">
        <f t="shared" si="54"/>
        <v>0</v>
      </c>
      <c r="N607" s="3">
        <f t="shared" si="55"/>
        <v>0</v>
      </c>
    </row>
    <row r="608" spans="9:14" ht="15" customHeight="1" x14ac:dyDescent="0.2">
      <c r="I608" s="5">
        <f t="shared" si="50"/>
        <v>0</v>
      </c>
      <c r="J608" s="14">
        <f t="shared" si="51"/>
        <v>0</v>
      </c>
      <c r="K608" s="14">
        <f t="shared" si="52"/>
        <v>0</v>
      </c>
      <c r="L608" s="14">
        <f t="shared" si="53"/>
        <v>0</v>
      </c>
      <c r="M608" s="8">
        <f t="shared" si="54"/>
        <v>0</v>
      </c>
      <c r="N608" s="3">
        <f t="shared" si="55"/>
        <v>0</v>
      </c>
    </row>
    <row r="609" spans="9:14" ht="15" customHeight="1" x14ac:dyDescent="0.2">
      <c r="I609" s="5">
        <f t="shared" si="50"/>
        <v>0</v>
      </c>
      <c r="J609" s="14">
        <f t="shared" si="51"/>
        <v>0</v>
      </c>
      <c r="K609" s="14">
        <f t="shared" si="52"/>
        <v>0</v>
      </c>
      <c r="L609" s="14">
        <f t="shared" si="53"/>
        <v>0</v>
      </c>
      <c r="M609" s="8">
        <f t="shared" si="54"/>
        <v>0</v>
      </c>
      <c r="N609" s="3">
        <f t="shared" si="55"/>
        <v>0</v>
      </c>
    </row>
    <row r="610" spans="9:14" ht="15" customHeight="1" x14ac:dyDescent="0.2">
      <c r="I610" s="5">
        <f t="shared" si="50"/>
        <v>0</v>
      </c>
      <c r="J610" s="14">
        <f t="shared" si="51"/>
        <v>0</v>
      </c>
      <c r="K610" s="14">
        <f t="shared" si="52"/>
        <v>0</v>
      </c>
      <c r="L610" s="14">
        <f t="shared" si="53"/>
        <v>0</v>
      </c>
      <c r="M610" s="8">
        <f t="shared" si="54"/>
        <v>0</v>
      </c>
      <c r="N610" s="3">
        <f t="shared" si="55"/>
        <v>0</v>
      </c>
    </row>
    <row r="611" spans="9:14" ht="15" customHeight="1" x14ac:dyDescent="0.2">
      <c r="I611" s="5">
        <f t="shared" si="50"/>
        <v>0</v>
      </c>
      <c r="J611" s="14">
        <f t="shared" si="51"/>
        <v>0</v>
      </c>
      <c r="K611" s="14">
        <f t="shared" si="52"/>
        <v>0</v>
      </c>
      <c r="L611" s="14">
        <f t="shared" si="53"/>
        <v>0</v>
      </c>
      <c r="M611" s="8">
        <f t="shared" si="54"/>
        <v>0</v>
      </c>
      <c r="N611" s="3">
        <f t="shared" si="55"/>
        <v>0</v>
      </c>
    </row>
    <row r="612" spans="9:14" ht="15" customHeight="1" x14ac:dyDescent="0.2">
      <c r="I612" s="5">
        <f t="shared" si="50"/>
        <v>0</v>
      </c>
      <c r="J612" s="14">
        <f t="shared" si="51"/>
        <v>0</v>
      </c>
      <c r="K612" s="14">
        <f t="shared" si="52"/>
        <v>0</v>
      </c>
      <c r="L612" s="14">
        <f t="shared" si="53"/>
        <v>0</v>
      </c>
      <c r="M612" s="8">
        <f t="shared" si="54"/>
        <v>0</v>
      </c>
      <c r="N612" s="3">
        <f t="shared" si="55"/>
        <v>0</v>
      </c>
    </row>
    <row r="613" spans="9:14" ht="15" customHeight="1" x14ac:dyDescent="0.2">
      <c r="I613" s="5">
        <f t="shared" ref="I613:I676" si="56">(D613-C613)+(F613-E613)+(H613-G613)</f>
        <v>0</v>
      </c>
      <c r="J613" s="14">
        <f t="shared" ref="J613:J676" si="57">IF(((D613-C613)&gt;$C$2),$D$2,IF(((D613-C613)&gt;$E$2),$F$2,0))</f>
        <v>0</v>
      </c>
      <c r="K613" s="14">
        <f t="shared" ref="K613:K676" si="58">IF(((F613-E613)&gt;$C$2),$D$2,IF(((F613-E613)&gt;$E$2),$F$2,0))</f>
        <v>0</v>
      </c>
      <c r="L613" s="14">
        <f t="shared" ref="L613:L676" si="59">IF(((H613-G613)&gt;$C$2),$D$2,IF(((H613-G613)&gt;$E$2),$F$2,0))</f>
        <v>0</v>
      </c>
      <c r="M613" s="8">
        <f t="shared" ref="M613:M676" si="60">SUM(J613:L613)</f>
        <v>0</v>
      </c>
      <c r="N613" s="3">
        <f t="shared" si="55"/>
        <v>0</v>
      </c>
    </row>
    <row r="614" spans="9:14" ht="15" customHeight="1" x14ac:dyDescent="0.2">
      <c r="I614" s="5">
        <f t="shared" si="56"/>
        <v>0</v>
      </c>
      <c r="J614" s="14">
        <f t="shared" si="57"/>
        <v>0</v>
      </c>
      <c r="K614" s="14">
        <f t="shared" si="58"/>
        <v>0</v>
      </c>
      <c r="L614" s="14">
        <f t="shared" si="59"/>
        <v>0</v>
      </c>
      <c r="M614" s="8">
        <f t="shared" si="60"/>
        <v>0</v>
      </c>
      <c r="N614" s="3">
        <f t="shared" ref="N614:N677" si="61">I614-M614</f>
        <v>0</v>
      </c>
    </row>
    <row r="615" spans="9:14" ht="15" customHeight="1" x14ac:dyDescent="0.2">
      <c r="I615" s="5">
        <f t="shared" si="56"/>
        <v>0</v>
      </c>
      <c r="J615" s="14">
        <f t="shared" si="57"/>
        <v>0</v>
      </c>
      <c r="K615" s="14">
        <f t="shared" si="58"/>
        <v>0</v>
      </c>
      <c r="L615" s="14">
        <f t="shared" si="59"/>
        <v>0</v>
      </c>
      <c r="M615" s="8">
        <f t="shared" si="60"/>
        <v>0</v>
      </c>
      <c r="N615" s="3">
        <f t="shared" si="61"/>
        <v>0</v>
      </c>
    </row>
    <row r="616" spans="9:14" ht="15" customHeight="1" x14ac:dyDescent="0.2">
      <c r="I616" s="5">
        <f t="shared" si="56"/>
        <v>0</v>
      </c>
      <c r="J616" s="14">
        <f t="shared" si="57"/>
        <v>0</v>
      </c>
      <c r="K616" s="14">
        <f t="shared" si="58"/>
        <v>0</v>
      </c>
      <c r="L616" s="14">
        <f t="shared" si="59"/>
        <v>0</v>
      </c>
      <c r="M616" s="8">
        <f t="shared" si="60"/>
        <v>0</v>
      </c>
      <c r="N616" s="3">
        <f t="shared" si="61"/>
        <v>0</v>
      </c>
    </row>
    <row r="617" spans="9:14" ht="15" customHeight="1" x14ac:dyDescent="0.2">
      <c r="I617" s="5">
        <f t="shared" si="56"/>
        <v>0</v>
      </c>
      <c r="J617" s="14">
        <f t="shared" si="57"/>
        <v>0</v>
      </c>
      <c r="K617" s="14">
        <f t="shared" si="58"/>
        <v>0</v>
      </c>
      <c r="L617" s="14">
        <f t="shared" si="59"/>
        <v>0</v>
      </c>
      <c r="M617" s="8">
        <f t="shared" si="60"/>
        <v>0</v>
      </c>
      <c r="N617" s="3">
        <f t="shared" si="61"/>
        <v>0</v>
      </c>
    </row>
    <row r="618" spans="9:14" ht="15" customHeight="1" x14ac:dyDescent="0.2">
      <c r="I618" s="5">
        <f t="shared" si="56"/>
        <v>0</v>
      </c>
      <c r="J618" s="14">
        <f t="shared" si="57"/>
        <v>0</v>
      </c>
      <c r="K618" s="14">
        <f t="shared" si="58"/>
        <v>0</v>
      </c>
      <c r="L618" s="14">
        <f t="shared" si="59"/>
        <v>0</v>
      </c>
      <c r="M618" s="8">
        <f t="shared" si="60"/>
        <v>0</v>
      </c>
      <c r="N618" s="3">
        <f t="shared" si="61"/>
        <v>0</v>
      </c>
    </row>
    <row r="619" spans="9:14" ht="15" customHeight="1" x14ac:dyDescent="0.2">
      <c r="I619" s="5">
        <f t="shared" si="56"/>
        <v>0</v>
      </c>
      <c r="J619" s="14">
        <f t="shared" si="57"/>
        <v>0</v>
      </c>
      <c r="K619" s="14">
        <f t="shared" si="58"/>
        <v>0</v>
      </c>
      <c r="L619" s="14">
        <f t="shared" si="59"/>
        <v>0</v>
      </c>
      <c r="M619" s="8">
        <f t="shared" si="60"/>
        <v>0</v>
      </c>
      <c r="N619" s="3">
        <f t="shared" si="61"/>
        <v>0</v>
      </c>
    </row>
    <row r="620" spans="9:14" ht="15" customHeight="1" x14ac:dyDescent="0.2">
      <c r="I620" s="5">
        <f t="shared" si="56"/>
        <v>0</v>
      </c>
      <c r="J620" s="14">
        <f t="shared" si="57"/>
        <v>0</v>
      </c>
      <c r="K620" s="14">
        <f t="shared" si="58"/>
        <v>0</v>
      </c>
      <c r="L620" s="14">
        <f t="shared" si="59"/>
        <v>0</v>
      </c>
      <c r="M620" s="8">
        <f t="shared" si="60"/>
        <v>0</v>
      </c>
      <c r="N620" s="3">
        <f t="shared" si="61"/>
        <v>0</v>
      </c>
    </row>
    <row r="621" spans="9:14" ht="15" customHeight="1" x14ac:dyDescent="0.2">
      <c r="I621" s="5">
        <f t="shared" si="56"/>
        <v>0</v>
      </c>
      <c r="J621" s="14">
        <f t="shared" si="57"/>
        <v>0</v>
      </c>
      <c r="K621" s="14">
        <f t="shared" si="58"/>
        <v>0</v>
      </c>
      <c r="L621" s="14">
        <f t="shared" si="59"/>
        <v>0</v>
      </c>
      <c r="M621" s="8">
        <f t="shared" si="60"/>
        <v>0</v>
      </c>
      <c r="N621" s="3">
        <f t="shared" si="61"/>
        <v>0</v>
      </c>
    </row>
    <row r="622" spans="9:14" ht="15" customHeight="1" x14ac:dyDescent="0.2">
      <c r="I622" s="5">
        <f t="shared" si="56"/>
        <v>0</v>
      </c>
      <c r="J622" s="14">
        <f t="shared" si="57"/>
        <v>0</v>
      </c>
      <c r="K622" s="14">
        <f t="shared" si="58"/>
        <v>0</v>
      </c>
      <c r="L622" s="14">
        <f t="shared" si="59"/>
        <v>0</v>
      </c>
      <c r="M622" s="8">
        <f t="shared" si="60"/>
        <v>0</v>
      </c>
      <c r="N622" s="3">
        <f t="shared" si="61"/>
        <v>0</v>
      </c>
    </row>
    <row r="623" spans="9:14" ht="15" customHeight="1" x14ac:dyDescent="0.2">
      <c r="I623" s="5">
        <f t="shared" si="56"/>
        <v>0</v>
      </c>
      <c r="J623" s="14">
        <f t="shared" si="57"/>
        <v>0</v>
      </c>
      <c r="K623" s="14">
        <f t="shared" si="58"/>
        <v>0</v>
      </c>
      <c r="L623" s="14">
        <f t="shared" si="59"/>
        <v>0</v>
      </c>
      <c r="M623" s="8">
        <f t="shared" si="60"/>
        <v>0</v>
      </c>
      <c r="N623" s="3">
        <f t="shared" si="61"/>
        <v>0</v>
      </c>
    </row>
    <row r="624" spans="9:14" ht="15" customHeight="1" x14ac:dyDescent="0.2">
      <c r="I624" s="5">
        <f t="shared" si="56"/>
        <v>0</v>
      </c>
      <c r="J624" s="14">
        <f t="shared" si="57"/>
        <v>0</v>
      </c>
      <c r="K624" s="14">
        <f t="shared" si="58"/>
        <v>0</v>
      </c>
      <c r="L624" s="14">
        <f t="shared" si="59"/>
        <v>0</v>
      </c>
      <c r="M624" s="8">
        <f t="shared" si="60"/>
        <v>0</v>
      </c>
      <c r="N624" s="3">
        <f t="shared" si="61"/>
        <v>0</v>
      </c>
    </row>
    <row r="625" spans="9:14" ht="15" customHeight="1" x14ac:dyDescent="0.2">
      <c r="I625" s="5">
        <f t="shared" si="56"/>
        <v>0</v>
      </c>
      <c r="J625" s="14">
        <f t="shared" si="57"/>
        <v>0</v>
      </c>
      <c r="K625" s="14">
        <f t="shared" si="58"/>
        <v>0</v>
      </c>
      <c r="L625" s="14">
        <f t="shared" si="59"/>
        <v>0</v>
      </c>
      <c r="M625" s="8">
        <f t="shared" si="60"/>
        <v>0</v>
      </c>
      <c r="N625" s="3">
        <f t="shared" si="61"/>
        <v>0</v>
      </c>
    </row>
    <row r="626" spans="9:14" ht="15" customHeight="1" x14ac:dyDescent="0.2">
      <c r="I626" s="5">
        <f t="shared" si="56"/>
        <v>0</v>
      </c>
      <c r="J626" s="14">
        <f t="shared" si="57"/>
        <v>0</v>
      </c>
      <c r="K626" s="14">
        <f t="shared" si="58"/>
        <v>0</v>
      </c>
      <c r="L626" s="14">
        <f t="shared" si="59"/>
        <v>0</v>
      </c>
      <c r="M626" s="8">
        <f t="shared" si="60"/>
        <v>0</v>
      </c>
      <c r="N626" s="3">
        <f t="shared" si="61"/>
        <v>0</v>
      </c>
    </row>
    <row r="627" spans="9:14" ht="15" customHeight="1" x14ac:dyDescent="0.2">
      <c r="I627" s="5">
        <f t="shared" si="56"/>
        <v>0</v>
      </c>
      <c r="J627" s="14">
        <f t="shared" si="57"/>
        <v>0</v>
      </c>
      <c r="K627" s="14">
        <f t="shared" si="58"/>
        <v>0</v>
      </c>
      <c r="L627" s="14">
        <f t="shared" si="59"/>
        <v>0</v>
      </c>
      <c r="M627" s="8">
        <f t="shared" si="60"/>
        <v>0</v>
      </c>
      <c r="N627" s="3">
        <f t="shared" si="61"/>
        <v>0</v>
      </c>
    </row>
    <row r="628" spans="9:14" ht="15" customHeight="1" x14ac:dyDescent="0.2">
      <c r="I628" s="5">
        <f t="shared" si="56"/>
        <v>0</v>
      </c>
      <c r="J628" s="14">
        <f t="shared" si="57"/>
        <v>0</v>
      </c>
      <c r="K628" s="14">
        <f t="shared" si="58"/>
        <v>0</v>
      </c>
      <c r="L628" s="14">
        <f t="shared" si="59"/>
        <v>0</v>
      </c>
      <c r="M628" s="8">
        <f t="shared" si="60"/>
        <v>0</v>
      </c>
      <c r="N628" s="3">
        <f t="shared" si="61"/>
        <v>0</v>
      </c>
    </row>
    <row r="629" spans="9:14" ht="15" customHeight="1" x14ac:dyDescent="0.2">
      <c r="I629" s="5">
        <f t="shared" si="56"/>
        <v>0</v>
      </c>
      <c r="J629" s="14">
        <f t="shared" si="57"/>
        <v>0</v>
      </c>
      <c r="K629" s="14">
        <f t="shared" si="58"/>
        <v>0</v>
      </c>
      <c r="L629" s="14">
        <f t="shared" si="59"/>
        <v>0</v>
      </c>
      <c r="M629" s="8">
        <f t="shared" si="60"/>
        <v>0</v>
      </c>
      <c r="N629" s="3">
        <f t="shared" si="61"/>
        <v>0</v>
      </c>
    </row>
    <row r="630" spans="9:14" ht="15" customHeight="1" x14ac:dyDescent="0.2">
      <c r="I630" s="5">
        <f t="shared" si="56"/>
        <v>0</v>
      </c>
      <c r="J630" s="14">
        <f t="shared" si="57"/>
        <v>0</v>
      </c>
      <c r="K630" s="14">
        <f t="shared" si="58"/>
        <v>0</v>
      </c>
      <c r="L630" s="14">
        <f t="shared" si="59"/>
        <v>0</v>
      </c>
      <c r="M630" s="8">
        <f t="shared" si="60"/>
        <v>0</v>
      </c>
      <c r="N630" s="3">
        <f t="shared" si="61"/>
        <v>0</v>
      </c>
    </row>
    <row r="631" spans="9:14" ht="15" customHeight="1" x14ac:dyDescent="0.2">
      <c r="I631" s="5">
        <f t="shared" si="56"/>
        <v>0</v>
      </c>
      <c r="J631" s="14">
        <f t="shared" si="57"/>
        <v>0</v>
      </c>
      <c r="K631" s="14">
        <f t="shared" si="58"/>
        <v>0</v>
      </c>
      <c r="L631" s="14">
        <f t="shared" si="59"/>
        <v>0</v>
      </c>
      <c r="M631" s="8">
        <f t="shared" si="60"/>
        <v>0</v>
      </c>
      <c r="N631" s="3">
        <f t="shared" si="61"/>
        <v>0</v>
      </c>
    </row>
    <row r="632" spans="9:14" ht="15" customHeight="1" x14ac:dyDescent="0.2">
      <c r="I632" s="5">
        <f t="shared" si="56"/>
        <v>0</v>
      </c>
      <c r="J632" s="14">
        <f t="shared" si="57"/>
        <v>0</v>
      </c>
      <c r="K632" s="14">
        <f t="shared" si="58"/>
        <v>0</v>
      </c>
      <c r="L632" s="14">
        <f t="shared" si="59"/>
        <v>0</v>
      </c>
      <c r="M632" s="8">
        <f t="shared" si="60"/>
        <v>0</v>
      </c>
      <c r="N632" s="3">
        <f t="shared" si="61"/>
        <v>0</v>
      </c>
    </row>
    <row r="633" spans="9:14" ht="15" customHeight="1" x14ac:dyDescent="0.2">
      <c r="I633" s="5">
        <f t="shared" si="56"/>
        <v>0</v>
      </c>
      <c r="J633" s="14">
        <f t="shared" si="57"/>
        <v>0</v>
      </c>
      <c r="K633" s="14">
        <f t="shared" si="58"/>
        <v>0</v>
      </c>
      <c r="L633" s="14">
        <f t="shared" si="59"/>
        <v>0</v>
      </c>
      <c r="M633" s="8">
        <f t="shared" si="60"/>
        <v>0</v>
      </c>
      <c r="N633" s="3">
        <f t="shared" si="61"/>
        <v>0</v>
      </c>
    </row>
    <row r="634" spans="9:14" ht="15" customHeight="1" x14ac:dyDescent="0.2">
      <c r="I634" s="5">
        <f t="shared" si="56"/>
        <v>0</v>
      </c>
      <c r="J634" s="14">
        <f t="shared" si="57"/>
        <v>0</v>
      </c>
      <c r="K634" s="14">
        <f t="shared" si="58"/>
        <v>0</v>
      </c>
      <c r="L634" s="14">
        <f t="shared" si="59"/>
        <v>0</v>
      </c>
      <c r="M634" s="8">
        <f t="shared" si="60"/>
        <v>0</v>
      </c>
      <c r="N634" s="3">
        <f t="shared" si="61"/>
        <v>0</v>
      </c>
    </row>
    <row r="635" spans="9:14" ht="15" customHeight="1" x14ac:dyDescent="0.2">
      <c r="I635" s="5">
        <f t="shared" si="56"/>
        <v>0</v>
      </c>
      <c r="J635" s="14">
        <f t="shared" si="57"/>
        <v>0</v>
      </c>
      <c r="K635" s="14">
        <f t="shared" si="58"/>
        <v>0</v>
      </c>
      <c r="L635" s="14">
        <f t="shared" si="59"/>
        <v>0</v>
      </c>
      <c r="M635" s="8">
        <f t="shared" si="60"/>
        <v>0</v>
      </c>
      <c r="N635" s="3">
        <f t="shared" si="61"/>
        <v>0</v>
      </c>
    </row>
    <row r="636" spans="9:14" ht="15" customHeight="1" x14ac:dyDescent="0.2">
      <c r="I636" s="5">
        <f t="shared" si="56"/>
        <v>0</v>
      </c>
      <c r="J636" s="14">
        <f t="shared" si="57"/>
        <v>0</v>
      </c>
      <c r="K636" s="14">
        <f t="shared" si="58"/>
        <v>0</v>
      </c>
      <c r="L636" s="14">
        <f t="shared" si="59"/>
        <v>0</v>
      </c>
      <c r="M636" s="8">
        <f t="shared" si="60"/>
        <v>0</v>
      </c>
      <c r="N636" s="3">
        <f t="shared" si="61"/>
        <v>0</v>
      </c>
    </row>
    <row r="637" spans="9:14" ht="15" customHeight="1" x14ac:dyDescent="0.2">
      <c r="I637" s="5">
        <f t="shared" si="56"/>
        <v>0</v>
      </c>
      <c r="J637" s="14">
        <f t="shared" si="57"/>
        <v>0</v>
      </c>
      <c r="K637" s="14">
        <f t="shared" si="58"/>
        <v>0</v>
      </c>
      <c r="L637" s="14">
        <f t="shared" si="59"/>
        <v>0</v>
      </c>
      <c r="M637" s="8">
        <f t="shared" si="60"/>
        <v>0</v>
      </c>
      <c r="N637" s="3">
        <f t="shared" si="61"/>
        <v>0</v>
      </c>
    </row>
    <row r="638" spans="9:14" ht="15" customHeight="1" x14ac:dyDescent="0.2">
      <c r="I638" s="5">
        <f t="shared" si="56"/>
        <v>0</v>
      </c>
      <c r="J638" s="14">
        <f t="shared" si="57"/>
        <v>0</v>
      </c>
      <c r="K638" s="14">
        <f t="shared" si="58"/>
        <v>0</v>
      </c>
      <c r="L638" s="14">
        <f t="shared" si="59"/>
        <v>0</v>
      </c>
      <c r="M638" s="8">
        <f t="shared" si="60"/>
        <v>0</v>
      </c>
      <c r="N638" s="3">
        <f t="shared" si="61"/>
        <v>0</v>
      </c>
    </row>
    <row r="639" spans="9:14" ht="15" customHeight="1" x14ac:dyDescent="0.2">
      <c r="I639" s="5">
        <f t="shared" si="56"/>
        <v>0</v>
      </c>
      <c r="J639" s="14">
        <f t="shared" si="57"/>
        <v>0</v>
      </c>
      <c r="K639" s="14">
        <f t="shared" si="58"/>
        <v>0</v>
      </c>
      <c r="L639" s="14">
        <f t="shared" si="59"/>
        <v>0</v>
      </c>
      <c r="M639" s="8">
        <f t="shared" si="60"/>
        <v>0</v>
      </c>
      <c r="N639" s="3">
        <f t="shared" si="61"/>
        <v>0</v>
      </c>
    </row>
    <row r="640" spans="9:14" ht="15" customHeight="1" x14ac:dyDescent="0.2">
      <c r="I640" s="5">
        <f t="shared" si="56"/>
        <v>0</v>
      </c>
      <c r="J640" s="14">
        <f t="shared" si="57"/>
        <v>0</v>
      </c>
      <c r="K640" s="14">
        <f t="shared" si="58"/>
        <v>0</v>
      </c>
      <c r="L640" s="14">
        <f t="shared" si="59"/>
        <v>0</v>
      </c>
      <c r="M640" s="8">
        <f t="shared" si="60"/>
        <v>0</v>
      </c>
      <c r="N640" s="3">
        <f t="shared" si="61"/>
        <v>0</v>
      </c>
    </row>
    <row r="641" spans="9:14" ht="15" customHeight="1" x14ac:dyDescent="0.2">
      <c r="I641" s="5">
        <f t="shared" si="56"/>
        <v>0</v>
      </c>
      <c r="J641" s="14">
        <f t="shared" si="57"/>
        <v>0</v>
      </c>
      <c r="K641" s="14">
        <f t="shared" si="58"/>
        <v>0</v>
      </c>
      <c r="L641" s="14">
        <f t="shared" si="59"/>
        <v>0</v>
      </c>
      <c r="M641" s="8">
        <f t="shared" si="60"/>
        <v>0</v>
      </c>
      <c r="N641" s="3">
        <f t="shared" si="61"/>
        <v>0</v>
      </c>
    </row>
    <row r="642" spans="9:14" ht="15" customHeight="1" x14ac:dyDescent="0.2">
      <c r="I642" s="5">
        <f t="shared" si="56"/>
        <v>0</v>
      </c>
      <c r="J642" s="14">
        <f t="shared" si="57"/>
        <v>0</v>
      </c>
      <c r="K642" s="14">
        <f t="shared" si="58"/>
        <v>0</v>
      </c>
      <c r="L642" s="14">
        <f t="shared" si="59"/>
        <v>0</v>
      </c>
      <c r="M642" s="8">
        <f t="shared" si="60"/>
        <v>0</v>
      </c>
      <c r="N642" s="3">
        <f t="shared" si="61"/>
        <v>0</v>
      </c>
    </row>
    <row r="643" spans="9:14" ht="15" customHeight="1" x14ac:dyDescent="0.2">
      <c r="I643" s="5">
        <f t="shared" si="56"/>
        <v>0</v>
      </c>
      <c r="J643" s="14">
        <f t="shared" si="57"/>
        <v>0</v>
      </c>
      <c r="K643" s="14">
        <f t="shared" si="58"/>
        <v>0</v>
      </c>
      <c r="L643" s="14">
        <f t="shared" si="59"/>
        <v>0</v>
      </c>
      <c r="M643" s="8">
        <f t="shared" si="60"/>
        <v>0</v>
      </c>
      <c r="N643" s="3">
        <f t="shared" si="61"/>
        <v>0</v>
      </c>
    </row>
    <row r="644" spans="9:14" ht="15" customHeight="1" x14ac:dyDescent="0.2">
      <c r="I644" s="5">
        <f t="shared" si="56"/>
        <v>0</v>
      </c>
      <c r="J644" s="14">
        <f t="shared" si="57"/>
        <v>0</v>
      </c>
      <c r="K644" s="14">
        <f t="shared" si="58"/>
        <v>0</v>
      </c>
      <c r="L644" s="14">
        <f t="shared" si="59"/>
        <v>0</v>
      </c>
      <c r="M644" s="8">
        <f t="shared" si="60"/>
        <v>0</v>
      </c>
      <c r="N644" s="3">
        <f t="shared" si="61"/>
        <v>0</v>
      </c>
    </row>
    <row r="645" spans="9:14" ht="15" customHeight="1" x14ac:dyDescent="0.2">
      <c r="I645" s="5">
        <f t="shared" si="56"/>
        <v>0</v>
      </c>
      <c r="J645" s="14">
        <f t="shared" si="57"/>
        <v>0</v>
      </c>
      <c r="K645" s="14">
        <f t="shared" si="58"/>
        <v>0</v>
      </c>
      <c r="L645" s="14">
        <f t="shared" si="59"/>
        <v>0</v>
      </c>
      <c r="M645" s="8">
        <f t="shared" si="60"/>
        <v>0</v>
      </c>
      <c r="N645" s="3">
        <f t="shared" si="61"/>
        <v>0</v>
      </c>
    </row>
    <row r="646" spans="9:14" ht="15" customHeight="1" x14ac:dyDescent="0.2">
      <c r="I646" s="5">
        <f t="shared" si="56"/>
        <v>0</v>
      </c>
      <c r="J646" s="14">
        <f t="shared" si="57"/>
        <v>0</v>
      </c>
      <c r="K646" s="14">
        <f t="shared" si="58"/>
        <v>0</v>
      </c>
      <c r="L646" s="14">
        <f t="shared" si="59"/>
        <v>0</v>
      </c>
      <c r="M646" s="8">
        <f t="shared" si="60"/>
        <v>0</v>
      </c>
      <c r="N646" s="3">
        <f t="shared" si="61"/>
        <v>0</v>
      </c>
    </row>
    <row r="647" spans="9:14" ht="15" customHeight="1" x14ac:dyDescent="0.2">
      <c r="I647" s="5">
        <f t="shared" si="56"/>
        <v>0</v>
      </c>
      <c r="J647" s="14">
        <f t="shared" si="57"/>
        <v>0</v>
      </c>
      <c r="K647" s="14">
        <f t="shared" si="58"/>
        <v>0</v>
      </c>
      <c r="L647" s="14">
        <f t="shared" si="59"/>
        <v>0</v>
      </c>
      <c r="M647" s="8">
        <f t="shared" si="60"/>
        <v>0</v>
      </c>
      <c r="N647" s="3">
        <f t="shared" si="61"/>
        <v>0</v>
      </c>
    </row>
    <row r="648" spans="9:14" ht="15" customHeight="1" x14ac:dyDescent="0.2">
      <c r="I648" s="5">
        <f t="shared" si="56"/>
        <v>0</v>
      </c>
      <c r="J648" s="14">
        <f t="shared" si="57"/>
        <v>0</v>
      </c>
      <c r="K648" s="14">
        <f t="shared" si="58"/>
        <v>0</v>
      </c>
      <c r="L648" s="14">
        <f t="shared" si="59"/>
        <v>0</v>
      </c>
      <c r="M648" s="8">
        <f t="shared" si="60"/>
        <v>0</v>
      </c>
      <c r="N648" s="3">
        <f t="shared" si="61"/>
        <v>0</v>
      </c>
    </row>
    <row r="649" spans="9:14" ht="15" customHeight="1" x14ac:dyDescent="0.2">
      <c r="I649" s="5">
        <f t="shared" si="56"/>
        <v>0</v>
      </c>
      <c r="J649" s="14">
        <f t="shared" si="57"/>
        <v>0</v>
      </c>
      <c r="K649" s="14">
        <f t="shared" si="58"/>
        <v>0</v>
      </c>
      <c r="L649" s="14">
        <f t="shared" si="59"/>
        <v>0</v>
      </c>
      <c r="M649" s="8">
        <f t="shared" si="60"/>
        <v>0</v>
      </c>
      <c r="N649" s="3">
        <f t="shared" si="61"/>
        <v>0</v>
      </c>
    </row>
    <row r="650" spans="9:14" ht="15" customHeight="1" x14ac:dyDescent="0.2">
      <c r="I650" s="5">
        <f t="shared" si="56"/>
        <v>0</v>
      </c>
      <c r="J650" s="14">
        <f t="shared" si="57"/>
        <v>0</v>
      </c>
      <c r="K650" s="14">
        <f t="shared" si="58"/>
        <v>0</v>
      </c>
      <c r="L650" s="14">
        <f t="shared" si="59"/>
        <v>0</v>
      </c>
      <c r="M650" s="8">
        <f t="shared" si="60"/>
        <v>0</v>
      </c>
      <c r="N650" s="3">
        <f t="shared" si="61"/>
        <v>0</v>
      </c>
    </row>
    <row r="651" spans="9:14" ht="15" customHeight="1" x14ac:dyDescent="0.2">
      <c r="I651" s="5">
        <f t="shared" si="56"/>
        <v>0</v>
      </c>
      <c r="J651" s="14">
        <f t="shared" si="57"/>
        <v>0</v>
      </c>
      <c r="K651" s="14">
        <f t="shared" si="58"/>
        <v>0</v>
      </c>
      <c r="L651" s="14">
        <f t="shared" si="59"/>
        <v>0</v>
      </c>
      <c r="M651" s="8">
        <f t="shared" si="60"/>
        <v>0</v>
      </c>
      <c r="N651" s="3">
        <f t="shared" si="61"/>
        <v>0</v>
      </c>
    </row>
    <row r="652" spans="9:14" ht="15" customHeight="1" x14ac:dyDescent="0.2">
      <c r="I652" s="5">
        <f t="shared" si="56"/>
        <v>0</v>
      </c>
      <c r="J652" s="14">
        <f t="shared" si="57"/>
        <v>0</v>
      </c>
      <c r="K652" s="14">
        <f t="shared" si="58"/>
        <v>0</v>
      </c>
      <c r="L652" s="14">
        <f t="shared" si="59"/>
        <v>0</v>
      </c>
      <c r="M652" s="8">
        <f t="shared" si="60"/>
        <v>0</v>
      </c>
      <c r="N652" s="3">
        <f t="shared" si="61"/>
        <v>0</v>
      </c>
    </row>
    <row r="653" spans="9:14" ht="15" customHeight="1" x14ac:dyDescent="0.2">
      <c r="I653" s="5">
        <f t="shared" si="56"/>
        <v>0</v>
      </c>
      <c r="J653" s="14">
        <f t="shared" si="57"/>
        <v>0</v>
      </c>
      <c r="K653" s="14">
        <f t="shared" si="58"/>
        <v>0</v>
      </c>
      <c r="L653" s="14">
        <f t="shared" si="59"/>
        <v>0</v>
      </c>
      <c r="M653" s="8">
        <f t="shared" si="60"/>
        <v>0</v>
      </c>
      <c r="N653" s="3">
        <f t="shared" si="61"/>
        <v>0</v>
      </c>
    </row>
    <row r="654" spans="9:14" ht="15" customHeight="1" x14ac:dyDescent="0.2">
      <c r="I654" s="5">
        <f t="shared" si="56"/>
        <v>0</v>
      </c>
      <c r="J654" s="14">
        <f t="shared" si="57"/>
        <v>0</v>
      </c>
      <c r="K654" s="14">
        <f t="shared" si="58"/>
        <v>0</v>
      </c>
      <c r="L654" s="14">
        <f t="shared" si="59"/>
        <v>0</v>
      </c>
      <c r="M654" s="8">
        <f t="shared" si="60"/>
        <v>0</v>
      </c>
      <c r="N654" s="3">
        <f t="shared" si="61"/>
        <v>0</v>
      </c>
    </row>
    <row r="655" spans="9:14" ht="15" customHeight="1" x14ac:dyDescent="0.2">
      <c r="I655" s="5">
        <f t="shared" si="56"/>
        <v>0</v>
      </c>
      <c r="J655" s="14">
        <f t="shared" si="57"/>
        <v>0</v>
      </c>
      <c r="K655" s="14">
        <f t="shared" si="58"/>
        <v>0</v>
      </c>
      <c r="L655" s="14">
        <f t="shared" si="59"/>
        <v>0</v>
      </c>
      <c r="M655" s="8">
        <f t="shared" si="60"/>
        <v>0</v>
      </c>
      <c r="N655" s="3">
        <f t="shared" si="61"/>
        <v>0</v>
      </c>
    </row>
    <row r="656" spans="9:14" ht="15" customHeight="1" x14ac:dyDescent="0.2">
      <c r="I656" s="5">
        <f t="shared" si="56"/>
        <v>0</v>
      </c>
      <c r="J656" s="14">
        <f t="shared" si="57"/>
        <v>0</v>
      </c>
      <c r="K656" s="14">
        <f t="shared" si="58"/>
        <v>0</v>
      </c>
      <c r="L656" s="14">
        <f t="shared" si="59"/>
        <v>0</v>
      </c>
      <c r="M656" s="8">
        <f t="shared" si="60"/>
        <v>0</v>
      </c>
      <c r="N656" s="3">
        <f t="shared" si="61"/>
        <v>0</v>
      </c>
    </row>
    <row r="657" spans="9:14" ht="15" customHeight="1" x14ac:dyDescent="0.2">
      <c r="I657" s="5">
        <f t="shared" si="56"/>
        <v>0</v>
      </c>
      <c r="J657" s="14">
        <f t="shared" si="57"/>
        <v>0</v>
      </c>
      <c r="K657" s="14">
        <f t="shared" si="58"/>
        <v>0</v>
      </c>
      <c r="L657" s="14">
        <f t="shared" si="59"/>
        <v>0</v>
      </c>
      <c r="M657" s="8">
        <f t="shared" si="60"/>
        <v>0</v>
      </c>
      <c r="N657" s="3">
        <f t="shared" si="61"/>
        <v>0</v>
      </c>
    </row>
    <row r="658" spans="9:14" ht="15" customHeight="1" x14ac:dyDescent="0.2">
      <c r="I658" s="5">
        <f t="shared" si="56"/>
        <v>0</v>
      </c>
      <c r="J658" s="14">
        <f t="shared" si="57"/>
        <v>0</v>
      </c>
      <c r="K658" s="14">
        <f t="shared" si="58"/>
        <v>0</v>
      </c>
      <c r="L658" s="14">
        <f t="shared" si="59"/>
        <v>0</v>
      </c>
      <c r="M658" s="8">
        <f t="shared" si="60"/>
        <v>0</v>
      </c>
      <c r="N658" s="3">
        <f t="shared" si="61"/>
        <v>0</v>
      </c>
    </row>
    <row r="659" spans="9:14" ht="15" customHeight="1" x14ac:dyDescent="0.2">
      <c r="I659" s="5">
        <f t="shared" si="56"/>
        <v>0</v>
      </c>
      <c r="J659" s="14">
        <f t="shared" si="57"/>
        <v>0</v>
      </c>
      <c r="K659" s="14">
        <f t="shared" si="58"/>
        <v>0</v>
      </c>
      <c r="L659" s="14">
        <f t="shared" si="59"/>
        <v>0</v>
      </c>
      <c r="M659" s="8">
        <f t="shared" si="60"/>
        <v>0</v>
      </c>
      <c r="N659" s="3">
        <f t="shared" si="61"/>
        <v>0</v>
      </c>
    </row>
    <row r="660" spans="9:14" ht="15" customHeight="1" x14ac:dyDescent="0.2">
      <c r="I660" s="5">
        <f t="shared" si="56"/>
        <v>0</v>
      </c>
      <c r="J660" s="14">
        <f t="shared" si="57"/>
        <v>0</v>
      </c>
      <c r="K660" s="14">
        <f t="shared" si="58"/>
        <v>0</v>
      </c>
      <c r="L660" s="14">
        <f t="shared" si="59"/>
        <v>0</v>
      </c>
      <c r="M660" s="8">
        <f t="shared" si="60"/>
        <v>0</v>
      </c>
      <c r="N660" s="3">
        <f t="shared" si="61"/>
        <v>0</v>
      </c>
    </row>
    <row r="661" spans="9:14" ht="15" customHeight="1" x14ac:dyDescent="0.2">
      <c r="I661" s="5">
        <f t="shared" si="56"/>
        <v>0</v>
      </c>
      <c r="J661" s="14">
        <f t="shared" si="57"/>
        <v>0</v>
      </c>
      <c r="K661" s="14">
        <f t="shared" si="58"/>
        <v>0</v>
      </c>
      <c r="L661" s="14">
        <f t="shared" si="59"/>
        <v>0</v>
      </c>
      <c r="M661" s="8">
        <f t="shared" si="60"/>
        <v>0</v>
      </c>
      <c r="N661" s="3">
        <f t="shared" si="61"/>
        <v>0</v>
      </c>
    </row>
    <row r="662" spans="9:14" ht="15" customHeight="1" x14ac:dyDescent="0.2">
      <c r="I662" s="5">
        <f t="shared" si="56"/>
        <v>0</v>
      </c>
      <c r="J662" s="14">
        <f t="shared" si="57"/>
        <v>0</v>
      </c>
      <c r="K662" s="14">
        <f t="shared" si="58"/>
        <v>0</v>
      </c>
      <c r="L662" s="14">
        <f t="shared" si="59"/>
        <v>0</v>
      </c>
      <c r="M662" s="8">
        <f t="shared" si="60"/>
        <v>0</v>
      </c>
      <c r="N662" s="3">
        <f t="shared" si="61"/>
        <v>0</v>
      </c>
    </row>
    <row r="663" spans="9:14" ht="15" customHeight="1" x14ac:dyDescent="0.2">
      <c r="I663" s="5">
        <f t="shared" si="56"/>
        <v>0</v>
      </c>
      <c r="J663" s="14">
        <f t="shared" si="57"/>
        <v>0</v>
      </c>
      <c r="K663" s="14">
        <f t="shared" si="58"/>
        <v>0</v>
      </c>
      <c r="L663" s="14">
        <f t="shared" si="59"/>
        <v>0</v>
      </c>
      <c r="M663" s="8">
        <f t="shared" si="60"/>
        <v>0</v>
      </c>
      <c r="N663" s="3">
        <f t="shared" si="61"/>
        <v>0</v>
      </c>
    </row>
    <row r="664" spans="9:14" ht="15" customHeight="1" x14ac:dyDescent="0.2">
      <c r="I664" s="5">
        <f t="shared" si="56"/>
        <v>0</v>
      </c>
      <c r="J664" s="14">
        <f t="shared" si="57"/>
        <v>0</v>
      </c>
      <c r="K664" s="14">
        <f t="shared" si="58"/>
        <v>0</v>
      </c>
      <c r="L664" s="14">
        <f t="shared" si="59"/>
        <v>0</v>
      </c>
      <c r="M664" s="8">
        <f t="shared" si="60"/>
        <v>0</v>
      </c>
      <c r="N664" s="3">
        <f t="shared" si="61"/>
        <v>0</v>
      </c>
    </row>
    <row r="665" spans="9:14" ht="15" customHeight="1" x14ac:dyDescent="0.2">
      <c r="I665" s="5">
        <f t="shared" si="56"/>
        <v>0</v>
      </c>
      <c r="J665" s="14">
        <f t="shared" si="57"/>
        <v>0</v>
      </c>
      <c r="K665" s="14">
        <f t="shared" si="58"/>
        <v>0</v>
      </c>
      <c r="L665" s="14">
        <f t="shared" si="59"/>
        <v>0</v>
      </c>
      <c r="M665" s="8">
        <f t="shared" si="60"/>
        <v>0</v>
      </c>
      <c r="N665" s="3">
        <f t="shared" si="61"/>
        <v>0</v>
      </c>
    </row>
    <row r="666" spans="9:14" ht="15" customHeight="1" x14ac:dyDescent="0.2">
      <c r="I666" s="5">
        <f t="shared" si="56"/>
        <v>0</v>
      </c>
      <c r="J666" s="14">
        <f t="shared" si="57"/>
        <v>0</v>
      </c>
      <c r="K666" s="14">
        <f t="shared" si="58"/>
        <v>0</v>
      </c>
      <c r="L666" s="14">
        <f t="shared" si="59"/>
        <v>0</v>
      </c>
      <c r="M666" s="8">
        <f t="shared" si="60"/>
        <v>0</v>
      </c>
      <c r="N666" s="3">
        <f t="shared" si="61"/>
        <v>0</v>
      </c>
    </row>
    <row r="667" spans="9:14" ht="15" customHeight="1" x14ac:dyDescent="0.2">
      <c r="I667" s="5">
        <f t="shared" si="56"/>
        <v>0</v>
      </c>
      <c r="J667" s="14">
        <f t="shared" si="57"/>
        <v>0</v>
      </c>
      <c r="K667" s="14">
        <f t="shared" si="58"/>
        <v>0</v>
      </c>
      <c r="L667" s="14">
        <f t="shared" si="59"/>
        <v>0</v>
      </c>
      <c r="M667" s="8">
        <f t="shared" si="60"/>
        <v>0</v>
      </c>
      <c r="N667" s="3">
        <f t="shared" si="61"/>
        <v>0</v>
      </c>
    </row>
    <row r="668" spans="9:14" ht="15" customHeight="1" x14ac:dyDescent="0.2">
      <c r="I668" s="5">
        <f t="shared" si="56"/>
        <v>0</v>
      </c>
      <c r="J668" s="14">
        <f t="shared" si="57"/>
        <v>0</v>
      </c>
      <c r="K668" s="14">
        <f t="shared" si="58"/>
        <v>0</v>
      </c>
      <c r="L668" s="14">
        <f t="shared" si="59"/>
        <v>0</v>
      </c>
      <c r="M668" s="8">
        <f t="shared" si="60"/>
        <v>0</v>
      </c>
      <c r="N668" s="3">
        <f t="shared" si="61"/>
        <v>0</v>
      </c>
    </row>
    <row r="669" spans="9:14" ht="15" customHeight="1" x14ac:dyDescent="0.2">
      <c r="I669" s="5">
        <f t="shared" si="56"/>
        <v>0</v>
      </c>
      <c r="J669" s="14">
        <f t="shared" si="57"/>
        <v>0</v>
      </c>
      <c r="K669" s="14">
        <f t="shared" si="58"/>
        <v>0</v>
      </c>
      <c r="L669" s="14">
        <f t="shared" si="59"/>
        <v>0</v>
      </c>
      <c r="M669" s="8">
        <f t="shared" si="60"/>
        <v>0</v>
      </c>
      <c r="N669" s="3">
        <f t="shared" si="61"/>
        <v>0</v>
      </c>
    </row>
    <row r="670" spans="9:14" ht="15" customHeight="1" x14ac:dyDescent="0.2">
      <c r="I670" s="5">
        <f t="shared" si="56"/>
        <v>0</v>
      </c>
      <c r="J670" s="14">
        <f t="shared" si="57"/>
        <v>0</v>
      </c>
      <c r="K670" s="14">
        <f t="shared" si="58"/>
        <v>0</v>
      </c>
      <c r="L670" s="14">
        <f t="shared" si="59"/>
        <v>0</v>
      </c>
      <c r="M670" s="8">
        <f t="shared" si="60"/>
        <v>0</v>
      </c>
      <c r="N670" s="3">
        <f t="shared" si="61"/>
        <v>0</v>
      </c>
    </row>
    <row r="671" spans="9:14" ht="15" customHeight="1" x14ac:dyDescent="0.2">
      <c r="I671" s="5">
        <f t="shared" si="56"/>
        <v>0</v>
      </c>
      <c r="J671" s="14">
        <f t="shared" si="57"/>
        <v>0</v>
      </c>
      <c r="K671" s="14">
        <f t="shared" si="58"/>
        <v>0</v>
      </c>
      <c r="L671" s="14">
        <f t="shared" si="59"/>
        <v>0</v>
      </c>
      <c r="M671" s="8">
        <f t="shared" si="60"/>
        <v>0</v>
      </c>
      <c r="N671" s="3">
        <f t="shared" si="61"/>
        <v>0</v>
      </c>
    </row>
    <row r="672" spans="9:14" ht="15" customHeight="1" x14ac:dyDescent="0.2">
      <c r="I672" s="5">
        <f t="shared" si="56"/>
        <v>0</v>
      </c>
      <c r="J672" s="14">
        <f t="shared" si="57"/>
        <v>0</v>
      </c>
      <c r="K672" s="14">
        <f t="shared" si="58"/>
        <v>0</v>
      </c>
      <c r="L672" s="14">
        <f t="shared" si="59"/>
        <v>0</v>
      </c>
      <c r="M672" s="8">
        <f t="shared" si="60"/>
        <v>0</v>
      </c>
      <c r="N672" s="3">
        <f t="shared" si="61"/>
        <v>0</v>
      </c>
    </row>
    <row r="673" spans="9:14" ht="15" customHeight="1" x14ac:dyDescent="0.2">
      <c r="I673" s="5">
        <f t="shared" si="56"/>
        <v>0</v>
      </c>
      <c r="J673" s="14">
        <f t="shared" si="57"/>
        <v>0</v>
      </c>
      <c r="K673" s="14">
        <f t="shared" si="58"/>
        <v>0</v>
      </c>
      <c r="L673" s="14">
        <f t="shared" si="59"/>
        <v>0</v>
      </c>
      <c r="M673" s="8">
        <f t="shared" si="60"/>
        <v>0</v>
      </c>
      <c r="N673" s="3">
        <f t="shared" si="61"/>
        <v>0</v>
      </c>
    </row>
    <row r="674" spans="9:14" ht="15" customHeight="1" x14ac:dyDescent="0.2">
      <c r="I674" s="5">
        <f t="shared" si="56"/>
        <v>0</v>
      </c>
      <c r="J674" s="14">
        <f t="shared" si="57"/>
        <v>0</v>
      </c>
      <c r="K674" s="14">
        <f t="shared" si="58"/>
        <v>0</v>
      </c>
      <c r="L674" s="14">
        <f t="shared" si="59"/>
        <v>0</v>
      </c>
      <c r="M674" s="8">
        <f t="shared" si="60"/>
        <v>0</v>
      </c>
      <c r="N674" s="3">
        <f t="shared" si="61"/>
        <v>0</v>
      </c>
    </row>
    <row r="675" spans="9:14" ht="15" customHeight="1" x14ac:dyDescent="0.2">
      <c r="I675" s="5">
        <f t="shared" si="56"/>
        <v>0</v>
      </c>
      <c r="J675" s="14">
        <f t="shared" si="57"/>
        <v>0</v>
      </c>
      <c r="K675" s="14">
        <f t="shared" si="58"/>
        <v>0</v>
      </c>
      <c r="L675" s="14">
        <f t="shared" si="59"/>
        <v>0</v>
      </c>
      <c r="M675" s="8">
        <f t="shared" si="60"/>
        <v>0</v>
      </c>
      <c r="N675" s="3">
        <f t="shared" si="61"/>
        <v>0</v>
      </c>
    </row>
    <row r="676" spans="9:14" ht="15" customHeight="1" x14ac:dyDescent="0.2">
      <c r="I676" s="5">
        <f t="shared" si="56"/>
        <v>0</v>
      </c>
      <c r="J676" s="14">
        <f t="shared" si="57"/>
        <v>0</v>
      </c>
      <c r="K676" s="14">
        <f t="shared" si="58"/>
        <v>0</v>
      </c>
      <c r="L676" s="14">
        <f t="shared" si="59"/>
        <v>0</v>
      </c>
      <c r="M676" s="8">
        <f t="shared" si="60"/>
        <v>0</v>
      </c>
      <c r="N676" s="3">
        <f t="shared" si="61"/>
        <v>0</v>
      </c>
    </row>
    <row r="677" spans="9:14" ht="15" customHeight="1" x14ac:dyDescent="0.2">
      <c r="I677" s="5">
        <f t="shared" ref="I677:I740" si="62">(D677-C677)+(F677-E677)+(H677-G677)</f>
        <v>0</v>
      </c>
      <c r="J677" s="14">
        <f t="shared" ref="J677:J740" si="63">IF(((D677-C677)&gt;$C$2),$D$2,IF(((D677-C677)&gt;$E$2),$F$2,0))</f>
        <v>0</v>
      </c>
      <c r="K677" s="14">
        <f t="shared" ref="K677:K740" si="64">IF(((F677-E677)&gt;$C$2),$D$2,IF(((F677-E677)&gt;$E$2),$F$2,0))</f>
        <v>0</v>
      </c>
      <c r="L677" s="14">
        <f t="shared" ref="L677:L740" si="65">IF(((H677-G677)&gt;$C$2),$D$2,IF(((H677-G677)&gt;$E$2),$F$2,0))</f>
        <v>0</v>
      </c>
      <c r="M677" s="8">
        <f t="shared" ref="M677:M740" si="66">SUM(J677:L677)</f>
        <v>0</v>
      </c>
      <c r="N677" s="3">
        <f t="shared" si="61"/>
        <v>0</v>
      </c>
    </row>
    <row r="678" spans="9:14" ht="15" customHeight="1" x14ac:dyDescent="0.2">
      <c r="I678" s="5">
        <f t="shared" si="62"/>
        <v>0</v>
      </c>
      <c r="J678" s="14">
        <f t="shared" si="63"/>
        <v>0</v>
      </c>
      <c r="K678" s="14">
        <f t="shared" si="64"/>
        <v>0</v>
      </c>
      <c r="L678" s="14">
        <f t="shared" si="65"/>
        <v>0</v>
      </c>
      <c r="M678" s="8">
        <f t="shared" si="66"/>
        <v>0</v>
      </c>
      <c r="N678" s="3">
        <f t="shared" ref="N678:N741" si="67">I678-M678</f>
        <v>0</v>
      </c>
    </row>
    <row r="679" spans="9:14" ht="15" customHeight="1" x14ac:dyDescent="0.2">
      <c r="I679" s="5">
        <f t="shared" si="62"/>
        <v>0</v>
      </c>
      <c r="J679" s="14">
        <f t="shared" si="63"/>
        <v>0</v>
      </c>
      <c r="K679" s="14">
        <f t="shared" si="64"/>
        <v>0</v>
      </c>
      <c r="L679" s="14">
        <f t="shared" si="65"/>
        <v>0</v>
      </c>
      <c r="M679" s="8">
        <f t="shared" si="66"/>
        <v>0</v>
      </c>
      <c r="N679" s="3">
        <f t="shared" si="67"/>
        <v>0</v>
      </c>
    </row>
    <row r="680" spans="9:14" ht="15" customHeight="1" x14ac:dyDescent="0.2">
      <c r="I680" s="5">
        <f t="shared" si="62"/>
        <v>0</v>
      </c>
      <c r="J680" s="14">
        <f t="shared" si="63"/>
        <v>0</v>
      </c>
      <c r="K680" s="14">
        <f t="shared" si="64"/>
        <v>0</v>
      </c>
      <c r="L680" s="14">
        <f t="shared" si="65"/>
        <v>0</v>
      </c>
      <c r="M680" s="8">
        <f t="shared" si="66"/>
        <v>0</v>
      </c>
      <c r="N680" s="3">
        <f t="shared" si="67"/>
        <v>0</v>
      </c>
    </row>
    <row r="681" spans="9:14" ht="15" customHeight="1" x14ac:dyDescent="0.2">
      <c r="I681" s="5">
        <f t="shared" si="62"/>
        <v>0</v>
      </c>
      <c r="J681" s="14">
        <f t="shared" si="63"/>
        <v>0</v>
      </c>
      <c r="K681" s="14">
        <f t="shared" si="64"/>
        <v>0</v>
      </c>
      <c r="L681" s="14">
        <f t="shared" si="65"/>
        <v>0</v>
      </c>
      <c r="M681" s="8">
        <f t="shared" si="66"/>
        <v>0</v>
      </c>
      <c r="N681" s="3">
        <f t="shared" si="67"/>
        <v>0</v>
      </c>
    </row>
    <row r="682" spans="9:14" ht="15" customHeight="1" x14ac:dyDescent="0.2">
      <c r="I682" s="5">
        <f t="shared" si="62"/>
        <v>0</v>
      </c>
      <c r="J682" s="14">
        <f t="shared" si="63"/>
        <v>0</v>
      </c>
      <c r="K682" s="14">
        <f t="shared" si="64"/>
        <v>0</v>
      </c>
      <c r="L682" s="14">
        <f t="shared" si="65"/>
        <v>0</v>
      </c>
      <c r="M682" s="8">
        <f t="shared" si="66"/>
        <v>0</v>
      </c>
      <c r="N682" s="3">
        <f t="shared" si="67"/>
        <v>0</v>
      </c>
    </row>
    <row r="683" spans="9:14" ht="15" customHeight="1" x14ac:dyDescent="0.2">
      <c r="I683" s="5">
        <f t="shared" si="62"/>
        <v>0</v>
      </c>
      <c r="J683" s="14">
        <f t="shared" si="63"/>
        <v>0</v>
      </c>
      <c r="K683" s="14">
        <f t="shared" si="64"/>
        <v>0</v>
      </c>
      <c r="L683" s="14">
        <f t="shared" si="65"/>
        <v>0</v>
      </c>
      <c r="M683" s="8">
        <f t="shared" si="66"/>
        <v>0</v>
      </c>
      <c r="N683" s="3">
        <f t="shared" si="67"/>
        <v>0</v>
      </c>
    </row>
    <row r="684" spans="9:14" ht="15" customHeight="1" x14ac:dyDescent="0.2">
      <c r="I684" s="5">
        <f t="shared" si="62"/>
        <v>0</v>
      </c>
      <c r="J684" s="14">
        <f t="shared" si="63"/>
        <v>0</v>
      </c>
      <c r="K684" s="14">
        <f t="shared" si="64"/>
        <v>0</v>
      </c>
      <c r="L684" s="14">
        <f t="shared" si="65"/>
        <v>0</v>
      </c>
      <c r="M684" s="8">
        <f t="shared" si="66"/>
        <v>0</v>
      </c>
      <c r="N684" s="3">
        <f t="shared" si="67"/>
        <v>0</v>
      </c>
    </row>
    <row r="685" spans="9:14" ht="15" customHeight="1" x14ac:dyDescent="0.2">
      <c r="I685" s="5">
        <f t="shared" si="62"/>
        <v>0</v>
      </c>
      <c r="J685" s="14">
        <f t="shared" si="63"/>
        <v>0</v>
      </c>
      <c r="K685" s="14">
        <f t="shared" si="64"/>
        <v>0</v>
      </c>
      <c r="L685" s="14">
        <f t="shared" si="65"/>
        <v>0</v>
      </c>
      <c r="M685" s="8">
        <f t="shared" si="66"/>
        <v>0</v>
      </c>
      <c r="N685" s="3">
        <f t="shared" si="67"/>
        <v>0</v>
      </c>
    </row>
    <row r="686" spans="9:14" ht="15" customHeight="1" x14ac:dyDescent="0.2">
      <c r="I686" s="5">
        <f t="shared" si="62"/>
        <v>0</v>
      </c>
      <c r="J686" s="14">
        <f t="shared" si="63"/>
        <v>0</v>
      </c>
      <c r="K686" s="14">
        <f t="shared" si="64"/>
        <v>0</v>
      </c>
      <c r="L686" s="14">
        <f t="shared" si="65"/>
        <v>0</v>
      </c>
      <c r="M686" s="8">
        <f t="shared" si="66"/>
        <v>0</v>
      </c>
      <c r="N686" s="3">
        <f t="shared" si="67"/>
        <v>0</v>
      </c>
    </row>
    <row r="687" spans="9:14" ht="15" customHeight="1" x14ac:dyDescent="0.2">
      <c r="I687" s="5">
        <f t="shared" si="62"/>
        <v>0</v>
      </c>
      <c r="J687" s="14">
        <f t="shared" si="63"/>
        <v>0</v>
      </c>
      <c r="K687" s="14">
        <f t="shared" si="64"/>
        <v>0</v>
      </c>
      <c r="L687" s="14">
        <f t="shared" si="65"/>
        <v>0</v>
      </c>
      <c r="M687" s="8">
        <f t="shared" si="66"/>
        <v>0</v>
      </c>
      <c r="N687" s="3">
        <f t="shared" si="67"/>
        <v>0</v>
      </c>
    </row>
    <row r="688" spans="9:14" ht="15" customHeight="1" x14ac:dyDescent="0.2">
      <c r="I688" s="5">
        <f t="shared" si="62"/>
        <v>0</v>
      </c>
      <c r="J688" s="14">
        <f t="shared" si="63"/>
        <v>0</v>
      </c>
      <c r="K688" s="14">
        <f t="shared" si="64"/>
        <v>0</v>
      </c>
      <c r="L688" s="14">
        <f t="shared" si="65"/>
        <v>0</v>
      </c>
      <c r="M688" s="8">
        <f t="shared" si="66"/>
        <v>0</v>
      </c>
      <c r="N688" s="3">
        <f t="shared" si="67"/>
        <v>0</v>
      </c>
    </row>
    <row r="689" spans="9:14" ht="15" customHeight="1" x14ac:dyDescent="0.2">
      <c r="I689" s="5">
        <f t="shared" si="62"/>
        <v>0</v>
      </c>
      <c r="J689" s="14">
        <f t="shared" si="63"/>
        <v>0</v>
      </c>
      <c r="K689" s="14">
        <f t="shared" si="64"/>
        <v>0</v>
      </c>
      <c r="L689" s="14">
        <f t="shared" si="65"/>
        <v>0</v>
      </c>
      <c r="M689" s="8">
        <f t="shared" si="66"/>
        <v>0</v>
      </c>
      <c r="N689" s="3">
        <f t="shared" si="67"/>
        <v>0</v>
      </c>
    </row>
    <row r="690" spans="9:14" ht="15" customHeight="1" x14ac:dyDescent="0.2">
      <c r="I690" s="5">
        <f t="shared" si="62"/>
        <v>0</v>
      </c>
      <c r="J690" s="14">
        <f t="shared" si="63"/>
        <v>0</v>
      </c>
      <c r="K690" s="14">
        <f t="shared" si="64"/>
        <v>0</v>
      </c>
      <c r="L690" s="14">
        <f t="shared" si="65"/>
        <v>0</v>
      </c>
      <c r="M690" s="8">
        <f t="shared" si="66"/>
        <v>0</v>
      </c>
      <c r="N690" s="3">
        <f t="shared" si="67"/>
        <v>0</v>
      </c>
    </row>
    <row r="691" spans="9:14" ht="15" customHeight="1" x14ac:dyDescent="0.2">
      <c r="I691" s="5">
        <f t="shared" si="62"/>
        <v>0</v>
      </c>
      <c r="J691" s="14">
        <f t="shared" si="63"/>
        <v>0</v>
      </c>
      <c r="K691" s="14">
        <f t="shared" si="64"/>
        <v>0</v>
      </c>
      <c r="L691" s="14">
        <f t="shared" si="65"/>
        <v>0</v>
      </c>
      <c r="M691" s="8">
        <f t="shared" si="66"/>
        <v>0</v>
      </c>
      <c r="N691" s="3">
        <f t="shared" si="67"/>
        <v>0</v>
      </c>
    </row>
    <row r="692" spans="9:14" ht="15" customHeight="1" x14ac:dyDescent="0.2">
      <c r="I692" s="5">
        <f t="shared" si="62"/>
        <v>0</v>
      </c>
      <c r="J692" s="14">
        <f t="shared" si="63"/>
        <v>0</v>
      </c>
      <c r="K692" s="14">
        <f t="shared" si="64"/>
        <v>0</v>
      </c>
      <c r="L692" s="14">
        <f t="shared" si="65"/>
        <v>0</v>
      </c>
      <c r="M692" s="8">
        <f t="shared" si="66"/>
        <v>0</v>
      </c>
      <c r="N692" s="3">
        <f t="shared" si="67"/>
        <v>0</v>
      </c>
    </row>
    <row r="693" spans="9:14" ht="15" customHeight="1" x14ac:dyDescent="0.2">
      <c r="I693" s="5">
        <f t="shared" si="62"/>
        <v>0</v>
      </c>
      <c r="J693" s="14">
        <f t="shared" si="63"/>
        <v>0</v>
      </c>
      <c r="K693" s="14">
        <f t="shared" si="64"/>
        <v>0</v>
      </c>
      <c r="L693" s="14">
        <f t="shared" si="65"/>
        <v>0</v>
      </c>
      <c r="M693" s="8">
        <f t="shared" si="66"/>
        <v>0</v>
      </c>
      <c r="N693" s="3">
        <f t="shared" si="67"/>
        <v>0</v>
      </c>
    </row>
    <row r="694" spans="9:14" ht="15" customHeight="1" x14ac:dyDescent="0.2">
      <c r="I694" s="5">
        <f t="shared" si="62"/>
        <v>0</v>
      </c>
      <c r="J694" s="14">
        <f t="shared" si="63"/>
        <v>0</v>
      </c>
      <c r="K694" s="14">
        <f t="shared" si="64"/>
        <v>0</v>
      </c>
      <c r="L694" s="14">
        <f t="shared" si="65"/>
        <v>0</v>
      </c>
      <c r="M694" s="8">
        <f t="shared" si="66"/>
        <v>0</v>
      </c>
      <c r="N694" s="3">
        <f t="shared" si="67"/>
        <v>0</v>
      </c>
    </row>
    <row r="695" spans="9:14" ht="15" customHeight="1" x14ac:dyDescent="0.2">
      <c r="I695" s="5">
        <f t="shared" si="62"/>
        <v>0</v>
      </c>
      <c r="J695" s="14">
        <f t="shared" si="63"/>
        <v>0</v>
      </c>
      <c r="K695" s="14">
        <f t="shared" si="64"/>
        <v>0</v>
      </c>
      <c r="L695" s="14">
        <f t="shared" si="65"/>
        <v>0</v>
      </c>
      <c r="M695" s="8">
        <f t="shared" si="66"/>
        <v>0</v>
      </c>
      <c r="N695" s="3">
        <f t="shared" si="67"/>
        <v>0</v>
      </c>
    </row>
    <row r="696" spans="9:14" ht="15" customHeight="1" x14ac:dyDescent="0.2">
      <c r="I696" s="5">
        <f t="shared" si="62"/>
        <v>0</v>
      </c>
      <c r="J696" s="14">
        <f t="shared" si="63"/>
        <v>0</v>
      </c>
      <c r="K696" s="14">
        <f t="shared" si="64"/>
        <v>0</v>
      </c>
      <c r="L696" s="14">
        <f t="shared" si="65"/>
        <v>0</v>
      </c>
      <c r="M696" s="8">
        <f t="shared" si="66"/>
        <v>0</v>
      </c>
      <c r="N696" s="3">
        <f t="shared" si="67"/>
        <v>0</v>
      </c>
    </row>
    <row r="697" spans="9:14" ht="15" customHeight="1" x14ac:dyDescent="0.2">
      <c r="I697" s="5">
        <f t="shared" si="62"/>
        <v>0</v>
      </c>
      <c r="J697" s="14">
        <f t="shared" si="63"/>
        <v>0</v>
      </c>
      <c r="K697" s="14">
        <f t="shared" si="64"/>
        <v>0</v>
      </c>
      <c r="L697" s="14">
        <f t="shared" si="65"/>
        <v>0</v>
      </c>
      <c r="M697" s="8">
        <f t="shared" si="66"/>
        <v>0</v>
      </c>
      <c r="N697" s="3">
        <f t="shared" si="67"/>
        <v>0</v>
      </c>
    </row>
    <row r="698" spans="9:14" ht="15" customHeight="1" x14ac:dyDescent="0.2">
      <c r="I698" s="5">
        <f t="shared" si="62"/>
        <v>0</v>
      </c>
      <c r="J698" s="14">
        <f t="shared" si="63"/>
        <v>0</v>
      </c>
      <c r="K698" s="14">
        <f t="shared" si="64"/>
        <v>0</v>
      </c>
      <c r="L698" s="14">
        <f t="shared" si="65"/>
        <v>0</v>
      </c>
      <c r="M698" s="8">
        <f t="shared" si="66"/>
        <v>0</v>
      </c>
      <c r="N698" s="3">
        <f t="shared" si="67"/>
        <v>0</v>
      </c>
    </row>
    <row r="699" spans="9:14" ht="15" customHeight="1" x14ac:dyDescent="0.2">
      <c r="I699" s="5">
        <f t="shared" si="62"/>
        <v>0</v>
      </c>
      <c r="J699" s="14">
        <f t="shared" si="63"/>
        <v>0</v>
      </c>
      <c r="K699" s="14">
        <f t="shared" si="64"/>
        <v>0</v>
      </c>
      <c r="L699" s="14">
        <f t="shared" si="65"/>
        <v>0</v>
      </c>
      <c r="M699" s="8">
        <f t="shared" si="66"/>
        <v>0</v>
      </c>
      <c r="N699" s="3">
        <f t="shared" si="67"/>
        <v>0</v>
      </c>
    </row>
    <row r="700" spans="9:14" ht="15" customHeight="1" x14ac:dyDescent="0.2">
      <c r="I700" s="5">
        <f t="shared" si="62"/>
        <v>0</v>
      </c>
      <c r="J700" s="14">
        <f t="shared" si="63"/>
        <v>0</v>
      </c>
      <c r="K700" s="14">
        <f t="shared" si="64"/>
        <v>0</v>
      </c>
      <c r="L700" s="14">
        <f t="shared" si="65"/>
        <v>0</v>
      </c>
      <c r="M700" s="8">
        <f t="shared" si="66"/>
        <v>0</v>
      </c>
      <c r="N700" s="3">
        <f t="shared" si="67"/>
        <v>0</v>
      </c>
    </row>
    <row r="701" spans="9:14" ht="15" customHeight="1" x14ac:dyDescent="0.2">
      <c r="I701" s="5">
        <f t="shared" si="62"/>
        <v>0</v>
      </c>
      <c r="J701" s="14">
        <f t="shared" si="63"/>
        <v>0</v>
      </c>
      <c r="K701" s="14">
        <f t="shared" si="64"/>
        <v>0</v>
      </c>
      <c r="L701" s="14">
        <f t="shared" si="65"/>
        <v>0</v>
      </c>
      <c r="M701" s="8">
        <f t="shared" si="66"/>
        <v>0</v>
      </c>
      <c r="N701" s="3">
        <f t="shared" si="67"/>
        <v>0</v>
      </c>
    </row>
    <row r="702" spans="9:14" ht="15" customHeight="1" x14ac:dyDescent="0.2">
      <c r="I702" s="5">
        <f t="shared" si="62"/>
        <v>0</v>
      </c>
      <c r="J702" s="14">
        <f t="shared" si="63"/>
        <v>0</v>
      </c>
      <c r="K702" s="14">
        <f t="shared" si="64"/>
        <v>0</v>
      </c>
      <c r="L702" s="14">
        <f t="shared" si="65"/>
        <v>0</v>
      </c>
      <c r="M702" s="8">
        <f t="shared" si="66"/>
        <v>0</v>
      </c>
      <c r="N702" s="3">
        <f t="shared" si="67"/>
        <v>0</v>
      </c>
    </row>
    <row r="703" spans="9:14" ht="15" customHeight="1" x14ac:dyDescent="0.2">
      <c r="I703" s="5">
        <f t="shared" si="62"/>
        <v>0</v>
      </c>
      <c r="J703" s="14">
        <f t="shared" si="63"/>
        <v>0</v>
      </c>
      <c r="K703" s="14">
        <f t="shared" si="64"/>
        <v>0</v>
      </c>
      <c r="L703" s="14">
        <f t="shared" si="65"/>
        <v>0</v>
      </c>
      <c r="M703" s="8">
        <f t="shared" si="66"/>
        <v>0</v>
      </c>
      <c r="N703" s="3">
        <f t="shared" si="67"/>
        <v>0</v>
      </c>
    </row>
    <row r="704" spans="9:14" ht="15" customHeight="1" x14ac:dyDescent="0.2">
      <c r="I704" s="5">
        <f t="shared" si="62"/>
        <v>0</v>
      </c>
      <c r="J704" s="14">
        <f t="shared" si="63"/>
        <v>0</v>
      </c>
      <c r="K704" s="14">
        <f t="shared" si="64"/>
        <v>0</v>
      </c>
      <c r="L704" s="14">
        <f t="shared" si="65"/>
        <v>0</v>
      </c>
      <c r="M704" s="8">
        <f t="shared" si="66"/>
        <v>0</v>
      </c>
      <c r="N704" s="3">
        <f t="shared" si="67"/>
        <v>0</v>
      </c>
    </row>
    <row r="705" spans="9:14" ht="15" customHeight="1" x14ac:dyDescent="0.2">
      <c r="I705" s="5">
        <f t="shared" si="62"/>
        <v>0</v>
      </c>
      <c r="J705" s="14">
        <f t="shared" si="63"/>
        <v>0</v>
      </c>
      <c r="K705" s="14">
        <f t="shared" si="64"/>
        <v>0</v>
      </c>
      <c r="L705" s="14">
        <f t="shared" si="65"/>
        <v>0</v>
      </c>
      <c r="M705" s="8">
        <f t="shared" si="66"/>
        <v>0</v>
      </c>
      <c r="N705" s="3">
        <f t="shared" si="67"/>
        <v>0</v>
      </c>
    </row>
    <row r="706" spans="9:14" ht="15" customHeight="1" x14ac:dyDescent="0.2">
      <c r="I706" s="5">
        <f t="shared" si="62"/>
        <v>0</v>
      </c>
      <c r="J706" s="14">
        <f t="shared" si="63"/>
        <v>0</v>
      </c>
      <c r="K706" s="14">
        <f t="shared" si="64"/>
        <v>0</v>
      </c>
      <c r="L706" s="14">
        <f t="shared" si="65"/>
        <v>0</v>
      </c>
      <c r="M706" s="8">
        <f t="shared" si="66"/>
        <v>0</v>
      </c>
      <c r="N706" s="3">
        <f t="shared" si="67"/>
        <v>0</v>
      </c>
    </row>
    <row r="707" spans="9:14" ht="15" customHeight="1" x14ac:dyDescent="0.2">
      <c r="I707" s="5">
        <f t="shared" si="62"/>
        <v>0</v>
      </c>
      <c r="J707" s="14">
        <f t="shared" si="63"/>
        <v>0</v>
      </c>
      <c r="K707" s="14">
        <f t="shared" si="64"/>
        <v>0</v>
      </c>
      <c r="L707" s="14">
        <f t="shared" si="65"/>
        <v>0</v>
      </c>
      <c r="M707" s="8">
        <f t="shared" si="66"/>
        <v>0</v>
      </c>
      <c r="N707" s="3">
        <f t="shared" si="67"/>
        <v>0</v>
      </c>
    </row>
    <row r="708" spans="9:14" ht="15" customHeight="1" x14ac:dyDescent="0.2">
      <c r="I708" s="5">
        <f t="shared" si="62"/>
        <v>0</v>
      </c>
      <c r="J708" s="14">
        <f t="shared" si="63"/>
        <v>0</v>
      </c>
      <c r="K708" s="14">
        <f t="shared" si="64"/>
        <v>0</v>
      </c>
      <c r="L708" s="14">
        <f t="shared" si="65"/>
        <v>0</v>
      </c>
      <c r="M708" s="8">
        <f t="shared" si="66"/>
        <v>0</v>
      </c>
      <c r="N708" s="3">
        <f t="shared" si="67"/>
        <v>0</v>
      </c>
    </row>
    <row r="709" spans="9:14" ht="15" customHeight="1" x14ac:dyDescent="0.2">
      <c r="I709" s="5">
        <f t="shared" si="62"/>
        <v>0</v>
      </c>
      <c r="J709" s="14">
        <f t="shared" si="63"/>
        <v>0</v>
      </c>
      <c r="K709" s="14">
        <f t="shared" si="64"/>
        <v>0</v>
      </c>
      <c r="L709" s="14">
        <f t="shared" si="65"/>
        <v>0</v>
      </c>
      <c r="M709" s="8">
        <f t="shared" si="66"/>
        <v>0</v>
      </c>
      <c r="N709" s="3">
        <f t="shared" si="67"/>
        <v>0</v>
      </c>
    </row>
    <row r="710" spans="9:14" ht="15" customHeight="1" x14ac:dyDescent="0.2">
      <c r="I710" s="5">
        <f t="shared" si="62"/>
        <v>0</v>
      </c>
      <c r="J710" s="14">
        <f t="shared" si="63"/>
        <v>0</v>
      </c>
      <c r="K710" s="14">
        <f t="shared" si="64"/>
        <v>0</v>
      </c>
      <c r="L710" s="14">
        <f t="shared" si="65"/>
        <v>0</v>
      </c>
      <c r="M710" s="8">
        <f t="shared" si="66"/>
        <v>0</v>
      </c>
      <c r="N710" s="3">
        <f t="shared" si="67"/>
        <v>0</v>
      </c>
    </row>
    <row r="711" spans="9:14" ht="15" customHeight="1" x14ac:dyDescent="0.2">
      <c r="I711" s="5">
        <f t="shared" si="62"/>
        <v>0</v>
      </c>
      <c r="J711" s="14">
        <f t="shared" si="63"/>
        <v>0</v>
      </c>
      <c r="K711" s="14">
        <f t="shared" si="64"/>
        <v>0</v>
      </c>
      <c r="L711" s="14">
        <f t="shared" si="65"/>
        <v>0</v>
      </c>
      <c r="M711" s="8">
        <f t="shared" si="66"/>
        <v>0</v>
      </c>
      <c r="N711" s="3">
        <f t="shared" si="67"/>
        <v>0</v>
      </c>
    </row>
    <row r="712" spans="9:14" ht="15" customHeight="1" x14ac:dyDescent="0.2">
      <c r="I712" s="5">
        <f t="shared" si="62"/>
        <v>0</v>
      </c>
      <c r="J712" s="14">
        <f t="shared" si="63"/>
        <v>0</v>
      </c>
      <c r="K712" s="14">
        <f t="shared" si="64"/>
        <v>0</v>
      </c>
      <c r="L712" s="14">
        <f t="shared" si="65"/>
        <v>0</v>
      </c>
      <c r="M712" s="8">
        <f t="shared" si="66"/>
        <v>0</v>
      </c>
      <c r="N712" s="3">
        <f t="shared" si="67"/>
        <v>0</v>
      </c>
    </row>
    <row r="713" spans="9:14" ht="15" customHeight="1" x14ac:dyDescent="0.2">
      <c r="I713" s="5">
        <f t="shared" si="62"/>
        <v>0</v>
      </c>
      <c r="J713" s="14">
        <f t="shared" si="63"/>
        <v>0</v>
      </c>
      <c r="K713" s="14">
        <f t="shared" si="64"/>
        <v>0</v>
      </c>
      <c r="L713" s="14">
        <f t="shared" si="65"/>
        <v>0</v>
      </c>
      <c r="M713" s="8">
        <f t="shared" si="66"/>
        <v>0</v>
      </c>
      <c r="N713" s="3">
        <f t="shared" si="67"/>
        <v>0</v>
      </c>
    </row>
    <row r="714" spans="9:14" ht="15" customHeight="1" x14ac:dyDescent="0.2">
      <c r="I714" s="5">
        <f t="shared" si="62"/>
        <v>0</v>
      </c>
      <c r="J714" s="14">
        <f t="shared" si="63"/>
        <v>0</v>
      </c>
      <c r="K714" s="14">
        <f t="shared" si="64"/>
        <v>0</v>
      </c>
      <c r="L714" s="14">
        <f t="shared" si="65"/>
        <v>0</v>
      </c>
      <c r="M714" s="8">
        <f t="shared" si="66"/>
        <v>0</v>
      </c>
      <c r="N714" s="3">
        <f t="shared" si="67"/>
        <v>0</v>
      </c>
    </row>
    <row r="715" spans="9:14" ht="15" customHeight="1" x14ac:dyDescent="0.2">
      <c r="I715" s="5">
        <f t="shared" si="62"/>
        <v>0</v>
      </c>
      <c r="J715" s="14">
        <f t="shared" si="63"/>
        <v>0</v>
      </c>
      <c r="K715" s="14">
        <f t="shared" si="64"/>
        <v>0</v>
      </c>
      <c r="L715" s="14">
        <f t="shared" si="65"/>
        <v>0</v>
      </c>
      <c r="M715" s="8">
        <f t="shared" si="66"/>
        <v>0</v>
      </c>
      <c r="N715" s="3">
        <f t="shared" si="67"/>
        <v>0</v>
      </c>
    </row>
    <row r="716" spans="9:14" ht="15" customHeight="1" x14ac:dyDescent="0.2">
      <c r="I716" s="5">
        <f t="shared" si="62"/>
        <v>0</v>
      </c>
      <c r="J716" s="14">
        <f t="shared" si="63"/>
        <v>0</v>
      </c>
      <c r="K716" s="14">
        <f t="shared" si="64"/>
        <v>0</v>
      </c>
      <c r="L716" s="14">
        <f t="shared" si="65"/>
        <v>0</v>
      </c>
      <c r="M716" s="8">
        <f t="shared" si="66"/>
        <v>0</v>
      </c>
      <c r="N716" s="3">
        <f t="shared" si="67"/>
        <v>0</v>
      </c>
    </row>
    <row r="717" spans="9:14" ht="15" customHeight="1" x14ac:dyDescent="0.2">
      <c r="I717" s="5">
        <f t="shared" si="62"/>
        <v>0</v>
      </c>
      <c r="J717" s="14">
        <f t="shared" si="63"/>
        <v>0</v>
      </c>
      <c r="K717" s="14">
        <f t="shared" si="64"/>
        <v>0</v>
      </c>
      <c r="L717" s="14">
        <f t="shared" si="65"/>
        <v>0</v>
      </c>
      <c r="M717" s="8">
        <f t="shared" si="66"/>
        <v>0</v>
      </c>
      <c r="N717" s="3">
        <f t="shared" si="67"/>
        <v>0</v>
      </c>
    </row>
    <row r="718" spans="9:14" ht="15" customHeight="1" x14ac:dyDescent="0.2">
      <c r="I718" s="5">
        <f t="shared" si="62"/>
        <v>0</v>
      </c>
      <c r="J718" s="14">
        <f t="shared" si="63"/>
        <v>0</v>
      </c>
      <c r="K718" s="14">
        <f t="shared" si="64"/>
        <v>0</v>
      </c>
      <c r="L718" s="14">
        <f t="shared" si="65"/>
        <v>0</v>
      </c>
      <c r="M718" s="8">
        <f t="shared" si="66"/>
        <v>0</v>
      </c>
      <c r="N718" s="3">
        <f t="shared" si="67"/>
        <v>0</v>
      </c>
    </row>
    <row r="719" spans="9:14" ht="15" customHeight="1" x14ac:dyDescent="0.2">
      <c r="I719" s="5">
        <f t="shared" si="62"/>
        <v>0</v>
      </c>
      <c r="J719" s="14">
        <f t="shared" si="63"/>
        <v>0</v>
      </c>
      <c r="K719" s="14">
        <f t="shared" si="64"/>
        <v>0</v>
      </c>
      <c r="L719" s="14">
        <f t="shared" si="65"/>
        <v>0</v>
      </c>
      <c r="M719" s="8">
        <f t="shared" si="66"/>
        <v>0</v>
      </c>
      <c r="N719" s="3">
        <f t="shared" si="67"/>
        <v>0</v>
      </c>
    </row>
    <row r="720" spans="9:14" ht="15" customHeight="1" x14ac:dyDescent="0.2">
      <c r="I720" s="5">
        <f t="shared" si="62"/>
        <v>0</v>
      </c>
      <c r="J720" s="14">
        <f t="shared" si="63"/>
        <v>0</v>
      </c>
      <c r="K720" s="14">
        <f t="shared" si="64"/>
        <v>0</v>
      </c>
      <c r="L720" s="14">
        <f t="shared" si="65"/>
        <v>0</v>
      </c>
      <c r="M720" s="8">
        <f t="shared" si="66"/>
        <v>0</v>
      </c>
      <c r="N720" s="3">
        <f t="shared" si="67"/>
        <v>0</v>
      </c>
    </row>
    <row r="721" spans="9:14" ht="15" customHeight="1" x14ac:dyDescent="0.2">
      <c r="I721" s="5">
        <f t="shared" si="62"/>
        <v>0</v>
      </c>
      <c r="J721" s="14">
        <f t="shared" si="63"/>
        <v>0</v>
      </c>
      <c r="K721" s="14">
        <f t="shared" si="64"/>
        <v>0</v>
      </c>
      <c r="L721" s="14">
        <f t="shared" si="65"/>
        <v>0</v>
      </c>
      <c r="M721" s="8">
        <f t="shared" si="66"/>
        <v>0</v>
      </c>
      <c r="N721" s="3">
        <f t="shared" si="67"/>
        <v>0</v>
      </c>
    </row>
    <row r="722" spans="9:14" ht="15" customHeight="1" x14ac:dyDescent="0.2">
      <c r="I722" s="5">
        <f t="shared" si="62"/>
        <v>0</v>
      </c>
      <c r="J722" s="14">
        <f t="shared" si="63"/>
        <v>0</v>
      </c>
      <c r="K722" s="14">
        <f t="shared" si="64"/>
        <v>0</v>
      </c>
      <c r="L722" s="14">
        <f t="shared" si="65"/>
        <v>0</v>
      </c>
      <c r="M722" s="8">
        <f t="shared" si="66"/>
        <v>0</v>
      </c>
      <c r="N722" s="3">
        <f t="shared" si="67"/>
        <v>0</v>
      </c>
    </row>
    <row r="723" spans="9:14" ht="15" customHeight="1" x14ac:dyDescent="0.2">
      <c r="I723" s="5">
        <f t="shared" si="62"/>
        <v>0</v>
      </c>
      <c r="J723" s="14">
        <f t="shared" si="63"/>
        <v>0</v>
      </c>
      <c r="K723" s="14">
        <f t="shared" si="64"/>
        <v>0</v>
      </c>
      <c r="L723" s="14">
        <f t="shared" si="65"/>
        <v>0</v>
      </c>
      <c r="M723" s="8">
        <f t="shared" si="66"/>
        <v>0</v>
      </c>
      <c r="N723" s="3">
        <f t="shared" si="67"/>
        <v>0</v>
      </c>
    </row>
    <row r="724" spans="9:14" ht="15" customHeight="1" x14ac:dyDescent="0.2">
      <c r="I724" s="5">
        <f t="shared" si="62"/>
        <v>0</v>
      </c>
      <c r="J724" s="14">
        <f t="shared" si="63"/>
        <v>0</v>
      </c>
      <c r="K724" s="14">
        <f t="shared" si="64"/>
        <v>0</v>
      </c>
      <c r="L724" s="14">
        <f t="shared" si="65"/>
        <v>0</v>
      </c>
      <c r="M724" s="8">
        <f t="shared" si="66"/>
        <v>0</v>
      </c>
      <c r="N724" s="3">
        <f t="shared" si="67"/>
        <v>0</v>
      </c>
    </row>
    <row r="725" spans="9:14" ht="15" customHeight="1" x14ac:dyDescent="0.2">
      <c r="I725" s="5">
        <f t="shared" si="62"/>
        <v>0</v>
      </c>
      <c r="J725" s="14">
        <f t="shared" si="63"/>
        <v>0</v>
      </c>
      <c r="K725" s="14">
        <f t="shared" si="64"/>
        <v>0</v>
      </c>
      <c r="L725" s="14">
        <f t="shared" si="65"/>
        <v>0</v>
      </c>
      <c r="M725" s="8">
        <f t="shared" si="66"/>
        <v>0</v>
      </c>
      <c r="N725" s="3">
        <f t="shared" si="67"/>
        <v>0</v>
      </c>
    </row>
    <row r="726" spans="9:14" ht="15" customHeight="1" x14ac:dyDescent="0.2">
      <c r="I726" s="5">
        <f t="shared" si="62"/>
        <v>0</v>
      </c>
      <c r="J726" s="14">
        <f t="shared" si="63"/>
        <v>0</v>
      </c>
      <c r="K726" s="14">
        <f t="shared" si="64"/>
        <v>0</v>
      </c>
      <c r="L726" s="14">
        <f t="shared" si="65"/>
        <v>0</v>
      </c>
      <c r="M726" s="8">
        <f t="shared" si="66"/>
        <v>0</v>
      </c>
      <c r="N726" s="3">
        <f t="shared" si="67"/>
        <v>0</v>
      </c>
    </row>
    <row r="727" spans="9:14" ht="15" customHeight="1" x14ac:dyDescent="0.2">
      <c r="I727" s="5">
        <f t="shared" si="62"/>
        <v>0</v>
      </c>
      <c r="J727" s="14">
        <f t="shared" si="63"/>
        <v>0</v>
      </c>
      <c r="K727" s="14">
        <f t="shared" si="64"/>
        <v>0</v>
      </c>
      <c r="L727" s="14">
        <f t="shared" si="65"/>
        <v>0</v>
      </c>
      <c r="M727" s="8">
        <f t="shared" si="66"/>
        <v>0</v>
      </c>
      <c r="N727" s="3">
        <f t="shared" si="67"/>
        <v>0</v>
      </c>
    </row>
    <row r="728" spans="9:14" ht="15" customHeight="1" x14ac:dyDescent="0.2">
      <c r="I728" s="5">
        <f t="shared" si="62"/>
        <v>0</v>
      </c>
      <c r="J728" s="14">
        <f t="shared" si="63"/>
        <v>0</v>
      </c>
      <c r="K728" s="14">
        <f t="shared" si="64"/>
        <v>0</v>
      </c>
      <c r="L728" s="14">
        <f t="shared" si="65"/>
        <v>0</v>
      </c>
      <c r="M728" s="8">
        <f t="shared" si="66"/>
        <v>0</v>
      </c>
      <c r="N728" s="3">
        <f t="shared" si="67"/>
        <v>0</v>
      </c>
    </row>
    <row r="729" spans="9:14" ht="15" customHeight="1" x14ac:dyDescent="0.2">
      <c r="I729" s="5">
        <f t="shared" si="62"/>
        <v>0</v>
      </c>
      <c r="J729" s="14">
        <f t="shared" si="63"/>
        <v>0</v>
      </c>
      <c r="K729" s="14">
        <f t="shared" si="64"/>
        <v>0</v>
      </c>
      <c r="L729" s="14">
        <f t="shared" si="65"/>
        <v>0</v>
      </c>
      <c r="M729" s="8">
        <f t="shared" si="66"/>
        <v>0</v>
      </c>
      <c r="N729" s="3">
        <f t="shared" si="67"/>
        <v>0</v>
      </c>
    </row>
    <row r="730" spans="9:14" ht="15" customHeight="1" x14ac:dyDescent="0.2">
      <c r="I730" s="5">
        <f t="shared" si="62"/>
        <v>0</v>
      </c>
      <c r="J730" s="14">
        <f t="shared" si="63"/>
        <v>0</v>
      </c>
      <c r="K730" s="14">
        <f t="shared" si="64"/>
        <v>0</v>
      </c>
      <c r="L730" s="14">
        <f t="shared" si="65"/>
        <v>0</v>
      </c>
      <c r="M730" s="8">
        <f t="shared" si="66"/>
        <v>0</v>
      </c>
      <c r="N730" s="3">
        <f t="shared" si="67"/>
        <v>0</v>
      </c>
    </row>
    <row r="731" spans="9:14" ht="15" customHeight="1" x14ac:dyDescent="0.2">
      <c r="I731" s="5">
        <f t="shared" si="62"/>
        <v>0</v>
      </c>
      <c r="J731" s="14">
        <f t="shared" si="63"/>
        <v>0</v>
      </c>
      <c r="K731" s="14">
        <f t="shared" si="64"/>
        <v>0</v>
      </c>
      <c r="L731" s="14">
        <f t="shared" si="65"/>
        <v>0</v>
      </c>
      <c r="M731" s="8">
        <f t="shared" si="66"/>
        <v>0</v>
      </c>
      <c r="N731" s="3">
        <f t="shared" si="67"/>
        <v>0</v>
      </c>
    </row>
    <row r="732" spans="9:14" ht="15" customHeight="1" x14ac:dyDescent="0.2">
      <c r="I732" s="5">
        <f t="shared" si="62"/>
        <v>0</v>
      </c>
      <c r="J732" s="14">
        <f t="shared" si="63"/>
        <v>0</v>
      </c>
      <c r="K732" s="14">
        <f t="shared" si="64"/>
        <v>0</v>
      </c>
      <c r="L732" s="14">
        <f t="shared" si="65"/>
        <v>0</v>
      </c>
      <c r="M732" s="8">
        <f t="shared" si="66"/>
        <v>0</v>
      </c>
      <c r="N732" s="3">
        <f t="shared" si="67"/>
        <v>0</v>
      </c>
    </row>
    <row r="733" spans="9:14" ht="15" customHeight="1" x14ac:dyDescent="0.2">
      <c r="I733" s="5">
        <f t="shared" si="62"/>
        <v>0</v>
      </c>
      <c r="J733" s="14">
        <f t="shared" si="63"/>
        <v>0</v>
      </c>
      <c r="K733" s="14">
        <f t="shared" si="64"/>
        <v>0</v>
      </c>
      <c r="L733" s="14">
        <f t="shared" si="65"/>
        <v>0</v>
      </c>
      <c r="M733" s="8">
        <f t="shared" si="66"/>
        <v>0</v>
      </c>
      <c r="N733" s="3">
        <f t="shared" si="67"/>
        <v>0</v>
      </c>
    </row>
    <row r="734" spans="9:14" ht="15" customHeight="1" x14ac:dyDescent="0.2">
      <c r="I734" s="5">
        <f t="shared" si="62"/>
        <v>0</v>
      </c>
      <c r="J734" s="14">
        <f t="shared" si="63"/>
        <v>0</v>
      </c>
      <c r="K734" s="14">
        <f t="shared" si="64"/>
        <v>0</v>
      </c>
      <c r="L734" s="14">
        <f t="shared" si="65"/>
        <v>0</v>
      </c>
      <c r="M734" s="8">
        <f t="shared" si="66"/>
        <v>0</v>
      </c>
      <c r="N734" s="3">
        <f t="shared" si="67"/>
        <v>0</v>
      </c>
    </row>
    <row r="735" spans="9:14" ht="15" customHeight="1" x14ac:dyDescent="0.2">
      <c r="I735" s="5">
        <f t="shared" si="62"/>
        <v>0</v>
      </c>
      <c r="J735" s="14">
        <f t="shared" si="63"/>
        <v>0</v>
      </c>
      <c r="K735" s="14">
        <f t="shared" si="64"/>
        <v>0</v>
      </c>
      <c r="L735" s="14">
        <f t="shared" si="65"/>
        <v>0</v>
      </c>
      <c r="M735" s="8">
        <f t="shared" si="66"/>
        <v>0</v>
      </c>
      <c r="N735" s="3">
        <f t="shared" si="67"/>
        <v>0</v>
      </c>
    </row>
    <row r="736" spans="9:14" ht="15" customHeight="1" x14ac:dyDescent="0.2">
      <c r="I736" s="5">
        <f t="shared" si="62"/>
        <v>0</v>
      </c>
      <c r="J736" s="14">
        <f t="shared" si="63"/>
        <v>0</v>
      </c>
      <c r="K736" s="14">
        <f t="shared" si="64"/>
        <v>0</v>
      </c>
      <c r="L736" s="14">
        <f t="shared" si="65"/>
        <v>0</v>
      </c>
      <c r="M736" s="8">
        <f t="shared" si="66"/>
        <v>0</v>
      </c>
      <c r="N736" s="3">
        <f t="shared" si="67"/>
        <v>0</v>
      </c>
    </row>
    <row r="737" spans="9:14" ht="15" customHeight="1" x14ac:dyDescent="0.2">
      <c r="I737" s="5">
        <f t="shared" si="62"/>
        <v>0</v>
      </c>
      <c r="J737" s="14">
        <f t="shared" si="63"/>
        <v>0</v>
      </c>
      <c r="K737" s="14">
        <f t="shared" si="64"/>
        <v>0</v>
      </c>
      <c r="L737" s="14">
        <f t="shared" si="65"/>
        <v>0</v>
      </c>
      <c r="M737" s="8">
        <f t="shared" si="66"/>
        <v>0</v>
      </c>
      <c r="N737" s="3">
        <f t="shared" si="67"/>
        <v>0</v>
      </c>
    </row>
    <row r="738" spans="9:14" ht="15" customHeight="1" x14ac:dyDescent="0.2">
      <c r="I738" s="5">
        <f t="shared" si="62"/>
        <v>0</v>
      </c>
      <c r="J738" s="14">
        <f t="shared" si="63"/>
        <v>0</v>
      </c>
      <c r="K738" s="14">
        <f t="shared" si="64"/>
        <v>0</v>
      </c>
      <c r="L738" s="14">
        <f t="shared" si="65"/>
        <v>0</v>
      </c>
      <c r="M738" s="8">
        <f t="shared" si="66"/>
        <v>0</v>
      </c>
      <c r="N738" s="3">
        <f t="shared" si="67"/>
        <v>0</v>
      </c>
    </row>
    <row r="739" spans="9:14" ht="15" customHeight="1" x14ac:dyDescent="0.2">
      <c r="I739" s="5">
        <f t="shared" si="62"/>
        <v>0</v>
      </c>
      <c r="J739" s="14">
        <f t="shared" si="63"/>
        <v>0</v>
      </c>
      <c r="K739" s="14">
        <f t="shared" si="64"/>
        <v>0</v>
      </c>
      <c r="L739" s="14">
        <f t="shared" si="65"/>
        <v>0</v>
      </c>
      <c r="M739" s="8">
        <f t="shared" si="66"/>
        <v>0</v>
      </c>
      <c r="N739" s="3">
        <f t="shared" si="67"/>
        <v>0</v>
      </c>
    </row>
    <row r="740" spans="9:14" ht="15" customHeight="1" x14ac:dyDescent="0.2">
      <c r="I740" s="5">
        <f t="shared" si="62"/>
        <v>0</v>
      </c>
      <c r="J740" s="14">
        <f t="shared" si="63"/>
        <v>0</v>
      </c>
      <c r="K740" s="14">
        <f t="shared" si="64"/>
        <v>0</v>
      </c>
      <c r="L740" s="14">
        <f t="shared" si="65"/>
        <v>0</v>
      </c>
      <c r="M740" s="8">
        <f t="shared" si="66"/>
        <v>0</v>
      </c>
      <c r="N740" s="3">
        <f t="shared" si="67"/>
        <v>0</v>
      </c>
    </row>
    <row r="741" spans="9:14" ht="15" customHeight="1" x14ac:dyDescent="0.2">
      <c r="I741" s="5">
        <f t="shared" ref="I741:I804" si="68">(D741-C741)+(F741-E741)+(H741-G741)</f>
        <v>0</v>
      </c>
      <c r="J741" s="14">
        <f t="shared" ref="J741:J804" si="69">IF(((D741-C741)&gt;$C$2),$D$2,IF(((D741-C741)&gt;$E$2),$F$2,0))</f>
        <v>0</v>
      </c>
      <c r="K741" s="14">
        <f t="shared" ref="K741:K804" si="70">IF(((F741-E741)&gt;$C$2),$D$2,IF(((F741-E741)&gt;$E$2),$F$2,0))</f>
        <v>0</v>
      </c>
      <c r="L741" s="14">
        <f t="shared" ref="L741:L804" si="71">IF(((H741-G741)&gt;$C$2),$D$2,IF(((H741-G741)&gt;$E$2),$F$2,0))</f>
        <v>0</v>
      </c>
      <c r="M741" s="8">
        <f t="shared" ref="M741:M804" si="72">SUM(J741:L741)</f>
        <v>0</v>
      </c>
      <c r="N741" s="3">
        <f t="shared" si="67"/>
        <v>0</v>
      </c>
    </row>
    <row r="742" spans="9:14" ht="15" customHeight="1" x14ac:dyDescent="0.2">
      <c r="I742" s="5">
        <f t="shared" si="68"/>
        <v>0</v>
      </c>
      <c r="J742" s="14">
        <f t="shared" si="69"/>
        <v>0</v>
      </c>
      <c r="K742" s="14">
        <f t="shared" si="70"/>
        <v>0</v>
      </c>
      <c r="L742" s="14">
        <f t="shared" si="71"/>
        <v>0</v>
      </c>
      <c r="M742" s="8">
        <f t="shared" si="72"/>
        <v>0</v>
      </c>
      <c r="N742" s="3">
        <f t="shared" ref="N742:N805" si="73">I742-M742</f>
        <v>0</v>
      </c>
    </row>
    <row r="743" spans="9:14" ht="15" customHeight="1" x14ac:dyDescent="0.2">
      <c r="I743" s="5">
        <f t="shared" si="68"/>
        <v>0</v>
      </c>
      <c r="J743" s="14">
        <f t="shared" si="69"/>
        <v>0</v>
      </c>
      <c r="K743" s="14">
        <f t="shared" si="70"/>
        <v>0</v>
      </c>
      <c r="L743" s="14">
        <f t="shared" si="71"/>
        <v>0</v>
      </c>
      <c r="M743" s="8">
        <f t="shared" si="72"/>
        <v>0</v>
      </c>
      <c r="N743" s="3">
        <f t="shared" si="73"/>
        <v>0</v>
      </c>
    </row>
    <row r="744" spans="9:14" ht="15" customHeight="1" x14ac:dyDescent="0.2">
      <c r="I744" s="5">
        <f t="shared" si="68"/>
        <v>0</v>
      </c>
      <c r="J744" s="14">
        <f t="shared" si="69"/>
        <v>0</v>
      </c>
      <c r="K744" s="14">
        <f t="shared" si="70"/>
        <v>0</v>
      </c>
      <c r="L744" s="14">
        <f t="shared" si="71"/>
        <v>0</v>
      </c>
      <c r="M744" s="8">
        <f t="shared" si="72"/>
        <v>0</v>
      </c>
      <c r="N744" s="3">
        <f t="shared" si="73"/>
        <v>0</v>
      </c>
    </row>
    <row r="745" spans="9:14" ht="15" customHeight="1" x14ac:dyDescent="0.2">
      <c r="I745" s="5">
        <f t="shared" si="68"/>
        <v>0</v>
      </c>
      <c r="J745" s="14">
        <f t="shared" si="69"/>
        <v>0</v>
      </c>
      <c r="K745" s="14">
        <f t="shared" si="70"/>
        <v>0</v>
      </c>
      <c r="L745" s="14">
        <f t="shared" si="71"/>
        <v>0</v>
      </c>
      <c r="M745" s="8">
        <f t="shared" si="72"/>
        <v>0</v>
      </c>
      <c r="N745" s="3">
        <f t="shared" si="73"/>
        <v>0</v>
      </c>
    </row>
    <row r="746" spans="9:14" ht="15" customHeight="1" x14ac:dyDescent="0.2">
      <c r="I746" s="5">
        <f t="shared" si="68"/>
        <v>0</v>
      </c>
      <c r="J746" s="14">
        <f t="shared" si="69"/>
        <v>0</v>
      </c>
      <c r="K746" s="14">
        <f t="shared" si="70"/>
        <v>0</v>
      </c>
      <c r="L746" s="14">
        <f t="shared" si="71"/>
        <v>0</v>
      </c>
      <c r="M746" s="8">
        <f t="shared" si="72"/>
        <v>0</v>
      </c>
      <c r="N746" s="3">
        <f t="shared" si="73"/>
        <v>0</v>
      </c>
    </row>
    <row r="747" spans="9:14" ht="15" customHeight="1" x14ac:dyDescent="0.2">
      <c r="I747" s="5">
        <f t="shared" si="68"/>
        <v>0</v>
      </c>
      <c r="J747" s="14">
        <f t="shared" si="69"/>
        <v>0</v>
      </c>
      <c r="K747" s="14">
        <f t="shared" si="70"/>
        <v>0</v>
      </c>
      <c r="L747" s="14">
        <f t="shared" si="71"/>
        <v>0</v>
      </c>
      <c r="M747" s="8">
        <f t="shared" si="72"/>
        <v>0</v>
      </c>
      <c r="N747" s="3">
        <f t="shared" si="73"/>
        <v>0</v>
      </c>
    </row>
    <row r="748" spans="9:14" ht="15" customHeight="1" x14ac:dyDescent="0.2">
      <c r="I748" s="5">
        <f t="shared" si="68"/>
        <v>0</v>
      </c>
      <c r="J748" s="14">
        <f t="shared" si="69"/>
        <v>0</v>
      </c>
      <c r="K748" s="14">
        <f t="shared" si="70"/>
        <v>0</v>
      </c>
      <c r="L748" s="14">
        <f t="shared" si="71"/>
        <v>0</v>
      </c>
      <c r="M748" s="8">
        <f t="shared" si="72"/>
        <v>0</v>
      </c>
      <c r="N748" s="3">
        <f t="shared" si="73"/>
        <v>0</v>
      </c>
    </row>
    <row r="749" spans="9:14" ht="15" customHeight="1" x14ac:dyDescent="0.2">
      <c r="I749" s="5">
        <f t="shared" si="68"/>
        <v>0</v>
      </c>
      <c r="J749" s="14">
        <f t="shared" si="69"/>
        <v>0</v>
      </c>
      <c r="K749" s="14">
        <f t="shared" si="70"/>
        <v>0</v>
      </c>
      <c r="L749" s="14">
        <f t="shared" si="71"/>
        <v>0</v>
      </c>
      <c r="M749" s="8">
        <f t="shared" si="72"/>
        <v>0</v>
      </c>
      <c r="N749" s="3">
        <f t="shared" si="73"/>
        <v>0</v>
      </c>
    </row>
    <row r="750" spans="9:14" ht="15" customHeight="1" x14ac:dyDescent="0.2">
      <c r="I750" s="5">
        <f t="shared" si="68"/>
        <v>0</v>
      </c>
      <c r="J750" s="14">
        <f t="shared" si="69"/>
        <v>0</v>
      </c>
      <c r="K750" s="14">
        <f t="shared" si="70"/>
        <v>0</v>
      </c>
      <c r="L750" s="14">
        <f t="shared" si="71"/>
        <v>0</v>
      </c>
      <c r="M750" s="8">
        <f t="shared" si="72"/>
        <v>0</v>
      </c>
      <c r="N750" s="3">
        <f t="shared" si="73"/>
        <v>0</v>
      </c>
    </row>
    <row r="751" spans="9:14" ht="15" customHeight="1" x14ac:dyDescent="0.2">
      <c r="I751" s="5">
        <f t="shared" si="68"/>
        <v>0</v>
      </c>
      <c r="J751" s="14">
        <f t="shared" si="69"/>
        <v>0</v>
      </c>
      <c r="K751" s="14">
        <f t="shared" si="70"/>
        <v>0</v>
      </c>
      <c r="L751" s="14">
        <f t="shared" si="71"/>
        <v>0</v>
      </c>
      <c r="M751" s="8">
        <f t="shared" si="72"/>
        <v>0</v>
      </c>
      <c r="N751" s="3">
        <f t="shared" si="73"/>
        <v>0</v>
      </c>
    </row>
    <row r="752" spans="9:14" ht="15" customHeight="1" x14ac:dyDescent="0.2">
      <c r="I752" s="5">
        <f t="shared" si="68"/>
        <v>0</v>
      </c>
      <c r="J752" s="14">
        <f t="shared" si="69"/>
        <v>0</v>
      </c>
      <c r="K752" s="14">
        <f t="shared" si="70"/>
        <v>0</v>
      </c>
      <c r="L752" s="14">
        <f t="shared" si="71"/>
        <v>0</v>
      </c>
      <c r="M752" s="8">
        <f t="shared" si="72"/>
        <v>0</v>
      </c>
      <c r="N752" s="3">
        <f t="shared" si="73"/>
        <v>0</v>
      </c>
    </row>
    <row r="753" spans="9:14" ht="15" customHeight="1" x14ac:dyDescent="0.2">
      <c r="I753" s="5">
        <f t="shared" si="68"/>
        <v>0</v>
      </c>
      <c r="J753" s="14">
        <f t="shared" si="69"/>
        <v>0</v>
      </c>
      <c r="K753" s="14">
        <f t="shared" si="70"/>
        <v>0</v>
      </c>
      <c r="L753" s="14">
        <f t="shared" si="71"/>
        <v>0</v>
      </c>
      <c r="M753" s="8">
        <f t="shared" si="72"/>
        <v>0</v>
      </c>
      <c r="N753" s="3">
        <f t="shared" si="73"/>
        <v>0</v>
      </c>
    </row>
    <row r="754" spans="9:14" ht="15" customHeight="1" x14ac:dyDescent="0.2">
      <c r="I754" s="5">
        <f t="shared" si="68"/>
        <v>0</v>
      </c>
      <c r="J754" s="14">
        <f t="shared" si="69"/>
        <v>0</v>
      </c>
      <c r="K754" s="14">
        <f t="shared" si="70"/>
        <v>0</v>
      </c>
      <c r="L754" s="14">
        <f t="shared" si="71"/>
        <v>0</v>
      </c>
      <c r="M754" s="8">
        <f t="shared" si="72"/>
        <v>0</v>
      </c>
      <c r="N754" s="3">
        <f t="shared" si="73"/>
        <v>0</v>
      </c>
    </row>
    <row r="755" spans="9:14" ht="15" customHeight="1" x14ac:dyDescent="0.2">
      <c r="I755" s="5">
        <f t="shared" si="68"/>
        <v>0</v>
      </c>
      <c r="J755" s="14">
        <f t="shared" si="69"/>
        <v>0</v>
      </c>
      <c r="K755" s="14">
        <f t="shared" si="70"/>
        <v>0</v>
      </c>
      <c r="L755" s="14">
        <f t="shared" si="71"/>
        <v>0</v>
      </c>
      <c r="M755" s="8">
        <f t="shared" si="72"/>
        <v>0</v>
      </c>
      <c r="N755" s="3">
        <f t="shared" si="73"/>
        <v>0</v>
      </c>
    </row>
    <row r="756" spans="9:14" ht="15" customHeight="1" x14ac:dyDescent="0.2">
      <c r="I756" s="5">
        <f t="shared" si="68"/>
        <v>0</v>
      </c>
      <c r="J756" s="14">
        <f t="shared" si="69"/>
        <v>0</v>
      </c>
      <c r="K756" s="14">
        <f t="shared" si="70"/>
        <v>0</v>
      </c>
      <c r="L756" s="14">
        <f t="shared" si="71"/>
        <v>0</v>
      </c>
      <c r="M756" s="8">
        <f t="shared" si="72"/>
        <v>0</v>
      </c>
      <c r="N756" s="3">
        <f t="shared" si="73"/>
        <v>0</v>
      </c>
    </row>
    <row r="757" spans="9:14" ht="15" customHeight="1" x14ac:dyDescent="0.2">
      <c r="I757" s="5">
        <f t="shared" si="68"/>
        <v>0</v>
      </c>
      <c r="J757" s="14">
        <f t="shared" si="69"/>
        <v>0</v>
      </c>
      <c r="K757" s="14">
        <f t="shared" si="70"/>
        <v>0</v>
      </c>
      <c r="L757" s="14">
        <f t="shared" si="71"/>
        <v>0</v>
      </c>
      <c r="M757" s="8">
        <f t="shared" si="72"/>
        <v>0</v>
      </c>
      <c r="N757" s="3">
        <f t="shared" si="73"/>
        <v>0</v>
      </c>
    </row>
    <row r="758" spans="9:14" ht="15" customHeight="1" x14ac:dyDescent="0.2">
      <c r="I758" s="5">
        <f t="shared" si="68"/>
        <v>0</v>
      </c>
      <c r="J758" s="14">
        <f t="shared" si="69"/>
        <v>0</v>
      </c>
      <c r="K758" s="14">
        <f t="shared" si="70"/>
        <v>0</v>
      </c>
      <c r="L758" s="14">
        <f t="shared" si="71"/>
        <v>0</v>
      </c>
      <c r="M758" s="8">
        <f t="shared" si="72"/>
        <v>0</v>
      </c>
      <c r="N758" s="3">
        <f t="shared" si="73"/>
        <v>0</v>
      </c>
    </row>
    <row r="759" spans="9:14" ht="15" customHeight="1" x14ac:dyDescent="0.2">
      <c r="I759" s="5">
        <f t="shared" si="68"/>
        <v>0</v>
      </c>
      <c r="J759" s="14">
        <f t="shared" si="69"/>
        <v>0</v>
      </c>
      <c r="K759" s="14">
        <f t="shared" si="70"/>
        <v>0</v>
      </c>
      <c r="L759" s="14">
        <f t="shared" si="71"/>
        <v>0</v>
      </c>
      <c r="M759" s="8">
        <f t="shared" si="72"/>
        <v>0</v>
      </c>
      <c r="N759" s="3">
        <f t="shared" si="73"/>
        <v>0</v>
      </c>
    </row>
    <row r="760" spans="9:14" ht="15" customHeight="1" x14ac:dyDescent="0.2">
      <c r="I760" s="5">
        <f t="shared" si="68"/>
        <v>0</v>
      </c>
      <c r="J760" s="14">
        <f t="shared" si="69"/>
        <v>0</v>
      </c>
      <c r="K760" s="14">
        <f t="shared" si="70"/>
        <v>0</v>
      </c>
      <c r="L760" s="14">
        <f t="shared" si="71"/>
        <v>0</v>
      </c>
      <c r="M760" s="8">
        <f t="shared" si="72"/>
        <v>0</v>
      </c>
      <c r="N760" s="3">
        <f t="shared" si="73"/>
        <v>0</v>
      </c>
    </row>
    <row r="761" spans="9:14" ht="15" customHeight="1" x14ac:dyDescent="0.2">
      <c r="I761" s="5">
        <f t="shared" si="68"/>
        <v>0</v>
      </c>
      <c r="J761" s="14">
        <f t="shared" si="69"/>
        <v>0</v>
      </c>
      <c r="K761" s="14">
        <f t="shared" si="70"/>
        <v>0</v>
      </c>
      <c r="L761" s="14">
        <f t="shared" si="71"/>
        <v>0</v>
      </c>
      <c r="M761" s="8">
        <f t="shared" si="72"/>
        <v>0</v>
      </c>
      <c r="N761" s="3">
        <f t="shared" si="73"/>
        <v>0</v>
      </c>
    </row>
    <row r="762" spans="9:14" ht="15" customHeight="1" x14ac:dyDescent="0.2">
      <c r="I762" s="5">
        <f t="shared" si="68"/>
        <v>0</v>
      </c>
      <c r="J762" s="14">
        <f t="shared" si="69"/>
        <v>0</v>
      </c>
      <c r="K762" s="14">
        <f t="shared" si="70"/>
        <v>0</v>
      </c>
      <c r="L762" s="14">
        <f t="shared" si="71"/>
        <v>0</v>
      </c>
      <c r="M762" s="8">
        <f t="shared" si="72"/>
        <v>0</v>
      </c>
      <c r="N762" s="3">
        <f t="shared" si="73"/>
        <v>0</v>
      </c>
    </row>
    <row r="763" spans="9:14" ht="15" customHeight="1" x14ac:dyDescent="0.2">
      <c r="I763" s="5">
        <f t="shared" si="68"/>
        <v>0</v>
      </c>
      <c r="J763" s="14">
        <f t="shared" si="69"/>
        <v>0</v>
      </c>
      <c r="K763" s="14">
        <f t="shared" si="70"/>
        <v>0</v>
      </c>
      <c r="L763" s="14">
        <f t="shared" si="71"/>
        <v>0</v>
      </c>
      <c r="M763" s="8">
        <f t="shared" si="72"/>
        <v>0</v>
      </c>
      <c r="N763" s="3">
        <f t="shared" si="73"/>
        <v>0</v>
      </c>
    </row>
    <row r="764" spans="9:14" ht="15" customHeight="1" x14ac:dyDescent="0.2">
      <c r="I764" s="5">
        <f t="shared" si="68"/>
        <v>0</v>
      </c>
      <c r="J764" s="14">
        <f t="shared" si="69"/>
        <v>0</v>
      </c>
      <c r="K764" s="14">
        <f t="shared" si="70"/>
        <v>0</v>
      </c>
      <c r="L764" s="14">
        <f t="shared" si="71"/>
        <v>0</v>
      </c>
      <c r="M764" s="8">
        <f t="shared" si="72"/>
        <v>0</v>
      </c>
      <c r="N764" s="3">
        <f t="shared" si="73"/>
        <v>0</v>
      </c>
    </row>
    <row r="765" spans="9:14" ht="15" customHeight="1" x14ac:dyDescent="0.2">
      <c r="I765" s="5">
        <f t="shared" si="68"/>
        <v>0</v>
      </c>
      <c r="J765" s="14">
        <f t="shared" si="69"/>
        <v>0</v>
      </c>
      <c r="K765" s="14">
        <f t="shared" si="70"/>
        <v>0</v>
      </c>
      <c r="L765" s="14">
        <f t="shared" si="71"/>
        <v>0</v>
      </c>
      <c r="M765" s="8">
        <f t="shared" si="72"/>
        <v>0</v>
      </c>
      <c r="N765" s="3">
        <f t="shared" si="73"/>
        <v>0</v>
      </c>
    </row>
    <row r="766" spans="9:14" ht="15" customHeight="1" x14ac:dyDescent="0.2">
      <c r="I766" s="5">
        <f t="shared" si="68"/>
        <v>0</v>
      </c>
      <c r="J766" s="14">
        <f t="shared" si="69"/>
        <v>0</v>
      </c>
      <c r="K766" s="14">
        <f t="shared" si="70"/>
        <v>0</v>
      </c>
      <c r="L766" s="14">
        <f t="shared" si="71"/>
        <v>0</v>
      </c>
      <c r="M766" s="8">
        <f t="shared" si="72"/>
        <v>0</v>
      </c>
      <c r="N766" s="3">
        <f t="shared" si="73"/>
        <v>0</v>
      </c>
    </row>
    <row r="767" spans="9:14" ht="15" customHeight="1" x14ac:dyDescent="0.2">
      <c r="I767" s="5">
        <f t="shared" si="68"/>
        <v>0</v>
      </c>
      <c r="J767" s="14">
        <f t="shared" si="69"/>
        <v>0</v>
      </c>
      <c r="K767" s="14">
        <f t="shared" si="70"/>
        <v>0</v>
      </c>
      <c r="L767" s="14">
        <f t="shared" si="71"/>
        <v>0</v>
      </c>
      <c r="M767" s="8">
        <f t="shared" si="72"/>
        <v>0</v>
      </c>
      <c r="N767" s="3">
        <f t="shared" si="73"/>
        <v>0</v>
      </c>
    </row>
    <row r="768" spans="9:14" ht="15" customHeight="1" x14ac:dyDescent="0.2">
      <c r="I768" s="5">
        <f t="shared" si="68"/>
        <v>0</v>
      </c>
      <c r="J768" s="14">
        <f t="shared" si="69"/>
        <v>0</v>
      </c>
      <c r="K768" s="14">
        <f t="shared" si="70"/>
        <v>0</v>
      </c>
      <c r="L768" s="14">
        <f t="shared" si="71"/>
        <v>0</v>
      </c>
      <c r="M768" s="8">
        <f t="shared" si="72"/>
        <v>0</v>
      </c>
      <c r="N768" s="3">
        <f t="shared" si="73"/>
        <v>0</v>
      </c>
    </row>
    <row r="769" spans="9:14" ht="15" customHeight="1" x14ac:dyDescent="0.2">
      <c r="I769" s="5">
        <f t="shared" si="68"/>
        <v>0</v>
      </c>
      <c r="J769" s="14">
        <f t="shared" si="69"/>
        <v>0</v>
      </c>
      <c r="K769" s="14">
        <f t="shared" si="70"/>
        <v>0</v>
      </c>
      <c r="L769" s="14">
        <f t="shared" si="71"/>
        <v>0</v>
      </c>
      <c r="M769" s="8">
        <f t="shared" si="72"/>
        <v>0</v>
      </c>
      <c r="N769" s="3">
        <f t="shared" si="73"/>
        <v>0</v>
      </c>
    </row>
    <row r="770" spans="9:14" ht="15" customHeight="1" x14ac:dyDescent="0.2">
      <c r="I770" s="5">
        <f t="shared" si="68"/>
        <v>0</v>
      </c>
      <c r="J770" s="14">
        <f t="shared" si="69"/>
        <v>0</v>
      </c>
      <c r="K770" s="14">
        <f t="shared" si="70"/>
        <v>0</v>
      </c>
      <c r="L770" s="14">
        <f t="shared" si="71"/>
        <v>0</v>
      </c>
      <c r="M770" s="8">
        <f t="shared" si="72"/>
        <v>0</v>
      </c>
      <c r="N770" s="3">
        <f t="shared" si="73"/>
        <v>0</v>
      </c>
    </row>
    <row r="771" spans="9:14" ht="15" customHeight="1" x14ac:dyDescent="0.2">
      <c r="I771" s="5">
        <f t="shared" si="68"/>
        <v>0</v>
      </c>
      <c r="J771" s="14">
        <f t="shared" si="69"/>
        <v>0</v>
      </c>
      <c r="K771" s="14">
        <f t="shared" si="70"/>
        <v>0</v>
      </c>
      <c r="L771" s="14">
        <f t="shared" si="71"/>
        <v>0</v>
      </c>
      <c r="M771" s="8">
        <f t="shared" si="72"/>
        <v>0</v>
      </c>
      <c r="N771" s="3">
        <f t="shared" si="73"/>
        <v>0</v>
      </c>
    </row>
    <row r="772" spans="9:14" ht="15" customHeight="1" x14ac:dyDescent="0.2">
      <c r="I772" s="5">
        <f t="shared" si="68"/>
        <v>0</v>
      </c>
      <c r="J772" s="14">
        <f t="shared" si="69"/>
        <v>0</v>
      </c>
      <c r="K772" s="14">
        <f t="shared" si="70"/>
        <v>0</v>
      </c>
      <c r="L772" s="14">
        <f t="shared" si="71"/>
        <v>0</v>
      </c>
      <c r="M772" s="8">
        <f t="shared" si="72"/>
        <v>0</v>
      </c>
      <c r="N772" s="3">
        <f t="shared" si="73"/>
        <v>0</v>
      </c>
    </row>
    <row r="773" spans="9:14" ht="15" customHeight="1" x14ac:dyDescent="0.2">
      <c r="I773" s="5">
        <f t="shared" si="68"/>
        <v>0</v>
      </c>
      <c r="J773" s="14">
        <f t="shared" si="69"/>
        <v>0</v>
      </c>
      <c r="K773" s="14">
        <f t="shared" si="70"/>
        <v>0</v>
      </c>
      <c r="L773" s="14">
        <f t="shared" si="71"/>
        <v>0</v>
      </c>
      <c r="M773" s="8">
        <f t="shared" si="72"/>
        <v>0</v>
      </c>
      <c r="N773" s="3">
        <f t="shared" si="73"/>
        <v>0</v>
      </c>
    </row>
    <row r="774" spans="9:14" ht="15" customHeight="1" x14ac:dyDescent="0.2">
      <c r="I774" s="5">
        <f t="shared" si="68"/>
        <v>0</v>
      </c>
      <c r="J774" s="14">
        <f t="shared" si="69"/>
        <v>0</v>
      </c>
      <c r="K774" s="14">
        <f t="shared" si="70"/>
        <v>0</v>
      </c>
      <c r="L774" s="14">
        <f t="shared" si="71"/>
        <v>0</v>
      </c>
      <c r="M774" s="8">
        <f t="shared" si="72"/>
        <v>0</v>
      </c>
      <c r="N774" s="3">
        <f t="shared" si="73"/>
        <v>0</v>
      </c>
    </row>
    <row r="775" spans="9:14" ht="15" customHeight="1" x14ac:dyDescent="0.2">
      <c r="I775" s="5">
        <f t="shared" si="68"/>
        <v>0</v>
      </c>
      <c r="J775" s="14">
        <f t="shared" si="69"/>
        <v>0</v>
      </c>
      <c r="K775" s="14">
        <f t="shared" si="70"/>
        <v>0</v>
      </c>
      <c r="L775" s="14">
        <f t="shared" si="71"/>
        <v>0</v>
      </c>
      <c r="M775" s="8">
        <f t="shared" si="72"/>
        <v>0</v>
      </c>
      <c r="N775" s="3">
        <f t="shared" si="73"/>
        <v>0</v>
      </c>
    </row>
    <row r="776" spans="9:14" ht="15" customHeight="1" x14ac:dyDescent="0.2">
      <c r="I776" s="5">
        <f t="shared" si="68"/>
        <v>0</v>
      </c>
      <c r="J776" s="14">
        <f t="shared" si="69"/>
        <v>0</v>
      </c>
      <c r="K776" s="14">
        <f t="shared" si="70"/>
        <v>0</v>
      </c>
      <c r="L776" s="14">
        <f t="shared" si="71"/>
        <v>0</v>
      </c>
      <c r="M776" s="8">
        <f t="shared" si="72"/>
        <v>0</v>
      </c>
      <c r="N776" s="3">
        <f t="shared" si="73"/>
        <v>0</v>
      </c>
    </row>
    <row r="777" spans="9:14" ht="15" customHeight="1" x14ac:dyDescent="0.2">
      <c r="I777" s="5">
        <f t="shared" si="68"/>
        <v>0</v>
      </c>
      <c r="J777" s="14">
        <f t="shared" si="69"/>
        <v>0</v>
      </c>
      <c r="K777" s="14">
        <f t="shared" si="70"/>
        <v>0</v>
      </c>
      <c r="L777" s="14">
        <f t="shared" si="71"/>
        <v>0</v>
      </c>
      <c r="M777" s="8">
        <f t="shared" si="72"/>
        <v>0</v>
      </c>
      <c r="N777" s="3">
        <f t="shared" si="73"/>
        <v>0</v>
      </c>
    </row>
    <row r="778" spans="9:14" ht="15" customHeight="1" x14ac:dyDescent="0.2">
      <c r="I778" s="5">
        <f t="shared" si="68"/>
        <v>0</v>
      </c>
      <c r="J778" s="14">
        <f t="shared" si="69"/>
        <v>0</v>
      </c>
      <c r="K778" s="14">
        <f t="shared" si="70"/>
        <v>0</v>
      </c>
      <c r="L778" s="14">
        <f t="shared" si="71"/>
        <v>0</v>
      </c>
      <c r="M778" s="8">
        <f t="shared" si="72"/>
        <v>0</v>
      </c>
      <c r="N778" s="3">
        <f t="shared" si="73"/>
        <v>0</v>
      </c>
    </row>
    <row r="779" spans="9:14" ht="15" customHeight="1" x14ac:dyDescent="0.2">
      <c r="I779" s="5">
        <f t="shared" si="68"/>
        <v>0</v>
      </c>
      <c r="J779" s="14">
        <f t="shared" si="69"/>
        <v>0</v>
      </c>
      <c r="K779" s="14">
        <f t="shared" si="70"/>
        <v>0</v>
      </c>
      <c r="L779" s="14">
        <f t="shared" si="71"/>
        <v>0</v>
      </c>
      <c r="M779" s="8">
        <f t="shared" si="72"/>
        <v>0</v>
      </c>
      <c r="N779" s="3">
        <f t="shared" si="73"/>
        <v>0</v>
      </c>
    </row>
    <row r="780" spans="9:14" ht="15" customHeight="1" x14ac:dyDescent="0.2">
      <c r="I780" s="5">
        <f t="shared" si="68"/>
        <v>0</v>
      </c>
      <c r="J780" s="14">
        <f t="shared" si="69"/>
        <v>0</v>
      </c>
      <c r="K780" s="14">
        <f t="shared" si="70"/>
        <v>0</v>
      </c>
      <c r="L780" s="14">
        <f t="shared" si="71"/>
        <v>0</v>
      </c>
      <c r="M780" s="8">
        <f t="shared" si="72"/>
        <v>0</v>
      </c>
      <c r="N780" s="3">
        <f t="shared" si="73"/>
        <v>0</v>
      </c>
    </row>
    <row r="781" spans="9:14" ht="15" customHeight="1" x14ac:dyDescent="0.2">
      <c r="I781" s="5">
        <f t="shared" si="68"/>
        <v>0</v>
      </c>
      <c r="J781" s="14">
        <f t="shared" si="69"/>
        <v>0</v>
      </c>
      <c r="K781" s="14">
        <f t="shared" si="70"/>
        <v>0</v>
      </c>
      <c r="L781" s="14">
        <f t="shared" si="71"/>
        <v>0</v>
      </c>
      <c r="M781" s="8">
        <f t="shared" si="72"/>
        <v>0</v>
      </c>
      <c r="N781" s="3">
        <f t="shared" si="73"/>
        <v>0</v>
      </c>
    </row>
    <row r="782" spans="9:14" ht="15" customHeight="1" x14ac:dyDescent="0.2">
      <c r="I782" s="5">
        <f t="shared" si="68"/>
        <v>0</v>
      </c>
      <c r="J782" s="14">
        <f t="shared" si="69"/>
        <v>0</v>
      </c>
      <c r="K782" s="14">
        <f t="shared" si="70"/>
        <v>0</v>
      </c>
      <c r="L782" s="14">
        <f t="shared" si="71"/>
        <v>0</v>
      </c>
      <c r="M782" s="8">
        <f t="shared" si="72"/>
        <v>0</v>
      </c>
      <c r="N782" s="3">
        <f t="shared" si="73"/>
        <v>0</v>
      </c>
    </row>
    <row r="783" spans="9:14" ht="15" customHeight="1" x14ac:dyDescent="0.2">
      <c r="I783" s="5">
        <f t="shared" si="68"/>
        <v>0</v>
      </c>
      <c r="J783" s="14">
        <f t="shared" si="69"/>
        <v>0</v>
      </c>
      <c r="K783" s="14">
        <f t="shared" si="70"/>
        <v>0</v>
      </c>
      <c r="L783" s="14">
        <f t="shared" si="71"/>
        <v>0</v>
      </c>
      <c r="M783" s="8">
        <f t="shared" si="72"/>
        <v>0</v>
      </c>
      <c r="N783" s="3">
        <f t="shared" si="73"/>
        <v>0</v>
      </c>
    </row>
    <row r="784" spans="9:14" ht="15" customHeight="1" x14ac:dyDescent="0.2">
      <c r="I784" s="5">
        <f t="shared" si="68"/>
        <v>0</v>
      </c>
      <c r="J784" s="14">
        <f t="shared" si="69"/>
        <v>0</v>
      </c>
      <c r="K784" s="14">
        <f t="shared" si="70"/>
        <v>0</v>
      </c>
      <c r="L784" s="14">
        <f t="shared" si="71"/>
        <v>0</v>
      </c>
      <c r="M784" s="8">
        <f t="shared" si="72"/>
        <v>0</v>
      </c>
      <c r="N784" s="3">
        <f t="shared" si="73"/>
        <v>0</v>
      </c>
    </row>
    <row r="785" spans="9:14" ht="15" customHeight="1" x14ac:dyDescent="0.2">
      <c r="I785" s="5">
        <f t="shared" si="68"/>
        <v>0</v>
      </c>
      <c r="J785" s="14">
        <f t="shared" si="69"/>
        <v>0</v>
      </c>
      <c r="K785" s="14">
        <f t="shared" si="70"/>
        <v>0</v>
      </c>
      <c r="L785" s="14">
        <f t="shared" si="71"/>
        <v>0</v>
      </c>
      <c r="M785" s="8">
        <f t="shared" si="72"/>
        <v>0</v>
      </c>
      <c r="N785" s="3">
        <f t="shared" si="73"/>
        <v>0</v>
      </c>
    </row>
    <row r="786" spans="9:14" ht="15" customHeight="1" x14ac:dyDescent="0.2">
      <c r="I786" s="5">
        <f t="shared" si="68"/>
        <v>0</v>
      </c>
      <c r="J786" s="14">
        <f t="shared" si="69"/>
        <v>0</v>
      </c>
      <c r="K786" s="14">
        <f t="shared" si="70"/>
        <v>0</v>
      </c>
      <c r="L786" s="14">
        <f t="shared" si="71"/>
        <v>0</v>
      </c>
      <c r="M786" s="8">
        <f t="shared" si="72"/>
        <v>0</v>
      </c>
      <c r="N786" s="3">
        <f t="shared" si="73"/>
        <v>0</v>
      </c>
    </row>
    <row r="787" spans="9:14" ht="15" customHeight="1" x14ac:dyDescent="0.2">
      <c r="I787" s="5">
        <f t="shared" si="68"/>
        <v>0</v>
      </c>
      <c r="J787" s="14">
        <f t="shared" si="69"/>
        <v>0</v>
      </c>
      <c r="K787" s="14">
        <f t="shared" si="70"/>
        <v>0</v>
      </c>
      <c r="L787" s="14">
        <f t="shared" si="71"/>
        <v>0</v>
      </c>
      <c r="M787" s="8">
        <f t="shared" si="72"/>
        <v>0</v>
      </c>
      <c r="N787" s="3">
        <f t="shared" si="73"/>
        <v>0</v>
      </c>
    </row>
    <row r="788" spans="9:14" ht="15" customHeight="1" x14ac:dyDescent="0.2">
      <c r="I788" s="5">
        <f t="shared" si="68"/>
        <v>0</v>
      </c>
      <c r="J788" s="14">
        <f t="shared" si="69"/>
        <v>0</v>
      </c>
      <c r="K788" s="14">
        <f t="shared" si="70"/>
        <v>0</v>
      </c>
      <c r="L788" s="14">
        <f t="shared" si="71"/>
        <v>0</v>
      </c>
      <c r="M788" s="8">
        <f t="shared" si="72"/>
        <v>0</v>
      </c>
      <c r="N788" s="3">
        <f t="shared" si="73"/>
        <v>0</v>
      </c>
    </row>
    <row r="789" spans="9:14" ht="15" customHeight="1" x14ac:dyDescent="0.2">
      <c r="I789" s="5">
        <f t="shared" si="68"/>
        <v>0</v>
      </c>
      <c r="J789" s="14">
        <f t="shared" si="69"/>
        <v>0</v>
      </c>
      <c r="K789" s="14">
        <f t="shared" si="70"/>
        <v>0</v>
      </c>
      <c r="L789" s="14">
        <f t="shared" si="71"/>
        <v>0</v>
      </c>
      <c r="M789" s="8">
        <f t="shared" si="72"/>
        <v>0</v>
      </c>
      <c r="N789" s="3">
        <f t="shared" si="73"/>
        <v>0</v>
      </c>
    </row>
    <row r="790" spans="9:14" ht="15" customHeight="1" x14ac:dyDescent="0.2">
      <c r="I790" s="5">
        <f t="shared" si="68"/>
        <v>0</v>
      </c>
      <c r="J790" s="14">
        <f t="shared" si="69"/>
        <v>0</v>
      </c>
      <c r="K790" s="14">
        <f t="shared" si="70"/>
        <v>0</v>
      </c>
      <c r="L790" s="14">
        <f t="shared" si="71"/>
        <v>0</v>
      </c>
      <c r="M790" s="8">
        <f t="shared" si="72"/>
        <v>0</v>
      </c>
      <c r="N790" s="3">
        <f t="shared" si="73"/>
        <v>0</v>
      </c>
    </row>
    <row r="791" spans="9:14" ht="15" customHeight="1" x14ac:dyDescent="0.2">
      <c r="I791" s="5">
        <f t="shared" si="68"/>
        <v>0</v>
      </c>
      <c r="J791" s="14">
        <f t="shared" si="69"/>
        <v>0</v>
      </c>
      <c r="K791" s="14">
        <f t="shared" si="70"/>
        <v>0</v>
      </c>
      <c r="L791" s="14">
        <f t="shared" si="71"/>
        <v>0</v>
      </c>
      <c r="M791" s="8">
        <f t="shared" si="72"/>
        <v>0</v>
      </c>
      <c r="N791" s="3">
        <f t="shared" si="73"/>
        <v>0</v>
      </c>
    </row>
    <row r="792" spans="9:14" ht="15" customHeight="1" x14ac:dyDescent="0.2">
      <c r="I792" s="5">
        <f t="shared" si="68"/>
        <v>0</v>
      </c>
      <c r="J792" s="14">
        <f t="shared" si="69"/>
        <v>0</v>
      </c>
      <c r="K792" s="14">
        <f t="shared" si="70"/>
        <v>0</v>
      </c>
      <c r="L792" s="14">
        <f t="shared" si="71"/>
        <v>0</v>
      </c>
      <c r="M792" s="8">
        <f t="shared" si="72"/>
        <v>0</v>
      </c>
      <c r="N792" s="3">
        <f t="shared" si="73"/>
        <v>0</v>
      </c>
    </row>
    <row r="793" spans="9:14" ht="15" customHeight="1" x14ac:dyDescent="0.2">
      <c r="I793" s="5">
        <f t="shared" si="68"/>
        <v>0</v>
      </c>
      <c r="J793" s="14">
        <f t="shared" si="69"/>
        <v>0</v>
      </c>
      <c r="K793" s="14">
        <f t="shared" si="70"/>
        <v>0</v>
      </c>
      <c r="L793" s="14">
        <f t="shared" si="71"/>
        <v>0</v>
      </c>
      <c r="M793" s="8">
        <f t="shared" si="72"/>
        <v>0</v>
      </c>
      <c r="N793" s="3">
        <f t="shared" si="73"/>
        <v>0</v>
      </c>
    </row>
    <row r="794" spans="9:14" ht="15" customHeight="1" x14ac:dyDescent="0.2">
      <c r="I794" s="5">
        <f t="shared" si="68"/>
        <v>0</v>
      </c>
      <c r="J794" s="14">
        <f t="shared" si="69"/>
        <v>0</v>
      </c>
      <c r="K794" s="14">
        <f t="shared" si="70"/>
        <v>0</v>
      </c>
      <c r="L794" s="14">
        <f t="shared" si="71"/>
        <v>0</v>
      </c>
      <c r="M794" s="8">
        <f t="shared" si="72"/>
        <v>0</v>
      </c>
      <c r="N794" s="3">
        <f t="shared" si="73"/>
        <v>0</v>
      </c>
    </row>
    <row r="795" spans="9:14" ht="15" customHeight="1" x14ac:dyDescent="0.2">
      <c r="I795" s="5">
        <f t="shared" si="68"/>
        <v>0</v>
      </c>
      <c r="J795" s="14">
        <f t="shared" si="69"/>
        <v>0</v>
      </c>
      <c r="K795" s="14">
        <f t="shared" si="70"/>
        <v>0</v>
      </c>
      <c r="L795" s="14">
        <f t="shared" si="71"/>
        <v>0</v>
      </c>
      <c r="M795" s="8">
        <f t="shared" si="72"/>
        <v>0</v>
      </c>
      <c r="N795" s="3">
        <f t="shared" si="73"/>
        <v>0</v>
      </c>
    </row>
    <row r="796" spans="9:14" ht="15" customHeight="1" x14ac:dyDescent="0.2">
      <c r="I796" s="5">
        <f t="shared" si="68"/>
        <v>0</v>
      </c>
      <c r="J796" s="14">
        <f t="shared" si="69"/>
        <v>0</v>
      </c>
      <c r="K796" s="14">
        <f t="shared" si="70"/>
        <v>0</v>
      </c>
      <c r="L796" s="14">
        <f t="shared" si="71"/>
        <v>0</v>
      </c>
      <c r="M796" s="8">
        <f t="shared" si="72"/>
        <v>0</v>
      </c>
      <c r="N796" s="3">
        <f t="shared" si="73"/>
        <v>0</v>
      </c>
    </row>
    <row r="797" spans="9:14" ht="15" customHeight="1" x14ac:dyDescent="0.2">
      <c r="I797" s="5">
        <f t="shared" si="68"/>
        <v>0</v>
      </c>
      <c r="J797" s="14">
        <f t="shared" si="69"/>
        <v>0</v>
      </c>
      <c r="K797" s="14">
        <f t="shared" si="70"/>
        <v>0</v>
      </c>
      <c r="L797" s="14">
        <f t="shared" si="71"/>
        <v>0</v>
      </c>
      <c r="M797" s="8">
        <f t="shared" si="72"/>
        <v>0</v>
      </c>
      <c r="N797" s="3">
        <f t="shared" si="73"/>
        <v>0</v>
      </c>
    </row>
    <row r="798" spans="9:14" ht="15" customHeight="1" x14ac:dyDescent="0.2">
      <c r="I798" s="5">
        <f t="shared" si="68"/>
        <v>0</v>
      </c>
      <c r="J798" s="14">
        <f t="shared" si="69"/>
        <v>0</v>
      </c>
      <c r="K798" s="14">
        <f t="shared" si="70"/>
        <v>0</v>
      </c>
      <c r="L798" s="14">
        <f t="shared" si="71"/>
        <v>0</v>
      </c>
      <c r="M798" s="8">
        <f t="shared" si="72"/>
        <v>0</v>
      </c>
      <c r="N798" s="3">
        <f t="shared" si="73"/>
        <v>0</v>
      </c>
    </row>
    <row r="799" spans="9:14" ht="15" customHeight="1" x14ac:dyDescent="0.2">
      <c r="I799" s="5">
        <f t="shared" si="68"/>
        <v>0</v>
      </c>
      <c r="J799" s="14">
        <f t="shared" si="69"/>
        <v>0</v>
      </c>
      <c r="K799" s="14">
        <f t="shared" si="70"/>
        <v>0</v>
      </c>
      <c r="L799" s="14">
        <f t="shared" si="71"/>
        <v>0</v>
      </c>
      <c r="M799" s="8">
        <f t="shared" si="72"/>
        <v>0</v>
      </c>
      <c r="N799" s="3">
        <f t="shared" si="73"/>
        <v>0</v>
      </c>
    </row>
    <row r="800" spans="9:14" ht="15" customHeight="1" x14ac:dyDescent="0.2">
      <c r="I800" s="5">
        <f t="shared" si="68"/>
        <v>0</v>
      </c>
      <c r="J800" s="14">
        <f t="shared" si="69"/>
        <v>0</v>
      </c>
      <c r="K800" s="14">
        <f t="shared" si="70"/>
        <v>0</v>
      </c>
      <c r="L800" s="14">
        <f t="shared" si="71"/>
        <v>0</v>
      </c>
      <c r="M800" s="8">
        <f t="shared" si="72"/>
        <v>0</v>
      </c>
      <c r="N800" s="3">
        <f t="shared" si="73"/>
        <v>0</v>
      </c>
    </row>
    <row r="801" spans="9:14" ht="15" customHeight="1" x14ac:dyDescent="0.2">
      <c r="I801" s="5">
        <f t="shared" si="68"/>
        <v>0</v>
      </c>
      <c r="J801" s="14">
        <f t="shared" si="69"/>
        <v>0</v>
      </c>
      <c r="K801" s="14">
        <f t="shared" si="70"/>
        <v>0</v>
      </c>
      <c r="L801" s="14">
        <f t="shared" si="71"/>
        <v>0</v>
      </c>
      <c r="M801" s="8">
        <f t="shared" si="72"/>
        <v>0</v>
      </c>
      <c r="N801" s="3">
        <f t="shared" si="73"/>
        <v>0</v>
      </c>
    </row>
    <row r="802" spans="9:14" ht="15" customHeight="1" x14ac:dyDescent="0.2">
      <c r="I802" s="5">
        <f t="shared" si="68"/>
        <v>0</v>
      </c>
      <c r="J802" s="14">
        <f t="shared" si="69"/>
        <v>0</v>
      </c>
      <c r="K802" s="14">
        <f t="shared" si="70"/>
        <v>0</v>
      </c>
      <c r="L802" s="14">
        <f t="shared" si="71"/>
        <v>0</v>
      </c>
      <c r="M802" s="8">
        <f t="shared" si="72"/>
        <v>0</v>
      </c>
      <c r="N802" s="3">
        <f t="shared" si="73"/>
        <v>0</v>
      </c>
    </row>
    <row r="803" spans="9:14" ht="15" customHeight="1" x14ac:dyDescent="0.2">
      <c r="I803" s="5">
        <f t="shared" si="68"/>
        <v>0</v>
      </c>
      <c r="J803" s="14">
        <f t="shared" si="69"/>
        <v>0</v>
      </c>
      <c r="K803" s="14">
        <f t="shared" si="70"/>
        <v>0</v>
      </c>
      <c r="L803" s="14">
        <f t="shared" si="71"/>
        <v>0</v>
      </c>
      <c r="M803" s="8">
        <f t="shared" si="72"/>
        <v>0</v>
      </c>
      <c r="N803" s="3">
        <f t="shared" si="73"/>
        <v>0</v>
      </c>
    </row>
    <row r="804" spans="9:14" ht="15" customHeight="1" x14ac:dyDescent="0.2">
      <c r="I804" s="5">
        <f t="shared" si="68"/>
        <v>0</v>
      </c>
      <c r="J804" s="14">
        <f t="shared" si="69"/>
        <v>0</v>
      </c>
      <c r="K804" s="14">
        <f t="shared" si="70"/>
        <v>0</v>
      </c>
      <c r="L804" s="14">
        <f t="shared" si="71"/>
        <v>0</v>
      </c>
      <c r="M804" s="8">
        <f t="shared" si="72"/>
        <v>0</v>
      </c>
      <c r="N804" s="3">
        <f t="shared" si="73"/>
        <v>0</v>
      </c>
    </row>
    <row r="805" spans="9:14" ht="15" customHeight="1" x14ac:dyDescent="0.2">
      <c r="I805" s="5">
        <f t="shared" ref="I805:I868" si="74">(D805-C805)+(F805-E805)+(H805-G805)</f>
        <v>0</v>
      </c>
      <c r="J805" s="14">
        <f t="shared" ref="J805:J868" si="75">IF(((D805-C805)&gt;$C$2),$D$2,IF(((D805-C805)&gt;$E$2),$F$2,0))</f>
        <v>0</v>
      </c>
      <c r="K805" s="14">
        <f t="shared" ref="K805:K868" si="76">IF(((F805-E805)&gt;$C$2),$D$2,IF(((F805-E805)&gt;$E$2),$F$2,0))</f>
        <v>0</v>
      </c>
      <c r="L805" s="14">
        <f t="shared" ref="L805:L868" si="77">IF(((H805-G805)&gt;$C$2),$D$2,IF(((H805-G805)&gt;$E$2),$F$2,0))</f>
        <v>0</v>
      </c>
      <c r="M805" s="8">
        <f t="shared" ref="M805:M868" si="78">SUM(J805:L805)</f>
        <v>0</v>
      </c>
      <c r="N805" s="3">
        <f t="shared" si="73"/>
        <v>0</v>
      </c>
    </row>
    <row r="806" spans="9:14" ht="15" customHeight="1" x14ac:dyDescent="0.2">
      <c r="I806" s="5">
        <f t="shared" si="74"/>
        <v>0</v>
      </c>
      <c r="J806" s="14">
        <f t="shared" si="75"/>
        <v>0</v>
      </c>
      <c r="K806" s="14">
        <f t="shared" si="76"/>
        <v>0</v>
      </c>
      <c r="L806" s="14">
        <f t="shared" si="77"/>
        <v>0</v>
      </c>
      <c r="M806" s="8">
        <f t="shared" si="78"/>
        <v>0</v>
      </c>
      <c r="N806" s="3">
        <f t="shared" ref="N806:N869" si="79">I806-M806</f>
        <v>0</v>
      </c>
    </row>
    <row r="807" spans="9:14" ht="15" customHeight="1" x14ac:dyDescent="0.2">
      <c r="I807" s="5">
        <f t="shared" si="74"/>
        <v>0</v>
      </c>
      <c r="J807" s="14">
        <f t="shared" si="75"/>
        <v>0</v>
      </c>
      <c r="K807" s="14">
        <f t="shared" si="76"/>
        <v>0</v>
      </c>
      <c r="L807" s="14">
        <f t="shared" si="77"/>
        <v>0</v>
      </c>
      <c r="M807" s="8">
        <f t="shared" si="78"/>
        <v>0</v>
      </c>
      <c r="N807" s="3">
        <f t="shared" si="79"/>
        <v>0</v>
      </c>
    </row>
    <row r="808" spans="9:14" ht="15" customHeight="1" x14ac:dyDescent="0.2">
      <c r="I808" s="5">
        <f t="shared" si="74"/>
        <v>0</v>
      </c>
      <c r="J808" s="14">
        <f t="shared" si="75"/>
        <v>0</v>
      </c>
      <c r="K808" s="14">
        <f t="shared" si="76"/>
        <v>0</v>
      </c>
      <c r="L808" s="14">
        <f t="shared" si="77"/>
        <v>0</v>
      </c>
      <c r="M808" s="8">
        <f t="shared" si="78"/>
        <v>0</v>
      </c>
      <c r="N808" s="3">
        <f t="shared" si="79"/>
        <v>0</v>
      </c>
    </row>
    <row r="809" spans="9:14" ht="15" customHeight="1" x14ac:dyDescent="0.2">
      <c r="I809" s="5">
        <f t="shared" si="74"/>
        <v>0</v>
      </c>
      <c r="J809" s="14">
        <f t="shared" si="75"/>
        <v>0</v>
      </c>
      <c r="K809" s="14">
        <f t="shared" si="76"/>
        <v>0</v>
      </c>
      <c r="L809" s="14">
        <f t="shared" si="77"/>
        <v>0</v>
      </c>
      <c r="M809" s="8">
        <f t="shared" si="78"/>
        <v>0</v>
      </c>
      <c r="N809" s="3">
        <f t="shared" si="79"/>
        <v>0</v>
      </c>
    </row>
    <row r="810" spans="9:14" ht="15" customHeight="1" x14ac:dyDescent="0.2">
      <c r="I810" s="5">
        <f t="shared" si="74"/>
        <v>0</v>
      </c>
      <c r="J810" s="14">
        <f t="shared" si="75"/>
        <v>0</v>
      </c>
      <c r="K810" s="14">
        <f t="shared" si="76"/>
        <v>0</v>
      </c>
      <c r="L810" s="14">
        <f t="shared" si="77"/>
        <v>0</v>
      </c>
      <c r="M810" s="8">
        <f t="shared" si="78"/>
        <v>0</v>
      </c>
      <c r="N810" s="3">
        <f t="shared" si="79"/>
        <v>0</v>
      </c>
    </row>
    <row r="811" spans="9:14" ht="15" customHeight="1" x14ac:dyDescent="0.2">
      <c r="I811" s="5">
        <f t="shared" si="74"/>
        <v>0</v>
      </c>
      <c r="J811" s="14">
        <f t="shared" si="75"/>
        <v>0</v>
      </c>
      <c r="K811" s="14">
        <f t="shared" si="76"/>
        <v>0</v>
      </c>
      <c r="L811" s="14">
        <f t="shared" si="77"/>
        <v>0</v>
      </c>
      <c r="M811" s="8">
        <f t="shared" si="78"/>
        <v>0</v>
      </c>
      <c r="N811" s="3">
        <f t="shared" si="79"/>
        <v>0</v>
      </c>
    </row>
    <row r="812" spans="9:14" ht="15" customHeight="1" x14ac:dyDescent="0.2">
      <c r="I812" s="5">
        <f t="shared" si="74"/>
        <v>0</v>
      </c>
      <c r="J812" s="14">
        <f t="shared" si="75"/>
        <v>0</v>
      </c>
      <c r="K812" s="14">
        <f t="shared" si="76"/>
        <v>0</v>
      </c>
      <c r="L812" s="14">
        <f t="shared" si="77"/>
        <v>0</v>
      </c>
      <c r="M812" s="8">
        <f t="shared" si="78"/>
        <v>0</v>
      </c>
      <c r="N812" s="3">
        <f t="shared" si="79"/>
        <v>0</v>
      </c>
    </row>
    <row r="813" spans="9:14" ht="15" customHeight="1" x14ac:dyDescent="0.2">
      <c r="I813" s="5">
        <f t="shared" si="74"/>
        <v>0</v>
      </c>
      <c r="J813" s="14">
        <f t="shared" si="75"/>
        <v>0</v>
      </c>
      <c r="K813" s="14">
        <f t="shared" si="76"/>
        <v>0</v>
      </c>
      <c r="L813" s="14">
        <f t="shared" si="77"/>
        <v>0</v>
      </c>
      <c r="M813" s="8">
        <f t="shared" si="78"/>
        <v>0</v>
      </c>
      <c r="N813" s="3">
        <f t="shared" si="79"/>
        <v>0</v>
      </c>
    </row>
    <row r="814" spans="9:14" ht="15" customHeight="1" x14ac:dyDescent="0.2">
      <c r="I814" s="5">
        <f t="shared" si="74"/>
        <v>0</v>
      </c>
      <c r="J814" s="14">
        <f t="shared" si="75"/>
        <v>0</v>
      </c>
      <c r="K814" s="14">
        <f t="shared" si="76"/>
        <v>0</v>
      </c>
      <c r="L814" s="14">
        <f t="shared" si="77"/>
        <v>0</v>
      </c>
      <c r="M814" s="8">
        <f t="shared" si="78"/>
        <v>0</v>
      </c>
      <c r="N814" s="3">
        <f t="shared" si="79"/>
        <v>0</v>
      </c>
    </row>
    <row r="815" spans="9:14" ht="15" customHeight="1" x14ac:dyDescent="0.2">
      <c r="I815" s="5">
        <f t="shared" si="74"/>
        <v>0</v>
      </c>
      <c r="J815" s="14">
        <f t="shared" si="75"/>
        <v>0</v>
      </c>
      <c r="K815" s="14">
        <f t="shared" si="76"/>
        <v>0</v>
      </c>
      <c r="L815" s="14">
        <f t="shared" si="77"/>
        <v>0</v>
      </c>
      <c r="M815" s="8">
        <f t="shared" si="78"/>
        <v>0</v>
      </c>
      <c r="N815" s="3">
        <f t="shared" si="79"/>
        <v>0</v>
      </c>
    </row>
    <row r="816" spans="9:14" ht="15" customHeight="1" x14ac:dyDescent="0.2">
      <c r="I816" s="5">
        <f t="shared" si="74"/>
        <v>0</v>
      </c>
      <c r="J816" s="14">
        <f t="shared" si="75"/>
        <v>0</v>
      </c>
      <c r="K816" s="14">
        <f t="shared" si="76"/>
        <v>0</v>
      </c>
      <c r="L816" s="14">
        <f t="shared" si="77"/>
        <v>0</v>
      </c>
      <c r="M816" s="8">
        <f t="shared" si="78"/>
        <v>0</v>
      </c>
      <c r="N816" s="3">
        <f t="shared" si="79"/>
        <v>0</v>
      </c>
    </row>
    <row r="817" spans="9:14" ht="15" customHeight="1" x14ac:dyDescent="0.2">
      <c r="I817" s="5">
        <f t="shared" si="74"/>
        <v>0</v>
      </c>
      <c r="J817" s="14">
        <f t="shared" si="75"/>
        <v>0</v>
      </c>
      <c r="K817" s="14">
        <f t="shared" si="76"/>
        <v>0</v>
      </c>
      <c r="L817" s="14">
        <f t="shared" si="77"/>
        <v>0</v>
      </c>
      <c r="M817" s="8">
        <f t="shared" si="78"/>
        <v>0</v>
      </c>
      <c r="N817" s="3">
        <f t="shared" si="79"/>
        <v>0</v>
      </c>
    </row>
    <row r="818" spans="9:14" ht="15" customHeight="1" x14ac:dyDescent="0.2">
      <c r="I818" s="5">
        <f t="shared" si="74"/>
        <v>0</v>
      </c>
      <c r="J818" s="14">
        <f t="shared" si="75"/>
        <v>0</v>
      </c>
      <c r="K818" s="14">
        <f t="shared" si="76"/>
        <v>0</v>
      </c>
      <c r="L818" s="14">
        <f t="shared" si="77"/>
        <v>0</v>
      </c>
      <c r="M818" s="8">
        <f t="shared" si="78"/>
        <v>0</v>
      </c>
      <c r="N818" s="3">
        <f t="shared" si="79"/>
        <v>0</v>
      </c>
    </row>
    <row r="819" spans="9:14" ht="15" customHeight="1" x14ac:dyDescent="0.2">
      <c r="I819" s="5">
        <f t="shared" si="74"/>
        <v>0</v>
      </c>
      <c r="J819" s="14">
        <f t="shared" si="75"/>
        <v>0</v>
      </c>
      <c r="K819" s="14">
        <f t="shared" si="76"/>
        <v>0</v>
      </c>
      <c r="L819" s="14">
        <f t="shared" si="77"/>
        <v>0</v>
      </c>
      <c r="M819" s="8">
        <f t="shared" si="78"/>
        <v>0</v>
      </c>
      <c r="N819" s="3">
        <f t="shared" si="79"/>
        <v>0</v>
      </c>
    </row>
    <row r="820" spans="9:14" ht="15" customHeight="1" x14ac:dyDescent="0.2">
      <c r="I820" s="5">
        <f t="shared" si="74"/>
        <v>0</v>
      </c>
      <c r="J820" s="14">
        <f t="shared" si="75"/>
        <v>0</v>
      </c>
      <c r="K820" s="14">
        <f t="shared" si="76"/>
        <v>0</v>
      </c>
      <c r="L820" s="14">
        <f t="shared" si="77"/>
        <v>0</v>
      </c>
      <c r="M820" s="8">
        <f t="shared" si="78"/>
        <v>0</v>
      </c>
      <c r="N820" s="3">
        <f t="shared" si="79"/>
        <v>0</v>
      </c>
    </row>
    <row r="821" spans="9:14" ht="15" customHeight="1" x14ac:dyDescent="0.2">
      <c r="I821" s="5">
        <f t="shared" si="74"/>
        <v>0</v>
      </c>
      <c r="J821" s="14">
        <f t="shared" si="75"/>
        <v>0</v>
      </c>
      <c r="K821" s="14">
        <f t="shared" si="76"/>
        <v>0</v>
      </c>
      <c r="L821" s="14">
        <f t="shared" si="77"/>
        <v>0</v>
      </c>
      <c r="M821" s="8">
        <f t="shared" si="78"/>
        <v>0</v>
      </c>
      <c r="N821" s="3">
        <f t="shared" si="79"/>
        <v>0</v>
      </c>
    </row>
    <row r="822" spans="9:14" ht="15" customHeight="1" x14ac:dyDescent="0.2">
      <c r="I822" s="5">
        <f t="shared" si="74"/>
        <v>0</v>
      </c>
      <c r="J822" s="14">
        <f t="shared" si="75"/>
        <v>0</v>
      </c>
      <c r="K822" s="14">
        <f t="shared" si="76"/>
        <v>0</v>
      </c>
      <c r="L822" s="14">
        <f t="shared" si="77"/>
        <v>0</v>
      </c>
      <c r="M822" s="8">
        <f t="shared" si="78"/>
        <v>0</v>
      </c>
      <c r="N822" s="3">
        <f t="shared" si="79"/>
        <v>0</v>
      </c>
    </row>
    <row r="823" spans="9:14" ht="15" customHeight="1" x14ac:dyDescent="0.2">
      <c r="I823" s="5">
        <f t="shared" si="74"/>
        <v>0</v>
      </c>
      <c r="J823" s="14">
        <f t="shared" si="75"/>
        <v>0</v>
      </c>
      <c r="K823" s="14">
        <f t="shared" si="76"/>
        <v>0</v>
      </c>
      <c r="L823" s="14">
        <f t="shared" si="77"/>
        <v>0</v>
      </c>
      <c r="M823" s="8">
        <f t="shared" si="78"/>
        <v>0</v>
      </c>
      <c r="N823" s="3">
        <f t="shared" si="79"/>
        <v>0</v>
      </c>
    </row>
    <row r="824" spans="9:14" ht="15" customHeight="1" x14ac:dyDescent="0.2">
      <c r="I824" s="5">
        <f t="shared" si="74"/>
        <v>0</v>
      </c>
      <c r="J824" s="14">
        <f t="shared" si="75"/>
        <v>0</v>
      </c>
      <c r="K824" s="14">
        <f t="shared" si="76"/>
        <v>0</v>
      </c>
      <c r="L824" s="14">
        <f t="shared" si="77"/>
        <v>0</v>
      </c>
      <c r="M824" s="8">
        <f t="shared" si="78"/>
        <v>0</v>
      </c>
      <c r="N824" s="3">
        <f t="shared" si="79"/>
        <v>0</v>
      </c>
    </row>
    <row r="825" spans="9:14" ht="15" customHeight="1" x14ac:dyDescent="0.2">
      <c r="I825" s="5">
        <f t="shared" si="74"/>
        <v>0</v>
      </c>
      <c r="J825" s="14">
        <f t="shared" si="75"/>
        <v>0</v>
      </c>
      <c r="K825" s="14">
        <f t="shared" si="76"/>
        <v>0</v>
      </c>
      <c r="L825" s="14">
        <f t="shared" si="77"/>
        <v>0</v>
      </c>
      <c r="M825" s="8">
        <f t="shared" si="78"/>
        <v>0</v>
      </c>
      <c r="N825" s="3">
        <f t="shared" si="79"/>
        <v>0</v>
      </c>
    </row>
    <row r="826" spans="9:14" ht="15" customHeight="1" x14ac:dyDescent="0.2">
      <c r="I826" s="5">
        <f t="shared" si="74"/>
        <v>0</v>
      </c>
      <c r="J826" s="14">
        <f t="shared" si="75"/>
        <v>0</v>
      </c>
      <c r="K826" s="14">
        <f t="shared" si="76"/>
        <v>0</v>
      </c>
      <c r="L826" s="14">
        <f t="shared" si="77"/>
        <v>0</v>
      </c>
      <c r="M826" s="8">
        <f t="shared" si="78"/>
        <v>0</v>
      </c>
      <c r="N826" s="3">
        <f t="shared" si="79"/>
        <v>0</v>
      </c>
    </row>
    <row r="827" spans="9:14" ht="15" customHeight="1" x14ac:dyDescent="0.2">
      <c r="I827" s="5">
        <f t="shared" si="74"/>
        <v>0</v>
      </c>
      <c r="J827" s="14">
        <f t="shared" si="75"/>
        <v>0</v>
      </c>
      <c r="K827" s="14">
        <f t="shared" si="76"/>
        <v>0</v>
      </c>
      <c r="L827" s="14">
        <f t="shared" si="77"/>
        <v>0</v>
      </c>
      <c r="M827" s="8">
        <f t="shared" si="78"/>
        <v>0</v>
      </c>
      <c r="N827" s="3">
        <f t="shared" si="79"/>
        <v>0</v>
      </c>
    </row>
    <row r="828" spans="9:14" ht="15" customHeight="1" x14ac:dyDescent="0.2">
      <c r="I828" s="5">
        <f t="shared" si="74"/>
        <v>0</v>
      </c>
      <c r="J828" s="14">
        <f t="shared" si="75"/>
        <v>0</v>
      </c>
      <c r="K828" s="14">
        <f t="shared" si="76"/>
        <v>0</v>
      </c>
      <c r="L828" s="14">
        <f t="shared" si="77"/>
        <v>0</v>
      </c>
      <c r="M828" s="8">
        <f t="shared" si="78"/>
        <v>0</v>
      </c>
      <c r="N828" s="3">
        <f t="shared" si="79"/>
        <v>0</v>
      </c>
    </row>
    <row r="829" spans="9:14" ht="15" customHeight="1" x14ac:dyDescent="0.2">
      <c r="I829" s="5">
        <f t="shared" si="74"/>
        <v>0</v>
      </c>
      <c r="J829" s="14">
        <f t="shared" si="75"/>
        <v>0</v>
      </c>
      <c r="K829" s="14">
        <f t="shared" si="76"/>
        <v>0</v>
      </c>
      <c r="L829" s="14">
        <f t="shared" si="77"/>
        <v>0</v>
      </c>
      <c r="M829" s="8">
        <f t="shared" si="78"/>
        <v>0</v>
      </c>
      <c r="N829" s="3">
        <f t="shared" si="79"/>
        <v>0</v>
      </c>
    </row>
    <row r="830" spans="9:14" ht="15" customHeight="1" x14ac:dyDescent="0.2">
      <c r="I830" s="5">
        <f t="shared" si="74"/>
        <v>0</v>
      </c>
      <c r="J830" s="14">
        <f t="shared" si="75"/>
        <v>0</v>
      </c>
      <c r="K830" s="14">
        <f t="shared" si="76"/>
        <v>0</v>
      </c>
      <c r="L830" s="14">
        <f t="shared" si="77"/>
        <v>0</v>
      </c>
      <c r="M830" s="8">
        <f t="shared" si="78"/>
        <v>0</v>
      </c>
      <c r="N830" s="3">
        <f t="shared" si="79"/>
        <v>0</v>
      </c>
    </row>
    <row r="831" spans="9:14" ht="15" customHeight="1" x14ac:dyDescent="0.2">
      <c r="I831" s="5">
        <f t="shared" si="74"/>
        <v>0</v>
      </c>
      <c r="J831" s="14">
        <f t="shared" si="75"/>
        <v>0</v>
      </c>
      <c r="K831" s="14">
        <f t="shared" si="76"/>
        <v>0</v>
      </c>
      <c r="L831" s="14">
        <f t="shared" si="77"/>
        <v>0</v>
      </c>
      <c r="M831" s="8">
        <f t="shared" si="78"/>
        <v>0</v>
      </c>
      <c r="N831" s="3">
        <f t="shared" si="79"/>
        <v>0</v>
      </c>
    </row>
    <row r="832" spans="9:14" ht="15" customHeight="1" x14ac:dyDescent="0.2">
      <c r="I832" s="5">
        <f t="shared" si="74"/>
        <v>0</v>
      </c>
      <c r="J832" s="14">
        <f t="shared" si="75"/>
        <v>0</v>
      </c>
      <c r="K832" s="14">
        <f t="shared" si="76"/>
        <v>0</v>
      </c>
      <c r="L832" s="14">
        <f t="shared" si="77"/>
        <v>0</v>
      </c>
      <c r="M832" s="8">
        <f t="shared" si="78"/>
        <v>0</v>
      </c>
      <c r="N832" s="3">
        <f t="shared" si="79"/>
        <v>0</v>
      </c>
    </row>
    <row r="833" spans="9:14" ht="15" customHeight="1" x14ac:dyDescent="0.2">
      <c r="I833" s="5">
        <f t="shared" si="74"/>
        <v>0</v>
      </c>
      <c r="J833" s="14">
        <f t="shared" si="75"/>
        <v>0</v>
      </c>
      <c r="K833" s="14">
        <f t="shared" si="76"/>
        <v>0</v>
      </c>
      <c r="L833" s="14">
        <f t="shared" si="77"/>
        <v>0</v>
      </c>
      <c r="M833" s="8">
        <f t="shared" si="78"/>
        <v>0</v>
      </c>
      <c r="N833" s="3">
        <f t="shared" si="79"/>
        <v>0</v>
      </c>
    </row>
    <row r="834" spans="9:14" ht="15" customHeight="1" x14ac:dyDescent="0.2">
      <c r="I834" s="5">
        <f t="shared" si="74"/>
        <v>0</v>
      </c>
      <c r="J834" s="14">
        <f t="shared" si="75"/>
        <v>0</v>
      </c>
      <c r="K834" s="14">
        <f t="shared" si="76"/>
        <v>0</v>
      </c>
      <c r="L834" s="14">
        <f t="shared" si="77"/>
        <v>0</v>
      </c>
      <c r="M834" s="8">
        <f t="shared" si="78"/>
        <v>0</v>
      </c>
      <c r="N834" s="3">
        <f t="shared" si="79"/>
        <v>0</v>
      </c>
    </row>
    <row r="835" spans="9:14" ht="15" customHeight="1" x14ac:dyDescent="0.2">
      <c r="I835" s="5">
        <f t="shared" si="74"/>
        <v>0</v>
      </c>
      <c r="J835" s="14">
        <f t="shared" si="75"/>
        <v>0</v>
      </c>
      <c r="K835" s="14">
        <f t="shared" si="76"/>
        <v>0</v>
      </c>
      <c r="L835" s="14">
        <f t="shared" si="77"/>
        <v>0</v>
      </c>
      <c r="M835" s="8">
        <f t="shared" si="78"/>
        <v>0</v>
      </c>
      <c r="N835" s="3">
        <f t="shared" si="79"/>
        <v>0</v>
      </c>
    </row>
    <row r="836" spans="9:14" ht="15" customHeight="1" x14ac:dyDescent="0.2">
      <c r="I836" s="5">
        <f t="shared" si="74"/>
        <v>0</v>
      </c>
      <c r="J836" s="14">
        <f t="shared" si="75"/>
        <v>0</v>
      </c>
      <c r="K836" s="14">
        <f t="shared" si="76"/>
        <v>0</v>
      </c>
      <c r="L836" s="14">
        <f t="shared" si="77"/>
        <v>0</v>
      </c>
      <c r="M836" s="8">
        <f t="shared" si="78"/>
        <v>0</v>
      </c>
      <c r="N836" s="3">
        <f t="shared" si="79"/>
        <v>0</v>
      </c>
    </row>
    <row r="837" spans="9:14" ht="15" customHeight="1" x14ac:dyDescent="0.2">
      <c r="I837" s="5">
        <f t="shared" si="74"/>
        <v>0</v>
      </c>
      <c r="J837" s="14">
        <f t="shared" si="75"/>
        <v>0</v>
      </c>
      <c r="K837" s="14">
        <f t="shared" si="76"/>
        <v>0</v>
      </c>
      <c r="L837" s="14">
        <f t="shared" si="77"/>
        <v>0</v>
      </c>
      <c r="M837" s="8">
        <f t="shared" si="78"/>
        <v>0</v>
      </c>
      <c r="N837" s="3">
        <f t="shared" si="79"/>
        <v>0</v>
      </c>
    </row>
    <row r="838" spans="9:14" ht="15" customHeight="1" x14ac:dyDescent="0.2">
      <c r="I838" s="5">
        <f t="shared" si="74"/>
        <v>0</v>
      </c>
      <c r="J838" s="14">
        <f t="shared" si="75"/>
        <v>0</v>
      </c>
      <c r="K838" s="14">
        <f t="shared" si="76"/>
        <v>0</v>
      </c>
      <c r="L838" s="14">
        <f t="shared" si="77"/>
        <v>0</v>
      </c>
      <c r="M838" s="8">
        <f t="shared" si="78"/>
        <v>0</v>
      </c>
      <c r="N838" s="3">
        <f t="shared" si="79"/>
        <v>0</v>
      </c>
    </row>
    <row r="839" spans="9:14" ht="15" customHeight="1" x14ac:dyDescent="0.2">
      <c r="I839" s="5">
        <f t="shared" si="74"/>
        <v>0</v>
      </c>
      <c r="J839" s="14">
        <f t="shared" si="75"/>
        <v>0</v>
      </c>
      <c r="K839" s="14">
        <f t="shared" si="76"/>
        <v>0</v>
      </c>
      <c r="L839" s="14">
        <f t="shared" si="77"/>
        <v>0</v>
      </c>
      <c r="M839" s="8">
        <f t="shared" si="78"/>
        <v>0</v>
      </c>
      <c r="N839" s="3">
        <f t="shared" si="79"/>
        <v>0</v>
      </c>
    </row>
    <row r="840" spans="9:14" ht="15" customHeight="1" x14ac:dyDescent="0.2">
      <c r="I840" s="5">
        <f t="shared" si="74"/>
        <v>0</v>
      </c>
      <c r="J840" s="14">
        <f t="shared" si="75"/>
        <v>0</v>
      </c>
      <c r="K840" s="14">
        <f t="shared" si="76"/>
        <v>0</v>
      </c>
      <c r="L840" s="14">
        <f t="shared" si="77"/>
        <v>0</v>
      </c>
      <c r="M840" s="8">
        <f t="shared" si="78"/>
        <v>0</v>
      </c>
      <c r="N840" s="3">
        <f t="shared" si="79"/>
        <v>0</v>
      </c>
    </row>
    <row r="841" spans="9:14" ht="15" customHeight="1" x14ac:dyDescent="0.2">
      <c r="I841" s="5">
        <f t="shared" si="74"/>
        <v>0</v>
      </c>
      <c r="J841" s="14">
        <f t="shared" si="75"/>
        <v>0</v>
      </c>
      <c r="K841" s="14">
        <f t="shared" si="76"/>
        <v>0</v>
      </c>
      <c r="L841" s="14">
        <f t="shared" si="77"/>
        <v>0</v>
      </c>
      <c r="M841" s="8">
        <f t="shared" si="78"/>
        <v>0</v>
      </c>
      <c r="N841" s="3">
        <f t="shared" si="79"/>
        <v>0</v>
      </c>
    </row>
    <row r="842" spans="9:14" ht="15" customHeight="1" x14ac:dyDescent="0.2">
      <c r="I842" s="5">
        <f t="shared" si="74"/>
        <v>0</v>
      </c>
      <c r="J842" s="14">
        <f t="shared" si="75"/>
        <v>0</v>
      </c>
      <c r="K842" s="14">
        <f t="shared" si="76"/>
        <v>0</v>
      </c>
      <c r="L842" s="14">
        <f t="shared" si="77"/>
        <v>0</v>
      </c>
      <c r="M842" s="8">
        <f t="shared" si="78"/>
        <v>0</v>
      </c>
      <c r="N842" s="3">
        <f t="shared" si="79"/>
        <v>0</v>
      </c>
    </row>
    <row r="843" spans="9:14" ht="15" customHeight="1" x14ac:dyDescent="0.2">
      <c r="I843" s="5">
        <f t="shared" si="74"/>
        <v>0</v>
      </c>
      <c r="J843" s="14">
        <f t="shared" si="75"/>
        <v>0</v>
      </c>
      <c r="K843" s="14">
        <f t="shared" si="76"/>
        <v>0</v>
      </c>
      <c r="L843" s="14">
        <f t="shared" si="77"/>
        <v>0</v>
      </c>
      <c r="M843" s="8">
        <f t="shared" si="78"/>
        <v>0</v>
      </c>
      <c r="N843" s="3">
        <f t="shared" si="79"/>
        <v>0</v>
      </c>
    </row>
    <row r="844" spans="9:14" ht="15" customHeight="1" x14ac:dyDescent="0.2">
      <c r="I844" s="5">
        <f t="shared" si="74"/>
        <v>0</v>
      </c>
      <c r="J844" s="14">
        <f t="shared" si="75"/>
        <v>0</v>
      </c>
      <c r="K844" s="14">
        <f t="shared" si="76"/>
        <v>0</v>
      </c>
      <c r="L844" s="14">
        <f t="shared" si="77"/>
        <v>0</v>
      </c>
      <c r="M844" s="8">
        <f t="shared" si="78"/>
        <v>0</v>
      </c>
      <c r="N844" s="3">
        <f t="shared" si="79"/>
        <v>0</v>
      </c>
    </row>
    <row r="845" spans="9:14" ht="15" customHeight="1" x14ac:dyDescent="0.2">
      <c r="I845" s="5">
        <f t="shared" si="74"/>
        <v>0</v>
      </c>
      <c r="J845" s="14">
        <f t="shared" si="75"/>
        <v>0</v>
      </c>
      <c r="K845" s="14">
        <f t="shared" si="76"/>
        <v>0</v>
      </c>
      <c r="L845" s="14">
        <f t="shared" si="77"/>
        <v>0</v>
      </c>
      <c r="M845" s="8">
        <f t="shared" si="78"/>
        <v>0</v>
      </c>
      <c r="N845" s="3">
        <f t="shared" si="79"/>
        <v>0</v>
      </c>
    </row>
    <row r="846" spans="9:14" ht="15" customHeight="1" x14ac:dyDescent="0.2">
      <c r="I846" s="5">
        <f t="shared" si="74"/>
        <v>0</v>
      </c>
      <c r="J846" s="14">
        <f t="shared" si="75"/>
        <v>0</v>
      </c>
      <c r="K846" s="14">
        <f t="shared" si="76"/>
        <v>0</v>
      </c>
      <c r="L846" s="14">
        <f t="shared" si="77"/>
        <v>0</v>
      </c>
      <c r="M846" s="8">
        <f t="shared" si="78"/>
        <v>0</v>
      </c>
      <c r="N846" s="3">
        <f t="shared" si="79"/>
        <v>0</v>
      </c>
    </row>
    <row r="847" spans="9:14" ht="15" customHeight="1" x14ac:dyDescent="0.2">
      <c r="I847" s="5">
        <f t="shared" si="74"/>
        <v>0</v>
      </c>
      <c r="J847" s="14">
        <f t="shared" si="75"/>
        <v>0</v>
      </c>
      <c r="K847" s="14">
        <f t="shared" si="76"/>
        <v>0</v>
      </c>
      <c r="L847" s="14">
        <f t="shared" si="77"/>
        <v>0</v>
      </c>
      <c r="M847" s="8">
        <f t="shared" si="78"/>
        <v>0</v>
      </c>
      <c r="N847" s="3">
        <f t="shared" si="79"/>
        <v>0</v>
      </c>
    </row>
    <row r="848" spans="9:14" ht="15" customHeight="1" x14ac:dyDescent="0.2">
      <c r="I848" s="5">
        <f t="shared" si="74"/>
        <v>0</v>
      </c>
      <c r="J848" s="14">
        <f t="shared" si="75"/>
        <v>0</v>
      </c>
      <c r="K848" s="14">
        <f t="shared" si="76"/>
        <v>0</v>
      </c>
      <c r="L848" s="14">
        <f t="shared" si="77"/>
        <v>0</v>
      </c>
      <c r="M848" s="8">
        <f t="shared" si="78"/>
        <v>0</v>
      </c>
      <c r="N848" s="3">
        <f t="shared" si="79"/>
        <v>0</v>
      </c>
    </row>
    <row r="849" spans="9:14" ht="15" customHeight="1" x14ac:dyDescent="0.2">
      <c r="I849" s="5">
        <f t="shared" si="74"/>
        <v>0</v>
      </c>
      <c r="J849" s="14">
        <f t="shared" si="75"/>
        <v>0</v>
      </c>
      <c r="K849" s="14">
        <f t="shared" si="76"/>
        <v>0</v>
      </c>
      <c r="L849" s="14">
        <f t="shared" si="77"/>
        <v>0</v>
      </c>
      <c r="M849" s="8">
        <f t="shared" si="78"/>
        <v>0</v>
      </c>
      <c r="N849" s="3">
        <f t="shared" si="79"/>
        <v>0</v>
      </c>
    </row>
    <row r="850" spans="9:14" ht="15" customHeight="1" x14ac:dyDescent="0.2">
      <c r="I850" s="5">
        <f t="shared" si="74"/>
        <v>0</v>
      </c>
      <c r="J850" s="14">
        <f t="shared" si="75"/>
        <v>0</v>
      </c>
      <c r="K850" s="14">
        <f t="shared" si="76"/>
        <v>0</v>
      </c>
      <c r="L850" s="14">
        <f t="shared" si="77"/>
        <v>0</v>
      </c>
      <c r="M850" s="8">
        <f t="shared" si="78"/>
        <v>0</v>
      </c>
      <c r="N850" s="3">
        <f t="shared" si="79"/>
        <v>0</v>
      </c>
    </row>
    <row r="851" spans="9:14" ht="15" customHeight="1" x14ac:dyDescent="0.2">
      <c r="I851" s="5">
        <f t="shared" si="74"/>
        <v>0</v>
      </c>
      <c r="J851" s="14">
        <f t="shared" si="75"/>
        <v>0</v>
      </c>
      <c r="K851" s="14">
        <f t="shared" si="76"/>
        <v>0</v>
      </c>
      <c r="L851" s="14">
        <f t="shared" si="77"/>
        <v>0</v>
      </c>
      <c r="M851" s="8">
        <f t="shared" si="78"/>
        <v>0</v>
      </c>
      <c r="N851" s="3">
        <f t="shared" si="79"/>
        <v>0</v>
      </c>
    </row>
    <row r="852" spans="9:14" ht="15" customHeight="1" x14ac:dyDescent="0.2">
      <c r="I852" s="5">
        <f t="shared" si="74"/>
        <v>0</v>
      </c>
      <c r="J852" s="14">
        <f t="shared" si="75"/>
        <v>0</v>
      </c>
      <c r="K852" s="14">
        <f t="shared" si="76"/>
        <v>0</v>
      </c>
      <c r="L852" s="14">
        <f t="shared" si="77"/>
        <v>0</v>
      </c>
      <c r="M852" s="8">
        <f t="shared" si="78"/>
        <v>0</v>
      </c>
      <c r="N852" s="3">
        <f t="shared" si="79"/>
        <v>0</v>
      </c>
    </row>
    <row r="853" spans="9:14" ht="15" customHeight="1" x14ac:dyDescent="0.2">
      <c r="I853" s="5">
        <f t="shared" si="74"/>
        <v>0</v>
      </c>
      <c r="J853" s="14">
        <f t="shared" si="75"/>
        <v>0</v>
      </c>
      <c r="K853" s="14">
        <f t="shared" si="76"/>
        <v>0</v>
      </c>
      <c r="L853" s="14">
        <f t="shared" si="77"/>
        <v>0</v>
      </c>
      <c r="M853" s="8">
        <f t="shared" si="78"/>
        <v>0</v>
      </c>
      <c r="N853" s="3">
        <f t="shared" si="79"/>
        <v>0</v>
      </c>
    </row>
    <row r="854" spans="9:14" ht="15" customHeight="1" x14ac:dyDescent="0.2">
      <c r="I854" s="5">
        <f t="shared" si="74"/>
        <v>0</v>
      </c>
      <c r="J854" s="14">
        <f t="shared" si="75"/>
        <v>0</v>
      </c>
      <c r="K854" s="14">
        <f t="shared" si="76"/>
        <v>0</v>
      </c>
      <c r="L854" s="14">
        <f t="shared" si="77"/>
        <v>0</v>
      </c>
      <c r="M854" s="8">
        <f t="shared" si="78"/>
        <v>0</v>
      </c>
      <c r="N854" s="3">
        <f t="shared" si="79"/>
        <v>0</v>
      </c>
    </row>
    <row r="855" spans="9:14" ht="15" customHeight="1" x14ac:dyDescent="0.2">
      <c r="I855" s="5">
        <f t="shared" si="74"/>
        <v>0</v>
      </c>
      <c r="J855" s="14">
        <f t="shared" si="75"/>
        <v>0</v>
      </c>
      <c r="K855" s="14">
        <f t="shared" si="76"/>
        <v>0</v>
      </c>
      <c r="L855" s="14">
        <f t="shared" si="77"/>
        <v>0</v>
      </c>
      <c r="M855" s="8">
        <f t="shared" si="78"/>
        <v>0</v>
      </c>
      <c r="N855" s="3">
        <f t="shared" si="79"/>
        <v>0</v>
      </c>
    </row>
    <row r="856" spans="9:14" ht="15" customHeight="1" x14ac:dyDescent="0.2">
      <c r="I856" s="5">
        <f t="shared" si="74"/>
        <v>0</v>
      </c>
      <c r="J856" s="14">
        <f t="shared" si="75"/>
        <v>0</v>
      </c>
      <c r="K856" s="14">
        <f t="shared" si="76"/>
        <v>0</v>
      </c>
      <c r="L856" s="14">
        <f t="shared" si="77"/>
        <v>0</v>
      </c>
      <c r="M856" s="8">
        <f t="shared" si="78"/>
        <v>0</v>
      </c>
      <c r="N856" s="3">
        <f t="shared" si="79"/>
        <v>0</v>
      </c>
    </row>
    <row r="857" spans="9:14" ht="15" customHeight="1" x14ac:dyDescent="0.2">
      <c r="I857" s="5">
        <f t="shared" si="74"/>
        <v>0</v>
      </c>
      <c r="J857" s="14">
        <f t="shared" si="75"/>
        <v>0</v>
      </c>
      <c r="K857" s="14">
        <f t="shared" si="76"/>
        <v>0</v>
      </c>
      <c r="L857" s="14">
        <f t="shared" si="77"/>
        <v>0</v>
      </c>
      <c r="M857" s="8">
        <f t="shared" si="78"/>
        <v>0</v>
      </c>
      <c r="N857" s="3">
        <f t="shared" si="79"/>
        <v>0</v>
      </c>
    </row>
    <row r="858" spans="9:14" ht="15" customHeight="1" x14ac:dyDescent="0.2">
      <c r="I858" s="5">
        <f t="shared" si="74"/>
        <v>0</v>
      </c>
      <c r="J858" s="14">
        <f t="shared" si="75"/>
        <v>0</v>
      </c>
      <c r="K858" s="14">
        <f t="shared" si="76"/>
        <v>0</v>
      </c>
      <c r="L858" s="14">
        <f t="shared" si="77"/>
        <v>0</v>
      </c>
      <c r="M858" s="8">
        <f t="shared" si="78"/>
        <v>0</v>
      </c>
      <c r="N858" s="3">
        <f t="shared" si="79"/>
        <v>0</v>
      </c>
    </row>
    <row r="859" spans="9:14" ht="15" customHeight="1" x14ac:dyDescent="0.2">
      <c r="I859" s="5">
        <f t="shared" si="74"/>
        <v>0</v>
      </c>
      <c r="J859" s="14">
        <f t="shared" si="75"/>
        <v>0</v>
      </c>
      <c r="K859" s="14">
        <f t="shared" si="76"/>
        <v>0</v>
      </c>
      <c r="L859" s="14">
        <f t="shared" si="77"/>
        <v>0</v>
      </c>
      <c r="M859" s="8">
        <f t="shared" si="78"/>
        <v>0</v>
      </c>
      <c r="N859" s="3">
        <f t="shared" si="79"/>
        <v>0</v>
      </c>
    </row>
    <row r="860" spans="9:14" ht="15" customHeight="1" x14ac:dyDescent="0.2">
      <c r="I860" s="5">
        <f t="shared" si="74"/>
        <v>0</v>
      </c>
      <c r="J860" s="14">
        <f t="shared" si="75"/>
        <v>0</v>
      </c>
      <c r="K860" s="14">
        <f t="shared" si="76"/>
        <v>0</v>
      </c>
      <c r="L860" s="14">
        <f t="shared" si="77"/>
        <v>0</v>
      </c>
      <c r="M860" s="8">
        <f t="shared" si="78"/>
        <v>0</v>
      </c>
      <c r="N860" s="3">
        <f t="shared" si="79"/>
        <v>0</v>
      </c>
    </row>
    <row r="861" spans="9:14" ht="15" customHeight="1" x14ac:dyDescent="0.2">
      <c r="I861" s="5">
        <f t="shared" si="74"/>
        <v>0</v>
      </c>
      <c r="J861" s="14">
        <f t="shared" si="75"/>
        <v>0</v>
      </c>
      <c r="K861" s="14">
        <f t="shared" si="76"/>
        <v>0</v>
      </c>
      <c r="L861" s="14">
        <f t="shared" si="77"/>
        <v>0</v>
      </c>
      <c r="M861" s="8">
        <f t="shared" si="78"/>
        <v>0</v>
      </c>
      <c r="N861" s="3">
        <f t="shared" si="79"/>
        <v>0</v>
      </c>
    </row>
    <row r="862" spans="9:14" ht="15" customHeight="1" x14ac:dyDescent="0.2">
      <c r="I862" s="5">
        <f t="shared" si="74"/>
        <v>0</v>
      </c>
      <c r="J862" s="14">
        <f t="shared" si="75"/>
        <v>0</v>
      </c>
      <c r="K862" s="14">
        <f t="shared" si="76"/>
        <v>0</v>
      </c>
      <c r="L862" s="14">
        <f t="shared" si="77"/>
        <v>0</v>
      </c>
      <c r="M862" s="8">
        <f t="shared" si="78"/>
        <v>0</v>
      </c>
      <c r="N862" s="3">
        <f t="shared" si="79"/>
        <v>0</v>
      </c>
    </row>
    <row r="863" spans="9:14" ht="15" customHeight="1" x14ac:dyDescent="0.2">
      <c r="I863" s="5">
        <f t="shared" si="74"/>
        <v>0</v>
      </c>
      <c r="J863" s="14">
        <f t="shared" si="75"/>
        <v>0</v>
      </c>
      <c r="K863" s="14">
        <f t="shared" si="76"/>
        <v>0</v>
      </c>
      <c r="L863" s="14">
        <f t="shared" si="77"/>
        <v>0</v>
      </c>
      <c r="M863" s="8">
        <f t="shared" si="78"/>
        <v>0</v>
      </c>
      <c r="N863" s="3">
        <f t="shared" si="79"/>
        <v>0</v>
      </c>
    </row>
    <row r="864" spans="9:14" ht="15" customHeight="1" x14ac:dyDescent="0.2">
      <c r="I864" s="5">
        <f t="shared" si="74"/>
        <v>0</v>
      </c>
      <c r="J864" s="14">
        <f t="shared" si="75"/>
        <v>0</v>
      </c>
      <c r="K864" s="14">
        <f t="shared" si="76"/>
        <v>0</v>
      </c>
      <c r="L864" s="14">
        <f t="shared" si="77"/>
        <v>0</v>
      </c>
      <c r="M864" s="8">
        <f t="shared" si="78"/>
        <v>0</v>
      </c>
      <c r="N864" s="3">
        <f t="shared" si="79"/>
        <v>0</v>
      </c>
    </row>
    <row r="865" spans="9:14" ht="15" customHeight="1" x14ac:dyDescent="0.2">
      <c r="I865" s="5">
        <f t="shared" si="74"/>
        <v>0</v>
      </c>
      <c r="J865" s="14">
        <f t="shared" si="75"/>
        <v>0</v>
      </c>
      <c r="K865" s="14">
        <f t="shared" si="76"/>
        <v>0</v>
      </c>
      <c r="L865" s="14">
        <f t="shared" si="77"/>
        <v>0</v>
      </c>
      <c r="M865" s="8">
        <f t="shared" si="78"/>
        <v>0</v>
      </c>
      <c r="N865" s="3">
        <f t="shared" si="79"/>
        <v>0</v>
      </c>
    </row>
    <row r="866" spans="9:14" ht="15" customHeight="1" x14ac:dyDescent="0.2">
      <c r="I866" s="5">
        <f t="shared" si="74"/>
        <v>0</v>
      </c>
      <c r="J866" s="14">
        <f t="shared" si="75"/>
        <v>0</v>
      </c>
      <c r="K866" s="14">
        <f t="shared" si="76"/>
        <v>0</v>
      </c>
      <c r="L866" s="14">
        <f t="shared" si="77"/>
        <v>0</v>
      </c>
      <c r="M866" s="8">
        <f t="shared" si="78"/>
        <v>0</v>
      </c>
      <c r="N866" s="3">
        <f t="shared" si="79"/>
        <v>0</v>
      </c>
    </row>
    <row r="867" spans="9:14" ht="15" customHeight="1" x14ac:dyDescent="0.2">
      <c r="I867" s="5">
        <f t="shared" si="74"/>
        <v>0</v>
      </c>
      <c r="J867" s="14">
        <f t="shared" si="75"/>
        <v>0</v>
      </c>
      <c r="K867" s="14">
        <f t="shared" si="76"/>
        <v>0</v>
      </c>
      <c r="L867" s="14">
        <f t="shared" si="77"/>
        <v>0</v>
      </c>
      <c r="M867" s="8">
        <f t="shared" si="78"/>
        <v>0</v>
      </c>
      <c r="N867" s="3">
        <f t="shared" si="79"/>
        <v>0</v>
      </c>
    </row>
    <row r="868" spans="9:14" ht="15" customHeight="1" x14ac:dyDescent="0.2">
      <c r="I868" s="5">
        <f t="shared" si="74"/>
        <v>0</v>
      </c>
      <c r="J868" s="14">
        <f t="shared" si="75"/>
        <v>0</v>
      </c>
      <c r="K868" s="14">
        <f t="shared" si="76"/>
        <v>0</v>
      </c>
      <c r="L868" s="14">
        <f t="shared" si="77"/>
        <v>0</v>
      </c>
      <c r="M868" s="8">
        <f t="shared" si="78"/>
        <v>0</v>
      </c>
      <c r="N868" s="3">
        <f t="shared" si="79"/>
        <v>0</v>
      </c>
    </row>
    <row r="869" spans="9:14" ht="15" customHeight="1" x14ac:dyDescent="0.2">
      <c r="I869" s="5">
        <f t="shared" ref="I869:I927" si="80">(D869-C869)+(F869-E869)+(H869-G869)</f>
        <v>0</v>
      </c>
      <c r="J869" s="14">
        <f t="shared" ref="J869:J927" si="81">IF(((D869-C869)&gt;$C$2),$D$2,IF(((D869-C869)&gt;$E$2),$F$2,0))</f>
        <v>0</v>
      </c>
      <c r="K869" s="14">
        <f t="shared" ref="K869:K927" si="82">IF(((F869-E869)&gt;$C$2),$D$2,IF(((F869-E869)&gt;$E$2),$F$2,0))</f>
        <v>0</v>
      </c>
      <c r="L869" s="14">
        <f t="shared" ref="L869:L927" si="83">IF(((H869-G869)&gt;$C$2),$D$2,IF(((H869-G869)&gt;$E$2),$F$2,0))</f>
        <v>0</v>
      </c>
      <c r="M869" s="8">
        <f t="shared" ref="M869:M927" si="84">SUM(J869:L869)</f>
        <v>0</v>
      </c>
      <c r="N869" s="3">
        <f t="shared" si="79"/>
        <v>0</v>
      </c>
    </row>
    <row r="870" spans="9:14" ht="15" customHeight="1" x14ac:dyDescent="0.2">
      <c r="I870" s="5">
        <f t="shared" si="80"/>
        <v>0</v>
      </c>
      <c r="J870" s="14">
        <f t="shared" si="81"/>
        <v>0</v>
      </c>
      <c r="K870" s="14">
        <f t="shared" si="82"/>
        <v>0</v>
      </c>
      <c r="L870" s="14">
        <f t="shared" si="83"/>
        <v>0</v>
      </c>
      <c r="M870" s="8">
        <f t="shared" si="84"/>
        <v>0</v>
      </c>
      <c r="N870" s="3">
        <f t="shared" ref="N870:N927" si="85">I870-M870</f>
        <v>0</v>
      </c>
    </row>
    <row r="871" spans="9:14" ht="15" customHeight="1" x14ac:dyDescent="0.2">
      <c r="I871" s="5">
        <f t="shared" si="80"/>
        <v>0</v>
      </c>
      <c r="J871" s="14">
        <f t="shared" si="81"/>
        <v>0</v>
      </c>
      <c r="K871" s="14">
        <f t="shared" si="82"/>
        <v>0</v>
      </c>
      <c r="L871" s="14">
        <f t="shared" si="83"/>
        <v>0</v>
      </c>
      <c r="M871" s="8">
        <f t="shared" si="84"/>
        <v>0</v>
      </c>
      <c r="N871" s="3">
        <f t="shared" si="85"/>
        <v>0</v>
      </c>
    </row>
    <row r="872" spans="9:14" ht="15" customHeight="1" x14ac:dyDescent="0.2">
      <c r="I872" s="5">
        <f t="shared" si="80"/>
        <v>0</v>
      </c>
      <c r="J872" s="14">
        <f t="shared" si="81"/>
        <v>0</v>
      </c>
      <c r="K872" s="14">
        <f t="shared" si="82"/>
        <v>0</v>
      </c>
      <c r="L872" s="14">
        <f t="shared" si="83"/>
        <v>0</v>
      </c>
      <c r="M872" s="8">
        <f t="shared" si="84"/>
        <v>0</v>
      </c>
      <c r="N872" s="3">
        <f t="shared" si="85"/>
        <v>0</v>
      </c>
    </row>
    <row r="873" spans="9:14" ht="15" customHeight="1" x14ac:dyDescent="0.2">
      <c r="I873" s="5">
        <f t="shared" si="80"/>
        <v>0</v>
      </c>
      <c r="J873" s="14">
        <f t="shared" si="81"/>
        <v>0</v>
      </c>
      <c r="K873" s="14">
        <f t="shared" si="82"/>
        <v>0</v>
      </c>
      <c r="L873" s="14">
        <f t="shared" si="83"/>
        <v>0</v>
      </c>
      <c r="M873" s="8">
        <f t="shared" si="84"/>
        <v>0</v>
      </c>
      <c r="N873" s="3">
        <f t="shared" si="85"/>
        <v>0</v>
      </c>
    </row>
    <row r="874" spans="9:14" ht="15" customHeight="1" x14ac:dyDescent="0.2">
      <c r="I874" s="5">
        <f t="shared" si="80"/>
        <v>0</v>
      </c>
      <c r="J874" s="14">
        <f t="shared" si="81"/>
        <v>0</v>
      </c>
      <c r="K874" s="14">
        <f t="shared" si="82"/>
        <v>0</v>
      </c>
      <c r="L874" s="14">
        <f t="shared" si="83"/>
        <v>0</v>
      </c>
      <c r="M874" s="8">
        <f t="shared" si="84"/>
        <v>0</v>
      </c>
      <c r="N874" s="3">
        <f t="shared" si="85"/>
        <v>0</v>
      </c>
    </row>
    <row r="875" spans="9:14" ht="15" customHeight="1" x14ac:dyDescent="0.2">
      <c r="I875" s="5">
        <f t="shared" si="80"/>
        <v>0</v>
      </c>
      <c r="J875" s="14">
        <f t="shared" si="81"/>
        <v>0</v>
      </c>
      <c r="K875" s="14">
        <f t="shared" si="82"/>
        <v>0</v>
      </c>
      <c r="L875" s="14">
        <f t="shared" si="83"/>
        <v>0</v>
      </c>
      <c r="M875" s="8">
        <f t="shared" si="84"/>
        <v>0</v>
      </c>
      <c r="N875" s="3">
        <f t="shared" si="85"/>
        <v>0</v>
      </c>
    </row>
    <row r="876" spans="9:14" ht="15" customHeight="1" x14ac:dyDescent="0.2">
      <c r="I876" s="5">
        <f t="shared" si="80"/>
        <v>0</v>
      </c>
      <c r="J876" s="14">
        <f t="shared" si="81"/>
        <v>0</v>
      </c>
      <c r="K876" s="14">
        <f t="shared" si="82"/>
        <v>0</v>
      </c>
      <c r="L876" s="14">
        <f t="shared" si="83"/>
        <v>0</v>
      </c>
      <c r="M876" s="8">
        <f t="shared" si="84"/>
        <v>0</v>
      </c>
      <c r="N876" s="3">
        <f t="shared" si="85"/>
        <v>0</v>
      </c>
    </row>
    <row r="877" spans="9:14" ht="15" customHeight="1" x14ac:dyDescent="0.2">
      <c r="I877" s="5">
        <f t="shared" si="80"/>
        <v>0</v>
      </c>
      <c r="J877" s="14">
        <f t="shared" si="81"/>
        <v>0</v>
      </c>
      <c r="K877" s="14">
        <f t="shared" si="82"/>
        <v>0</v>
      </c>
      <c r="L877" s="14">
        <f t="shared" si="83"/>
        <v>0</v>
      </c>
      <c r="M877" s="8">
        <f t="shared" si="84"/>
        <v>0</v>
      </c>
      <c r="N877" s="3">
        <f t="shared" si="85"/>
        <v>0</v>
      </c>
    </row>
    <row r="878" spans="9:14" ht="15" customHeight="1" x14ac:dyDescent="0.2">
      <c r="I878" s="5">
        <f t="shared" si="80"/>
        <v>0</v>
      </c>
      <c r="J878" s="14">
        <f t="shared" si="81"/>
        <v>0</v>
      </c>
      <c r="K878" s="14">
        <f t="shared" si="82"/>
        <v>0</v>
      </c>
      <c r="L878" s="14">
        <f t="shared" si="83"/>
        <v>0</v>
      </c>
      <c r="M878" s="8">
        <f t="shared" si="84"/>
        <v>0</v>
      </c>
      <c r="N878" s="3">
        <f t="shared" si="85"/>
        <v>0</v>
      </c>
    </row>
    <row r="879" spans="9:14" ht="15" customHeight="1" x14ac:dyDescent="0.2">
      <c r="I879" s="5">
        <f t="shared" si="80"/>
        <v>0</v>
      </c>
      <c r="J879" s="14">
        <f t="shared" si="81"/>
        <v>0</v>
      </c>
      <c r="K879" s="14">
        <f t="shared" si="82"/>
        <v>0</v>
      </c>
      <c r="L879" s="14">
        <f t="shared" si="83"/>
        <v>0</v>
      </c>
      <c r="M879" s="8">
        <f t="shared" si="84"/>
        <v>0</v>
      </c>
      <c r="N879" s="3">
        <f t="shared" si="85"/>
        <v>0</v>
      </c>
    </row>
    <row r="880" spans="9:14" ht="15" customHeight="1" x14ac:dyDescent="0.2">
      <c r="I880" s="5">
        <f t="shared" si="80"/>
        <v>0</v>
      </c>
      <c r="J880" s="14">
        <f t="shared" si="81"/>
        <v>0</v>
      </c>
      <c r="K880" s="14">
        <f t="shared" si="82"/>
        <v>0</v>
      </c>
      <c r="L880" s="14">
        <f t="shared" si="83"/>
        <v>0</v>
      </c>
      <c r="M880" s="8">
        <f t="shared" si="84"/>
        <v>0</v>
      </c>
      <c r="N880" s="3">
        <f t="shared" si="85"/>
        <v>0</v>
      </c>
    </row>
    <row r="881" spans="9:14" ht="15" customHeight="1" x14ac:dyDescent="0.2">
      <c r="I881" s="5">
        <f t="shared" si="80"/>
        <v>0</v>
      </c>
      <c r="J881" s="14">
        <f t="shared" si="81"/>
        <v>0</v>
      </c>
      <c r="K881" s="14">
        <f t="shared" si="82"/>
        <v>0</v>
      </c>
      <c r="L881" s="14">
        <f t="shared" si="83"/>
        <v>0</v>
      </c>
      <c r="M881" s="8">
        <f t="shared" si="84"/>
        <v>0</v>
      </c>
      <c r="N881" s="3">
        <f t="shared" si="85"/>
        <v>0</v>
      </c>
    </row>
    <row r="882" spans="9:14" ht="15" customHeight="1" x14ac:dyDescent="0.2">
      <c r="I882" s="5">
        <f t="shared" si="80"/>
        <v>0</v>
      </c>
      <c r="J882" s="14">
        <f t="shared" si="81"/>
        <v>0</v>
      </c>
      <c r="K882" s="14">
        <f t="shared" si="82"/>
        <v>0</v>
      </c>
      <c r="L882" s="14">
        <f t="shared" si="83"/>
        <v>0</v>
      </c>
      <c r="M882" s="8">
        <f t="shared" si="84"/>
        <v>0</v>
      </c>
      <c r="N882" s="3">
        <f t="shared" si="85"/>
        <v>0</v>
      </c>
    </row>
    <row r="883" spans="9:14" ht="15" customHeight="1" x14ac:dyDescent="0.2">
      <c r="I883" s="5">
        <f t="shared" si="80"/>
        <v>0</v>
      </c>
      <c r="J883" s="14">
        <f t="shared" si="81"/>
        <v>0</v>
      </c>
      <c r="K883" s="14">
        <f t="shared" si="82"/>
        <v>0</v>
      </c>
      <c r="L883" s="14">
        <f t="shared" si="83"/>
        <v>0</v>
      </c>
      <c r="M883" s="8">
        <f t="shared" si="84"/>
        <v>0</v>
      </c>
      <c r="N883" s="3">
        <f t="shared" si="85"/>
        <v>0</v>
      </c>
    </row>
    <row r="884" spans="9:14" ht="15" customHeight="1" x14ac:dyDescent="0.2">
      <c r="I884" s="5">
        <f t="shared" si="80"/>
        <v>0</v>
      </c>
      <c r="J884" s="14">
        <f t="shared" si="81"/>
        <v>0</v>
      </c>
      <c r="K884" s="14">
        <f t="shared" si="82"/>
        <v>0</v>
      </c>
      <c r="L884" s="14">
        <f t="shared" si="83"/>
        <v>0</v>
      </c>
      <c r="M884" s="8">
        <f t="shared" si="84"/>
        <v>0</v>
      </c>
      <c r="N884" s="3">
        <f t="shared" si="85"/>
        <v>0</v>
      </c>
    </row>
    <row r="885" spans="9:14" ht="15" customHeight="1" x14ac:dyDescent="0.2">
      <c r="I885" s="5">
        <f t="shared" si="80"/>
        <v>0</v>
      </c>
      <c r="J885" s="14">
        <f t="shared" si="81"/>
        <v>0</v>
      </c>
      <c r="K885" s="14">
        <f t="shared" si="82"/>
        <v>0</v>
      </c>
      <c r="L885" s="14">
        <f t="shared" si="83"/>
        <v>0</v>
      </c>
      <c r="M885" s="8">
        <f t="shared" si="84"/>
        <v>0</v>
      </c>
      <c r="N885" s="3">
        <f t="shared" si="85"/>
        <v>0</v>
      </c>
    </row>
    <row r="886" spans="9:14" ht="15" customHeight="1" x14ac:dyDescent="0.2">
      <c r="I886" s="5">
        <f t="shared" si="80"/>
        <v>0</v>
      </c>
      <c r="J886" s="14">
        <f t="shared" si="81"/>
        <v>0</v>
      </c>
      <c r="K886" s="14">
        <f t="shared" si="82"/>
        <v>0</v>
      </c>
      <c r="L886" s="14">
        <f t="shared" si="83"/>
        <v>0</v>
      </c>
      <c r="M886" s="8">
        <f t="shared" si="84"/>
        <v>0</v>
      </c>
      <c r="N886" s="3">
        <f t="shared" si="85"/>
        <v>0</v>
      </c>
    </row>
    <row r="887" spans="9:14" ht="15" customHeight="1" x14ac:dyDescent="0.2">
      <c r="I887" s="5">
        <f t="shared" si="80"/>
        <v>0</v>
      </c>
      <c r="J887" s="14">
        <f t="shared" si="81"/>
        <v>0</v>
      </c>
      <c r="K887" s="14">
        <f t="shared" si="82"/>
        <v>0</v>
      </c>
      <c r="L887" s="14">
        <f t="shared" si="83"/>
        <v>0</v>
      </c>
      <c r="M887" s="8">
        <f t="shared" si="84"/>
        <v>0</v>
      </c>
      <c r="N887" s="3">
        <f t="shared" si="85"/>
        <v>0</v>
      </c>
    </row>
    <row r="888" spans="9:14" ht="15" customHeight="1" x14ac:dyDescent="0.2">
      <c r="I888" s="5">
        <f t="shared" si="80"/>
        <v>0</v>
      </c>
      <c r="J888" s="14">
        <f t="shared" si="81"/>
        <v>0</v>
      </c>
      <c r="K888" s="14">
        <f t="shared" si="82"/>
        <v>0</v>
      </c>
      <c r="L888" s="14">
        <f t="shared" si="83"/>
        <v>0</v>
      </c>
      <c r="M888" s="8">
        <f t="shared" si="84"/>
        <v>0</v>
      </c>
      <c r="N888" s="3">
        <f t="shared" si="85"/>
        <v>0</v>
      </c>
    </row>
    <row r="889" spans="9:14" ht="15" customHeight="1" x14ac:dyDescent="0.2">
      <c r="I889" s="5">
        <f t="shared" si="80"/>
        <v>0</v>
      </c>
      <c r="J889" s="14">
        <f t="shared" si="81"/>
        <v>0</v>
      </c>
      <c r="K889" s="14">
        <f t="shared" si="82"/>
        <v>0</v>
      </c>
      <c r="L889" s="14">
        <f t="shared" si="83"/>
        <v>0</v>
      </c>
      <c r="M889" s="8">
        <f t="shared" si="84"/>
        <v>0</v>
      </c>
      <c r="N889" s="3">
        <f t="shared" si="85"/>
        <v>0</v>
      </c>
    </row>
    <row r="890" spans="9:14" ht="15" customHeight="1" x14ac:dyDescent="0.2">
      <c r="I890" s="5">
        <f t="shared" si="80"/>
        <v>0</v>
      </c>
      <c r="J890" s="14">
        <f t="shared" si="81"/>
        <v>0</v>
      </c>
      <c r="K890" s="14">
        <f t="shared" si="82"/>
        <v>0</v>
      </c>
      <c r="L890" s="14">
        <f t="shared" si="83"/>
        <v>0</v>
      </c>
      <c r="M890" s="8">
        <f t="shared" si="84"/>
        <v>0</v>
      </c>
      <c r="N890" s="3">
        <f t="shared" si="85"/>
        <v>0</v>
      </c>
    </row>
    <row r="891" spans="9:14" ht="15" customHeight="1" x14ac:dyDescent="0.2">
      <c r="I891" s="5">
        <f t="shared" si="80"/>
        <v>0</v>
      </c>
      <c r="J891" s="14">
        <f t="shared" si="81"/>
        <v>0</v>
      </c>
      <c r="K891" s="14">
        <f t="shared" si="82"/>
        <v>0</v>
      </c>
      <c r="L891" s="14">
        <f t="shared" si="83"/>
        <v>0</v>
      </c>
      <c r="M891" s="8">
        <f t="shared" si="84"/>
        <v>0</v>
      </c>
      <c r="N891" s="3">
        <f t="shared" si="85"/>
        <v>0</v>
      </c>
    </row>
    <row r="892" spans="9:14" ht="15" customHeight="1" x14ac:dyDescent="0.2">
      <c r="I892" s="5">
        <f t="shared" si="80"/>
        <v>0</v>
      </c>
      <c r="J892" s="14">
        <f t="shared" si="81"/>
        <v>0</v>
      </c>
      <c r="K892" s="14">
        <f t="shared" si="82"/>
        <v>0</v>
      </c>
      <c r="L892" s="14">
        <f t="shared" si="83"/>
        <v>0</v>
      </c>
      <c r="M892" s="8">
        <f t="shared" si="84"/>
        <v>0</v>
      </c>
      <c r="N892" s="3">
        <f t="shared" si="85"/>
        <v>0</v>
      </c>
    </row>
    <row r="893" spans="9:14" ht="15" customHeight="1" x14ac:dyDescent="0.2">
      <c r="I893" s="5">
        <f t="shared" si="80"/>
        <v>0</v>
      </c>
      <c r="J893" s="14">
        <f t="shared" si="81"/>
        <v>0</v>
      </c>
      <c r="K893" s="14">
        <f t="shared" si="82"/>
        <v>0</v>
      </c>
      <c r="L893" s="14">
        <f t="shared" si="83"/>
        <v>0</v>
      </c>
      <c r="M893" s="8">
        <f t="shared" si="84"/>
        <v>0</v>
      </c>
      <c r="N893" s="3">
        <f t="shared" si="85"/>
        <v>0</v>
      </c>
    </row>
    <row r="894" spans="9:14" ht="15" customHeight="1" x14ac:dyDescent="0.2">
      <c r="I894" s="5">
        <f t="shared" si="80"/>
        <v>0</v>
      </c>
      <c r="J894" s="14">
        <f t="shared" si="81"/>
        <v>0</v>
      </c>
      <c r="K894" s="14">
        <f t="shared" si="82"/>
        <v>0</v>
      </c>
      <c r="L894" s="14">
        <f t="shared" si="83"/>
        <v>0</v>
      </c>
      <c r="M894" s="8">
        <f t="shared" si="84"/>
        <v>0</v>
      </c>
      <c r="N894" s="3">
        <f t="shared" si="85"/>
        <v>0</v>
      </c>
    </row>
    <row r="895" spans="9:14" ht="15" customHeight="1" x14ac:dyDescent="0.2">
      <c r="I895" s="5">
        <f t="shared" si="80"/>
        <v>0</v>
      </c>
      <c r="J895" s="14">
        <f t="shared" si="81"/>
        <v>0</v>
      </c>
      <c r="K895" s="14">
        <f t="shared" si="82"/>
        <v>0</v>
      </c>
      <c r="L895" s="14">
        <f t="shared" si="83"/>
        <v>0</v>
      </c>
      <c r="M895" s="8">
        <f t="shared" si="84"/>
        <v>0</v>
      </c>
      <c r="N895" s="3">
        <f t="shared" si="85"/>
        <v>0</v>
      </c>
    </row>
    <row r="896" spans="9:14" ht="15" customHeight="1" x14ac:dyDescent="0.2">
      <c r="I896" s="5">
        <f t="shared" si="80"/>
        <v>0</v>
      </c>
      <c r="J896" s="14">
        <f t="shared" si="81"/>
        <v>0</v>
      </c>
      <c r="K896" s="14">
        <f t="shared" si="82"/>
        <v>0</v>
      </c>
      <c r="L896" s="14">
        <f t="shared" si="83"/>
        <v>0</v>
      </c>
      <c r="M896" s="8">
        <f t="shared" si="84"/>
        <v>0</v>
      </c>
      <c r="N896" s="3">
        <f t="shared" si="85"/>
        <v>0</v>
      </c>
    </row>
    <row r="897" spans="9:14" ht="15" customHeight="1" x14ac:dyDescent="0.2">
      <c r="I897" s="5">
        <f t="shared" si="80"/>
        <v>0</v>
      </c>
      <c r="J897" s="14">
        <f t="shared" si="81"/>
        <v>0</v>
      </c>
      <c r="K897" s="14">
        <f t="shared" si="82"/>
        <v>0</v>
      </c>
      <c r="L897" s="14">
        <f t="shared" si="83"/>
        <v>0</v>
      </c>
      <c r="M897" s="8">
        <f t="shared" si="84"/>
        <v>0</v>
      </c>
      <c r="N897" s="3">
        <f t="shared" si="85"/>
        <v>0</v>
      </c>
    </row>
    <row r="898" spans="9:14" ht="15" customHeight="1" x14ac:dyDescent="0.2">
      <c r="I898" s="5">
        <f t="shared" si="80"/>
        <v>0</v>
      </c>
      <c r="J898" s="14">
        <f t="shared" si="81"/>
        <v>0</v>
      </c>
      <c r="K898" s="14">
        <f t="shared" si="82"/>
        <v>0</v>
      </c>
      <c r="L898" s="14">
        <f t="shared" si="83"/>
        <v>0</v>
      </c>
      <c r="M898" s="8">
        <f t="shared" si="84"/>
        <v>0</v>
      </c>
      <c r="N898" s="3">
        <f t="shared" si="85"/>
        <v>0</v>
      </c>
    </row>
    <row r="899" spans="9:14" ht="15" customHeight="1" x14ac:dyDescent="0.2">
      <c r="I899" s="5">
        <f t="shared" si="80"/>
        <v>0</v>
      </c>
      <c r="J899" s="14">
        <f t="shared" si="81"/>
        <v>0</v>
      </c>
      <c r="K899" s="14">
        <f t="shared" si="82"/>
        <v>0</v>
      </c>
      <c r="L899" s="14">
        <f t="shared" si="83"/>
        <v>0</v>
      </c>
      <c r="M899" s="8">
        <f t="shared" si="84"/>
        <v>0</v>
      </c>
      <c r="N899" s="3">
        <f t="shared" si="85"/>
        <v>0</v>
      </c>
    </row>
    <row r="900" spans="9:14" ht="15" customHeight="1" x14ac:dyDescent="0.2">
      <c r="I900" s="5">
        <f t="shared" si="80"/>
        <v>0</v>
      </c>
      <c r="J900" s="14">
        <f t="shared" si="81"/>
        <v>0</v>
      </c>
      <c r="K900" s="14">
        <f t="shared" si="82"/>
        <v>0</v>
      </c>
      <c r="L900" s="14">
        <f t="shared" si="83"/>
        <v>0</v>
      </c>
      <c r="M900" s="8">
        <f t="shared" si="84"/>
        <v>0</v>
      </c>
      <c r="N900" s="3">
        <f t="shared" si="85"/>
        <v>0</v>
      </c>
    </row>
    <row r="901" spans="9:14" ht="15" customHeight="1" x14ac:dyDescent="0.2">
      <c r="I901" s="5">
        <f t="shared" si="80"/>
        <v>0</v>
      </c>
      <c r="J901" s="14">
        <f t="shared" si="81"/>
        <v>0</v>
      </c>
      <c r="K901" s="14">
        <f t="shared" si="82"/>
        <v>0</v>
      </c>
      <c r="L901" s="14">
        <f t="shared" si="83"/>
        <v>0</v>
      </c>
      <c r="M901" s="8">
        <f t="shared" si="84"/>
        <v>0</v>
      </c>
      <c r="N901" s="3">
        <f t="shared" si="85"/>
        <v>0</v>
      </c>
    </row>
    <row r="902" spans="9:14" ht="15" customHeight="1" x14ac:dyDescent="0.2">
      <c r="I902" s="5">
        <f t="shared" si="80"/>
        <v>0</v>
      </c>
      <c r="J902" s="14">
        <f t="shared" si="81"/>
        <v>0</v>
      </c>
      <c r="K902" s="14">
        <f t="shared" si="82"/>
        <v>0</v>
      </c>
      <c r="L902" s="14">
        <f t="shared" si="83"/>
        <v>0</v>
      </c>
      <c r="M902" s="8">
        <f t="shared" si="84"/>
        <v>0</v>
      </c>
      <c r="N902" s="3">
        <f t="shared" si="85"/>
        <v>0</v>
      </c>
    </row>
    <row r="903" spans="9:14" ht="15" customHeight="1" x14ac:dyDescent="0.2">
      <c r="I903" s="5">
        <f t="shared" si="80"/>
        <v>0</v>
      </c>
      <c r="J903" s="14">
        <f t="shared" si="81"/>
        <v>0</v>
      </c>
      <c r="K903" s="14">
        <f t="shared" si="82"/>
        <v>0</v>
      </c>
      <c r="L903" s="14">
        <f t="shared" si="83"/>
        <v>0</v>
      </c>
      <c r="M903" s="8">
        <f t="shared" si="84"/>
        <v>0</v>
      </c>
      <c r="N903" s="3">
        <f t="shared" si="85"/>
        <v>0</v>
      </c>
    </row>
    <row r="904" spans="9:14" ht="15" customHeight="1" x14ac:dyDescent="0.2">
      <c r="I904" s="5">
        <f t="shared" si="80"/>
        <v>0</v>
      </c>
      <c r="J904" s="14">
        <f t="shared" si="81"/>
        <v>0</v>
      </c>
      <c r="K904" s="14">
        <f t="shared" si="82"/>
        <v>0</v>
      </c>
      <c r="L904" s="14">
        <f t="shared" si="83"/>
        <v>0</v>
      </c>
      <c r="M904" s="8">
        <f t="shared" si="84"/>
        <v>0</v>
      </c>
      <c r="N904" s="3">
        <f t="shared" si="85"/>
        <v>0</v>
      </c>
    </row>
    <row r="905" spans="9:14" ht="15" customHeight="1" x14ac:dyDescent="0.2">
      <c r="I905" s="5">
        <f t="shared" si="80"/>
        <v>0</v>
      </c>
      <c r="J905" s="14">
        <f t="shared" si="81"/>
        <v>0</v>
      </c>
      <c r="K905" s="14">
        <f t="shared" si="82"/>
        <v>0</v>
      </c>
      <c r="L905" s="14">
        <f t="shared" si="83"/>
        <v>0</v>
      </c>
      <c r="M905" s="8">
        <f t="shared" si="84"/>
        <v>0</v>
      </c>
      <c r="N905" s="3">
        <f t="shared" si="85"/>
        <v>0</v>
      </c>
    </row>
    <row r="906" spans="9:14" ht="15" customHeight="1" x14ac:dyDescent="0.2">
      <c r="I906" s="5">
        <f t="shared" si="80"/>
        <v>0</v>
      </c>
      <c r="J906" s="14">
        <f t="shared" si="81"/>
        <v>0</v>
      </c>
      <c r="K906" s="14">
        <f t="shared" si="82"/>
        <v>0</v>
      </c>
      <c r="L906" s="14">
        <f t="shared" si="83"/>
        <v>0</v>
      </c>
      <c r="M906" s="8">
        <f t="shared" si="84"/>
        <v>0</v>
      </c>
      <c r="N906" s="3">
        <f t="shared" si="85"/>
        <v>0</v>
      </c>
    </row>
    <row r="907" spans="9:14" ht="15" customHeight="1" x14ac:dyDescent="0.2">
      <c r="I907" s="5">
        <f t="shared" si="80"/>
        <v>0</v>
      </c>
      <c r="J907" s="14">
        <f t="shared" si="81"/>
        <v>0</v>
      </c>
      <c r="K907" s="14">
        <f t="shared" si="82"/>
        <v>0</v>
      </c>
      <c r="L907" s="14">
        <f t="shared" si="83"/>
        <v>0</v>
      </c>
      <c r="M907" s="8">
        <f t="shared" si="84"/>
        <v>0</v>
      </c>
      <c r="N907" s="3">
        <f t="shared" si="85"/>
        <v>0</v>
      </c>
    </row>
    <row r="908" spans="9:14" ht="15" customHeight="1" x14ac:dyDescent="0.2">
      <c r="I908" s="5">
        <f t="shared" si="80"/>
        <v>0</v>
      </c>
      <c r="J908" s="14">
        <f t="shared" si="81"/>
        <v>0</v>
      </c>
      <c r="K908" s="14">
        <f t="shared" si="82"/>
        <v>0</v>
      </c>
      <c r="L908" s="14">
        <f t="shared" si="83"/>
        <v>0</v>
      </c>
      <c r="M908" s="8">
        <f t="shared" si="84"/>
        <v>0</v>
      </c>
      <c r="N908" s="3">
        <f t="shared" si="85"/>
        <v>0</v>
      </c>
    </row>
    <row r="909" spans="9:14" ht="15" customHeight="1" x14ac:dyDescent="0.2">
      <c r="I909" s="5">
        <f t="shared" si="80"/>
        <v>0</v>
      </c>
      <c r="J909" s="14">
        <f t="shared" si="81"/>
        <v>0</v>
      </c>
      <c r="K909" s="14">
        <f t="shared" si="82"/>
        <v>0</v>
      </c>
      <c r="L909" s="14">
        <f t="shared" si="83"/>
        <v>0</v>
      </c>
      <c r="M909" s="8">
        <f t="shared" si="84"/>
        <v>0</v>
      </c>
      <c r="N909" s="3">
        <f t="shared" si="85"/>
        <v>0</v>
      </c>
    </row>
    <row r="910" spans="9:14" ht="15" customHeight="1" x14ac:dyDescent="0.2">
      <c r="I910" s="5">
        <f t="shared" si="80"/>
        <v>0</v>
      </c>
      <c r="J910" s="14">
        <f t="shared" si="81"/>
        <v>0</v>
      </c>
      <c r="K910" s="14">
        <f t="shared" si="82"/>
        <v>0</v>
      </c>
      <c r="L910" s="14">
        <f t="shared" si="83"/>
        <v>0</v>
      </c>
      <c r="M910" s="8">
        <f t="shared" si="84"/>
        <v>0</v>
      </c>
      <c r="N910" s="3">
        <f t="shared" si="85"/>
        <v>0</v>
      </c>
    </row>
    <row r="911" spans="9:14" ht="15" customHeight="1" x14ac:dyDescent="0.2">
      <c r="I911" s="5">
        <f t="shared" si="80"/>
        <v>0</v>
      </c>
      <c r="J911" s="14">
        <f t="shared" si="81"/>
        <v>0</v>
      </c>
      <c r="K911" s="14">
        <f t="shared" si="82"/>
        <v>0</v>
      </c>
      <c r="L911" s="14">
        <f t="shared" si="83"/>
        <v>0</v>
      </c>
      <c r="M911" s="8">
        <f t="shared" si="84"/>
        <v>0</v>
      </c>
      <c r="N911" s="3">
        <f t="shared" si="85"/>
        <v>0</v>
      </c>
    </row>
    <row r="912" spans="9:14" ht="15" customHeight="1" x14ac:dyDescent="0.2">
      <c r="I912" s="5">
        <f t="shared" si="80"/>
        <v>0</v>
      </c>
      <c r="J912" s="14">
        <f t="shared" si="81"/>
        <v>0</v>
      </c>
      <c r="K912" s="14">
        <f t="shared" si="82"/>
        <v>0</v>
      </c>
      <c r="L912" s="14">
        <f t="shared" si="83"/>
        <v>0</v>
      </c>
      <c r="M912" s="8">
        <f t="shared" si="84"/>
        <v>0</v>
      </c>
      <c r="N912" s="3">
        <f t="shared" si="85"/>
        <v>0</v>
      </c>
    </row>
    <row r="913" spans="9:14" ht="15" customHeight="1" x14ac:dyDescent="0.2">
      <c r="I913" s="5">
        <f t="shared" si="80"/>
        <v>0</v>
      </c>
      <c r="J913" s="14">
        <f t="shared" si="81"/>
        <v>0</v>
      </c>
      <c r="K913" s="14">
        <f t="shared" si="82"/>
        <v>0</v>
      </c>
      <c r="L913" s="14">
        <f t="shared" si="83"/>
        <v>0</v>
      </c>
      <c r="M913" s="8">
        <f t="shared" si="84"/>
        <v>0</v>
      </c>
      <c r="N913" s="3">
        <f t="shared" si="85"/>
        <v>0</v>
      </c>
    </row>
    <row r="914" spans="9:14" ht="15" customHeight="1" x14ac:dyDescent="0.2">
      <c r="I914" s="5">
        <f t="shared" si="80"/>
        <v>0</v>
      </c>
      <c r="J914" s="14">
        <f t="shared" si="81"/>
        <v>0</v>
      </c>
      <c r="K914" s="14">
        <f t="shared" si="82"/>
        <v>0</v>
      </c>
      <c r="L914" s="14">
        <f t="shared" si="83"/>
        <v>0</v>
      </c>
      <c r="M914" s="8">
        <f t="shared" si="84"/>
        <v>0</v>
      </c>
      <c r="N914" s="3">
        <f t="shared" si="85"/>
        <v>0</v>
      </c>
    </row>
    <row r="915" spans="9:14" ht="15" customHeight="1" x14ac:dyDescent="0.2">
      <c r="I915" s="5">
        <f t="shared" si="80"/>
        <v>0</v>
      </c>
      <c r="J915" s="14">
        <f t="shared" si="81"/>
        <v>0</v>
      </c>
      <c r="K915" s="14">
        <f t="shared" si="82"/>
        <v>0</v>
      </c>
      <c r="L915" s="14">
        <f t="shared" si="83"/>
        <v>0</v>
      </c>
      <c r="M915" s="8">
        <f t="shared" si="84"/>
        <v>0</v>
      </c>
      <c r="N915" s="3">
        <f t="shared" si="85"/>
        <v>0</v>
      </c>
    </row>
    <row r="916" spans="9:14" ht="15" customHeight="1" x14ac:dyDescent="0.2">
      <c r="I916" s="5">
        <f t="shared" si="80"/>
        <v>0</v>
      </c>
      <c r="J916" s="14">
        <f t="shared" si="81"/>
        <v>0</v>
      </c>
      <c r="K916" s="14">
        <f t="shared" si="82"/>
        <v>0</v>
      </c>
      <c r="L916" s="14">
        <f t="shared" si="83"/>
        <v>0</v>
      </c>
      <c r="M916" s="8">
        <f t="shared" si="84"/>
        <v>0</v>
      </c>
      <c r="N916" s="3">
        <f t="shared" si="85"/>
        <v>0</v>
      </c>
    </row>
    <row r="917" spans="9:14" ht="15" customHeight="1" x14ac:dyDescent="0.2">
      <c r="I917" s="5">
        <f t="shared" si="80"/>
        <v>0</v>
      </c>
      <c r="J917" s="14">
        <f t="shared" si="81"/>
        <v>0</v>
      </c>
      <c r="K917" s="14">
        <f t="shared" si="82"/>
        <v>0</v>
      </c>
      <c r="L917" s="14">
        <f t="shared" si="83"/>
        <v>0</v>
      </c>
      <c r="M917" s="8">
        <f t="shared" si="84"/>
        <v>0</v>
      </c>
      <c r="N917" s="3">
        <f t="shared" si="85"/>
        <v>0</v>
      </c>
    </row>
    <row r="918" spans="9:14" ht="15" customHeight="1" x14ac:dyDescent="0.2">
      <c r="I918" s="5">
        <f t="shared" si="80"/>
        <v>0</v>
      </c>
      <c r="J918" s="14">
        <f t="shared" si="81"/>
        <v>0</v>
      </c>
      <c r="K918" s="14">
        <f t="shared" si="82"/>
        <v>0</v>
      </c>
      <c r="L918" s="14">
        <f t="shared" si="83"/>
        <v>0</v>
      </c>
      <c r="M918" s="8">
        <f t="shared" si="84"/>
        <v>0</v>
      </c>
      <c r="N918" s="3">
        <f t="shared" si="85"/>
        <v>0</v>
      </c>
    </row>
    <row r="919" spans="9:14" ht="15" customHeight="1" x14ac:dyDescent="0.2">
      <c r="I919" s="5">
        <f t="shared" si="80"/>
        <v>0</v>
      </c>
      <c r="J919" s="14">
        <f t="shared" si="81"/>
        <v>0</v>
      </c>
      <c r="K919" s="14">
        <f t="shared" si="82"/>
        <v>0</v>
      </c>
      <c r="L919" s="14">
        <f t="shared" si="83"/>
        <v>0</v>
      </c>
      <c r="M919" s="8">
        <f t="shared" si="84"/>
        <v>0</v>
      </c>
      <c r="N919" s="3">
        <f t="shared" si="85"/>
        <v>0</v>
      </c>
    </row>
    <row r="920" spans="9:14" ht="15" customHeight="1" x14ac:dyDescent="0.2">
      <c r="I920" s="5">
        <f t="shared" si="80"/>
        <v>0</v>
      </c>
      <c r="J920" s="14">
        <f t="shared" si="81"/>
        <v>0</v>
      </c>
      <c r="K920" s="14">
        <f t="shared" si="82"/>
        <v>0</v>
      </c>
      <c r="L920" s="14">
        <f t="shared" si="83"/>
        <v>0</v>
      </c>
      <c r="M920" s="8">
        <f t="shared" si="84"/>
        <v>0</v>
      </c>
      <c r="N920" s="3">
        <f t="shared" si="85"/>
        <v>0</v>
      </c>
    </row>
    <row r="921" spans="9:14" ht="15" customHeight="1" x14ac:dyDescent="0.2">
      <c r="I921" s="5">
        <f t="shared" si="80"/>
        <v>0</v>
      </c>
      <c r="J921" s="14">
        <f t="shared" si="81"/>
        <v>0</v>
      </c>
      <c r="K921" s="14">
        <f t="shared" si="82"/>
        <v>0</v>
      </c>
      <c r="L921" s="14">
        <f t="shared" si="83"/>
        <v>0</v>
      </c>
      <c r="M921" s="8">
        <f t="shared" si="84"/>
        <v>0</v>
      </c>
      <c r="N921" s="3">
        <f t="shared" si="85"/>
        <v>0</v>
      </c>
    </row>
    <row r="922" spans="9:14" ht="15" customHeight="1" x14ac:dyDescent="0.2">
      <c r="I922" s="5">
        <f t="shared" si="80"/>
        <v>0</v>
      </c>
      <c r="J922" s="14">
        <f t="shared" si="81"/>
        <v>0</v>
      </c>
      <c r="K922" s="14">
        <f t="shared" si="82"/>
        <v>0</v>
      </c>
      <c r="L922" s="14">
        <f t="shared" si="83"/>
        <v>0</v>
      </c>
      <c r="M922" s="8">
        <f t="shared" si="84"/>
        <v>0</v>
      </c>
      <c r="N922" s="3">
        <f t="shared" si="85"/>
        <v>0</v>
      </c>
    </row>
    <row r="923" spans="9:14" ht="15" customHeight="1" x14ac:dyDescent="0.2">
      <c r="I923" s="5">
        <f t="shared" si="80"/>
        <v>0</v>
      </c>
      <c r="J923" s="14">
        <f t="shared" si="81"/>
        <v>0</v>
      </c>
      <c r="K923" s="14">
        <f t="shared" si="82"/>
        <v>0</v>
      </c>
      <c r="L923" s="14">
        <f t="shared" si="83"/>
        <v>0</v>
      </c>
      <c r="M923" s="8">
        <f t="shared" si="84"/>
        <v>0</v>
      </c>
      <c r="N923" s="3">
        <f t="shared" si="85"/>
        <v>0</v>
      </c>
    </row>
    <row r="924" spans="9:14" ht="15" customHeight="1" x14ac:dyDescent="0.2">
      <c r="I924" s="5">
        <f t="shared" si="80"/>
        <v>0</v>
      </c>
      <c r="J924" s="14">
        <f t="shared" si="81"/>
        <v>0</v>
      </c>
      <c r="K924" s="14">
        <f t="shared" si="82"/>
        <v>0</v>
      </c>
      <c r="L924" s="14">
        <f t="shared" si="83"/>
        <v>0</v>
      </c>
      <c r="M924" s="8">
        <f t="shared" si="84"/>
        <v>0</v>
      </c>
      <c r="N924" s="3">
        <f t="shared" si="85"/>
        <v>0</v>
      </c>
    </row>
    <row r="925" spans="9:14" ht="15" customHeight="1" x14ac:dyDescent="0.2">
      <c r="I925" s="5">
        <f t="shared" si="80"/>
        <v>0</v>
      </c>
      <c r="J925" s="14">
        <f t="shared" si="81"/>
        <v>0</v>
      </c>
      <c r="K925" s="14">
        <f t="shared" si="82"/>
        <v>0</v>
      </c>
      <c r="L925" s="14">
        <f t="shared" si="83"/>
        <v>0</v>
      </c>
      <c r="M925" s="8">
        <f t="shared" si="84"/>
        <v>0</v>
      </c>
      <c r="N925" s="3">
        <f t="shared" si="85"/>
        <v>0</v>
      </c>
    </row>
    <row r="926" spans="9:14" ht="15" customHeight="1" x14ac:dyDescent="0.2">
      <c r="I926" s="5">
        <f t="shared" si="80"/>
        <v>0</v>
      </c>
      <c r="J926" s="14">
        <f t="shared" si="81"/>
        <v>0</v>
      </c>
      <c r="K926" s="14">
        <f t="shared" si="82"/>
        <v>0</v>
      </c>
      <c r="L926" s="14">
        <f t="shared" si="83"/>
        <v>0</v>
      </c>
      <c r="M926" s="8">
        <f t="shared" si="84"/>
        <v>0</v>
      </c>
      <c r="N926" s="3">
        <f t="shared" si="85"/>
        <v>0</v>
      </c>
    </row>
    <row r="927" spans="9:14" ht="15" customHeight="1" x14ac:dyDescent="0.2">
      <c r="I927" s="5">
        <f t="shared" si="80"/>
        <v>0</v>
      </c>
      <c r="J927" s="14">
        <f t="shared" si="81"/>
        <v>0</v>
      </c>
      <c r="K927" s="14">
        <f t="shared" si="82"/>
        <v>0</v>
      </c>
      <c r="L927" s="14">
        <f t="shared" si="83"/>
        <v>0</v>
      </c>
      <c r="M927" s="8">
        <f t="shared" si="84"/>
        <v>0</v>
      </c>
      <c r="N927" s="3">
        <f t="shared" si="85"/>
        <v>0</v>
      </c>
    </row>
    <row r="928" spans="9:14" ht="15" customHeight="1" x14ac:dyDescent="0.2">
      <c r="I928" s="5">
        <f t="shared" ref="I928:I991" si="86">(D928-C928)+(F928-E928)+(H928-G928)</f>
        <v>0</v>
      </c>
      <c r="J928" s="14">
        <f t="shared" ref="J928:J991" si="87">IF(((D928-C928)&gt;$C$2),$D$2,IF(((D928-C928)&gt;$E$2),$F$2,0))</f>
        <v>0</v>
      </c>
      <c r="K928" s="14">
        <f t="shared" ref="K928:K991" si="88">IF(((F928-E928)&gt;$C$2),$D$2,IF(((F928-E928)&gt;$E$2),$F$2,0))</f>
        <v>0</v>
      </c>
      <c r="L928" s="14">
        <f t="shared" ref="L928:L991" si="89">IF(((H928-G928)&gt;$C$2),$D$2,IF(((H928-G928)&gt;$E$2),$F$2,0))</f>
        <v>0</v>
      </c>
      <c r="M928" s="8">
        <f t="shared" ref="M928:M991" si="90">SUM(J928:L928)</f>
        <v>0</v>
      </c>
      <c r="N928" s="3">
        <f t="shared" ref="N928:N991" si="91">I928-M928</f>
        <v>0</v>
      </c>
    </row>
    <row r="929" spans="9:14" ht="15" customHeight="1" x14ac:dyDescent="0.2">
      <c r="I929" s="5">
        <f t="shared" si="86"/>
        <v>0</v>
      </c>
      <c r="J929" s="14">
        <f t="shared" si="87"/>
        <v>0</v>
      </c>
      <c r="K929" s="14">
        <f t="shared" si="88"/>
        <v>0</v>
      </c>
      <c r="L929" s="14">
        <f t="shared" si="89"/>
        <v>0</v>
      </c>
      <c r="M929" s="8">
        <f t="shared" si="90"/>
        <v>0</v>
      </c>
      <c r="N929" s="3">
        <f t="shared" si="91"/>
        <v>0</v>
      </c>
    </row>
    <row r="930" spans="9:14" ht="15" customHeight="1" x14ac:dyDescent="0.2">
      <c r="I930" s="5">
        <f t="shared" si="86"/>
        <v>0</v>
      </c>
      <c r="J930" s="14">
        <f t="shared" si="87"/>
        <v>0</v>
      </c>
      <c r="K930" s="14">
        <f t="shared" si="88"/>
        <v>0</v>
      </c>
      <c r="L930" s="14">
        <f t="shared" si="89"/>
        <v>0</v>
      </c>
      <c r="M930" s="8">
        <f t="shared" si="90"/>
        <v>0</v>
      </c>
      <c r="N930" s="3">
        <f t="shared" si="91"/>
        <v>0</v>
      </c>
    </row>
    <row r="931" spans="9:14" ht="15" customHeight="1" x14ac:dyDescent="0.2">
      <c r="I931" s="5">
        <f t="shared" si="86"/>
        <v>0</v>
      </c>
      <c r="J931" s="14">
        <f t="shared" si="87"/>
        <v>0</v>
      </c>
      <c r="K931" s="14">
        <f t="shared" si="88"/>
        <v>0</v>
      </c>
      <c r="L931" s="14">
        <f t="shared" si="89"/>
        <v>0</v>
      </c>
      <c r="M931" s="8">
        <f t="shared" si="90"/>
        <v>0</v>
      </c>
      <c r="N931" s="3">
        <f t="shared" si="91"/>
        <v>0</v>
      </c>
    </row>
    <row r="932" spans="9:14" ht="15" customHeight="1" x14ac:dyDescent="0.2">
      <c r="I932" s="5">
        <f t="shared" si="86"/>
        <v>0</v>
      </c>
      <c r="J932" s="14">
        <f t="shared" si="87"/>
        <v>0</v>
      </c>
      <c r="K932" s="14">
        <f t="shared" si="88"/>
        <v>0</v>
      </c>
      <c r="L932" s="14">
        <f t="shared" si="89"/>
        <v>0</v>
      </c>
      <c r="M932" s="8">
        <f t="shared" si="90"/>
        <v>0</v>
      </c>
      <c r="N932" s="3">
        <f t="shared" si="91"/>
        <v>0</v>
      </c>
    </row>
    <row r="933" spans="9:14" ht="15" customHeight="1" x14ac:dyDescent="0.2">
      <c r="I933" s="5">
        <f t="shared" si="86"/>
        <v>0</v>
      </c>
      <c r="J933" s="14">
        <f t="shared" si="87"/>
        <v>0</v>
      </c>
      <c r="K933" s="14">
        <f t="shared" si="88"/>
        <v>0</v>
      </c>
      <c r="L933" s="14">
        <f t="shared" si="89"/>
        <v>0</v>
      </c>
      <c r="M933" s="8">
        <f t="shared" si="90"/>
        <v>0</v>
      </c>
      <c r="N933" s="3">
        <f t="shared" si="91"/>
        <v>0</v>
      </c>
    </row>
    <row r="934" spans="9:14" ht="15" customHeight="1" x14ac:dyDescent="0.2">
      <c r="I934" s="5">
        <f t="shared" si="86"/>
        <v>0</v>
      </c>
      <c r="J934" s="14">
        <f t="shared" si="87"/>
        <v>0</v>
      </c>
      <c r="K934" s="14">
        <f t="shared" si="88"/>
        <v>0</v>
      </c>
      <c r="L934" s="14">
        <f t="shared" si="89"/>
        <v>0</v>
      </c>
      <c r="M934" s="8">
        <f t="shared" si="90"/>
        <v>0</v>
      </c>
      <c r="N934" s="3">
        <f t="shared" si="91"/>
        <v>0</v>
      </c>
    </row>
    <row r="935" spans="9:14" ht="15" customHeight="1" x14ac:dyDescent="0.2">
      <c r="I935" s="5">
        <f t="shared" si="86"/>
        <v>0</v>
      </c>
      <c r="J935" s="14">
        <f t="shared" si="87"/>
        <v>0</v>
      </c>
      <c r="K935" s="14">
        <f t="shared" si="88"/>
        <v>0</v>
      </c>
      <c r="L935" s="14">
        <f t="shared" si="89"/>
        <v>0</v>
      </c>
      <c r="M935" s="8">
        <f t="shared" si="90"/>
        <v>0</v>
      </c>
      <c r="N935" s="3">
        <f t="shared" si="91"/>
        <v>0</v>
      </c>
    </row>
    <row r="936" spans="9:14" ht="15" customHeight="1" x14ac:dyDescent="0.2">
      <c r="I936" s="5">
        <f t="shared" si="86"/>
        <v>0</v>
      </c>
      <c r="J936" s="14">
        <f t="shared" si="87"/>
        <v>0</v>
      </c>
      <c r="K936" s="14">
        <f t="shared" si="88"/>
        <v>0</v>
      </c>
      <c r="L936" s="14">
        <f t="shared" si="89"/>
        <v>0</v>
      </c>
      <c r="M936" s="8">
        <f t="shared" si="90"/>
        <v>0</v>
      </c>
      <c r="N936" s="3">
        <f t="shared" si="91"/>
        <v>0</v>
      </c>
    </row>
    <row r="937" spans="9:14" ht="15" customHeight="1" x14ac:dyDescent="0.2">
      <c r="I937" s="5">
        <f t="shared" si="86"/>
        <v>0</v>
      </c>
      <c r="J937" s="14">
        <f t="shared" si="87"/>
        <v>0</v>
      </c>
      <c r="K937" s="14">
        <f t="shared" si="88"/>
        <v>0</v>
      </c>
      <c r="L937" s="14">
        <f t="shared" si="89"/>
        <v>0</v>
      </c>
      <c r="M937" s="8">
        <f t="shared" si="90"/>
        <v>0</v>
      </c>
      <c r="N937" s="3">
        <f t="shared" si="91"/>
        <v>0</v>
      </c>
    </row>
    <row r="938" spans="9:14" ht="15" customHeight="1" x14ac:dyDescent="0.2">
      <c r="I938" s="5">
        <f t="shared" si="86"/>
        <v>0</v>
      </c>
      <c r="J938" s="14">
        <f t="shared" si="87"/>
        <v>0</v>
      </c>
      <c r="K938" s="14">
        <f t="shared" si="88"/>
        <v>0</v>
      </c>
      <c r="L938" s="14">
        <f t="shared" si="89"/>
        <v>0</v>
      </c>
      <c r="M938" s="8">
        <f t="shared" si="90"/>
        <v>0</v>
      </c>
      <c r="N938" s="3">
        <f t="shared" si="91"/>
        <v>0</v>
      </c>
    </row>
    <row r="939" spans="9:14" ht="15" customHeight="1" x14ac:dyDescent="0.2">
      <c r="I939" s="5">
        <f t="shared" si="86"/>
        <v>0</v>
      </c>
      <c r="J939" s="14">
        <f t="shared" si="87"/>
        <v>0</v>
      </c>
      <c r="K939" s="14">
        <f t="shared" si="88"/>
        <v>0</v>
      </c>
      <c r="L939" s="14">
        <f t="shared" si="89"/>
        <v>0</v>
      </c>
      <c r="M939" s="8">
        <f t="shared" si="90"/>
        <v>0</v>
      </c>
      <c r="N939" s="3">
        <f t="shared" si="91"/>
        <v>0</v>
      </c>
    </row>
    <row r="940" spans="9:14" ht="15" customHeight="1" x14ac:dyDescent="0.2">
      <c r="I940" s="5">
        <f t="shared" si="86"/>
        <v>0</v>
      </c>
      <c r="J940" s="14">
        <f t="shared" si="87"/>
        <v>0</v>
      </c>
      <c r="K940" s="14">
        <f t="shared" si="88"/>
        <v>0</v>
      </c>
      <c r="L940" s="14">
        <f t="shared" si="89"/>
        <v>0</v>
      </c>
      <c r="M940" s="8">
        <f t="shared" si="90"/>
        <v>0</v>
      </c>
      <c r="N940" s="3">
        <f t="shared" si="91"/>
        <v>0</v>
      </c>
    </row>
    <row r="941" spans="9:14" ht="15" customHeight="1" x14ac:dyDescent="0.2">
      <c r="I941" s="5">
        <f t="shared" si="86"/>
        <v>0</v>
      </c>
      <c r="J941" s="14">
        <f t="shared" si="87"/>
        <v>0</v>
      </c>
      <c r="K941" s="14">
        <f t="shared" si="88"/>
        <v>0</v>
      </c>
      <c r="L941" s="14">
        <f t="shared" si="89"/>
        <v>0</v>
      </c>
      <c r="M941" s="8">
        <f t="shared" si="90"/>
        <v>0</v>
      </c>
      <c r="N941" s="3">
        <f t="shared" si="91"/>
        <v>0</v>
      </c>
    </row>
    <row r="942" spans="9:14" ht="15" customHeight="1" x14ac:dyDescent="0.2">
      <c r="I942" s="5">
        <f t="shared" si="86"/>
        <v>0</v>
      </c>
      <c r="J942" s="14">
        <f t="shared" si="87"/>
        <v>0</v>
      </c>
      <c r="K942" s="14">
        <f t="shared" si="88"/>
        <v>0</v>
      </c>
      <c r="L942" s="14">
        <f t="shared" si="89"/>
        <v>0</v>
      </c>
      <c r="M942" s="8">
        <f t="shared" si="90"/>
        <v>0</v>
      </c>
      <c r="N942" s="3">
        <f t="shared" si="91"/>
        <v>0</v>
      </c>
    </row>
    <row r="943" spans="9:14" ht="15" customHeight="1" x14ac:dyDescent="0.2">
      <c r="I943" s="5">
        <f t="shared" si="86"/>
        <v>0</v>
      </c>
      <c r="J943" s="14">
        <f t="shared" si="87"/>
        <v>0</v>
      </c>
      <c r="K943" s="14">
        <f t="shared" si="88"/>
        <v>0</v>
      </c>
      <c r="L943" s="14">
        <f t="shared" si="89"/>
        <v>0</v>
      </c>
      <c r="M943" s="8">
        <f t="shared" si="90"/>
        <v>0</v>
      </c>
      <c r="N943" s="3">
        <f t="shared" si="91"/>
        <v>0</v>
      </c>
    </row>
    <row r="944" spans="9:14" ht="15" customHeight="1" x14ac:dyDescent="0.2">
      <c r="I944" s="5">
        <f t="shared" si="86"/>
        <v>0</v>
      </c>
      <c r="J944" s="14">
        <f t="shared" si="87"/>
        <v>0</v>
      </c>
      <c r="K944" s="14">
        <f t="shared" si="88"/>
        <v>0</v>
      </c>
      <c r="L944" s="14">
        <f t="shared" si="89"/>
        <v>0</v>
      </c>
      <c r="M944" s="8">
        <f t="shared" si="90"/>
        <v>0</v>
      </c>
      <c r="N944" s="3">
        <f t="shared" si="91"/>
        <v>0</v>
      </c>
    </row>
    <row r="945" spans="9:14" ht="15" customHeight="1" x14ac:dyDescent="0.2">
      <c r="I945" s="5">
        <f t="shared" si="86"/>
        <v>0</v>
      </c>
      <c r="J945" s="14">
        <f t="shared" si="87"/>
        <v>0</v>
      </c>
      <c r="K945" s="14">
        <f t="shared" si="88"/>
        <v>0</v>
      </c>
      <c r="L945" s="14">
        <f t="shared" si="89"/>
        <v>0</v>
      </c>
      <c r="M945" s="8">
        <f t="shared" si="90"/>
        <v>0</v>
      </c>
      <c r="N945" s="3">
        <f t="shared" si="91"/>
        <v>0</v>
      </c>
    </row>
    <row r="946" spans="9:14" ht="15" customHeight="1" x14ac:dyDescent="0.2">
      <c r="I946" s="5">
        <f t="shared" si="86"/>
        <v>0</v>
      </c>
      <c r="J946" s="14">
        <f t="shared" si="87"/>
        <v>0</v>
      </c>
      <c r="K946" s="14">
        <f t="shared" si="88"/>
        <v>0</v>
      </c>
      <c r="L946" s="14">
        <f t="shared" si="89"/>
        <v>0</v>
      </c>
      <c r="M946" s="8">
        <f t="shared" si="90"/>
        <v>0</v>
      </c>
      <c r="N946" s="3">
        <f t="shared" si="91"/>
        <v>0</v>
      </c>
    </row>
    <row r="947" spans="9:14" ht="15" customHeight="1" x14ac:dyDescent="0.2">
      <c r="I947" s="5">
        <f t="shared" si="86"/>
        <v>0</v>
      </c>
      <c r="J947" s="14">
        <f t="shared" si="87"/>
        <v>0</v>
      </c>
      <c r="K947" s="14">
        <f t="shared" si="88"/>
        <v>0</v>
      </c>
      <c r="L947" s="14">
        <f t="shared" si="89"/>
        <v>0</v>
      </c>
      <c r="M947" s="8">
        <f t="shared" si="90"/>
        <v>0</v>
      </c>
      <c r="N947" s="3">
        <f t="shared" si="91"/>
        <v>0</v>
      </c>
    </row>
    <row r="948" spans="9:14" ht="15" customHeight="1" x14ac:dyDescent="0.2">
      <c r="I948" s="5">
        <f t="shared" si="86"/>
        <v>0</v>
      </c>
      <c r="J948" s="14">
        <f t="shared" si="87"/>
        <v>0</v>
      </c>
      <c r="K948" s="14">
        <f t="shared" si="88"/>
        <v>0</v>
      </c>
      <c r="L948" s="14">
        <f t="shared" si="89"/>
        <v>0</v>
      </c>
      <c r="M948" s="8">
        <f t="shared" si="90"/>
        <v>0</v>
      </c>
      <c r="N948" s="3">
        <f t="shared" si="91"/>
        <v>0</v>
      </c>
    </row>
    <row r="949" spans="9:14" ht="15" customHeight="1" x14ac:dyDescent="0.2">
      <c r="I949" s="5">
        <f t="shared" si="86"/>
        <v>0</v>
      </c>
      <c r="J949" s="14">
        <f t="shared" si="87"/>
        <v>0</v>
      </c>
      <c r="K949" s="14">
        <f t="shared" si="88"/>
        <v>0</v>
      </c>
      <c r="L949" s="14">
        <f t="shared" si="89"/>
        <v>0</v>
      </c>
      <c r="M949" s="8">
        <f t="shared" si="90"/>
        <v>0</v>
      </c>
      <c r="N949" s="3">
        <f t="shared" si="91"/>
        <v>0</v>
      </c>
    </row>
    <row r="950" spans="9:14" ht="15" customHeight="1" x14ac:dyDescent="0.2">
      <c r="I950" s="5">
        <f t="shared" si="86"/>
        <v>0</v>
      </c>
      <c r="J950" s="14">
        <f t="shared" si="87"/>
        <v>0</v>
      </c>
      <c r="K950" s="14">
        <f t="shared" si="88"/>
        <v>0</v>
      </c>
      <c r="L950" s="14">
        <f t="shared" si="89"/>
        <v>0</v>
      </c>
      <c r="M950" s="8">
        <f t="shared" si="90"/>
        <v>0</v>
      </c>
      <c r="N950" s="3">
        <f t="shared" si="91"/>
        <v>0</v>
      </c>
    </row>
    <row r="951" spans="9:14" ht="15" customHeight="1" x14ac:dyDescent="0.2">
      <c r="I951" s="5">
        <f t="shared" si="86"/>
        <v>0</v>
      </c>
      <c r="J951" s="14">
        <f t="shared" si="87"/>
        <v>0</v>
      </c>
      <c r="K951" s="14">
        <f t="shared" si="88"/>
        <v>0</v>
      </c>
      <c r="L951" s="14">
        <f t="shared" si="89"/>
        <v>0</v>
      </c>
      <c r="M951" s="8">
        <f t="shared" si="90"/>
        <v>0</v>
      </c>
      <c r="N951" s="3">
        <f t="shared" si="91"/>
        <v>0</v>
      </c>
    </row>
    <row r="952" spans="9:14" ht="15" customHeight="1" x14ac:dyDescent="0.2">
      <c r="I952" s="5">
        <f t="shared" si="86"/>
        <v>0</v>
      </c>
      <c r="J952" s="14">
        <f t="shared" si="87"/>
        <v>0</v>
      </c>
      <c r="K952" s="14">
        <f t="shared" si="88"/>
        <v>0</v>
      </c>
      <c r="L952" s="14">
        <f t="shared" si="89"/>
        <v>0</v>
      </c>
      <c r="M952" s="8">
        <f t="shared" si="90"/>
        <v>0</v>
      </c>
      <c r="N952" s="3">
        <f t="shared" si="91"/>
        <v>0</v>
      </c>
    </row>
    <row r="953" spans="9:14" ht="15" customHeight="1" x14ac:dyDescent="0.2">
      <c r="I953" s="5">
        <f t="shared" si="86"/>
        <v>0</v>
      </c>
      <c r="J953" s="14">
        <f t="shared" si="87"/>
        <v>0</v>
      </c>
      <c r="K953" s="14">
        <f t="shared" si="88"/>
        <v>0</v>
      </c>
      <c r="L953" s="14">
        <f t="shared" si="89"/>
        <v>0</v>
      </c>
      <c r="M953" s="8">
        <f t="shared" si="90"/>
        <v>0</v>
      </c>
      <c r="N953" s="3">
        <f t="shared" si="91"/>
        <v>0</v>
      </c>
    </row>
    <row r="954" spans="9:14" ht="15" customHeight="1" x14ac:dyDescent="0.2">
      <c r="I954" s="5">
        <f t="shared" si="86"/>
        <v>0</v>
      </c>
      <c r="J954" s="14">
        <f t="shared" si="87"/>
        <v>0</v>
      </c>
      <c r="K954" s="14">
        <f t="shared" si="88"/>
        <v>0</v>
      </c>
      <c r="L954" s="14">
        <f t="shared" si="89"/>
        <v>0</v>
      </c>
      <c r="M954" s="8">
        <f t="shared" si="90"/>
        <v>0</v>
      </c>
      <c r="N954" s="3">
        <f t="shared" si="91"/>
        <v>0</v>
      </c>
    </row>
    <row r="955" spans="9:14" ht="15" customHeight="1" x14ac:dyDescent="0.2">
      <c r="I955" s="5">
        <f t="shared" si="86"/>
        <v>0</v>
      </c>
      <c r="J955" s="14">
        <f t="shared" si="87"/>
        <v>0</v>
      </c>
      <c r="K955" s="14">
        <f t="shared" si="88"/>
        <v>0</v>
      </c>
      <c r="L955" s="14">
        <f t="shared" si="89"/>
        <v>0</v>
      </c>
      <c r="M955" s="8">
        <f t="shared" si="90"/>
        <v>0</v>
      </c>
      <c r="N955" s="3">
        <f t="shared" si="91"/>
        <v>0</v>
      </c>
    </row>
    <row r="956" spans="9:14" ht="15" customHeight="1" x14ac:dyDescent="0.2">
      <c r="I956" s="5">
        <f t="shared" si="86"/>
        <v>0</v>
      </c>
      <c r="J956" s="14">
        <f t="shared" si="87"/>
        <v>0</v>
      </c>
      <c r="K956" s="14">
        <f t="shared" si="88"/>
        <v>0</v>
      </c>
      <c r="L956" s="14">
        <f t="shared" si="89"/>
        <v>0</v>
      </c>
      <c r="M956" s="8">
        <f t="shared" si="90"/>
        <v>0</v>
      </c>
      <c r="N956" s="3">
        <f t="shared" si="91"/>
        <v>0</v>
      </c>
    </row>
    <row r="957" spans="9:14" ht="15" customHeight="1" x14ac:dyDescent="0.2">
      <c r="I957" s="5">
        <f t="shared" si="86"/>
        <v>0</v>
      </c>
      <c r="J957" s="14">
        <f t="shared" si="87"/>
        <v>0</v>
      </c>
      <c r="K957" s="14">
        <f t="shared" si="88"/>
        <v>0</v>
      </c>
      <c r="L957" s="14">
        <f t="shared" si="89"/>
        <v>0</v>
      </c>
      <c r="M957" s="8">
        <f t="shared" si="90"/>
        <v>0</v>
      </c>
      <c r="N957" s="3">
        <f t="shared" si="91"/>
        <v>0</v>
      </c>
    </row>
    <row r="958" spans="9:14" ht="15" customHeight="1" x14ac:dyDescent="0.2">
      <c r="I958" s="5">
        <f t="shared" si="86"/>
        <v>0</v>
      </c>
      <c r="J958" s="14">
        <f t="shared" si="87"/>
        <v>0</v>
      </c>
      <c r="K958" s="14">
        <f t="shared" si="88"/>
        <v>0</v>
      </c>
      <c r="L958" s="14">
        <f t="shared" si="89"/>
        <v>0</v>
      </c>
      <c r="M958" s="8">
        <f t="shared" si="90"/>
        <v>0</v>
      </c>
      <c r="N958" s="3">
        <f t="shared" si="91"/>
        <v>0</v>
      </c>
    </row>
    <row r="959" spans="9:14" ht="15" customHeight="1" x14ac:dyDescent="0.2">
      <c r="I959" s="5">
        <f t="shared" si="86"/>
        <v>0</v>
      </c>
      <c r="J959" s="14">
        <f t="shared" si="87"/>
        <v>0</v>
      </c>
      <c r="K959" s="14">
        <f t="shared" si="88"/>
        <v>0</v>
      </c>
      <c r="L959" s="14">
        <f t="shared" si="89"/>
        <v>0</v>
      </c>
      <c r="M959" s="8">
        <f t="shared" si="90"/>
        <v>0</v>
      </c>
      <c r="N959" s="3">
        <f t="shared" si="91"/>
        <v>0</v>
      </c>
    </row>
    <row r="960" spans="9:14" ht="15" customHeight="1" x14ac:dyDescent="0.2">
      <c r="I960" s="5">
        <f t="shared" si="86"/>
        <v>0</v>
      </c>
      <c r="J960" s="14">
        <f t="shared" si="87"/>
        <v>0</v>
      </c>
      <c r="K960" s="14">
        <f t="shared" si="88"/>
        <v>0</v>
      </c>
      <c r="L960" s="14">
        <f t="shared" si="89"/>
        <v>0</v>
      </c>
      <c r="M960" s="8">
        <f t="shared" si="90"/>
        <v>0</v>
      </c>
      <c r="N960" s="3">
        <f t="shared" si="91"/>
        <v>0</v>
      </c>
    </row>
    <row r="961" spans="9:14" ht="15" customHeight="1" x14ac:dyDescent="0.2">
      <c r="I961" s="5">
        <f t="shared" si="86"/>
        <v>0</v>
      </c>
      <c r="J961" s="14">
        <f t="shared" si="87"/>
        <v>0</v>
      </c>
      <c r="K961" s="14">
        <f t="shared" si="88"/>
        <v>0</v>
      </c>
      <c r="L961" s="14">
        <f t="shared" si="89"/>
        <v>0</v>
      </c>
      <c r="M961" s="8">
        <f t="shared" si="90"/>
        <v>0</v>
      </c>
      <c r="N961" s="3">
        <f t="shared" si="91"/>
        <v>0</v>
      </c>
    </row>
    <row r="962" spans="9:14" ht="15" customHeight="1" x14ac:dyDescent="0.2">
      <c r="I962" s="5">
        <f t="shared" si="86"/>
        <v>0</v>
      </c>
      <c r="J962" s="14">
        <f t="shared" si="87"/>
        <v>0</v>
      </c>
      <c r="K962" s="14">
        <f t="shared" si="88"/>
        <v>0</v>
      </c>
      <c r="L962" s="14">
        <f t="shared" si="89"/>
        <v>0</v>
      </c>
      <c r="M962" s="8">
        <f t="shared" si="90"/>
        <v>0</v>
      </c>
      <c r="N962" s="3">
        <f t="shared" si="91"/>
        <v>0</v>
      </c>
    </row>
    <row r="963" spans="9:14" ht="15" customHeight="1" x14ac:dyDescent="0.2">
      <c r="I963" s="5">
        <f t="shared" si="86"/>
        <v>0</v>
      </c>
      <c r="J963" s="14">
        <f t="shared" si="87"/>
        <v>0</v>
      </c>
      <c r="K963" s="14">
        <f t="shared" si="88"/>
        <v>0</v>
      </c>
      <c r="L963" s="14">
        <f t="shared" si="89"/>
        <v>0</v>
      </c>
      <c r="M963" s="8">
        <f t="shared" si="90"/>
        <v>0</v>
      </c>
      <c r="N963" s="3">
        <f t="shared" si="91"/>
        <v>0</v>
      </c>
    </row>
    <row r="964" spans="9:14" ht="15" customHeight="1" x14ac:dyDescent="0.2">
      <c r="I964" s="5">
        <f t="shared" si="86"/>
        <v>0</v>
      </c>
      <c r="J964" s="14">
        <f t="shared" si="87"/>
        <v>0</v>
      </c>
      <c r="K964" s="14">
        <f t="shared" si="88"/>
        <v>0</v>
      </c>
      <c r="L964" s="14">
        <f t="shared" si="89"/>
        <v>0</v>
      </c>
      <c r="M964" s="8">
        <f t="shared" si="90"/>
        <v>0</v>
      </c>
      <c r="N964" s="3">
        <f t="shared" si="91"/>
        <v>0</v>
      </c>
    </row>
    <row r="965" spans="9:14" ht="15" customHeight="1" x14ac:dyDescent="0.2">
      <c r="I965" s="5">
        <f t="shared" si="86"/>
        <v>0</v>
      </c>
      <c r="J965" s="14">
        <f t="shared" si="87"/>
        <v>0</v>
      </c>
      <c r="K965" s="14">
        <f t="shared" si="88"/>
        <v>0</v>
      </c>
      <c r="L965" s="14">
        <f t="shared" si="89"/>
        <v>0</v>
      </c>
      <c r="M965" s="8">
        <f t="shared" si="90"/>
        <v>0</v>
      </c>
      <c r="N965" s="3">
        <f t="shared" si="91"/>
        <v>0</v>
      </c>
    </row>
    <row r="966" spans="9:14" ht="15" customHeight="1" x14ac:dyDescent="0.2">
      <c r="I966" s="5">
        <f t="shared" si="86"/>
        <v>0</v>
      </c>
      <c r="J966" s="14">
        <f t="shared" si="87"/>
        <v>0</v>
      </c>
      <c r="K966" s="14">
        <f t="shared" si="88"/>
        <v>0</v>
      </c>
      <c r="L966" s="14">
        <f t="shared" si="89"/>
        <v>0</v>
      </c>
      <c r="M966" s="8">
        <f t="shared" si="90"/>
        <v>0</v>
      </c>
      <c r="N966" s="3">
        <f t="shared" si="91"/>
        <v>0</v>
      </c>
    </row>
    <row r="967" spans="9:14" ht="15" customHeight="1" x14ac:dyDescent="0.2">
      <c r="I967" s="5">
        <f t="shared" si="86"/>
        <v>0</v>
      </c>
      <c r="J967" s="14">
        <f t="shared" si="87"/>
        <v>0</v>
      </c>
      <c r="K967" s="14">
        <f t="shared" si="88"/>
        <v>0</v>
      </c>
      <c r="L967" s="14">
        <f t="shared" si="89"/>
        <v>0</v>
      </c>
      <c r="M967" s="8">
        <f t="shared" si="90"/>
        <v>0</v>
      </c>
      <c r="N967" s="3">
        <f t="shared" si="91"/>
        <v>0</v>
      </c>
    </row>
    <row r="968" spans="9:14" ht="15" customHeight="1" x14ac:dyDescent="0.2">
      <c r="I968" s="5">
        <f t="shared" si="86"/>
        <v>0</v>
      </c>
      <c r="J968" s="14">
        <f t="shared" si="87"/>
        <v>0</v>
      </c>
      <c r="K968" s="14">
        <f t="shared" si="88"/>
        <v>0</v>
      </c>
      <c r="L968" s="14">
        <f t="shared" si="89"/>
        <v>0</v>
      </c>
      <c r="M968" s="8">
        <f t="shared" si="90"/>
        <v>0</v>
      </c>
      <c r="N968" s="3">
        <f t="shared" si="91"/>
        <v>0</v>
      </c>
    </row>
    <row r="969" spans="9:14" ht="15" customHeight="1" x14ac:dyDescent="0.2">
      <c r="I969" s="5">
        <f t="shared" si="86"/>
        <v>0</v>
      </c>
      <c r="J969" s="14">
        <f t="shared" si="87"/>
        <v>0</v>
      </c>
      <c r="K969" s="14">
        <f t="shared" si="88"/>
        <v>0</v>
      </c>
      <c r="L969" s="14">
        <f t="shared" si="89"/>
        <v>0</v>
      </c>
      <c r="M969" s="8">
        <f t="shared" si="90"/>
        <v>0</v>
      </c>
      <c r="N969" s="3">
        <f t="shared" si="91"/>
        <v>0</v>
      </c>
    </row>
    <row r="970" spans="9:14" ht="15" customHeight="1" x14ac:dyDescent="0.2">
      <c r="I970" s="5">
        <f t="shared" si="86"/>
        <v>0</v>
      </c>
      <c r="J970" s="14">
        <f t="shared" si="87"/>
        <v>0</v>
      </c>
      <c r="K970" s="14">
        <f t="shared" si="88"/>
        <v>0</v>
      </c>
      <c r="L970" s="14">
        <f t="shared" si="89"/>
        <v>0</v>
      </c>
      <c r="M970" s="8">
        <f t="shared" si="90"/>
        <v>0</v>
      </c>
      <c r="N970" s="3">
        <f t="shared" si="91"/>
        <v>0</v>
      </c>
    </row>
    <row r="971" spans="9:14" ht="15" customHeight="1" x14ac:dyDescent="0.2">
      <c r="I971" s="5">
        <f t="shared" si="86"/>
        <v>0</v>
      </c>
      <c r="J971" s="14">
        <f t="shared" si="87"/>
        <v>0</v>
      </c>
      <c r="K971" s="14">
        <f t="shared" si="88"/>
        <v>0</v>
      </c>
      <c r="L971" s="14">
        <f t="shared" si="89"/>
        <v>0</v>
      </c>
      <c r="M971" s="8">
        <f t="shared" si="90"/>
        <v>0</v>
      </c>
      <c r="N971" s="3">
        <f t="shared" si="91"/>
        <v>0</v>
      </c>
    </row>
    <row r="972" spans="9:14" ht="15" customHeight="1" x14ac:dyDescent="0.2">
      <c r="I972" s="5">
        <f t="shared" si="86"/>
        <v>0</v>
      </c>
      <c r="J972" s="14">
        <f t="shared" si="87"/>
        <v>0</v>
      </c>
      <c r="K972" s="14">
        <f t="shared" si="88"/>
        <v>0</v>
      </c>
      <c r="L972" s="14">
        <f t="shared" si="89"/>
        <v>0</v>
      </c>
      <c r="M972" s="8">
        <f t="shared" si="90"/>
        <v>0</v>
      </c>
      <c r="N972" s="3">
        <f t="shared" si="91"/>
        <v>0</v>
      </c>
    </row>
    <row r="973" spans="9:14" ht="15" customHeight="1" x14ac:dyDescent="0.2">
      <c r="I973" s="5">
        <f t="shared" si="86"/>
        <v>0</v>
      </c>
      <c r="J973" s="14">
        <f t="shared" si="87"/>
        <v>0</v>
      </c>
      <c r="K973" s="14">
        <f t="shared" si="88"/>
        <v>0</v>
      </c>
      <c r="L973" s="14">
        <f t="shared" si="89"/>
        <v>0</v>
      </c>
      <c r="M973" s="8">
        <f t="shared" si="90"/>
        <v>0</v>
      </c>
      <c r="N973" s="3">
        <f t="shared" si="91"/>
        <v>0</v>
      </c>
    </row>
    <row r="974" spans="9:14" ht="15" customHeight="1" x14ac:dyDescent="0.2">
      <c r="I974" s="5">
        <f t="shared" si="86"/>
        <v>0</v>
      </c>
      <c r="J974" s="14">
        <f t="shared" si="87"/>
        <v>0</v>
      </c>
      <c r="K974" s="14">
        <f t="shared" si="88"/>
        <v>0</v>
      </c>
      <c r="L974" s="14">
        <f t="shared" si="89"/>
        <v>0</v>
      </c>
      <c r="M974" s="8">
        <f t="shared" si="90"/>
        <v>0</v>
      </c>
      <c r="N974" s="3">
        <f t="shared" si="91"/>
        <v>0</v>
      </c>
    </row>
    <row r="975" spans="9:14" ht="15" customHeight="1" x14ac:dyDescent="0.2">
      <c r="I975" s="5">
        <f t="shared" si="86"/>
        <v>0</v>
      </c>
      <c r="J975" s="14">
        <f t="shared" si="87"/>
        <v>0</v>
      </c>
      <c r="K975" s="14">
        <f t="shared" si="88"/>
        <v>0</v>
      </c>
      <c r="L975" s="14">
        <f t="shared" si="89"/>
        <v>0</v>
      </c>
      <c r="M975" s="8">
        <f t="shared" si="90"/>
        <v>0</v>
      </c>
      <c r="N975" s="3">
        <f t="shared" si="91"/>
        <v>0</v>
      </c>
    </row>
    <row r="976" spans="9:14" ht="15" customHeight="1" x14ac:dyDescent="0.2">
      <c r="I976" s="5">
        <f t="shared" si="86"/>
        <v>0</v>
      </c>
      <c r="J976" s="14">
        <f t="shared" si="87"/>
        <v>0</v>
      </c>
      <c r="K976" s="14">
        <f t="shared" si="88"/>
        <v>0</v>
      </c>
      <c r="L976" s="14">
        <f t="shared" si="89"/>
        <v>0</v>
      </c>
      <c r="M976" s="8">
        <f t="shared" si="90"/>
        <v>0</v>
      </c>
      <c r="N976" s="3">
        <f t="shared" si="91"/>
        <v>0</v>
      </c>
    </row>
    <row r="977" spans="9:14" ht="15" customHeight="1" x14ac:dyDescent="0.2">
      <c r="I977" s="5">
        <f t="shared" si="86"/>
        <v>0</v>
      </c>
      <c r="J977" s="14">
        <f t="shared" si="87"/>
        <v>0</v>
      </c>
      <c r="K977" s="14">
        <f t="shared" si="88"/>
        <v>0</v>
      </c>
      <c r="L977" s="14">
        <f t="shared" si="89"/>
        <v>0</v>
      </c>
      <c r="M977" s="8">
        <f t="shared" si="90"/>
        <v>0</v>
      </c>
      <c r="N977" s="3">
        <f t="shared" si="91"/>
        <v>0</v>
      </c>
    </row>
    <row r="978" spans="9:14" ht="15" customHeight="1" x14ac:dyDescent="0.2">
      <c r="I978" s="5">
        <f t="shared" si="86"/>
        <v>0</v>
      </c>
      <c r="J978" s="14">
        <f t="shared" si="87"/>
        <v>0</v>
      </c>
      <c r="K978" s="14">
        <f t="shared" si="88"/>
        <v>0</v>
      </c>
      <c r="L978" s="14">
        <f t="shared" si="89"/>
        <v>0</v>
      </c>
      <c r="M978" s="8">
        <f t="shared" si="90"/>
        <v>0</v>
      </c>
      <c r="N978" s="3">
        <f t="shared" si="91"/>
        <v>0</v>
      </c>
    </row>
    <row r="979" spans="9:14" ht="15" customHeight="1" x14ac:dyDescent="0.2">
      <c r="I979" s="5">
        <f t="shared" si="86"/>
        <v>0</v>
      </c>
      <c r="J979" s="14">
        <f t="shared" si="87"/>
        <v>0</v>
      </c>
      <c r="K979" s="14">
        <f t="shared" si="88"/>
        <v>0</v>
      </c>
      <c r="L979" s="14">
        <f t="shared" si="89"/>
        <v>0</v>
      </c>
      <c r="M979" s="8">
        <f t="shared" si="90"/>
        <v>0</v>
      </c>
      <c r="N979" s="3">
        <f t="shared" si="91"/>
        <v>0</v>
      </c>
    </row>
    <row r="980" spans="9:14" ht="15" customHeight="1" x14ac:dyDescent="0.2">
      <c r="I980" s="5">
        <f t="shared" si="86"/>
        <v>0</v>
      </c>
      <c r="J980" s="14">
        <f t="shared" si="87"/>
        <v>0</v>
      </c>
      <c r="K980" s="14">
        <f t="shared" si="88"/>
        <v>0</v>
      </c>
      <c r="L980" s="14">
        <f t="shared" si="89"/>
        <v>0</v>
      </c>
      <c r="M980" s="8">
        <f t="shared" si="90"/>
        <v>0</v>
      </c>
      <c r="N980" s="3">
        <f t="shared" si="91"/>
        <v>0</v>
      </c>
    </row>
    <row r="981" spans="9:14" ht="15" customHeight="1" x14ac:dyDescent="0.2">
      <c r="I981" s="5">
        <f t="shared" si="86"/>
        <v>0</v>
      </c>
      <c r="J981" s="14">
        <f t="shared" si="87"/>
        <v>0</v>
      </c>
      <c r="K981" s="14">
        <f t="shared" si="88"/>
        <v>0</v>
      </c>
      <c r="L981" s="14">
        <f t="shared" si="89"/>
        <v>0</v>
      </c>
      <c r="M981" s="8">
        <f t="shared" si="90"/>
        <v>0</v>
      </c>
      <c r="N981" s="3">
        <f t="shared" si="91"/>
        <v>0</v>
      </c>
    </row>
    <row r="982" spans="9:14" ht="15" customHeight="1" x14ac:dyDescent="0.2">
      <c r="I982" s="5">
        <f t="shared" si="86"/>
        <v>0</v>
      </c>
      <c r="J982" s="14">
        <f t="shared" si="87"/>
        <v>0</v>
      </c>
      <c r="K982" s="14">
        <f t="shared" si="88"/>
        <v>0</v>
      </c>
      <c r="L982" s="14">
        <f t="shared" si="89"/>
        <v>0</v>
      </c>
      <c r="M982" s="8">
        <f t="shared" si="90"/>
        <v>0</v>
      </c>
      <c r="N982" s="3">
        <f t="shared" si="91"/>
        <v>0</v>
      </c>
    </row>
    <row r="983" spans="9:14" ht="15" customHeight="1" x14ac:dyDescent="0.2">
      <c r="I983" s="5">
        <f t="shared" si="86"/>
        <v>0</v>
      </c>
      <c r="J983" s="14">
        <f t="shared" si="87"/>
        <v>0</v>
      </c>
      <c r="K983" s="14">
        <f t="shared" si="88"/>
        <v>0</v>
      </c>
      <c r="L983" s="14">
        <f t="shared" si="89"/>
        <v>0</v>
      </c>
      <c r="M983" s="8">
        <f t="shared" si="90"/>
        <v>0</v>
      </c>
      <c r="N983" s="3">
        <f t="shared" si="91"/>
        <v>0</v>
      </c>
    </row>
    <row r="984" spans="9:14" ht="15" customHeight="1" x14ac:dyDescent="0.2">
      <c r="I984" s="5">
        <f t="shared" si="86"/>
        <v>0</v>
      </c>
      <c r="J984" s="14">
        <f t="shared" si="87"/>
        <v>0</v>
      </c>
      <c r="K984" s="14">
        <f t="shared" si="88"/>
        <v>0</v>
      </c>
      <c r="L984" s="14">
        <f t="shared" si="89"/>
        <v>0</v>
      </c>
      <c r="M984" s="8">
        <f t="shared" si="90"/>
        <v>0</v>
      </c>
      <c r="N984" s="3">
        <f t="shared" si="91"/>
        <v>0</v>
      </c>
    </row>
    <row r="985" spans="9:14" ht="15" customHeight="1" x14ac:dyDescent="0.2">
      <c r="I985" s="5">
        <f t="shared" si="86"/>
        <v>0</v>
      </c>
      <c r="J985" s="14">
        <f t="shared" si="87"/>
        <v>0</v>
      </c>
      <c r="K985" s="14">
        <f t="shared" si="88"/>
        <v>0</v>
      </c>
      <c r="L985" s="14">
        <f t="shared" si="89"/>
        <v>0</v>
      </c>
      <c r="M985" s="8">
        <f t="shared" si="90"/>
        <v>0</v>
      </c>
      <c r="N985" s="3">
        <f t="shared" si="91"/>
        <v>0</v>
      </c>
    </row>
    <row r="986" spans="9:14" ht="15" customHeight="1" x14ac:dyDescent="0.2">
      <c r="I986" s="5">
        <f t="shared" si="86"/>
        <v>0</v>
      </c>
      <c r="J986" s="14">
        <f t="shared" si="87"/>
        <v>0</v>
      </c>
      <c r="K986" s="14">
        <f t="shared" si="88"/>
        <v>0</v>
      </c>
      <c r="L986" s="14">
        <f t="shared" si="89"/>
        <v>0</v>
      </c>
      <c r="M986" s="8">
        <f t="shared" si="90"/>
        <v>0</v>
      </c>
      <c r="N986" s="3">
        <f t="shared" si="91"/>
        <v>0</v>
      </c>
    </row>
    <row r="987" spans="9:14" ht="15" customHeight="1" x14ac:dyDescent="0.2">
      <c r="I987" s="5">
        <f t="shared" si="86"/>
        <v>0</v>
      </c>
      <c r="J987" s="14">
        <f t="shared" si="87"/>
        <v>0</v>
      </c>
      <c r="K987" s="14">
        <f t="shared" si="88"/>
        <v>0</v>
      </c>
      <c r="L987" s="14">
        <f t="shared" si="89"/>
        <v>0</v>
      </c>
      <c r="M987" s="8">
        <f t="shared" si="90"/>
        <v>0</v>
      </c>
      <c r="N987" s="3">
        <f t="shared" si="91"/>
        <v>0</v>
      </c>
    </row>
    <row r="988" spans="9:14" ht="15" customHeight="1" x14ac:dyDescent="0.2">
      <c r="I988" s="5">
        <f t="shared" si="86"/>
        <v>0</v>
      </c>
      <c r="J988" s="14">
        <f t="shared" si="87"/>
        <v>0</v>
      </c>
      <c r="K988" s="14">
        <f t="shared" si="88"/>
        <v>0</v>
      </c>
      <c r="L988" s="14">
        <f t="shared" si="89"/>
        <v>0</v>
      </c>
      <c r="M988" s="8">
        <f t="shared" si="90"/>
        <v>0</v>
      </c>
      <c r="N988" s="3">
        <f t="shared" si="91"/>
        <v>0</v>
      </c>
    </row>
    <row r="989" spans="9:14" ht="15" customHeight="1" x14ac:dyDescent="0.2">
      <c r="I989" s="5">
        <f t="shared" si="86"/>
        <v>0</v>
      </c>
      <c r="J989" s="14">
        <f t="shared" si="87"/>
        <v>0</v>
      </c>
      <c r="K989" s="14">
        <f t="shared" si="88"/>
        <v>0</v>
      </c>
      <c r="L989" s="14">
        <f t="shared" si="89"/>
        <v>0</v>
      </c>
      <c r="M989" s="8">
        <f t="shared" si="90"/>
        <v>0</v>
      </c>
      <c r="N989" s="3">
        <f t="shared" si="91"/>
        <v>0</v>
      </c>
    </row>
    <row r="990" spans="9:14" ht="15" customHeight="1" x14ac:dyDescent="0.2">
      <c r="I990" s="5">
        <f t="shared" si="86"/>
        <v>0</v>
      </c>
      <c r="J990" s="14">
        <f t="shared" si="87"/>
        <v>0</v>
      </c>
      <c r="K990" s="14">
        <f t="shared" si="88"/>
        <v>0</v>
      </c>
      <c r="L990" s="14">
        <f t="shared" si="89"/>
        <v>0</v>
      </c>
      <c r="M990" s="8">
        <f t="shared" si="90"/>
        <v>0</v>
      </c>
      <c r="N990" s="3">
        <f t="shared" si="91"/>
        <v>0</v>
      </c>
    </row>
    <row r="991" spans="9:14" ht="15" customHeight="1" x14ac:dyDescent="0.2">
      <c r="I991" s="5">
        <f t="shared" si="86"/>
        <v>0</v>
      </c>
      <c r="J991" s="14">
        <f t="shared" si="87"/>
        <v>0</v>
      </c>
      <c r="K991" s="14">
        <f t="shared" si="88"/>
        <v>0</v>
      </c>
      <c r="L991" s="14">
        <f t="shared" si="89"/>
        <v>0</v>
      </c>
      <c r="M991" s="8">
        <f t="shared" si="90"/>
        <v>0</v>
      </c>
      <c r="N991" s="3">
        <f t="shared" si="91"/>
        <v>0</v>
      </c>
    </row>
    <row r="992" spans="9:14" ht="15" customHeight="1" x14ac:dyDescent="0.2">
      <c r="I992" s="5">
        <f t="shared" ref="I992:I1005" si="92">(D992-C992)+(F992-E992)+(H992-G992)</f>
        <v>0</v>
      </c>
      <c r="J992" s="14">
        <f t="shared" ref="J992:J1005" si="93">IF(((D992-C992)&gt;$C$2),$D$2,IF(((D992-C992)&gt;$E$2),$F$2,0))</f>
        <v>0</v>
      </c>
      <c r="K992" s="14">
        <f t="shared" ref="K992:K1005" si="94">IF(((F992-E992)&gt;$C$2),$D$2,IF(((F992-E992)&gt;$E$2),$F$2,0))</f>
        <v>0</v>
      </c>
      <c r="L992" s="14">
        <f t="shared" ref="L992:L1005" si="95">IF(((H992-G992)&gt;$C$2),$D$2,IF(((H992-G992)&gt;$E$2),$F$2,0))</f>
        <v>0</v>
      </c>
      <c r="M992" s="8">
        <f t="shared" ref="M992:M1005" si="96">SUM(J992:L992)</f>
        <v>0</v>
      </c>
      <c r="N992" s="3">
        <f t="shared" ref="N992:N1005" si="97">I992-M992</f>
        <v>0</v>
      </c>
    </row>
    <row r="993" spans="9:14" ht="15" customHeight="1" x14ac:dyDescent="0.2">
      <c r="I993" s="5">
        <f t="shared" si="92"/>
        <v>0</v>
      </c>
      <c r="J993" s="14">
        <f t="shared" si="93"/>
        <v>0</v>
      </c>
      <c r="K993" s="14">
        <f t="shared" si="94"/>
        <v>0</v>
      </c>
      <c r="L993" s="14">
        <f t="shared" si="95"/>
        <v>0</v>
      </c>
      <c r="M993" s="8">
        <f t="shared" si="96"/>
        <v>0</v>
      </c>
      <c r="N993" s="3">
        <f t="shared" si="97"/>
        <v>0</v>
      </c>
    </row>
    <row r="994" spans="9:14" ht="15" customHeight="1" x14ac:dyDescent="0.2">
      <c r="I994" s="5">
        <f t="shared" si="92"/>
        <v>0</v>
      </c>
      <c r="J994" s="14">
        <f t="shared" si="93"/>
        <v>0</v>
      </c>
      <c r="K994" s="14">
        <f t="shared" si="94"/>
        <v>0</v>
      </c>
      <c r="L994" s="14">
        <f t="shared" si="95"/>
        <v>0</v>
      </c>
      <c r="M994" s="8">
        <f t="shared" si="96"/>
        <v>0</v>
      </c>
      <c r="N994" s="3">
        <f t="shared" si="97"/>
        <v>0</v>
      </c>
    </row>
    <row r="995" spans="9:14" ht="15" customHeight="1" x14ac:dyDescent="0.2">
      <c r="I995" s="5">
        <f t="shared" si="92"/>
        <v>0</v>
      </c>
      <c r="J995" s="14">
        <f t="shared" si="93"/>
        <v>0</v>
      </c>
      <c r="K995" s="14">
        <f t="shared" si="94"/>
        <v>0</v>
      </c>
      <c r="L995" s="14">
        <f t="shared" si="95"/>
        <v>0</v>
      </c>
      <c r="M995" s="8">
        <f t="shared" si="96"/>
        <v>0</v>
      </c>
      <c r="N995" s="3">
        <f t="shared" si="97"/>
        <v>0</v>
      </c>
    </row>
    <row r="996" spans="9:14" ht="15" customHeight="1" x14ac:dyDescent="0.2">
      <c r="I996" s="5">
        <f t="shared" si="92"/>
        <v>0</v>
      </c>
      <c r="J996" s="14">
        <f t="shared" si="93"/>
        <v>0</v>
      </c>
      <c r="K996" s="14">
        <f t="shared" si="94"/>
        <v>0</v>
      </c>
      <c r="L996" s="14">
        <f t="shared" si="95"/>
        <v>0</v>
      </c>
      <c r="M996" s="8">
        <f t="shared" si="96"/>
        <v>0</v>
      </c>
      <c r="N996" s="3">
        <f t="shared" si="97"/>
        <v>0</v>
      </c>
    </row>
    <row r="997" spans="9:14" ht="15" customHeight="1" x14ac:dyDescent="0.2">
      <c r="I997" s="5">
        <f t="shared" si="92"/>
        <v>0</v>
      </c>
      <c r="J997" s="14">
        <f t="shared" si="93"/>
        <v>0</v>
      </c>
      <c r="K997" s="14">
        <f t="shared" si="94"/>
        <v>0</v>
      </c>
      <c r="L997" s="14">
        <f t="shared" si="95"/>
        <v>0</v>
      </c>
      <c r="M997" s="8">
        <f t="shared" si="96"/>
        <v>0</v>
      </c>
      <c r="N997" s="3">
        <f t="shared" si="97"/>
        <v>0</v>
      </c>
    </row>
    <row r="998" spans="9:14" ht="15" customHeight="1" x14ac:dyDescent="0.2">
      <c r="I998" s="5">
        <f t="shared" si="92"/>
        <v>0</v>
      </c>
      <c r="J998" s="14">
        <f t="shared" si="93"/>
        <v>0</v>
      </c>
      <c r="K998" s="14">
        <f t="shared" si="94"/>
        <v>0</v>
      </c>
      <c r="L998" s="14">
        <f t="shared" si="95"/>
        <v>0</v>
      </c>
      <c r="M998" s="8">
        <f t="shared" si="96"/>
        <v>0</v>
      </c>
      <c r="N998" s="3">
        <f t="shared" si="97"/>
        <v>0</v>
      </c>
    </row>
    <row r="999" spans="9:14" ht="15" customHeight="1" x14ac:dyDescent="0.2">
      <c r="I999" s="5">
        <f t="shared" si="92"/>
        <v>0</v>
      </c>
      <c r="J999" s="14">
        <f t="shared" si="93"/>
        <v>0</v>
      </c>
      <c r="K999" s="14">
        <f t="shared" si="94"/>
        <v>0</v>
      </c>
      <c r="L999" s="14">
        <f t="shared" si="95"/>
        <v>0</v>
      </c>
      <c r="M999" s="8">
        <f t="shared" si="96"/>
        <v>0</v>
      </c>
      <c r="N999" s="3">
        <f t="shared" si="97"/>
        <v>0</v>
      </c>
    </row>
    <row r="1000" spans="9:14" ht="15" customHeight="1" x14ac:dyDescent="0.2">
      <c r="I1000" s="5">
        <f t="shared" si="92"/>
        <v>0</v>
      </c>
      <c r="J1000" s="14">
        <f t="shared" si="93"/>
        <v>0</v>
      </c>
      <c r="K1000" s="14">
        <f t="shared" si="94"/>
        <v>0</v>
      </c>
      <c r="L1000" s="14">
        <f t="shared" si="95"/>
        <v>0</v>
      </c>
      <c r="M1000" s="8">
        <f t="shared" si="96"/>
        <v>0</v>
      </c>
      <c r="N1000" s="3">
        <f t="shared" si="97"/>
        <v>0</v>
      </c>
    </row>
    <row r="1001" spans="9:14" ht="15" customHeight="1" x14ac:dyDescent="0.2">
      <c r="I1001" s="5">
        <f t="shared" si="92"/>
        <v>0</v>
      </c>
      <c r="J1001" s="14">
        <f t="shared" si="93"/>
        <v>0</v>
      </c>
      <c r="K1001" s="14">
        <f t="shared" si="94"/>
        <v>0</v>
      </c>
      <c r="L1001" s="14">
        <f t="shared" si="95"/>
        <v>0</v>
      </c>
      <c r="M1001" s="8">
        <f t="shared" si="96"/>
        <v>0</v>
      </c>
      <c r="N1001" s="3">
        <f t="shared" si="97"/>
        <v>0</v>
      </c>
    </row>
    <row r="1002" spans="9:14" ht="15" customHeight="1" x14ac:dyDescent="0.2">
      <c r="I1002" s="5">
        <f t="shared" si="92"/>
        <v>0</v>
      </c>
      <c r="J1002" s="14">
        <f t="shared" si="93"/>
        <v>0</v>
      </c>
      <c r="K1002" s="14">
        <f t="shared" si="94"/>
        <v>0</v>
      </c>
      <c r="L1002" s="14">
        <f t="shared" si="95"/>
        <v>0</v>
      </c>
      <c r="M1002" s="8">
        <f t="shared" si="96"/>
        <v>0</v>
      </c>
      <c r="N1002" s="3">
        <f t="shared" si="97"/>
        <v>0</v>
      </c>
    </row>
    <row r="1003" spans="9:14" ht="15" customHeight="1" x14ac:dyDescent="0.2">
      <c r="I1003" s="5">
        <f t="shared" si="92"/>
        <v>0</v>
      </c>
      <c r="J1003" s="14">
        <f t="shared" si="93"/>
        <v>0</v>
      </c>
      <c r="K1003" s="14">
        <f t="shared" si="94"/>
        <v>0</v>
      </c>
      <c r="L1003" s="14">
        <f t="shared" si="95"/>
        <v>0</v>
      </c>
      <c r="M1003" s="8">
        <f t="shared" si="96"/>
        <v>0</v>
      </c>
      <c r="N1003" s="3">
        <f t="shared" si="97"/>
        <v>0</v>
      </c>
    </row>
    <row r="1004" spans="9:14" ht="15" customHeight="1" x14ac:dyDescent="0.2">
      <c r="I1004" s="5">
        <f t="shared" si="92"/>
        <v>0</v>
      </c>
      <c r="J1004" s="14">
        <f t="shared" si="93"/>
        <v>0</v>
      </c>
      <c r="K1004" s="14">
        <f t="shared" si="94"/>
        <v>0</v>
      </c>
      <c r="L1004" s="14">
        <f t="shared" si="95"/>
        <v>0</v>
      </c>
      <c r="M1004" s="8">
        <f t="shared" si="96"/>
        <v>0</v>
      </c>
      <c r="N1004" s="3">
        <f t="shared" si="97"/>
        <v>0</v>
      </c>
    </row>
    <row r="1005" spans="9:14" ht="15" customHeight="1" x14ac:dyDescent="0.2">
      <c r="I1005" s="5">
        <f t="shared" si="92"/>
        <v>0</v>
      </c>
      <c r="J1005" s="14">
        <f t="shared" si="93"/>
        <v>0</v>
      </c>
      <c r="K1005" s="14">
        <f t="shared" si="94"/>
        <v>0</v>
      </c>
      <c r="L1005" s="14">
        <f t="shared" si="95"/>
        <v>0</v>
      </c>
      <c r="M1005" s="8">
        <f t="shared" si="96"/>
        <v>0</v>
      </c>
      <c r="N1005" s="3">
        <f t="shared" si="97"/>
        <v>0</v>
      </c>
    </row>
  </sheetData>
  <phoneticPr fontId="3" type="noConversion"/>
  <printOptions horizontalCentered="1"/>
  <pageMargins left="0.27559055118110237" right="0.27559055118110237" top="0.98425196850393704" bottom="0.98425196850393704" header="0.51181102362204722" footer="0.51181102362204722"/>
  <pageSetup paperSize="9" scale="8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>
    <tabColor indexed="42"/>
    <pageSetUpPr fitToPage="1"/>
  </sheetPr>
  <dimension ref="A1:CU14"/>
  <sheetViews>
    <sheetView showZeros="0" tabSelected="1" zoomScaleNormal="100" zoomScaleSheetLayoutView="85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G19" sqref="G19"/>
    </sheetView>
  </sheetViews>
  <sheetFormatPr baseColWidth="10" defaultRowHeight="12.75" x14ac:dyDescent="0.2"/>
  <cols>
    <col min="1" max="1" width="16.42578125" style="1" customWidth="1"/>
    <col min="2" max="2" width="2.42578125" style="1" customWidth="1"/>
    <col min="3" max="3" width="9" style="1" customWidth="1"/>
    <col min="4" max="5" width="9.28515625" style="1" customWidth="1"/>
    <col min="6" max="6" width="5.7109375" style="6" customWidth="1"/>
    <col min="7" max="7" width="7.140625" style="6" customWidth="1"/>
    <col min="8" max="8" width="8" style="6" customWidth="1"/>
    <col min="9" max="10" width="5.7109375" style="6" customWidth="1"/>
    <col min="11" max="11" width="6.42578125" style="6" customWidth="1"/>
    <col min="12" max="13" width="5.7109375" style="6" customWidth="1"/>
    <col min="14" max="14" width="6.42578125" style="6" customWidth="1"/>
    <col min="15" max="16" width="5.7109375" style="6" customWidth="1"/>
    <col min="17" max="17" width="6.42578125" style="6" customWidth="1"/>
    <col min="18" max="19" width="5.7109375" style="6" customWidth="1"/>
    <col min="20" max="20" width="6.42578125" style="6" customWidth="1"/>
    <col min="21" max="22" width="5.7109375" style="6" customWidth="1"/>
    <col min="23" max="23" width="6.42578125" style="6" customWidth="1"/>
    <col min="24" max="25" width="5.7109375" style="6" customWidth="1"/>
    <col min="26" max="26" width="6.42578125" style="6" customWidth="1"/>
    <col min="27" max="28" width="5.7109375" style="6" customWidth="1"/>
    <col min="29" max="29" width="6.42578125" style="6" customWidth="1"/>
    <col min="30" max="31" width="5.7109375" style="6" customWidth="1"/>
    <col min="32" max="32" width="6.42578125" style="6" customWidth="1"/>
    <col min="33" max="34" width="5.7109375" style="6" customWidth="1"/>
    <col min="35" max="35" width="6.42578125" style="6" customWidth="1"/>
    <col min="36" max="37" width="5.7109375" style="6" customWidth="1"/>
    <col min="38" max="38" width="6.42578125" style="6" customWidth="1"/>
    <col min="39" max="40" width="5.7109375" style="6" customWidth="1"/>
    <col min="41" max="41" width="6.42578125" style="6" customWidth="1"/>
    <col min="42" max="43" width="5.7109375" style="6" customWidth="1"/>
    <col min="44" max="44" width="6.42578125" style="6" customWidth="1"/>
    <col min="45" max="46" width="5.7109375" style="6" customWidth="1"/>
    <col min="47" max="47" width="6.42578125" style="6" customWidth="1"/>
    <col min="48" max="49" width="5.7109375" style="6" customWidth="1"/>
    <col min="50" max="50" width="6.42578125" style="6" customWidth="1"/>
    <col min="51" max="52" width="5.7109375" style="6" customWidth="1"/>
    <col min="53" max="53" width="6.42578125" style="6" customWidth="1"/>
    <col min="54" max="55" width="5.7109375" style="6" customWidth="1"/>
    <col min="56" max="56" width="6.42578125" style="6" customWidth="1"/>
    <col min="57" max="58" width="5.7109375" style="6" customWidth="1"/>
    <col min="59" max="59" width="6.42578125" style="6" customWidth="1"/>
    <col min="60" max="61" width="5.7109375" style="6" customWidth="1"/>
    <col min="62" max="62" width="6.42578125" style="6" customWidth="1"/>
    <col min="63" max="64" width="5.7109375" style="6" customWidth="1"/>
    <col min="65" max="65" width="6.42578125" style="6" customWidth="1"/>
    <col min="66" max="67" width="5.7109375" style="6" customWidth="1"/>
    <col min="68" max="68" width="6.42578125" style="6" customWidth="1"/>
    <col min="69" max="70" width="5.7109375" style="6" customWidth="1"/>
    <col min="71" max="71" width="6.42578125" style="6" customWidth="1"/>
    <col min="72" max="73" width="5.7109375" style="6" customWidth="1"/>
    <col min="74" max="74" width="6.42578125" style="6" customWidth="1"/>
    <col min="75" max="76" width="5.7109375" style="6" customWidth="1"/>
    <col min="77" max="77" width="6.42578125" style="6" customWidth="1"/>
    <col min="78" max="79" width="5.7109375" style="6" customWidth="1"/>
    <col min="80" max="80" width="6.42578125" style="6" customWidth="1"/>
    <col min="81" max="82" width="5.7109375" style="6" customWidth="1"/>
    <col min="83" max="83" width="6.42578125" style="6" customWidth="1"/>
    <col min="84" max="85" width="5.7109375" style="6" customWidth="1"/>
    <col min="86" max="86" width="6.42578125" style="6" customWidth="1"/>
    <col min="87" max="88" width="5.7109375" style="6" customWidth="1"/>
    <col min="89" max="89" width="6.42578125" style="6" customWidth="1"/>
    <col min="90" max="91" width="5.7109375" style="6" customWidth="1"/>
    <col min="92" max="92" width="6.42578125" style="6" customWidth="1"/>
    <col min="93" max="94" width="5.7109375" style="6" customWidth="1"/>
    <col min="95" max="95" width="6.42578125" style="6" customWidth="1"/>
    <col min="96" max="97" width="5.7109375" style="6" customWidth="1"/>
    <col min="98" max="98" width="6.42578125" style="6" customWidth="1"/>
    <col min="99" max="16384" width="11.42578125" style="2"/>
  </cols>
  <sheetData>
    <row r="1" spans="1:99" ht="18" x14ac:dyDescent="0.2">
      <c r="A1" s="9" t="s">
        <v>68</v>
      </c>
      <c r="B1" s="9"/>
      <c r="C1" s="9"/>
      <c r="D1" s="9"/>
      <c r="E1" s="9"/>
      <c r="I1" s="124" t="s">
        <v>49</v>
      </c>
      <c r="J1" s="125">
        <v>0.25</v>
      </c>
      <c r="K1" s="125">
        <v>2.0833333333333332E-2</v>
      </c>
      <c r="L1" s="125">
        <v>0.5</v>
      </c>
      <c r="M1" s="125">
        <v>4.1666666666666664E-2</v>
      </c>
      <c r="N1" s="124" t="s">
        <v>1</v>
      </c>
      <c r="O1" s="153">
        <v>2014</v>
      </c>
      <c r="P1" s="153"/>
      <c r="Q1" s="22"/>
      <c r="R1" s="23" t="s">
        <v>34</v>
      </c>
      <c r="S1" s="22"/>
      <c r="U1" s="75"/>
    </row>
    <row r="2" spans="1:99" ht="18.75" customHeight="1" x14ac:dyDescent="0.2">
      <c r="F2" s="137" t="s">
        <v>53</v>
      </c>
      <c r="G2" s="137"/>
      <c r="H2" s="137"/>
      <c r="I2" s="137" t="s">
        <v>54</v>
      </c>
      <c r="J2" s="137"/>
      <c r="K2" s="137"/>
      <c r="O2" s="137" t="s">
        <v>51</v>
      </c>
      <c r="P2" s="137"/>
      <c r="Q2" s="137"/>
      <c r="R2" s="137" t="s">
        <v>52</v>
      </c>
      <c r="S2" s="137"/>
      <c r="T2" s="137"/>
      <c r="AJ2" s="137" t="s">
        <v>51</v>
      </c>
      <c r="AK2" s="137"/>
      <c r="AL2" s="137"/>
      <c r="AM2" s="137" t="s">
        <v>52</v>
      </c>
      <c r="AN2" s="137"/>
      <c r="AO2" s="137"/>
      <c r="BE2" s="137" t="s">
        <v>51</v>
      </c>
      <c r="BF2" s="137"/>
      <c r="BG2" s="137"/>
      <c r="BH2" s="137" t="s">
        <v>52</v>
      </c>
      <c r="BI2" s="137"/>
      <c r="BJ2" s="137"/>
      <c r="BZ2" s="137" t="s">
        <v>51</v>
      </c>
      <c r="CA2" s="137"/>
      <c r="CB2" s="137"/>
      <c r="CC2" s="137" t="s">
        <v>52</v>
      </c>
      <c r="CD2" s="137"/>
      <c r="CE2" s="137"/>
    </row>
    <row r="3" spans="1:99" ht="23.25" customHeight="1" x14ac:dyDescent="0.2">
      <c r="A3" s="21" t="s">
        <v>6</v>
      </c>
      <c r="B3" s="76" t="s">
        <v>58</v>
      </c>
      <c r="C3" s="21" t="s">
        <v>13</v>
      </c>
      <c r="D3" s="21" t="s">
        <v>14</v>
      </c>
      <c r="E3" s="21" t="s">
        <v>15</v>
      </c>
      <c r="F3" s="145">
        <v>1</v>
      </c>
      <c r="G3" s="146"/>
      <c r="H3" s="147"/>
      <c r="I3" s="154">
        <v>2</v>
      </c>
      <c r="J3" s="155"/>
      <c r="K3" s="156"/>
      <c r="L3" s="142">
        <v>3</v>
      </c>
      <c r="M3" s="143"/>
      <c r="N3" s="144"/>
      <c r="O3" s="152">
        <v>4</v>
      </c>
      <c r="P3" s="152"/>
      <c r="Q3" s="152"/>
      <c r="R3" s="145">
        <v>5</v>
      </c>
      <c r="S3" s="146"/>
      <c r="T3" s="147"/>
      <c r="U3" s="142">
        <v>6</v>
      </c>
      <c r="V3" s="143"/>
      <c r="W3" s="144"/>
      <c r="X3" s="142">
        <v>7</v>
      </c>
      <c r="Y3" s="143"/>
      <c r="Z3" s="144"/>
      <c r="AA3" s="142">
        <v>8</v>
      </c>
      <c r="AB3" s="143"/>
      <c r="AC3" s="144"/>
      <c r="AD3" s="142">
        <v>9</v>
      </c>
      <c r="AE3" s="143"/>
      <c r="AF3" s="144"/>
      <c r="AG3" s="142">
        <v>10</v>
      </c>
      <c r="AH3" s="143"/>
      <c r="AI3" s="144"/>
      <c r="AJ3" s="145">
        <v>11</v>
      </c>
      <c r="AK3" s="146"/>
      <c r="AL3" s="147"/>
      <c r="AM3" s="145">
        <v>12</v>
      </c>
      <c r="AN3" s="146"/>
      <c r="AO3" s="147"/>
      <c r="AP3" s="142">
        <v>13</v>
      </c>
      <c r="AQ3" s="143"/>
      <c r="AR3" s="144"/>
      <c r="AS3" s="142">
        <v>14</v>
      </c>
      <c r="AT3" s="143"/>
      <c r="AU3" s="144"/>
      <c r="AV3" s="142">
        <v>15</v>
      </c>
      <c r="AW3" s="143"/>
      <c r="AX3" s="144"/>
      <c r="AY3" s="142">
        <v>16</v>
      </c>
      <c r="AZ3" s="143"/>
      <c r="BA3" s="144"/>
      <c r="BB3" s="142">
        <v>17</v>
      </c>
      <c r="BC3" s="143"/>
      <c r="BD3" s="144"/>
      <c r="BE3" s="145">
        <v>18</v>
      </c>
      <c r="BF3" s="146"/>
      <c r="BG3" s="147"/>
      <c r="BH3" s="145">
        <v>19</v>
      </c>
      <c r="BI3" s="146"/>
      <c r="BJ3" s="147"/>
      <c r="BK3" s="142">
        <v>20</v>
      </c>
      <c r="BL3" s="143"/>
      <c r="BM3" s="144"/>
      <c r="BN3" s="142">
        <v>21</v>
      </c>
      <c r="BO3" s="143"/>
      <c r="BP3" s="144"/>
      <c r="BQ3" s="142">
        <v>22</v>
      </c>
      <c r="BR3" s="143"/>
      <c r="BS3" s="144"/>
      <c r="BT3" s="142">
        <v>23</v>
      </c>
      <c r="BU3" s="143"/>
      <c r="BV3" s="144"/>
      <c r="BW3" s="142">
        <v>24</v>
      </c>
      <c r="BX3" s="143"/>
      <c r="BY3" s="144"/>
      <c r="BZ3" s="145">
        <v>25</v>
      </c>
      <c r="CA3" s="146"/>
      <c r="CB3" s="147"/>
      <c r="CC3" s="145">
        <v>26</v>
      </c>
      <c r="CD3" s="146"/>
      <c r="CE3" s="147"/>
      <c r="CF3" s="142">
        <v>27</v>
      </c>
      <c r="CG3" s="143"/>
      <c r="CH3" s="144"/>
      <c r="CI3" s="142">
        <v>28</v>
      </c>
      <c r="CJ3" s="143"/>
      <c r="CK3" s="144"/>
      <c r="CL3" s="142">
        <v>29</v>
      </c>
      <c r="CM3" s="143"/>
      <c r="CN3" s="144"/>
      <c r="CO3" s="142">
        <v>30</v>
      </c>
      <c r="CP3" s="143"/>
      <c r="CQ3" s="144"/>
      <c r="CR3" s="142">
        <v>31</v>
      </c>
      <c r="CS3" s="143"/>
      <c r="CT3" s="144"/>
      <c r="CU3" s="20"/>
    </row>
    <row r="4" spans="1:99" ht="20.25" customHeight="1" x14ac:dyDescent="0.2">
      <c r="A4" s="140" t="s">
        <v>70</v>
      </c>
      <c r="B4" s="118" t="str">
        <f>A6</f>
        <v>Ville</v>
      </c>
      <c r="C4" s="148">
        <f>IF(ISERROR(VLOOKUP(A4,Personnel,5,0)),"",VLOOKUP(A4,Personnel,5,0))</f>
        <v>7.4375</v>
      </c>
      <c r="D4" s="97">
        <f>H4+K4+N4+Q4+T4+W4+Z4+AC4+AF4+AI4+AL4+AO4+AR4+AU4+AX4+BA4+BD4+BG4+BJ4+BM4+BP4+BS4+BV4+BY4+CB4+CE4+CH4+CK4+CN4+CQ4+CT4</f>
        <v>0.5625</v>
      </c>
      <c r="E4" s="98">
        <f>IF(ISERROR(E8+E6),"",E8+E6)</f>
        <v>-6.166666666666667</v>
      </c>
      <c r="F4" s="138">
        <v>100</v>
      </c>
      <c r="G4" s="139"/>
      <c r="H4" s="77">
        <f>SUM(H5:H8)</f>
        <v>0.35416666666666663</v>
      </c>
      <c r="I4" s="138">
        <v>102</v>
      </c>
      <c r="J4" s="139"/>
      <c r="K4" s="77">
        <f>SUM(K5:K8)</f>
        <v>0.35416666666666669</v>
      </c>
      <c r="L4" s="138" t="s">
        <v>1</v>
      </c>
      <c r="M4" s="139"/>
      <c r="N4" s="77">
        <f>SUM(N5:N8)</f>
        <v>0</v>
      </c>
      <c r="O4" s="138">
        <v>106</v>
      </c>
      <c r="P4" s="139"/>
      <c r="Q4" s="77">
        <f>SUM(Q5:Q8)</f>
        <v>0.27083333333333337</v>
      </c>
      <c r="R4" s="138" t="s">
        <v>49</v>
      </c>
      <c r="S4" s="139"/>
      <c r="T4" s="77">
        <f>SUM(T5:T8)</f>
        <v>0</v>
      </c>
      <c r="U4" s="138" t="s">
        <v>65</v>
      </c>
      <c r="V4" s="139"/>
      <c r="W4" s="77">
        <f>SUM(W5:W8)</f>
        <v>0.20833333333333337</v>
      </c>
      <c r="X4" s="138" t="s">
        <v>65</v>
      </c>
      <c r="Y4" s="139"/>
      <c r="Z4" s="77">
        <f>SUM(Z5:Z8)</f>
        <v>-0.625</v>
      </c>
      <c r="AA4" s="138"/>
      <c r="AB4" s="139"/>
      <c r="AC4" s="77">
        <f>SUM(AC5:AC8)</f>
        <v>0</v>
      </c>
      <c r="AD4" s="138"/>
      <c r="AE4" s="139"/>
      <c r="AF4" s="77">
        <f>SUM(AF5:AF8)</f>
        <v>0</v>
      </c>
      <c r="AG4" s="138"/>
      <c r="AH4" s="139"/>
      <c r="AI4" s="77">
        <f>SUM(AI5:AI8)</f>
        <v>0</v>
      </c>
      <c r="AJ4" s="138"/>
      <c r="AK4" s="139"/>
      <c r="AL4" s="77">
        <f>SUM(AL5:AL8)</f>
        <v>0</v>
      </c>
      <c r="AM4" s="138"/>
      <c r="AN4" s="139"/>
      <c r="AO4" s="77">
        <f>SUM(AO5:AO8)</f>
        <v>0</v>
      </c>
      <c r="AP4" s="138"/>
      <c r="AQ4" s="139"/>
      <c r="AR4" s="77">
        <f>SUM(AR5:AR8)</f>
        <v>0</v>
      </c>
      <c r="AS4" s="138"/>
      <c r="AT4" s="139"/>
      <c r="AU4" s="77">
        <f>SUM(AU5:AU8)</f>
        <v>0</v>
      </c>
      <c r="AV4" s="138"/>
      <c r="AW4" s="139"/>
      <c r="AX4" s="77">
        <f>SUM(AX5:AX8)</f>
        <v>0</v>
      </c>
      <c r="AY4" s="138"/>
      <c r="AZ4" s="139"/>
      <c r="BA4" s="77">
        <f>SUM(BA5:BA8)</f>
        <v>0</v>
      </c>
      <c r="BB4" s="138"/>
      <c r="BC4" s="139"/>
      <c r="BD4" s="77">
        <f>SUM(BD5:BD8)</f>
        <v>0</v>
      </c>
      <c r="BE4" s="138"/>
      <c r="BF4" s="139"/>
      <c r="BG4" s="77">
        <f>SUM(BG5:BG8)</f>
        <v>0</v>
      </c>
      <c r="BH4" s="138"/>
      <c r="BI4" s="139"/>
      <c r="BJ4" s="77">
        <f>SUM(BJ5:BJ8)</f>
        <v>0</v>
      </c>
      <c r="BK4" s="138"/>
      <c r="BL4" s="139"/>
      <c r="BM4" s="77">
        <f>SUM(BM5:BM8)</f>
        <v>0</v>
      </c>
      <c r="BN4" s="138"/>
      <c r="BO4" s="139"/>
      <c r="BP4" s="77">
        <f>SUM(BP5:BP8)</f>
        <v>0</v>
      </c>
      <c r="BQ4" s="138"/>
      <c r="BR4" s="139"/>
      <c r="BS4" s="77">
        <f>SUM(BS5:BS8)</f>
        <v>0</v>
      </c>
      <c r="BT4" s="138"/>
      <c r="BU4" s="139"/>
      <c r="BV4" s="77">
        <f>SUM(BV5:BV8)</f>
        <v>0</v>
      </c>
      <c r="BW4" s="138"/>
      <c r="BX4" s="139"/>
      <c r="BY4" s="77">
        <f>SUM(BY5:BY8)</f>
        <v>0</v>
      </c>
      <c r="BZ4" s="138"/>
      <c r="CA4" s="139"/>
      <c r="CB4" s="77">
        <f>SUM(CB5:CB8)</f>
        <v>0</v>
      </c>
      <c r="CC4" s="138"/>
      <c r="CD4" s="139"/>
      <c r="CE4" s="77">
        <f>SUM(CE5:CE8)</f>
        <v>0</v>
      </c>
      <c r="CF4" s="138"/>
      <c r="CG4" s="139"/>
      <c r="CH4" s="77">
        <f>SUM(CH5:CH8)</f>
        <v>0</v>
      </c>
      <c r="CI4" s="138"/>
      <c r="CJ4" s="139"/>
      <c r="CK4" s="77">
        <f>SUM(CK5:CK8)</f>
        <v>0</v>
      </c>
      <c r="CL4" s="138"/>
      <c r="CM4" s="139"/>
      <c r="CN4" s="77">
        <f>SUM(CN5:CN8)</f>
        <v>0</v>
      </c>
      <c r="CO4" s="138"/>
      <c r="CP4" s="139"/>
      <c r="CQ4" s="77">
        <f>SUM(CQ5:CQ8)</f>
        <v>0</v>
      </c>
      <c r="CR4" s="138"/>
      <c r="CS4" s="139"/>
      <c r="CT4" s="77">
        <f>SUM(CT5:CT8)</f>
        <v>0</v>
      </c>
      <c r="CU4" s="20"/>
    </row>
    <row r="5" spans="1:99" ht="14.1" customHeight="1" x14ac:dyDescent="0.2">
      <c r="A5" s="141"/>
      <c r="B5" s="119" t="str">
        <f>A6</f>
        <v>Ville</v>
      </c>
      <c r="C5" s="149"/>
      <c r="D5" s="99" t="s">
        <v>59</v>
      </c>
      <c r="E5" s="99" t="s">
        <v>60</v>
      </c>
      <c r="F5" s="17">
        <f>IF(ISERROR(VLOOKUP(F4,Service,3,0)),"",VLOOKUP(F4,Service,3,0))</f>
        <v>0.25</v>
      </c>
      <c r="G5" s="15">
        <f>IF(ISERROR(VLOOKUP(F4,Service,4,0)),"",VLOOKUP(F4,Service,4,0))</f>
        <v>0.375</v>
      </c>
      <c r="H5" s="18">
        <f>IF(ISERROR(IF((G5-F5)&lt;=$J$1,(G5-F5),IF((G5-F5)&gt;=$J$1,(G5-F5)-$K$1,IF((G5-F5)&gt;$L$1,(G5-F5)-$M$1)))),"00:00",IF((G5-F5)&lt;=$J$1,(G5-F5),IF((G5-F5)&gt;=$J$1,(G5-F5)-$K$1,IF((G5-F5)&gt;$L$1,(G5-F5)-$M$1))))</f>
        <v>0.125</v>
      </c>
      <c r="I5" s="17">
        <f>IF(ISERROR(VLOOKUP(I4,Service,3,0)),"",VLOOKUP(I4,Service,3,0))</f>
        <v>0.58333333333333337</v>
      </c>
      <c r="J5" s="15">
        <f>IF(ISERROR(VLOOKUP(I4,Service,4,0)),"",VLOOKUP(I4,Service,4,0))</f>
        <v>0.95833333333333337</v>
      </c>
      <c r="K5" s="18">
        <f>IF(ISERROR(IF((J5-I5)&lt;$J$1,(J5-I5),IF((J5-I5)&gt;$J$1,(J5-I5)-$K$1,IF((J5-I5)&gt;$L$1,(J5-I5)-$M$1)))),"00:00",IF((J5-I5)&lt;$J$1,(J5-I5),IF((J5-I5)&gt;$J$1,(J5-I5)-$K$1,IF((J5-I5)&gt;$L$1,(J5-I5)-$M$1))))</f>
        <v>0.35416666666666669</v>
      </c>
      <c r="L5" s="17" t="str">
        <f>IF(ISERROR(VLOOKUP(L4,Service,3,0)),"",VLOOKUP(L4,Service,3,0))</f>
        <v>V</v>
      </c>
      <c r="M5" s="15" t="str">
        <f>IF(ISERROR(VLOOKUP(L4,Service,4,0)),"",VLOOKUP(L4,Service,4,0))</f>
        <v>V</v>
      </c>
      <c r="N5" s="18" t="str">
        <f>IF(ISERROR(IF((M5-L5)&lt;=$J$1,(M5-L5),IF((M5-L5)&gt;=$J$1,(M5-L5)-$K$1,IF((M5-L5)&gt;$L$1,(M5-L5)-$M$1)))),"00:00",IF((M5-L5)&lt;=$J$1,(M5-L5),IF((M5-L5)&gt;=$J$1,(M5-L5)-$K$1,IF((M5-L5)&gt;$L$1,(M5-L5)-$M$1))))</f>
        <v>00:00</v>
      </c>
      <c r="O5" s="17">
        <f>IF(ISERROR(VLOOKUP(O4,Service,3,0)),"",VLOOKUP(O4,Service,3,0))</f>
        <v>0.29166666666666669</v>
      </c>
      <c r="P5" s="15">
        <f>IF(ISERROR(VLOOKUP(O4,Service,4,0)),"",VLOOKUP(O4,Service,4,0))</f>
        <v>0.58333333333333337</v>
      </c>
      <c r="Q5" s="18">
        <f>IF(ISERROR(IF((P5-O5)&lt;=$J$1,(P5-O5),IF((P5-O5)&gt;=$J$1,(P5-O5)-$K$1,IF((P5-O5)&gt;$L$1,(P5-O5)-$M$1)))),"00:00",IF((P5-O5)&lt;=$J$1,(P5-O5),IF((P5-O5)&gt;=$J$1,(P5-O5)-$K$1,IF((P5-O5)&gt;$L$1,(P5-O5)-$M$1))))</f>
        <v>0.27083333333333337</v>
      </c>
      <c r="R5" s="17" t="str">
        <f>IF(ISERROR(VLOOKUP(R4,Service,3,0)),"",VLOOKUP(R4,Service,3,0))</f>
        <v>M</v>
      </c>
      <c r="S5" s="15" t="str">
        <f>IF(ISERROR(VLOOKUP(R4,Service,4,0)),"",VLOOKUP(R4,Service,4,0))</f>
        <v>M</v>
      </c>
      <c r="T5" s="18" t="str">
        <f>IF(ISERROR(IF((S5-R5)&lt;=$J$1,(S5-R5),IF((S5-R5)&gt;=$J$1,(S5-R5)-$K$1,IF((S5-R5)&gt;$L$1,(S5-R5)-$M$1)))),"00:00",IF((S5-R5)&lt;=$J$1,(S5-R5),IF((S5-R5)&gt;=$J$1,(S5-R5)-$K$1,IF((S5-R5)&gt;$L$1,(S5-R5)-$M$1))))</f>
        <v>00:00</v>
      </c>
      <c r="U5" s="17">
        <v>0.625</v>
      </c>
      <c r="V5" s="15">
        <v>0.83333333333333337</v>
      </c>
      <c r="W5" s="18">
        <f>IF(ISERROR(IF((V5-U5)&lt;=$J$1,(V5-U5),IF((V5-U5)&gt;=$J$1,(V5-U5)-$K$1,IF((V5-U5)&gt;$L$1,(V5-U5)-$M$1)))),"00:00",IF((V5-U5)&lt;=$J$1,(V5-U5),IF((V5-U5)&gt;=$J$1,(V5-U5)-$K$1,IF((V5-U5)&gt;$L$1,(V5-U5)-$M$1))))</f>
        <v>0.20833333333333337</v>
      </c>
      <c r="X5" s="17">
        <v>0.625</v>
      </c>
      <c r="Y5" s="15"/>
      <c r="Z5" s="18">
        <f>IF(ISERROR(IF((Y5-X5)&lt;=$J$1,(Y5-X5),IF((Y5-X5)&gt;=$J$1,(Y5-X5)-$K$1,IF((Y5-X5)&gt;$L$1,(Y5-X5)-$M$1)))),"00:00",IF((Y5-X5)&lt;=$J$1,(Y5-X5),IF((Y5-X5)&gt;=$J$1,(Y5-X5)-$K$1,IF((Y5-X5)&gt;$L$1,(Y5-X5)-$M$1))))</f>
        <v>-0.625</v>
      </c>
      <c r="AA5" s="17" t="str">
        <f>IF(ISERROR(VLOOKUP(AA4,Service,3,0)),"",VLOOKUP(AA4,Service,3,0))</f>
        <v/>
      </c>
      <c r="AB5" s="15" t="str">
        <f>IF(ISERROR(VLOOKUP(AA4,Service,4,0)),"",VLOOKUP(AA4,Service,4,0))</f>
        <v/>
      </c>
      <c r="AC5" s="18" t="str">
        <f>IF(ISERROR(IF((AB5-AA5)&lt;=$J$1,(AB5-AA5),IF((AB5-AA5)&gt;=$J$1,(AB5-AA5)-$K$1,IF((AB5-AA5)&gt;$L$1,(AB5-AA5)-$M$1)))),"00:00",IF((AB5-AA5)&lt;=$J$1,(AB5-AA5),IF((AB5-AA5)&gt;=$J$1,(AB5-AA5)-$K$1,IF((AB5-AA5)&gt;$L$1,(AB5-AA5)-$M$1))))</f>
        <v>00:00</v>
      </c>
      <c r="AD5" s="17" t="str">
        <f>IF(ISERROR(VLOOKUP(AD4,Service,3,0)),"",VLOOKUP(AD4,Service,3,0))</f>
        <v/>
      </c>
      <c r="AE5" s="15" t="str">
        <f>IF(ISERROR(VLOOKUP(AD4,Service,4,0)),"",VLOOKUP(AD4,Service,4,0))</f>
        <v/>
      </c>
      <c r="AF5" s="18" t="str">
        <f>IF(ISERROR(IF((AE5-AD5)&lt;=$J$1,(AE5-AD5),IF((AE5-AD5)&gt;=$J$1,(AE5-AD5)-$K$1,IF((AE5-AD5)&gt;$L$1,(AE5-AD5)-$M$1)))),"00:00",IF((AE5-AD5)&lt;=$J$1,(AE5-AD5),IF((AE5-AD5)&gt;=$J$1,(AE5-AD5)-$K$1,IF((AE5-AD5)&gt;$L$1,(AE5-AD5)-$M$1))))</f>
        <v>00:00</v>
      </c>
      <c r="AG5" s="17" t="str">
        <f>IF(ISERROR(VLOOKUP(AG4,Service,3,0)),"",VLOOKUP(AG4,Service,3,0))</f>
        <v/>
      </c>
      <c r="AH5" s="15" t="str">
        <f>IF(ISERROR(VLOOKUP(AG4,Service,4,0)),"",VLOOKUP(AG4,Service,4,0))</f>
        <v/>
      </c>
      <c r="AI5" s="18" t="str">
        <f>IF(ISERROR(IF((AH5-AG5)&lt;=$J$1,(AH5-AG5),IF((AH5-AG5)&gt;=$J$1,(AH5-AG5)-$K$1,IF((AH5-AG5)&gt;$L$1,(AH5-AG5)-$M$1)))),"00:00",IF((AH5-AG5)&lt;=$J$1,(AH5-AG5),IF((AH5-AG5)&gt;=$J$1,(AH5-AG5)-$K$1,IF((AH5-AG5)&gt;$L$1,(AH5-AG5)-$M$1))))</f>
        <v>00:00</v>
      </c>
      <c r="AJ5" s="17" t="str">
        <f>IF(ISERROR(VLOOKUP(AJ4,Service,3,0)),"",VLOOKUP(AJ4,Service,3,0))</f>
        <v/>
      </c>
      <c r="AK5" s="15" t="str">
        <f>IF(ISERROR(VLOOKUP(AJ4,Service,4,0)),"",VLOOKUP(AJ4,Service,4,0))</f>
        <v/>
      </c>
      <c r="AL5" s="18" t="str">
        <f>IF(ISERROR(IF((AK5-AJ5)&lt;=$J$1,(AK5-AJ5),IF((AK5-AJ5)&gt;=$J$1,(AK5-AJ5)-$K$1,IF((AK5-AJ5)&gt;$L$1,(AK5-AJ5)-$M$1)))),"00:00",IF((AK5-AJ5)&lt;=$J$1,(AK5-AJ5),IF((AK5-AJ5)&gt;=$J$1,(AK5-AJ5)-$K$1,IF((AK5-AJ5)&gt;$L$1,(AK5-AJ5)-$M$1))))</f>
        <v>00:00</v>
      </c>
      <c r="AM5" s="17" t="str">
        <f>IF(ISERROR(VLOOKUP(AM4,Service,3,0)),"",VLOOKUP(AM4,Service,3,0))</f>
        <v/>
      </c>
      <c r="AN5" s="15" t="str">
        <f>IF(ISERROR(VLOOKUP(AM4,Service,4,0)),"",VLOOKUP(AM4,Service,4,0))</f>
        <v/>
      </c>
      <c r="AO5" s="18" t="str">
        <f>IF(ISERROR(IF((AN5-AM5)&lt;=$J$1,(AN5-AM5),IF((AN5-AM5)&gt;=$J$1,(AN5-AM5)-$K$1,IF((AN5-AM5)&gt;$L$1,(AN5-AM5)-$M$1)))),"00:00",IF((AN5-AM5)&lt;=$J$1,(AN5-AM5),IF((AN5-AM5)&gt;=$J$1,(AN5-AM5)-$K$1,IF((AN5-AM5)&gt;$L$1,(AN5-AM5)-$M$1))))</f>
        <v>00:00</v>
      </c>
      <c r="AP5" s="17" t="str">
        <f>IF(ISERROR(VLOOKUP(AP4,Service,3,0)),"",VLOOKUP(AP4,Service,3,0))</f>
        <v/>
      </c>
      <c r="AQ5" s="15" t="str">
        <f>IF(ISERROR(VLOOKUP(AP4,Service,4,0)),"",VLOOKUP(AP4,Service,4,0))</f>
        <v/>
      </c>
      <c r="AR5" s="18" t="str">
        <f>IF(ISERROR(IF((AQ5-AP5)&lt;=$J$1,(AQ5-AP5),IF((AQ5-AP5)&gt;=$J$1,(AQ5-AP5)-$K$1,IF((AQ5-AP5)&gt;$L$1,(AQ5-AP5)-$M$1)))),"00:00",IF((AQ5-AP5)&lt;=$J$1,(AQ5-AP5),IF((AQ5-AP5)&gt;=$J$1,(AQ5-AP5)-$K$1,IF((AQ5-AP5)&gt;$L$1,(AQ5-AP5)-$M$1))))</f>
        <v>00:00</v>
      </c>
      <c r="AS5" s="17" t="str">
        <f>IF(ISERROR(VLOOKUP(AS4,Service,3,0)),"",VLOOKUP(AS4,Service,3,0))</f>
        <v/>
      </c>
      <c r="AT5" s="15" t="str">
        <f>IF(ISERROR(VLOOKUP(AS4,Service,4,0)),"",VLOOKUP(AS4,Service,4,0))</f>
        <v/>
      </c>
      <c r="AU5" s="18" t="str">
        <f>IF(ISERROR(IF((AT5-AS5)&lt;=$J$1,(AT5-AS5),IF((AT5-AS5)&gt;=$J$1,(AT5-AS5)-$K$1,IF((AT5-AS5)&gt;$L$1,(AT5-AS5)-$M$1)))),"00:00",IF((AT5-AS5)&lt;=$J$1,(AT5-AS5),IF((AT5-AS5)&gt;=$J$1,(AT5-AS5)-$K$1,IF((AT5-AS5)&gt;$L$1,(AT5-AS5)-$M$1))))</f>
        <v>00:00</v>
      </c>
      <c r="AV5" s="17" t="str">
        <f>IF(ISERROR(VLOOKUP(AV4,Service,3,0)),"",VLOOKUP(AV4,Service,3,0))</f>
        <v/>
      </c>
      <c r="AW5" s="15" t="str">
        <f>IF(ISERROR(VLOOKUP(AV4,Service,4,0)),"",VLOOKUP(AV4,Service,4,0))</f>
        <v/>
      </c>
      <c r="AX5" s="18" t="str">
        <f>IF(ISERROR(IF((AW5-AV5)&lt;=$J$1,(AW5-AV5),IF((AW5-AV5)&gt;=$J$1,(AW5-AV5)-$K$1,IF((AW5-AV5)&gt;$L$1,(AW5-AV5)-$M$1)))),"00:00",IF((AW5-AV5)&lt;=$J$1,(AW5-AV5),IF((AW5-AV5)&gt;=$J$1,(AW5-AV5)-$K$1,IF((AW5-AV5)&gt;$L$1,(AW5-AV5)-$M$1))))</f>
        <v>00:00</v>
      </c>
      <c r="AY5" s="17" t="str">
        <f>IF(ISERROR(VLOOKUP(AY4,Service,3,0)),"",VLOOKUP(AY4,Service,3,0))</f>
        <v/>
      </c>
      <c r="AZ5" s="15" t="str">
        <f>IF(ISERROR(VLOOKUP(AY4,Service,4,0)),"",VLOOKUP(AY4,Service,4,0))</f>
        <v/>
      </c>
      <c r="BA5" s="18" t="str">
        <f>IF(ISERROR(IF((AZ5-AY5)&lt;=$J$1,(AZ5-AY5),IF((AZ5-AY5)&gt;=$J$1,(AZ5-AY5)-$K$1,IF((AZ5-AY5)&gt;$L$1,(AZ5-AY5)-$M$1)))),"00:00",IF((AZ5-AY5)&lt;=$J$1,(AZ5-AY5),IF((AZ5-AY5)&gt;=$J$1,(AZ5-AY5)-$K$1,IF((AZ5-AY5)&gt;$L$1,(AZ5-AY5)-$M$1))))</f>
        <v>00:00</v>
      </c>
      <c r="BB5" s="17" t="str">
        <f>IF(ISERROR(VLOOKUP(BB4,Service,3,0)),"",VLOOKUP(BB4,Service,3,0))</f>
        <v/>
      </c>
      <c r="BC5" s="15" t="str">
        <f>IF(ISERROR(VLOOKUP(BB4,Service,4,0)),"",VLOOKUP(BB4,Service,4,0))</f>
        <v/>
      </c>
      <c r="BD5" s="18" t="str">
        <f>IF(ISERROR(IF((BC5-BB5)&lt;=$J$1,(BC5-BB5),IF((BC5-BB5)&gt;=$J$1,(BC5-BB5)-$K$1,IF((BC5-BB5)&gt;$L$1,(BC5-BB5)-$M$1)))),"00:00",IF((BC5-BB5)&lt;=$J$1,(BC5-BB5),IF((BC5-BB5)&gt;=$J$1,(BC5-BB5)-$K$1,IF((BC5-BB5)&gt;$L$1,(BC5-BB5)-$M$1))))</f>
        <v>00:00</v>
      </c>
      <c r="BE5" s="17" t="str">
        <f>IF(ISERROR(VLOOKUP(BE4,Service,3,0)),"",VLOOKUP(BE4,Service,3,0))</f>
        <v/>
      </c>
      <c r="BF5" s="15" t="str">
        <f>IF(ISERROR(VLOOKUP(BE4,Service,4,0)),"",VLOOKUP(BE4,Service,4,0))</f>
        <v/>
      </c>
      <c r="BG5" s="18" t="str">
        <f>IF(ISERROR(IF((BF5-BE5)&lt;=$J$1,(BF5-BE5),IF((BF5-BE5)&gt;=$J$1,(BF5-BE5)-$K$1,IF((BF5-BE5)&gt;$L$1,(BF5-BE5)-$M$1)))),"00:00",IF((BF5-BE5)&lt;=$J$1,(BF5-BE5),IF((BF5-BE5)&gt;=$J$1,(BF5-BE5)-$K$1,IF((BF5-BE5)&gt;$L$1,(BF5-BE5)-$M$1))))</f>
        <v>00:00</v>
      </c>
      <c r="BH5" s="17" t="str">
        <f>IF(ISERROR(VLOOKUP(BH4,Service,3,0)),"",VLOOKUP(BH4,Service,3,0))</f>
        <v/>
      </c>
      <c r="BI5" s="15" t="str">
        <f>IF(ISERROR(VLOOKUP(BH4,Service,4,0)),"",VLOOKUP(BH4,Service,4,0))</f>
        <v/>
      </c>
      <c r="BJ5" s="18" t="str">
        <f>IF(ISERROR(IF((BI5-BH5)&lt;=$J$1,(BI5-BH5),IF((BI5-BH5)&gt;=$J$1,(BI5-BH5)-$K$1,IF((BI5-BH5)&gt;$L$1,(BI5-BH5)-$M$1)))),"00:00",IF((BI5-BH5)&lt;=$J$1,(BI5-BH5),IF((BI5-BH5)&gt;=$J$1,(BI5-BH5)-$K$1,IF((BI5-BH5)&gt;$L$1,(BI5-BH5)-$M$1))))</f>
        <v>00:00</v>
      </c>
      <c r="BK5" s="17" t="str">
        <f>IF(ISERROR(VLOOKUP(BK4,Service,3,0)),"",VLOOKUP(BK4,Service,3,0))</f>
        <v/>
      </c>
      <c r="BL5" s="15" t="str">
        <f>IF(ISERROR(VLOOKUP(BK4,Service,4,0)),"",VLOOKUP(BK4,Service,4,0))</f>
        <v/>
      </c>
      <c r="BM5" s="18" t="str">
        <f>IF(ISERROR(IF((BL5-BK5)&lt;=$J$1,(BL5-BK5),IF((BL5-BK5)&gt;=$J$1,(BL5-BK5)-$K$1,IF((BL5-BK5)&gt;$L$1,(BL5-BK5)-$M$1)))),"00:00",IF((BL5-BK5)&lt;=$J$1,(BL5-BK5),IF((BL5-BK5)&gt;=$J$1,(BL5-BK5)-$K$1,IF((BL5-BK5)&gt;$L$1,(BL5-BK5)-$M$1))))</f>
        <v>00:00</v>
      </c>
      <c r="BN5" s="17" t="str">
        <f>IF(ISERROR(VLOOKUP(BN4,Service,3,0)),"",VLOOKUP(BN4,Service,3,0))</f>
        <v/>
      </c>
      <c r="BO5" s="15" t="str">
        <f>IF(ISERROR(VLOOKUP(BN4,Service,4,0)),"",VLOOKUP(BN4,Service,4,0))</f>
        <v/>
      </c>
      <c r="BP5" s="18" t="str">
        <f>IF(ISERROR(IF((BO5-BN5)&lt;=$J$1,(BO5-BN5),IF((BO5-BN5)&gt;=$J$1,(BO5-BN5)-$K$1,IF((BO5-BN5)&gt;$L$1,(BO5-BN5)-$M$1)))),"00:00",IF((BO5-BN5)&lt;=$J$1,(BO5-BN5),IF((BO5-BN5)&gt;=$J$1,(BO5-BN5)-$K$1,IF((BO5-BN5)&gt;$L$1,(BO5-BN5)-$M$1))))</f>
        <v>00:00</v>
      </c>
      <c r="BQ5" s="17" t="str">
        <f>IF(ISERROR(VLOOKUP(BQ4,Service,3,0)),"",VLOOKUP(BQ4,Service,3,0))</f>
        <v/>
      </c>
      <c r="BR5" s="15" t="str">
        <f>IF(ISERROR(VLOOKUP(BQ4,Service,4,0)),"",VLOOKUP(BQ4,Service,4,0))</f>
        <v/>
      </c>
      <c r="BS5" s="18" t="str">
        <f>IF(ISERROR(IF((BR5-BQ5)&lt;=$J$1,(BR5-BQ5),IF((BR5-BQ5)&gt;=$J$1,(BR5-BQ5)-$K$1,IF((BR5-BQ5)&gt;$L$1,(BR5-BQ5)-$M$1)))),"00:00",IF((BR5-BQ5)&lt;=$J$1,(BR5-BQ5),IF((BR5-BQ5)&gt;=$J$1,(BR5-BQ5)-$K$1,IF((BR5-BQ5)&gt;$L$1,(BR5-BQ5)-$M$1))))</f>
        <v>00:00</v>
      </c>
      <c r="BT5" s="17" t="str">
        <f>IF(ISERROR(VLOOKUP(BT4,Service,3,0)),"",VLOOKUP(BT4,Service,3,0))</f>
        <v/>
      </c>
      <c r="BU5" s="15" t="str">
        <f>IF(ISERROR(VLOOKUP(BT4,Service,4,0)),"",VLOOKUP(BT4,Service,4,0))</f>
        <v/>
      </c>
      <c r="BV5" s="18" t="str">
        <f>IF(ISERROR(IF((BU5-BT5)&lt;=$J$1,(BU5-BT5),IF((BU5-BT5)&gt;=$J$1,(BU5-BT5)-$K$1,IF((BU5-BT5)&gt;$L$1,(BU5-BT5)-$M$1)))),"00:00",IF((BU5-BT5)&lt;=$J$1,(BU5-BT5),IF((BU5-BT5)&gt;=$J$1,(BU5-BT5)-$K$1,IF((BU5-BT5)&gt;$L$1,(BU5-BT5)-$M$1))))</f>
        <v>00:00</v>
      </c>
      <c r="BW5" s="17" t="str">
        <f>IF(ISERROR(VLOOKUP(BW4,Service,3,0)),"",VLOOKUP(BW4,Service,3,0))</f>
        <v/>
      </c>
      <c r="BX5" s="15" t="str">
        <f>IF(ISERROR(VLOOKUP(BW4,Service,4,0)),"",VLOOKUP(BW4,Service,4,0))</f>
        <v/>
      </c>
      <c r="BY5" s="18" t="str">
        <f>IF(ISERROR(IF((BX5-BW5)&lt;=$J$1,(BX5-BW5),IF((BX5-BW5)&gt;=$J$1,(BX5-BW5)-$K$1,IF((BX5-BW5)&gt;$L$1,(BX5-BW5)-$M$1)))),"00:00",IF((BX5-BW5)&lt;=$J$1,(BX5-BW5),IF((BX5-BW5)&gt;=$J$1,(BX5-BW5)-$K$1,IF((BX5-BW5)&gt;$L$1,(BX5-BW5)-$M$1))))</f>
        <v>00:00</v>
      </c>
      <c r="BZ5" s="17" t="str">
        <f>IF(ISERROR(VLOOKUP(BZ4,Service,3,0)),"",VLOOKUP(BZ4,Service,3,0))</f>
        <v/>
      </c>
      <c r="CA5" s="15" t="str">
        <f>IF(ISERROR(VLOOKUP(BZ4,Service,4,0)),"",VLOOKUP(BZ4,Service,4,0))</f>
        <v/>
      </c>
      <c r="CB5" s="18" t="str">
        <f>IF(ISERROR(IF((CA5-BZ5)&lt;=$J$1,(CA5-BZ5),IF((CA5-BZ5)&gt;=$J$1,(CA5-BZ5)-$K$1,IF((CA5-BZ5)&gt;$L$1,(CA5-BZ5)-$M$1)))),"00:00",IF((CA5-BZ5)&lt;=$J$1,(CA5-BZ5),IF((CA5-BZ5)&gt;=$J$1,(CA5-BZ5)-$K$1,IF((CA5-BZ5)&gt;$L$1,(CA5-BZ5)-$M$1))))</f>
        <v>00:00</v>
      </c>
      <c r="CC5" s="17" t="str">
        <f>IF(ISERROR(VLOOKUP(CC4,Service,3,0)),"",VLOOKUP(CC4,Service,3,0))</f>
        <v/>
      </c>
      <c r="CD5" s="15" t="str">
        <f>IF(ISERROR(VLOOKUP(CC4,Service,4,0)),"",VLOOKUP(CC4,Service,4,0))</f>
        <v/>
      </c>
      <c r="CE5" s="18" t="str">
        <f>IF(ISERROR(IF((CD5-CC5)&lt;=$J$1,(CD5-CC5),IF((CD5-CC5)&gt;=$J$1,(CD5-CC5)-$K$1,IF((CD5-CC5)&gt;$L$1,(CD5-CC5)-$M$1)))),"00:00",IF((CD5-CC5)&lt;=$J$1,(CD5-CC5),IF((CD5-CC5)&gt;=$J$1,(CD5-CC5)-$K$1,IF((CD5-CC5)&gt;$L$1,(CD5-CC5)-$M$1))))</f>
        <v>00:00</v>
      </c>
      <c r="CF5" s="17" t="str">
        <f>IF(ISERROR(VLOOKUP(CF4,Service,3,0)),"",VLOOKUP(CF4,Service,3,0))</f>
        <v/>
      </c>
      <c r="CG5" s="15" t="str">
        <f>IF(ISERROR(VLOOKUP(CF4,Service,4,0)),"",VLOOKUP(CF4,Service,4,0))</f>
        <v/>
      </c>
      <c r="CH5" s="18" t="str">
        <f>IF(ISERROR(IF((CG5-CF5)&lt;=$J$1,(CG5-CF5),IF((CG5-CF5)&gt;=$J$1,(CG5-CF5)-$K$1,IF((CG5-CF5)&gt;$L$1,(CG5-CF5)-$M$1)))),"00:00",IF((CG5-CF5)&lt;=$J$1,(CG5-CF5),IF((CG5-CF5)&gt;=$J$1,(CG5-CF5)-$K$1,IF((CG5-CF5)&gt;$L$1,(CG5-CF5)-$M$1))))</f>
        <v>00:00</v>
      </c>
      <c r="CI5" s="17" t="str">
        <f>IF(ISERROR(VLOOKUP(CI4,Service,3,0)),"",VLOOKUP(CI4,Service,3,0))</f>
        <v/>
      </c>
      <c r="CJ5" s="15" t="str">
        <f>IF(ISERROR(VLOOKUP(CI4,Service,4,0)),"",VLOOKUP(CI4,Service,4,0))</f>
        <v/>
      </c>
      <c r="CK5" s="18" t="str">
        <f>IF(ISERROR(IF((CJ5-CI5)&lt;=$J$1,(CJ5-CI5),IF((CJ5-CI5)&gt;=$J$1,(CJ5-CI5)-$K$1,IF((CJ5-CI5)&gt;$L$1,(CJ5-CI5)-$M$1)))),"00:00",IF((CJ5-CI5)&lt;=$J$1,(CJ5-CI5),IF((CJ5-CI5)&gt;=$J$1,(CJ5-CI5)-$K$1,IF((CJ5-CI5)&gt;$L$1,(CJ5-CI5)-$M$1))))</f>
        <v>00:00</v>
      </c>
      <c r="CL5" s="17" t="str">
        <f>IF(ISERROR(VLOOKUP(CL4,Service,3,0)),"",VLOOKUP(CL4,Service,3,0))</f>
        <v/>
      </c>
      <c r="CM5" s="15" t="str">
        <f>IF(ISERROR(VLOOKUP(CL4,Service,4,0)),"",VLOOKUP(CL4,Service,4,0))</f>
        <v/>
      </c>
      <c r="CN5" s="18" t="str">
        <f>IF(ISERROR(IF((CM5-CL5)&lt;=$J$1,(CM5-CL5),IF((CM5-CL5)&gt;=$J$1,(CM5-CL5)-$K$1,IF((CM5-CL5)&gt;$L$1,(CM5-CL5)-$M$1)))),"00:00",IF((CM5-CL5)&lt;=$J$1,(CM5-CL5),IF((CM5-CL5)&gt;=$J$1,(CM5-CL5)-$K$1,IF((CM5-CL5)&gt;$L$1,(CM5-CL5)-$M$1))))</f>
        <v>00:00</v>
      </c>
      <c r="CO5" s="17" t="str">
        <f>IF(ISERROR(VLOOKUP(CO4,Service,3,0)),"",VLOOKUP(CO4,Service,3,0))</f>
        <v/>
      </c>
      <c r="CP5" s="15" t="str">
        <f>IF(ISERROR(VLOOKUP(CO4,Service,4,0)),"",VLOOKUP(CO4,Service,4,0))</f>
        <v/>
      </c>
      <c r="CQ5" s="18" t="str">
        <f>IF(ISERROR(IF((CP5-CO5)&lt;=$J$1,(CP5-CO5),IF((CP5-CO5)&gt;=$J$1,(CP5-CO5)-$K$1,IF((CP5-CO5)&gt;$L$1,(CP5-CO5)-$M$1)))),"00:00",IF((CP5-CO5)&lt;=$J$1,(CP5-CO5),IF((CP5-CO5)&gt;=$J$1,(CP5-CO5)-$K$1,IF((CP5-CO5)&gt;$L$1,(CP5-CO5)-$M$1))))</f>
        <v>00:00</v>
      </c>
      <c r="CR5" s="17" t="str">
        <f>IF(ISERROR(VLOOKUP(CR4,Service,3,0)),"",VLOOKUP(CR4,Service,3,0))</f>
        <v/>
      </c>
      <c r="CS5" s="15" t="str">
        <f>IF(ISERROR(VLOOKUP(CR4,Service,4,0)),"",VLOOKUP(CR4,Service,4,0))</f>
        <v/>
      </c>
      <c r="CT5" s="18" t="str">
        <f>IF(ISERROR(IF((CS5-CR5)&lt;=$J$1,(CS5-CR5),IF((CS5-CR5)&gt;=$J$1,(CS5-CR5)-$K$1,IF((CS5-CR5)&gt;$L$1,(CS5-CR5)-$M$1)))),"00:00",IF((CS5-CR5)&lt;=$J$1,(CS5-CR5),IF((CS5-CR5)&gt;=$J$1,(CS5-CR5)-$K$1,IF((CS5-CR5)&gt;$L$1,(CS5-CR5)-$M$1))))</f>
        <v>00:00</v>
      </c>
      <c r="CU5" s="20"/>
    </row>
    <row r="6" spans="1:99" ht="14.1" customHeight="1" x14ac:dyDescent="0.2">
      <c r="A6" s="102" t="str">
        <f>IF(ISERROR(VLOOKUP(A4,Personnel,3,0)),"",VLOOKUP(A4,Personnel,3,0))</f>
        <v>Ville</v>
      </c>
      <c r="B6" s="119" t="str">
        <f>A6</f>
        <v>Ville</v>
      </c>
      <c r="C6" s="149"/>
      <c r="D6" s="100">
        <f>(COUNTIF(F4:CT4,"M"))</f>
        <v>1</v>
      </c>
      <c r="E6" s="101">
        <f>IF(ISERROR((D6+D8)*C8),"",((D6+D8)*C8))</f>
        <v>0.70833333333333337</v>
      </c>
      <c r="F6" s="17">
        <f>IF(ISERROR(VLOOKUP(F4,Service,5,0)),"",VLOOKUP(F4,Service,5,0))</f>
        <v>0.375</v>
      </c>
      <c r="G6" s="15">
        <f>IF(ISERROR(VLOOKUP(F4,Service,6,0)),"",VLOOKUP(F4,Service,6,0))</f>
        <v>0.5</v>
      </c>
      <c r="H6" s="18">
        <f>IF(ISERROR(IF((G6-F6)&lt;=$J$1,(G6-F6),IF((G6-F6)&gt;=$J$1,(G6-F6)-$K$1,IF((G6-F6)&gt;$L$1,(G6-F6)-$M$1)))),"00:00",IF((G6-F6)&lt;=$J$1,(G6-F6),IF((G6-F6)&gt;=$J$1,(G6-F6)-$K$1,IF((G6-F6)&gt;$L$1,(G6-F6)-$M$1))))</f>
        <v>0.125</v>
      </c>
      <c r="I6" s="17">
        <f>IF(ISERROR(VLOOKUP(I4,Service,5,0)),"",VLOOKUP(I4,Service,5,0))</f>
        <v>0</v>
      </c>
      <c r="J6" s="15">
        <f>IF(ISERROR(VLOOKUP(I4,Service,6,0)),"",VLOOKUP(I4,Service,6,0))</f>
        <v>0</v>
      </c>
      <c r="K6" s="18">
        <f>IF(ISERROR(IF((J6-I6)&lt;$J$1,(J6-I6),IF((J6-I6)&gt;$J$1,(J6-I6)-$K$1,IF((J6-I6)&gt;$L$1,(J6-I6)-$M$1)))),"00:00",IF((J6-I6)&lt;$J$1,(J6-I6),IF((J6-I6)&gt;$J$1,(J6-I6)-$K$1,IF((J6-I6)&gt;$L$1,(J6-I6)-$M$1))))</f>
        <v>0</v>
      </c>
      <c r="L6" s="17" t="str">
        <f>IF(ISERROR(VLOOKUP(L4,Service,5,0)),"",VLOOKUP(L4,Service,5,0))</f>
        <v>V</v>
      </c>
      <c r="M6" s="15" t="str">
        <f>IF(ISERROR(VLOOKUP(L4,Service,6,0)),"",VLOOKUP(L4,Service,6,0))</f>
        <v>V</v>
      </c>
      <c r="N6" s="18" t="str">
        <f>IF(ISERROR(IF((M6-L6)&lt;=$J$1,(M6-L6),IF((M6-L6)&gt;=$J$1,(M6-L6)-$K$1,IF((M6-L6)&gt;$L$1,(M6-L6)-$M$1)))),"00:00",IF((M6-L6)&lt;=$J$1,(M6-L6),IF((M6-L6)&gt;=$J$1,(M6-L6)-$K$1,IF((M6-L6)&gt;$L$1,(M6-L6)-$M$1))))</f>
        <v>00:00</v>
      </c>
      <c r="O6" s="17">
        <f>IF(ISERROR(VLOOKUP(O4,Service,5,0)),"",VLOOKUP(O4,Service,5,0))</f>
        <v>0</v>
      </c>
      <c r="P6" s="15">
        <f>IF(ISERROR(VLOOKUP(O4,Service,6,0)),"",VLOOKUP(O4,Service,6,0))</f>
        <v>0</v>
      </c>
      <c r="Q6" s="18">
        <f>IF(ISERROR(IF((P6-O6)&lt;=$J$1,(P6-O6),IF((P6-O6)&gt;=$J$1,(P6-O6)-$K$1,IF((P6-O6)&gt;$L$1,(P6-O6)-$M$1)))),"00:00",IF((P6-O6)&lt;=$J$1,(P6-O6),IF((P6-O6)&gt;=$J$1,(P6-O6)-$K$1,IF((P6-O6)&gt;$L$1,(P6-O6)-$M$1))))</f>
        <v>0</v>
      </c>
      <c r="R6" s="17" t="str">
        <f>IF(ISERROR(VLOOKUP(R4,Service,5,0)),"",VLOOKUP(R4,Service,5,0))</f>
        <v>M</v>
      </c>
      <c r="S6" s="15" t="str">
        <f>IF(ISERROR(VLOOKUP(R4,Service,6,0)),"",VLOOKUP(R4,Service,6,0))</f>
        <v>M</v>
      </c>
      <c r="T6" s="18" t="str">
        <f>IF(ISERROR(IF((S6-R6)&lt;=$J$1,(S6-R6),IF((S6-R6)&gt;=$J$1,(S6-R6)-$K$1,IF((S6-R6)&gt;$L$1,(S6-R6)-$M$1)))),"00:00",IF((S6-R6)&lt;=$J$1,(S6-R6),IF((S6-R6)&gt;=$J$1,(S6-R6)-$K$1,IF((S6-R6)&gt;$L$1,(S6-R6)-$M$1))))</f>
        <v>00:00</v>
      </c>
      <c r="U6" s="17">
        <f>IF(ISERROR(VLOOKUP(U4,Service,5,0)),"",VLOOKUP(U4,Service,5,0))</f>
        <v>0</v>
      </c>
      <c r="V6" s="15">
        <f>IF(ISERROR(VLOOKUP(U4,Service,6,0)),"",VLOOKUP(U4,Service,6,0))</f>
        <v>0</v>
      </c>
      <c r="W6" s="18">
        <f>IF(ISERROR(IF((V6-U6)&lt;=$J$1,(V6-U6),IF((V6-U6)&gt;=$J$1,(V6-U6)-$K$1,IF((V6-U6)&gt;$L$1,(V6-U6)-$M$1)))),"00:00",IF((V6-U6)&lt;=$J$1,(V6-U6),IF((V6-U6)&gt;=$J$1,(V6-U6)-$K$1,IF((V6-U6)&gt;$L$1,(V6-U6)-$M$1))))</f>
        <v>0</v>
      </c>
      <c r="X6" s="17">
        <f>IF(ISERROR(VLOOKUP(X4,Service,5,0)),"",VLOOKUP(X4,Service,5,0))</f>
        <v>0</v>
      </c>
      <c r="Y6" s="15">
        <f>IF(ISERROR(VLOOKUP(X4,Service,6,0)),"",VLOOKUP(X4,Service,6,0))</f>
        <v>0</v>
      </c>
      <c r="Z6" s="18">
        <f>IF(ISERROR(IF((Y6-X6)&lt;=$J$1,(Y6-X6),IF((Y6-X6)&gt;=$J$1,(Y6-X6)-$K$1,IF((Y6-X6)&gt;$L$1,(Y6-X6)-$M$1)))),"00:00",IF((Y6-X6)&lt;=$J$1,(Y6-X6),IF((Y6-X6)&gt;=$J$1,(Y6-X6)-$K$1,IF((Y6-X6)&gt;$L$1,(Y6-X6)-$M$1))))</f>
        <v>0</v>
      </c>
      <c r="AA6" s="17" t="str">
        <f>IF(ISERROR(VLOOKUP(AA4,Service,5,0)),"",VLOOKUP(AA4,Service,5,0))</f>
        <v/>
      </c>
      <c r="AB6" s="15" t="str">
        <f>IF(ISERROR(VLOOKUP(AA4,Service,6,0)),"",VLOOKUP(AA4,Service,6,0))</f>
        <v/>
      </c>
      <c r="AC6" s="18" t="str">
        <f>IF(ISERROR(IF((AB6-AA6)&lt;=$J$1,(AB6-AA6),IF((AB6-AA6)&gt;=$J$1,(AB6-AA6)-$K$1,IF((AB6-AA6)&gt;$L$1,(AB6-AA6)-$M$1)))),"00:00",IF((AB6-AA6)&lt;=$J$1,(AB6-AA6),IF((AB6-AA6)&gt;=$J$1,(AB6-AA6)-$K$1,IF((AB6-AA6)&gt;$L$1,(AB6-AA6)-$M$1))))</f>
        <v>00:00</v>
      </c>
      <c r="AD6" s="17" t="str">
        <f>IF(ISERROR(VLOOKUP(AD4,Service,5,0)),"",VLOOKUP(AD4,Service,5,0))</f>
        <v/>
      </c>
      <c r="AE6" s="15" t="str">
        <f>IF(ISERROR(VLOOKUP(AD4,Service,6,0)),"",VLOOKUP(AD4,Service,6,0))</f>
        <v/>
      </c>
      <c r="AF6" s="18" t="str">
        <f>IF(ISERROR(IF((AE6-AD6)&lt;=$J$1,(AE6-AD6),IF((AE6-AD6)&gt;=$J$1,(AE6-AD6)-$K$1,IF((AE6-AD6)&gt;$L$1,(AE6-AD6)-$M$1)))),"00:00",IF((AE6-AD6)&lt;=$J$1,(AE6-AD6),IF((AE6-AD6)&gt;=$J$1,(AE6-AD6)-$K$1,IF((AE6-AD6)&gt;$L$1,(AE6-AD6)-$M$1))))</f>
        <v>00:00</v>
      </c>
      <c r="AG6" s="17" t="str">
        <f>IF(ISERROR(VLOOKUP(AG4,Service,5,0)),"",VLOOKUP(AG4,Service,5,0))</f>
        <v/>
      </c>
      <c r="AH6" s="15" t="str">
        <f>IF(ISERROR(VLOOKUP(AG4,Service,6,0)),"",VLOOKUP(AG4,Service,6,0))</f>
        <v/>
      </c>
      <c r="AI6" s="18" t="str">
        <f>IF(ISERROR(IF((AH6-AG6)&lt;=$J$1,(AH6-AG6),IF((AH6-AG6)&gt;=$J$1,(AH6-AG6)-$K$1,IF((AH6-AG6)&gt;$L$1,(AH6-AG6)-$M$1)))),"00:00",IF((AH6-AG6)&lt;=$J$1,(AH6-AG6),IF((AH6-AG6)&gt;=$J$1,(AH6-AG6)-$K$1,IF((AH6-AG6)&gt;$L$1,(AH6-AG6)-$M$1))))</f>
        <v>00:00</v>
      </c>
      <c r="AJ6" s="17" t="str">
        <f>IF(ISERROR(VLOOKUP(AJ4,Service,5,0)),"",VLOOKUP(AJ4,Service,5,0))</f>
        <v/>
      </c>
      <c r="AK6" s="15" t="str">
        <f>IF(ISERROR(VLOOKUP(AJ4,Service,6,0)),"",VLOOKUP(AJ4,Service,6,0))</f>
        <v/>
      </c>
      <c r="AL6" s="18" t="str">
        <f>IF(ISERROR(IF((AK6-AJ6)&lt;=$J$1,(AK6-AJ6),IF((AK6-AJ6)&gt;=$J$1,(AK6-AJ6)-$K$1,IF((AK6-AJ6)&gt;$L$1,(AK6-AJ6)-$M$1)))),"00:00",IF((AK6-AJ6)&lt;=$J$1,(AK6-AJ6),IF((AK6-AJ6)&gt;=$J$1,(AK6-AJ6)-$K$1,IF((AK6-AJ6)&gt;$L$1,(AK6-AJ6)-$M$1))))</f>
        <v>00:00</v>
      </c>
      <c r="AM6" s="17" t="str">
        <f>IF(ISERROR(VLOOKUP(AM4,Service,5,0)),"",VLOOKUP(AM4,Service,5,0))</f>
        <v/>
      </c>
      <c r="AN6" s="15" t="str">
        <f>IF(ISERROR(VLOOKUP(AM4,Service,6,0)),"",VLOOKUP(AM4,Service,6,0))</f>
        <v/>
      </c>
      <c r="AO6" s="18" t="str">
        <f>IF(ISERROR(IF((AN6-AM6)&lt;=$J$1,(AN6-AM6),IF((AN6-AM6)&gt;=$J$1,(AN6-AM6)-$K$1,IF((AN6-AM6)&gt;$L$1,(AN6-AM6)-$M$1)))),"00:00",IF((AN6-AM6)&lt;=$J$1,(AN6-AM6),IF((AN6-AM6)&gt;=$J$1,(AN6-AM6)-$K$1,IF((AN6-AM6)&gt;$L$1,(AN6-AM6)-$M$1))))</f>
        <v>00:00</v>
      </c>
      <c r="AP6" s="17" t="str">
        <f>IF(ISERROR(VLOOKUP(AP4,Service,5,0)),"",VLOOKUP(AP4,Service,5,0))</f>
        <v/>
      </c>
      <c r="AQ6" s="15" t="str">
        <f>IF(ISERROR(VLOOKUP(AP4,Service,6,0)),"",VLOOKUP(AP4,Service,6,0))</f>
        <v/>
      </c>
      <c r="AR6" s="18" t="str">
        <f>IF(ISERROR(IF((AQ6-AP6)&lt;=$J$1,(AQ6-AP6),IF((AQ6-AP6)&gt;=$J$1,(AQ6-AP6)-$K$1,IF((AQ6-AP6)&gt;$L$1,(AQ6-AP6)-$M$1)))),"00:00",IF((AQ6-AP6)&lt;=$J$1,(AQ6-AP6),IF((AQ6-AP6)&gt;=$J$1,(AQ6-AP6)-$K$1,IF((AQ6-AP6)&gt;$L$1,(AQ6-AP6)-$M$1))))</f>
        <v>00:00</v>
      </c>
      <c r="AS6" s="17" t="str">
        <f>IF(ISERROR(VLOOKUP(AS4,Service,5,0)),"",VLOOKUP(AS4,Service,5,0))</f>
        <v/>
      </c>
      <c r="AT6" s="15" t="str">
        <f>IF(ISERROR(VLOOKUP(AS4,Service,6,0)),"",VLOOKUP(AS4,Service,6,0))</f>
        <v/>
      </c>
      <c r="AU6" s="18" t="str">
        <f>IF(ISERROR(IF((AT6-AS6)&lt;=$J$1,(AT6-AS6),IF((AT6-AS6)&gt;=$J$1,(AT6-AS6)-$K$1,IF((AT6-AS6)&gt;$L$1,(AT6-AS6)-$M$1)))),"00:00",IF((AT6-AS6)&lt;=$J$1,(AT6-AS6),IF((AT6-AS6)&gt;=$J$1,(AT6-AS6)-$K$1,IF((AT6-AS6)&gt;$L$1,(AT6-AS6)-$M$1))))</f>
        <v>00:00</v>
      </c>
      <c r="AV6" s="17" t="str">
        <f>IF(ISERROR(VLOOKUP(AV4,Service,5,0)),"",VLOOKUP(AV4,Service,5,0))</f>
        <v/>
      </c>
      <c r="AW6" s="15" t="str">
        <f>IF(ISERROR(VLOOKUP(AV4,Service,6,0)),"",VLOOKUP(AV4,Service,6,0))</f>
        <v/>
      </c>
      <c r="AX6" s="18" t="str">
        <f>IF(ISERROR(IF((AW6-AV6)&lt;=$J$1,(AW6-AV6),IF((AW6-AV6)&gt;=$J$1,(AW6-AV6)-$K$1,IF((AW6-AV6)&gt;$L$1,(AW6-AV6)-$M$1)))),"00:00",IF((AW6-AV6)&lt;=$J$1,(AW6-AV6),IF((AW6-AV6)&gt;=$J$1,(AW6-AV6)-$K$1,IF((AW6-AV6)&gt;$L$1,(AW6-AV6)-$M$1))))</f>
        <v>00:00</v>
      </c>
      <c r="AY6" s="17" t="str">
        <f>IF(ISERROR(VLOOKUP(AY4,Service,5,0)),"",VLOOKUP(AY4,Service,5,0))</f>
        <v/>
      </c>
      <c r="AZ6" s="15" t="str">
        <f>IF(ISERROR(VLOOKUP(AY4,Service,6,0)),"",VLOOKUP(AY4,Service,6,0))</f>
        <v/>
      </c>
      <c r="BA6" s="18" t="str">
        <f>IF(ISERROR(IF((AZ6-AY6)&lt;=$J$1,(AZ6-AY6),IF((AZ6-AY6)&gt;=$J$1,(AZ6-AY6)-$K$1,IF((AZ6-AY6)&gt;$L$1,(AZ6-AY6)-$M$1)))),"00:00",IF((AZ6-AY6)&lt;=$J$1,(AZ6-AY6),IF((AZ6-AY6)&gt;=$J$1,(AZ6-AY6)-$K$1,IF((AZ6-AY6)&gt;$L$1,(AZ6-AY6)-$M$1))))</f>
        <v>00:00</v>
      </c>
      <c r="BB6" s="17" t="str">
        <f>IF(ISERROR(VLOOKUP(BB4,Service,5,0)),"",VLOOKUP(BB4,Service,5,0))</f>
        <v/>
      </c>
      <c r="BC6" s="15" t="str">
        <f>IF(ISERROR(VLOOKUP(BB4,Service,6,0)),"",VLOOKUP(BB4,Service,6,0))</f>
        <v/>
      </c>
      <c r="BD6" s="18" t="str">
        <f>IF(ISERROR(IF((BC6-BB6)&lt;=$J$1,(BC6-BB6),IF((BC6-BB6)&gt;=$J$1,(BC6-BB6)-$K$1,IF((BC6-BB6)&gt;$L$1,(BC6-BB6)-$M$1)))),"00:00",IF((BC6-BB6)&lt;=$J$1,(BC6-BB6),IF((BC6-BB6)&gt;=$J$1,(BC6-BB6)-$K$1,IF((BC6-BB6)&gt;$L$1,(BC6-BB6)-$M$1))))</f>
        <v>00:00</v>
      </c>
      <c r="BE6" s="17" t="str">
        <f>IF(ISERROR(VLOOKUP(BE4,Service,5,0)),"",VLOOKUP(BE4,Service,5,0))</f>
        <v/>
      </c>
      <c r="BF6" s="15" t="str">
        <f>IF(ISERROR(VLOOKUP(BE4,Service,6,0)),"",VLOOKUP(BE4,Service,6,0))</f>
        <v/>
      </c>
      <c r="BG6" s="18" t="str">
        <f>IF(ISERROR(IF((BF6-BE6)&lt;=$J$1,(BF6-BE6),IF((BF6-BE6)&gt;=$J$1,(BF6-BE6)-$K$1,IF((BF6-BE6)&gt;$L$1,(BF6-BE6)-$M$1)))),"00:00",IF((BF6-BE6)&lt;=$J$1,(BF6-BE6),IF((BF6-BE6)&gt;=$J$1,(BF6-BE6)-$K$1,IF((BF6-BE6)&gt;$L$1,(BF6-BE6)-$M$1))))</f>
        <v>00:00</v>
      </c>
      <c r="BH6" s="17" t="str">
        <f>IF(ISERROR(VLOOKUP(BH4,Service,5,0)),"",VLOOKUP(BH4,Service,5,0))</f>
        <v/>
      </c>
      <c r="BI6" s="15" t="str">
        <f>IF(ISERROR(VLOOKUP(BH4,Service,6,0)),"",VLOOKUP(BH4,Service,6,0))</f>
        <v/>
      </c>
      <c r="BJ6" s="18" t="str">
        <f>IF(ISERROR(IF((BI6-BH6)&lt;=$J$1,(BI6-BH6),IF((BI6-BH6)&gt;=$J$1,(BI6-BH6)-$K$1,IF((BI6-BH6)&gt;$L$1,(BI6-BH6)-$M$1)))),"00:00",IF((BI6-BH6)&lt;=$J$1,(BI6-BH6),IF((BI6-BH6)&gt;=$J$1,(BI6-BH6)-$K$1,IF((BI6-BH6)&gt;$L$1,(BI6-BH6)-$M$1))))</f>
        <v>00:00</v>
      </c>
      <c r="BK6" s="17" t="str">
        <f>IF(ISERROR(VLOOKUP(BK4,Service,5,0)),"",VLOOKUP(BK4,Service,5,0))</f>
        <v/>
      </c>
      <c r="BL6" s="15" t="str">
        <f>IF(ISERROR(VLOOKUP(BK4,Service,6,0)),"",VLOOKUP(BK4,Service,6,0))</f>
        <v/>
      </c>
      <c r="BM6" s="18" t="str">
        <f>IF(ISERROR(IF((BL6-BK6)&lt;=$J$1,(BL6-BK6),IF((BL6-BK6)&gt;=$J$1,(BL6-BK6)-$K$1,IF((BL6-BK6)&gt;$L$1,(BL6-BK6)-$M$1)))),"00:00",IF((BL6-BK6)&lt;=$J$1,(BL6-BK6),IF((BL6-BK6)&gt;=$J$1,(BL6-BK6)-$K$1,IF((BL6-BK6)&gt;$L$1,(BL6-BK6)-$M$1))))</f>
        <v>00:00</v>
      </c>
      <c r="BN6" s="17" t="str">
        <f>IF(ISERROR(VLOOKUP(BN4,Service,5,0)),"",VLOOKUP(BN4,Service,5,0))</f>
        <v/>
      </c>
      <c r="BO6" s="15" t="str">
        <f>IF(ISERROR(VLOOKUP(BN4,Service,6,0)),"",VLOOKUP(BN4,Service,6,0))</f>
        <v/>
      </c>
      <c r="BP6" s="18" t="str">
        <f>IF(ISERROR(IF((BO6-BN6)&lt;=$J$1,(BO6-BN6),IF((BO6-BN6)&gt;=$J$1,(BO6-BN6)-$K$1,IF((BO6-BN6)&gt;$L$1,(BO6-BN6)-$M$1)))),"00:00",IF((BO6-BN6)&lt;=$J$1,(BO6-BN6),IF((BO6-BN6)&gt;=$J$1,(BO6-BN6)-$K$1,IF((BO6-BN6)&gt;$L$1,(BO6-BN6)-$M$1))))</f>
        <v>00:00</v>
      </c>
      <c r="BQ6" s="17" t="str">
        <f>IF(ISERROR(VLOOKUP(BQ4,Service,5,0)),"",VLOOKUP(BQ4,Service,5,0))</f>
        <v/>
      </c>
      <c r="BR6" s="15" t="str">
        <f>IF(ISERROR(VLOOKUP(BQ4,Service,6,0)),"",VLOOKUP(BQ4,Service,6,0))</f>
        <v/>
      </c>
      <c r="BS6" s="18" t="str">
        <f>IF(ISERROR(IF((BR6-BQ6)&lt;=$J$1,(BR6-BQ6),IF((BR6-BQ6)&gt;=$J$1,(BR6-BQ6)-$K$1,IF((BR6-BQ6)&gt;$L$1,(BR6-BQ6)-$M$1)))),"00:00",IF((BR6-BQ6)&lt;=$J$1,(BR6-BQ6),IF((BR6-BQ6)&gt;=$J$1,(BR6-BQ6)-$K$1,IF((BR6-BQ6)&gt;$L$1,(BR6-BQ6)-$M$1))))</f>
        <v>00:00</v>
      </c>
      <c r="BT6" s="17" t="str">
        <f>IF(ISERROR(VLOOKUP(BT4,Service,5,0)),"",VLOOKUP(BT4,Service,5,0))</f>
        <v/>
      </c>
      <c r="BU6" s="15" t="str">
        <f>IF(ISERROR(VLOOKUP(BT4,Service,6,0)),"",VLOOKUP(BT4,Service,6,0))</f>
        <v/>
      </c>
      <c r="BV6" s="18" t="str">
        <f>IF(ISERROR(IF((BU6-BT6)&lt;=$J$1,(BU6-BT6),IF((BU6-BT6)&gt;=$J$1,(BU6-BT6)-$K$1,IF((BU6-BT6)&gt;$L$1,(BU6-BT6)-$M$1)))),"00:00",IF((BU6-BT6)&lt;=$J$1,(BU6-BT6),IF((BU6-BT6)&gt;=$J$1,(BU6-BT6)-$K$1,IF((BU6-BT6)&gt;$L$1,(BU6-BT6)-$M$1))))</f>
        <v>00:00</v>
      </c>
      <c r="BW6" s="17" t="str">
        <f>IF(ISERROR(VLOOKUP(BW4,Service,5,0)),"",VLOOKUP(BW4,Service,5,0))</f>
        <v/>
      </c>
      <c r="BX6" s="15" t="str">
        <f>IF(ISERROR(VLOOKUP(BW4,Service,6,0)),"",VLOOKUP(BW4,Service,6,0))</f>
        <v/>
      </c>
      <c r="BY6" s="18" t="str">
        <f>IF(ISERROR(IF((BX6-BW6)&lt;=$J$1,(BX6-BW6),IF((BX6-BW6)&gt;=$J$1,(BX6-BW6)-$K$1,IF((BX6-BW6)&gt;$L$1,(BX6-BW6)-$M$1)))),"00:00",IF((BX6-BW6)&lt;=$J$1,(BX6-BW6),IF((BX6-BW6)&gt;=$J$1,(BX6-BW6)-$K$1,IF((BX6-BW6)&gt;$L$1,(BX6-BW6)-$M$1))))</f>
        <v>00:00</v>
      </c>
      <c r="BZ6" s="17" t="str">
        <f>IF(ISERROR(VLOOKUP(BZ4,Service,5,0)),"",VLOOKUP(BZ4,Service,5,0))</f>
        <v/>
      </c>
      <c r="CA6" s="15" t="str">
        <f>IF(ISERROR(VLOOKUP(BZ4,Service,6,0)),"",VLOOKUP(BZ4,Service,6,0))</f>
        <v/>
      </c>
      <c r="CB6" s="18" t="str">
        <f>IF(ISERROR(IF((CA6-BZ6)&lt;=$J$1,(CA6-BZ6),IF((CA6-BZ6)&gt;=$J$1,(CA6-BZ6)-$K$1,IF((CA6-BZ6)&gt;$L$1,(CA6-BZ6)-$M$1)))),"00:00",IF((CA6-BZ6)&lt;=$J$1,(CA6-BZ6),IF((CA6-BZ6)&gt;=$J$1,(CA6-BZ6)-$K$1,IF((CA6-BZ6)&gt;$L$1,(CA6-BZ6)-$M$1))))</f>
        <v>00:00</v>
      </c>
      <c r="CC6" s="17" t="str">
        <f>IF(ISERROR(VLOOKUP(CC4,Service,5,0)),"",VLOOKUP(CC4,Service,5,0))</f>
        <v/>
      </c>
      <c r="CD6" s="15" t="str">
        <f>IF(ISERROR(VLOOKUP(CC4,Service,6,0)),"",VLOOKUP(CC4,Service,6,0))</f>
        <v/>
      </c>
      <c r="CE6" s="18" t="str">
        <f>IF(ISERROR(IF((CD6-CC6)&lt;=$J$1,(CD6-CC6),IF((CD6-CC6)&gt;=$J$1,(CD6-CC6)-$K$1,IF((CD6-CC6)&gt;$L$1,(CD6-CC6)-$M$1)))),"00:00",IF((CD6-CC6)&lt;=$J$1,(CD6-CC6),IF((CD6-CC6)&gt;=$J$1,(CD6-CC6)-$K$1,IF((CD6-CC6)&gt;$L$1,(CD6-CC6)-$M$1))))</f>
        <v>00:00</v>
      </c>
      <c r="CF6" s="17" t="str">
        <f>IF(ISERROR(VLOOKUP(CF4,Service,5,0)),"",VLOOKUP(CF4,Service,5,0))</f>
        <v/>
      </c>
      <c r="CG6" s="15" t="str">
        <f>IF(ISERROR(VLOOKUP(CF4,Service,6,0)),"",VLOOKUP(CF4,Service,6,0))</f>
        <v/>
      </c>
      <c r="CH6" s="18" t="str">
        <f>IF(ISERROR(IF((CG6-CF6)&lt;=$J$1,(CG6-CF6),IF((CG6-CF6)&gt;=$J$1,(CG6-CF6)-$K$1,IF((CG6-CF6)&gt;$L$1,(CG6-CF6)-$M$1)))),"00:00",IF((CG6-CF6)&lt;=$J$1,(CG6-CF6),IF((CG6-CF6)&gt;=$J$1,(CG6-CF6)-$K$1,IF((CG6-CF6)&gt;$L$1,(CG6-CF6)-$M$1))))</f>
        <v>00:00</v>
      </c>
      <c r="CI6" s="17" t="str">
        <f>IF(ISERROR(VLOOKUP(CI4,Service,5,0)),"",VLOOKUP(CI4,Service,5,0))</f>
        <v/>
      </c>
      <c r="CJ6" s="15" t="str">
        <f>IF(ISERROR(VLOOKUP(CI4,Service,6,0)),"",VLOOKUP(CI4,Service,6,0))</f>
        <v/>
      </c>
      <c r="CK6" s="18" t="str">
        <f>IF(ISERROR(IF((CJ6-CI6)&lt;=$J$1,(CJ6-CI6),IF((CJ6-CI6)&gt;=$J$1,(CJ6-CI6)-$K$1,IF((CJ6-CI6)&gt;$L$1,(CJ6-CI6)-$M$1)))),"00:00",IF((CJ6-CI6)&lt;=$J$1,(CJ6-CI6),IF((CJ6-CI6)&gt;=$J$1,(CJ6-CI6)-$K$1,IF((CJ6-CI6)&gt;$L$1,(CJ6-CI6)-$M$1))))</f>
        <v>00:00</v>
      </c>
      <c r="CL6" s="17" t="str">
        <f>IF(ISERROR(VLOOKUP(CL4,Service,5,0)),"",VLOOKUP(CL4,Service,5,0))</f>
        <v/>
      </c>
      <c r="CM6" s="15" t="str">
        <f>IF(ISERROR(VLOOKUP(CL4,Service,6,0)),"",VLOOKUP(CL4,Service,6,0))</f>
        <v/>
      </c>
      <c r="CN6" s="18" t="str">
        <f>IF(ISERROR(IF((CM6-CL6)&lt;=$J$1,(CM6-CL6),IF((CM6-CL6)&gt;=$J$1,(CM6-CL6)-$K$1,IF((CM6-CL6)&gt;$L$1,(CM6-CL6)-$M$1)))),"00:00",IF((CM6-CL6)&lt;=$J$1,(CM6-CL6),IF((CM6-CL6)&gt;=$J$1,(CM6-CL6)-$K$1,IF((CM6-CL6)&gt;$L$1,(CM6-CL6)-$M$1))))</f>
        <v>00:00</v>
      </c>
      <c r="CO6" s="17" t="str">
        <f>IF(ISERROR(VLOOKUP(CO4,Service,5,0)),"",VLOOKUP(CO4,Service,5,0))</f>
        <v/>
      </c>
      <c r="CP6" s="15" t="str">
        <f>IF(ISERROR(VLOOKUP(CO4,Service,6,0)),"",VLOOKUP(CO4,Service,6,0))</f>
        <v/>
      </c>
      <c r="CQ6" s="18" t="str">
        <f>IF(ISERROR(IF((CP6-CO6)&lt;=$J$1,(CP6-CO6),IF((CP6-CO6)&gt;=$J$1,(CP6-CO6)-$K$1,IF((CP6-CO6)&gt;$L$1,(CP6-CO6)-$M$1)))),"00:00",IF((CP6-CO6)&lt;=$J$1,(CP6-CO6),IF((CP6-CO6)&gt;=$J$1,(CP6-CO6)-$K$1,IF((CP6-CO6)&gt;$L$1,(CP6-CO6)-$M$1))))</f>
        <v>00:00</v>
      </c>
      <c r="CR6" s="17" t="str">
        <f>IF(ISERROR(VLOOKUP(CR4,Service,5,0)),"",VLOOKUP(CR4,Service,5,0))</f>
        <v/>
      </c>
      <c r="CS6" s="15" t="str">
        <f>IF(ISERROR(VLOOKUP(CR4,Service,6,0)),"",VLOOKUP(CR4,Service,6,0))</f>
        <v/>
      </c>
      <c r="CT6" s="18" t="str">
        <f>IF(ISERROR(IF((CS6-CR6)&lt;=$J$1,(CS6-CR6),IF((CS6-CR6)&gt;=$J$1,(CS6-CR6)-$K$1,IF((CS6-CR6)&gt;$L$1,(CS6-CR6)-$M$1)))),"00:00",IF((CS6-CR6)&lt;=$J$1,(CS6-CR6),IF((CS6-CR6)&gt;=$J$1,(CS6-CR6)-$K$1,IF((CS6-CR6)&gt;$L$1,(CS6-CR6)-$M$1))))</f>
        <v>00:00</v>
      </c>
      <c r="CU6" s="20"/>
    </row>
    <row r="7" spans="1:99" ht="14.1" customHeight="1" x14ac:dyDescent="0.2">
      <c r="A7" s="150">
        <f>IF(ISERROR(VLOOKUP(A4,Personnel,2,0)),"",VLOOKUP(A4,Personnel,2,0))</f>
        <v>1</v>
      </c>
      <c r="B7" s="119" t="str">
        <f>A6</f>
        <v>Ville</v>
      </c>
      <c r="C7" s="103" t="s">
        <v>62</v>
      </c>
      <c r="D7" s="99" t="s">
        <v>16</v>
      </c>
      <c r="E7" s="99" t="s">
        <v>63</v>
      </c>
      <c r="F7" s="17">
        <f>IF(ISERROR(VLOOKUP(F4,Service,7,0)),"",VLOOKUP(F4,Service,7,0))</f>
        <v>0.58333333333333337</v>
      </c>
      <c r="G7" s="15">
        <f>IF(ISERROR(VLOOKUP(F4,Service,8,0)),"",VLOOKUP(F4,Service,8,0))</f>
        <v>0.6875</v>
      </c>
      <c r="H7" s="18">
        <f>IF(ISERROR(IF((G7-F7)&lt;=$J$1,(G7-F7),IF((G7-F7)&gt;=$J$1,(G7-F7)-$K$1,IF((G7-F7)&gt;$L$1,(G7-F7)-$M$1)))),"00:00",IF((G7-F7)&lt;=$J$1,(G7-F7),IF((G7-F7)&gt;=$J$1,(G7-F7)-$K$1,IF((G7-F7)&gt;$L$1,(G7-F7)-$M$1))))</f>
        <v>0.10416666666666663</v>
      </c>
      <c r="I7" s="17">
        <f>IF(ISERROR(VLOOKUP(I4,Service,7,0)),"",VLOOKUP(I4,Service,7,0))</f>
        <v>0</v>
      </c>
      <c r="J7" s="15">
        <f>IF(ISERROR(VLOOKUP(I4,Service,8,0)),"",VLOOKUP(I4,Service,8,0))</f>
        <v>0</v>
      </c>
      <c r="K7" s="18">
        <f>IF(ISERROR(IF((J7-I7)&lt;$J$1,(J7-I7),IF((J7-I7)&gt;$J$1,(J7-I7)-$K$1,IF((J7-I7)&gt;$L$1,(J7-I7)-$M$1)))),"00:00",IF((J7-I7)&lt;$J$1,(J7-I7),IF((J7-I7)&gt;$J$1,(J7-I7)-$K$1,IF((J7-I7)&gt;$L$1,(J7-I7)-$M$1))))</f>
        <v>0</v>
      </c>
      <c r="L7" s="17" t="str">
        <f>IF(ISERROR(VLOOKUP(L4,Service,7,0)),"",VLOOKUP(L4,Service,7,0))</f>
        <v>V</v>
      </c>
      <c r="M7" s="15" t="str">
        <f>IF(ISERROR(VLOOKUP(L4,Service,8,0)),"",VLOOKUP(L4,Service,8,0))</f>
        <v>V</v>
      </c>
      <c r="N7" s="18" t="str">
        <f>IF(ISERROR(IF((M7-L7)&lt;=$J$1,(M7-L7),IF((M7-L7)&gt;=$J$1,(M7-L7)-$K$1,IF((M7-L7)&gt;$L$1,(M7-L7)-$M$1)))),"00:00",IF((M7-L7)&lt;=$J$1,(M7-L7),IF((M7-L7)&gt;=$J$1,(M7-L7)-$K$1,IF((M7-L7)&gt;$L$1,(M7-L7)-$M$1))))</f>
        <v>00:00</v>
      </c>
      <c r="O7" s="17">
        <f>IF(ISERROR(VLOOKUP(O4,Service,7,0)),"",VLOOKUP(O4,Service,7,0))</f>
        <v>0</v>
      </c>
      <c r="P7" s="15">
        <f>IF(ISERROR(VLOOKUP(O4,Service,8,0)),"",VLOOKUP(O4,Service,8,0))</f>
        <v>0</v>
      </c>
      <c r="Q7" s="18">
        <f>IF(ISERROR(IF((P7-O7)&lt;=$J$1,(P7-O7),IF((P7-O7)&gt;=$J$1,(P7-O7)-$K$1,IF((P7-O7)&gt;$L$1,(P7-O7)-$M$1)))),"00:00",IF((P7-O7)&lt;=$J$1,(P7-O7),IF((P7-O7)&gt;=$J$1,(P7-O7)-$K$1,IF((P7-O7)&gt;$L$1,(P7-O7)-$M$1))))</f>
        <v>0</v>
      </c>
      <c r="R7" s="17" t="str">
        <f>IF(ISERROR(VLOOKUP(R4,Service,7,0)),"",VLOOKUP(R4,Service,7,0))</f>
        <v>M</v>
      </c>
      <c r="S7" s="15" t="str">
        <f>IF(ISERROR(VLOOKUP(R4,Service,8,0)),"",VLOOKUP(R4,Service,8,0))</f>
        <v>M</v>
      </c>
      <c r="T7" s="18" t="str">
        <f>IF(ISERROR(IF((S7-R7)&lt;=$J$1,(S7-R7),IF((S7-R7)&gt;=$J$1,(S7-R7)-$K$1,IF((S7-R7)&gt;$L$1,(S7-R7)-$M$1)))),"00:00",IF((S7-R7)&lt;=$J$1,(S7-R7),IF((S7-R7)&gt;=$J$1,(S7-R7)-$K$1,IF((S7-R7)&gt;$L$1,(S7-R7)-$M$1))))</f>
        <v>00:00</v>
      </c>
      <c r="U7" s="17">
        <f>IF(ISERROR(VLOOKUP(U4,Service,7,0)),"",VLOOKUP(U4,Service,7,0))</f>
        <v>0</v>
      </c>
      <c r="V7" s="15">
        <f>IF(ISERROR(VLOOKUP(U4,Service,8,0)),"",VLOOKUP(U4,Service,8,0))</f>
        <v>0</v>
      </c>
      <c r="W7" s="18">
        <f>IF(ISERROR(IF((V7-U7)&lt;=$J$1,(V7-U7),IF((V7-U7)&gt;=$J$1,(V7-U7)-$K$1,IF((V7-U7)&gt;$L$1,(V7-U7)-$M$1)))),"00:00",IF((V7-U7)&lt;=$J$1,(V7-U7),IF((V7-U7)&gt;=$J$1,(V7-U7)-$K$1,IF((V7-U7)&gt;$L$1,(V7-U7)-$M$1))))</f>
        <v>0</v>
      </c>
      <c r="X7" s="17">
        <f>IF(ISERROR(VLOOKUP(X4,Service,7,0)),"",VLOOKUP(X4,Service,7,0))</f>
        <v>0</v>
      </c>
      <c r="Y7" s="15">
        <f>IF(ISERROR(VLOOKUP(X4,Service,8,0)),"",VLOOKUP(X4,Service,8,0))</f>
        <v>0</v>
      </c>
      <c r="Z7" s="18">
        <f>IF(ISERROR(IF((Y7-X7)&lt;=$J$1,(Y7-X7),IF((Y7-X7)&gt;=$J$1,(Y7-X7)-$K$1,IF((Y7-X7)&gt;$L$1,(Y7-X7)-$M$1)))),"00:00",IF((Y7-X7)&lt;=$J$1,(Y7-X7),IF((Y7-X7)&gt;=$J$1,(Y7-X7)-$K$1,IF((Y7-X7)&gt;$L$1,(Y7-X7)-$M$1))))</f>
        <v>0</v>
      </c>
      <c r="AA7" s="17" t="str">
        <f>IF(ISERROR(VLOOKUP(AA4,Service,7,0)),"",VLOOKUP(AA4,Service,7,0))</f>
        <v/>
      </c>
      <c r="AB7" s="15" t="str">
        <f>IF(ISERROR(VLOOKUP(AA4,Service,8,0)),"",VLOOKUP(AA4,Service,8,0))</f>
        <v/>
      </c>
      <c r="AC7" s="18" t="str">
        <f>IF(ISERROR(IF((AB7-AA7)&lt;=$J$1,(AB7-AA7),IF((AB7-AA7)&gt;=$J$1,(AB7-AA7)-$K$1,IF((AB7-AA7)&gt;$L$1,(AB7-AA7)-$M$1)))),"00:00",IF((AB7-AA7)&lt;=$J$1,(AB7-AA7),IF((AB7-AA7)&gt;=$J$1,(AB7-AA7)-$K$1,IF((AB7-AA7)&gt;$L$1,(AB7-AA7)-$M$1))))</f>
        <v>00:00</v>
      </c>
      <c r="AD7" s="17" t="str">
        <f>IF(ISERROR(VLOOKUP(AD4,Service,7,0)),"",VLOOKUP(AD4,Service,7,0))</f>
        <v/>
      </c>
      <c r="AE7" s="15" t="str">
        <f>IF(ISERROR(VLOOKUP(AD4,Service,8,0)),"",VLOOKUP(AD4,Service,8,0))</f>
        <v/>
      </c>
      <c r="AF7" s="18" t="str">
        <f>IF(ISERROR(IF((AE7-AD7)&lt;=$J$1,(AE7-AD7),IF((AE7-AD7)&gt;=$J$1,(AE7-AD7)-$K$1,IF((AE7-AD7)&gt;$L$1,(AE7-AD7)-$M$1)))),"00:00",IF((AE7-AD7)&lt;=$J$1,(AE7-AD7),IF((AE7-AD7)&gt;=$J$1,(AE7-AD7)-$K$1,IF((AE7-AD7)&gt;$L$1,(AE7-AD7)-$M$1))))</f>
        <v>00:00</v>
      </c>
      <c r="AG7" s="17" t="str">
        <f>IF(ISERROR(VLOOKUP(AG4,Service,7,0)),"",VLOOKUP(AG4,Service,7,0))</f>
        <v/>
      </c>
      <c r="AH7" s="15" t="str">
        <f>IF(ISERROR(VLOOKUP(AG4,Service,8,0)),"",VLOOKUP(AG4,Service,8,0))</f>
        <v/>
      </c>
      <c r="AI7" s="18" t="str">
        <f>IF(ISERROR(IF((AH7-AG7)&lt;=$J$1,(AH7-AG7),IF((AH7-AG7)&gt;=$J$1,(AH7-AG7)-$K$1,IF((AH7-AG7)&gt;$L$1,(AH7-AG7)-$M$1)))),"00:00",IF((AH7-AG7)&lt;=$J$1,(AH7-AG7),IF((AH7-AG7)&gt;=$J$1,(AH7-AG7)-$K$1,IF((AH7-AG7)&gt;$L$1,(AH7-AG7)-$M$1))))</f>
        <v>00:00</v>
      </c>
      <c r="AJ7" s="17" t="str">
        <f>IF(ISERROR(VLOOKUP(AJ4,Service,7,0)),"",VLOOKUP(AJ4,Service,7,0))</f>
        <v/>
      </c>
      <c r="AK7" s="15" t="str">
        <f>IF(ISERROR(VLOOKUP(AJ4,Service,8,0)),"",VLOOKUP(AJ4,Service,8,0))</f>
        <v/>
      </c>
      <c r="AL7" s="18" t="str">
        <f>IF(ISERROR(IF((AK7-AJ7)&lt;=$J$1,(AK7-AJ7),IF((AK7-AJ7)&gt;=$J$1,(AK7-AJ7)-$K$1,IF((AK7-AJ7)&gt;$L$1,(AK7-AJ7)-$M$1)))),"00:00",IF((AK7-AJ7)&lt;=$J$1,(AK7-AJ7),IF((AK7-AJ7)&gt;=$J$1,(AK7-AJ7)-$K$1,IF((AK7-AJ7)&gt;$L$1,(AK7-AJ7)-$M$1))))</f>
        <v>00:00</v>
      </c>
      <c r="AM7" s="17" t="str">
        <f>IF(ISERROR(VLOOKUP(AM4,Service,7,0)),"",VLOOKUP(AM4,Service,7,0))</f>
        <v/>
      </c>
      <c r="AN7" s="15" t="str">
        <f>IF(ISERROR(VLOOKUP(AM4,Service,8,0)),"",VLOOKUP(AM4,Service,8,0))</f>
        <v/>
      </c>
      <c r="AO7" s="18" t="str">
        <f>IF(ISERROR(IF((AN7-AM7)&lt;=$J$1,(AN7-AM7),IF((AN7-AM7)&gt;=$J$1,(AN7-AM7)-$K$1,IF((AN7-AM7)&gt;$L$1,(AN7-AM7)-$M$1)))),"00:00",IF((AN7-AM7)&lt;=$J$1,(AN7-AM7),IF((AN7-AM7)&gt;=$J$1,(AN7-AM7)-$K$1,IF((AN7-AM7)&gt;$L$1,(AN7-AM7)-$M$1))))</f>
        <v>00:00</v>
      </c>
      <c r="AP7" s="17" t="str">
        <f>IF(ISERROR(VLOOKUP(AP4,Service,7,0)),"",VLOOKUP(AP4,Service,7,0))</f>
        <v/>
      </c>
      <c r="AQ7" s="15" t="str">
        <f>IF(ISERROR(VLOOKUP(AP4,Service,8,0)),"",VLOOKUP(AP4,Service,8,0))</f>
        <v/>
      </c>
      <c r="AR7" s="18" t="str">
        <f>IF(ISERROR(IF((AQ7-AP7)&lt;=$J$1,(AQ7-AP7),IF((AQ7-AP7)&gt;=$J$1,(AQ7-AP7)-$K$1,IF((AQ7-AP7)&gt;$L$1,(AQ7-AP7)-$M$1)))),"00:00",IF((AQ7-AP7)&lt;=$J$1,(AQ7-AP7),IF((AQ7-AP7)&gt;=$J$1,(AQ7-AP7)-$K$1,IF((AQ7-AP7)&gt;$L$1,(AQ7-AP7)-$M$1))))</f>
        <v>00:00</v>
      </c>
      <c r="AS7" s="17" t="str">
        <f>IF(ISERROR(VLOOKUP(AS4,Service,7,0)),"",VLOOKUP(AS4,Service,7,0))</f>
        <v/>
      </c>
      <c r="AT7" s="15" t="str">
        <f>IF(ISERROR(VLOOKUP(AS4,Service,8,0)),"",VLOOKUP(AS4,Service,8,0))</f>
        <v/>
      </c>
      <c r="AU7" s="18" t="str">
        <f>IF(ISERROR(IF((AT7-AS7)&lt;=$J$1,(AT7-AS7),IF((AT7-AS7)&gt;=$J$1,(AT7-AS7)-$K$1,IF((AT7-AS7)&gt;$L$1,(AT7-AS7)-$M$1)))),"00:00",IF((AT7-AS7)&lt;=$J$1,(AT7-AS7),IF((AT7-AS7)&gt;=$J$1,(AT7-AS7)-$K$1,IF((AT7-AS7)&gt;$L$1,(AT7-AS7)-$M$1))))</f>
        <v>00:00</v>
      </c>
      <c r="AV7" s="17" t="str">
        <f>IF(ISERROR(VLOOKUP(AV4,Service,7,0)),"",VLOOKUP(AV4,Service,7,0))</f>
        <v/>
      </c>
      <c r="AW7" s="15" t="str">
        <f>IF(ISERROR(VLOOKUP(AV4,Service,8,0)),"",VLOOKUP(AV4,Service,8,0))</f>
        <v/>
      </c>
      <c r="AX7" s="18" t="str">
        <f>IF(ISERROR(IF((AW7-AV7)&lt;=$J$1,(AW7-AV7),IF((AW7-AV7)&gt;=$J$1,(AW7-AV7)-$K$1,IF((AW7-AV7)&gt;$L$1,(AW7-AV7)-$M$1)))),"00:00",IF((AW7-AV7)&lt;=$J$1,(AW7-AV7),IF((AW7-AV7)&gt;=$J$1,(AW7-AV7)-$K$1,IF((AW7-AV7)&gt;$L$1,(AW7-AV7)-$M$1))))</f>
        <v>00:00</v>
      </c>
      <c r="AY7" s="17" t="str">
        <f>IF(ISERROR(VLOOKUP(AY4,Service,7,0)),"",VLOOKUP(AY4,Service,7,0))</f>
        <v/>
      </c>
      <c r="AZ7" s="15" t="str">
        <f>IF(ISERROR(VLOOKUP(AY4,Service,8,0)),"",VLOOKUP(AY4,Service,8,0))</f>
        <v/>
      </c>
      <c r="BA7" s="18" t="str">
        <f>IF(ISERROR(IF((AZ7-AY7)&lt;=$J$1,(AZ7-AY7),IF((AZ7-AY7)&gt;=$J$1,(AZ7-AY7)-$K$1,IF((AZ7-AY7)&gt;$L$1,(AZ7-AY7)-$M$1)))),"00:00",IF((AZ7-AY7)&lt;=$J$1,(AZ7-AY7),IF((AZ7-AY7)&gt;=$J$1,(AZ7-AY7)-$K$1,IF((AZ7-AY7)&gt;$L$1,(AZ7-AY7)-$M$1))))</f>
        <v>00:00</v>
      </c>
      <c r="BB7" s="17" t="str">
        <f>IF(ISERROR(VLOOKUP(BB4,Service,7,0)),"",VLOOKUP(BB4,Service,7,0))</f>
        <v/>
      </c>
      <c r="BC7" s="15" t="str">
        <f>IF(ISERROR(VLOOKUP(BB4,Service,8,0)),"",VLOOKUP(BB4,Service,8,0))</f>
        <v/>
      </c>
      <c r="BD7" s="18" t="str">
        <f>IF(ISERROR(IF((BC7-BB7)&lt;=$J$1,(BC7-BB7),IF((BC7-BB7)&gt;=$J$1,(BC7-BB7)-$K$1,IF((BC7-BB7)&gt;$L$1,(BC7-BB7)-$M$1)))),"00:00",IF((BC7-BB7)&lt;=$J$1,(BC7-BB7),IF((BC7-BB7)&gt;=$J$1,(BC7-BB7)-$K$1,IF((BC7-BB7)&gt;$L$1,(BC7-BB7)-$M$1))))</f>
        <v>00:00</v>
      </c>
      <c r="BE7" s="17" t="str">
        <f>IF(ISERROR(VLOOKUP(BE4,Service,7,0)),"",VLOOKUP(BE4,Service,7,0))</f>
        <v/>
      </c>
      <c r="BF7" s="15" t="str">
        <f>IF(ISERROR(VLOOKUP(BE4,Service,8,0)),"",VLOOKUP(BE4,Service,8,0))</f>
        <v/>
      </c>
      <c r="BG7" s="18" t="str">
        <f>IF(ISERROR(IF((BF7-BE7)&lt;=$J$1,(BF7-BE7),IF((BF7-BE7)&gt;=$J$1,(BF7-BE7)-$K$1,IF((BF7-BE7)&gt;$L$1,(BF7-BE7)-$M$1)))),"00:00",IF((BF7-BE7)&lt;=$J$1,(BF7-BE7),IF((BF7-BE7)&gt;=$J$1,(BF7-BE7)-$K$1,IF((BF7-BE7)&gt;$L$1,(BF7-BE7)-$M$1))))</f>
        <v>00:00</v>
      </c>
      <c r="BH7" s="17" t="str">
        <f>IF(ISERROR(VLOOKUP(BH4,Service,7,0)),"",VLOOKUP(BH4,Service,7,0))</f>
        <v/>
      </c>
      <c r="BI7" s="15" t="str">
        <f>IF(ISERROR(VLOOKUP(BH4,Service,8,0)),"",VLOOKUP(BH4,Service,8,0))</f>
        <v/>
      </c>
      <c r="BJ7" s="18" t="str">
        <f>IF(ISERROR(IF((BI7-BH7)&lt;=$J$1,(BI7-BH7),IF((BI7-BH7)&gt;=$J$1,(BI7-BH7)-$K$1,IF((BI7-BH7)&gt;$L$1,(BI7-BH7)-$M$1)))),"00:00",IF((BI7-BH7)&lt;=$J$1,(BI7-BH7),IF((BI7-BH7)&gt;=$J$1,(BI7-BH7)-$K$1,IF((BI7-BH7)&gt;$L$1,(BI7-BH7)-$M$1))))</f>
        <v>00:00</v>
      </c>
      <c r="BK7" s="17" t="str">
        <f>IF(ISERROR(VLOOKUP(BK4,Service,7,0)),"",VLOOKUP(BK4,Service,7,0))</f>
        <v/>
      </c>
      <c r="BL7" s="15" t="str">
        <f>IF(ISERROR(VLOOKUP(BK4,Service,8,0)),"",VLOOKUP(BK4,Service,8,0))</f>
        <v/>
      </c>
      <c r="BM7" s="18" t="str">
        <f>IF(ISERROR(IF((BL7-BK7)&lt;=$J$1,(BL7-BK7),IF((BL7-BK7)&gt;=$J$1,(BL7-BK7)-$K$1,IF((BL7-BK7)&gt;$L$1,(BL7-BK7)-$M$1)))),"00:00",IF((BL7-BK7)&lt;=$J$1,(BL7-BK7),IF((BL7-BK7)&gt;=$J$1,(BL7-BK7)-$K$1,IF((BL7-BK7)&gt;$L$1,(BL7-BK7)-$M$1))))</f>
        <v>00:00</v>
      </c>
      <c r="BN7" s="17" t="str">
        <f>IF(ISERROR(VLOOKUP(BN4,Service,7,0)),"",VLOOKUP(BN4,Service,7,0))</f>
        <v/>
      </c>
      <c r="BO7" s="15" t="str">
        <f>IF(ISERROR(VLOOKUP(BN4,Service,8,0)),"",VLOOKUP(BN4,Service,8,0))</f>
        <v/>
      </c>
      <c r="BP7" s="18" t="str">
        <f>IF(ISERROR(IF((BO7-BN7)&lt;=$J$1,(BO7-BN7),IF((BO7-BN7)&gt;=$J$1,(BO7-BN7)-$K$1,IF((BO7-BN7)&gt;$L$1,(BO7-BN7)-$M$1)))),"00:00",IF((BO7-BN7)&lt;=$J$1,(BO7-BN7),IF((BO7-BN7)&gt;=$J$1,(BO7-BN7)-$K$1,IF((BO7-BN7)&gt;$L$1,(BO7-BN7)-$M$1))))</f>
        <v>00:00</v>
      </c>
      <c r="BQ7" s="17" t="str">
        <f>IF(ISERROR(VLOOKUP(BQ4,Service,7,0)),"",VLOOKUP(BQ4,Service,7,0))</f>
        <v/>
      </c>
      <c r="BR7" s="15" t="str">
        <f>IF(ISERROR(VLOOKUP(BQ4,Service,8,0)),"",VLOOKUP(BQ4,Service,8,0))</f>
        <v/>
      </c>
      <c r="BS7" s="18" t="str">
        <f>IF(ISERROR(IF((BR7-BQ7)&lt;=$J$1,(BR7-BQ7),IF((BR7-BQ7)&gt;=$J$1,(BR7-BQ7)-$K$1,IF((BR7-BQ7)&gt;$L$1,(BR7-BQ7)-$M$1)))),"00:00",IF((BR7-BQ7)&lt;=$J$1,(BR7-BQ7),IF((BR7-BQ7)&gt;=$J$1,(BR7-BQ7)-$K$1,IF((BR7-BQ7)&gt;$L$1,(BR7-BQ7)-$M$1))))</f>
        <v>00:00</v>
      </c>
      <c r="BT7" s="17" t="str">
        <f>IF(ISERROR(VLOOKUP(BT4,Service,7,0)),"",VLOOKUP(BT4,Service,7,0))</f>
        <v/>
      </c>
      <c r="BU7" s="15" t="str">
        <f>IF(ISERROR(VLOOKUP(BT4,Service,8,0)),"",VLOOKUP(BT4,Service,8,0))</f>
        <v/>
      </c>
      <c r="BV7" s="18" t="str">
        <f>IF(ISERROR(IF((BU7-BT7)&lt;=$J$1,(BU7-BT7),IF((BU7-BT7)&gt;=$J$1,(BU7-BT7)-$K$1,IF((BU7-BT7)&gt;$L$1,(BU7-BT7)-$M$1)))),"00:00",IF((BU7-BT7)&lt;=$J$1,(BU7-BT7),IF((BU7-BT7)&gt;=$J$1,(BU7-BT7)-$K$1,IF((BU7-BT7)&gt;$L$1,(BU7-BT7)-$M$1))))</f>
        <v>00:00</v>
      </c>
      <c r="BW7" s="17" t="str">
        <f>IF(ISERROR(VLOOKUP(BW4,Service,7,0)),"",VLOOKUP(BW4,Service,7,0))</f>
        <v/>
      </c>
      <c r="BX7" s="15" t="str">
        <f>IF(ISERROR(VLOOKUP(BW4,Service,8,0)),"",VLOOKUP(BW4,Service,8,0))</f>
        <v/>
      </c>
      <c r="BY7" s="18" t="str">
        <f>IF(ISERROR(IF((BX7-BW7)&lt;=$J$1,(BX7-BW7),IF((BX7-BW7)&gt;=$J$1,(BX7-BW7)-$K$1,IF((BX7-BW7)&gt;$L$1,(BX7-BW7)-$M$1)))),"00:00",IF((BX7-BW7)&lt;=$J$1,(BX7-BW7),IF((BX7-BW7)&gt;=$J$1,(BX7-BW7)-$K$1,IF((BX7-BW7)&gt;$L$1,(BX7-BW7)-$M$1))))</f>
        <v>00:00</v>
      </c>
      <c r="BZ7" s="17" t="str">
        <f>IF(ISERROR(VLOOKUP(BZ4,Service,7,0)),"",VLOOKUP(BZ4,Service,7,0))</f>
        <v/>
      </c>
      <c r="CA7" s="15" t="str">
        <f>IF(ISERROR(VLOOKUP(BZ4,Service,8,0)),"",VLOOKUP(BZ4,Service,8,0))</f>
        <v/>
      </c>
      <c r="CB7" s="18" t="str">
        <f>IF(ISERROR(IF((CA7-BZ7)&lt;=$J$1,(CA7-BZ7),IF((CA7-BZ7)&gt;=$J$1,(CA7-BZ7)-$K$1,IF((CA7-BZ7)&gt;$L$1,(CA7-BZ7)-$M$1)))),"00:00",IF((CA7-BZ7)&lt;=$J$1,(CA7-BZ7),IF((CA7-BZ7)&gt;=$J$1,(CA7-BZ7)-$K$1,IF((CA7-BZ7)&gt;$L$1,(CA7-BZ7)-$M$1))))</f>
        <v>00:00</v>
      </c>
      <c r="CC7" s="17" t="str">
        <f>IF(ISERROR(VLOOKUP(CC4,Service,7,0)),"",VLOOKUP(CC4,Service,7,0))</f>
        <v/>
      </c>
      <c r="CD7" s="15" t="str">
        <f>IF(ISERROR(VLOOKUP(CC4,Service,8,0)),"",VLOOKUP(CC4,Service,8,0))</f>
        <v/>
      </c>
      <c r="CE7" s="18" t="str">
        <f>IF(ISERROR(IF((CD7-CC7)&lt;=$J$1,(CD7-CC7),IF((CD7-CC7)&gt;=$J$1,(CD7-CC7)-$K$1,IF((CD7-CC7)&gt;$L$1,(CD7-CC7)-$M$1)))),"00:00",IF((CD7-CC7)&lt;=$J$1,(CD7-CC7),IF((CD7-CC7)&gt;=$J$1,(CD7-CC7)-$K$1,IF((CD7-CC7)&gt;$L$1,(CD7-CC7)-$M$1))))</f>
        <v>00:00</v>
      </c>
      <c r="CF7" s="17" t="str">
        <f>IF(ISERROR(VLOOKUP(CF4,Service,7,0)),"",VLOOKUP(CF4,Service,7,0))</f>
        <v/>
      </c>
      <c r="CG7" s="15" t="str">
        <f>IF(ISERROR(VLOOKUP(CF4,Service,8,0)),"",VLOOKUP(CF4,Service,8,0))</f>
        <v/>
      </c>
      <c r="CH7" s="18" t="str">
        <f>IF(ISERROR(IF((CG7-CF7)&lt;=$J$1,(CG7-CF7),IF((CG7-CF7)&gt;=$J$1,(CG7-CF7)-$K$1,IF((CG7-CF7)&gt;$L$1,(CG7-CF7)-$M$1)))),"00:00",IF((CG7-CF7)&lt;=$J$1,(CG7-CF7),IF((CG7-CF7)&gt;=$J$1,(CG7-CF7)-$K$1,IF((CG7-CF7)&gt;$L$1,(CG7-CF7)-$M$1))))</f>
        <v>00:00</v>
      </c>
      <c r="CI7" s="17" t="str">
        <f>IF(ISERROR(VLOOKUP(CI4,Service,7,0)),"",VLOOKUP(CI4,Service,7,0))</f>
        <v/>
      </c>
      <c r="CJ7" s="15" t="str">
        <f>IF(ISERROR(VLOOKUP(CI4,Service,8,0)),"",VLOOKUP(CI4,Service,8,0))</f>
        <v/>
      </c>
      <c r="CK7" s="18" t="str">
        <f>IF(ISERROR(IF((CJ7-CI7)&lt;=$J$1,(CJ7-CI7),IF((CJ7-CI7)&gt;=$J$1,(CJ7-CI7)-$K$1,IF((CJ7-CI7)&gt;$L$1,(CJ7-CI7)-$M$1)))),"00:00",IF((CJ7-CI7)&lt;=$J$1,(CJ7-CI7),IF((CJ7-CI7)&gt;=$J$1,(CJ7-CI7)-$K$1,IF((CJ7-CI7)&gt;$L$1,(CJ7-CI7)-$M$1))))</f>
        <v>00:00</v>
      </c>
      <c r="CL7" s="17" t="str">
        <f>IF(ISERROR(VLOOKUP(CL4,Service,7,0)),"",VLOOKUP(CL4,Service,7,0))</f>
        <v/>
      </c>
      <c r="CM7" s="15" t="str">
        <f>IF(ISERROR(VLOOKUP(CL4,Service,8,0)),"",VLOOKUP(CL4,Service,8,0))</f>
        <v/>
      </c>
      <c r="CN7" s="18" t="str">
        <f>IF(ISERROR(IF((CM7-CL7)&lt;=$J$1,(CM7-CL7),IF((CM7-CL7)&gt;=$J$1,(CM7-CL7)-$K$1,IF((CM7-CL7)&gt;$L$1,(CM7-CL7)-$M$1)))),"00:00",IF((CM7-CL7)&lt;=$J$1,(CM7-CL7),IF((CM7-CL7)&gt;=$J$1,(CM7-CL7)-$K$1,IF((CM7-CL7)&gt;$L$1,(CM7-CL7)-$M$1))))</f>
        <v>00:00</v>
      </c>
      <c r="CO7" s="17" t="str">
        <f>IF(ISERROR(VLOOKUP(CO4,Service,7,0)),"",VLOOKUP(CO4,Service,7,0))</f>
        <v/>
      </c>
      <c r="CP7" s="15" t="str">
        <f>IF(ISERROR(VLOOKUP(CO4,Service,8,0)),"",VLOOKUP(CO4,Service,8,0))</f>
        <v/>
      </c>
      <c r="CQ7" s="18" t="str">
        <f>IF(ISERROR(IF((CP7-CO7)&lt;=$J$1,(CP7-CO7),IF((CP7-CO7)&gt;=$J$1,(CP7-CO7)-$K$1,IF((CP7-CO7)&gt;$L$1,(CP7-CO7)-$M$1)))),"00:00",IF((CP7-CO7)&lt;=$J$1,(CP7-CO7),IF((CP7-CO7)&gt;=$J$1,(CP7-CO7)-$K$1,IF((CP7-CO7)&gt;$L$1,(CP7-CO7)-$M$1))))</f>
        <v>00:00</v>
      </c>
      <c r="CR7" s="17" t="str">
        <f>IF(ISERROR(VLOOKUP(CR4,Service,7,0)),"",VLOOKUP(CR4,Service,7,0))</f>
        <v/>
      </c>
      <c r="CS7" s="15" t="str">
        <f>IF(ISERROR(VLOOKUP(CR4,Service,8,0)),"",VLOOKUP(CR4,Service,8,0))</f>
        <v/>
      </c>
      <c r="CT7" s="18" t="str">
        <f>IF(ISERROR(IF((CS7-CR7)&lt;=$J$1,(CS7-CR7),IF((CS7-CR7)&gt;=$J$1,(CS7-CR7)-$K$1,IF((CS7-CR7)&gt;$L$1,(CS7-CR7)-$M$1)))),"00:00",IF((CS7-CR7)&lt;=$J$1,(CS7-CR7),IF((CS7-CR7)&gt;=$J$1,(CS7-CR7)-$K$1,IF((CS7-CR7)&gt;$L$1,(CS7-CR7)-$M$1))))</f>
        <v>00:00</v>
      </c>
      <c r="CU7" s="20"/>
    </row>
    <row r="8" spans="1:99" ht="14.1" customHeight="1" x14ac:dyDescent="0.2">
      <c r="A8" s="151"/>
      <c r="B8" s="120" t="str">
        <f>A6</f>
        <v>Ville</v>
      </c>
      <c r="C8" s="104">
        <f>IF(ISERROR(VLOOKUP(A4,Personnel,4,0)),"",VLOOKUP(A4,Personnel,4,0))</f>
        <v>0.35416666666666669</v>
      </c>
      <c r="D8" s="106">
        <f>COUNTIF(F4:CT4, "*V")</f>
        <v>1</v>
      </c>
      <c r="E8" s="105">
        <f>IF(ISERROR(D4-C4),"",D4-C4)</f>
        <v>-6.875</v>
      </c>
      <c r="F8" s="107"/>
      <c r="G8" s="108"/>
      <c r="H8" s="109">
        <f>IF(ISERROR(IF((G8-F8)&lt;=$J$1,(G8-F8),IF((G8-F8)&gt;=$J$1,(G8-F8)-$K$1,IF((G8-F8)&gt;$L$1,(G8-F8)-$M$1)))),"00:00",IF((G8-F8)&lt;=$J$1,(G8-F8),IF((G8-F8)&gt;=$J$1,(G8-F8)-$K$1,IF((G8-F8)&gt;$L$1,(G8-F8)-$M$1))))</f>
        <v>0</v>
      </c>
      <c r="I8" s="107"/>
      <c r="J8" s="108"/>
      <c r="K8" s="109">
        <f>IF(ISERROR(IF((J8-I8)&lt;$J$1,(J8-I8),IF((J8-I8)&gt;$J$1,(J8-I8)-$K$1,IF((J8-I8)&gt;$L$1,(J8-I8)-$M$1)))),"00:00",IF((J8-I8)&lt;$J$1,(J8-I8),IF((J8-I8)&gt;$J$1,(J8-I8)-$K$1,IF((J8-I8)&gt;$L$1,(J8-I8)-$M$1))))</f>
        <v>0</v>
      </c>
      <c r="L8" s="110"/>
      <c r="M8" s="108"/>
      <c r="N8" s="109">
        <f>IF(ISERROR(IF((M8-L8)&lt;$J$1,(M8-L8),IF((M8-L8)&gt;$J$1,(M8-L8)-$K$1,IF((M8-L8)&gt;$L$1,(M8-L8)-$M$1)))),"00:00",IF((M8-L8)&lt;$J$1,(M8-L8),IF((M8-L8)&gt;$J$1,(M8-L8)-$K$1,IF((M8-L8)&gt;$L$1,(M8-L8)-$M$1))))</f>
        <v>0</v>
      </c>
      <c r="O8" s="107"/>
      <c r="P8" s="108"/>
      <c r="Q8" s="109">
        <f>IF(ISERROR(IF((P8-O8)&lt;=$J$1,(P8-O8),IF((P8-O8)&gt;=$J$1,(P8-O8)-$K$1,IF((P8-O8)&gt;$L$1,(P8-O8)-$M$1)))),"00:00",IF((P8-O8)&lt;=$J$1,(P8-O8),IF((P8-O8)&gt;=$J$1,(P8-O8)-$K$1,IF((P8-O8)&gt;$L$1,(P8-O8)-$M$1))))</f>
        <v>0</v>
      </c>
      <c r="R8" s="107"/>
      <c r="S8" s="108"/>
      <c r="T8" s="109">
        <f>IF(ISERROR(IF((S8-R8)&lt;=$J$1,(S8-R8),IF((S8-R8)&gt;=$J$1,(S8-R8)-$K$1,IF((S8-R8)&gt;$L$1,(S8-R8)-$M$1)))),"00:00",IF((S8-R8)&lt;=$J$1,(S8-R8),IF((S8-R8)&gt;=$J$1,(S8-R8)-$K$1,IF((S8-R8)&gt;$L$1,(S8-R8)-$M$1))))</f>
        <v>0</v>
      </c>
      <c r="U8" s="107"/>
      <c r="V8" s="108"/>
      <c r="W8" s="109">
        <f>IF(ISERROR(IF((V8-U8)&lt;=$J$1,(V8-U8),IF((V8-U8)&gt;=$J$1,(V8-U8)-$K$1,IF((V8-U8)&gt;$L$1,(V8-U8)-$M$1)))),"00:00",IF((V8-U8)&lt;=$J$1,(V8-U8),IF((V8-U8)&gt;=$J$1,(V8-U8)-$K$1,IF((V8-U8)&gt;$L$1,(V8-U8)-$M$1))))</f>
        <v>0</v>
      </c>
      <c r="X8" s="107"/>
      <c r="Y8" s="108"/>
      <c r="Z8" s="109">
        <f>IF(ISERROR(IF((Y8-X8)&lt;=$J$1,(Y8-X8),IF((Y8-X8)&gt;=$J$1,(Y8-X8)-$K$1,IF((Y8-X8)&gt;$L$1,(Y8-X8)-$M$1)))),"00:00",IF((Y8-X8)&lt;=$J$1,(Y8-X8),IF((Y8-X8)&gt;=$J$1,(Y8-X8)-$K$1,IF((Y8-X8)&gt;$L$1,(Y8-X8)-$M$1))))</f>
        <v>0</v>
      </c>
      <c r="AA8" s="107"/>
      <c r="AB8" s="108"/>
      <c r="AC8" s="109">
        <f>IF(ISERROR(IF((AB8-AA8)&lt;=$J$1,(AB8-AA8),IF((AB8-AA8)&gt;=$J$1,(AB8-AA8)-$K$1,IF((AB8-AA8)&gt;$L$1,(AB8-AA8)-$M$1)))),"00:00",IF((AB8-AA8)&lt;=$J$1,(AB8-AA8),IF((AB8-AA8)&gt;=$J$1,(AB8-AA8)-$K$1,IF((AB8-AA8)&gt;$L$1,(AB8-AA8)-$M$1))))</f>
        <v>0</v>
      </c>
      <c r="AD8" s="107"/>
      <c r="AE8" s="108"/>
      <c r="AF8" s="109">
        <f>IF(ISERROR(IF((AE8-AD8)&lt;=$J$1,(AE8-AD8),IF((AE8-AD8)&gt;=$J$1,(AE8-AD8)-$K$1,IF((AE8-AD8)&gt;$L$1,(AE8-AD8)-$M$1)))),"00:00",IF((AE8-AD8)&lt;=$J$1,(AE8-AD8),IF((AE8-AD8)&gt;=$J$1,(AE8-AD8)-$K$1,IF((AE8-AD8)&gt;$L$1,(AE8-AD8)-$M$1))))</f>
        <v>0</v>
      </c>
      <c r="AG8" s="107"/>
      <c r="AH8" s="108"/>
      <c r="AI8" s="109">
        <f>IF(ISERROR(IF((AH8-AG8)&lt;=$J$1,(AH8-AG8),IF((AH8-AG8)&gt;=$J$1,(AH8-AG8)-$K$1,IF((AH8-AG8)&gt;$L$1,(AH8-AG8)-$M$1)))),"00:00",IF((AH8-AG8)&lt;=$J$1,(AH8-AG8),IF((AH8-AG8)&gt;=$J$1,(AH8-AG8)-$K$1,IF((AH8-AG8)&gt;$L$1,(AH8-AG8)-$M$1))))</f>
        <v>0</v>
      </c>
      <c r="AJ8" s="107"/>
      <c r="AK8" s="108"/>
      <c r="AL8" s="109">
        <f>IF(ISERROR(IF((AK8-AJ8)&lt;=$J$1,(AK8-AJ8),IF((AK8-AJ8)&gt;=$J$1,(AK8-AJ8)-$K$1,IF((AK8-AJ8)&gt;$L$1,(AK8-AJ8)-$M$1)))),"00:00",IF((AK8-AJ8)&lt;=$J$1,(AK8-AJ8),IF((AK8-AJ8)&gt;=$J$1,(AK8-AJ8)-$K$1,IF((AK8-AJ8)&gt;$L$1,(AK8-AJ8)-$M$1))))</f>
        <v>0</v>
      </c>
      <c r="AM8" s="107"/>
      <c r="AN8" s="108"/>
      <c r="AO8" s="109">
        <f>IF(ISERROR(IF((AN8-AM8)&lt;=$J$1,(AN8-AM8),IF((AN8-AM8)&gt;=$J$1,(AN8-AM8)-$K$1,IF((AN8-AM8)&gt;$L$1,(AN8-AM8)-$M$1)))),"00:00",IF((AN8-AM8)&lt;=$J$1,(AN8-AM8),IF((AN8-AM8)&gt;=$J$1,(AN8-AM8)-$K$1,IF((AN8-AM8)&gt;$L$1,(AN8-AM8)-$M$1))))</f>
        <v>0</v>
      </c>
      <c r="AP8" s="107"/>
      <c r="AQ8" s="108"/>
      <c r="AR8" s="109">
        <f>IF(ISERROR(IF((AQ8-AP8)&lt;=$J$1,(AQ8-AP8),IF((AQ8-AP8)&gt;=$J$1,(AQ8-AP8)-$K$1,IF((AQ8-AP8)&gt;$L$1,(AQ8-AP8)-$M$1)))),"00:00",IF((AQ8-AP8)&lt;=$J$1,(AQ8-AP8),IF((AQ8-AP8)&gt;=$J$1,(AQ8-AP8)-$K$1,IF((AQ8-AP8)&gt;$L$1,(AQ8-AP8)-$M$1))))</f>
        <v>0</v>
      </c>
      <c r="AS8" s="107"/>
      <c r="AT8" s="108"/>
      <c r="AU8" s="109">
        <f>IF(ISERROR(IF((AT8-AS8)&lt;=$J$1,(AT8-AS8),IF((AT8-AS8)&gt;=$J$1,(AT8-AS8)-$K$1,IF((AT8-AS8)&gt;$L$1,(AT8-AS8)-$M$1)))),"00:00",IF((AT8-AS8)&lt;=$J$1,(AT8-AS8),IF((AT8-AS8)&gt;=$J$1,(AT8-AS8)-$K$1,IF((AT8-AS8)&gt;$L$1,(AT8-AS8)-$M$1))))</f>
        <v>0</v>
      </c>
      <c r="AV8" s="107"/>
      <c r="AW8" s="108"/>
      <c r="AX8" s="109"/>
      <c r="AY8" s="107"/>
      <c r="AZ8" s="108"/>
      <c r="BA8" s="109">
        <f>IF(ISERROR(IF((AZ8-AY8)&lt;=$J$1,(AZ8-AY8),IF((AZ8-AY8)&gt;=$J$1,(AZ8-AY8)-$K$1,IF((AZ8-AY8)&gt;$L$1,(AZ8-AY8)-$M$1)))),"00:00",IF((AZ8-AY8)&lt;=$J$1,(AZ8-AY8),IF((AZ8-AY8)&gt;=$J$1,(AZ8-AY8)-$K$1,IF((AZ8-AY8)&gt;$L$1,(AZ8-AY8)-$M$1))))</f>
        <v>0</v>
      </c>
      <c r="BB8" s="107"/>
      <c r="BC8" s="108"/>
      <c r="BD8" s="109">
        <f>IF(ISERROR(IF((BC8-BB8)&lt;=$J$1,(BC8-BB8),IF((BC8-BB8)&gt;=$J$1,(BC8-BB8)-$K$1,IF((BC8-BB8)&gt;$L$1,(BC8-BB8)-$M$1)))),"00:00",IF((BC8-BB8)&lt;=$J$1,(BC8-BB8),IF((BC8-BB8)&gt;=$J$1,(BC8-BB8)-$K$1,IF((BC8-BB8)&gt;$L$1,(BC8-BB8)-$M$1))))</f>
        <v>0</v>
      </c>
      <c r="BE8" s="107"/>
      <c r="BF8" s="108"/>
      <c r="BG8" s="109">
        <f>IF(ISERROR(IF((BF8-BE8)&lt;=$J$1,(BF8-BE8),IF((BF8-BE8)&gt;=$J$1,(BF8-BE8)-$K$1,IF((BF8-BE8)&gt;$L$1,(BF8-BE8)-$M$1)))),"00:00",IF((BF8-BE8)&lt;=$J$1,(BF8-BE8),IF((BF8-BE8)&gt;=$J$1,(BF8-BE8)-$K$1,IF((BF8-BE8)&gt;$L$1,(BF8-BE8)-$M$1))))</f>
        <v>0</v>
      </c>
      <c r="BH8" s="107"/>
      <c r="BI8" s="108"/>
      <c r="BJ8" s="109">
        <f>IF(ISERROR(IF((BI8-BH8)&lt;=$J$1,(BI8-BH8),IF((BI8-BH8)&gt;=$J$1,(BI8-BH8)-$K$1,IF((BI8-BH8)&gt;$L$1,(BI8-BH8)-$M$1)))),"00:00",IF((BI8-BH8)&lt;=$J$1,(BI8-BH8),IF((BI8-BH8)&gt;=$J$1,(BI8-BH8)-$K$1,IF((BI8-BH8)&gt;$L$1,(BI8-BH8)-$M$1))))</f>
        <v>0</v>
      </c>
      <c r="BK8" s="107"/>
      <c r="BL8" s="108"/>
      <c r="BM8" s="109">
        <f>IF(ISERROR(IF((BL8-BK8)&lt;=$J$1,(BL8-BK8),IF((BL8-BK8)&gt;=$J$1,(BL8-BK8)-$K$1,IF((BL8-BK8)&gt;$L$1,(BL8-BK8)-$M$1)))),"00:00",IF((BL8-BK8)&lt;=$J$1,(BL8-BK8),IF((BL8-BK8)&gt;=$J$1,(BL8-BK8)-$K$1,IF((BL8-BK8)&gt;$L$1,(BL8-BK8)-$M$1))))</f>
        <v>0</v>
      </c>
      <c r="BN8" s="107"/>
      <c r="BO8" s="108"/>
      <c r="BP8" s="109">
        <f>IF(ISERROR(IF((BO8-BN8)&lt;=$J$1,(BO8-BN8),IF((BO8-BN8)&gt;=$J$1,(BO8-BN8)-$K$1,IF((BO8-BN8)&gt;$L$1,(BO8-BN8)-$M$1)))),"00:00",IF((BO8-BN8)&lt;=$J$1,(BO8-BN8),IF((BO8-BN8)&gt;=$J$1,(BO8-BN8)-$K$1,IF((BO8-BN8)&gt;$L$1,(BO8-BN8)-$M$1))))</f>
        <v>0</v>
      </c>
      <c r="BQ8" s="107"/>
      <c r="BR8" s="108"/>
      <c r="BS8" s="109">
        <f>IF(ISERROR(IF((BR8-BQ8)&lt;=$J$1,(BR8-BQ8),IF((BR8-BQ8)&gt;=$J$1,(BR8-BQ8)-$K$1,IF((BR8-BQ8)&gt;$L$1,(BR8-BQ8)-$M$1)))),"00:00",IF((BR8-BQ8)&lt;=$J$1,(BR8-BQ8),IF((BR8-BQ8)&gt;=$J$1,(BR8-BQ8)-$K$1,IF((BR8-BQ8)&gt;$L$1,(BR8-BQ8)-$M$1))))</f>
        <v>0</v>
      </c>
      <c r="BT8" s="107"/>
      <c r="BU8" s="108"/>
      <c r="BV8" s="109">
        <f>IF(ISERROR(IF((BU8-BT8)&lt;=$J$1,(BU8-BT8),IF((BU8-BT8)&gt;=$J$1,(BU8-BT8)-$K$1,IF((BU8-BT8)&gt;$L$1,(BU8-BT8)-$M$1)))),"00:00",IF((BU8-BT8)&lt;=$J$1,(BU8-BT8),IF((BU8-BT8)&gt;=$J$1,(BU8-BT8)-$K$1,IF((BU8-BT8)&gt;$L$1,(BU8-BT8)-$M$1))))</f>
        <v>0</v>
      </c>
      <c r="BW8" s="107"/>
      <c r="BX8" s="108"/>
      <c r="BY8" s="109">
        <f>IF(ISERROR(IF((BX8-BW8)&lt;=$J$1,(BX8-BW8),IF((BX8-BW8)&gt;=$J$1,(BX8-BW8)-$K$1,IF((BX8-BW8)&gt;$L$1,(BX8-BW8)-$M$1)))),"00:00",IF((BX8-BW8)&lt;=$J$1,(BX8-BW8),IF((BX8-BW8)&gt;=$J$1,(BX8-BW8)-$K$1,IF((BX8-BW8)&gt;$L$1,(BX8-BW8)-$M$1))))</f>
        <v>0</v>
      </c>
      <c r="BZ8" s="107"/>
      <c r="CA8" s="108"/>
      <c r="CB8" s="109">
        <f>IF(ISERROR(IF((CA8-BZ8)&lt;=$J$1,(CA8-BZ8),IF((CA8-BZ8)&gt;=$J$1,(CA8-BZ8)-$K$1,IF((CA8-BZ8)&gt;$L$1,(CA8-BZ8)-$M$1)))),"00:00",IF((CA8-BZ8)&lt;=$J$1,(CA8-BZ8),IF((CA8-BZ8)&gt;=$J$1,(CA8-BZ8)-$K$1,IF((CA8-BZ8)&gt;$L$1,(CA8-BZ8)-$M$1))))</f>
        <v>0</v>
      </c>
      <c r="CC8" s="107"/>
      <c r="CD8" s="108"/>
      <c r="CE8" s="109">
        <f>IF(ISERROR(IF((CD8-CC8)&lt;=$J$1,(CD8-CC8),IF((CD8-CC8)&gt;=$J$1,(CD8-CC8)-$K$1,IF((CD8-CC8)&gt;$L$1,(CD8-CC8)-$M$1)))),"00:00",IF((CD8-CC8)&lt;=$J$1,(CD8-CC8),IF((CD8-CC8)&gt;=$J$1,(CD8-CC8)-$K$1,IF((CD8-CC8)&gt;$L$1,(CD8-CC8)-$M$1))))</f>
        <v>0</v>
      </c>
      <c r="CF8" s="107"/>
      <c r="CG8" s="108"/>
      <c r="CH8" s="109">
        <f>IF(ISERROR(IF((CG8-CF8)&lt;=$J$1,(CG8-CF8),IF((CG8-CF8)&gt;=$J$1,(CG8-CF8)-$K$1,IF((CG8-CF8)&gt;$L$1,(CG8-CF8)-$M$1)))),"00:00",IF((CG8-CF8)&lt;=$J$1,(CG8-CF8),IF((CG8-CF8)&gt;=$J$1,(CG8-CF8)-$K$1,IF((CG8-CF8)&gt;$L$1,(CG8-CF8)-$M$1))))</f>
        <v>0</v>
      </c>
      <c r="CI8" s="107"/>
      <c r="CJ8" s="108"/>
      <c r="CK8" s="109">
        <f>IF(ISERROR(IF((CJ8-CI8)&lt;=$J$1,(CJ8-CI8),IF((CJ8-CI8)&gt;=$J$1,(CJ8-CI8)-$K$1,IF((CJ8-CI8)&gt;$L$1,(CJ8-CI8)-$M$1)))),"00:00",IF((CJ8-CI8)&lt;=$J$1,(CJ8-CI8),IF((CJ8-CI8)&gt;=$J$1,(CJ8-CI8)-$K$1,IF((CJ8-CI8)&gt;$L$1,(CJ8-CI8)-$M$1))))</f>
        <v>0</v>
      </c>
      <c r="CL8" s="107"/>
      <c r="CM8" s="108"/>
      <c r="CN8" s="109">
        <f>IF(ISERROR(IF((CM8-CL8)&lt;=$J$1,(CM8-CL8),IF((CM8-CL8)&gt;=$J$1,(CM8-CL8)-$K$1,IF((CM8-CL8)&gt;$L$1,(CM8-CL8)-$M$1)))),"00:00",IF((CM8-CL8)&lt;=$J$1,(CM8-CL8),IF((CM8-CL8)&gt;=$J$1,(CM8-CL8)-$K$1,IF((CM8-CL8)&gt;$L$1,(CM8-CL8)-$M$1))))</f>
        <v>0</v>
      </c>
      <c r="CO8" s="107"/>
      <c r="CP8" s="108"/>
      <c r="CQ8" s="109">
        <f>IF(ISERROR(IF((CP8-CO8)&lt;=$J$1,(CP8-CO8),IF((CP8-CO8)&gt;=$J$1,(CP8-CO8)-$K$1,IF((CP8-CO8)&gt;$L$1,(CP8-CO8)-$M$1)))),"00:00",IF((CP8-CO8)&lt;=$J$1,(CP8-CO8),IF((CP8-CO8)&gt;=$J$1,(CP8-CO8)-$K$1,IF((CP8-CO8)&gt;$L$1,(CP8-CO8)-$M$1))))</f>
        <v>0</v>
      </c>
      <c r="CR8" s="107"/>
      <c r="CS8" s="108"/>
      <c r="CT8" s="109">
        <f>IF(ISERROR(IF((CS8-CR8)&lt;=$J$1,(CS8-CR8),IF((CS8-CR8)&gt;=$J$1,(CS8-CR8)-$K$1,IF((CS8-CR8)&gt;$L$1,(CS8-CR8)-$M$1)))),"00:00",IF((CS8-CR8)&lt;=$J$1,(CS8-CR8),IF((CS8-CR8)&gt;=$J$1,(CS8-CR8)-$K$1,IF((CS8-CR8)&gt;$L$1,(CS8-CR8)-$M$1))))</f>
        <v>0</v>
      </c>
      <c r="CU8" s="20"/>
    </row>
    <row r="14" spans="1:99" x14ac:dyDescent="0.2">
      <c r="H14" s="75"/>
    </row>
  </sheetData>
  <autoFilter ref="B3:B8"/>
  <mergeCells count="76">
    <mergeCell ref="I3:K3"/>
    <mergeCell ref="AM3:AO3"/>
    <mergeCell ref="CC3:CE3"/>
    <mergeCell ref="BH3:BJ3"/>
    <mergeCell ref="BK3:BM3"/>
    <mergeCell ref="BT3:BV3"/>
    <mergeCell ref="BN3:BP3"/>
    <mergeCell ref="BW3:BY3"/>
    <mergeCell ref="BZ3:CB3"/>
    <mergeCell ref="AA3:AC3"/>
    <mergeCell ref="AD3:AF3"/>
    <mergeCell ref="O1:P1"/>
    <mergeCell ref="CI3:CK3"/>
    <mergeCell ref="CF3:CH3"/>
    <mergeCell ref="CR3:CT3"/>
    <mergeCell ref="CL3:CN3"/>
    <mergeCell ref="CO3:CQ3"/>
    <mergeCell ref="BB3:BD3"/>
    <mergeCell ref="AY3:BA3"/>
    <mergeCell ref="X3:Z3"/>
    <mergeCell ref="R3:T3"/>
    <mergeCell ref="U3:W3"/>
    <mergeCell ref="AG3:AI3"/>
    <mergeCell ref="AJ3:AL3"/>
    <mergeCell ref="C4:C6"/>
    <mergeCell ref="A7:A8"/>
    <mergeCell ref="BQ3:BS3"/>
    <mergeCell ref="AP3:AR3"/>
    <mergeCell ref="L3:N3"/>
    <mergeCell ref="O3:Q3"/>
    <mergeCell ref="F3:H3"/>
    <mergeCell ref="BE4:BF4"/>
    <mergeCell ref="BH4:BI4"/>
    <mergeCell ref="BK4:BL4"/>
    <mergeCell ref="BN4:BO4"/>
    <mergeCell ref="AS3:AU3"/>
    <mergeCell ref="AV3:AX3"/>
    <mergeCell ref="BE3:BG3"/>
    <mergeCell ref="AY4:AZ4"/>
    <mergeCell ref="CO4:CP4"/>
    <mergeCell ref="CR4:CS4"/>
    <mergeCell ref="A4:A5"/>
    <mergeCell ref="BT4:BU4"/>
    <mergeCell ref="BW4:BX4"/>
    <mergeCell ref="BZ4:CA4"/>
    <mergeCell ref="CC4:CD4"/>
    <mergeCell ref="CF4:CG4"/>
    <mergeCell ref="CI4:CJ4"/>
    <mergeCell ref="BB4:BC4"/>
    <mergeCell ref="CL4:CM4"/>
    <mergeCell ref="AJ4:AK4"/>
    <mergeCell ref="AM4:AN4"/>
    <mergeCell ref="AP4:AQ4"/>
    <mergeCell ref="AS4:AT4"/>
    <mergeCell ref="AV4:AW4"/>
    <mergeCell ref="BZ2:CB2"/>
    <mergeCell ref="CC2:CE2"/>
    <mergeCell ref="F4:G4"/>
    <mergeCell ref="I4:J4"/>
    <mergeCell ref="L4:M4"/>
    <mergeCell ref="O4:P4"/>
    <mergeCell ref="R2:T2"/>
    <mergeCell ref="O2:Q2"/>
    <mergeCell ref="AJ2:AL2"/>
    <mergeCell ref="R4:S4"/>
    <mergeCell ref="U4:V4"/>
    <mergeCell ref="X4:Y4"/>
    <mergeCell ref="AA4:AB4"/>
    <mergeCell ref="AD4:AE4"/>
    <mergeCell ref="AG4:AH4"/>
    <mergeCell ref="BQ4:BR4"/>
    <mergeCell ref="AM2:AO2"/>
    <mergeCell ref="BE2:BG2"/>
    <mergeCell ref="F2:H2"/>
    <mergeCell ref="I2:K2"/>
    <mergeCell ref="BH2:BJ2"/>
  </mergeCells>
  <phoneticPr fontId="3" type="noConversion"/>
  <printOptions horizontalCentered="1"/>
  <pageMargins left="0" right="0" top="0.39370078740157483" bottom="0.45" header="0.15748031496062992" footer="0.15748031496062992"/>
  <pageSetup paperSize="8" scale="34" fitToHeight="2" orientation="landscape" r:id="rId1"/>
  <headerFooter alignWithMargins="0">
    <oddFooter>&amp;RDernière mise à jour:&amp;D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Pers</vt:lpstr>
      <vt:lpstr>Serv</vt:lpstr>
      <vt:lpstr>Jan</vt:lpstr>
      <vt:lpstr>Jan!Criteres</vt:lpstr>
      <vt:lpstr>Janv</vt:lpstr>
      <vt:lpstr>Journalier</vt:lpstr>
      <vt:lpstr>Personnel</vt:lpstr>
      <vt:lpstr>Service</vt:lpstr>
      <vt:lpstr>Taux</vt:lpstr>
      <vt:lpstr>Pers!Zone_d_impression</vt:lpstr>
    </vt:vector>
  </TitlesOfParts>
  <Company>Ville de Nyon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Grivel.Y</dc:creator>
  <cp:lastModifiedBy>Grivel Yannick</cp:lastModifiedBy>
  <cp:lastPrinted>2013-10-23T12:20:44Z</cp:lastPrinted>
  <dcterms:created xsi:type="dcterms:W3CDTF">2012-08-23T15:06:01Z</dcterms:created>
  <dcterms:modified xsi:type="dcterms:W3CDTF">2013-10-24T07:11:59Z</dcterms:modified>
</cp:coreProperties>
</file>