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75" windowWidth="15135" windowHeight="7365" tabRatio="850"/>
  </bookViews>
  <sheets>
    <sheet name="CONSO RESEAU REGIONAL" sheetId="6" r:id="rId1"/>
    <sheet name="requete" sheetId="8" r:id="rId2"/>
    <sheet name="Paramètre" sheetId="7" r:id="rId3"/>
  </sheets>
  <definedNames>
    <definedName name="_xlnm._FilterDatabase" localSheetId="1" hidden="1">requete!$A$2:$AE$333</definedName>
    <definedName name="Entités">Paramètre!$A$16:$A$24</definedName>
    <definedName name="services">Paramètre!$A$6:$A$11</definedName>
    <definedName name="services_cpta">Paramètre!$C$6:$C$12</definedName>
    <definedName name="_xlnm.Print_Area" localSheetId="0">'CONSO RESEAU REGIONAL'!$A$1:$AT$31</definedName>
    <definedName name="_xlnm.Print_Area" localSheetId="1">requete!$A$2:$X$315</definedName>
  </definedNames>
  <calcPr calcId="124519"/>
</workbook>
</file>

<file path=xl/calcChain.xml><?xml version="1.0" encoding="utf-8"?>
<calcChain xmlns="http://schemas.openxmlformats.org/spreadsheetml/2006/main">
  <c r="A1" i="6"/>
  <c r="AD3" i="8"/>
  <c r="AD6"/>
  <c r="AD5"/>
  <c r="AD7"/>
  <c r="AD4"/>
  <c r="AC4"/>
  <c r="AC7"/>
  <c r="AC5"/>
  <c r="AC6"/>
  <c r="AC3"/>
  <c r="AB3"/>
  <c r="AB6"/>
  <c r="AB5"/>
  <c r="AB7"/>
  <c r="AB4"/>
  <c r="AH3" i="6"/>
  <c r="AH6" s="1"/>
  <c r="AB3"/>
  <c r="AB6" s="1"/>
  <c r="V3"/>
  <c r="V6" s="1"/>
  <c r="P3"/>
  <c r="P6" s="1"/>
  <c r="J3"/>
  <c r="J6" s="1"/>
  <c r="D3"/>
  <c r="D6" s="1"/>
  <c r="AE4" i="8" l="1"/>
  <c r="AE7"/>
  <c r="AE5"/>
  <c r="AE6"/>
  <c r="AE3"/>
  <c r="D24" i="6"/>
  <c r="D22"/>
  <c r="D20"/>
  <c r="D18"/>
  <c r="D16"/>
  <c r="D15"/>
  <c r="D14"/>
  <c r="D13"/>
  <c r="D12"/>
  <c r="D11"/>
  <c r="D7"/>
  <c r="K6"/>
  <c r="J24"/>
  <c r="J22"/>
  <c r="J20"/>
  <c r="J18"/>
  <c r="J16"/>
  <c r="J15"/>
  <c r="J14"/>
  <c r="J13"/>
  <c r="J12"/>
  <c r="J11"/>
  <c r="J10"/>
  <c r="J7"/>
  <c r="Q6"/>
  <c r="P24"/>
  <c r="P22"/>
  <c r="P20"/>
  <c r="P18"/>
  <c r="P7"/>
  <c r="P16"/>
  <c r="P15"/>
  <c r="P14"/>
  <c r="P13"/>
  <c r="P12"/>
  <c r="P11"/>
  <c r="P10"/>
  <c r="W6"/>
  <c r="V24"/>
  <c r="V22"/>
  <c r="V20"/>
  <c r="V18"/>
  <c r="V7"/>
  <c r="V16"/>
  <c r="V15"/>
  <c r="V14"/>
  <c r="V13"/>
  <c r="V12"/>
  <c r="V11"/>
  <c r="V10"/>
  <c r="AC6"/>
  <c r="AB7"/>
  <c r="AB16"/>
  <c r="AB15"/>
  <c r="AB14"/>
  <c r="AB13"/>
  <c r="AB12"/>
  <c r="AB11"/>
  <c r="AB10"/>
  <c r="AB24"/>
  <c r="AB22"/>
  <c r="AB20"/>
  <c r="AB18"/>
  <c r="AI6"/>
  <c r="AH7"/>
  <c r="AH16"/>
  <c r="AH15"/>
  <c r="AH14"/>
  <c r="AH13"/>
  <c r="AH12"/>
  <c r="AH11"/>
  <c r="AH10"/>
  <c r="AH24"/>
  <c r="AH22"/>
  <c r="AH20"/>
  <c r="AH18"/>
  <c r="E6"/>
  <c r="D10"/>
  <c r="AO24"/>
  <c r="AO22"/>
  <c r="AO20"/>
  <c r="AO18"/>
  <c r="AO16"/>
  <c r="AO15"/>
  <c r="AO14"/>
  <c r="AO13"/>
  <c r="AO12"/>
  <c r="AO11"/>
  <c r="AO10"/>
  <c r="AO9"/>
  <c r="AH9"/>
  <c r="AB9"/>
  <c r="V9"/>
  <c r="P9"/>
  <c r="J9"/>
  <c r="D9"/>
  <c r="AH26" l="1"/>
  <c r="AB26"/>
  <c r="V26"/>
  <c r="P26"/>
  <c r="J26"/>
  <c r="D26"/>
  <c r="E24"/>
  <c r="E22"/>
  <c r="E20"/>
  <c r="E18"/>
  <c r="E16"/>
  <c r="E15"/>
  <c r="E14"/>
  <c r="E13"/>
  <c r="E12"/>
  <c r="E11"/>
  <c r="E7"/>
  <c r="AJ6"/>
  <c r="AI7"/>
  <c r="AI16"/>
  <c r="AI15"/>
  <c r="AI14"/>
  <c r="AI13"/>
  <c r="AI12"/>
  <c r="AI11"/>
  <c r="AI10"/>
  <c r="AI24"/>
  <c r="AI22"/>
  <c r="AI20"/>
  <c r="AI18"/>
  <c r="AD6"/>
  <c r="AC7"/>
  <c r="AC16"/>
  <c r="AC15"/>
  <c r="AC14"/>
  <c r="AC13"/>
  <c r="AC12"/>
  <c r="AC11"/>
  <c r="AC10"/>
  <c r="AC24"/>
  <c r="AC22"/>
  <c r="AC20"/>
  <c r="AC18"/>
  <c r="X6"/>
  <c r="W24"/>
  <c r="W22"/>
  <c r="W20"/>
  <c r="W18"/>
  <c r="W7"/>
  <c r="W16"/>
  <c r="W15"/>
  <c r="W14"/>
  <c r="W13"/>
  <c r="W12"/>
  <c r="W11"/>
  <c r="W10"/>
  <c r="R6"/>
  <c r="Q24"/>
  <c r="Q22"/>
  <c r="Q20"/>
  <c r="Q18"/>
  <c r="Q7"/>
  <c r="Q16"/>
  <c r="Q15"/>
  <c r="Q14"/>
  <c r="Q13"/>
  <c r="Q12"/>
  <c r="Q11"/>
  <c r="Q10"/>
  <c r="L6"/>
  <c r="K24"/>
  <c r="K22"/>
  <c r="K20"/>
  <c r="K18"/>
  <c r="K16"/>
  <c r="K15"/>
  <c r="K14"/>
  <c r="K13"/>
  <c r="K12"/>
  <c r="K11"/>
  <c r="K10"/>
  <c r="K7"/>
  <c r="AO7"/>
  <c r="AO26" s="1"/>
  <c r="F6"/>
  <c r="E10"/>
  <c r="F24" l="1"/>
  <c r="F22"/>
  <c r="F20"/>
  <c r="F18"/>
  <c r="F16"/>
  <c r="F15"/>
  <c r="F14"/>
  <c r="F13"/>
  <c r="F12"/>
  <c r="F11"/>
  <c r="F7"/>
  <c r="K9"/>
  <c r="K26" s="1"/>
  <c r="M6"/>
  <c r="L24"/>
  <c r="L22"/>
  <c r="L20"/>
  <c r="L18"/>
  <c r="L16"/>
  <c r="L15"/>
  <c r="L14"/>
  <c r="L13"/>
  <c r="L12"/>
  <c r="L11"/>
  <c r="L10"/>
  <c r="L9" s="1"/>
  <c r="L7"/>
  <c r="L26" s="1"/>
  <c r="Q9"/>
  <c r="Q26" s="1"/>
  <c r="S6"/>
  <c r="R24"/>
  <c r="R22"/>
  <c r="R20"/>
  <c r="R18"/>
  <c r="R7"/>
  <c r="R16"/>
  <c r="R15"/>
  <c r="R14"/>
  <c r="R13"/>
  <c r="R12"/>
  <c r="R11"/>
  <c r="R10"/>
  <c r="R9" s="1"/>
  <c r="W9"/>
  <c r="W26" s="1"/>
  <c r="Y6"/>
  <c r="X24"/>
  <c r="X22"/>
  <c r="X20"/>
  <c r="X18"/>
  <c r="X7"/>
  <c r="X16"/>
  <c r="X15"/>
  <c r="X14"/>
  <c r="X13"/>
  <c r="X12"/>
  <c r="X11"/>
  <c r="X10"/>
  <c r="X9" s="1"/>
  <c r="AC9"/>
  <c r="AC26" s="1"/>
  <c r="AE6"/>
  <c r="AD7"/>
  <c r="AD16"/>
  <c r="AD15"/>
  <c r="AD14"/>
  <c r="AD13"/>
  <c r="AD12"/>
  <c r="AD11"/>
  <c r="AD10"/>
  <c r="AD9" s="1"/>
  <c r="AD24"/>
  <c r="AD22"/>
  <c r="AD20"/>
  <c r="AD18"/>
  <c r="AI9"/>
  <c r="AI26" s="1"/>
  <c r="AK6"/>
  <c r="AJ7"/>
  <c r="AJ16"/>
  <c r="AJ15"/>
  <c r="AJ14"/>
  <c r="AJ13"/>
  <c r="AJ12"/>
  <c r="AJ11"/>
  <c r="AJ10"/>
  <c r="AJ9" s="1"/>
  <c r="AJ24"/>
  <c r="AJ22"/>
  <c r="AJ20"/>
  <c r="AJ18"/>
  <c r="AP11"/>
  <c r="AP12"/>
  <c r="AP13"/>
  <c r="AP14"/>
  <c r="AP15"/>
  <c r="AP16"/>
  <c r="AP7"/>
  <c r="AP18"/>
  <c r="AP20"/>
  <c r="AP22"/>
  <c r="AP24"/>
  <c r="AP10"/>
  <c r="AP9" s="1"/>
  <c r="E9"/>
  <c r="E26" s="1"/>
  <c r="G6"/>
  <c r="F10"/>
  <c r="AP26" l="1"/>
  <c r="AJ26"/>
  <c r="AD26"/>
  <c r="X26"/>
  <c r="R26"/>
  <c r="G24"/>
  <c r="G22"/>
  <c r="G20"/>
  <c r="G18"/>
  <c r="G16"/>
  <c r="G15"/>
  <c r="G14"/>
  <c r="G13"/>
  <c r="G12"/>
  <c r="G11"/>
  <c r="G7"/>
  <c r="AL6"/>
  <c r="AK7"/>
  <c r="AK16"/>
  <c r="AM16" s="1"/>
  <c r="AK15"/>
  <c r="AM15" s="1"/>
  <c r="AK14"/>
  <c r="AM14" s="1"/>
  <c r="AK13"/>
  <c r="AM13" s="1"/>
  <c r="AK12"/>
  <c r="AM12" s="1"/>
  <c r="AK11"/>
  <c r="AM11" s="1"/>
  <c r="AK10"/>
  <c r="AK9" s="1"/>
  <c r="AK24"/>
  <c r="AK22"/>
  <c r="AK20"/>
  <c r="AK18"/>
  <c r="AF6"/>
  <c r="AE7"/>
  <c r="AE16"/>
  <c r="AG16" s="1"/>
  <c r="AE15"/>
  <c r="AG15" s="1"/>
  <c r="AE14"/>
  <c r="AG14" s="1"/>
  <c r="AE13"/>
  <c r="AG13" s="1"/>
  <c r="AE12"/>
  <c r="AG12" s="1"/>
  <c r="AE11"/>
  <c r="AG11" s="1"/>
  <c r="AE10"/>
  <c r="AE9" s="1"/>
  <c r="AE24"/>
  <c r="AE22"/>
  <c r="AE20"/>
  <c r="AE18"/>
  <c r="Z6"/>
  <c r="Y24"/>
  <c r="Y22"/>
  <c r="Y20"/>
  <c r="Y18"/>
  <c r="Y7"/>
  <c r="Y16"/>
  <c r="AA16" s="1"/>
  <c r="Y15"/>
  <c r="AA15" s="1"/>
  <c r="Y14"/>
  <c r="AA14" s="1"/>
  <c r="Y13"/>
  <c r="AA13" s="1"/>
  <c r="Y12"/>
  <c r="AA12" s="1"/>
  <c r="Y11"/>
  <c r="AA11" s="1"/>
  <c r="Y10"/>
  <c r="Y9" s="1"/>
  <c r="T6"/>
  <c r="S24"/>
  <c r="S22"/>
  <c r="S20"/>
  <c r="S18"/>
  <c r="S7"/>
  <c r="S16"/>
  <c r="U16" s="1"/>
  <c r="S15"/>
  <c r="U15" s="1"/>
  <c r="S14"/>
  <c r="U14" s="1"/>
  <c r="S13"/>
  <c r="U13" s="1"/>
  <c r="S12"/>
  <c r="U12" s="1"/>
  <c r="S11"/>
  <c r="U11" s="1"/>
  <c r="S10"/>
  <c r="S9" s="1"/>
  <c r="N6"/>
  <c r="M24"/>
  <c r="M22"/>
  <c r="M20"/>
  <c r="M18"/>
  <c r="M16"/>
  <c r="O16" s="1"/>
  <c r="M15"/>
  <c r="O15" s="1"/>
  <c r="M14"/>
  <c r="O14" s="1"/>
  <c r="M13"/>
  <c r="O13" s="1"/>
  <c r="M12"/>
  <c r="O12" s="1"/>
  <c r="M11"/>
  <c r="O11" s="1"/>
  <c r="M10"/>
  <c r="M9" s="1"/>
  <c r="M7"/>
  <c r="M26" s="1"/>
  <c r="AQ7"/>
  <c r="AQ18"/>
  <c r="AQ20"/>
  <c r="AQ22"/>
  <c r="AQ24"/>
  <c r="AM10"/>
  <c r="AM9" s="1"/>
  <c r="AG10"/>
  <c r="AG9" s="1"/>
  <c r="AA10"/>
  <c r="AA9" s="1"/>
  <c r="U10"/>
  <c r="U9" s="1"/>
  <c r="O10"/>
  <c r="O9" s="1"/>
  <c r="AQ11"/>
  <c r="AQ12"/>
  <c r="AQ13"/>
  <c r="AQ14"/>
  <c r="AQ15"/>
  <c r="AQ16"/>
  <c r="AQ10"/>
  <c r="AQ9" s="1"/>
  <c r="F9"/>
  <c r="F26" s="1"/>
  <c r="H6"/>
  <c r="G10"/>
  <c r="I10"/>
  <c r="AQ26" l="1"/>
  <c r="S26"/>
  <c r="Y26"/>
  <c r="AE26"/>
  <c r="AK26"/>
  <c r="H10"/>
  <c r="H24"/>
  <c r="H22"/>
  <c r="H20"/>
  <c r="H18"/>
  <c r="H16"/>
  <c r="H15"/>
  <c r="H14"/>
  <c r="H13"/>
  <c r="H12"/>
  <c r="H11"/>
  <c r="H7"/>
  <c r="N24"/>
  <c r="O24" s="1"/>
  <c r="N22"/>
  <c r="O22" s="1"/>
  <c r="N20"/>
  <c r="O20" s="1"/>
  <c r="N18"/>
  <c r="O18" s="1"/>
  <c r="N16"/>
  <c r="N15"/>
  <c r="N14"/>
  <c r="N13"/>
  <c r="N12"/>
  <c r="N11"/>
  <c r="N10"/>
  <c r="N9" s="1"/>
  <c r="N7"/>
  <c r="T24"/>
  <c r="U24" s="1"/>
  <c r="T22"/>
  <c r="U22" s="1"/>
  <c r="T20"/>
  <c r="U20" s="1"/>
  <c r="T18"/>
  <c r="U18" s="1"/>
  <c r="T7"/>
  <c r="T16"/>
  <c r="T15"/>
  <c r="T14"/>
  <c r="T13"/>
  <c r="T12"/>
  <c r="T11"/>
  <c r="T10"/>
  <c r="T9" s="1"/>
  <c r="Z24"/>
  <c r="AA24" s="1"/>
  <c r="Z22"/>
  <c r="AA22" s="1"/>
  <c r="Z20"/>
  <c r="AA20" s="1"/>
  <c r="Z18"/>
  <c r="AA18" s="1"/>
  <c r="Z7"/>
  <c r="Z16"/>
  <c r="Z15"/>
  <c r="Z14"/>
  <c r="Z13"/>
  <c r="Z12"/>
  <c r="Z11"/>
  <c r="Z10"/>
  <c r="Z9" s="1"/>
  <c r="AF7"/>
  <c r="AF16"/>
  <c r="AF15"/>
  <c r="AF14"/>
  <c r="AF13"/>
  <c r="AF12"/>
  <c r="AF11"/>
  <c r="AF10"/>
  <c r="AF24"/>
  <c r="AG24" s="1"/>
  <c r="AF22"/>
  <c r="AG22" s="1"/>
  <c r="AF20"/>
  <c r="AG20" s="1"/>
  <c r="AF18"/>
  <c r="AL7"/>
  <c r="AL16"/>
  <c r="AL15"/>
  <c r="AL14"/>
  <c r="AL13"/>
  <c r="AL12"/>
  <c r="AL11"/>
  <c r="AL10"/>
  <c r="AL9" s="1"/>
  <c r="AL24"/>
  <c r="AM24" s="1"/>
  <c r="AL22"/>
  <c r="AM22" s="1"/>
  <c r="AL20"/>
  <c r="AM20" s="1"/>
  <c r="AL18"/>
  <c r="AM18" s="1"/>
  <c r="AR11"/>
  <c r="I11"/>
  <c r="AT11" s="1"/>
  <c r="AR12"/>
  <c r="I12"/>
  <c r="AT12" s="1"/>
  <c r="AR13"/>
  <c r="I13"/>
  <c r="AT13" s="1"/>
  <c r="AR14"/>
  <c r="I14"/>
  <c r="AT14" s="1"/>
  <c r="AR15"/>
  <c r="I15"/>
  <c r="AT15" s="1"/>
  <c r="AR16"/>
  <c r="I16"/>
  <c r="AT16" s="1"/>
  <c r="AR7"/>
  <c r="AR18"/>
  <c r="AR20"/>
  <c r="AR22"/>
  <c r="AR24"/>
  <c r="AT10"/>
  <c r="AT9" s="1"/>
  <c r="I9"/>
  <c r="AR10"/>
  <c r="AR9" s="1"/>
  <c r="G9"/>
  <c r="G26" s="1"/>
  <c r="AS10"/>
  <c r="H9"/>
  <c r="AM7" l="1"/>
  <c r="AM26" s="1"/>
  <c r="AL26"/>
  <c r="AG7"/>
  <c r="AF26"/>
  <c r="AA7"/>
  <c r="AA26" s="1"/>
  <c r="Z26"/>
  <c r="U7"/>
  <c r="U26" s="1"/>
  <c r="T26"/>
  <c r="O7"/>
  <c r="O26" s="1"/>
  <c r="N26"/>
  <c r="AR26"/>
  <c r="H26"/>
  <c r="AG18"/>
  <c r="AS7"/>
  <c r="I7"/>
  <c r="AS18"/>
  <c r="I18"/>
  <c r="AT18" s="1"/>
  <c r="AS20"/>
  <c r="I20"/>
  <c r="AT20" s="1"/>
  <c r="AS22"/>
  <c r="I22"/>
  <c r="AT22" s="1"/>
  <c r="AS24"/>
  <c r="I24"/>
  <c r="AT24" s="1"/>
  <c r="AS11"/>
  <c r="AS12"/>
  <c r="AS13"/>
  <c r="AS14"/>
  <c r="AS15"/>
  <c r="AS16"/>
  <c r="AT7" l="1"/>
  <c r="AT26" s="1"/>
  <c r="I26"/>
  <c r="AG26"/>
  <c r="AS9"/>
  <c r="AS26" s="1"/>
</calcChain>
</file>

<file path=xl/sharedStrings.xml><?xml version="1.0" encoding="utf-8"?>
<sst xmlns="http://schemas.openxmlformats.org/spreadsheetml/2006/main" count="306" uniqueCount="143">
  <si>
    <t>Réseau National</t>
  </si>
  <si>
    <t>Réseau Régional</t>
  </si>
  <si>
    <t>SFI</t>
  </si>
  <si>
    <t>Sonepar France</t>
  </si>
  <si>
    <t>CGED</t>
  </si>
  <si>
    <t>Cged Filiales</t>
  </si>
  <si>
    <t>SIF</t>
  </si>
  <si>
    <t>SNE</t>
  </si>
  <si>
    <t>Cdi</t>
  </si>
  <si>
    <t>Cdd R</t>
  </si>
  <si>
    <t>Cdd S</t>
  </si>
  <si>
    <t>Int</t>
  </si>
  <si>
    <t>Total</t>
  </si>
  <si>
    <t xml:space="preserve">Comptabilité Direction </t>
  </si>
  <si>
    <t>Comptabilité Générale</t>
  </si>
  <si>
    <t>Consolidation</t>
  </si>
  <si>
    <t>Comptabilité Fournisseurs</t>
  </si>
  <si>
    <t>Comptabilité Dérogation</t>
  </si>
  <si>
    <t>Comptabilité Clients</t>
  </si>
  <si>
    <t>Comptabilité recouvrement</t>
  </si>
  <si>
    <t>CONTRÔLE DE GESTION</t>
  </si>
  <si>
    <t>IMMOBILIER</t>
  </si>
  <si>
    <t>JURIDIQUE</t>
  </si>
  <si>
    <t>SERVICES GENERAUX</t>
  </si>
  <si>
    <t>SONEPAR MEDITERRANEE</t>
  </si>
  <si>
    <t>DAEM</t>
  </si>
  <si>
    <t>CSO</t>
  </si>
  <si>
    <t>GMT - TABUR</t>
  </si>
  <si>
    <t>SOCOLEC</t>
  </si>
  <si>
    <t>SONEPAR FRANCE INTERSERVICES</t>
  </si>
  <si>
    <t>WALBRERCQ</t>
  </si>
  <si>
    <t>FLAUDER</t>
  </si>
  <si>
    <t>SCHOLTES</t>
  </si>
  <si>
    <t>ISABEL</t>
  </si>
  <si>
    <t>RESEAU REGIONAL</t>
  </si>
  <si>
    <t>LEMAIRE</t>
  </si>
  <si>
    <t>INDUSTYL</t>
  </si>
  <si>
    <t>NORD EST</t>
  </si>
  <si>
    <t>SAS S.N.E</t>
  </si>
  <si>
    <t>301D</t>
  </si>
  <si>
    <t>SANELEC</t>
  </si>
  <si>
    <t>SONEPAR SUD EST</t>
  </si>
  <si>
    <t>TEISSIER</t>
  </si>
  <si>
    <t>AED</t>
  </si>
  <si>
    <t>LYON ELECTRICITE</t>
  </si>
  <si>
    <t>REAL</t>
  </si>
  <si>
    <t>SDME</t>
  </si>
  <si>
    <t>BIANCHI</t>
  </si>
  <si>
    <t>Matricule</t>
  </si>
  <si>
    <t>Nom</t>
  </si>
  <si>
    <t>Prénom</t>
  </si>
  <si>
    <t>C Réseau SONEPAR</t>
  </si>
  <si>
    <t>L Réseau SONEPAR</t>
  </si>
  <si>
    <t>C Région SONEPAR</t>
  </si>
  <si>
    <t>L Région SONEPAR</t>
  </si>
  <si>
    <t>C Société St. adm.</t>
  </si>
  <si>
    <t>L Société St. adm</t>
  </si>
  <si>
    <t>C Organisation Ste</t>
  </si>
  <si>
    <t>L Organisation Ste</t>
  </si>
  <si>
    <t>C Aff.Structurelle(Aff1)</t>
  </si>
  <si>
    <t>L Aff.Structurelle (Aff1)</t>
  </si>
  <si>
    <t>C Aff.Fonctionnelle(Aff2)</t>
  </si>
  <si>
    <t>L Aff.Fonctionnelle(Aff2)</t>
  </si>
  <si>
    <t>D Entrée société</t>
  </si>
  <si>
    <t>D Sortie société</t>
  </si>
  <si>
    <t>C Nature contrat</t>
  </si>
  <si>
    <t>L Type Contrat</t>
  </si>
  <si>
    <t>Coefficient majoration</t>
  </si>
  <si>
    <t>L Emploi</t>
  </si>
  <si>
    <t>BACK OFFICE</t>
  </si>
  <si>
    <t>CDI</t>
  </si>
  <si>
    <t>SANS PARTICULARITÉS</t>
  </si>
  <si>
    <t>ASSISTANT ADMINISTRATIF</t>
  </si>
  <si>
    <t>MICHAEL</t>
  </si>
  <si>
    <t>CORINNE</t>
  </si>
  <si>
    <t>CHRISTELLE</t>
  </si>
  <si>
    <t>VALERIE</t>
  </si>
  <si>
    <t>FCO</t>
  </si>
  <si>
    <t>COMPTABILITE</t>
  </si>
  <si>
    <t>CADRE COMPTABLE</t>
  </si>
  <si>
    <t>FSG</t>
  </si>
  <si>
    <t>AGENT DE COMPTABILITE</t>
  </si>
  <si>
    <t>HOTESSE D'ACCUEIL</t>
  </si>
  <si>
    <t>GRAND PUBLIC</t>
  </si>
  <si>
    <t>CADELEC</t>
  </si>
  <si>
    <t>PESTY</t>
  </si>
  <si>
    <t>TOTAL EFFECTIF</t>
  </si>
  <si>
    <t>LMU</t>
  </si>
  <si>
    <t>SERVICES</t>
  </si>
  <si>
    <t>SERVICES CPTA</t>
  </si>
  <si>
    <t>Cdd R =  cdd pour remplacement</t>
  </si>
  <si>
    <t>Cdd S = cdd pour surcroît</t>
  </si>
  <si>
    <t>Hors Périmètre Admin &amp; Fin</t>
  </si>
  <si>
    <t>Int R</t>
  </si>
  <si>
    <t>Int S</t>
  </si>
  <si>
    <t>Int R =  Intérimaire pour remplacement</t>
  </si>
  <si>
    <t>Int S = Intérimaire pour surcroît</t>
  </si>
  <si>
    <t>Grand Public</t>
  </si>
  <si>
    <t>Cged Dom Tom</t>
  </si>
  <si>
    <t>ASO</t>
  </si>
  <si>
    <t>COMPTOIR ELBEUVIEN</t>
  </si>
  <si>
    <t>-</t>
  </si>
  <si>
    <t>TOTAL</t>
  </si>
  <si>
    <t>Clé</t>
  </si>
  <si>
    <t>L Motif entrée soc.</t>
  </si>
  <si>
    <t>C Affectation 3</t>
  </si>
  <si>
    <t>L Affectation 3</t>
  </si>
  <si>
    <t>C Affectation 4</t>
  </si>
  <si>
    <t>L Affectation 4</t>
  </si>
  <si>
    <t>Remplacement</t>
  </si>
  <si>
    <t>DIREC</t>
  </si>
  <si>
    <t>DIRECTION</t>
  </si>
  <si>
    <t>BO2_2</t>
  </si>
  <si>
    <t>Remplacement ald</t>
  </si>
  <si>
    <t>BO2_1</t>
  </si>
  <si>
    <t>BO2_1_6</t>
  </si>
  <si>
    <t>GENERALE</t>
  </si>
  <si>
    <t>BO2_1_1</t>
  </si>
  <si>
    <t>CLIENTS</t>
  </si>
  <si>
    <t>BO2_1_5</t>
  </si>
  <si>
    <t>BO2_5</t>
  </si>
  <si>
    <t>BO2_1_4</t>
  </si>
  <si>
    <t>Mutation groupe</t>
  </si>
  <si>
    <t>Mutation Groupe</t>
  </si>
  <si>
    <t>BO2_3</t>
  </si>
  <si>
    <t>BO2_1_7</t>
  </si>
  <si>
    <t>BO2_1_3</t>
  </si>
  <si>
    <t>BO2_4</t>
  </si>
  <si>
    <t>BO2_1_2</t>
  </si>
  <si>
    <t>C Motif entrée soc.</t>
  </si>
  <si>
    <t>Clé contrat</t>
  </si>
  <si>
    <t>Clé service</t>
  </si>
  <si>
    <t>clé variable</t>
  </si>
  <si>
    <t>clé organisation</t>
  </si>
  <si>
    <t>Sonepar IDF</t>
  </si>
  <si>
    <t>Sonepar NE</t>
  </si>
  <si>
    <t>Sonepar RA</t>
  </si>
  <si>
    <t>Sonepar Med</t>
  </si>
  <si>
    <t>Sonepar SO</t>
  </si>
  <si>
    <t>Sonepar O</t>
  </si>
  <si>
    <t>CF</t>
  </si>
  <si>
    <t>CDT</t>
  </si>
  <si>
    <t>Filiales CGED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</si>
</sst>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7" fillId="0" borderId="0" applyFont="0" applyFill="0" applyBorder="0" applyAlignment="0" applyProtection="0"/>
    <xf numFmtId="0" fontId="7" fillId="0" borderId="0"/>
    <xf numFmtId="0" fontId="7" fillId="0" borderId="0"/>
    <xf numFmtId="0" fontId="15" fillId="0" borderId="0"/>
  </cellStyleXfs>
  <cellXfs count="95">
    <xf numFmtId="0" fontId="0" fillId="0" borderId="0" xfId="0"/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1" fillId="0" borderId="1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Border="1"/>
    <xf numFmtId="0" fontId="11" fillId="0" borderId="0" xfId="0" applyFont="1" applyFill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1" fillId="0" borderId="7" xfId="0" applyFont="1" applyBorder="1"/>
    <xf numFmtId="0" fontId="11" fillId="0" borderId="8" xfId="0" applyFont="1" applyBorder="1"/>
    <xf numFmtId="0" fontId="11" fillId="0" borderId="9" xfId="0" applyFont="1" applyBorder="1"/>
    <xf numFmtId="0" fontId="11" fillId="0" borderId="10" xfId="0" applyFont="1" applyBorder="1"/>
    <xf numFmtId="0" fontId="11" fillId="0" borderId="11" xfId="0" applyFon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2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15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5" fillId="0" borderId="0" xfId="4"/>
    <xf numFmtId="14" fontId="15" fillId="0" borderId="0" xfId="4" applyNumberFormat="1"/>
    <xf numFmtId="0" fontId="0" fillId="2" borderId="0" xfId="0" applyFill="1"/>
    <xf numFmtId="0" fontId="15" fillId="3" borderId="0" xfId="4" applyFill="1"/>
    <xf numFmtId="0" fontId="0" fillId="3" borderId="0" xfId="0" applyFill="1"/>
    <xf numFmtId="0" fontId="12" fillId="0" borderId="14" xfId="0" applyFont="1" applyBorder="1" applyAlignment="1">
      <alignment vertical="center" wrapText="1"/>
    </xf>
    <xf numFmtId="0" fontId="11" fillId="4" borderId="4" xfId="0" applyFont="1" applyFill="1" applyBorder="1"/>
    <xf numFmtId="0" fontId="0" fillId="4" borderId="6" xfId="0" applyFill="1" applyBorder="1"/>
    <xf numFmtId="0" fontId="11" fillId="4" borderId="7" xfId="0" applyFont="1" applyFill="1" applyBorder="1"/>
    <xf numFmtId="0" fontId="0" fillId="4" borderId="8" xfId="0" applyFill="1" applyBorder="1"/>
    <xf numFmtId="0" fontId="0" fillId="4" borderId="7" xfId="0" applyFill="1" applyBorder="1"/>
    <xf numFmtId="0" fontId="11" fillId="4" borderId="9" xfId="0" applyFont="1" applyFill="1" applyBorder="1"/>
    <xf numFmtId="0" fontId="0" fillId="4" borderId="11" xfId="0" applyFill="1" applyBorder="1"/>
    <xf numFmtId="0" fontId="3" fillId="0" borderId="0" xfId="0" applyFont="1"/>
    <xf numFmtId="0" fontId="12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5" fillId="3" borderId="0" xfId="4" applyFill="1" applyAlignment="1">
      <alignment horizontal="center"/>
    </xf>
    <xf numFmtId="0" fontId="0" fillId="3" borderId="0" xfId="0" applyFill="1" applyAlignment="1">
      <alignment horizontal="center"/>
    </xf>
    <xf numFmtId="0" fontId="7" fillId="3" borderId="0" xfId="3" applyFill="1" applyAlignment="1">
      <alignment horizont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</cellXfs>
  <cellStyles count="5">
    <cellStyle name="Euro" xfId="1"/>
    <cellStyle name="Normal" xfId="0" builtinId="0"/>
    <cellStyle name="Normal 2" xfId="2"/>
    <cellStyle name="Normal_requete" xfId="3"/>
    <cellStyle name="Normal_requete_1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T31"/>
  <sheetViews>
    <sheetView showGridLines="0" tabSelected="1" workbookViewId="0">
      <selection activeCell="A3" sqref="A3"/>
    </sheetView>
  </sheetViews>
  <sheetFormatPr baseColWidth="10" defaultRowHeight="15" outlineLevelRow="1" outlineLevelCol="1"/>
  <cols>
    <col min="1" max="1" width="25.7109375" style="2" customWidth="1"/>
    <col min="2" max="2" width="7.7109375" style="2" hidden="1" customWidth="1" outlineLevel="1"/>
    <col min="3" max="3" width="1.5703125" style="2" customWidth="1" collapsed="1"/>
    <col min="4" max="4" width="3.28515625" style="2" bestFit="1" customWidth="1"/>
    <col min="5" max="5" width="4.7109375" style="2" bestFit="1" customWidth="1"/>
    <col min="6" max="6" width="4.5703125" style="2" bestFit="1" customWidth="1"/>
    <col min="7" max="7" width="4" style="2" bestFit="1" customWidth="1"/>
    <col min="8" max="8" width="3.85546875" style="2" bestFit="1" customWidth="1"/>
    <col min="9" max="9" width="4.42578125" style="2" bestFit="1" customWidth="1"/>
    <col min="10" max="10" width="3.28515625" style="2" customWidth="1"/>
    <col min="11" max="11" width="4.7109375" style="2" customWidth="1"/>
    <col min="12" max="12" width="4.5703125" style="2" customWidth="1"/>
    <col min="13" max="13" width="4" style="2" customWidth="1"/>
    <col min="14" max="14" width="3.85546875" style="2" customWidth="1"/>
    <col min="15" max="15" width="4.42578125" style="2" customWidth="1"/>
    <col min="16" max="16" width="3.28515625" style="2" customWidth="1"/>
    <col min="17" max="17" width="4.7109375" style="2" customWidth="1"/>
    <col min="18" max="18" width="4.5703125" style="2" customWidth="1"/>
    <col min="19" max="19" width="4" style="2" customWidth="1"/>
    <col min="20" max="20" width="3.85546875" style="2" customWidth="1"/>
    <col min="21" max="21" width="4.42578125" style="2" customWidth="1"/>
    <col min="22" max="22" width="3.28515625" style="2" customWidth="1"/>
    <col min="23" max="23" width="4.7109375" style="2" customWidth="1"/>
    <col min="24" max="24" width="4.5703125" style="2" customWidth="1"/>
    <col min="25" max="25" width="4" style="2" customWidth="1"/>
    <col min="26" max="26" width="3.85546875" style="2" customWidth="1"/>
    <col min="27" max="27" width="4.42578125" style="2" customWidth="1"/>
    <col min="28" max="29" width="4.7109375" style="2" customWidth="1"/>
    <col min="30" max="30" width="4.5703125" style="2" customWidth="1"/>
    <col min="31" max="32" width="4.140625" style="2" customWidth="1"/>
    <col min="33" max="33" width="4.42578125" style="2" customWidth="1"/>
    <col min="34" max="35" width="4.7109375" style="2" customWidth="1"/>
    <col min="36" max="36" width="4.5703125" style="2" customWidth="1"/>
    <col min="37" max="38" width="4.140625" style="2" customWidth="1"/>
    <col min="39" max="39" width="4.42578125" style="2" customWidth="1"/>
    <col min="40" max="40" width="1.42578125" style="2" customWidth="1"/>
    <col min="41" max="41" width="4.5703125" style="2" bestFit="1" customWidth="1"/>
    <col min="42" max="42" width="4.7109375" style="2" bestFit="1" customWidth="1"/>
    <col min="43" max="43" width="4.5703125" style="2" bestFit="1" customWidth="1"/>
    <col min="44" max="44" width="3.5703125" style="2" bestFit="1" customWidth="1"/>
    <col min="45" max="45" width="3.5703125" style="2" customWidth="1"/>
    <col min="46" max="46" width="4.5703125" style="2" bestFit="1" customWidth="1"/>
    <col min="47" max="16384" width="11.42578125" style="1"/>
  </cols>
  <sheetData>
    <row r="1" spans="1:46" ht="18.75">
      <c r="A1" s="86" t="str">
        <f>"ADMINISTRATION &amp; FINANCES "&amp;A3</f>
        <v>ADMINISTRATION &amp; FINANCES Sonepar Med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</row>
    <row r="2" spans="1:46" ht="9" customHeight="1" thickBot="1"/>
    <row r="3" spans="1:46" ht="15" customHeight="1">
      <c r="A3" s="53" t="s">
        <v>137</v>
      </c>
      <c r="B3" s="93" t="s">
        <v>103</v>
      </c>
      <c r="D3" s="90" t="str">
        <f>VLOOKUP($A$3,Paramètre!$A$16:$G$24,2,FALSE)</f>
        <v>BIANCHI</v>
      </c>
      <c r="E3" s="91"/>
      <c r="F3" s="91"/>
      <c r="G3" s="91"/>
      <c r="H3" s="91"/>
      <c r="I3" s="92"/>
      <c r="J3" s="90" t="str">
        <f>VLOOKUP($A$3,Paramètre!$A$16:$G$24,3,FALSE)</f>
        <v>SONEPAR MEDITERRANEE</v>
      </c>
      <c r="K3" s="91"/>
      <c r="L3" s="91"/>
      <c r="M3" s="91"/>
      <c r="N3" s="91"/>
      <c r="O3" s="92"/>
      <c r="P3" s="90" t="str">
        <f>VLOOKUP($A$3,Paramètre!$A$16:$G$24,4,FALSE)</f>
        <v>DAEM</v>
      </c>
      <c r="Q3" s="91"/>
      <c r="R3" s="91"/>
      <c r="S3" s="91"/>
      <c r="T3" s="91"/>
      <c r="U3" s="92"/>
      <c r="V3" s="90" t="str">
        <f>VLOOKUP($A$3,Paramètre!$A$16:$G$24,5,FALSE)</f>
        <v>-</v>
      </c>
      <c r="W3" s="91"/>
      <c r="X3" s="91"/>
      <c r="Y3" s="91"/>
      <c r="Z3" s="91"/>
      <c r="AA3" s="92"/>
      <c r="AB3" s="90" t="str">
        <f>VLOOKUP($A$3,Paramètre!$A$16:$G$24,6,FALSE)</f>
        <v>-</v>
      </c>
      <c r="AC3" s="91"/>
      <c r="AD3" s="91"/>
      <c r="AE3" s="91"/>
      <c r="AF3" s="91"/>
      <c r="AG3" s="91"/>
      <c r="AH3" s="90" t="str">
        <f>VLOOKUP($A$3,Paramètre!$A$16:$G$24,7,FALSE)</f>
        <v>-</v>
      </c>
      <c r="AI3" s="91"/>
      <c r="AJ3" s="91"/>
      <c r="AK3" s="91"/>
      <c r="AL3" s="91"/>
      <c r="AM3" s="92"/>
      <c r="AO3" s="87" t="s">
        <v>102</v>
      </c>
      <c r="AP3" s="88"/>
      <c r="AQ3" s="88"/>
      <c r="AR3" s="88"/>
      <c r="AS3" s="88"/>
      <c r="AT3" s="89"/>
    </row>
    <row r="4" spans="1:46" s="7" customFormat="1" ht="12" customHeight="1" thickBot="1">
      <c r="A4" s="66"/>
      <c r="B4" s="94"/>
      <c r="C4" s="3"/>
      <c r="D4" s="4" t="s">
        <v>8</v>
      </c>
      <c r="E4" s="5" t="s">
        <v>9</v>
      </c>
      <c r="F4" s="5" t="s">
        <v>10</v>
      </c>
      <c r="G4" s="5" t="s">
        <v>93</v>
      </c>
      <c r="H4" s="5" t="s">
        <v>94</v>
      </c>
      <c r="I4" s="6" t="s">
        <v>12</v>
      </c>
      <c r="J4" s="4" t="s">
        <v>8</v>
      </c>
      <c r="K4" s="5" t="s">
        <v>9</v>
      </c>
      <c r="L4" s="5" t="s">
        <v>10</v>
      </c>
      <c r="M4" s="5" t="s">
        <v>93</v>
      </c>
      <c r="N4" s="5" t="s">
        <v>94</v>
      </c>
      <c r="O4" s="6" t="s">
        <v>12</v>
      </c>
      <c r="P4" s="4" t="s">
        <v>8</v>
      </c>
      <c r="Q4" s="5" t="s">
        <v>9</v>
      </c>
      <c r="R4" s="5" t="s">
        <v>10</v>
      </c>
      <c r="S4" s="5" t="s">
        <v>93</v>
      </c>
      <c r="T4" s="5" t="s">
        <v>94</v>
      </c>
      <c r="U4" s="6" t="s">
        <v>12</v>
      </c>
      <c r="V4" s="4" t="s">
        <v>8</v>
      </c>
      <c r="W4" s="5" t="s">
        <v>9</v>
      </c>
      <c r="X4" s="5" t="s">
        <v>10</v>
      </c>
      <c r="Y4" s="5" t="s">
        <v>93</v>
      </c>
      <c r="Z4" s="5" t="s">
        <v>94</v>
      </c>
      <c r="AA4" s="6" t="s">
        <v>12</v>
      </c>
      <c r="AB4" s="4" t="s">
        <v>8</v>
      </c>
      <c r="AC4" s="5" t="s">
        <v>9</v>
      </c>
      <c r="AD4" s="5" t="s">
        <v>10</v>
      </c>
      <c r="AE4" s="5" t="s">
        <v>93</v>
      </c>
      <c r="AF4" s="5" t="s">
        <v>94</v>
      </c>
      <c r="AG4" s="6" t="s">
        <v>12</v>
      </c>
      <c r="AH4" s="4" t="s">
        <v>8</v>
      </c>
      <c r="AI4" s="5" t="s">
        <v>9</v>
      </c>
      <c r="AJ4" s="5" t="s">
        <v>10</v>
      </c>
      <c r="AK4" s="5" t="s">
        <v>93</v>
      </c>
      <c r="AL4" s="5" t="s">
        <v>94</v>
      </c>
      <c r="AM4" s="6" t="s">
        <v>12</v>
      </c>
      <c r="AN4" s="3"/>
      <c r="AO4" s="4" t="s">
        <v>8</v>
      </c>
      <c r="AP4" s="5" t="s">
        <v>9</v>
      </c>
      <c r="AQ4" s="5" t="s">
        <v>10</v>
      </c>
      <c r="AR4" s="5" t="s">
        <v>11</v>
      </c>
      <c r="AS4" s="5" t="s">
        <v>94</v>
      </c>
      <c r="AT4" s="6" t="s">
        <v>12</v>
      </c>
    </row>
    <row r="5" spans="1:46" s="7" customFormat="1" ht="8.25" customHeight="1" thickBot="1">
      <c r="A5" s="75"/>
      <c r="B5" s="76"/>
      <c r="C5" s="3"/>
      <c r="AN5" s="3"/>
    </row>
    <row r="6" spans="1:46" ht="9" hidden="1" customHeight="1" outlineLevel="1" thickBot="1">
      <c r="D6" s="39">
        <f>VLOOKUP(D3,Paramètre!$A$27:$B$57,2,FALSE)</f>
        <v>455</v>
      </c>
      <c r="E6" s="39">
        <f>D6</f>
        <v>455</v>
      </c>
      <c r="F6" s="39">
        <f>E6</f>
        <v>455</v>
      </c>
      <c r="G6" s="39">
        <f>F6</f>
        <v>455</v>
      </c>
      <c r="H6" s="39">
        <f>G6</f>
        <v>455</v>
      </c>
      <c r="I6" s="39"/>
      <c r="J6" s="39">
        <f>VLOOKUP(J3,Paramètre!$A$27:$B$57,2,FALSE)</f>
        <v>518</v>
      </c>
      <c r="K6" s="39">
        <f>J6</f>
        <v>518</v>
      </c>
      <c r="L6" s="39">
        <f>K6</f>
        <v>518</v>
      </c>
      <c r="M6" s="39">
        <f>L6</f>
        <v>518</v>
      </c>
      <c r="N6" s="39">
        <f>M6</f>
        <v>518</v>
      </c>
      <c r="O6" s="39"/>
      <c r="P6" s="39">
        <f>VLOOKUP(P3,Paramètre!$A$27:$B$57,2,FALSE)</f>
        <v>552</v>
      </c>
      <c r="Q6" s="39">
        <f>P6</f>
        <v>552</v>
      </c>
      <c r="R6" s="39">
        <f>Q6</f>
        <v>552</v>
      </c>
      <c r="S6" s="39">
        <f>R6</f>
        <v>552</v>
      </c>
      <c r="T6" s="39">
        <f>S6</f>
        <v>552</v>
      </c>
      <c r="U6" s="39"/>
      <c r="V6" s="39" t="e">
        <f>VLOOKUP(V3,Paramètre!$A$27:$B$57,2,FALSE)</f>
        <v>#N/A</v>
      </c>
      <c r="W6" s="39" t="e">
        <f>V6</f>
        <v>#N/A</v>
      </c>
      <c r="X6" s="39" t="e">
        <f>W6</f>
        <v>#N/A</v>
      </c>
      <c r="Y6" s="39" t="e">
        <f>X6</f>
        <v>#N/A</v>
      </c>
      <c r="Z6" s="39" t="e">
        <f>Y6</f>
        <v>#N/A</v>
      </c>
      <c r="AA6" s="39"/>
      <c r="AB6" s="39" t="e">
        <f>VLOOKUP(AB3,Paramètre!$A$27:$B$57,2,FALSE)</f>
        <v>#N/A</v>
      </c>
      <c r="AC6" s="39" t="e">
        <f>AB6</f>
        <v>#N/A</v>
      </c>
      <c r="AD6" s="39" t="e">
        <f>AC6</f>
        <v>#N/A</v>
      </c>
      <c r="AE6" s="39" t="e">
        <f>AD6</f>
        <v>#N/A</v>
      </c>
      <c r="AF6" s="39" t="e">
        <f>AE6</f>
        <v>#N/A</v>
      </c>
      <c r="AG6" s="39"/>
      <c r="AH6" s="39" t="e">
        <f>VLOOKUP(AH3,Paramètre!$A$27:$B$57,2,FALSE)</f>
        <v>#N/A</v>
      </c>
      <c r="AI6" s="39" t="e">
        <f>AH6</f>
        <v>#N/A</v>
      </c>
      <c r="AJ6" s="39" t="e">
        <f>AI6</f>
        <v>#N/A</v>
      </c>
      <c r="AK6" s="39" t="e">
        <f>AJ6</f>
        <v>#N/A</v>
      </c>
      <c r="AL6" s="39" t="e">
        <f>AK6</f>
        <v>#N/A</v>
      </c>
      <c r="AM6" s="39"/>
    </row>
    <row r="7" spans="1:46" s="82" customFormat="1" ht="15.75" collapsed="1" thickBot="1">
      <c r="A7" s="16" t="s">
        <v>111</v>
      </c>
      <c r="B7" s="59" t="s">
        <v>110</v>
      </c>
      <c r="C7" s="79"/>
      <c r="D7" s="80">
        <f>COUNTIF(requete!$AE:$AE,D$6&amp;D$4&amp;$B7)</f>
        <v>0</v>
      </c>
      <c r="E7" s="81">
        <f>COUNTIF(requete!$AE:$AE,E$6&amp;E$4&amp;$B7)</f>
        <v>0</v>
      </c>
      <c r="F7" s="81">
        <f>COUNTIF(requete!$AE:$AE,F$6&amp;F$4&amp;$B7)</f>
        <v>0</v>
      </c>
      <c r="G7" s="81">
        <f>COUNTIF(requete!$AE:$AE,G$6&amp;G$4&amp;$B7)</f>
        <v>0</v>
      </c>
      <c r="H7" s="81">
        <f>COUNTIF(requete!$AE:$AE,H$6&amp;H$4&amp;$B7)</f>
        <v>0</v>
      </c>
      <c r="I7" s="13">
        <f>SUM(D7:H7)</f>
        <v>0</v>
      </c>
      <c r="J7" s="80">
        <f>COUNTIF(requete!$AE:$AE,J$6&amp;J$4&amp;$B7)</f>
        <v>0</v>
      </c>
      <c r="K7" s="81">
        <f>COUNTIF(requete!$AE:$AE,K$6&amp;K$4&amp;$B7)</f>
        <v>0</v>
      </c>
      <c r="L7" s="81">
        <f>COUNTIF(requete!$AE:$AE,L$6&amp;L$4&amp;$B7)</f>
        <v>0</v>
      </c>
      <c r="M7" s="81">
        <f>COUNTIF(requete!$AE:$AE,M$6&amp;M$4&amp;$B7)</f>
        <v>0</v>
      </c>
      <c r="N7" s="81">
        <f>COUNTIF(requete!$AE:$AE,N$6&amp;N$4&amp;$B7)</f>
        <v>0</v>
      </c>
      <c r="O7" s="13">
        <f>SUM(J7:N7)</f>
        <v>0</v>
      </c>
      <c r="P7" s="80">
        <f>COUNTIF(requete!$AE:$AE,P$6&amp;P$4&amp;$B7)</f>
        <v>0</v>
      </c>
      <c r="Q7" s="81">
        <f>COUNTIF(requete!$AE:$AE,Q$6&amp;Q$4&amp;$B7)</f>
        <v>0</v>
      </c>
      <c r="R7" s="81">
        <f>COUNTIF(requete!$AE:$AE,R$6&amp;R$4&amp;$B7)</f>
        <v>0</v>
      </c>
      <c r="S7" s="81">
        <f>COUNTIF(requete!$AE:$AE,S$6&amp;S$4&amp;$B7)</f>
        <v>0</v>
      </c>
      <c r="T7" s="81">
        <f>COUNTIF(requete!$AE:$AE,T$6&amp;T$4&amp;$B7)</f>
        <v>0</v>
      </c>
      <c r="U7" s="13">
        <f>SUM(P7:T7)</f>
        <v>0</v>
      </c>
      <c r="V7" s="80">
        <f>COUNTIF(requete!$AE:$AE,V$6&amp;V$4&amp;$B7)</f>
        <v>0</v>
      </c>
      <c r="W7" s="81">
        <f>COUNTIF(requete!$AE:$AE,W$6&amp;W$4&amp;$B7)</f>
        <v>0</v>
      </c>
      <c r="X7" s="81">
        <f>COUNTIF(requete!$AE:$AE,X$6&amp;X$4&amp;$B7)</f>
        <v>0</v>
      </c>
      <c r="Y7" s="81">
        <f>COUNTIF(requete!$AE:$AE,Y$6&amp;Y$4&amp;$B7)</f>
        <v>0</v>
      </c>
      <c r="Z7" s="81">
        <f>COUNTIF(requete!$AE:$AE,Z$6&amp;Z$4&amp;$B7)</f>
        <v>0</v>
      </c>
      <c r="AA7" s="13">
        <f>SUM(V7:Z7)</f>
        <v>0</v>
      </c>
      <c r="AB7" s="80">
        <f>COUNTIF(requete!$AE:$AE,AB$6&amp;AB$4&amp;$B7)</f>
        <v>0</v>
      </c>
      <c r="AC7" s="81">
        <f>COUNTIF(requete!$AE:$AE,AC$6&amp;AC$4&amp;$B7)</f>
        <v>0</v>
      </c>
      <c r="AD7" s="81">
        <f>COUNTIF(requete!$AE:$AE,AD$6&amp;AD$4&amp;$B7)</f>
        <v>0</v>
      </c>
      <c r="AE7" s="81">
        <f>COUNTIF(requete!$AE:$AE,AE$6&amp;AE$4&amp;$B7)</f>
        <v>0</v>
      </c>
      <c r="AF7" s="81">
        <f>COUNTIF(requete!$AE:$AE,AF$6&amp;AF$4&amp;$B7)</f>
        <v>0</v>
      </c>
      <c r="AG7" s="13">
        <f>SUM(AB7:AF7)</f>
        <v>0</v>
      </c>
      <c r="AH7" s="80">
        <f>COUNTIF(requete!$AE:$AE,AH$6&amp;AH$4&amp;$B7)</f>
        <v>0</v>
      </c>
      <c r="AI7" s="81">
        <f>COUNTIF(requete!$AE:$AE,AI$6&amp;AI$4&amp;$B7)</f>
        <v>0</v>
      </c>
      <c r="AJ7" s="81">
        <f>COUNTIF(requete!$AE:$AE,AJ$6&amp;AJ$4&amp;$B7)</f>
        <v>0</v>
      </c>
      <c r="AK7" s="81">
        <f>COUNTIF(requete!$AE:$AE,AK$6&amp;AK$4&amp;$B7)</f>
        <v>0</v>
      </c>
      <c r="AL7" s="81">
        <f>COUNTIF(requete!$AE:$AE,AL$6&amp;AL$4&amp;$B7)</f>
        <v>0</v>
      </c>
      <c r="AM7" s="13">
        <f>SUM(AH7:AL7)</f>
        <v>0</v>
      </c>
      <c r="AN7" s="79"/>
      <c r="AO7" s="11">
        <f t="shared" ref="AO7" si="0">D7+J7+P7+V7+AB7+AH7</f>
        <v>0</v>
      </c>
      <c r="AP7" s="12">
        <f t="shared" ref="AP7" si="1">E7+K7+Q7+W7+AC7+AI7</f>
        <v>0</v>
      </c>
      <c r="AQ7" s="12">
        <f t="shared" ref="AQ7" si="2">F7+L7+R7+X7+AD7+AJ7</f>
        <v>0</v>
      </c>
      <c r="AR7" s="12">
        <f t="shared" ref="AR7" si="3">G7+M7+S7+Y7+AE7+AK7</f>
        <v>0</v>
      </c>
      <c r="AS7" s="12">
        <f t="shared" ref="AS7" si="4">H7+N7+T7+Z7+AF7+AL7</f>
        <v>0</v>
      </c>
      <c r="AT7" s="13">
        <f t="shared" ref="AT7" si="5">I7+O7+U7+AA7+AG7+AM7</f>
        <v>0</v>
      </c>
    </row>
    <row r="8" spans="1:46" ht="6.75" customHeight="1" thickBot="1"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</row>
    <row r="9" spans="1:46">
      <c r="A9" s="8" t="s">
        <v>78</v>
      </c>
      <c r="B9" s="55"/>
      <c r="D9" s="14">
        <f t="shared" ref="D9:AM9" si="6">SUM(D10:D16)</f>
        <v>0</v>
      </c>
      <c r="E9" s="9">
        <f t="shared" si="6"/>
        <v>0</v>
      </c>
      <c r="F9" s="9">
        <f t="shared" si="6"/>
        <v>0</v>
      </c>
      <c r="G9" s="9">
        <f t="shared" si="6"/>
        <v>0</v>
      </c>
      <c r="H9" s="9">
        <f t="shared" ref="H9" si="7">SUM(H10:H16)</f>
        <v>0</v>
      </c>
      <c r="I9" s="15">
        <f t="shared" si="6"/>
        <v>0</v>
      </c>
      <c r="J9" s="14">
        <f t="shared" si="6"/>
        <v>0</v>
      </c>
      <c r="K9" s="9">
        <f t="shared" si="6"/>
        <v>0</v>
      </c>
      <c r="L9" s="9">
        <f t="shared" si="6"/>
        <v>0</v>
      </c>
      <c r="M9" s="9">
        <f t="shared" si="6"/>
        <v>0</v>
      </c>
      <c r="N9" s="9">
        <f t="shared" ref="N9" si="8">SUM(N10:N16)</f>
        <v>0</v>
      </c>
      <c r="O9" s="15">
        <f t="shared" si="6"/>
        <v>0</v>
      </c>
      <c r="P9" s="14">
        <f t="shared" si="6"/>
        <v>0</v>
      </c>
      <c r="Q9" s="9">
        <f t="shared" si="6"/>
        <v>0</v>
      </c>
      <c r="R9" s="9">
        <f t="shared" si="6"/>
        <v>0</v>
      </c>
      <c r="S9" s="9">
        <f t="shared" si="6"/>
        <v>0</v>
      </c>
      <c r="T9" s="9">
        <f t="shared" ref="T9" si="9">SUM(T10:T16)</f>
        <v>0</v>
      </c>
      <c r="U9" s="15">
        <f t="shared" si="6"/>
        <v>0</v>
      </c>
      <c r="V9" s="14">
        <f t="shared" si="6"/>
        <v>0</v>
      </c>
      <c r="W9" s="9">
        <f t="shared" si="6"/>
        <v>0</v>
      </c>
      <c r="X9" s="9">
        <f t="shared" si="6"/>
        <v>0</v>
      </c>
      <c r="Y9" s="9">
        <f t="shared" si="6"/>
        <v>0</v>
      </c>
      <c r="Z9" s="9">
        <f t="shared" ref="Z9" si="10">SUM(Z10:Z16)</f>
        <v>0</v>
      </c>
      <c r="AA9" s="15">
        <f t="shared" si="6"/>
        <v>0</v>
      </c>
      <c r="AB9" s="14">
        <f t="shared" si="6"/>
        <v>0</v>
      </c>
      <c r="AC9" s="9">
        <f t="shared" si="6"/>
        <v>0</v>
      </c>
      <c r="AD9" s="9">
        <f t="shared" si="6"/>
        <v>0</v>
      </c>
      <c r="AE9" s="9">
        <f t="shared" si="6"/>
        <v>0</v>
      </c>
      <c r="AF9" s="9"/>
      <c r="AG9" s="15">
        <f t="shared" si="6"/>
        <v>0</v>
      </c>
      <c r="AH9" s="9">
        <f t="shared" si="6"/>
        <v>0</v>
      </c>
      <c r="AI9" s="9">
        <f t="shared" si="6"/>
        <v>0</v>
      </c>
      <c r="AJ9" s="9">
        <f t="shared" si="6"/>
        <v>0</v>
      </c>
      <c r="AK9" s="9">
        <f t="shared" si="6"/>
        <v>0</v>
      </c>
      <c r="AL9" s="9">
        <f t="shared" ref="AL9" si="11">SUM(AL10:AL16)</f>
        <v>0</v>
      </c>
      <c r="AM9" s="15">
        <f t="shared" si="6"/>
        <v>0</v>
      </c>
      <c r="AO9" s="14">
        <f t="shared" ref="AO9:AT9" si="12">SUM(AO10:AO16)</f>
        <v>0</v>
      </c>
      <c r="AP9" s="9">
        <f t="shared" si="12"/>
        <v>0</v>
      </c>
      <c r="AQ9" s="9">
        <f t="shared" si="12"/>
        <v>0</v>
      </c>
      <c r="AR9" s="9">
        <f t="shared" si="12"/>
        <v>0</v>
      </c>
      <c r="AS9" s="9">
        <f t="shared" si="12"/>
        <v>0</v>
      </c>
      <c r="AT9" s="15">
        <f t="shared" si="12"/>
        <v>0</v>
      </c>
    </row>
    <row r="10" spans="1:46" s="22" customFormat="1" ht="12">
      <c r="A10" s="17" t="s">
        <v>13</v>
      </c>
      <c r="B10" s="56" t="s">
        <v>121</v>
      </c>
      <c r="C10" s="18"/>
      <c r="D10" s="19">
        <f>COUNTIF(requete!$AE:$AE,D$6&amp;D$4&amp;$B10)</f>
        <v>0</v>
      </c>
      <c r="E10" s="20">
        <f>COUNTIF(requete!$AE:$AE,E$6&amp;E$4&amp;$B10)</f>
        <v>0</v>
      </c>
      <c r="F10" s="20">
        <f>COUNTIF(requete!$AE:$AE,F$6&amp;F$4&amp;$B10)</f>
        <v>0</v>
      </c>
      <c r="G10" s="20">
        <f>COUNTIF(requete!$AE:$AE,G$6&amp;G$4&amp;$B10)</f>
        <v>0</v>
      </c>
      <c r="H10" s="20">
        <f>COUNTIF(requete!$AE:$AE,H$6&amp;H$4&amp;$B10)</f>
        <v>0</v>
      </c>
      <c r="I10" s="21">
        <f>SUM(D10:G10)</f>
        <v>0</v>
      </c>
      <c r="J10" s="19">
        <f>COUNTIF(requete!$AE:$AE,J$6&amp;J$4&amp;$B10)</f>
        <v>0</v>
      </c>
      <c r="K10" s="20">
        <f>COUNTIF(requete!$AE:$AE,K$6&amp;K$4&amp;$B10)</f>
        <v>0</v>
      </c>
      <c r="L10" s="20">
        <f>COUNTIF(requete!$AE:$AE,L$6&amp;L$4&amp;$B10)</f>
        <v>0</v>
      </c>
      <c r="M10" s="20">
        <f>COUNTIF(requete!$AE:$AE,M$6&amp;M$4&amp;$B10)</f>
        <v>0</v>
      </c>
      <c r="N10" s="20">
        <f>COUNTIF(requete!$AE:$AE,N$6&amp;N$4&amp;$B10)</f>
        <v>0</v>
      </c>
      <c r="O10" s="21">
        <f>SUM(J10:M10)</f>
        <v>0</v>
      </c>
      <c r="P10" s="19">
        <f>COUNTIF(requete!$AE:$AE,P$6&amp;P$4&amp;$B10)</f>
        <v>0</v>
      </c>
      <c r="Q10" s="20">
        <f>COUNTIF(requete!$AE:$AE,Q$6&amp;Q$4&amp;$B10)</f>
        <v>0</v>
      </c>
      <c r="R10" s="20">
        <f>COUNTIF(requete!$AE:$AE,R$6&amp;R$4&amp;$B10)</f>
        <v>0</v>
      </c>
      <c r="S10" s="20">
        <f>COUNTIF(requete!$AE:$AE,S$6&amp;S$4&amp;$B10)</f>
        <v>0</v>
      </c>
      <c r="T10" s="20">
        <f>COUNTIF(requete!$AE:$AE,T$6&amp;T$4&amp;$B10)</f>
        <v>0</v>
      </c>
      <c r="U10" s="21">
        <f>SUM(P10:S10)</f>
        <v>0</v>
      </c>
      <c r="V10" s="19">
        <f>COUNTIF(requete!$AE:$AE,V$6&amp;V$4&amp;$B10)</f>
        <v>0</v>
      </c>
      <c r="W10" s="20">
        <f>COUNTIF(requete!$AE:$AE,W$6&amp;W$4&amp;$B10)</f>
        <v>0</v>
      </c>
      <c r="X10" s="20">
        <f>COUNTIF(requete!$AE:$AE,X$6&amp;X$4&amp;$B10)</f>
        <v>0</v>
      </c>
      <c r="Y10" s="20">
        <f>COUNTIF(requete!$AE:$AE,Y$6&amp;Y$4&amp;$B10)</f>
        <v>0</v>
      </c>
      <c r="Z10" s="20">
        <f>COUNTIF(requete!$AE:$AE,Z$6&amp;Z$4&amp;$B10)</f>
        <v>0</v>
      </c>
      <c r="AA10" s="21">
        <f>SUM(V10:Y10)</f>
        <v>0</v>
      </c>
      <c r="AB10" s="19">
        <f>COUNTIF(requete!$AE:$AE,AB$6&amp;AB$4&amp;$B10)</f>
        <v>0</v>
      </c>
      <c r="AC10" s="20">
        <f>COUNTIF(requete!$AE:$AE,AC$6&amp;AC$4&amp;$B10)</f>
        <v>0</v>
      </c>
      <c r="AD10" s="20">
        <f>COUNTIF(requete!$AE:$AE,AD$6&amp;AD$4&amp;$B10)</f>
        <v>0</v>
      </c>
      <c r="AE10" s="20">
        <f>COUNTIF(requete!$AE:$AE,AE$6&amp;AE$4&amp;$B10)</f>
        <v>0</v>
      </c>
      <c r="AF10" s="20">
        <f>COUNTIF(requete!$AE:$AE,AF$6&amp;AF$4&amp;$B10)</f>
        <v>0</v>
      </c>
      <c r="AG10" s="21">
        <f>SUM(AB10:AE10)</f>
        <v>0</v>
      </c>
      <c r="AH10" s="20">
        <f>COUNTIF(requete!$AE:$AE,AH$6&amp;AH$4&amp;$B10)</f>
        <v>0</v>
      </c>
      <c r="AI10" s="20">
        <f>COUNTIF(requete!$AE:$AE,AI$6&amp;AI$4&amp;$B10)</f>
        <v>0</v>
      </c>
      <c r="AJ10" s="20">
        <f>COUNTIF(requete!$AE:$AE,AJ$6&amp;AJ$4&amp;$B10)</f>
        <v>0</v>
      </c>
      <c r="AK10" s="20">
        <f>COUNTIF(requete!$AE:$AE,AK$6&amp;AK$4&amp;$B10)</f>
        <v>0</v>
      </c>
      <c r="AL10" s="20">
        <f>COUNTIF(requete!$AE:$AE,AL$6&amp;AL$4&amp;$B10)</f>
        <v>0</v>
      </c>
      <c r="AM10" s="21">
        <f>SUM(AH10:AK10)</f>
        <v>0</v>
      </c>
      <c r="AN10" s="18"/>
      <c r="AO10" s="19">
        <f>D10+J10+P10+V10+AB10+AH10</f>
        <v>0</v>
      </c>
      <c r="AP10" s="20">
        <f>E10+K10+Q10+W10+AC10+AI10</f>
        <v>0</v>
      </c>
      <c r="AQ10" s="20">
        <f>F10+L10+R10+X10+AD10+AJ10</f>
        <v>0</v>
      </c>
      <c r="AR10" s="20">
        <f>G10+M10+S10+Y10+AE10+AK10</f>
        <v>0</v>
      </c>
      <c r="AS10" s="20">
        <f>H10+N10+T10+Z10+AF10+AL10</f>
        <v>0</v>
      </c>
      <c r="AT10" s="21">
        <f t="shared" ref="AT10:AT16" si="13">I10+O10+U10+AA10+AG10+AM10</f>
        <v>0</v>
      </c>
    </row>
    <row r="11" spans="1:46" s="22" customFormat="1" ht="12">
      <c r="A11" s="17" t="s">
        <v>14</v>
      </c>
      <c r="B11" s="56" t="s">
        <v>115</v>
      </c>
      <c r="C11" s="18"/>
      <c r="D11" s="19">
        <f>COUNTIF(requete!$AE:$AE,D$6&amp;D$4&amp;$B11)</f>
        <v>0</v>
      </c>
      <c r="E11" s="20">
        <f>COUNTIF(requete!$AE:$AE,E$6&amp;E$4&amp;$B11)</f>
        <v>0</v>
      </c>
      <c r="F11" s="20">
        <f>COUNTIF(requete!$AE:$AE,F$6&amp;F$4&amp;$B11)</f>
        <v>0</v>
      </c>
      <c r="G11" s="20">
        <f>COUNTIF(requete!$AE:$AE,G$6&amp;G$4&amp;$B11)</f>
        <v>0</v>
      </c>
      <c r="H11" s="20">
        <f>COUNTIF(requete!$AE:$AE,H$6&amp;H$4&amp;$B11)</f>
        <v>0</v>
      </c>
      <c r="I11" s="21">
        <f t="shared" ref="I11:I16" si="14">SUM(D11:G11)</f>
        <v>0</v>
      </c>
      <c r="J11" s="19">
        <f>COUNTIF(requete!$AE:$AE,J$6&amp;J$4&amp;$B11)</f>
        <v>0</v>
      </c>
      <c r="K11" s="20">
        <f>COUNTIF(requete!$AE:$AE,K$6&amp;K$4&amp;$B11)</f>
        <v>0</v>
      </c>
      <c r="L11" s="20">
        <f>COUNTIF(requete!$AE:$AE,L$6&amp;L$4&amp;$B11)</f>
        <v>0</v>
      </c>
      <c r="M11" s="20">
        <f>COUNTIF(requete!$AE:$AE,M$6&amp;M$4&amp;$B11)</f>
        <v>0</v>
      </c>
      <c r="N11" s="20">
        <f>COUNTIF(requete!$AE:$AE,N$6&amp;N$4&amp;$B11)</f>
        <v>0</v>
      </c>
      <c r="O11" s="21">
        <f t="shared" ref="O11:O16" si="15">SUM(J11:M11)</f>
        <v>0</v>
      </c>
      <c r="P11" s="19">
        <f>COUNTIF(requete!$AE:$AE,P$6&amp;P$4&amp;$B11)</f>
        <v>0</v>
      </c>
      <c r="Q11" s="20">
        <f>COUNTIF(requete!$AE:$AE,Q$6&amp;Q$4&amp;$B11)</f>
        <v>0</v>
      </c>
      <c r="R11" s="20">
        <f>COUNTIF(requete!$AE:$AE,R$6&amp;R$4&amp;$B11)</f>
        <v>0</v>
      </c>
      <c r="S11" s="20">
        <f>COUNTIF(requete!$AE:$AE,S$6&amp;S$4&amp;$B11)</f>
        <v>0</v>
      </c>
      <c r="T11" s="20">
        <f>COUNTIF(requete!$AE:$AE,T$6&amp;T$4&amp;$B11)</f>
        <v>0</v>
      </c>
      <c r="U11" s="21">
        <f t="shared" ref="U11:U16" si="16">SUM(P11:S11)</f>
        <v>0</v>
      </c>
      <c r="V11" s="19">
        <f>COUNTIF(requete!$AE:$AE,V$6&amp;V$4&amp;$B11)</f>
        <v>0</v>
      </c>
      <c r="W11" s="20">
        <f>COUNTIF(requete!$AE:$AE,W$6&amp;W$4&amp;$B11)</f>
        <v>0</v>
      </c>
      <c r="X11" s="20">
        <f>COUNTIF(requete!$AE:$AE,X$6&amp;X$4&amp;$B11)</f>
        <v>0</v>
      </c>
      <c r="Y11" s="20">
        <f>COUNTIF(requete!$AE:$AE,Y$6&amp;Y$4&amp;$B11)</f>
        <v>0</v>
      </c>
      <c r="Z11" s="20">
        <f>COUNTIF(requete!$AE:$AE,Z$6&amp;Z$4&amp;$B11)</f>
        <v>0</v>
      </c>
      <c r="AA11" s="21">
        <f t="shared" ref="AA11:AA16" si="17">SUM(V11:Y11)</f>
        <v>0</v>
      </c>
      <c r="AB11" s="19">
        <f>COUNTIF(requete!$AE:$AE,AB$6&amp;AB$4&amp;$B11)</f>
        <v>0</v>
      </c>
      <c r="AC11" s="20">
        <f>COUNTIF(requete!$AE:$AE,AC$6&amp;AC$4&amp;$B11)</f>
        <v>0</v>
      </c>
      <c r="AD11" s="20">
        <f>COUNTIF(requete!$AE:$AE,AD$6&amp;AD$4&amp;$B11)</f>
        <v>0</v>
      </c>
      <c r="AE11" s="20">
        <f>COUNTIF(requete!$AE:$AE,AE$6&amp;AE$4&amp;$B11)</f>
        <v>0</v>
      </c>
      <c r="AF11" s="20">
        <f>COUNTIF(requete!$AE:$AE,AF$6&amp;AF$4&amp;$B11)</f>
        <v>0</v>
      </c>
      <c r="AG11" s="21">
        <f t="shared" ref="AG11:AG16" si="18">SUM(AB11:AE11)</f>
        <v>0</v>
      </c>
      <c r="AH11" s="20">
        <f>COUNTIF(requete!$AE:$AE,AH$6&amp;AH$4&amp;$B11)</f>
        <v>0</v>
      </c>
      <c r="AI11" s="20">
        <f>COUNTIF(requete!$AE:$AE,AI$6&amp;AI$4&amp;$B11)</f>
        <v>0</v>
      </c>
      <c r="AJ11" s="20">
        <f>COUNTIF(requete!$AE:$AE,AJ$6&amp;AJ$4&amp;$B11)</f>
        <v>0</v>
      </c>
      <c r="AK11" s="20">
        <f>COUNTIF(requete!$AE:$AE,AK$6&amp;AK$4&amp;$B11)</f>
        <v>0</v>
      </c>
      <c r="AL11" s="20">
        <f>COUNTIF(requete!$AE:$AE,AL$6&amp;AL$4&amp;$B11)</f>
        <v>0</v>
      </c>
      <c r="AM11" s="21">
        <f t="shared" ref="AM11:AM16" si="19">SUM(AH11:AK11)</f>
        <v>0</v>
      </c>
      <c r="AN11" s="18"/>
      <c r="AO11" s="19">
        <f t="shared" ref="AO11:AO16" si="20">D11+J11+P11+V11+AB11+AH11</f>
        <v>0</v>
      </c>
      <c r="AP11" s="20">
        <f t="shared" ref="AP11:AS16" si="21">E11+K11+Q11+W11+AC11+AI11</f>
        <v>0</v>
      </c>
      <c r="AQ11" s="20">
        <f t="shared" si="21"/>
        <v>0</v>
      </c>
      <c r="AR11" s="20">
        <f t="shared" si="21"/>
        <v>0</v>
      </c>
      <c r="AS11" s="20">
        <f t="shared" si="21"/>
        <v>0</v>
      </c>
      <c r="AT11" s="21">
        <f t="shared" si="13"/>
        <v>0</v>
      </c>
    </row>
    <row r="12" spans="1:46" s="22" customFormat="1" ht="12">
      <c r="A12" s="17" t="s">
        <v>15</v>
      </c>
      <c r="B12" s="56" t="s">
        <v>128</v>
      </c>
      <c r="C12" s="18"/>
      <c r="D12" s="19">
        <f>COUNTIF(requete!$AE:$AE,D$6&amp;D$4&amp;$B12)</f>
        <v>0</v>
      </c>
      <c r="E12" s="20">
        <f>COUNTIF(requete!$AE:$AE,E$6&amp;E$4&amp;$B12)</f>
        <v>0</v>
      </c>
      <c r="F12" s="20">
        <f>COUNTIF(requete!$AE:$AE,F$6&amp;F$4&amp;$B12)</f>
        <v>0</v>
      </c>
      <c r="G12" s="20">
        <f>COUNTIF(requete!$AE:$AE,G$6&amp;G$4&amp;$B12)</f>
        <v>0</v>
      </c>
      <c r="H12" s="20">
        <f>COUNTIF(requete!$AE:$AE,H$6&amp;H$4&amp;$B12)</f>
        <v>0</v>
      </c>
      <c r="I12" s="21">
        <f t="shared" si="14"/>
        <v>0</v>
      </c>
      <c r="J12" s="19">
        <f>COUNTIF(requete!$AE:$AE,J$6&amp;J$4&amp;$B12)</f>
        <v>0</v>
      </c>
      <c r="K12" s="20">
        <f>COUNTIF(requete!$AE:$AE,K$6&amp;K$4&amp;$B12)</f>
        <v>0</v>
      </c>
      <c r="L12" s="20">
        <f>COUNTIF(requete!$AE:$AE,L$6&amp;L$4&amp;$B12)</f>
        <v>0</v>
      </c>
      <c r="M12" s="20">
        <f>COUNTIF(requete!$AE:$AE,M$6&amp;M$4&amp;$B12)</f>
        <v>0</v>
      </c>
      <c r="N12" s="20">
        <f>COUNTIF(requete!$AE:$AE,N$6&amp;N$4&amp;$B12)</f>
        <v>0</v>
      </c>
      <c r="O12" s="21">
        <f t="shared" si="15"/>
        <v>0</v>
      </c>
      <c r="P12" s="19">
        <f>COUNTIF(requete!$AE:$AE,P$6&amp;P$4&amp;$B12)</f>
        <v>0</v>
      </c>
      <c r="Q12" s="20">
        <f>COUNTIF(requete!$AE:$AE,Q$6&amp;Q$4&amp;$B12)</f>
        <v>0</v>
      </c>
      <c r="R12" s="20">
        <f>COUNTIF(requete!$AE:$AE,R$6&amp;R$4&amp;$B12)</f>
        <v>0</v>
      </c>
      <c r="S12" s="20">
        <f>COUNTIF(requete!$AE:$AE,S$6&amp;S$4&amp;$B12)</f>
        <v>0</v>
      </c>
      <c r="T12" s="20">
        <f>COUNTIF(requete!$AE:$AE,T$6&amp;T$4&amp;$B12)</f>
        <v>0</v>
      </c>
      <c r="U12" s="21">
        <f t="shared" si="16"/>
        <v>0</v>
      </c>
      <c r="V12" s="19">
        <f>COUNTIF(requete!$AE:$AE,V$6&amp;V$4&amp;$B12)</f>
        <v>0</v>
      </c>
      <c r="W12" s="20">
        <f>COUNTIF(requete!$AE:$AE,W$6&amp;W$4&amp;$B12)</f>
        <v>0</v>
      </c>
      <c r="X12" s="20">
        <f>COUNTIF(requete!$AE:$AE,X$6&amp;X$4&amp;$B12)</f>
        <v>0</v>
      </c>
      <c r="Y12" s="20">
        <f>COUNTIF(requete!$AE:$AE,Y$6&amp;Y$4&amp;$B12)</f>
        <v>0</v>
      </c>
      <c r="Z12" s="20">
        <f>COUNTIF(requete!$AE:$AE,Z$6&amp;Z$4&amp;$B12)</f>
        <v>0</v>
      </c>
      <c r="AA12" s="21">
        <f t="shared" si="17"/>
        <v>0</v>
      </c>
      <c r="AB12" s="19">
        <f>COUNTIF(requete!$AE:$AE,AB$6&amp;AB$4&amp;$B12)</f>
        <v>0</v>
      </c>
      <c r="AC12" s="20">
        <f>COUNTIF(requete!$AE:$AE,AC$6&amp;AC$4&amp;$B12)</f>
        <v>0</v>
      </c>
      <c r="AD12" s="20">
        <f>COUNTIF(requete!$AE:$AE,AD$6&amp;AD$4&amp;$B12)</f>
        <v>0</v>
      </c>
      <c r="AE12" s="20">
        <f>COUNTIF(requete!$AE:$AE,AE$6&amp;AE$4&amp;$B12)</f>
        <v>0</v>
      </c>
      <c r="AF12" s="20">
        <f>COUNTIF(requete!$AE:$AE,AF$6&amp;AF$4&amp;$B12)</f>
        <v>0</v>
      </c>
      <c r="AG12" s="21">
        <f t="shared" si="18"/>
        <v>0</v>
      </c>
      <c r="AH12" s="20">
        <f>COUNTIF(requete!$AE:$AE,AH$6&amp;AH$4&amp;$B12)</f>
        <v>0</v>
      </c>
      <c r="AI12" s="20">
        <f>COUNTIF(requete!$AE:$AE,AI$6&amp;AI$4&amp;$B12)</f>
        <v>0</v>
      </c>
      <c r="AJ12" s="20">
        <f>COUNTIF(requete!$AE:$AE,AJ$6&amp;AJ$4&amp;$B12)</f>
        <v>0</v>
      </c>
      <c r="AK12" s="20">
        <f>COUNTIF(requete!$AE:$AE,AK$6&amp;AK$4&amp;$B12)</f>
        <v>0</v>
      </c>
      <c r="AL12" s="20">
        <f>COUNTIF(requete!$AE:$AE,AL$6&amp;AL$4&amp;$B12)</f>
        <v>0</v>
      </c>
      <c r="AM12" s="21">
        <f t="shared" si="19"/>
        <v>0</v>
      </c>
      <c r="AN12" s="18"/>
      <c r="AO12" s="19">
        <f t="shared" si="20"/>
        <v>0</v>
      </c>
      <c r="AP12" s="20">
        <f t="shared" si="21"/>
        <v>0</v>
      </c>
      <c r="AQ12" s="20">
        <f t="shared" si="21"/>
        <v>0</v>
      </c>
      <c r="AR12" s="20">
        <f t="shared" si="21"/>
        <v>0</v>
      </c>
      <c r="AS12" s="20">
        <f t="shared" si="21"/>
        <v>0</v>
      </c>
      <c r="AT12" s="21">
        <f t="shared" si="13"/>
        <v>0</v>
      </c>
    </row>
    <row r="13" spans="1:46" s="22" customFormat="1" ht="12">
      <c r="A13" s="17" t="s">
        <v>16</v>
      </c>
      <c r="B13" s="56" t="s">
        <v>119</v>
      </c>
      <c r="C13" s="18"/>
      <c r="D13" s="19">
        <f>COUNTIF(requete!$AE:$AE,D$6&amp;D$4&amp;$B13)</f>
        <v>0</v>
      </c>
      <c r="E13" s="20">
        <f>COUNTIF(requete!$AE:$AE,E$6&amp;E$4&amp;$B13)</f>
        <v>0</v>
      </c>
      <c r="F13" s="20">
        <f>COUNTIF(requete!$AE:$AE,F$6&amp;F$4&amp;$B13)</f>
        <v>0</v>
      </c>
      <c r="G13" s="20">
        <f>COUNTIF(requete!$AE:$AE,G$6&amp;G$4&amp;$B13)</f>
        <v>0</v>
      </c>
      <c r="H13" s="20">
        <f>COUNTIF(requete!$AE:$AE,H$6&amp;H$4&amp;$B13)</f>
        <v>0</v>
      </c>
      <c r="I13" s="21">
        <f t="shared" si="14"/>
        <v>0</v>
      </c>
      <c r="J13" s="19">
        <f>COUNTIF(requete!$AE:$AE,J$6&amp;J$4&amp;$B13)</f>
        <v>0</v>
      </c>
      <c r="K13" s="20">
        <f>COUNTIF(requete!$AE:$AE,K$6&amp;K$4&amp;$B13)</f>
        <v>0</v>
      </c>
      <c r="L13" s="20">
        <f>COUNTIF(requete!$AE:$AE,L$6&amp;L$4&amp;$B13)</f>
        <v>0</v>
      </c>
      <c r="M13" s="20">
        <f>COUNTIF(requete!$AE:$AE,M$6&amp;M$4&amp;$B13)</f>
        <v>0</v>
      </c>
      <c r="N13" s="20">
        <f>COUNTIF(requete!$AE:$AE,N$6&amp;N$4&amp;$B13)</f>
        <v>0</v>
      </c>
      <c r="O13" s="21">
        <f t="shared" si="15"/>
        <v>0</v>
      </c>
      <c r="P13" s="19">
        <f>COUNTIF(requete!$AE:$AE,P$6&amp;P$4&amp;$B13)</f>
        <v>0</v>
      </c>
      <c r="Q13" s="20">
        <f>COUNTIF(requete!$AE:$AE,Q$6&amp;Q$4&amp;$B13)</f>
        <v>0</v>
      </c>
      <c r="R13" s="20">
        <f>COUNTIF(requete!$AE:$AE,R$6&amp;R$4&amp;$B13)</f>
        <v>0</v>
      </c>
      <c r="S13" s="20">
        <f>COUNTIF(requete!$AE:$AE,S$6&amp;S$4&amp;$B13)</f>
        <v>0</v>
      </c>
      <c r="T13" s="20">
        <f>COUNTIF(requete!$AE:$AE,T$6&amp;T$4&amp;$B13)</f>
        <v>0</v>
      </c>
      <c r="U13" s="21">
        <f t="shared" si="16"/>
        <v>0</v>
      </c>
      <c r="V13" s="19">
        <f>COUNTIF(requete!$AE:$AE,V$6&amp;V$4&amp;$B13)</f>
        <v>0</v>
      </c>
      <c r="W13" s="20">
        <f>COUNTIF(requete!$AE:$AE,W$6&amp;W$4&amp;$B13)</f>
        <v>0</v>
      </c>
      <c r="X13" s="20">
        <f>COUNTIF(requete!$AE:$AE,X$6&amp;X$4&amp;$B13)</f>
        <v>0</v>
      </c>
      <c r="Y13" s="20">
        <f>COUNTIF(requete!$AE:$AE,Y$6&amp;Y$4&amp;$B13)</f>
        <v>0</v>
      </c>
      <c r="Z13" s="20">
        <f>COUNTIF(requete!$AE:$AE,Z$6&amp;Z$4&amp;$B13)</f>
        <v>0</v>
      </c>
      <c r="AA13" s="21">
        <f t="shared" si="17"/>
        <v>0</v>
      </c>
      <c r="AB13" s="19">
        <f>COUNTIF(requete!$AE:$AE,AB$6&amp;AB$4&amp;$B13)</f>
        <v>0</v>
      </c>
      <c r="AC13" s="20">
        <f>COUNTIF(requete!$AE:$AE,AC$6&amp;AC$4&amp;$B13)</f>
        <v>0</v>
      </c>
      <c r="AD13" s="20">
        <f>COUNTIF(requete!$AE:$AE,AD$6&amp;AD$4&amp;$B13)</f>
        <v>0</v>
      </c>
      <c r="AE13" s="20">
        <f>COUNTIF(requete!$AE:$AE,AE$6&amp;AE$4&amp;$B13)</f>
        <v>0</v>
      </c>
      <c r="AF13" s="20">
        <f>COUNTIF(requete!$AE:$AE,AF$6&amp;AF$4&amp;$B13)</f>
        <v>0</v>
      </c>
      <c r="AG13" s="21">
        <f t="shared" si="18"/>
        <v>0</v>
      </c>
      <c r="AH13" s="20">
        <f>COUNTIF(requete!$AE:$AE,AH$6&amp;AH$4&amp;$B13)</f>
        <v>0</v>
      </c>
      <c r="AI13" s="20">
        <f>COUNTIF(requete!$AE:$AE,AI$6&amp;AI$4&amp;$B13)</f>
        <v>0</v>
      </c>
      <c r="AJ13" s="20">
        <f>COUNTIF(requete!$AE:$AE,AJ$6&amp;AJ$4&amp;$B13)</f>
        <v>0</v>
      </c>
      <c r="AK13" s="20">
        <f>COUNTIF(requete!$AE:$AE,AK$6&amp;AK$4&amp;$B13)</f>
        <v>0</v>
      </c>
      <c r="AL13" s="20">
        <f>COUNTIF(requete!$AE:$AE,AL$6&amp;AL$4&amp;$B13)</f>
        <v>0</v>
      </c>
      <c r="AM13" s="21">
        <f t="shared" si="19"/>
        <v>0</v>
      </c>
      <c r="AN13" s="18"/>
      <c r="AO13" s="19">
        <f t="shared" si="20"/>
        <v>0</v>
      </c>
      <c r="AP13" s="20">
        <f t="shared" si="21"/>
        <v>0</v>
      </c>
      <c r="AQ13" s="20">
        <f t="shared" si="21"/>
        <v>0</v>
      </c>
      <c r="AR13" s="20">
        <f t="shared" si="21"/>
        <v>0</v>
      </c>
      <c r="AS13" s="20">
        <f t="shared" si="21"/>
        <v>0</v>
      </c>
      <c r="AT13" s="21">
        <f t="shared" si="13"/>
        <v>0</v>
      </c>
    </row>
    <row r="14" spans="1:46" s="22" customFormat="1" ht="12">
      <c r="A14" s="17" t="s">
        <v>17</v>
      </c>
      <c r="B14" s="56" t="s">
        <v>126</v>
      </c>
      <c r="C14" s="18"/>
      <c r="D14" s="19">
        <f>COUNTIF(requete!$AE:$AE,D$6&amp;D$4&amp;$B14)</f>
        <v>0</v>
      </c>
      <c r="E14" s="20">
        <f>COUNTIF(requete!$AE:$AE,E$6&amp;E$4&amp;$B14)</f>
        <v>0</v>
      </c>
      <c r="F14" s="20">
        <f>COUNTIF(requete!$AE:$AE,F$6&amp;F$4&amp;$B14)</f>
        <v>0</v>
      </c>
      <c r="G14" s="20">
        <f>COUNTIF(requete!$AE:$AE,G$6&amp;G$4&amp;$B14)</f>
        <v>0</v>
      </c>
      <c r="H14" s="20">
        <f>COUNTIF(requete!$AE:$AE,H$6&amp;H$4&amp;$B14)</f>
        <v>0</v>
      </c>
      <c r="I14" s="21">
        <f t="shared" si="14"/>
        <v>0</v>
      </c>
      <c r="J14" s="19">
        <f>COUNTIF(requete!$AE:$AE,J$6&amp;J$4&amp;$B14)</f>
        <v>0</v>
      </c>
      <c r="K14" s="20">
        <f>COUNTIF(requete!$AE:$AE,K$6&amp;K$4&amp;$B14)</f>
        <v>0</v>
      </c>
      <c r="L14" s="20">
        <f>COUNTIF(requete!$AE:$AE,L$6&amp;L$4&amp;$B14)</f>
        <v>0</v>
      </c>
      <c r="M14" s="20">
        <f>COUNTIF(requete!$AE:$AE,M$6&amp;M$4&amp;$B14)</f>
        <v>0</v>
      </c>
      <c r="N14" s="20">
        <f>COUNTIF(requete!$AE:$AE,N$6&amp;N$4&amp;$B14)</f>
        <v>0</v>
      </c>
      <c r="O14" s="21">
        <f t="shared" si="15"/>
        <v>0</v>
      </c>
      <c r="P14" s="19">
        <f>COUNTIF(requete!$AE:$AE,P$6&amp;P$4&amp;$B14)</f>
        <v>0</v>
      </c>
      <c r="Q14" s="20">
        <f>COUNTIF(requete!$AE:$AE,Q$6&amp;Q$4&amp;$B14)</f>
        <v>0</v>
      </c>
      <c r="R14" s="20">
        <f>COUNTIF(requete!$AE:$AE,R$6&amp;R$4&amp;$B14)</f>
        <v>0</v>
      </c>
      <c r="S14" s="20">
        <f>COUNTIF(requete!$AE:$AE,S$6&amp;S$4&amp;$B14)</f>
        <v>0</v>
      </c>
      <c r="T14" s="20">
        <f>COUNTIF(requete!$AE:$AE,T$6&amp;T$4&amp;$B14)</f>
        <v>0</v>
      </c>
      <c r="U14" s="21">
        <f t="shared" si="16"/>
        <v>0</v>
      </c>
      <c r="V14" s="19">
        <f>COUNTIF(requete!$AE:$AE,V$6&amp;V$4&amp;$B14)</f>
        <v>0</v>
      </c>
      <c r="W14" s="20">
        <f>COUNTIF(requete!$AE:$AE,W$6&amp;W$4&amp;$B14)</f>
        <v>0</v>
      </c>
      <c r="X14" s="20">
        <f>COUNTIF(requete!$AE:$AE,X$6&amp;X$4&amp;$B14)</f>
        <v>0</v>
      </c>
      <c r="Y14" s="20">
        <f>COUNTIF(requete!$AE:$AE,Y$6&amp;Y$4&amp;$B14)</f>
        <v>0</v>
      </c>
      <c r="Z14" s="20">
        <f>COUNTIF(requete!$AE:$AE,Z$6&amp;Z$4&amp;$B14)</f>
        <v>0</v>
      </c>
      <c r="AA14" s="21">
        <f t="shared" si="17"/>
        <v>0</v>
      </c>
      <c r="AB14" s="19">
        <f>COUNTIF(requete!$AE:$AE,AB$6&amp;AB$4&amp;$B14)</f>
        <v>0</v>
      </c>
      <c r="AC14" s="20">
        <f>COUNTIF(requete!$AE:$AE,AC$6&amp;AC$4&amp;$B14)</f>
        <v>0</v>
      </c>
      <c r="AD14" s="20">
        <f>COUNTIF(requete!$AE:$AE,AD$6&amp;AD$4&amp;$B14)</f>
        <v>0</v>
      </c>
      <c r="AE14" s="20">
        <f>COUNTIF(requete!$AE:$AE,AE$6&amp;AE$4&amp;$B14)</f>
        <v>0</v>
      </c>
      <c r="AF14" s="20">
        <f>COUNTIF(requete!$AE:$AE,AF$6&amp;AF$4&amp;$B14)</f>
        <v>0</v>
      </c>
      <c r="AG14" s="21">
        <f t="shared" si="18"/>
        <v>0</v>
      </c>
      <c r="AH14" s="20">
        <f>COUNTIF(requete!$AE:$AE,AH$6&amp;AH$4&amp;$B14)</f>
        <v>0</v>
      </c>
      <c r="AI14" s="20">
        <f>COUNTIF(requete!$AE:$AE,AI$6&amp;AI$4&amp;$B14)</f>
        <v>0</v>
      </c>
      <c r="AJ14" s="20">
        <f>COUNTIF(requete!$AE:$AE,AJ$6&amp;AJ$4&amp;$B14)</f>
        <v>0</v>
      </c>
      <c r="AK14" s="20">
        <f>COUNTIF(requete!$AE:$AE,AK$6&amp;AK$4&amp;$B14)</f>
        <v>0</v>
      </c>
      <c r="AL14" s="20">
        <f>COUNTIF(requete!$AE:$AE,AL$6&amp;AL$4&amp;$B14)</f>
        <v>0</v>
      </c>
      <c r="AM14" s="21">
        <f t="shared" si="19"/>
        <v>0</v>
      </c>
      <c r="AN14" s="18"/>
      <c r="AO14" s="19">
        <f t="shared" si="20"/>
        <v>0</v>
      </c>
      <c r="AP14" s="20">
        <f t="shared" si="21"/>
        <v>0</v>
      </c>
      <c r="AQ14" s="20">
        <f t="shared" si="21"/>
        <v>0</v>
      </c>
      <c r="AR14" s="20">
        <f t="shared" si="21"/>
        <v>0</v>
      </c>
      <c r="AS14" s="20">
        <f t="shared" si="21"/>
        <v>0</v>
      </c>
      <c r="AT14" s="21">
        <f t="shared" si="13"/>
        <v>0</v>
      </c>
    </row>
    <row r="15" spans="1:46" s="22" customFormat="1" ht="12">
      <c r="A15" s="17" t="s">
        <v>18</v>
      </c>
      <c r="B15" s="56" t="s">
        <v>117</v>
      </c>
      <c r="C15" s="18"/>
      <c r="D15" s="19">
        <f>COUNTIF(requete!$AE:$AE,D$6&amp;D$4&amp;$B15)</f>
        <v>0</v>
      </c>
      <c r="E15" s="20">
        <f>COUNTIF(requete!$AE:$AE,E$6&amp;E$4&amp;$B15)</f>
        <v>0</v>
      </c>
      <c r="F15" s="20">
        <f>COUNTIF(requete!$AE:$AE,F$6&amp;F$4&amp;$B15)</f>
        <v>0</v>
      </c>
      <c r="G15" s="20">
        <f>COUNTIF(requete!$AE:$AE,G$6&amp;G$4&amp;$B15)</f>
        <v>0</v>
      </c>
      <c r="H15" s="20">
        <f>COUNTIF(requete!$AE:$AE,H$6&amp;H$4&amp;$B15)</f>
        <v>0</v>
      </c>
      <c r="I15" s="21">
        <f t="shared" si="14"/>
        <v>0</v>
      </c>
      <c r="J15" s="19">
        <f>COUNTIF(requete!$AE:$AE,J$6&amp;J$4&amp;$B15)</f>
        <v>0</v>
      </c>
      <c r="K15" s="20">
        <f>COUNTIF(requete!$AE:$AE,K$6&amp;K$4&amp;$B15)</f>
        <v>0</v>
      </c>
      <c r="L15" s="20">
        <f>COUNTIF(requete!$AE:$AE,L$6&amp;L$4&amp;$B15)</f>
        <v>0</v>
      </c>
      <c r="M15" s="20">
        <f>COUNTIF(requete!$AE:$AE,M$6&amp;M$4&amp;$B15)</f>
        <v>0</v>
      </c>
      <c r="N15" s="20">
        <f>COUNTIF(requete!$AE:$AE,N$6&amp;N$4&amp;$B15)</f>
        <v>0</v>
      </c>
      <c r="O15" s="21">
        <f t="shared" si="15"/>
        <v>0</v>
      </c>
      <c r="P15" s="19">
        <f>COUNTIF(requete!$AE:$AE,P$6&amp;P$4&amp;$B15)</f>
        <v>0</v>
      </c>
      <c r="Q15" s="20">
        <f>COUNTIF(requete!$AE:$AE,Q$6&amp;Q$4&amp;$B15)</f>
        <v>0</v>
      </c>
      <c r="R15" s="20">
        <f>COUNTIF(requete!$AE:$AE,R$6&amp;R$4&amp;$B15)</f>
        <v>0</v>
      </c>
      <c r="S15" s="20">
        <f>COUNTIF(requete!$AE:$AE,S$6&amp;S$4&amp;$B15)</f>
        <v>0</v>
      </c>
      <c r="T15" s="20">
        <f>COUNTIF(requete!$AE:$AE,T$6&amp;T$4&amp;$B15)</f>
        <v>0</v>
      </c>
      <c r="U15" s="21">
        <f t="shared" si="16"/>
        <v>0</v>
      </c>
      <c r="V15" s="19">
        <f>COUNTIF(requete!$AE:$AE,V$6&amp;V$4&amp;$B15)</f>
        <v>0</v>
      </c>
      <c r="W15" s="20">
        <f>COUNTIF(requete!$AE:$AE,W$6&amp;W$4&amp;$B15)</f>
        <v>0</v>
      </c>
      <c r="X15" s="20">
        <f>COUNTIF(requete!$AE:$AE,X$6&amp;X$4&amp;$B15)</f>
        <v>0</v>
      </c>
      <c r="Y15" s="20">
        <f>COUNTIF(requete!$AE:$AE,Y$6&amp;Y$4&amp;$B15)</f>
        <v>0</v>
      </c>
      <c r="Z15" s="20">
        <f>COUNTIF(requete!$AE:$AE,Z$6&amp;Z$4&amp;$B15)</f>
        <v>0</v>
      </c>
      <c r="AA15" s="21">
        <f t="shared" si="17"/>
        <v>0</v>
      </c>
      <c r="AB15" s="19">
        <f>COUNTIF(requete!$AE:$AE,AB$6&amp;AB$4&amp;$B15)</f>
        <v>0</v>
      </c>
      <c r="AC15" s="20">
        <f>COUNTIF(requete!$AE:$AE,AC$6&amp;AC$4&amp;$B15)</f>
        <v>0</v>
      </c>
      <c r="AD15" s="20">
        <f>COUNTIF(requete!$AE:$AE,AD$6&amp;AD$4&amp;$B15)</f>
        <v>0</v>
      </c>
      <c r="AE15" s="20">
        <f>COUNTIF(requete!$AE:$AE,AE$6&amp;AE$4&amp;$B15)</f>
        <v>0</v>
      </c>
      <c r="AF15" s="20">
        <f>COUNTIF(requete!$AE:$AE,AF$6&amp;AF$4&amp;$B15)</f>
        <v>0</v>
      </c>
      <c r="AG15" s="21">
        <f t="shared" si="18"/>
        <v>0</v>
      </c>
      <c r="AH15" s="20">
        <f>COUNTIF(requete!$AE:$AE,AH$6&amp;AH$4&amp;$B15)</f>
        <v>0</v>
      </c>
      <c r="AI15" s="20">
        <f>COUNTIF(requete!$AE:$AE,AI$6&amp;AI$4&amp;$B15)</f>
        <v>0</v>
      </c>
      <c r="AJ15" s="20">
        <f>COUNTIF(requete!$AE:$AE,AJ$6&amp;AJ$4&amp;$B15)</f>
        <v>0</v>
      </c>
      <c r="AK15" s="20">
        <f>COUNTIF(requete!$AE:$AE,AK$6&amp;AK$4&amp;$B15)</f>
        <v>0</v>
      </c>
      <c r="AL15" s="20">
        <f>COUNTIF(requete!$AE:$AE,AL$6&amp;AL$4&amp;$B15)</f>
        <v>0</v>
      </c>
      <c r="AM15" s="21">
        <f t="shared" si="19"/>
        <v>0</v>
      </c>
      <c r="AN15" s="18"/>
      <c r="AO15" s="19">
        <f t="shared" si="20"/>
        <v>0</v>
      </c>
      <c r="AP15" s="20">
        <f t="shared" si="21"/>
        <v>0</v>
      </c>
      <c r="AQ15" s="20">
        <f t="shared" si="21"/>
        <v>0</v>
      </c>
      <c r="AR15" s="20">
        <f t="shared" si="21"/>
        <v>0</v>
      </c>
      <c r="AS15" s="20">
        <f t="shared" si="21"/>
        <v>0</v>
      </c>
      <c r="AT15" s="21">
        <f t="shared" si="13"/>
        <v>0</v>
      </c>
    </row>
    <row r="16" spans="1:46" s="22" customFormat="1" ht="12.75" thickBot="1">
      <c r="A16" s="23" t="s">
        <v>19</v>
      </c>
      <c r="B16" s="57" t="s">
        <v>125</v>
      </c>
      <c r="D16" s="24">
        <f>COUNTIF(requete!$AE:$AE,D$6&amp;D$4&amp;$B16)</f>
        <v>0</v>
      </c>
      <c r="E16" s="25">
        <f>COUNTIF(requete!$AE:$AE,E$6&amp;E$4&amp;$B16)</f>
        <v>0</v>
      </c>
      <c r="F16" s="25">
        <f>COUNTIF(requete!$AE:$AE,F$6&amp;F$4&amp;$B16)</f>
        <v>0</v>
      </c>
      <c r="G16" s="25">
        <f>COUNTIF(requete!$AE:$AE,G$6&amp;G$4&amp;$B16)</f>
        <v>0</v>
      </c>
      <c r="H16" s="25">
        <f>COUNTIF(requete!$AE:$AE,H$6&amp;H$4&amp;$B16)</f>
        <v>0</v>
      </c>
      <c r="I16" s="26">
        <f t="shared" si="14"/>
        <v>0</v>
      </c>
      <c r="J16" s="24">
        <f>COUNTIF(requete!$AE:$AE,J$6&amp;J$4&amp;$B16)</f>
        <v>0</v>
      </c>
      <c r="K16" s="25">
        <f>COUNTIF(requete!$AE:$AE,K$6&amp;K$4&amp;$B16)</f>
        <v>0</v>
      </c>
      <c r="L16" s="25">
        <f>COUNTIF(requete!$AE:$AE,L$6&amp;L$4&amp;$B16)</f>
        <v>0</v>
      </c>
      <c r="M16" s="25">
        <f>COUNTIF(requete!$AE:$AE,M$6&amp;M$4&amp;$B16)</f>
        <v>0</v>
      </c>
      <c r="N16" s="25">
        <f>COUNTIF(requete!$AE:$AE,N$6&amp;N$4&amp;$B16)</f>
        <v>0</v>
      </c>
      <c r="O16" s="26">
        <f t="shared" si="15"/>
        <v>0</v>
      </c>
      <c r="P16" s="24">
        <f>COUNTIF(requete!$AE:$AE,P$6&amp;P$4&amp;$B16)</f>
        <v>0</v>
      </c>
      <c r="Q16" s="25">
        <f>COUNTIF(requete!$AE:$AE,Q$6&amp;Q$4&amp;$B16)</f>
        <v>0</v>
      </c>
      <c r="R16" s="25">
        <f>COUNTIF(requete!$AE:$AE,R$6&amp;R$4&amp;$B16)</f>
        <v>0</v>
      </c>
      <c r="S16" s="25">
        <f>COUNTIF(requete!$AE:$AE,S$6&amp;S$4&amp;$B16)</f>
        <v>0</v>
      </c>
      <c r="T16" s="25">
        <f>COUNTIF(requete!$AE:$AE,T$6&amp;T$4&amp;$B16)</f>
        <v>0</v>
      </c>
      <c r="U16" s="26">
        <f t="shared" si="16"/>
        <v>0</v>
      </c>
      <c r="V16" s="24">
        <f>COUNTIF(requete!$AE:$AE,V$6&amp;V$4&amp;$B16)</f>
        <v>0</v>
      </c>
      <c r="W16" s="25">
        <f>COUNTIF(requete!$AE:$AE,W$6&amp;W$4&amp;$B16)</f>
        <v>0</v>
      </c>
      <c r="X16" s="25">
        <f>COUNTIF(requete!$AE:$AE,X$6&amp;X$4&amp;$B16)</f>
        <v>0</v>
      </c>
      <c r="Y16" s="25">
        <f>COUNTIF(requete!$AE:$AE,Y$6&amp;Y$4&amp;$B16)</f>
        <v>0</v>
      </c>
      <c r="Z16" s="25">
        <f>COUNTIF(requete!$AE:$AE,Z$6&amp;Z$4&amp;$B16)</f>
        <v>0</v>
      </c>
      <c r="AA16" s="26">
        <f t="shared" si="17"/>
        <v>0</v>
      </c>
      <c r="AB16" s="24">
        <f>COUNTIF(requete!$AE:$AE,AB$6&amp;AB$4&amp;$B16)</f>
        <v>0</v>
      </c>
      <c r="AC16" s="25">
        <f>COUNTIF(requete!$AE:$AE,AC$6&amp;AC$4&amp;$B16)</f>
        <v>0</v>
      </c>
      <c r="AD16" s="25">
        <f>COUNTIF(requete!$AE:$AE,AD$6&amp;AD$4&amp;$B16)</f>
        <v>0</v>
      </c>
      <c r="AE16" s="25">
        <f>COUNTIF(requete!$AE:$AE,AE$6&amp;AE$4&amp;$B16)</f>
        <v>0</v>
      </c>
      <c r="AF16" s="25">
        <f>COUNTIF(requete!$AE:$AE,AF$6&amp;AF$4&amp;$B16)</f>
        <v>0</v>
      </c>
      <c r="AG16" s="26">
        <f t="shared" si="18"/>
        <v>0</v>
      </c>
      <c r="AH16" s="25">
        <f>COUNTIF(requete!$AE:$AE,AH$6&amp;AH$4&amp;$B16)</f>
        <v>0</v>
      </c>
      <c r="AI16" s="25">
        <f>COUNTIF(requete!$AE:$AE,AI$6&amp;AI$4&amp;$B16)</f>
        <v>0</v>
      </c>
      <c r="AJ16" s="25">
        <f>COUNTIF(requete!$AE:$AE,AJ$6&amp;AJ$4&amp;$B16)</f>
        <v>0</v>
      </c>
      <c r="AK16" s="25">
        <f>COUNTIF(requete!$AE:$AE,AK$6&amp;AK$4&amp;$B16)</f>
        <v>0</v>
      </c>
      <c r="AL16" s="25">
        <f>COUNTIF(requete!$AE:$AE,AL$6&amp;AL$4&amp;$B16)</f>
        <v>0</v>
      </c>
      <c r="AM16" s="26">
        <f t="shared" si="19"/>
        <v>0</v>
      </c>
      <c r="AO16" s="24">
        <f t="shared" si="20"/>
        <v>0</v>
      </c>
      <c r="AP16" s="25">
        <f t="shared" si="21"/>
        <v>0</v>
      </c>
      <c r="AQ16" s="25">
        <f t="shared" si="21"/>
        <v>0</v>
      </c>
      <c r="AR16" s="25">
        <f t="shared" si="21"/>
        <v>0</v>
      </c>
      <c r="AS16" s="25">
        <f t="shared" si="21"/>
        <v>0</v>
      </c>
      <c r="AT16" s="26">
        <f t="shared" si="13"/>
        <v>0</v>
      </c>
    </row>
    <row r="17" spans="1:46" ht="6.75" customHeight="1" thickBot="1">
      <c r="B17" s="58"/>
      <c r="C17" s="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"/>
      <c r="AO17" s="10"/>
      <c r="AP17" s="10"/>
      <c r="AQ17" s="10"/>
      <c r="AR17" s="10"/>
      <c r="AS17" s="10"/>
      <c r="AT17" s="10"/>
    </row>
    <row r="18" spans="1:46" ht="15.75" thickBot="1">
      <c r="A18" s="16" t="s">
        <v>20</v>
      </c>
      <c r="B18" s="59" t="s">
        <v>112</v>
      </c>
      <c r="D18" s="77">
        <f>COUNTIF(requete!$AE:$AE,D$6&amp;D$4&amp;$B18)</f>
        <v>0</v>
      </c>
      <c r="E18" s="78">
        <f>COUNTIF(requete!$AE:$AE,E$6&amp;E$4&amp;$B18)</f>
        <v>0</v>
      </c>
      <c r="F18" s="78">
        <f>COUNTIF(requete!$AE:$AE,F$6&amp;F$4&amp;$B18)</f>
        <v>0</v>
      </c>
      <c r="G18" s="78">
        <f>COUNTIF(requete!$AE:$AE,G$6&amp;G$4&amp;$B18)</f>
        <v>0</v>
      </c>
      <c r="H18" s="78">
        <f>COUNTIF(requete!$AE:$AE,H$6&amp;H$4&amp;$B18)</f>
        <v>0</v>
      </c>
      <c r="I18" s="13">
        <f>SUM(D18:H18)</f>
        <v>0</v>
      </c>
      <c r="J18" s="77">
        <f>COUNTIF(requete!$AE:$AE,J$6&amp;J$4&amp;$B18)</f>
        <v>0</v>
      </c>
      <c r="K18" s="78">
        <f>COUNTIF(requete!$AE:$AE,K$6&amp;K$4&amp;$B18)</f>
        <v>0</v>
      </c>
      <c r="L18" s="78">
        <f>COUNTIF(requete!$AE:$AE,L$6&amp;L$4&amp;$B18)</f>
        <v>0</v>
      </c>
      <c r="M18" s="78">
        <f>COUNTIF(requete!$AE:$AE,M$6&amp;M$4&amp;$B18)</f>
        <v>0</v>
      </c>
      <c r="N18" s="78">
        <f>COUNTIF(requete!$AE:$AE,N$6&amp;N$4&amp;$B18)</f>
        <v>0</v>
      </c>
      <c r="O18" s="13">
        <f>SUM(J18:N18)</f>
        <v>0</v>
      </c>
      <c r="P18" s="77">
        <f>COUNTIF(requete!$AE:$AE,P$6&amp;P$4&amp;$B18)</f>
        <v>0</v>
      </c>
      <c r="Q18" s="78">
        <f>COUNTIF(requete!$AE:$AE,Q$6&amp;Q$4&amp;$B18)</f>
        <v>0</v>
      </c>
      <c r="R18" s="78">
        <f>COUNTIF(requete!$AE:$AE,R$6&amp;R$4&amp;$B18)</f>
        <v>0</v>
      </c>
      <c r="S18" s="78">
        <f>COUNTIF(requete!$AE:$AE,S$6&amp;S$4&amp;$B18)</f>
        <v>0</v>
      </c>
      <c r="T18" s="78">
        <f>COUNTIF(requete!$AE:$AE,T$6&amp;T$4&amp;$B18)</f>
        <v>0</v>
      </c>
      <c r="U18" s="13">
        <f>SUM(P18:T18)</f>
        <v>0</v>
      </c>
      <c r="V18" s="77">
        <f>COUNTIF(requete!$AE:$AE,V$6&amp;V$4&amp;$B18)</f>
        <v>0</v>
      </c>
      <c r="W18" s="78">
        <f>COUNTIF(requete!$AE:$AE,W$6&amp;W$4&amp;$B18)</f>
        <v>0</v>
      </c>
      <c r="X18" s="78">
        <f>COUNTIF(requete!$AE:$AE,X$6&amp;X$4&amp;$B18)</f>
        <v>0</v>
      </c>
      <c r="Y18" s="78">
        <f>COUNTIF(requete!$AE:$AE,Y$6&amp;Y$4&amp;$B18)</f>
        <v>0</v>
      </c>
      <c r="Z18" s="78">
        <f>COUNTIF(requete!$AE:$AE,Z$6&amp;Z$4&amp;$B18)</f>
        <v>0</v>
      </c>
      <c r="AA18" s="13">
        <f>SUM(V18:Z18)</f>
        <v>0</v>
      </c>
      <c r="AB18" s="77">
        <f>COUNTIF(requete!$AE:$AE,AB$6&amp;AB$4&amp;$B18)</f>
        <v>0</v>
      </c>
      <c r="AC18" s="78">
        <f>COUNTIF(requete!$AE:$AE,AC$6&amp;AC$4&amp;$B18)</f>
        <v>0</v>
      </c>
      <c r="AD18" s="78">
        <f>COUNTIF(requete!$AE:$AE,AD$6&amp;AD$4&amp;$B18)</f>
        <v>0</v>
      </c>
      <c r="AE18" s="78">
        <f>COUNTIF(requete!$AE:$AE,AE$6&amp;AE$4&amp;$B18)</f>
        <v>0</v>
      </c>
      <c r="AF18" s="78">
        <f>COUNTIF(requete!$AE:$AE,AF$6&amp;AF$4&amp;$B18)</f>
        <v>0</v>
      </c>
      <c r="AG18" s="13">
        <f>SUM(AB18:AF18)</f>
        <v>0</v>
      </c>
      <c r="AH18" s="77">
        <f>COUNTIF(requete!$AE:$AE,AH$6&amp;AH$4&amp;$B18)</f>
        <v>0</v>
      </c>
      <c r="AI18" s="78">
        <f>COUNTIF(requete!$AE:$AE,AI$6&amp;AI$4&amp;$B18)</f>
        <v>0</v>
      </c>
      <c r="AJ18" s="78">
        <f>COUNTIF(requete!$AE:$AE,AJ$6&amp;AJ$4&amp;$B18)</f>
        <v>0</v>
      </c>
      <c r="AK18" s="78">
        <f>COUNTIF(requete!$AE:$AE,AK$6&amp;AK$4&amp;$B18)</f>
        <v>0</v>
      </c>
      <c r="AL18" s="78">
        <f>COUNTIF(requete!$AE:$AE,AL$6&amp;AL$4&amp;$B18)</f>
        <v>0</v>
      </c>
      <c r="AM18" s="13">
        <f>SUM(AH18:AL18)</f>
        <v>0</v>
      </c>
      <c r="AO18" s="11">
        <f t="shared" ref="AO18" si="22">D18+J18+P18+V18+AB18+AH18</f>
        <v>0</v>
      </c>
      <c r="AP18" s="12">
        <f t="shared" ref="AP18" si="23">E18+K18+Q18+W18+AC18+AI18</f>
        <v>0</v>
      </c>
      <c r="AQ18" s="12">
        <f t="shared" ref="AQ18" si="24">F18+L18+R18+X18+AD18+AJ18</f>
        <v>0</v>
      </c>
      <c r="AR18" s="12">
        <f t="shared" ref="AR18:AS18" si="25">G18+M18+S18+Y18+AE18+AK18</f>
        <v>0</v>
      </c>
      <c r="AS18" s="12">
        <f t="shared" si="25"/>
        <v>0</v>
      </c>
      <c r="AT18" s="13">
        <f t="shared" ref="AT18" si="26">I18+O18+U18+AA18+AG18+AM18</f>
        <v>0</v>
      </c>
    </row>
    <row r="19" spans="1:46" ht="6.75" customHeight="1" thickBot="1">
      <c r="A19" s="1"/>
      <c r="B19" s="6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O19" s="27"/>
      <c r="AP19" s="27"/>
      <c r="AQ19" s="27"/>
      <c r="AR19" s="27"/>
      <c r="AS19" s="27"/>
      <c r="AT19" s="27"/>
    </row>
    <row r="20" spans="1:46" ht="15.75" thickBot="1">
      <c r="A20" s="16" t="s">
        <v>21</v>
      </c>
      <c r="B20" s="59" t="s">
        <v>124</v>
      </c>
      <c r="D20" s="77">
        <f>COUNTIF(requete!$AE:$AE,D$6&amp;D$4&amp;$B20)</f>
        <v>0</v>
      </c>
      <c r="E20" s="78">
        <f>COUNTIF(requete!$AE:$AE,E$6&amp;E$4&amp;$B20)</f>
        <v>0</v>
      </c>
      <c r="F20" s="78">
        <f>COUNTIF(requete!$AE:$AE,F$6&amp;F$4&amp;$B20)</f>
        <v>0</v>
      </c>
      <c r="G20" s="78">
        <f>COUNTIF(requete!$AE:$AE,G$6&amp;G$4&amp;$B20)</f>
        <v>0</v>
      </c>
      <c r="H20" s="78">
        <f>COUNTIF(requete!$AE:$AE,H$6&amp;H$4&amp;$B20)</f>
        <v>0</v>
      </c>
      <c r="I20" s="13">
        <f>SUM(D20:H20)</f>
        <v>0</v>
      </c>
      <c r="J20" s="77">
        <f>COUNTIF(requete!$AE:$AE,J$6&amp;J$4&amp;$B20)</f>
        <v>0</v>
      </c>
      <c r="K20" s="78">
        <f>COUNTIF(requete!$AE:$AE,K$6&amp;K$4&amp;$B20)</f>
        <v>0</v>
      </c>
      <c r="L20" s="78">
        <f>COUNTIF(requete!$AE:$AE,L$6&amp;L$4&amp;$B20)</f>
        <v>0</v>
      </c>
      <c r="M20" s="78">
        <f>COUNTIF(requete!$AE:$AE,M$6&amp;M$4&amp;$B20)</f>
        <v>0</v>
      </c>
      <c r="N20" s="78">
        <f>COUNTIF(requete!$AE:$AE,N$6&amp;N$4&amp;$B20)</f>
        <v>0</v>
      </c>
      <c r="O20" s="13">
        <f>SUM(J20:N20)</f>
        <v>0</v>
      </c>
      <c r="P20" s="77">
        <f>COUNTIF(requete!$AE:$AE,P$6&amp;P$4&amp;$B20)</f>
        <v>0</v>
      </c>
      <c r="Q20" s="78">
        <f>COUNTIF(requete!$AE:$AE,Q$6&amp;Q$4&amp;$B20)</f>
        <v>0</v>
      </c>
      <c r="R20" s="78">
        <f>COUNTIF(requete!$AE:$AE,R$6&amp;R$4&amp;$B20)</f>
        <v>0</v>
      </c>
      <c r="S20" s="78">
        <f>COUNTIF(requete!$AE:$AE,S$6&amp;S$4&amp;$B20)</f>
        <v>0</v>
      </c>
      <c r="T20" s="78">
        <f>COUNTIF(requete!$AE:$AE,T$6&amp;T$4&amp;$B20)</f>
        <v>0</v>
      </c>
      <c r="U20" s="13">
        <f>SUM(P20:T20)</f>
        <v>0</v>
      </c>
      <c r="V20" s="77">
        <f>COUNTIF(requete!$AE:$AE,V$6&amp;V$4&amp;$B20)</f>
        <v>0</v>
      </c>
      <c r="W20" s="78">
        <f>COUNTIF(requete!$AE:$AE,W$6&amp;W$4&amp;$B20)</f>
        <v>0</v>
      </c>
      <c r="X20" s="78">
        <f>COUNTIF(requete!$AE:$AE,X$6&amp;X$4&amp;$B20)</f>
        <v>0</v>
      </c>
      <c r="Y20" s="78">
        <f>COUNTIF(requete!$AE:$AE,Y$6&amp;Y$4&amp;$B20)</f>
        <v>0</v>
      </c>
      <c r="Z20" s="78">
        <f>COUNTIF(requete!$AE:$AE,Z$6&amp;Z$4&amp;$B20)</f>
        <v>0</v>
      </c>
      <c r="AA20" s="13">
        <f>SUM(V20:Z20)</f>
        <v>0</v>
      </c>
      <c r="AB20" s="77">
        <f>COUNTIF(requete!$AE:$AE,AB$6&amp;AB$4&amp;$B20)</f>
        <v>0</v>
      </c>
      <c r="AC20" s="78">
        <f>COUNTIF(requete!$AE:$AE,AC$6&amp;AC$4&amp;$B20)</f>
        <v>0</v>
      </c>
      <c r="AD20" s="78">
        <f>COUNTIF(requete!$AE:$AE,AD$6&amp;AD$4&amp;$B20)</f>
        <v>0</v>
      </c>
      <c r="AE20" s="78">
        <f>COUNTIF(requete!$AE:$AE,AE$6&amp;AE$4&amp;$B20)</f>
        <v>0</v>
      </c>
      <c r="AF20" s="78">
        <f>COUNTIF(requete!$AE:$AE,AF$6&amp;AF$4&amp;$B20)</f>
        <v>0</v>
      </c>
      <c r="AG20" s="13">
        <f>SUM(AB20:AF20)</f>
        <v>0</v>
      </c>
      <c r="AH20" s="77">
        <f>COUNTIF(requete!$AE:$AE,AH$6&amp;AH$4&amp;$B20)</f>
        <v>0</v>
      </c>
      <c r="AI20" s="78">
        <f>COUNTIF(requete!$AE:$AE,AI$6&amp;AI$4&amp;$B20)</f>
        <v>0</v>
      </c>
      <c r="AJ20" s="78">
        <f>COUNTIF(requete!$AE:$AE,AJ$6&amp;AJ$4&amp;$B20)</f>
        <v>0</v>
      </c>
      <c r="AK20" s="78">
        <f>COUNTIF(requete!$AE:$AE,AK$6&amp;AK$4&amp;$B20)</f>
        <v>0</v>
      </c>
      <c r="AL20" s="78">
        <f>COUNTIF(requete!$AE:$AE,AL$6&amp;AL$4&amp;$B20)</f>
        <v>0</v>
      </c>
      <c r="AM20" s="13">
        <f>SUM(AH20:AL20)</f>
        <v>0</v>
      </c>
      <c r="AO20" s="11">
        <f t="shared" ref="AO20" si="27">D20+J20+P20+V20+AB20+AH20</f>
        <v>0</v>
      </c>
      <c r="AP20" s="12">
        <f t="shared" ref="AP20" si="28">E20+K20+Q20+W20+AC20+AI20</f>
        <v>0</v>
      </c>
      <c r="AQ20" s="12">
        <f t="shared" ref="AQ20" si="29">F20+L20+R20+X20+AD20+AJ20</f>
        <v>0</v>
      </c>
      <c r="AR20" s="12">
        <f t="shared" ref="AR20:AS20" si="30">G20+M20+S20+Y20+AE20+AK20</f>
        <v>0</v>
      </c>
      <c r="AS20" s="12">
        <f t="shared" si="30"/>
        <v>0</v>
      </c>
      <c r="AT20" s="13">
        <f t="shared" ref="AT20" si="31">I20+O20+U20+AA20+AG20+AM20</f>
        <v>0</v>
      </c>
    </row>
    <row r="21" spans="1:46" ht="6.75" customHeight="1" thickBot="1">
      <c r="A21" s="1"/>
      <c r="B21" s="6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O21" s="27"/>
      <c r="AP21" s="27"/>
      <c r="AQ21" s="27"/>
      <c r="AR21" s="27"/>
      <c r="AS21" s="27"/>
      <c r="AT21" s="27"/>
    </row>
    <row r="22" spans="1:46" ht="15.75" thickBot="1">
      <c r="A22" s="16" t="s">
        <v>22</v>
      </c>
      <c r="B22" s="59" t="s">
        <v>127</v>
      </c>
      <c r="D22" s="77">
        <f>COUNTIF(requete!$AE:$AE,D$6&amp;D$4&amp;$B22)</f>
        <v>0</v>
      </c>
      <c r="E22" s="78">
        <f>COUNTIF(requete!$AE:$AE,E$6&amp;E$4&amp;$B22)</f>
        <v>0</v>
      </c>
      <c r="F22" s="78">
        <f>COUNTIF(requete!$AE:$AE,F$6&amp;F$4&amp;$B22)</f>
        <v>0</v>
      </c>
      <c r="G22" s="78">
        <f>COUNTIF(requete!$AE:$AE,G$6&amp;G$4&amp;$B22)</f>
        <v>0</v>
      </c>
      <c r="H22" s="78">
        <f>COUNTIF(requete!$AE:$AE,H$6&amp;H$4&amp;$B22)</f>
        <v>0</v>
      </c>
      <c r="I22" s="13">
        <f>SUM(D22:H22)</f>
        <v>0</v>
      </c>
      <c r="J22" s="77">
        <f>COUNTIF(requete!$AE:$AE,J$6&amp;J$4&amp;$B22)</f>
        <v>0</v>
      </c>
      <c r="K22" s="78">
        <f>COUNTIF(requete!$AE:$AE,K$6&amp;K$4&amp;$B22)</f>
        <v>0</v>
      </c>
      <c r="L22" s="78">
        <f>COUNTIF(requete!$AE:$AE,L$6&amp;L$4&amp;$B22)</f>
        <v>0</v>
      </c>
      <c r="M22" s="78">
        <f>COUNTIF(requete!$AE:$AE,M$6&amp;M$4&amp;$B22)</f>
        <v>0</v>
      </c>
      <c r="N22" s="78">
        <f>COUNTIF(requete!$AE:$AE,N$6&amp;N$4&amp;$B22)</f>
        <v>0</v>
      </c>
      <c r="O22" s="13">
        <f>SUM(J22:N22)</f>
        <v>0</v>
      </c>
      <c r="P22" s="77">
        <f>COUNTIF(requete!$AE:$AE,P$6&amp;P$4&amp;$B22)</f>
        <v>0</v>
      </c>
      <c r="Q22" s="78">
        <f>COUNTIF(requete!$AE:$AE,Q$6&amp;Q$4&amp;$B22)</f>
        <v>0</v>
      </c>
      <c r="R22" s="78">
        <f>COUNTIF(requete!$AE:$AE,R$6&amp;R$4&amp;$B22)</f>
        <v>0</v>
      </c>
      <c r="S22" s="78">
        <f>COUNTIF(requete!$AE:$AE,S$6&amp;S$4&amp;$B22)</f>
        <v>0</v>
      </c>
      <c r="T22" s="78">
        <f>COUNTIF(requete!$AE:$AE,T$6&amp;T$4&amp;$B22)</f>
        <v>0</v>
      </c>
      <c r="U22" s="13">
        <f>SUM(P22:T22)</f>
        <v>0</v>
      </c>
      <c r="V22" s="77">
        <f>COUNTIF(requete!$AE:$AE,V$6&amp;V$4&amp;$B22)</f>
        <v>0</v>
      </c>
      <c r="W22" s="78">
        <f>COUNTIF(requete!$AE:$AE,W$6&amp;W$4&amp;$B22)</f>
        <v>0</v>
      </c>
      <c r="X22" s="78">
        <f>COUNTIF(requete!$AE:$AE,X$6&amp;X$4&amp;$B22)</f>
        <v>0</v>
      </c>
      <c r="Y22" s="78">
        <f>COUNTIF(requete!$AE:$AE,Y$6&amp;Y$4&amp;$B22)</f>
        <v>0</v>
      </c>
      <c r="Z22" s="78">
        <f>COUNTIF(requete!$AE:$AE,Z$6&amp;Z$4&amp;$B22)</f>
        <v>0</v>
      </c>
      <c r="AA22" s="13">
        <f>SUM(V22:Z22)</f>
        <v>0</v>
      </c>
      <c r="AB22" s="77">
        <f>COUNTIF(requete!$AE:$AE,AB$6&amp;AB$4&amp;$B22)</f>
        <v>0</v>
      </c>
      <c r="AC22" s="78">
        <f>COUNTIF(requete!$AE:$AE,AC$6&amp;AC$4&amp;$B22)</f>
        <v>0</v>
      </c>
      <c r="AD22" s="78">
        <f>COUNTIF(requete!$AE:$AE,AD$6&amp;AD$4&amp;$B22)</f>
        <v>0</v>
      </c>
      <c r="AE22" s="78">
        <f>COUNTIF(requete!$AE:$AE,AE$6&amp;AE$4&amp;$B22)</f>
        <v>0</v>
      </c>
      <c r="AF22" s="78">
        <f>COUNTIF(requete!$AE:$AE,AF$6&amp;AF$4&amp;$B22)</f>
        <v>0</v>
      </c>
      <c r="AG22" s="13">
        <f>SUM(AB22:AF22)</f>
        <v>0</v>
      </c>
      <c r="AH22" s="77">
        <f>COUNTIF(requete!$AE:$AE,AH$6&amp;AH$4&amp;$B22)</f>
        <v>0</v>
      </c>
      <c r="AI22" s="78">
        <f>COUNTIF(requete!$AE:$AE,AI$6&amp;AI$4&amp;$B22)</f>
        <v>0</v>
      </c>
      <c r="AJ22" s="78">
        <f>COUNTIF(requete!$AE:$AE,AJ$6&amp;AJ$4&amp;$B22)</f>
        <v>0</v>
      </c>
      <c r="AK22" s="78">
        <f>COUNTIF(requete!$AE:$AE,AK$6&amp;AK$4&amp;$B22)</f>
        <v>0</v>
      </c>
      <c r="AL22" s="78">
        <f>COUNTIF(requete!$AE:$AE,AL$6&amp;AL$4&amp;$B22)</f>
        <v>0</v>
      </c>
      <c r="AM22" s="13">
        <f>SUM(AH22:AL22)</f>
        <v>0</v>
      </c>
      <c r="AO22" s="11">
        <f t="shared" ref="AO22" si="32">D22+J22+P22+V22+AB22+AH22</f>
        <v>0</v>
      </c>
      <c r="AP22" s="12">
        <f t="shared" ref="AP22" si="33">E22+K22+Q22+W22+AC22+AI22</f>
        <v>0</v>
      </c>
      <c r="AQ22" s="12">
        <f t="shared" ref="AQ22" si="34">F22+L22+R22+X22+AD22+AJ22</f>
        <v>0</v>
      </c>
      <c r="AR22" s="12">
        <f t="shared" ref="AR22:AS22" si="35">G22+M22+S22+Y22+AE22+AK22</f>
        <v>0</v>
      </c>
      <c r="AS22" s="12">
        <f t="shared" si="35"/>
        <v>0</v>
      </c>
      <c r="AT22" s="13">
        <f t="shared" ref="AT22" si="36">I22+O22+U22+AA22+AG22+AM22</f>
        <v>0</v>
      </c>
    </row>
    <row r="23" spans="1:46" ht="6.75" customHeight="1" thickBot="1">
      <c r="A23" s="1"/>
      <c r="B23" s="6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O23" s="27"/>
      <c r="AP23" s="27"/>
      <c r="AQ23" s="27"/>
      <c r="AR23" s="27"/>
      <c r="AS23" s="27"/>
      <c r="AT23" s="27"/>
    </row>
    <row r="24" spans="1:46" ht="15.75" thickBot="1">
      <c r="A24" s="16" t="s">
        <v>23</v>
      </c>
      <c r="B24" s="59" t="s">
        <v>120</v>
      </c>
      <c r="D24" s="77">
        <f>COUNTIF(requete!$AE:$AE,D$6&amp;D$4&amp;$B24)</f>
        <v>0</v>
      </c>
      <c r="E24" s="78">
        <f>COUNTIF(requete!$AE:$AE,E$6&amp;E$4&amp;$B24)</f>
        <v>0</v>
      </c>
      <c r="F24" s="78">
        <f>COUNTIF(requete!$AE:$AE,F$6&amp;F$4&amp;$B24)</f>
        <v>0</v>
      </c>
      <c r="G24" s="78">
        <f>COUNTIF(requete!$AE:$AE,G$6&amp;G$4&amp;$B24)</f>
        <v>0</v>
      </c>
      <c r="H24" s="78">
        <f>COUNTIF(requete!$AE:$AE,H$6&amp;H$4&amp;$B24)</f>
        <v>0</v>
      </c>
      <c r="I24" s="13">
        <f>SUM(D24:H24)</f>
        <v>0</v>
      </c>
      <c r="J24" s="77">
        <f>COUNTIF(requete!$AE:$AE,J$6&amp;J$4&amp;$B24)</f>
        <v>0</v>
      </c>
      <c r="K24" s="78">
        <f>COUNTIF(requete!$AE:$AE,K$6&amp;K$4&amp;$B24)</f>
        <v>0</v>
      </c>
      <c r="L24" s="78">
        <f>COUNTIF(requete!$AE:$AE,L$6&amp;L$4&amp;$B24)</f>
        <v>0</v>
      </c>
      <c r="M24" s="78">
        <f>COUNTIF(requete!$AE:$AE,M$6&amp;M$4&amp;$B24)</f>
        <v>0</v>
      </c>
      <c r="N24" s="78">
        <f>COUNTIF(requete!$AE:$AE,N$6&amp;N$4&amp;$B24)</f>
        <v>0</v>
      </c>
      <c r="O24" s="13">
        <f>SUM(J24:N24)</f>
        <v>0</v>
      </c>
      <c r="P24" s="77">
        <f>COUNTIF(requete!$AE:$AE,P$6&amp;P$4&amp;$B24)</f>
        <v>0</v>
      </c>
      <c r="Q24" s="78">
        <f>COUNTIF(requete!$AE:$AE,Q$6&amp;Q$4&amp;$B24)</f>
        <v>0</v>
      </c>
      <c r="R24" s="78">
        <f>COUNTIF(requete!$AE:$AE,R$6&amp;R$4&amp;$B24)</f>
        <v>0</v>
      </c>
      <c r="S24" s="78">
        <f>COUNTIF(requete!$AE:$AE,S$6&amp;S$4&amp;$B24)</f>
        <v>0</v>
      </c>
      <c r="T24" s="78">
        <f>COUNTIF(requete!$AE:$AE,T$6&amp;T$4&amp;$B24)</f>
        <v>0</v>
      </c>
      <c r="U24" s="13">
        <f>SUM(P24:T24)</f>
        <v>0</v>
      </c>
      <c r="V24" s="77">
        <f>COUNTIF(requete!$AE:$AE,V$6&amp;V$4&amp;$B24)</f>
        <v>0</v>
      </c>
      <c r="W24" s="78">
        <f>COUNTIF(requete!$AE:$AE,W$6&amp;W$4&amp;$B24)</f>
        <v>0</v>
      </c>
      <c r="X24" s="78">
        <f>COUNTIF(requete!$AE:$AE,X$6&amp;X$4&amp;$B24)</f>
        <v>0</v>
      </c>
      <c r="Y24" s="78">
        <f>COUNTIF(requete!$AE:$AE,Y$6&amp;Y$4&amp;$B24)</f>
        <v>0</v>
      </c>
      <c r="Z24" s="78">
        <f>COUNTIF(requete!$AE:$AE,Z$6&amp;Z$4&amp;$B24)</f>
        <v>0</v>
      </c>
      <c r="AA24" s="13">
        <f>SUM(V24:Z24)</f>
        <v>0</v>
      </c>
      <c r="AB24" s="77">
        <f>COUNTIF(requete!$AE:$AE,AB$6&amp;AB$4&amp;$B24)</f>
        <v>0</v>
      </c>
      <c r="AC24" s="78">
        <f>COUNTIF(requete!$AE:$AE,AC$6&amp;AC$4&amp;$B24)</f>
        <v>0</v>
      </c>
      <c r="AD24" s="78">
        <f>COUNTIF(requete!$AE:$AE,AD$6&amp;AD$4&amp;$B24)</f>
        <v>0</v>
      </c>
      <c r="AE24" s="78">
        <f>COUNTIF(requete!$AE:$AE,AE$6&amp;AE$4&amp;$B24)</f>
        <v>0</v>
      </c>
      <c r="AF24" s="78">
        <f>COUNTIF(requete!$AE:$AE,AF$6&amp;AF$4&amp;$B24)</f>
        <v>0</v>
      </c>
      <c r="AG24" s="13">
        <f>SUM(AB24:AF24)</f>
        <v>0</v>
      </c>
      <c r="AH24" s="77">
        <f>COUNTIF(requete!$AE:$AE,AH$6&amp;AH$4&amp;$B24)</f>
        <v>0</v>
      </c>
      <c r="AI24" s="78">
        <f>COUNTIF(requete!$AE:$AE,AI$6&amp;AI$4&amp;$B24)</f>
        <v>0</v>
      </c>
      <c r="AJ24" s="78">
        <f>COUNTIF(requete!$AE:$AE,AJ$6&amp;AJ$4&amp;$B24)</f>
        <v>0</v>
      </c>
      <c r="AK24" s="78">
        <f>COUNTIF(requete!$AE:$AE,AK$6&amp;AK$4&amp;$B24)</f>
        <v>0</v>
      </c>
      <c r="AL24" s="78">
        <f>COUNTIF(requete!$AE:$AE,AL$6&amp;AL$4&amp;$B24)</f>
        <v>0</v>
      </c>
      <c r="AM24" s="13">
        <f>SUM(AH24:AL24)</f>
        <v>0</v>
      </c>
      <c r="AO24" s="11">
        <f t="shared" ref="AO24" si="37">D24+J24+P24+V24+AB24+AH24</f>
        <v>0</v>
      </c>
      <c r="AP24" s="12">
        <f t="shared" ref="AP24" si="38">E24+K24+Q24+W24+AC24+AI24</f>
        <v>0</v>
      </c>
      <c r="AQ24" s="12">
        <f t="shared" ref="AQ24" si="39">F24+L24+R24+X24+AD24+AJ24</f>
        <v>0</v>
      </c>
      <c r="AR24" s="12">
        <f t="shared" ref="AR24:AS24" si="40">G24+M24+S24+Y24+AE24+AK24</f>
        <v>0</v>
      </c>
      <c r="AS24" s="12">
        <f t="shared" si="40"/>
        <v>0</v>
      </c>
      <c r="AT24" s="13">
        <f t="shared" ref="AT24" si="41">I24+O24+U24+AA24+AG24+AM24</f>
        <v>0</v>
      </c>
    </row>
    <row r="25" spans="1:46" ht="6.75" customHeight="1" thickBot="1">
      <c r="A25" s="1"/>
      <c r="B25" s="60"/>
      <c r="AO25" s="27"/>
      <c r="AP25" s="27"/>
      <c r="AQ25" s="27"/>
      <c r="AR25" s="27"/>
      <c r="AS25" s="27"/>
      <c r="AT25" s="27"/>
    </row>
    <row r="26" spans="1:46" s="33" customFormat="1" ht="24" customHeight="1" thickBot="1">
      <c r="A26" s="28" t="s">
        <v>86</v>
      </c>
      <c r="B26" s="54"/>
      <c r="C26" s="29"/>
      <c r="D26" s="30">
        <f>D7+D9+D18+D20+D22+D24</f>
        <v>0</v>
      </c>
      <c r="E26" s="31">
        <f t="shared" ref="E26:AM26" si="42">E7+E9+E18+E20+E22+E24</f>
        <v>0</v>
      </c>
      <c r="F26" s="31">
        <f t="shared" si="42"/>
        <v>0</v>
      </c>
      <c r="G26" s="31">
        <f t="shared" si="42"/>
        <v>0</v>
      </c>
      <c r="H26" s="31">
        <f t="shared" si="42"/>
        <v>0</v>
      </c>
      <c r="I26" s="32">
        <f t="shared" si="42"/>
        <v>0</v>
      </c>
      <c r="J26" s="30">
        <f t="shared" si="42"/>
        <v>0</v>
      </c>
      <c r="K26" s="31">
        <f t="shared" si="42"/>
        <v>0</v>
      </c>
      <c r="L26" s="31">
        <f t="shared" si="42"/>
        <v>0</v>
      </c>
      <c r="M26" s="31">
        <f t="shared" si="42"/>
        <v>0</v>
      </c>
      <c r="N26" s="31">
        <f t="shared" si="42"/>
        <v>0</v>
      </c>
      <c r="O26" s="32">
        <f t="shared" si="42"/>
        <v>0</v>
      </c>
      <c r="P26" s="30">
        <f t="shared" si="42"/>
        <v>0</v>
      </c>
      <c r="Q26" s="31">
        <f t="shared" si="42"/>
        <v>0</v>
      </c>
      <c r="R26" s="31">
        <f t="shared" si="42"/>
        <v>0</v>
      </c>
      <c r="S26" s="31">
        <f t="shared" si="42"/>
        <v>0</v>
      </c>
      <c r="T26" s="31">
        <f t="shared" si="42"/>
        <v>0</v>
      </c>
      <c r="U26" s="32">
        <f t="shared" si="42"/>
        <v>0</v>
      </c>
      <c r="V26" s="30">
        <f t="shared" si="42"/>
        <v>0</v>
      </c>
      <c r="W26" s="31">
        <f t="shared" si="42"/>
        <v>0</v>
      </c>
      <c r="X26" s="31">
        <f t="shared" si="42"/>
        <v>0</v>
      </c>
      <c r="Y26" s="31">
        <f t="shared" si="42"/>
        <v>0</v>
      </c>
      <c r="Z26" s="31">
        <f t="shared" si="42"/>
        <v>0</v>
      </c>
      <c r="AA26" s="32">
        <f t="shared" si="42"/>
        <v>0</v>
      </c>
      <c r="AB26" s="30">
        <f t="shared" si="42"/>
        <v>0</v>
      </c>
      <c r="AC26" s="31">
        <f t="shared" si="42"/>
        <v>0</v>
      </c>
      <c r="AD26" s="31">
        <f t="shared" si="42"/>
        <v>0</v>
      </c>
      <c r="AE26" s="31">
        <f t="shared" si="42"/>
        <v>0</v>
      </c>
      <c r="AF26" s="31">
        <f t="shared" si="42"/>
        <v>0</v>
      </c>
      <c r="AG26" s="32">
        <f t="shared" si="42"/>
        <v>0</v>
      </c>
      <c r="AH26" s="30">
        <f t="shared" si="42"/>
        <v>0</v>
      </c>
      <c r="AI26" s="31">
        <f t="shared" si="42"/>
        <v>0</v>
      </c>
      <c r="AJ26" s="31">
        <f t="shared" si="42"/>
        <v>0</v>
      </c>
      <c r="AK26" s="31">
        <f t="shared" si="42"/>
        <v>0</v>
      </c>
      <c r="AL26" s="31">
        <f t="shared" si="42"/>
        <v>0</v>
      </c>
      <c r="AM26" s="32">
        <f t="shared" si="42"/>
        <v>0</v>
      </c>
      <c r="AN26" s="29"/>
      <c r="AO26" s="30">
        <f t="shared" ref="AO26:AT26" si="43">AO7+AO9+AO18+AO20+AO22+AO24</f>
        <v>0</v>
      </c>
      <c r="AP26" s="31">
        <f t="shared" si="43"/>
        <v>0</v>
      </c>
      <c r="AQ26" s="31">
        <f t="shared" si="43"/>
        <v>0</v>
      </c>
      <c r="AR26" s="31">
        <f t="shared" si="43"/>
        <v>0</v>
      </c>
      <c r="AS26" s="31">
        <f t="shared" si="43"/>
        <v>0</v>
      </c>
      <c r="AT26" s="32">
        <f t="shared" si="43"/>
        <v>0</v>
      </c>
    </row>
    <row r="27" spans="1:46" ht="8.25" customHeight="1"/>
    <row r="28" spans="1:46">
      <c r="A28" s="39" t="s">
        <v>90</v>
      </c>
      <c r="B28" s="39"/>
    </row>
    <row r="29" spans="1:46">
      <c r="A29" s="39" t="s">
        <v>91</v>
      </c>
      <c r="B29" s="39"/>
    </row>
    <row r="30" spans="1:46">
      <c r="A30" s="39" t="s">
        <v>95</v>
      </c>
      <c r="B30" s="39"/>
    </row>
    <row r="31" spans="1:46">
      <c r="A31" s="39" t="s">
        <v>96</v>
      </c>
      <c r="B31" s="39"/>
    </row>
  </sheetData>
  <mergeCells count="8">
    <mergeCell ref="B3:B4"/>
    <mergeCell ref="AO3:AT3"/>
    <mergeCell ref="D3:I3"/>
    <mergeCell ref="J3:O3"/>
    <mergeCell ref="P3:U3"/>
    <mergeCell ref="V3:AA3"/>
    <mergeCell ref="AB3:AG3"/>
    <mergeCell ref="AH3:AM3"/>
  </mergeCells>
  <dataValidations count="1">
    <dataValidation type="list" allowBlank="1" showInputMessage="1" showErrorMessage="1" error="choisir entité dans liste déroulante" prompt="choisir Entité" sqref="A3">
      <formula1>Entités</formula1>
    </dataValidation>
  </dataValidations>
  <printOptions horizontalCentered="1"/>
  <pageMargins left="0.11811023622047245" right="0.11811023622047245" top="0.35433070866141736" bottom="0.15748031496062992" header="0.11811023622047245" footer="0.11811023622047245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2:AE333"/>
  <sheetViews>
    <sheetView workbookViewId="0">
      <selection activeCell="A8" sqref="A8:XFD333"/>
    </sheetView>
  </sheetViews>
  <sheetFormatPr baseColWidth="10" defaultRowHeight="15"/>
  <cols>
    <col min="1" max="1" width="10.85546875" bestFit="1" customWidth="1"/>
    <col min="2" max="2" width="16.140625" customWidth="1"/>
    <col min="3" max="3" width="19.42578125" customWidth="1"/>
    <col min="4" max="4" width="4.7109375" customWidth="1"/>
    <col min="5" max="5" width="21" bestFit="1" customWidth="1"/>
    <col min="6" max="6" width="3.42578125" customWidth="1"/>
    <col min="7" max="7" width="20.42578125" bestFit="1" customWidth="1"/>
    <col min="8" max="8" width="4" customWidth="1"/>
    <col min="9" max="9" width="21.42578125" customWidth="1"/>
    <col min="10" max="10" width="14.42578125" bestFit="1" customWidth="1"/>
    <col min="11" max="11" width="30.42578125" bestFit="1" customWidth="1"/>
    <col min="12" max="12" width="17.140625" bestFit="1" customWidth="1"/>
    <col min="13" max="13" width="16.5703125" bestFit="1" customWidth="1"/>
    <col min="14" max="14" width="6.140625" customWidth="1"/>
    <col min="15" max="15" width="23.140625" customWidth="1"/>
    <col min="16" max="16" width="6.7109375" customWidth="1"/>
    <col min="17" max="17" width="30" customWidth="1"/>
    <col min="18" max="18" width="4.42578125" customWidth="1"/>
    <col min="19" max="19" width="21.7109375" bestFit="1" customWidth="1"/>
    <col min="20" max="20" width="3.5703125" customWidth="1"/>
    <col min="21" max="21" width="16.28515625" customWidth="1"/>
    <col min="22" max="22" width="6.140625" customWidth="1"/>
    <col min="23" max="23" width="21.85546875" customWidth="1"/>
    <col min="24" max="24" width="8.5703125" customWidth="1"/>
    <col min="25" max="25" width="15.5703125" customWidth="1"/>
    <col min="26" max="26" width="9.85546875" customWidth="1"/>
    <col min="27" max="27" width="16.7109375" customWidth="1"/>
    <col min="28" max="28" width="10.5703125" style="84" customWidth="1"/>
    <col min="29" max="30" width="12.42578125" style="84" customWidth="1"/>
    <col min="31" max="31" width="14.85546875" style="65" bestFit="1" customWidth="1"/>
  </cols>
  <sheetData>
    <row r="2" spans="1:31">
      <c r="A2" s="61" t="s">
        <v>48</v>
      </c>
      <c r="B2" s="61" t="s">
        <v>49</v>
      </c>
      <c r="C2" s="61" t="s">
        <v>50</v>
      </c>
      <c r="D2" s="61" t="s">
        <v>51</v>
      </c>
      <c r="E2" s="61" t="s">
        <v>52</v>
      </c>
      <c r="F2" s="61" t="s">
        <v>53</v>
      </c>
      <c r="G2" s="61" t="s">
        <v>54</v>
      </c>
      <c r="H2" s="61" t="s">
        <v>55</v>
      </c>
      <c r="I2" s="61" t="s">
        <v>56</v>
      </c>
      <c r="J2" s="61" t="s">
        <v>57</v>
      </c>
      <c r="K2" s="61" t="s">
        <v>58</v>
      </c>
      <c r="L2" s="61" t="s">
        <v>63</v>
      </c>
      <c r="M2" s="61" t="s">
        <v>64</v>
      </c>
      <c r="N2" s="61" t="s">
        <v>65</v>
      </c>
      <c r="O2" s="61" t="s">
        <v>66</v>
      </c>
      <c r="P2" s="61" t="s">
        <v>67</v>
      </c>
      <c r="Q2" s="61" t="s">
        <v>68</v>
      </c>
      <c r="R2" s="61" t="s">
        <v>129</v>
      </c>
      <c r="S2" s="61" t="s">
        <v>104</v>
      </c>
      <c r="T2" s="61" t="s">
        <v>59</v>
      </c>
      <c r="U2" s="61" t="s">
        <v>60</v>
      </c>
      <c r="V2" s="61" t="s">
        <v>61</v>
      </c>
      <c r="W2" s="61" t="s">
        <v>62</v>
      </c>
      <c r="X2" s="61" t="s">
        <v>105</v>
      </c>
      <c r="Y2" s="61" t="s">
        <v>106</v>
      </c>
      <c r="Z2" s="61" t="s">
        <v>107</v>
      </c>
      <c r="AA2" s="61" t="s">
        <v>108</v>
      </c>
      <c r="AB2" s="83" t="s">
        <v>130</v>
      </c>
      <c r="AC2" s="85" t="s">
        <v>131</v>
      </c>
      <c r="AD2" s="85" t="s">
        <v>133</v>
      </c>
      <c r="AE2" s="64" t="s">
        <v>132</v>
      </c>
    </row>
    <row r="3" spans="1:31">
      <c r="A3" s="61">
        <v>8</v>
      </c>
      <c r="B3" s="61" t="s">
        <v>85</v>
      </c>
      <c r="C3" s="61" t="s">
        <v>75</v>
      </c>
      <c r="D3" s="61">
        <v>3</v>
      </c>
      <c r="E3" s="61" t="s">
        <v>83</v>
      </c>
      <c r="F3" s="61">
        <v>8</v>
      </c>
      <c r="G3" s="61" t="s">
        <v>83</v>
      </c>
      <c r="H3" s="61">
        <v>152</v>
      </c>
      <c r="I3" s="61" t="s">
        <v>84</v>
      </c>
      <c r="J3" s="61"/>
      <c r="K3" s="61"/>
      <c r="L3" s="62">
        <v>38999</v>
      </c>
      <c r="M3" s="61"/>
      <c r="N3" s="61" t="s">
        <v>70</v>
      </c>
      <c r="O3" s="61" t="s">
        <v>71</v>
      </c>
      <c r="P3" s="61">
        <v>1</v>
      </c>
      <c r="Q3" s="61" t="s">
        <v>82</v>
      </c>
      <c r="R3" s="61">
        <v>3</v>
      </c>
      <c r="S3" s="61" t="s">
        <v>113</v>
      </c>
      <c r="T3" s="61">
        <v>1</v>
      </c>
      <c r="U3" s="61" t="s">
        <v>69</v>
      </c>
      <c r="V3" s="61" t="s">
        <v>80</v>
      </c>
      <c r="W3" s="61" t="s">
        <v>23</v>
      </c>
      <c r="X3" s="61"/>
      <c r="Y3" s="61"/>
      <c r="Z3" s="61"/>
      <c r="AA3" s="61"/>
      <c r="AB3" s="83" t="str">
        <f>IF(N3="cdi","CDI",N3&amp;IF(R2=3," R"," S"))</f>
        <v>CDI</v>
      </c>
      <c r="AC3" s="84">
        <f>IF(X3="BO2_1",Z3,X3)</f>
        <v>0</v>
      </c>
      <c r="AD3" s="84" t="str">
        <f>IF(ISERROR(VLOOKUP(H3,Paramètre!$D$28:$E$40,2,FALSE))=TRUE,"",VLOOKUP(H3,Paramètre!$D$28:$E$40,2,FALSE))</f>
        <v/>
      </c>
      <c r="AE3" s="65" t="str">
        <f>IF('CONSO RESEAU REGIONAL'!$A$3=Paramètre!$A$16,requete!D77&amp;requete!AB77&amp;requete!AC77,IF('CONSO RESEAU REGIONAL'!$A$3=Paramètre!$A$18,requete!F77&amp;requete!AB77&amp;requete!AC77,IF('CONSO RESEAU REGIONAL'!$A$3=Paramètre!$A$17,requete!AD77&amp;requete!AB77&amp;requete!AC77,requete!H77&amp;requete!AB77&amp;requete!AC77)))</f>
        <v/>
      </c>
    </row>
    <row r="4" spans="1:31">
      <c r="A4" s="61">
        <v>128</v>
      </c>
      <c r="B4" s="61" t="s">
        <v>30</v>
      </c>
      <c r="C4" s="61" t="s">
        <v>74</v>
      </c>
      <c r="D4" s="61">
        <v>4</v>
      </c>
      <c r="E4" s="61" t="s">
        <v>2</v>
      </c>
      <c r="F4" s="61">
        <v>9</v>
      </c>
      <c r="G4" s="61" t="s">
        <v>2</v>
      </c>
      <c r="H4" s="61">
        <v>955</v>
      </c>
      <c r="I4" s="61" t="s">
        <v>29</v>
      </c>
      <c r="J4" s="61"/>
      <c r="K4" s="61"/>
      <c r="L4" s="62">
        <v>38353</v>
      </c>
      <c r="M4" s="61"/>
      <c r="N4" s="61" t="s">
        <v>70</v>
      </c>
      <c r="O4" s="61" t="s">
        <v>71</v>
      </c>
      <c r="P4" s="61">
        <v>1</v>
      </c>
      <c r="Q4" s="61" t="s">
        <v>72</v>
      </c>
      <c r="R4" s="61">
        <v>5</v>
      </c>
      <c r="S4" s="61" t="s">
        <v>123</v>
      </c>
      <c r="T4" s="61">
        <v>1</v>
      </c>
      <c r="U4" s="61" t="s">
        <v>69</v>
      </c>
      <c r="V4" s="61" t="s">
        <v>80</v>
      </c>
      <c r="W4" s="61" t="s">
        <v>23</v>
      </c>
      <c r="X4" s="61" t="s">
        <v>120</v>
      </c>
      <c r="Y4" s="61" t="s">
        <v>23</v>
      </c>
      <c r="Z4" s="61"/>
      <c r="AA4" s="61"/>
      <c r="AB4" s="83" t="str">
        <f>IF(N4="cdi","CDI",N4&amp;IF(R3=3," R"," S"))</f>
        <v>CDI</v>
      </c>
      <c r="AC4" s="84" t="str">
        <f>IF(X4="BO2_1",Z4,X4)</f>
        <v>BO2_5</v>
      </c>
      <c r="AD4" s="84" t="str">
        <f>IF(ISERROR(VLOOKUP(H4,Paramètre!$D$28:$E$40,2,FALSE))=TRUE,"",VLOOKUP(H4,Paramètre!$D$28:$E$40,2,FALSE))</f>
        <v/>
      </c>
      <c r="AE4" s="65" t="str">
        <f>IF('CONSO RESEAU REGIONAL'!$A$3=Paramètre!$A$16,requete!D322&amp;requete!AB322&amp;requete!AC322,IF('CONSO RESEAU REGIONAL'!$A$3=Paramètre!$A$18,requete!F322&amp;requete!AB322&amp;requete!AC322,IF('CONSO RESEAU REGIONAL'!$A$3=Paramètre!$A$17,requete!AD322&amp;requete!AB322&amp;requete!AC322,requete!H322&amp;requete!AB322&amp;requete!AC322)))</f>
        <v/>
      </c>
    </row>
    <row r="5" spans="1:31">
      <c r="A5" s="61">
        <v>155</v>
      </c>
      <c r="B5" s="61" t="s">
        <v>31</v>
      </c>
      <c r="C5" s="61" t="s">
        <v>76</v>
      </c>
      <c r="D5" s="61">
        <v>4</v>
      </c>
      <c r="E5" s="61" t="s">
        <v>2</v>
      </c>
      <c r="F5" s="61">
        <v>9</v>
      </c>
      <c r="G5" s="61" t="s">
        <v>2</v>
      </c>
      <c r="H5" s="61">
        <v>955</v>
      </c>
      <c r="I5" s="61" t="s">
        <v>29</v>
      </c>
      <c r="J5" s="61"/>
      <c r="K5" s="61"/>
      <c r="L5" s="62">
        <v>38353</v>
      </c>
      <c r="M5" s="61"/>
      <c r="N5" s="61" t="s">
        <v>70</v>
      </c>
      <c r="O5" s="61" t="s">
        <v>71</v>
      </c>
      <c r="P5" s="61">
        <v>1</v>
      </c>
      <c r="Q5" s="61" t="s">
        <v>79</v>
      </c>
      <c r="R5" s="61">
        <v>5</v>
      </c>
      <c r="S5" s="61" t="s">
        <v>123</v>
      </c>
      <c r="T5" s="61">
        <v>1</v>
      </c>
      <c r="U5" s="61" t="s">
        <v>69</v>
      </c>
      <c r="V5" s="61" t="s">
        <v>77</v>
      </c>
      <c r="W5" s="61" t="s">
        <v>78</v>
      </c>
      <c r="X5" s="61" t="s">
        <v>114</v>
      </c>
      <c r="Y5" s="61" t="s">
        <v>78</v>
      </c>
      <c r="Z5" s="61" t="s">
        <v>115</v>
      </c>
      <c r="AA5" s="61" t="s">
        <v>116</v>
      </c>
      <c r="AB5" s="83" t="str">
        <f>IF(N5="cdi","CDI",N5&amp;IF(R4=3," R"," S"))</f>
        <v>CDI</v>
      </c>
      <c r="AC5" s="84" t="str">
        <f>IF(X5="BO2_1",Z5,X5)</f>
        <v>BO2_1_6</v>
      </c>
      <c r="AD5" s="84" t="str">
        <f>IF(ISERROR(VLOOKUP(H5,Paramètre!$D$28:$E$40,2,FALSE))=TRUE,"",VLOOKUP(H5,Paramètre!$D$28:$E$40,2,FALSE))</f>
        <v/>
      </c>
      <c r="AE5" s="65" t="str">
        <f>IF('CONSO RESEAU REGIONAL'!$A$3=Paramètre!$A$16,requete!D318&amp;requete!AB318&amp;requete!AC318,IF('CONSO RESEAU REGIONAL'!$A$3=Paramètre!$A$18,requete!F318&amp;requete!AB318&amp;requete!AC318,IF('CONSO RESEAU REGIONAL'!$A$3=Paramètre!$A$17,requete!AD318&amp;requete!AB318&amp;requete!AC318,requete!H318&amp;requete!AB318&amp;requete!AC318)))</f>
        <v/>
      </c>
    </row>
    <row r="6" spans="1:31">
      <c r="A6" s="61">
        <v>454</v>
      </c>
      <c r="B6" s="61" t="s">
        <v>35</v>
      </c>
      <c r="C6" s="61" t="s">
        <v>73</v>
      </c>
      <c r="D6" s="61">
        <v>2</v>
      </c>
      <c r="E6" s="61" t="s">
        <v>34</v>
      </c>
      <c r="F6" s="61">
        <v>3</v>
      </c>
      <c r="G6" s="61" t="s">
        <v>37</v>
      </c>
      <c r="H6" s="61">
        <v>301</v>
      </c>
      <c r="I6" s="61" t="s">
        <v>38</v>
      </c>
      <c r="J6" s="61" t="s">
        <v>39</v>
      </c>
      <c r="K6" s="61" t="s">
        <v>40</v>
      </c>
      <c r="L6" s="62">
        <v>39127</v>
      </c>
      <c r="M6" s="61"/>
      <c r="N6" s="61" t="s">
        <v>70</v>
      </c>
      <c r="O6" s="61" t="s">
        <v>71</v>
      </c>
      <c r="P6" s="61">
        <v>1</v>
      </c>
      <c r="Q6" s="61" t="s">
        <v>81</v>
      </c>
      <c r="R6" s="61">
        <v>3</v>
      </c>
      <c r="S6" s="61" t="s">
        <v>109</v>
      </c>
      <c r="T6" s="61">
        <v>1</v>
      </c>
      <c r="U6" s="61" t="s">
        <v>69</v>
      </c>
      <c r="V6" s="61" t="s">
        <v>77</v>
      </c>
      <c r="W6" s="61" t="s">
        <v>78</v>
      </c>
      <c r="X6" s="61" t="s">
        <v>114</v>
      </c>
      <c r="Y6" s="61" t="s">
        <v>78</v>
      </c>
      <c r="Z6" s="61" t="s">
        <v>117</v>
      </c>
      <c r="AA6" s="61" t="s">
        <v>118</v>
      </c>
      <c r="AB6" s="83" t="str">
        <f>IF(N6="cdi","CDI",N6&amp;IF(R5=3," R"," S"))</f>
        <v>CDI</v>
      </c>
      <c r="AC6" s="84" t="str">
        <f>IF(X6="BO2_1",Z6,X6)</f>
        <v>BO2_1_1</v>
      </c>
      <c r="AD6" s="84" t="str">
        <f>IF(ISERROR(VLOOKUP(H6,Paramètre!$D$28:$E$40,2,FALSE))=TRUE,"",VLOOKUP(H6,Paramètre!$D$28:$E$40,2,FALSE))</f>
        <v/>
      </c>
      <c r="AE6" s="65" t="str">
        <f>IF('CONSO RESEAU REGIONAL'!$A$3=Paramètre!$A$16,requete!D138&amp;requete!AB138&amp;requete!AC138,IF('CONSO RESEAU REGIONAL'!$A$3=Paramètre!$A$18,requete!F138&amp;requete!AB138&amp;requete!AC138,IF('CONSO RESEAU REGIONAL'!$A$3=Paramètre!$A$17,requete!AD138&amp;requete!AB138&amp;requete!AC138,requete!H138&amp;requete!AB138&amp;requete!AC138)))</f>
        <v/>
      </c>
    </row>
    <row r="7" spans="1:31">
      <c r="A7" s="61">
        <v>486</v>
      </c>
      <c r="B7" s="61" t="s">
        <v>32</v>
      </c>
      <c r="C7" s="61" t="s">
        <v>33</v>
      </c>
      <c r="D7" s="61">
        <v>4</v>
      </c>
      <c r="E7" s="61" t="s">
        <v>2</v>
      </c>
      <c r="F7" s="61">
        <v>9</v>
      </c>
      <c r="G7" s="61" t="s">
        <v>2</v>
      </c>
      <c r="H7" s="61">
        <v>955</v>
      </c>
      <c r="I7" s="61" t="s">
        <v>29</v>
      </c>
      <c r="J7" s="61"/>
      <c r="K7" s="61"/>
      <c r="L7" s="62">
        <v>39142</v>
      </c>
      <c r="M7" s="61"/>
      <c r="N7" s="61" t="s">
        <v>70</v>
      </c>
      <c r="O7" s="61" t="s">
        <v>71</v>
      </c>
      <c r="P7" s="61">
        <v>1</v>
      </c>
      <c r="Q7" s="61" t="s">
        <v>79</v>
      </c>
      <c r="R7" s="61">
        <v>5</v>
      </c>
      <c r="S7" s="61" t="s">
        <v>122</v>
      </c>
      <c r="T7" s="61">
        <v>1</v>
      </c>
      <c r="U7" s="61" t="s">
        <v>69</v>
      </c>
      <c r="V7" s="61" t="s">
        <v>77</v>
      </c>
      <c r="W7" s="61" t="s">
        <v>78</v>
      </c>
      <c r="X7" s="61" t="s">
        <v>114</v>
      </c>
      <c r="Y7" s="61" t="s">
        <v>78</v>
      </c>
      <c r="Z7" s="61" t="s">
        <v>115</v>
      </c>
      <c r="AA7" s="61" t="s">
        <v>116</v>
      </c>
      <c r="AB7" s="83" t="str">
        <f>IF(N7="cdi","CDI",N7&amp;IF(R6=3," R"," S"))</f>
        <v>CDI</v>
      </c>
      <c r="AC7" s="84" t="str">
        <f>IF(X7="BO2_1",Z7,X7)</f>
        <v>BO2_1_6</v>
      </c>
      <c r="AD7" s="84" t="str">
        <f>IF(ISERROR(VLOOKUP(H7,Paramètre!$D$28:$E$40,2,FALSE))=TRUE,"",VLOOKUP(H7,Paramètre!$D$28:$E$40,2,FALSE))</f>
        <v/>
      </c>
      <c r="AE7" s="65" t="str">
        <f>IF('CONSO RESEAU REGIONAL'!$A$3=Paramètre!$A$16,requete!D320&amp;requete!AB320&amp;requete!AC320,IF('CONSO RESEAU REGIONAL'!$A$3=Paramètre!$A$18,requete!F320&amp;requete!AB320&amp;requete!AC320,IF('CONSO RESEAU REGIONAL'!$A$3=Paramètre!$A$17,requete!AD320&amp;requete!AB320&amp;requete!AC320,requete!H320&amp;requete!AB320&amp;requete!AC320)))</f>
        <v/>
      </c>
    </row>
    <row r="8" spans="1:31">
      <c r="A8" s="61"/>
      <c r="B8" s="61"/>
      <c r="C8" s="61"/>
      <c r="D8" s="61"/>
      <c r="E8" s="61"/>
      <c r="F8" s="61"/>
      <c r="G8" s="61"/>
      <c r="H8" s="61"/>
      <c r="I8" s="61"/>
      <c r="J8" s="61"/>
      <c r="K8" s="61"/>
      <c r="L8" s="62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83"/>
    </row>
    <row r="9" spans="1:31">
      <c r="A9" s="61"/>
      <c r="B9" s="61"/>
      <c r="C9" s="61"/>
      <c r="D9" s="61"/>
      <c r="E9" s="61"/>
      <c r="F9" s="61"/>
      <c r="G9" s="61"/>
      <c r="H9" s="61"/>
      <c r="I9" s="61"/>
      <c r="J9" s="61"/>
      <c r="K9" s="61"/>
      <c r="L9" s="62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83"/>
    </row>
    <row r="10" spans="1:31">
      <c r="A10" s="61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2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83"/>
    </row>
    <row r="11" spans="1:31">
      <c r="A11" s="61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2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83"/>
    </row>
    <row r="12" spans="1:31">
      <c r="A12" s="61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2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83"/>
    </row>
    <row r="13" spans="1:3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2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83"/>
    </row>
    <row r="14" spans="1:31">
      <c r="A14" s="61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2"/>
      <c r="M14" s="62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83"/>
    </row>
    <row r="15" spans="1:31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2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83"/>
    </row>
    <row r="16" spans="1:31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2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83"/>
    </row>
    <row r="17" spans="1:28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2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83"/>
    </row>
    <row r="18" spans="1:28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2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83"/>
    </row>
    <row r="19" spans="1:28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2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83"/>
    </row>
    <row r="20" spans="1:28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2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83"/>
    </row>
    <row r="21" spans="1:28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2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83"/>
    </row>
    <row r="22" spans="1:28">
      <c r="A22" s="61"/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2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83"/>
    </row>
    <row r="23" spans="1:28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2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83"/>
    </row>
    <row r="24" spans="1:28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2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83"/>
    </row>
    <row r="25" spans="1:28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2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83"/>
    </row>
    <row r="26" spans="1:28">
      <c r="A26" s="61"/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2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83"/>
    </row>
    <row r="27" spans="1:28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2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83"/>
    </row>
    <row r="28" spans="1:28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2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83"/>
    </row>
    <row r="29" spans="1:28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2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83"/>
    </row>
    <row r="30" spans="1:28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2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83"/>
    </row>
    <row r="31" spans="1:28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2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83"/>
    </row>
    <row r="32" spans="1:28">
      <c r="A32" s="6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2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83"/>
    </row>
    <row r="33" spans="1:28">
      <c r="A33" s="61"/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2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83"/>
    </row>
    <row r="34" spans="1:28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2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83"/>
    </row>
    <row r="35" spans="1:28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2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83"/>
    </row>
    <row r="36" spans="1:28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2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83"/>
    </row>
    <row r="37" spans="1:28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2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83"/>
    </row>
    <row r="38" spans="1:28">
      <c r="A38" s="61"/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2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83"/>
    </row>
    <row r="39" spans="1:28">
      <c r="A39" s="61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2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83"/>
    </row>
    <row r="40" spans="1:28">
      <c r="A40" s="61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2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83"/>
    </row>
    <row r="41" spans="1:28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2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83"/>
    </row>
    <row r="42" spans="1:28">
      <c r="A42" s="61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2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83"/>
    </row>
    <row r="43" spans="1:28">
      <c r="A43" s="61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2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83"/>
    </row>
    <row r="44" spans="1:28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2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83"/>
    </row>
    <row r="45" spans="1:28">
      <c r="A45" s="61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2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83"/>
    </row>
    <row r="46" spans="1:28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2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83"/>
    </row>
    <row r="47" spans="1:28">
      <c r="A47" s="61"/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2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83"/>
    </row>
    <row r="48" spans="1:28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2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83"/>
    </row>
    <row r="49" spans="1:28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2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83"/>
    </row>
    <row r="50" spans="1:28">
      <c r="A50" s="61"/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2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83"/>
    </row>
    <row r="51" spans="1:28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2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83"/>
    </row>
    <row r="52" spans="1:28">
      <c r="A52" s="61"/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2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83"/>
    </row>
    <row r="53" spans="1:28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2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83"/>
    </row>
    <row r="54" spans="1:28">
      <c r="A54" s="61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2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83"/>
    </row>
    <row r="55" spans="1:28">
      <c r="A55" s="61"/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2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83"/>
    </row>
    <row r="56" spans="1:28">
      <c r="A56" s="61"/>
      <c r="B56" s="61"/>
      <c r="C56" s="61"/>
      <c r="D56" s="61"/>
      <c r="E56" s="61"/>
      <c r="F56" s="61"/>
      <c r="G56" s="61"/>
      <c r="H56" s="61"/>
      <c r="I56" s="61"/>
      <c r="J56" s="61"/>
      <c r="K56" s="61"/>
      <c r="L56" s="62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83"/>
    </row>
    <row r="57" spans="1:28">
      <c r="A57" s="61"/>
      <c r="B57" s="61"/>
      <c r="C57" s="61"/>
      <c r="D57" s="61"/>
      <c r="E57" s="61"/>
      <c r="F57" s="61"/>
      <c r="G57" s="61"/>
      <c r="H57" s="61"/>
      <c r="I57" s="61"/>
      <c r="J57" s="61"/>
      <c r="K57" s="61"/>
      <c r="L57" s="62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83"/>
    </row>
    <row r="58" spans="1:28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2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83"/>
    </row>
    <row r="59" spans="1:28">
      <c r="A59" s="61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2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83"/>
    </row>
    <row r="60" spans="1:28">
      <c r="A60" s="61"/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2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83"/>
    </row>
    <row r="61" spans="1:28">
      <c r="A61" s="61"/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2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83"/>
    </row>
    <row r="62" spans="1:28">
      <c r="A62" s="61"/>
      <c r="B62" s="61"/>
      <c r="C62" s="61"/>
      <c r="D62" s="61"/>
      <c r="E62" s="61"/>
      <c r="F62" s="61"/>
      <c r="G62" s="61"/>
      <c r="H62" s="61"/>
      <c r="I62" s="61"/>
      <c r="J62" s="61"/>
      <c r="K62" s="61"/>
      <c r="L62" s="62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83"/>
    </row>
    <row r="63" spans="1:28">
      <c r="A63" s="61"/>
      <c r="B63" s="61"/>
      <c r="C63" s="61"/>
      <c r="D63" s="61"/>
      <c r="E63" s="61"/>
      <c r="F63" s="61"/>
      <c r="G63" s="61"/>
      <c r="H63" s="61"/>
      <c r="I63" s="61"/>
      <c r="J63" s="61"/>
      <c r="K63" s="61"/>
      <c r="L63" s="62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83"/>
    </row>
    <row r="64" spans="1:28">
      <c r="A64" s="61"/>
      <c r="B64" s="61"/>
      <c r="C64" s="61"/>
      <c r="D64" s="61"/>
      <c r="E64" s="61"/>
      <c r="F64" s="61"/>
      <c r="G64" s="61"/>
      <c r="H64" s="61"/>
      <c r="I64" s="61"/>
      <c r="J64" s="61"/>
      <c r="K64" s="61"/>
      <c r="L64" s="62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83"/>
    </row>
    <row r="65" spans="1:28">
      <c r="A65" s="61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2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83"/>
    </row>
    <row r="66" spans="1:28">
      <c r="A66" s="61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2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83"/>
    </row>
    <row r="67" spans="1:28">
      <c r="A67" s="61"/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2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83"/>
    </row>
    <row r="68" spans="1:28">
      <c r="A68" s="61"/>
      <c r="B68" s="61"/>
      <c r="C68" s="61"/>
      <c r="D68" s="61"/>
      <c r="E68" s="61"/>
      <c r="F68" s="61"/>
      <c r="G68" s="61"/>
      <c r="H68" s="61"/>
      <c r="I68" s="61"/>
      <c r="J68" s="61"/>
      <c r="K68" s="61"/>
      <c r="L68" s="62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83"/>
    </row>
    <row r="69" spans="1:28">
      <c r="A69" s="61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2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83"/>
    </row>
    <row r="70" spans="1:28">
      <c r="A70" s="61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2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83"/>
    </row>
    <row r="71" spans="1:28">
      <c r="A71" s="61"/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2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83"/>
    </row>
    <row r="72" spans="1:28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2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83"/>
    </row>
    <row r="73" spans="1:28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2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83"/>
    </row>
    <row r="74" spans="1:28">
      <c r="A74" s="61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2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83"/>
    </row>
    <row r="75" spans="1:28">
      <c r="A75" s="61"/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2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83"/>
    </row>
    <row r="76" spans="1:28">
      <c r="A76" s="61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2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83"/>
    </row>
    <row r="77" spans="1:28">
      <c r="A77" s="61"/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2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83"/>
    </row>
    <row r="78" spans="1:28">
      <c r="A78" s="61"/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2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83"/>
    </row>
    <row r="79" spans="1:28">
      <c r="A79" s="61"/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2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83"/>
    </row>
    <row r="80" spans="1:28">
      <c r="A80" s="61"/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2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83"/>
    </row>
    <row r="81" spans="1:28">
      <c r="A81" s="61"/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2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83"/>
    </row>
    <row r="82" spans="1:28">
      <c r="A82" s="61"/>
      <c r="B82" s="61"/>
      <c r="C82" s="61"/>
      <c r="D82" s="61"/>
      <c r="E82" s="61"/>
      <c r="F82" s="61"/>
      <c r="G82" s="61"/>
      <c r="H82" s="61"/>
      <c r="I82" s="61"/>
      <c r="J82" s="61"/>
      <c r="K82" s="61"/>
      <c r="L82" s="62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83"/>
    </row>
    <row r="83" spans="1:28">
      <c r="A83" s="61"/>
      <c r="B83" s="61"/>
      <c r="C83" s="61"/>
      <c r="D83" s="61"/>
      <c r="E83" s="61"/>
      <c r="F83" s="61"/>
      <c r="G83" s="61"/>
      <c r="H83" s="61"/>
      <c r="I83" s="61"/>
      <c r="J83" s="61"/>
      <c r="K83" s="61"/>
      <c r="L83" s="62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83"/>
    </row>
    <row r="84" spans="1:28">
      <c r="A84" s="61"/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2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83"/>
    </row>
    <row r="85" spans="1:28">
      <c r="A85" s="61"/>
      <c r="B85" s="61"/>
      <c r="C85" s="61"/>
      <c r="D85" s="61"/>
      <c r="E85" s="61"/>
      <c r="F85" s="61"/>
      <c r="G85" s="61"/>
      <c r="H85" s="61"/>
      <c r="I85" s="61"/>
      <c r="J85" s="61"/>
      <c r="K85" s="61"/>
      <c r="L85" s="62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83"/>
    </row>
    <row r="86" spans="1:28">
      <c r="A86" s="61"/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2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83"/>
    </row>
    <row r="87" spans="1:28">
      <c r="A87" s="61"/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2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83"/>
    </row>
    <row r="88" spans="1:28">
      <c r="A88" s="61"/>
      <c r="B88" s="61"/>
      <c r="C88" s="61"/>
      <c r="D88" s="61"/>
      <c r="E88" s="61"/>
      <c r="F88" s="61"/>
      <c r="G88" s="61"/>
      <c r="H88" s="61"/>
      <c r="I88" s="61"/>
      <c r="J88" s="61"/>
      <c r="K88" s="61"/>
      <c r="L88" s="62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83"/>
    </row>
    <row r="89" spans="1:28">
      <c r="A89" s="61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2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83"/>
    </row>
    <row r="90" spans="1:28">
      <c r="A90" s="61"/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2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83"/>
    </row>
    <row r="91" spans="1:28">
      <c r="A91" s="61"/>
      <c r="B91" s="61"/>
      <c r="C91" s="61"/>
      <c r="D91" s="61"/>
      <c r="E91" s="61"/>
      <c r="F91" s="61"/>
      <c r="G91" s="61"/>
      <c r="H91" s="61"/>
      <c r="I91" s="61"/>
      <c r="J91" s="61"/>
      <c r="K91" s="61"/>
      <c r="L91" s="62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83"/>
    </row>
    <row r="92" spans="1:28">
      <c r="A92" s="61"/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2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83"/>
    </row>
    <row r="93" spans="1:28">
      <c r="A93" s="61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2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83"/>
    </row>
    <row r="94" spans="1:28">
      <c r="A94" s="61"/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2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83"/>
    </row>
    <row r="95" spans="1:28">
      <c r="A95" s="61"/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2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83"/>
    </row>
    <row r="96" spans="1:28">
      <c r="A96" s="61"/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2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83"/>
    </row>
    <row r="97" spans="1:28">
      <c r="A97" s="61"/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2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83"/>
    </row>
    <row r="98" spans="1:28">
      <c r="A98" s="61"/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2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83"/>
    </row>
    <row r="99" spans="1:28">
      <c r="A99" s="61"/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2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83"/>
    </row>
    <row r="100" spans="1:28">
      <c r="A100" s="61"/>
      <c r="B100" s="61"/>
      <c r="C100" s="61"/>
      <c r="D100" s="61"/>
      <c r="E100" s="61"/>
      <c r="F100" s="61"/>
      <c r="G100" s="61"/>
      <c r="H100" s="61"/>
      <c r="I100" s="61"/>
      <c r="J100" s="61"/>
      <c r="K100" s="61"/>
      <c r="L100" s="62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83"/>
    </row>
    <row r="101" spans="1:28">
      <c r="A101" s="61"/>
      <c r="B101" s="61"/>
      <c r="C101" s="61"/>
      <c r="D101" s="61"/>
      <c r="E101" s="61"/>
      <c r="F101" s="61"/>
      <c r="G101" s="61"/>
      <c r="H101" s="61"/>
      <c r="I101" s="61"/>
      <c r="J101" s="61"/>
      <c r="K101" s="61"/>
      <c r="L101" s="62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83"/>
    </row>
    <row r="102" spans="1:28">
      <c r="A102" s="61"/>
      <c r="B102" s="61"/>
      <c r="C102" s="61"/>
      <c r="D102" s="61"/>
      <c r="E102" s="61"/>
      <c r="F102" s="61"/>
      <c r="G102" s="61"/>
      <c r="H102" s="61"/>
      <c r="I102" s="61"/>
      <c r="J102" s="61"/>
      <c r="K102" s="61"/>
      <c r="L102" s="62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83"/>
    </row>
    <row r="103" spans="1:28">
      <c r="A103" s="61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2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83"/>
    </row>
    <row r="104" spans="1:28">
      <c r="A104" s="61"/>
      <c r="B104" s="61"/>
      <c r="C104" s="61"/>
      <c r="D104" s="61"/>
      <c r="E104" s="61"/>
      <c r="F104" s="61"/>
      <c r="G104" s="61"/>
      <c r="H104" s="61"/>
      <c r="I104" s="61"/>
      <c r="J104" s="61"/>
      <c r="K104" s="61"/>
      <c r="L104" s="62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83"/>
    </row>
    <row r="105" spans="1:28">
      <c r="A105" s="61"/>
      <c r="B105" s="61"/>
      <c r="C105" s="61"/>
      <c r="D105" s="61"/>
      <c r="E105" s="61"/>
      <c r="F105" s="61"/>
      <c r="G105" s="61"/>
      <c r="H105" s="61"/>
      <c r="I105" s="61"/>
      <c r="J105" s="61"/>
      <c r="K105" s="61"/>
      <c r="L105" s="62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83"/>
    </row>
    <row r="106" spans="1:28">
      <c r="A106" s="61"/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2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83"/>
    </row>
    <row r="107" spans="1:28">
      <c r="A107" s="61"/>
      <c r="B107" s="61"/>
      <c r="C107" s="61"/>
      <c r="D107" s="61"/>
      <c r="E107" s="61"/>
      <c r="F107" s="61"/>
      <c r="G107" s="61"/>
      <c r="H107" s="61"/>
      <c r="I107" s="61"/>
      <c r="J107" s="61"/>
      <c r="K107" s="61"/>
      <c r="L107" s="62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83"/>
    </row>
    <row r="108" spans="1:28">
      <c r="A108" s="61"/>
      <c r="B108" s="61"/>
      <c r="C108" s="61"/>
      <c r="D108" s="61"/>
      <c r="E108" s="61"/>
      <c r="F108" s="61"/>
      <c r="G108" s="61"/>
      <c r="H108" s="61"/>
      <c r="I108" s="61"/>
      <c r="J108" s="61"/>
      <c r="K108" s="61"/>
      <c r="L108" s="62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83"/>
    </row>
    <row r="109" spans="1:28">
      <c r="A109" s="61"/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2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83"/>
    </row>
    <row r="110" spans="1:28">
      <c r="A110" s="61"/>
      <c r="B110" s="61"/>
      <c r="C110" s="61"/>
      <c r="D110" s="61"/>
      <c r="E110" s="61"/>
      <c r="F110" s="61"/>
      <c r="G110" s="61"/>
      <c r="H110" s="61"/>
      <c r="I110" s="61"/>
      <c r="J110" s="61"/>
      <c r="K110" s="61"/>
      <c r="L110" s="62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83"/>
    </row>
    <row r="111" spans="1:28">
      <c r="A111" s="61"/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2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83"/>
    </row>
    <row r="112" spans="1:28">
      <c r="A112" s="61"/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2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83"/>
    </row>
    <row r="113" spans="1:28">
      <c r="A113" s="61"/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2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83"/>
    </row>
    <row r="114" spans="1:28">
      <c r="A114" s="61"/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2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83"/>
    </row>
    <row r="115" spans="1:28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2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83"/>
    </row>
    <row r="116" spans="1:28">
      <c r="A116" s="61"/>
      <c r="B116" s="61"/>
      <c r="C116" s="61"/>
      <c r="D116" s="61"/>
      <c r="E116" s="61"/>
      <c r="F116" s="61"/>
      <c r="G116" s="61"/>
      <c r="H116" s="61"/>
      <c r="I116" s="61"/>
      <c r="J116" s="61"/>
      <c r="K116" s="61"/>
      <c r="L116" s="62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83"/>
    </row>
    <row r="117" spans="1:28">
      <c r="A117" s="61"/>
      <c r="B117" s="61"/>
      <c r="C117" s="61"/>
      <c r="D117" s="61"/>
      <c r="E117" s="61"/>
      <c r="F117" s="61"/>
      <c r="G117" s="61"/>
      <c r="H117" s="61"/>
      <c r="I117" s="61"/>
      <c r="J117" s="61"/>
      <c r="K117" s="61"/>
      <c r="L117" s="62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83"/>
    </row>
    <row r="118" spans="1:28">
      <c r="A118" s="61"/>
      <c r="B118" s="61"/>
      <c r="C118" s="61"/>
      <c r="D118" s="61"/>
      <c r="E118" s="61"/>
      <c r="F118" s="61"/>
      <c r="G118" s="61"/>
      <c r="H118" s="61"/>
      <c r="I118" s="61"/>
      <c r="J118" s="61"/>
      <c r="K118" s="61"/>
      <c r="L118" s="62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83"/>
    </row>
    <row r="119" spans="1:28">
      <c r="A119" s="61"/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2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83"/>
    </row>
    <row r="120" spans="1:28">
      <c r="A120" s="61"/>
      <c r="B120" s="61"/>
      <c r="C120" s="61"/>
      <c r="D120" s="61"/>
      <c r="E120" s="61"/>
      <c r="F120" s="61"/>
      <c r="G120" s="61"/>
      <c r="H120" s="61"/>
      <c r="I120" s="61"/>
      <c r="J120" s="61"/>
      <c r="K120" s="61"/>
      <c r="L120" s="62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83"/>
    </row>
    <row r="121" spans="1:28">
      <c r="A121" s="61"/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2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83"/>
    </row>
    <row r="122" spans="1:28">
      <c r="A122" s="61"/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2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83"/>
    </row>
    <row r="123" spans="1:28">
      <c r="A123" s="61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2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83"/>
    </row>
    <row r="124" spans="1:28">
      <c r="A124" s="61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2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83"/>
    </row>
    <row r="125" spans="1:28">
      <c r="A125" s="61"/>
      <c r="B125" s="61"/>
      <c r="C125" s="61"/>
      <c r="D125" s="61"/>
      <c r="E125" s="61"/>
      <c r="F125" s="61"/>
      <c r="G125" s="61"/>
      <c r="H125" s="61"/>
      <c r="I125" s="61"/>
      <c r="J125" s="61"/>
      <c r="K125" s="61"/>
      <c r="L125" s="62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83"/>
    </row>
    <row r="126" spans="1:28">
      <c r="A126" s="61"/>
      <c r="B126" s="61"/>
      <c r="C126" s="61"/>
      <c r="D126" s="61"/>
      <c r="E126" s="61"/>
      <c r="F126" s="61"/>
      <c r="G126" s="61"/>
      <c r="H126" s="61"/>
      <c r="I126" s="61"/>
      <c r="J126" s="61"/>
      <c r="K126" s="61"/>
      <c r="L126" s="62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83"/>
    </row>
    <row r="127" spans="1:28">
      <c r="A127" s="61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2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83"/>
    </row>
    <row r="128" spans="1:28">
      <c r="A128" s="61"/>
      <c r="B128" s="61"/>
      <c r="C128" s="61"/>
      <c r="D128" s="61"/>
      <c r="E128" s="61"/>
      <c r="F128" s="61"/>
      <c r="G128" s="61"/>
      <c r="H128" s="61"/>
      <c r="I128" s="61"/>
      <c r="J128" s="61"/>
      <c r="K128" s="61"/>
      <c r="L128" s="62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83"/>
    </row>
    <row r="129" spans="1:28">
      <c r="A129" s="61"/>
      <c r="B129" s="61"/>
      <c r="C129" s="61"/>
      <c r="D129" s="61"/>
      <c r="E129" s="61"/>
      <c r="F129" s="61"/>
      <c r="G129" s="61"/>
      <c r="H129" s="61"/>
      <c r="I129" s="61"/>
      <c r="J129" s="61"/>
      <c r="K129" s="61"/>
      <c r="L129" s="62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83"/>
    </row>
    <row r="130" spans="1:28">
      <c r="A130" s="61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2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83"/>
    </row>
    <row r="131" spans="1:28">
      <c r="A131" s="61"/>
      <c r="B131" s="61"/>
      <c r="C131" s="61"/>
      <c r="D131" s="61"/>
      <c r="E131" s="61"/>
      <c r="F131" s="61"/>
      <c r="G131" s="61"/>
      <c r="H131" s="61"/>
      <c r="I131" s="61"/>
      <c r="J131" s="61"/>
      <c r="K131" s="61"/>
      <c r="L131" s="62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83"/>
    </row>
    <row r="132" spans="1:28">
      <c r="A132" s="61"/>
      <c r="B132" s="61"/>
      <c r="C132" s="61"/>
      <c r="D132" s="61"/>
      <c r="E132" s="61"/>
      <c r="F132" s="61"/>
      <c r="G132" s="61"/>
      <c r="H132" s="61"/>
      <c r="I132" s="61"/>
      <c r="J132" s="61"/>
      <c r="K132" s="61"/>
      <c r="L132" s="62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83"/>
    </row>
    <row r="133" spans="1:28">
      <c r="A133" s="61"/>
      <c r="B133" s="61"/>
      <c r="C133" s="61"/>
      <c r="D133" s="61"/>
      <c r="E133" s="61"/>
      <c r="F133" s="61"/>
      <c r="G133" s="61"/>
      <c r="H133" s="61"/>
      <c r="I133" s="61"/>
      <c r="J133" s="61"/>
      <c r="K133" s="61"/>
      <c r="L133" s="62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83"/>
    </row>
    <row r="134" spans="1:28">
      <c r="A134" s="61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2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83"/>
    </row>
    <row r="135" spans="1:28">
      <c r="A135" s="61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2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83"/>
    </row>
    <row r="136" spans="1:28">
      <c r="A136" s="61"/>
      <c r="B136" s="61"/>
      <c r="C136" s="61"/>
      <c r="D136" s="61"/>
      <c r="E136" s="61"/>
      <c r="F136" s="61"/>
      <c r="G136" s="61"/>
      <c r="H136" s="61"/>
      <c r="I136" s="61"/>
      <c r="J136" s="61"/>
      <c r="K136" s="61"/>
      <c r="L136" s="62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83"/>
    </row>
    <row r="137" spans="1:28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2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83"/>
    </row>
    <row r="138" spans="1:28">
      <c r="A138" s="61"/>
      <c r="B138" s="61"/>
      <c r="C138" s="61"/>
      <c r="D138" s="61"/>
      <c r="E138" s="61"/>
      <c r="F138" s="61"/>
      <c r="G138" s="61"/>
      <c r="H138" s="61"/>
      <c r="I138" s="61"/>
      <c r="J138" s="61"/>
      <c r="K138" s="61"/>
      <c r="L138" s="62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83"/>
    </row>
    <row r="139" spans="1:28">
      <c r="A139" s="61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2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83"/>
    </row>
    <row r="140" spans="1:28">
      <c r="A140" s="61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2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  <c r="AB140" s="83"/>
    </row>
    <row r="141" spans="1:28">
      <c r="A141" s="61"/>
      <c r="B141" s="61"/>
      <c r="C141" s="61"/>
      <c r="D141" s="61"/>
      <c r="E141" s="61"/>
      <c r="F141" s="61"/>
      <c r="G141" s="61"/>
      <c r="H141" s="61"/>
      <c r="I141" s="61"/>
      <c r="J141" s="61"/>
      <c r="K141" s="61"/>
      <c r="L141" s="62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  <c r="AA141" s="61"/>
      <c r="AB141" s="83"/>
    </row>
    <row r="142" spans="1:28">
      <c r="A142" s="61"/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2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  <c r="AA142" s="61"/>
      <c r="AB142" s="83"/>
    </row>
    <row r="143" spans="1:28">
      <c r="A143" s="61"/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2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  <c r="AA143" s="61"/>
      <c r="AB143" s="83"/>
    </row>
    <row r="144" spans="1:28">
      <c r="A144" s="61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2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  <c r="AA144" s="61"/>
      <c r="AB144" s="83"/>
    </row>
    <row r="145" spans="1:28">
      <c r="A145" s="61"/>
      <c r="B145" s="61"/>
      <c r="C145" s="61"/>
      <c r="D145" s="61"/>
      <c r="E145" s="61"/>
      <c r="F145" s="61"/>
      <c r="G145" s="61"/>
      <c r="H145" s="61"/>
      <c r="I145" s="61"/>
      <c r="J145" s="61"/>
      <c r="K145" s="61"/>
      <c r="L145" s="62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83"/>
    </row>
    <row r="146" spans="1:28">
      <c r="A146" s="61"/>
      <c r="B146" s="61"/>
      <c r="C146" s="61"/>
      <c r="D146" s="61"/>
      <c r="E146" s="61"/>
      <c r="F146" s="61"/>
      <c r="G146" s="61"/>
      <c r="H146" s="61"/>
      <c r="I146" s="61"/>
      <c r="J146" s="61"/>
      <c r="K146" s="61"/>
      <c r="L146" s="62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83"/>
    </row>
    <row r="147" spans="1:28">
      <c r="A147" s="61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2"/>
      <c r="M147" s="62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83"/>
    </row>
    <row r="148" spans="1:28">
      <c r="A148" s="61"/>
      <c r="B148" s="61"/>
      <c r="C148" s="61"/>
      <c r="D148" s="61"/>
      <c r="E148" s="61"/>
      <c r="F148" s="61"/>
      <c r="G148" s="61"/>
      <c r="H148" s="61"/>
      <c r="I148" s="61"/>
      <c r="J148" s="61"/>
      <c r="K148" s="61"/>
      <c r="L148" s="62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  <c r="AA148" s="61"/>
      <c r="AB148" s="83"/>
    </row>
    <row r="149" spans="1:28">
      <c r="A149" s="61"/>
      <c r="B149" s="61"/>
      <c r="C149" s="61"/>
      <c r="D149" s="61"/>
      <c r="E149" s="61"/>
      <c r="F149" s="61"/>
      <c r="G149" s="61"/>
      <c r="H149" s="61"/>
      <c r="I149" s="61"/>
      <c r="J149" s="61"/>
      <c r="K149" s="61"/>
      <c r="L149" s="62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  <c r="AA149" s="61"/>
      <c r="AB149" s="83"/>
    </row>
    <row r="150" spans="1:28">
      <c r="A150" s="61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2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  <c r="AA150" s="61"/>
      <c r="AB150" s="83"/>
    </row>
    <row r="151" spans="1:28">
      <c r="A151" s="61"/>
      <c r="B151" s="61"/>
      <c r="C151" s="61"/>
      <c r="D151" s="61"/>
      <c r="E151" s="61"/>
      <c r="F151" s="61"/>
      <c r="G151" s="61"/>
      <c r="H151" s="61"/>
      <c r="I151" s="61"/>
      <c r="J151" s="61"/>
      <c r="K151" s="61"/>
      <c r="L151" s="62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  <c r="AA151" s="61"/>
      <c r="AB151" s="83"/>
    </row>
    <row r="152" spans="1:28">
      <c r="A152" s="61"/>
      <c r="B152" s="61"/>
      <c r="C152" s="61"/>
      <c r="D152" s="61"/>
      <c r="E152" s="61"/>
      <c r="F152" s="61"/>
      <c r="G152" s="61"/>
      <c r="H152" s="61"/>
      <c r="I152" s="61"/>
      <c r="J152" s="61"/>
      <c r="K152" s="61"/>
      <c r="L152" s="62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  <c r="AA152" s="61"/>
      <c r="AB152" s="83"/>
    </row>
    <row r="153" spans="1:28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2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83"/>
    </row>
    <row r="154" spans="1:28">
      <c r="A154" s="61"/>
      <c r="B154" s="61"/>
      <c r="C154" s="61"/>
      <c r="D154" s="61"/>
      <c r="E154" s="61"/>
      <c r="F154" s="61"/>
      <c r="G154" s="61"/>
      <c r="H154" s="61"/>
      <c r="I154" s="61"/>
      <c r="J154" s="61"/>
      <c r="K154" s="61"/>
      <c r="L154" s="62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83"/>
    </row>
    <row r="155" spans="1:28">
      <c r="A155" s="61"/>
      <c r="B155" s="61"/>
      <c r="C155" s="61"/>
      <c r="D155" s="61"/>
      <c r="E155" s="61"/>
      <c r="F155" s="61"/>
      <c r="G155" s="61"/>
      <c r="H155" s="61"/>
      <c r="I155" s="61"/>
      <c r="J155" s="61"/>
      <c r="K155" s="61"/>
      <c r="L155" s="62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83"/>
    </row>
    <row r="156" spans="1:28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2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83"/>
    </row>
    <row r="157" spans="1:28">
      <c r="A157" s="61"/>
      <c r="B157" s="61"/>
      <c r="C157" s="61"/>
      <c r="D157" s="61"/>
      <c r="E157" s="61"/>
      <c r="F157" s="61"/>
      <c r="G157" s="61"/>
      <c r="H157" s="61"/>
      <c r="I157" s="61"/>
      <c r="J157" s="61"/>
      <c r="K157" s="61"/>
      <c r="L157" s="62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1"/>
      <c r="Y157" s="61"/>
      <c r="Z157" s="61"/>
      <c r="AA157" s="61"/>
      <c r="AB157" s="83"/>
    </row>
    <row r="158" spans="1:28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2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  <c r="AA158" s="61"/>
      <c r="AB158" s="83"/>
    </row>
    <row r="159" spans="1:28">
      <c r="A159" s="61"/>
      <c r="B159" s="61"/>
      <c r="C159" s="61"/>
      <c r="D159" s="61"/>
      <c r="E159" s="61"/>
      <c r="F159" s="61"/>
      <c r="G159" s="61"/>
      <c r="H159" s="61"/>
      <c r="I159" s="61"/>
      <c r="J159" s="61"/>
      <c r="K159" s="61"/>
      <c r="L159" s="62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83"/>
    </row>
    <row r="160" spans="1:28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2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  <c r="AA160" s="61"/>
      <c r="AB160" s="83"/>
    </row>
    <row r="161" spans="1:28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2"/>
      <c r="M161" s="62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83"/>
    </row>
    <row r="162" spans="1:28">
      <c r="A162" s="61"/>
      <c r="B162" s="61"/>
      <c r="C162" s="61"/>
      <c r="D162" s="61"/>
      <c r="E162" s="61"/>
      <c r="F162" s="61"/>
      <c r="G162" s="61"/>
      <c r="H162" s="61"/>
      <c r="I162" s="61"/>
      <c r="J162" s="61"/>
      <c r="K162" s="61"/>
      <c r="L162" s="62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  <c r="AA162" s="61"/>
      <c r="AB162" s="83"/>
    </row>
    <row r="163" spans="1:28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2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  <c r="AA163" s="61"/>
      <c r="AB163" s="83"/>
    </row>
    <row r="164" spans="1:28">
      <c r="A164" s="61"/>
      <c r="B164" s="61"/>
      <c r="C164" s="61"/>
      <c r="D164" s="61"/>
      <c r="E164" s="61"/>
      <c r="F164" s="61"/>
      <c r="G164" s="61"/>
      <c r="H164" s="61"/>
      <c r="I164" s="61"/>
      <c r="J164" s="61"/>
      <c r="K164" s="61"/>
      <c r="L164" s="62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  <c r="AA164" s="61"/>
      <c r="AB164" s="83"/>
    </row>
    <row r="165" spans="1:28">
      <c r="A165" s="61"/>
      <c r="B165" s="61"/>
      <c r="C165" s="61"/>
      <c r="D165" s="61"/>
      <c r="E165" s="61"/>
      <c r="F165" s="61"/>
      <c r="G165" s="61"/>
      <c r="H165" s="61"/>
      <c r="I165" s="61"/>
      <c r="J165" s="61"/>
      <c r="K165" s="61"/>
      <c r="L165" s="62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  <c r="AA165" s="61"/>
      <c r="AB165" s="83"/>
    </row>
    <row r="166" spans="1:28">
      <c r="A166" s="61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2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  <c r="AA166" s="61"/>
      <c r="AB166" s="83"/>
    </row>
    <row r="167" spans="1:28">
      <c r="A167" s="61"/>
      <c r="B167" s="61"/>
      <c r="C167" s="61"/>
      <c r="D167" s="61"/>
      <c r="E167" s="61"/>
      <c r="F167" s="61"/>
      <c r="G167" s="61"/>
      <c r="H167" s="61"/>
      <c r="I167" s="61"/>
      <c r="J167" s="61"/>
      <c r="K167" s="61"/>
      <c r="L167" s="62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  <c r="AA167" s="61"/>
      <c r="AB167" s="83"/>
    </row>
    <row r="168" spans="1:28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2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  <c r="AA168" s="61"/>
      <c r="AB168" s="83"/>
    </row>
    <row r="169" spans="1:28">
      <c r="A169" s="61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2"/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  <c r="AA169" s="61"/>
      <c r="AB169" s="83"/>
    </row>
    <row r="170" spans="1:28">
      <c r="A170" s="61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2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  <c r="AA170" s="61"/>
      <c r="AB170" s="83"/>
    </row>
    <row r="171" spans="1:28">
      <c r="A171" s="61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2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  <c r="AA171" s="61"/>
      <c r="AB171" s="83"/>
    </row>
    <row r="172" spans="1:28">
      <c r="A172" s="61"/>
      <c r="B172" s="61"/>
      <c r="C172" s="61"/>
      <c r="D172" s="61"/>
      <c r="E172" s="61"/>
      <c r="F172" s="61"/>
      <c r="G172" s="61"/>
      <c r="H172" s="61"/>
      <c r="I172" s="61"/>
      <c r="J172" s="61"/>
      <c r="K172" s="61"/>
      <c r="L172" s="62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  <c r="AA172" s="61"/>
      <c r="AB172" s="83"/>
    </row>
    <row r="173" spans="1:28">
      <c r="A173" s="61"/>
      <c r="B173" s="61"/>
      <c r="C173" s="61"/>
      <c r="D173" s="61"/>
      <c r="E173" s="61"/>
      <c r="F173" s="61"/>
      <c r="G173" s="61"/>
      <c r="H173" s="61"/>
      <c r="I173" s="61"/>
      <c r="J173" s="61"/>
      <c r="K173" s="61"/>
      <c r="L173" s="62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  <c r="AA173" s="61"/>
      <c r="AB173" s="83"/>
    </row>
    <row r="174" spans="1:28">
      <c r="A174" s="61"/>
      <c r="B174" s="61"/>
      <c r="C174" s="61"/>
      <c r="D174" s="61"/>
      <c r="E174" s="61"/>
      <c r="F174" s="61"/>
      <c r="G174" s="61"/>
      <c r="H174" s="61"/>
      <c r="I174" s="61"/>
      <c r="J174" s="61"/>
      <c r="K174" s="61"/>
      <c r="L174" s="62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  <c r="AA174" s="61"/>
      <c r="AB174" s="83"/>
    </row>
    <row r="175" spans="1:28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2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  <c r="AA175" s="61"/>
      <c r="AB175" s="83"/>
    </row>
    <row r="176" spans="1:28">
      <c r="A176" s="61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2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  <c r="AA176" s="61"/>
      <c r="AB176" s="83"/>
    </row>
    <row r="177" spans="1:28">
      <c r="A177" s="61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2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  <c r="AA177" s="61"/>
      <c r="AB177" s="83"/>
    </row>
    <row r="178" spans="1:28">
      <c r="A178" s="61"/>
      <c r="B178" s="61"/>
      <c r="C178" s="61"/>
      <c r="D178" s="61"/>
      <c r="E178" s="61"/>
      <c r="F178" s="61"/>
      <c r="G178" s="61"/>
      <c r="H178" s="61"/>
      <c r="I178" s="61"/>
      <c r="J178" s="61"/>
      <c r="K178" s="61"/>
      <c r="L178" s="62"/>
      <c r="M178" s="61"/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  <c r="AA178" s="61"/>
      <c r="AB178" s="83"/>
    </row>
    <row r="179" spans="1:28">
      <c r="A179" s="61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2"/>
      <c r="M179" s="61"/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  <c r="AA179" s="61"/>
      <c r="AB179" s="83"/>
    </row>
    <row r="180" spans="1:28">
      <c r="A180" s="61"/>
      <c r="B180" s="61"/>
      <c r="C180" s="61"/>
      <c r="D180" s="61"/>
      <c r="E180" s="61"/>
      <c r="F180" s="61"/>
      <c r="G180" s="61"/>
      <c r="H180" s="61"/>
      <c r="I180" s="61"/>
      <c r="J180" s="61"/>
      <c r="K180" s="61"/>
      <c r="L180" s="62"/>
      <c r="M180" s="61"/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  <c r="AA180" s="61"/>
      <c r="AB180" s="83"/>
    </row>
    <row r="181" spans="1:28">
      <c r="A181" s="61"/>
      <c r="B181" s="61"/>
      <c r="C181" s="61"/>
      <c r="D181" s="61"/>
      <c r="E181" s="61"/>
      <c r="F181" s="61"/>
      <c r="G181" s="61"/>
      <c r="H181" s="61"/>
      <c r="I181" s="61"/>
      <c r="J181" s="61"/>
      <c r="K181" s="61"/>
      <c r="L181" s="62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  <c r="AA181" s="61"/>
      <c r="AB181" s="83"/>
    </row>
    <row r="182" spans="1:28">
      <c r="A182" s="61"/>
      <c r="B182" s="61"/>
      <c r="C182" s="61"/>
      <c r="D182" s="61"/>
      <c r="E182" s="61"/>
      <c r="F182" s="61"/>
      <c r="G182" s="61"/>
      <c r="H182" s="61"/>
      <c r="I182" s="61"/>
      <c r="J182" s="61"/>
      <c r="K182" s="61"/>
      <c r="L182" s="62"/>
      <c r="M182" s="61"/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  <c r="AA182" s="61"/>
      <c r="AB182" s="83"/>
    </row>
    <row r="183" spans="1:28">
      <c r="A183" s="61"/>
      <c r="B183" s="61"/>
      <c r="C183" s="61"/>
      <c r="D183" s="61"/>
      <c r="E183" s="61"/>
      <c r="F183" s="61"/>
      <c r="G183" s="61"/>
      <c r="H183" s="61"/>
      <c r="I183" s="61"/>
      <c r="J183" s="61"/>
      <c r="K183" s="61"/>
      <c r="L183" s="62"/>
      <c r="M183" s="61"/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  <c r="AA183" s="61"/>
      <c r="AB183" s="83"/>
    </row>
    <row r="184" spans="1:28">
      <c r="A184" s="61"/>
      <c r="B184" s="61"/>
      <c r="C184" s="61"/>
      <c r="D184" s="61"/>
      <c r="E184" s="61"/>
      <c r="F184" s="61"/>
      <c r="G184" s="61"/>
      <c r="H184" s="61"/>
      <c r="I184" s="61"/>
      <c r="J184" s="61"/>
      <c r="K184" s="61"/>
      <c r="L184" s="62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  <c r="AA184" s="61"/>
      <c r="AB184" s="83"/>
    </row>
    <row r="185" spans="1:28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2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  <c r="AA185" s="61"/>
      <c r="AB185" s="83"/>
    </row>
    <row r="186" spans="1:28">
      <c r="A186" s="61"/>
      <c r="B186" s="61"/>
      <c r="C186" s="61"/>
      <c r="D186" s="61"/>
      <c r="E186" s="61"/>
      <c r="F186" s="61"/>
      <c r="G186" s="61"/>
      <c r="H186" s="61"/>
      <c r="I186" s="61"/>
      <c r="J186" s="61"/>
      <c r="K186" s="61"/>
      <c r="L186" s="62"/>
      <c r="M186" s="61"/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1"/>
      <c r="Y186" s="61"/>
      <c r="Z186" s="61"/>
      <c r="AA186" s="61"/>
      <c r="AB186" s="83"/>
    </row>
    <row r="187" spans="1:28">
      <c r="A187" s="61"/>
      <c r="B187" s="61"/>
      <c r="C187" s="61"/>
      <c r="D187" s="61"/>
      <c r="E187" s="61"/>
      <c r="F187" s="61"/>
      <c r="G187" s="61"/>
      <c r="H187" s="61"/>
      <c r="I187" s="61"/>
      <c r="J187" s="61"/>
      <c r="K187" s="61"/>
      <c r="L187" s="62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  <c r="AA187" s="61"/>
      <c r="AB187" s="83"/>
    </row>
    <row r="188" spans="1:28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2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  <c r="AA188" s="61"/>
      <c r="AB188" s="83"/>
    </row>
    <row r="189" spans="1:28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2"/>
      <c r="M189" s="61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61"/>
      <c r="AA189" s="61"/>
      <c r="AB189" s="83"/>
    </row>
    <row r="190" spans="1:28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2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  <c r="AA190" s="61"/>
      <c r="AB190" s="83"/>
    </row>
    <row r="191" spans="1:28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2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  <c r="AA191" s="61"/>
      <c r="AB191" s="83"/>
    </row>
    <row r="192" spans="1:28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2"/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  <c r="AA192" s="61"/>
      <c r="AB192" s="83"/>
    </row>
    <row r="193" spans="1:28">
      <c r="A193" s="61"/>
      <c r="B193" s="61"/>
      <c r="C193" s="61"/>
      <c r="D193" s="61"/>
      <c r="E193" s="61"/>
      <c r="F193" s="61"/>
      <c r="G193" s="61"/>
      <c r="H193" s="61"/>
      <c r="I193" s="61"/>
      <c r="J193" s="61"/>
      <c r="K193" s="61"/>
      <c r="L193" s="62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  <c r="AA193" s="61"/>
      <c r="AB193" s="83"/>
    </row>
    <row r="194" spans="1:28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2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83"/>
    </row>
    <row r="195" spans="1:28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2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83"/>
    </row>
    <row r="196" spans="1:28">
      <c r="A196" s="61"/>
      <c r="B196" s="61"/>
      <c r="C196" s="61"/>
      <c r="D196" s="61"/>
      <c r="E196" s="61"/>
      <c r="F196" s="61"/>
      <c r="G196" s="61"/>
      <c r="H196" s="61"/>
      <c r="I196" s="61"/>
      <c r="J196" s="61"/>
      <c r="K196" s="61"/>
      <c r="L196" s="62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83"/>
    </row>
    <row r="197" spans="1:28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2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  <c r="AA197" s="61"/>
      <c r="AB197" s="83"/>
    </row>
    <row r="198" spans="1:28">
      <c r="A198" s="61"/>
      <c r="B198" s="61"/>
      <c r="C198" s="61"/>
      <c r="D198" s="61"/>
      <c r="E198" s="61"/>
      <c r="F198" s="61"/>
      <c r="G198" s="61"/>
      <c r="H198" s="61"/>
      <c r="I198" s="61"/>
      <c r="J198" s="61"/>
      <c r="K198" s="61"/>
      <c r="L198" s="62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83"/>
    </row>
    <row r="199" spans="1:28">
      <c r="A199" s="61"/>
      <c r="B199" s="61"/>
      <c r="C199" s="61"/>
      <c r="D199" s="61"/>
      <c r="E199" s="61"/>
      <c r="F199" s="61"/>
      <c r="G199" s="61"/>
      <c r="H199" s="61"/>
      <c r="I199" s="61"/>
      <c r="J199" s="61"/>
      <c r="K199" s="61"/>
      <c r="L199" s="62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  <c r="AA199" s="61"/>
      <c r="AB199" s="83"/>
    </row>
    <row r="200" spans="1:28">
      <c r="A200" s="61"/>
      <c r="B200" s="61"/>
      <c r="C200" s="61"/>
      <c r="D200" s="61"/>
      <c r="E200" s="61"/>
      <c r="F200" s="61"/>
      <c r="G200" s="61"/>
      <c r="H200" s="61"/>
      <c r="I200" s="61"/>
      <c r="J200" s="61"/>
      <c r="K200" s="61"/>
      <c r="L200" s="62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  <c r="AA200" s="61"/>
      <c r="AB200" s="83"/>
    </row>
    <row r="201" spans="1:28">
      <c r="A201" s="61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2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83"/>
    </row>
    <row r="202" spans="1:28">
      <c r="A202" s="61"/>
      <c r="B202" s="61"/>
      <c r="C202" s="61"/>
      <c r="D202" s="61"/>
      <c r="E202" s="61"/>
      <c r="F202" s="61"/>
      <c r="G202" s="61"/>
      <c r="H202" s="61"/>
      <c r="I202" s="61"/>
      <c r="J202" s="61"/>
      <c r="K202" s="61"/>
      <c r="L202" s="62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83"/>
    </row>
    <row r="203" spans="1:28">
      <c r="A203" s="61"/>
      <c r="B203" s="61"/>
      <c r="C203" s="61"/>
      <c r="D203" s="61"/>
      <c r="E203" s="61"/>
      <c r="F203" s="61"/>
      <c r="G203" s="61"/>
      <c r="H203" s="61"/>
      <c r="I203" s="61"/>
      <c r="J203" s="61"/>
      <c r="K203" s="61"/>
      <c r="L203" s="62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83"/>
    </row>
    <row r="204" spans="1:28">
      <c r="A204" s="61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2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  <c r="AA204" s="61"/>
      <c r="AB204" s="83"/>
    </row>
    <row r="205" spans="1:28">
      <c r="A205" s="61"/>
      <c r="B205" s="61"/>
      <c r="C205" s="61"/>
      <c r="D205" s="61"/>
      <c r="E205" s="61"/>
      <c r="F205" s="61"/>
      <c r="G205" s="61"/>
      <c r="H205" s="61"/>
      <c r="I205" s="61"/>
      <c r="J205" s="61"/>
      <c r="K205" s="61"/>
      <c r="L205" s="62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83"/>
    </row>
    <row r="206" spans="1:28">
      <c r="A206" s="61"/>
      <c r="B206" s="61"/>
      <c r="C206" s="61"/>
      <c r="D206" s="61"/>
      <c r="E206" s="61"/>
      <c r="F206" s="61"/>
      <c r="G206" s="61"/>
      <c r="H206" s="61"/>
      <c r="I206" s="61"/>
      <c r="J206" s="61"/>
      <c r="K206" s="61"/>
      <c r="L206" s="62"/>
      <c r="M206" s="61"/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  <c r="AA206" s="61"/>
      <c r="AB206" s="83"/>
    </row>
    <row r="207" spans="1:28">
      <c r="A207" s="61"/>
      <c r="B207" s="61"/>
      <c r="C207" s="61"/>
      <c r="D207" s="61"/>
      <c r="E207" s="61"/>
      <c r="F207" s="61"/>
      <c r="G207" s="61"/>
      <c r="H207" s="61"/>
      <c r="I207" s="61"/>
      <c r="J207" s="61"/>
      <c r="K207" s="61"/>
      <c r="L207" s="62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  <c r="AA207" s="61"/>
      <c r="AB207" s="83"/>
    </row>
    <row r="208" spans="1:28">
      <c r="A208" s="61"/>
      <c r="B208" s="61"/>
      <c r="C208" s="61"/>
      <c r="D208" s="61"/>
      <c r="E208" s="61"/>
      <c r="F208" s="61"/>
      <c r="G208" s="61"/>
      <c r="H208" s="61"/>
      <c r="I208" s="61"/>
      <c r="J208" s="61"/>
      <c r="K208" s="61"/>
      <c r="L208" s="62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83"/>
    </row>
    <row r="209" spans="1:28">
      <c r="A209" s="61"/>
      <c r="B209" s="61"/>
      <c r="C209" s="61"/>
      <c r="D209" s="61"/>
      <c r="E209" s="61"/>
      <c r="F209" s="61"/>
      <c r="G209" s="61"/>
      <c r="H209" s="61"/>
      <c r="I209" s="61"/>
      <c r="J209" s="61"/>
      <c r="K209" s="61"/>
      <c r="L209" s="62"/>
      <c r="M209" s="61"/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83"/>
    </row>
    <row r="210" spans="1:28">
      <c r="A210" s="61"/>
      <c r="B210" s="61"/>
      <c r="C210" s="61"/>
      <c r="D210" s="61"/>
      <c r="E210" s="61"/>
      <c r="F210" s="61"/>
      <c r="G210" s="61"/>
      <c r="H210" s="61"/>
      <c r="I210" s="61"/>
      <c r="J210" s="61"/>
      <c r="K210" s="61"/>
      <c r="L210" s="62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  <c r="AA210" s="61"/>
      <c r="AB210" s="83"/>
    </row>
    <row r="211" spans="1:28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2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83"/>
    </row>
    <row r="212" spans="1:28">
      <c r="A212" s="61"/>
      <c r="B212" s="61"/>
      <c r="C212" s="61"/>
      <c r="D212" s="61"/>
      <c r="E212" s="61"/>
      <c r="F212" s="61"/>
      <c r="G212" s="61"/>
      <c r="H212" s="61"/>
      <c r="I212" s="61"/>
      <c r="J212" s="61"/>
      <c r="K212" s="61"/>
      <c r="L212" s="62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  <c r="AA212" s="61"/>
      <c r="AB212" s="83"/>
    </row>
    <row r="213" spans="1:28">
      <c r="A213" s="61"/>
      <c r="B213" s="61"/>
      <c r="C213" s="61"/>
      <c r="D213" s="61"/>
      <c r="E213" s="61"/>
      <c r="F213" s="61"/>
      <c r="G213" s="61"/>
      <c r="H213" s="61"/>
      <c r="I213" s="61"/>
      <c r="J213" s="61"/>
      <c r="K213" s="61"/>
      <c r="L213" s="62"/>
      <c r="M213" s="61"/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  <c r="AA213" s="61"/>
      <c r="AB213" s="83"/>
    </row>
    <row r="214" spans="1:28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2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83"/>
    </row>
    <row r="215" spans="1:28">
      <c r="A215" s="61"/>
      <c r="B215" s="61"/>
      <c r="C215" s="61"/>
      <c r="D215" s="61"/>
      <c r="E215" s="61"/>
      <c r="F215" s="61"/>
      <c r="G215" s="61"/>
      <c r="H215" s="61"/>
      <c r="I215" s="61"/>
      <c r="J215" s="61"/>
      <c r="K215" s="61"/>
      <c r="L215" s="62"/>
      <c r="M215" s="61"/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  <c r="AA215" s="61"/>
      <c r="AB215" s="83"/>
    </row>
    <row r="216" spans="1:28">
      <c r="A216" s="61"/>
      <c r="B216" s="61"/>
      <c r="C216" s="61"/>
      <c r="D216" s="61"/>
      <c r="E216" s="61"/>
      <c r="F216" s="61"/>
      <c r="G216" s="61"/>
      <c r="H216" s="61"/>
      <c r="I216" s="61"/>
      <c r="J216" s="61"/>
      <c r="K216" s="61"/>
      <c r="L216" s="62"/>
      <c r="M216" s="61"/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  <c r="AA216" s="61"/>
      <c r="AB216" s="83"/>
    </row>
    <row r="217" spans="1:28">
      <c r="A217" s="61"/>
      <c r="B217" s="61"/>
      <c r="C217" s="61"/>
      <c r="D217" s="61"/>
      <c r="E217" s="61"/>
      <c r="F217" s="61"/>
      <c r="G217" s="61"/>
      <c r="H217" s="61"/>
      <c r="I217" s="61"/>
      <c r="J217" s="61"/>
      <c r="K217" s="61"/>
      <c r="L217" s="62"/>
      <c r="M217" s="61"/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  <c r="AA217" s="61"/>
      <c r="AB217" s="83"/>
    </row>
    <row r="218" spans="1:28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2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  <c r="AA218" s="61"/>
      <c r="AB218" s="83"/>
    </row>
    <row r="219" spans="1:28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2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  <c r="AA219" s="61"/>
      <c r="AB219" s="83"/>
    </row>
    <row r="220" spans="1:28">
      <c r="A220" s="61"/>
      <c r="B220" s="61"/>
      <c r="C220" s="61"/>
      <c r="D220" s="61"/>
      <c r="E220" s="61"/>
      <c r="F220" s="61"/>
      <c r="G220" s="61"/>
      <c r="H220" s="61"/>
      <c r="I220" s="61"/>
      <c r="J220" s="61"/>
      <c r="K220" s="61"/>
      <c r="L220" s="62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  <c r="AA220" s="61"/>
      <c r="AB220" s="83"/>
    </row>
    <row r="221" spans="1:28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2"/>
      <c r="M221" s="61"/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  <c r="AA221" s="61"/>
      <c r="AB221" s="83"/>
    </row>
    <row r="222" spans="1:28">
      <c r="A222" s="61"/>
      <c r="B222" s="61"/>
      <c r="C222" s="61"/>
      <c r="D222" s="61"/>
      <c r="E222" s="61"/>
      <c r="F222" s="61"/>
      <c r="G222" s="61"/>
      <c r="H222" s="61"/>
      <c r="I222" s="61"/>
      <c r="J222" s="61"/>
      <c r="K222" s="61"/>
      <c r="L222" s="62"/>
      <c r="M222" s="61"/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  <c r="AA222" s="61"/>
      <c r="AB222" s="83"/>
    </row>
    <row r="223" spans="1:28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2"/>
      <c r="M223" s="61"/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  <c r="AA223" s="61"/>
      <c r="AB223" s="83"/>
    </row>
    <row r="224" spans="1:28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2"/>
      <c r="M224" s="61"/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  <c r="AA224" s="61"/>
      <c r="AB224" s="83"/>
    </row>
    <row r="225" spans="1:28">
      <c r="A225" s="61"/>
      <c r="B225" s="61"/>
      <c r="C225" s="61"/>
      <c r="D225" s="61"/>
      <c r="E225" s="61"/>
      <c r="F225" s="61"/>
      <c r="G225" s="61"/>
      <c r="H225" s="61"/>
      <c r="I225" s="61"/>
      <c r="J225" s="61"/>
      <c r="K225" s="61"/>
      <c r="L225" s="62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  <c r="AA225" s="61"/>
      <c r="AB225" s="83"/>
    </row>
    <row r="226" spans="1:28">
      <c r="A226" s="61"/>
      <c r="B226" s="61"/>
      <c r="C226" s="61"/>
      <c r="D226" s="61"/>
      <c r="E226" s="61"/>
      <c r="F226" s="61"/>
      <c r="G226" s="61"/>
      <c r="H226" s="61"/>
      <c r="I226" s="61"/>
      <c r="J226" s="61"/>
      <c r="K226" s="61"/>
      <c r="L226" s="62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  <c r="AA226" s="61"/>
      <c r="AB226" s="83"/>
    </row>
    <row r="227" spans="1:28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2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  <c r="AA227" s="61"/>
      <c r="AB227" s="83"/>
    </row>
    <row r="228" spans="1:28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2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  <c r="AA228" s="61"/>
      <c r="AB228" s="83"/>
    </row>
    <row r="229" spans="1:28">
      <c r="A229" s="61"/>
      <c r="B229" s="61"/>
      <c r="C229" s="61"/>
      <c r="D229" s="61"/>
      <c r="E229" s="61"/>
      <c r="F229" s="61"/>
      <c r="G229" s="61"/>
      <c r="H229" s="61"/>
      <c r="I229" s="61"/>
      <c r="J229" s="61"/>
      <c r="K229" s="61"/>
      <c r="L229" s="62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  <c r="AA229" s="61"/>
      <c r="AB229" s="83"/>
    </row>
    <row r="230" spans="1:28">
      <c r="A230" s="61"/>
      <c r="B230" s="61"/>
      <c r="C230" s="61"/>
      <c r="D230" s="61"/>
      <c r="E230" s="61"/>
      <c r="F230" s="61"/>
      <c r="G230" s="61"/>
      <c r="H230" s="61"/>
      <c r="I230" s="61"/>
      <c r="J230" s="61"/>
      <c r="K230" s="61"/>
      <c r="L230" s="62"/>
      <c r="M230" s="61"/>
      <c r="N230" s="61"/>
      <c r="O230" s="61"/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  <c r="AA230" s="61"/>
      <c r="AB230" s="83"/>
    </row>
    <row r="231" spans="1:28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2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83"/>
    </row>
    <row r="232" spans="1:28">
      <c r="A232" s="61"/>
      <c r="B232" s="61"/>
      <c r="C232" s="61"/>
      <c r="D232" s="61"/>
      <c r="E232" s="61"/>
      <c r="F232" s="61"/>
      <c r="G232" s="61"/>
      <c r="H232" s="61"/>
      <c r="I232" s="61"/>
      <c r="J232" s="61"/>
      <c r="K232" s="61"/>
      <c r="L232" s="62"/>
      <c r="M232" s="61"/>
      <c r="N232" s="61"/>
      <c r="O232" s="61"/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  <c r="AA232" s="61"/>
      <c r="AB232" s="83"/>
    </row>
    <row r="233" spans="1:28">
      <c r="A233" s="61"/>
      <c r="B233" s="61"/>
      <c r="C233" s="61"/>
      <c r="D233" s="61"/>
      <c r="E233" s="61"/>
      <c r="F233" s="61"/>
      <c r="G233" s="61"/>
      <c r="H233" s="61"/>
      <c r="I233" s="61"/>
      <c r="J233" s="61"/>
      <c r="K233" s="61"/>
      <c r="L233" s="62"/>
      <c r="M233" s="61"/>
      <c r="N233" s="61"/>
      <c r="O233" s="61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  <c r="AA233" s="61"/>
      <c r="AB233" s="83"/>
    </row>
    <row r="234" spans="1:28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2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  <c r="AA234" s="61"/>
      <c r="AB234" s="83"/>
    </row>
    <row r="235" spans="1:28">
      <c r="A235" s="61"/>
      <c r="B235" s="61"/>
      <c r="C235" s="61"/>
      <c r="D235" s="61"/>
      <c r="E235" s="61"/>
      <c r="F235" s="61"/>
      <c r="G235" s="61"/>
      <c r="H235" s="61"/>
      <c r="I235" s="61"/>
      <c r="J235" s="61"/>
      <c r="K235" s="61"/>
      <c r="L235" s="62"/>
      <c r="M235" s="61"/>
      <c r="N235" s="61"/>
      <c r="O235" s="61"/>
      <c r="P235" s="61"/>
      <c r="Q235" s="61"/>
      <c r="R235" s="61"/>
      <c r="S235" s="61"/>
      <c r="T235" s="61"/>
      <c r="U235" s="61"/>
      <c r="V235" s="61"/>
      <c r="W235" s="61"/>
      <c r="X235" s="61"/>
      <c r="Y235" s="61"/>
      <c r="Z235" s="61"/>
      <c r="AA235" s="61"/>
      <c r="AB235" s="83"/>
    </row>
    <row r="236" spans="1:28">
      <c r="A236" s="61"/>
      <c r="B236" s="61"/>
      <c r="C236" s="61"/>
      <c r="D236" s="61"/>
      <c r="E236" s="61"/>
      <c r="F236" s="61"/>
      <c r="G236" s="61"/>
      <c r="H236" s="61"/>
      <c r="I236" s="61"/>
      <c r="J236" s="61"/>
      <c r="K236" s="61"/>
      <c r="L236" s="62"/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  <c r="AA236" s="61"/>
      <c r="AB236" s="83"/>
    </row>
    <row r="237" spans="1:28">
      <c r="A237" s="61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2"/>
      <c r="M237" s="61"/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61"/>
      <c r="AA237" s="61"/>
      <c r="AB237" s="83"/>
    </row>
    <row r="238" spans="1:28">
      <c r="A238" s="61"/>
      <c r="B238" s="61"/>
      <c r="C238" s="61"/>
      <c r="D238" s="61"/>
      <c r="E238" s="61"/>
      <c r="F238" s="61"/>
      <c r="G238" s="61"/>
      <c r="H238" s="61"/>
      <c r="I238" s="61"/>
      <c r="J238" s="61"/>
      <c r="K238" s="61"/>
      <c r="L238" s="62"/>
      <c r="M238" s="61"/>
      <c r="N238" s="61"/>
      <c r="O238" s="61"/>
      <c r="P238" s="61"/>
      <c r="Q238" s="61"/>
      <c r="R238" s="61"/>
      <c r="S238" s="61"/>
      <c r="T238" s="61"/>
      <c r="U238" s="61"/>
      <c r="V238" s="61"/>
      <c r="W238" s="61"/>
      <c r="X238" s="61"/>
      <c r="Y238" s="61"/>
      <c r="Z238" s="61"/>
      <c r="AA238" s="61"/>
      <c r="AB238" s="83"/>
    </row>
    <row r="239" spans="1:28">
      <c r="A239" s="61"/>
      <c r="B239" s="61"/>
      <c r="C239" s="61"/>
      <c r="D239" s="61"/>
      <c r="E239" s="61"/>
      <c r="F239" s="61"/>
      <c r="G239" s="61"/>
      <c r="H239" s="61"/>
      <c r="I239" s="61"/>
      <c r="J239" s="61"/>
      <c r="K239" s="61"/>
      <c r="L239" s="62"/>
      <c r="M239" s="61"/>
      <c r="N239" s="61"/>
      <c r="O239" s="61"/>
      <c r="P239" s="61"/>
      <c r="Q239" s="61"/>
      <c r="R239" s="61"/>
      <c r="S239" s="61"/>
      <c r="T239" s="61"/>
      <c r="U239" s="61"/>
      <c r="V239" s="61"/>
      <c r="W239" s="61"/>
      <c r="X239" s="61"/>
      <c r="Y239" s="61"/>
      <c r="Z239" s="61"/>
      <c r="AA239" s="61"/>
      <c r="AB239" s="83"/>
    </row>
    <row r="240" spans="1:28">
      <c r="A240" s="61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2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  <c r="AA240" s="61"/>
      <c r="AB240" s="83"/>
    </row>
    <row r="241" spans="1:28">
      <c r="A241" s="61"/>
      <c r="B241" s="61"/>
      <c r="C241" s="61"/>
      <c r="D241" s="61"/>
      <c r="E241" s="61"/>
      <c r="F241" s="61"/>
      <c r="G241" s="61"/>
      <c r="H241" s="61"/>
      <c r="I241" s="61"/>
      <c r="J241" s="61"/>
      <c r="K241" s="61"/>
      <c r="L241" s="62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61"/>
      <c r="AA241" s="61"/>
      <c r="AB241" s="83"/>
    </row>
    <row r="242" spans="1:28">
      <c r="A242" s="61"/>
      <c r="B242" s="61"/>
      <c r="C242" s="61"/>
      <c r="D242" s="61"/>
      <c r="E242" s="61"/>
      <c r="F242" s="61"/>
      <c r="G242" s="61"/>
      <c r="H242" s="61"/>
      <c r="I242" s="61"/>
      <c r="J242" s="61"/>
      <c r="K242" s="61"/>
      <c r="L242" s="62"/>
      <c r="M242" s="61"/>
      <c r="N242" s="61"/>
      <c r="O242" s="61"/>
      <c r="P242" s="61"/>
      <c r="Q242" s="61"/>
      <c r="R242" s="61"/>
      <c r="S242" s="61"/>
      <c r="T242" s="61"/>
      <c r="U242" s="61"/>
      <c r="V242" s="61"/>
      <c r="W242" s="61"/>
      <c r="X242" s="61"/>
      <c r="Y242" s="61"/>
      <c r="Z242" s="61"/>
      <c r="AA242" s="61"/>
      <c r="AB242" s="83"/>
    </row>
    <row r="243" spans="1:28">
      <c r="A243" s="61"/>
      <c r="B243" s="61"/>
      <c r="C243" s="61"/>
      <c r="D243" s="61"/>
      <c r="E243" s="61"/>
      <c r="F243" s="61"/>
      <c r="G243" s="61"/>
      <c r="H243" s="61"/>
      <c r="I243" s="61"/>
      <c r="J243" s="61"/>
      <c r="K243" s="61"/>
      <c r="L243" s="62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  <c r="AA243" s="61"/>
      <c r="AB243" s="83"/>
    </row>
    <row r="244" spans="1:28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2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  <c r="AA244" s="61"/>
      <c r="AB244" s="83"/>
    </row>
    <row r="245" spans="1:28">
      <c r="A245" s="61"/>
      <c r="B245" s="61"/>
      <c r="C245" s="61"/>
      <c r="D245" s="61"/>
      <c r="E245" s="61"/>
      <c r="F245" s="61"/>
      <c r="G245" s="61"/>
      <c r="H245" s="61"/>
      <c r="I245" s="61"/>
      <c r="J245" s="61"/>
      <c r="K245" s="61"/>
      <c r="L245" s="62"/>
      <c r="M245" s="61"/>
      <c r="N245" s="61"/>
      <c r="O245" s="61"/>
      <c r="P245" s="61"/>
      <c r="Q245" s="61"/>
      <c r="R245" s="61"/>
      <c r="S245" s="61"/>
      <c r="T245" s="61"/>
      <c r="U245" s="61"/>
      <c r="V245" s="61"/>
      <c r="W245" s="61"/>
      <c r="X245" s="61"/>
      <c r="Y245" s="61"/>
      <c r="Z245" s="61"/>
      <c r="AA245" s="61"/>
      <c r="AB245" s="83"/>
    </row>
    <row r="246" spans="1:28">
      <c r="A246" s="61"/>
      <c r="B246" s="61"/>
      <c r="C246" s="61"/>
      <c r="D246" s="61"/>
      <c r="E246" s="61"/>
      <c r="F246" s="61"/>
      <c r="G246" s="61"/>
      <c r="H246" s="61"/>
      <c r="I246" s="61"/>
      <c r="J246" s="61"/>
      <c r="K246" s="61"/>
      <c r="L246" s="62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61"/>
      <c r="AA246" s="61"/>
      <c r="AB246" s="83"/>
    </row>
    <row r="247" spans="1:28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2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83"/>
    </row>
    <row r="248" spans="1:28">
      <c r="A248" s="61"/>
      <c r="B248" s="61"/>
      <c r="C248" s="61"/>
      <c r="D248" s="61"/>
      <c r="E248" s="61"/>
      <c r="F248" s="61"/>
      <c r="G248" s="61"/>
      <c r="H248" s="61"/>
      <c r="I248" s="61"/>
      <c r="J248" s="61"/>
      <c r="K248" s="61"/>
      <c r="L248" s="62"/>
      <c r="M248" s="61"/>
      <c r="N248" s="61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83"/>
    </row>
    <row r="249" spans="1:28">
      <c r="A249" s="61"/>
      <c r="B249" s="61"/>
      <c r="C249" s="61"/>
      <c r="D249" s="61"/>
      <c r="E249" s="61"/>
      <c r="F249" s="61"/>
      <c r="G249" s="61"/>
      <c r="H249" s="61"/>
      <c r="I249" s="61"/>
      <c r="J249" s="61"/>
      <c r="K249" s="61"/>
      <c r="L249" s="62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83"/>
    </row>
    <row r="250" spans="1:28">
      <c r="A250" s="61"/>
      <c r="B250" s="61"/>
      <c r="C250" s="61"/>
      <c r="D250" s="61"/>
      <c r="E250" s="61"/>
      <c r="F250" s="61"/>
      <c r="G250" s="61"/>
      <c r="H250" s="61"/>
      <c r="I250" s="61"/>
      <c r="J250" s="61"/>
      <c r="K250" s="61"/>
      <c r="L250" s="62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61"/>
      <c r="AA250" s="61"/>
      <c r="AB250" s="83"/>
    </row>
    <row r="251" spans="1:28">
      <c r="A251" s="61"/>
      <c r="B251" s="61"/>
      <c r="C251" s="61"/>
      <c r="D251" s="61"/>
      <c r="E251" s="61"/>
      <c r="F251" s="61"/>
      <c r="G251" s="61"/>
      <c r="H251" s="61"/>
      <c r="I251" s="61"/>
      <c r="J251" s="61"/>
      <c r="K251" s="61"/>
      <c r="L251" s="62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  <c r="AA251" s="61"/>
      <c r="AB251" s="83"/>
    </row>
    <row r="252" spans="1:28">
      <c r="A252" s="61"/>
      <c r="B252" s="61"/>
      <c r="C252" s="61"/>
      <c r="D252" s="61"/>
      <c r="E252" s="61"/>
      <c r="F252" s="61"/>
      <c r="G252" s="61"/>
      <c r="H252" s="61"/>
      <c r="I252" s="61"/>
      <c r="J252" s="61"/>
      <c r="K252" s="61"/>
      <c r="L252" s="62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  <c r="AA252" s="61"/>
      <c r="AB252" s="83"/>
    </row>
    <row r="253" spans="1:28">
      <c r="A253" s="61"/>
      <c r="B253" s="61"/>
      <c r="C253" s="61"/>
      <c r="D253" s="61"/>
      <c r="E253" s="61"/>
      <c r="F253" s="61"/>
      <c r="G253" s="61"/>
      <c r="H253" s="61"/>
      <c r="I253" s="61"/>
      <c r="J253" s="61"/>
      <c r="K253" s="61"/>
      <c r="L253" s="62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61"/>
      <c r="AA253" s="61"/>
      <c r="AB253" s="83"/>
    </row>
    <row r="254" spans="1:28">
      <c r="A254" s="61"/>
      <c r="B254" s="61"/>
      <c r="C254" s="61"/>
      <c r="D254" s="61"/>
      <c r="E254" s="61"/>
      <c r="F254" s="61"/>
      <c r="G254" s="61"/>
      <c r="H254" s="61"/>
      <c r="I254" s="61"/>
      <c r="J254" s="61"/>
      <c r="K254" s="61"/>
      <c r="L254" s="62"/>
      <c r="M254" s="61"/>
      <c r="N254" s="61"/>
      <c r="O254" s="61"/>
      <c r="P254" s="61"/>
      <c r="Q254" s="61"/>
      <c r="R254" s="61"/>
      <c r="S254" s="61"/>
      <c r="T254" s="61"/>
      <c r="U254" s="61"/>
      <c r="V254" s="61"/>
      <c r="W254" s="61"/>
      <c r="X254" s="61"/>
      <c r="Y254" s="61"/>
      <c r="Z254" s="61"/>
      <c r="AA254" s="61"/>
      <c r="AB254" s="83"/>
    </row>
    <row r="255" spans="1:28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2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  <c r="AA255" s="61"/>
      <c r="AB255" s="83"/>
    </row>
    <row r="256" spans="1:28">
      <c r="A256" s="61"/>
      <c r="B256" s="61"/>
      <c r="C256" s="61"/>
      <c r="D256" s="61"/>
      <c r="E256" s="61"/>
      <c r="F256" s="61"/>
      <c r="G256" s="61"/>
      <c r="H256" s="61"/>
      <c r="I256" s="61"/>
      <c r="J256" s="61"/>
      <c r="K256" s="61"/>
      <c r="L256" s="62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83"/>
    </row>
    <row r="257" spans="1:28">
      <c r="A257" s="61"/>
      <c r="B257" s="61"/>
      <c r="C257" s="61"/>
      <c r="D257" s="61"/>
      <c r="E257" s="61"/>
      <c r="F257" s="61"/>
      <c r="G257" s="61"/>
      <c r="H257" s="61"/>
      <c r="I257" s="61"/>
      <c r="J257" s="61"/>
      <c r="K257" s="61"/>
      <c r="L257" s="62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61"/>
      <c r="AA257" s="61"/>
      <c r="AB257" s="83"/>
    </row>
    <row r="258" spans="1:28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2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  <c r="AA258" s="61"/>
      <c r="AB258" s="83"/>
    </row>
    <row r="259" spans="1:28">
      <c r="A259" s="61"/>
      <c r="B259" s="61"/>
      <c r="C259" s="61"/>
      <c r="D259" s="61"/>
      <c r="E259" s="61"/>
      <c r="F259" s="61"/>
      <c r="G259" s="61"/>
      <c r="H259" s="61"/>
      <c r="I259" s="61"/>
      <c r="J259" s="61"/>
      <c r="K259" s="61"/>
      <c r="L259" s="62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  <c r="AA259" s="61"/>
      <c r="AB259" s="83"/>
    </row>
    <row r="260" spans="1:28">
      <c r="A260" s="61"/>
      <c r="B260" s="61"/>
      <c r="C260" s="61"/>
      <c r="D260" s="61"/>
      <c r="E260" s="61"/>
      <c r="F260" s="61"/>
      <c r="G260" s="61"/>
      <c r="H260" s="61"/>
      <c r="I260" s="61"/>
      <c r="J260" s="61"/>
      <c r="K260" s="61"/>
      <c r="L260" s="62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  <c r="AA260" s="61"/>
      <c r="AB260" s="83"/>
    </row>
    <row r="261" spans="1:28">
      <c r="A261" s="61"/>
      <c r="B261" s="61"/>
      <c r="C261" s="61"/>
      <c r="D261" s="61"/>
      <c r="E261" s="61"/>
      <c r="F261" s="61"/>
      <c r="G261" s="61"/>
      <c r="H261" s="61"/>
      <c r="I261" s="61"/>
      <c r="J261" s="61"/>
      <c r="K261" s="61"/>
      <c r="L261" s="62"/>
      <c r="M261" s="61"/>
      <c r="N261" s="61"/>
      <c r="O261" s="61"/>
      <c r="P261" s="61"/>
      <c r="Q261" s="61"/>
      <c r="R261" s="61"/>
      <c r="S261" s="61"/>
      <c r="T261" s="61"/>
      <c r="U261" s="61"/>
      <c r="V261" s="61"/>
      <c r="W261" s="61"/>
      <c r="X261" s="61"/>
      <c r="Y261" s="61"/>
      <c r="Z261" s="61"/>
      <c r="AA261" s="61"/>
      <c r="AB261" s="83"/>
    </row>
    <row r="262" spans="1:28">
      <c r="A262" s="61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2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  <c r="AA262" s="61"/>
      <c r="AB262" s="83"/>
    </row>
    <row r="263" spans="1:28">
      <c r="A263" s="61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2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  <c r="AA263" s="61"/>
      <c r="AB263" s="83"/>
    </row>
    <row r="264" spans="1:28">
      <c r="A264" s="61"/>
      <c r="B264" s="61"/>
      <c r="C264" s="61"/>
      <c r="D264" s="61"/>
      <c r="E264" s="61"/>
      <c r="F264" s="61"/>
      <c r="G264" s="61"/>
      <c r="H264" s="61"/>
      <c r="I264" s="61"/>
      <c r="J264" s="61"/>
      <c r="K264" s="61"/>
      <c r="L264" s="62"/>
      <c r="M264" s="61"/>
      <c r="N264" s="61"/>
      <c r="O264" s="61"/>
      <c r="P264" s="61"/>
      <c r="Q264" s="61"/>
      <c r="R264" s="61"/>
      <c r="S264" s="61"/>
      <c r="T264" s="61"/>
      <c r="U264" s="61"/>
      <c r="V264" s="61"/>
      <c r="W264" s="61"/>
      <c r="X264" s="61"/>
      <c r="Y264" s="61"/>
      <c r="Z264" s="61"/>
      <c r="AA264" s="61"/>
      <c r="AB264" s="83"/>
    </row>
    <row r="265" spans="1:28">
      <c r="A265" s="61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2"/>
      <c r="M265" s="61"/>
      <c r="N265" s="61"/>
      <c r="O265" s="61"/>
      <c r="P265" s="61"/>
      <c r="Q265" s="61"/>
      <c r="R265" s="61"/>
      <c r="S265" s="61"/>
      <c r="T265" s="61"/>
      <c r="U265" s="61"/>
      <c r="V265" s="61"/>
      <c r="W265" s="61"/>
      <c r="X265" s="61"/>
      <c r="Y265" s="61"/>
      <c r="Z265" s="61"/>
      <c r="AA265" s="61"/>
      <c r="AB265" s="83"/>
    </row>
    <row r="266" spans="1:28">
      <c r="A266" s="61"/>
      <c r="B266" s="61"/>
      <c r="C266" s="61"/>
      <c r="D266" s="61"/>
      <c r="E266" s="61"/>
      <c r="F266" s="61"/>
      <c r="G266" s="61"/>
      <c r="H266" s="61"/>
      <c r="I266" s="61"/>
      <c r="J266" s="61"/>
      <c r="K266" s="61"/>
      <c r="L266" s="62"/>
      <c r="M266" s="61"/>
      <c r="N266" s="61"/>
      <c r="O266" s="61"/>
      <c r="P266" s="61"/>
      <c r="Q266" s="61"/>
      <c r="R266" s="61"/>
      <c r="S266" s="61"/>
      <c r="T266" s="61"/>
      <c r="U266" s="61"/>
      <c r="V266" s="61"/>
      <c r="W266" s="61"/>
      <c r="X266" s="61"/>
      <c r="Y266" s="61"/>
      <c r="Z266" s="61"/>
      <c r="AA266" s="61"/>
      <c r="AB266" s="83"/>
    </row>
    <row r="267" spans="1:28">
      <c r="A267" s="61"/>
      <c r="B267" s="61"/>
      <c r="C267" s="61"/>
      <c r="D267" s="61"/>
      <c r="E267" s="61"/>
      <c r="F267" s="61"/>
      <c r="G267" s="61"/>
      <c r="H267" s="61"/>
      <c r="I267" s="61"/>
      <c r="J267" s="61"/>
      <c r="K267" s="61"/>
      <c r="L267" s="62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  <c r="AA267" s="61"/>
      <c r="AB267" s="83"/>
    </row>
    <row r="268" spans="1:28">
      <c r="A268" s="61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2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  <c r="AA268" s="61"/>
      <c r="AB268" s="83"/>
    </row>
    <row r="269" spans="1:28">
      <c r="A269" s="61"/>
      <c r="B269" s="61"/>
      <c r="C269" s="61"/>
      <c r="D269" s="61"/>
      <c r="E269" s="61"/>
      <c r="F269" s="61"/>
      <c r="G269" s="61"/>
      <c r="H269" s="61"/>
      <c r="I269" s="61"/>
      <c r="J269" s="61"/>
      <c r="K269" s="61"/>
      <c r="L269" s="62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61"/>
      <c r="AA269" s="61"/>
      <c r="AB269" s="83"/>
    </row>
    <row r="270" spans="1:28">
      <c r="A270" s="61"/>
      <c r="B270" s="61"/>
      <c r="C270" s="61"/>
      <c r="D270" s="61"/>
      <c r="E270" s="61"/>
      <c r="F270" s="61"/>
      <c r="G270" s="61"/>
      <c r="H270" s="61"/>
      <c r="I270" s="61"/>
      <c r="J270" s="61"/>
      <c r="K270" s="61"/>
      <c r="L270" s="62"/>
      <c r="M270" s="61"/>
      <c r="N270" s="61"/>
      <c r="O270" s="61"/>
      <c r="P270" s="61"/>
      <c r="Q270" s="61"/>
      <c r="R270" s="61"/>
      <c r="S270" s="61"/>
      <c r="T270" s="61"/>
      <c r="U270" s="61"/>
      <c r="V270" s="61"/>
      <c r="W270" s="61"/>
      <c r="X270" s="61"/>
      <c r="Y270" s="61"/>
      <c r="Z270" s="61"/>
      <c r="AA270" s="61"/>
      <c r="AB270" s="83"/>
    </row>
    <row r="271" spans="1:28">
      <c r="A271" s="61"/>
      <c r="B271" s="61"/>
      <c r="C271" s="61"/>
      <c r="D271" s="61"/>
      <c r="E271" s="61"/>
      <c r="F271" s="61"/>
      <c r="G271" s="61"/>
      <c r="H271" s="61"/>
      <c r="I271" s="61"/>
      <c r="J271" s="61"/>
      <c r="K271" s="61"/>
      <c r="L271" s="62"/>
      <c r="M271" s="61"/>
      <c r="N271" s="61"/>
      <c r="O271" s="61"/>
      <c r="P271" s="61"/>
      <c r="Q271" s="61"/>
      <c r="R271" s="61"/>
      <c r="S271" s="61"/>
      <c r="T271" s="61"/>
      <c r="U271" s="61"/>
      <c r="V271" s="61"/>
      <c r="W271" s="61"/>
      <c r="X271" s="61"/>
      <c r="Y271" s="61"/>
      <c r="Z271" s="61"/>
      <c r="AA271" s="61"/>
      <c r="AB271" s="83"/>
    </row>
    <row r="272" spans="1:28">
      <c r="A272" s="61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2"/>
      <c r="M272" s="61"/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  <c r="AA272" s="61"/>
      <c r="AB272" s="83"/>
    </row>
    <row r="273" spans="1:28">
      <c r="A273" s="61"/>
      <c r="B273" s="61"/>
      <c r="C273" s="61"/>
      <c r="D273" s="61"/>
      <c r="E273" s="61"/>
      <c r="F273" s="61"/>
      <c r="G273" s="61"/>
      <c r="H273" s="61"/>
      <c r="I273" s="61"/>
      <c r="J273" s="61"/>
      <c r="K273" s="61"/>
      <c r="L273" s="62"/>
      <c r="M273" s="61"/>
      <c r="N273" s="61"/>
      <c r="O273" s="61"/>
      <c r="P273" s="61"/>
      <c r="Q273" s="61"/>
      <c r="R273" s="61"/>
      <c r="S273" s="61"/>
      <c r="T273" s="61"/>
      <c r="U273" s="61"/>
      <c r="V273" s="61"/>
      <c r="W273" s="61"/>
      <c r="X273" s="61"/>
      <c r="Y273" s="61"/>
      <c r="Z273" s="61"/>
      <c r="AA273" s="61"/>
      <c r="AB273" s="83"/>
    </row>
    <row r="274" spans="1:28">
      <c r="A274" s="61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2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  <c r="AA274" s="61"/>
      <c r="AB274" s="83"/>
    </row>
    <row r="275" spans="1:28">
      <c r="A275" s="61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2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  <c r="AA275" s="61"/>
      <c r="AB275" s="83"/>
    </row>
    <row r="276" spans="1:28">
      <c r="A276" s="61"/>
      <c r="B276" s="61"/>
      <c r="C276" s="61"/>
      <c r="D276" s="61"/>
      <c r="E276" s="61"/>
      <c r="F276" s="61"/>
      <c r="G276" s="61"/>
      <c r="H276" s="61"/>
      <c r="I276" s="61"/>
      <c r="J276" s="61"/>
      <c r="K276" s="61"/>
      <c r="L276" s="62"/>
      <c r="M276" s="6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  <c r="AA276" s="61"/>
      <c r="AB276" s="83"/>
    </row>
    <row r="277" spans="1:28">
      <c r="A277" s="61"/>
      <c r="B277" s="61"/>
      <c r="C277" s="61"/>
      <c r="D277" s="61"/>
      <c r="E277" s="61"/>
      <c r="F277" s="61"/>
      <c r="G277" s="61"/>
      <c r="H277" s="61"/>
      <c r="I277" s="61"/>
      <c r="J277" s="61"/>
      <c r="K277" s="61"/>
      <c r="L277" s="62"/>
      <c r="M277" s="62"/>
      <c r="N277" s="61"/>
      <c r="O277" s="61"/>
      <c r="P277" s="61"/>
      <c r="Q277" s="61"/>
      <c r="R277" s="61"/>
      <c r="S277" s="61"/>
      <c r="T277" s="61"/>
      <c r="U277" s="61"/>
      <c r="V277" s="61"/>
      <c r="W277" s="61"/>
      <c r="X277" s="61"/>
      <c r="Y277" s="61"/>
      <c r="Z277" s="61"/>
      <c r="AA277" s="61"/>
      <c r="AB277" s="83"/>
    </row>
    <row r="278" spans="1:28">
      <c r="A278" s="61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2"/>
      <c r="M278" s="61"/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  <c r="AA278" s="61"/>
      <c r="AB278" s="83"/>
    </row>
    <row r="279" spans="1:28">
      <c r="A279" s="61"/>
      <c r="B279" s="61"/>
      <c r="C279" s="61"/>
      <c r="D279" s="61"/>
      <c r="E279" s="61"/>
      <c r="F279" s="61"/>
      <c r="G279" s="61"/>
      <c r="H279" s="61"/>
      <c r="I279" s="61"/>
      <c r="J279" s="61"/>
      <c r="K279" s="61"/>
      <c r="L279" s="62"/>
      <c r="M279" s="61"/>
      <c r="N279" s="61"/>
      <c r="O279" s="61"/>
      <c r="P279" s="61"/>
      <c r="Q279" s="61"/>
      <c r="R279" s="61"/>
      <c r="S279" s="61"/>
      <c r="T279" s="61"/>
      <c r="U279" s="61"/>
      <c r="V279" s="61"/>
      <c r="W279" s="61"/>
      <c r="X279" s="61"/>
      <c r="Y279" s="61"/>
      <c r="Z279" s="61"/>
      <c r="AA279" s="61"/>
      <c r="AB279" s="83"/>
    </row>
    <row r="280" spans="1:28">
      <c r="A280" s="61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2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61"/>
      <c r="AA280" s="61"/>
      <c r="AB280" s="83"/>
    </row>
    <row r="281" spans="1:28">
      <c r="A281" s="61"/>
      <c r="B281" s="61"/>
      <c r="C281" s="61"/>
      <c r="D281" s="61"/>
      <c r="E281" s="61"/>
      <c r="F281" s="61"/>
      <c r="G281" s="61"/>
      <c r="H281" s="61"/>
      <c r="I281" s="61"/>
      <c r="J281" s="61"/>
      <c r="K281" s="61"/>
      <c r="L281" s="62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61"/>
      <c r="AA281" s="61"/>
      <c r="AB281" s="83"/>
    </row>
    <row r="282" spans="1:28">
      <c r="A282" s="61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2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  <c r="AA282" s="61"/>
      <c r="AB282" s="83"/>
    </row>
    <row r="283" spans="1:28">
      <c r="A283" s="61"/>
      <c r="B283" s="61"/>
      <c r="C283" s="61"/>
      <c r="D283" s="61"/>
      <c r="E283" s="61"/>
      <c r="F283" s="61"/>
      <c r="G283" s="61"/>
      <c r="H283" s="61"/>
      <c r="I283" s="61"/>
      <c r="J283" s="61"/>
      <c r="K283" s="61"/>
      <c r="L283" s="62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  <c r="AA283" s="61"/>
      <c r="AB283" s="83"/>
    </row>
    <row r="284" spans="1:28">
      <c r="A284" s="61"/>
      <c r="B284" s="61"/>
      <c r="C284" s="61"/>
      <c r="D284" s="61"/>
      <c r="E284" s="61"/>
      <c r="F284" s="61"/>
      <c r="G284" s="61"/>
      <c r="H284" s="61"/>
      <c r="I284" s="61"/>
      <c r="J284" s="61"/>
      <c r="K284" s="61"/>
      <c r="L284" s="62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  <c r="AA284" s="61"/>
      <c r="AB284" s="83"/>
    </row>
    <row r="285" spans="1:28">
      <c r="A285" s="61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2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  <c r="AA285" s="61"/>
      <c r="AB285" s="83"/>
    </row>
    <row r="286" spans="1:28">
      <c r="A286" s="61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2"/>
      <c r="M286" s="61"/>
      <c r="N286" s="61"/>
      <c r="O286" s="61"/>
      <c r="P286" s="61"/>
      <c r="Q286" s="61"/>
      <c r="R286" s="61"/>
      <c r="S286" s="61"/>
      <c r="T286" s="61"/>
      <c r="U286" s="61"/>
      <c r="V286" s="61"/>
      <c r="W286" s="61"/>
      <c r="X286" s="61"/>
      <c r="Y286" s="61"/>
      <c r="Z286" s="61"/>
      <c r="AA286" s="61"/>
      <c r="AB286" s="83"/>
    </row>
    <row r="287" spans="1:28">
      <c r="A287" s="61"/>
      <c r="B287" s="61"/>
      <c r="C287" s="61"/>
      <c r="D287" s="61"/>
      <c r="E287" s="61"/>
      <c r="F287" s="61"/>
      <c r="G287" s="61"/>
      <c r="H287" s="61"/>
      <c r="I287" s="61"/>
      <c r="J287" s="61"/>
      <c r="K287" s="61"/>
      <c r="L287" s="62"/>
      <c r="M287" s="61"/>
      <c r="N287" s="61"/>
      <c r="O287" s="61"/>
      <c r="P287" s="61"/>
      <c r="Q287" s="61"/>
      <c r="R287" s="61"/>
      <c r="S287" s="61"/>
      <c r="T287" s="61"/>
      <c r="U287" s="61"/>
      <c r="V287" s="61"/>
      <c r="W287" s="61"/>
      <c r="X287" s="61"/>
      <c r="Y287" s="61"/>
      <c r="Z287" s="61"/>
      <c r="AA287" s="61"/>
      <c r="AB287" s="83"/>
    </row>
    <row r="288" spans="1:28">
      <c r="A288" s="61"/>
      <c r="B288" s="61"/>
      <c r="C288" s="61"/>
      <c r="D288" s="61"/>
      <c r="E288" s="61"/>
      <c r="F288" s="61"/>
      <c r="G288" s="61"/>
      <c r="H288" s="61"/>
      <c r="I288" s="61"/>
      <c r="J288" s="61"/>
      <c r="K288" s="61"/>
      <c r="L288" s="62"/>
      <c r="M288" s="61"/>
      <c r="N288" s="61"/>
      <c r="O288" s="61"/>
      <c r="P288" s="61"/>
      <c r="Q288" s="61"/>
      <c r="R288" s="61"/>
      <c r="S288" s="61"/>
      <c r="T288" s="61"/>
      <c r="U288" s="61"/>
      <c r="V288" s="61"/>
      <c r="W288" s="61"/>
      <c r="X288" s="61"/>
      <c r="Y288" s="61"/>
      <c r="Z288" s="61"/>
      <c r="AA288" s="61"/>
      <c r="AB288" s="83"/>
    </row>
    <row r="289" spans="1:28">
      <c r="A289" s="61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2"/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  <c r="AA289" s="61"/>
      <c r="AB289" s="83"/>
    </row>
    <row r="290" spans="1:28">
      <c r="A290" s="61"/>
      <c r="B290" s="61"/>
      <c r="C290" s="61"/>
      <c r="D290" s="61"/>
      <c r="E290" s="61"/>
      <c r="F290" s="61"/>
      <c r="G290" s="61"/>
      <c r="H290" s="61"/>
      <c r="I290" s="61"/>
      <c r="J290" s="61"/>
      <c r="K290" s="61"/>
      <c r="L290" s="62"/>
      <c r="M290" s="61"/>
      <c r="N290" s="61"/>
      <c r="O290" s="61"/>
      <c r="P290" s="61"/>
      <c r="Q290" s="61"/>
      <c r="R290" s="61"/>
      <c r="S290" s="61"/>
      <c r="T290" s="61"/>
      <c r="U290" s="61"/>
      <c r="V290" s="61"/>
      <c r="W290" s="61"/>
      <c r="X290" s="61"/>
      <c r="Y290" s="61"/>
      <c r="Z290" s="61"/>
      <c r="AA290" s="61"/>
      <c r="AB290" s="83"/>
    </row>
    <row r="291" spans="1:28">
      <c r="A291" s="61"/>
      <c r="B291" s="61"/>
      <c r="C291" s="61"/>
      <c r="D291" s="61"/>
      <c r="E291" s="61"/>
      <c r="F291" s="61"/>
      <c r="G291" s="61"/>
      <c r="H291" s="61"/>
      <c r="I291" s="61"/>
      <c r="J291" s="61"/>
      <c r="K291" s="61"/>
      <c r="L291" s="62"/>
      <c r="M291" s="61"/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  <c r="AA291" s="61"/>
      <c r="AB291" s="83"/>
    </row>
    <row r="292" spans="1:28">
      <c r="A292" s="61"/>
      <c r="B292" s="61"/>
      <c r="C292" s="61"/>
      <c r="D292" s="61"/>
      <c r="E292" s="61"/>
      <c r="F292" s="61"/>
      <c r="G292" s="61"/>
      <c r="H292" s="61"/>
      <c r="I292" s="61"/>
      <c r="J292" s="61"/>
      <c r="K292" s="61"/>
      <c r="L292" s="62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  <c r="AA292" s="61"/>
      <c r="AB292" s="83"/>
    </row>
    <row r="293" spans="1:28">
      <c r="A293" s="61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2"/>
      <c r="M293" s="61"/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  <c r="AA293" s="61"/>
      <c r="AB293" s="83"/>
    </row>
    <row r="294" spans="1:28">
      <c r="A294" s="61"/>
      <c r="B294" s="61"/>
      <c r="C294" s="61"/>
      <c r="D294" s="61"/>
      <c r="E294" s="61"/>
      <c r="F294" s="61"/>
      <c r="G294" s="61"/>
      <c r="H294" s="61"/>
      <c r="I294" s="61"/>
      <c r="J294" s="61"/>
      <c r="K294" s="61"/>
      <c r="L294" s="62"/>
      <c r="M294" s="61"/>
      <c r="N294" s="61"/>
      <c r="O294" s="61"/>
      <c r="P294" s="61"/>
      <c r="Q294" s="61"/>
      <c r="R294" s="61"/>
      <c r="S294" s="61"/>
      <c r="T294" s="61"/>
      <c r="U294" s="61"/>
      <c r="V294" s="61"/>
      <c r="W294" s="61"/>
      <c r="X294" s="61"/>
      <c r="Y294" s="61"/>
      <c r="Z294" s="61"/>
      <c r="AA294" s="61"/>
      <c r="AB294" s="83"/>
    </row>
    <row r="295" spans="1:28">
      <c r="A295" s="61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2"/>
      <c r="M295" s="61"/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  <c r="AA295" s="61"/>
      <c r="AB295" s="83"/>
    </row>
    <row r="296" spans="1:28">
      <c r="A296" s="61"/>
      <c r="B296" s="61"/>
      <c r="C296" s="61"/>
      <c r="D296" s="61"/>
      <c r="E296" s="61"/>
      <c r="F296" s="61"/>
      <c r="G296" s="61"/>
      <c r="H296" s="61"/>
      <c r="I296" s="61"/>
      <c r="J296" s="61"/>
      <c r="K296" s="61"/>
      <c r="L296" s="62"/>
      <c r="M296" s="61"/>
      <c r="N296" s="61"/>
      <c r="O296" s="61"/>
      <c r="P296" s="61"/>
      <c r="Q296" s="61"/>
      <c r="R296" s="61"/>
      <c r="S296" s="61"/>
      <c r="T296" s="61"/>
      <c r="U296" s="61"/>
      <c r="V296" s="61"/>
      <c r="W296" s="61"/>
      <c r="X296" s="61"/>
      <c r="Y296" s="61"/>
      <c r="Z296" s="61"/>
      <c r="AA296" s="61"/>
      <c r="AB296" s="83"/>
    </row>
    <row r="297" spans="1:28">
      <c r="A297" s="61"/>
      <c r="B297" s="61"/>
      <c r="C297" s="61"/>
      <c r="D297" s="61"/>
      <c r="E297" s="61"/>
      <c r="F297" s="61"/>
      <c r="G297" s="61"/>
      <c r="H297" s="61"/>
      <c r="I297" s="61"/>
      <c r="J297" s="61"/>
      <c r="K297" s="61"/>
      <c r="L297" s="62"/>
      <c r="M297" s="61"/>
      <c r="N297" s="61"/>
      <c r="O297" s="61"/>
      <c r="P297" s="61"/>
      <c r="Q297" s="61"/>
      <c r="R297" s="61"/>
      <c r="S297" s="61"/>
      <c r="T297" s="61"/>
      <c r="U297" s="61"/>
      <c r="V297" s="61"/>
      <c r="W297" s="61"/>
      <c r="X297" s="61"/>
      <c r="Y297" s="61"/>
      <c r="Z297" s="61"/>
      <c r="AA297" s="61"/>
      <c r="AB297" s="83"/>
    </row>
    <row r="298" spans="1:28">
      <c r="A298" s="61"/>
      <c r="B298" s="61"/>
      <c r="C298" s="61"/>
      <c r="D298" s="61"/>
      <c r="E298" s="61"/>
      <c r="F298" s="61"/>
      <c r="G298" s="61"/>
      <c r="H298" s="61"/>
      <c r="I298" s="61"/>
      <c r="J298" s="61"/>
      <c r="K298" s="61"/>
      <c r="L298" s="62"/>
      <c r="M298" s="61"/>
      <c r="N298" s="61"/>
      <c r="O298" s="61"/>
      <c r="P298" s="61"/>
      <c r="Q298" s="61"/>
      <c r="R298" s="61"/>
      <c r="S298" s="61"/>
      <c r="T298" s="61"/>
      <c r="U298" s="61"/>
      <c r="V298" s="61"/>
      <c r="W298" s="61"/>
      <c r="X298" s="61"/>
      <c r="Y298" s="61"/>
      <c r="Z298" s="61"/>
      <c r="AA298" s="61"/>
      <c r="AB298" s="83"/>
    </row>
    <row r="299" spans="1:28">
      <c r="A299" s="61"/>
      <c r="B299" s="61"/>
      <c r="C299" s="61"/>
      <c r="D299" s="61"/>
      <c r="E299" s="61"/>
      <c r="F299" s="61"/>
      <c r="G299" s="61"/>
      <c r="H299" s="61"/>
      <c r="I299" s="61"/>
      <c r="J299" s="61"/>
      <c r="K299" s="61"/>
      <c r="L299" s="62"/>
      <c r="M299" s="61"/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  <c r="AA299" s="61"/>
      <c r="AB299" s="83"/>
    </row>
    <row r="300" spans="1:28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2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  <c r="AA300" s="61"/>
      <c r="AB300" s="83"/>
    </row>
    <row r="301" spans="1:28">
      <c r="A301" s="61"/>
      <c r="B301" s="61"/>
      <c r="C301" s="61"/>
      <c r="D301" s="61"/>
      <c r="E301" s="61"/>
      <c r="F301" s="61"/>
      <c r="G301" s="61"/>
      <c r="H301" s="61"/>
      <c r="I301" s="61"/>
      <c r="J301" s="61"/>
      <c r="K301" s="61"/>
      <c r="L301" s="62"/>
      <c r="M301" s="61"/>
      <c r="N301" s="61"/>
      <c r="O301" s="61"/>
      <c r="P301" s="61"/>
      <c r="Q301" s="61"/>
      <c r="R301" s="61"/>
      <c r="S301" s="61"/>
      <c r="T301" s="61"/>
      <c r="U301" s="61"/>
      <c r="V301" s="61"/>
      <c r="W301" s="61"/>
      <c r="X301" s="61"/>
      <c r="Y301" s="61"/>
      <c r="Z301" s="61"/>
      <c r="AA301" s="61"/>
      <c r="AB301" s="83"/>
    </row>
    <row r="302" spans="1:28">
      <c r="A302" s="61"/>
      <c r="B302" s="61"/>
      <c r="C302" s="61"/>
      <c r="D302" s="61"/>
      <c r="E302" s="61"/>
      <c r="F302" s="61"/>
      <c r="G302" s="61"/>
      <c r="H302" s="61"/>
      <c r="I302" s="61"/>
      <c r="J302" s="61"/>
      <c r="K302" s="61"/>
      <c r="L302" s="62"/>
      <c r="M302" s="61"/>
      <c r="N302" s="61"/>
      <c r="O302" s="61"/>
      <c r="P302" s="61"/>
      <c r="Q302" s="61"/>
      <c r="R302" s="61"/>
      <c r="S302" s="61"/>
      <c r="T302" s="61"/>
      <c r="U302" s="61"/>
      <c r="V302" s="61"/>
      <c r="W302" s="61"/>
      <c r="X302" s="61"/>
      <c r="Y302" s="61"/>
      <c r="Z302" s="61"/>
      <c r="AA302" s="61"/>
      <c r="AB302" s="83"/>
    </row>
    <row r="303" spans="1:28">
      <c r="A303" s="61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2"/>
      <c r="M303" s="61"/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  <c r="AA303" s="61"/>
      <c r="AB303" s="83"/>
    </row>
    <row r="304" spans="1:28">
      <c r="A304" s="61"/>
      <c r="B304" s="61"/>
      <c r="C304" s="61"/>
      <c r="D304" s="61"/>
      <c r="E304" s="61"/>
      <c r="F304" s="61"/>
      <c r="G304" s="61"/>
      <c r="H304" s="61"/>
      <c r="I304" s="61"/>
      <c r="J304" s="61"/>
      <c r="K304" s="61"/>
      <c r="L304" s="62"/>
      <c r="M304" s="61"/>
      <c r="N304" s="61"/>
      <c r="O304" s="61"/>
      <c r="P304" s="61"/>
      <c r="Q304" s="61"/>
      <c r="R304" s="61"/>
      <c r="S304" s="61"/>
      <c r="T304" s="61"/>
      <c r="U304" s="61"/>
      <c r="V304" s="61"/>
      <c r="W304" s="61"/>
      <c r="X304" s="61"/>
      <c r="Y304" s="61"/>
      <c r="Z304" s="61"/>
      <c r="AA304" s="61"/>
      <c r="AB304" s="83"/>
    </row>
    <row r="305" spans="1:28">
      <c r="A305" s="61"/>
      <c r="B305" s="61"/>
      <c r="C305" s="61"/>
      <c r="D305" s="61"/>
      <c r="E305" s="61"/>
      <c r="F305" s="61"/>
      <c r="G305" s="61"/>
      <c r="H305" s="61"/>
      <c r="I305" s="61"/>
      <c r="J305" s="61"/>
      <c r="K305" s="61"/>
      <c r="L305" s="62"/>
      <c r="M305" s="61"/>
      <c r="N305" s="61"/>
      <c r="O305" s="61"/>
      <c r="P305" s="61"/>
      <c r="Q305" s="61"/>
      <c r="R305" s="61"/>
      <c r="S305" s="61"/>
      <c r="T305" s="61"/>
      <c r="U305" s="61"/>
      <c r="V305" s="61"/>
      <c r="W305" s="61"/>
      <c r="X305" s="61"/>
      <c r="Y305" s="61"/>
      <c r="Z305" s="61"/>
      <c r="AA305" s="61"/>
      <c r="AB305" s="83"/>
    </row>
    <row r="306" spans="1:28">
      <c r="A306" s="61"/>
      <c r="B306" s="61"/>
      <c r="C306" s="61"/>
      <c r="D306" s="61"/>
      <c r="E306" s="61"/>
      <c r="F306" s="61"/>
      <c r="G306" s="61"/>
      <c r="H306" s="61"/>
      <c r="I306" s="61"/>
      <c r="J306" s="61"/>
      <c r="K306" s="61"/>
      <c r="L306" s="62"/>
      <c r="M306" s="61"/>
      <c r="N306" s="61"/>
      <c r="O306" s="61"/>
      <c r="P306" s="61"/>
      <c r="Q306" s="61"/>
      <c r="R306" s="61"/>
      <c r="S306" s="61"/>
      <c r="T306" s="61"/>
      <c r="U306" s="61"/>
      <c r="V306" s="61"/>
      <c r="W306" s="61"/>
      <c r="X306" s="61"/>
      <c r="Y306" s="61"/>
      <c r="Z306" s="61"/>
      <c r="AA306" s="61"/>
      <c r="AB306" s="83"/>
    </row>
    <row r="307" spans="1:28">
      <c r="A307" s="61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2"/>
      <c r="M307" s="61"/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  <c r="AA307" s="61"/>
      <c r="AB307" s="83"/>
    </row>
    <row r="308" spans="1:28">
      <c r="A308" s="61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2"/>
      <c r="M308" s="61"/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  <c r="AA308" s="61"/>
      <c r="AB308" s="83"/>
    </row>
    <row r="309" spans="1:28">
      <c r="A309" s="61"/>
      <c r="B309" s="61"/>
      <c r="C309" s="61"/>
      <c r="D309" s="61"/>
      <c r="E309" s="61"/>
      <c r="F309" s="61"/>
      <c r="G309" s="61"/>
      <c r="H309" s="61"/>
      <c r="I309" s="61"/>
      <c r="J309" s="61"/>
      <c r="K309" s="61"/>
      <c r="L309" s="62"/>
      <c r="M309" s="61"/>
      <c r="N309" s="61"/>
      <c r="O309" s="61"/>
      <c r="P309" s="61"/>
      <c r="Q309" s="61"/>
      <c r="R309" s="61"/>
      <c r="S309" s="61"/>
      <c r="T309" s="61"/>
      <c r="U309" s="61"/>
      <c r="V309" s="61"/>
      <c r="W309" s="61"/>
      <c r="X309" s="61"/>
      <c r="Y309" s="61"/>
      <c r="Z309" s="61"/>
      <c r="AA309" s="61"/>
      <c r="AB309" s="83"/>
    </row>
    <row r="310" spans="1:28">
      <c r="A310" s="61"/>
      <c r="B310" s="61"/>
      <c r="C310" s="61"/>
      <c r="D310" s="61"/>
      <c r="E310" s="61"/>
      <c r="F310" s="61"/>
      <c r="G310" s="61"/>
      <c r="H310" s="61"/>
      <c r="I310" s="61"/>
      <c r="J310" s="61"/>
      <c r="K310" s="61"/>
      <c r="L310" s="62"/>
      <c r="M310" s="61"/>
      <c r="N310" s="61"/>
      <c r="O310" s="61"/>
      <c r="P310" s="61"/>
      <c r="Q310" s="61"/>
      <c r="R310" s="61"/>
      <c r="S310" s="61"/>
      <c r="T310" s="61"/>
      <c r="U310" s="61"/>
      <c r="V310" s="61"/>
      <c r="W310" s="61"/>
      <c r="X310" s="61"/>
      <c r="Y310" s="61"/>
      <c r="Z310" s="61"/>
      <c r="AA310" s="61"/>
      <c r="AB310" s="83"/>
    </row>
    <row r="311" spans="1:28">
      <c r="A311" s="61"/>
      <c r="B311" s="61"/>
      <c r="C311" s="61"/>
      <c r="D311" s="61"/>
      <c r="E311" s="61"/>
      <c r="F311" s="61"/>
      <c r="G311" s="61"/>
      <c r="H311" s="61"/>
      <c r="I311" s="61"/>
      <c r="J311" s="61"/>
      <c r="K311" s="61"/>
      <c r="L311" s="62"/>
      <c r="M311" s="61"/>
      <c r="N311" s="61"/>
      <c r="O311" s="61"/>
      <c r="P311" s="61"/>
      <c r="Q311" s="61"/>
      <c r="R311" s="61"/>
      <c r="S311" s="61"/>
      <c r="T311" s="61"/>
      <c r="U311" s="61"/>
      <c r="V311" s="61"/>
      <c r="W311" s="61"/>
      <c r="X311" s="61"/>
      <c r="Y311" s="61"/>
      <c r="Z311" s="61"/>
      <c r="AA311" s="61"/>
      <c r="AB311" s="83"/>
    </row>
    <row r="312" spans="1:28">
      <c r="A312" s="61"/>
      <c r="B312" s="61"/>
      <c r="C312" s="61"/>
      <c r="D312" s="61"/>
      <c r="E312" s="61"/>
      <c r="F312" s="61"/>
      <c r="G312" s="61"/>
      <c r="H312" s="61"/>
      <c r="I312" s="61"/>
      <c r="J312" s="61"/>
      <c r="K312" s="61"/>
      <c r="L312" s="62"/>
      <c r="M312" s="61"/>
      <c r="N312" s="61"/>
      <c r="O312" s="61"/>
      <c r="P312" s="61"/>
      <c r="Q312" s="61"/>
      <c r="R312" s="61"/>
      <c r="S312" s="61"/>
      <c r="T312" s="61"/>
      <c r="U312" s="61"/>
      <c r="V312" s="61"/>
      <c r="W312" s="61"/>
      <c r="X312" s="61"/>
      <c r="Y312" s="61"/>
      <c r="Z312" s="61"/>
      <c r="AA312" s="61"/>
      <c r="AB312" s="83"/>
    </row>
    <row r="313" spans="1:28">
      <c r="A313" s="61"/>
      <c r="B313" s="61"/>
      <c r="C313" s="61"/>
      <c r="D313" s="61"/>
      <c r="E313" s="61"/>
      <c r="F313" s="61"/>
      <c r="G313" s="61"/>
      <c r="H313" s="61"/>
      <c r="I313" s="61"/>
      <c r="J313" s="61"/>
      <c r="K313" s="61"/>
      <c r="L313" s="62"/>
      <c r="M313" s="61"/>
      <c r="N313" s="61"/>
      <c r="O313" s="61"/>
      <c r="P313" s="61"/>
      <c r="Q313" s="61"/>
      <c r="R313" s="61"/>
      <c r="S313" s="61"/>
      <c r="T313" s="61"/>
      <c r="U313" s="61"/>
      <c r="V313" s="61"/>
      <c r="W313" s="61"/>
      <c r="X313" s="61"/>
      <c r="Y313" s="61"/>
      <c r="Z313" s="61"/>
      <c r="AA313" s="61"/>
      <c r="AB313" s="83"/>
    </row>
    <row r="314" spans="1:28">
      <c r="A314" s="61"/>
      <c r="B314" s="61"/>
      <c r="C314" s="61"/>
      <c r="D314" s="61"/>
      <c r="E314" s="61"/>
      <c r="F314" s="61"/>
      <c r="G314" s="61"/>
      <c r="H314" s="61"/>
      <c r="I314" s="61"/>
      <c r="J314" s="61"/>
      <c r="K314" s="61"/>
      <c r="L314" s="62"/>
      <c r="M314" s="61"/>
      <c r="N314" s="61"/>
      <c r="O314" s="61"/>
      <c r="P314" s="61"/>
      <c r="Q314" s="61"/>
      <c r="R314" s="61"/>
      <c r="S314" s="61"/>
      <c r="T314" s="61"/>
      <c r="U314" s="61"/>
      <c r="V314" s="61"/>
      <c r="W314" s="61"/>
      <c r="X314" s="61"/>
      <c r="Y314" s="61"/>
      <c r="Z314" s="61"/>
      <c r="AA314" s="61"/>
      <c r="AB314" s="83"/>
    </row>
    <row r="315" spans="1:28">
      <c r="A315" s="61"/>
      <c r="B315" s="61"/>
      <c r="C315" s="61"/>
      <c r="D315" s="61"/>
      <c r="E315" s="61"/>
      <c r="F315" s="61"/>
      <c r="G315" s="61"/>
      <c r="H315" s="61"/>
      <c r="I315" s="61"/>
      <c r="J315" s="61"/>
      <c r="K315" s="61"/>
      <c r="L315" s="62"/>
      <c r="M315" s="61"/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  <c r="AA315" s="61"/>
      <c r="AB315" s="83"/>
    </row>
    <row r="316" spans="1:28">
      <c r="A316" s="61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2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  <c r="AA316" s="61"/>
      <c r="AB316" s="83"/>
    </row>
    <row r="317" spans="1:28">
      <c r="A317" s="61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2"/>
      <c r="M317" s="61"/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  <c r="AA317" s="61"/>
      <c r="AB317" s="83"/>
    </row>
    <row r="318" spans="1:28">
      <c r="A318" s="61"/>
      <c r="B318" s="61"/>
      <c r="C318" s="61"/>
      <c r="D318" s="61"/>
      <c r="E318" s="61"/>
      <c r="F318" s="61"/>
      <c r="G318" s="61"/>
      <c r="H318" s="61"/>
      <c r="I318" s="61"/>
      <c r="J318" s="61"/>
      <c r="K318" s="61"/>
      <c r="L318" s="62"/>
      <c r="M318" s="61"/>
      <c r="N318" s="61"/>
      <c r="O318" s="61"/>
      <c r="P318" s="61"/>
      <c r="Q318" s="61"/>
      <c r="R318" s="61"/>
      <c r="S318" s="61"/>
      <c r="T318" s="61"/>
      <c r="U318" s="61"/>
      <c r="V318" s="61"/>
      <c r="W318" s="61"/>
      <c r="X318" s="61"/>
      <c r="Y318" s="61"/>
      <c r="Z318" s="61"/>
      <c r="AA318" s="61"/>
      <c r="AB318" s="83"/>
    </row>
    <row r="319" spans="1:28">
      <c r="A319" s="61"/>
      <c r="B319" s="61"/>
      <c r="C319" s="61"/>
      <c r="D319" s="61"/>
      <c r="E319" s="61"/>
      <c r="F319" s="61"/>
      <c r="G319" s="61"/>
      <c r="H319" s="61"/>
      <c r="I319" s="61"/>
      <c r="J319" s="61"/>
      <c r="K319" s="61"/>
      <c r="L319" s="62"/>
      <c r="M319" s="61"/>
      <c r="N319" s="61"/>
      <c r="O319" s="61"/>
      <c r="P319" s="61"/>
      <c r="Q319" s="61"/>
      <c r="R319" s="61"/>
      <c r="S319" s="61"/>
      <c r="T319" s="61"/>
      <c r="U319" s="61"/>
      <c r="V319" s="61"/>
      <c r="W319" s="61"/>
      <c r="X319" s="61"/>
      <c r="Y319" s="61"/>
      <c r="Z319" s="61"/>
      <c r="AA319" s="61"/>
      <c r="AB319" s="83"/>
    </row>
    <row r="320" spans="1:28">
      <c r="A320" s="61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2"/>
      <c r="M320" s="61"/>
      <c r="N320" s="61"/>
      <c r="O320" s="61"/>
      <c r="P320" s="61"/>
      <c r="Q320" s="61"/>
      <c r="R320" s="61"/>
      <c r="S320" s="61"/>
      <c r="T320" s="61"/>
      <c r="U320" s="61"/>
      <c r="V320" s="61"/>
      <c r="W320" s="61"/>
      <c r="X320" s="61"/>
      <c r="Y320" s="61"/>
      <c r="Z320" s="61"/>
      <c r="AA320" s="61"/>
      <c r="AB320" s="83"/>
    </row>
    <row r="321" spans="1:28">
      <c r="A321" s="61"/>
      <c r="B321" s="61"/>
      <c r="C321" s="61"/>
      <c r="D321" s="61"/>
      <c r="E321" s="61"/>
      <c r="F321" s="61"/>
      <c r="G321" s="61"/>
      <c r="H321" s="61"/>
      <c r="I321" s="61"/>
      <c r="J321" s="61"/>
      <c r="K321" s="61"/>
      <c r="L321" s="62"/>
      <c r="M321" s="61"/>
      <c r="N321" s="61"/>
      <c r="O321" s="61"/>
      <c r="P321" s="61"/>
      <c r="Q321" s="61"/>
      <c r="R321" s="61"/>
      <c r="S321" s="61"/>
      <c r="T321" s="61"/>
      <c r="U321" s="61"/>
      <c r="V321" s="61"/>
      <c r="W321" s="61"/>
      <c r="X321" s="61"/>
      <c r="Y321" s="61"/>
      <c r="Z321" s="61"/>
      <c r="AA321" s="61"/>
      <c r="AB321" s="83"/>
    </row>
    <row r="322" spans="1:28">
      <c r="A322" s="61"/>
      <c r="B322" s="61"/>
      <c r="C322" s="61"/>
      <c r="D322" s="61"/>
      <c r="E322" s="61"/>
      <c r="F322" s="61"/>
      <c r="G322" s="61"/>
      <c r="H322" s="61"/>
      <c r="I322" s="61"/>
      <c r="J322" s="61"/>
      <c r="K322" s="61"/>
      <c r="L322" s="62"/>
      <c r="M322" s="61"/>
      <c r="N322" s="61"/>
      <c r="O322" s="61"/>
      <c r="P322" s="61"/>
      <c r="Q322" s="61"/>
      <c r="R322" s="61"/>
      <c r="S322" s="61"/>
      <c r="T322" s="61"/>
      <c r="U322" s="61"/>
      <c r="V322" s="61"/>
      <c r="W322" s="61"/>
      <c r="X322" s="61"/>
      <c r="Y322" s="61"/>
      <c r="Z322" s="61"/>
      <c r="AA322" s="61"/>
      <c r="AB322" s="83"/>
    </row>
    <row r="323" spans="1:28">
      <c r="A323" s="61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2"/>
      <c r="M323" s="61"/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  <c r="AA323" s="61"/>
      <c r="AB323" s="83"/>
    </row>
    <row r="324" spans="1:28">
      <c r="A324" s="61"/>
      <c r="B324" s="61"/>
      <c r="C324" s="61"/>
      <c r="D324" s="61"/>
      <c r="E324" s="61"/>
      <c r="F324" s="61"/>
      <c r="G324" s="61"/>
      <c r="H324" s="61"/>
      <c r="I324" s="61"/>
      <c r="J324" s="61"/>
      <c r="K324" s="61"/>
      <c r="L324" s="62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  <c r="AA324" s="61"/>
      <c r="AB324" s="83"/>
    </row>
    <row r="325" spans="1:28">
      <c r="A325" s="61"/>
      <c r="B325" s="61"/>
      <c r="C325" s="61"/>
      <c r="D325" s="61"/>
      <c r="E325" s="61"/>
      <c r="F325" s="61"/>
      <c r="G325" s="61"/>
      <c r="H325" s="61"/>
      <c r="I325" s="61"/>
      <c r="J325" s="61"/>
      <c r="K325" s="61"/>
      <c r="L325" s="62"/>
      <c r="M325" s="61"/>
      <c r="N325" s="61"/>
      <c r="O325" s="61"/>
      <c r="P325" s="61"/>
      <c r="Q325" s="61"/>
      <c r="R325" s="61"/>
      <c r="S325" s="61"/>
      <c r="T325" s="61"/>
      <c r="U325" s="61"/>
      <c r="V325" s="61"/>
      <c r="W325" s="61"/>
      <c r="X325" s="61"/>
      <c r="Y325" s="61"/>
      <c r="Z325" s="61"/>
      <c r="AA325" s="61"/>
      <c r="AB325" s="83"/>
    </row>
    <row r="326" spans="1:28">
      <c r="A326" s="61"/>
      <c r="B326" s="61"/>
      <c r="C326" s="61"/>
      <c r="D326" s="61"/>
      <c r="E326" s="61"/>
      <c r="F326" s="61"/>
      <c r="G326" s="61"/>
      <c r="H326" s="61"/>
      <c r="I326" s="61"/>
      <c r="J326" s="61"/>
      <c r="K326" s="61"/>
      <c r="L326" s="62"/>
      <c r="M326" s="61"/>
      <c r="N326" s="61"/>
      <c r="O326" s="61"/>
      <c r="P326" s="61"/>
      <c r="Q326" s="61"/>
      <c r="R326" s="61"/>
      <c r="S326" s="61"/>
      <c r="T326" s="61"/>
      <c r="U326" s="61"/>
      <c r="V326" s="61"/>
      <c r="W326" s="61"/>
      <c r="X326" s="61"/>
      <c r="Y326" s="61"/>
      <c r="Z326" s="61"/>
      <c r="AA326" s="61"/>
      <c r="AB326" s="83"/>
    </row>
    <row r="327" spans="1:28">
      <c r="A327" s="61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2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W327" s="61"/>
      <c r="X327" s="61"/>
      <c r="Y327" s="61"/>
      <c r="Z327" s="61"/>
      <c r="AA327" s="61"/>
      <c r="AB327" s="83"/>
    </row>
    <row r="328" spans="1:28">
      <c r="A328" s="61"/>
      <c r="B328" s="61"/>
      <c r="C328" s="61"/>
      <c r="D328" s="61"/>
      <c r="E328" s="61"/>
      <c r="F328" s="61"/>
      <c r="G328" s="61"/>
      <c r="H328" s="61"/>
      <c r="I328" s="61"/>
      <c r="J328" s="61"/>
      <c r="K328" s="61"/>
      <c r="L328" s="62"/>
      <c r="M328" s="61"/>
      <c r="N328" s="61"/>
      <c r="O328" s="61"/>
      <c r="P328" s="61"/>
      <c r="Q328" s="61"/>
      <c r="R328" s="61"/>
      <c r="S328" s="61"/>
      <c r="T328" s="61"/>
      <c r="U328" s="61"/>
      <c r="V328" s="61"/>
      <c r="W328" s="61"/>
      <c r="X328" s="61"/>
      <c r="Y328" s="61"/>
      <c r="Z328" s="61"/>
      <c r="AA328" s="61"/>
      <c r="AB328" s="83"/>
    </row>
    <row r="329" spans="1:28">
      <c r="A329" s="61"/>
      <c r="B329" s="61"/>
      <c r="C329" s="61"/>
      <c r="D329" s="61"/>
      <c r="E329" s="61"/>
      <c r="F329" s="61"/>
      <c r="G329" s="61"/>
      <c r="H329" s="61"/>
      <c r="I329" s="61"/>
      <c r="J329" s="61"/>
      <c r="K329" s="61"/>
      <c r="L329" s="62"/>
      <c r="M329" s="61"/>
      <c r="N329" s="61"/>
      <c r="O329" s="61"/>
      <c r="P329" s="61"/>
      <c r="Q329" s="61"/>
      <c r="R329" s="61"/>
      <c r="S329" s="61"/>
      <c r="T329" s="61"/>
      <c r="U329" s="61"/>
      <c r="V329" s="61"/>
      <c r="W329" s="61"/>
      <c r="X329" s="61"/>
      <c r="Y329" s="61"/>
      <c r="Z329" s="61"/>
      <c r="AA329" s="61"/>
      <c r="AB329" s="83"/>
    </row>
    <row r="330" spans="1:28">
      <c r="A330" s="61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2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W330" s="61"/>
      <c r="X330" s="61"/>
      <c r="Y330" s="61"/>
      <c r="Z330" s="61"/>
      <c r="AA330" s="61"/>
      <c r="AB330" s="83"/>
    </row>
    <row r="331" spans="1:28">
      <c r="A331" s="61"/>
      <c r="B331" s="61"/>
      <c r="C331" s="61"/>
      <c r="D331" s="61"/>
      <c r="E331" s="61"/>
      <c r="F331" s="61"/>
      <c r="G331" s="61"/>
      <c r="H331" s="61"/>
      <c r="I331" s="61"/>
      <c r="J331" s="61"/>
      <c r="K331" s="61"/>
      <c r="L331" s="62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W331" s="61"/>
      <c r="X331" s="61"/>
      <c r="Y331" s="61"/>
      <c r="Z331" s="61"/>
      <c r="AA331" s="61"/>
      <c r="AB331" s="83"/>
    </row>
    <row r="332" spans="1:28">
      <c r="A332" s="61"/>
      <c r="B332" s="61"/>
      <c r="C332" s="61"/>
      <c r="D332" s="61"/>
      <c r="E332" s="61"/>
      <c r="F332" s="61"/>
      <c r="G332" s="61"/>
      <c r="H332" s="61"/>
      <c r="I332" s="61"/>
      <c r="J332" s="61"/>
      <c r="K332" s="61"/>
      <c r="L332" s="62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W332" s="61"/>
      <c r="X332" s="61"/>
      <c r="Y332" s="61"/>
      <c r="Z332" s="61"/>
      <c r="AA332" s="61"/>
      <c r="AB332" s="83"/>
    </row>
    <row r="333" spans="1:28">
      <c r="A333" s="61"/>
      <c r="B333" s="61"/>
      <c r="C333" s="61"/>
      <c r="D333" s="61"/>
      <c r="E333" s="61"/>
      <c r="F333" s="61"/>
      <c r="G333" s="61"/>
      <c r="H333" s="61"/>
      <c r="I333" s="61"/>
      <c r="J333" s="61"/>
      <c r="K333" s="61"/>
      <c r="L333" s="62"/>
      <c r="M333" s="61"/>
      <c r="N333" s="61"/>
      <c r="O333" s="61"/>
      <c r="P333" s="61"/>
      <c r="Q333" s="61"/>
      <c r="R333" s="61"/>
      <c r="S333" s="61"/>
      <c r="T333" s="61"/>
      <c r="U333" s="61"/>
      <c r="V333" s="61"/>
      <c r="W333" s="61"/>
      <c r="X333" s="61"/>
      <c r="Y333" s="61"/>
      <c r="Z333" s="61"/>
      <c r="AA333" s="61"/>
      <c r="AB333" s="83"/>
    </row>
  </sheetData>
  <autoFilter ref="A2:AE333">
    <filterColumn colId="29"/>
    <sortState ref="A3:AE333">
      <sortCondition ref="A3:A333"/>
    </sortState>
  </autoFilter>
  <pageMargins left="0.11811023622047245" right="0.11811023622047245" top="0.74803149606299213" bottom="0.74803149606299213" header="0.31496062992125984" footer="0.31496062992125984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4:G57"/>
  <sheetViews>
    <sheetView topLeftCell="A4" workbookViewId="0">
      <selection activeCell="A16" sqref="A16:A24"/>
    </sheetView>
  </sheetViews>
  <sheetFormatPr baseColWidth="10" defaultRowHeight="15"/>
  <cols>
    <col min="1" max="1" width="26" bestFit="1" customWidth="1"/>
    <col min="2" max="2" width="18.42578125" style="37" customWidth="1"/>
    <col min="3" max="3" width="25.85546875" bestFit="1" customWidth="1"/>
    <col min="4" max="4" width="16.5703125" customWidth="1"/>
    <col min="5" max="5" width="13.85546875" customWidth="1"/>
    <col min="6" max="6" width="15.85546875" bestFit="1" customWidth="1"/>
  </cols>
  <sheetData>
    <row r="4" spans="1:7" ht="15.75" thickBot="1"/>
    <row r="5" spans="1:7" ht="15.75" thickBot="1">
      <c r="A5" s="38" t="s">
        <v>88</v>
      </c>
      <c r="C5" s="38" t="s">
        <v>89</v>
      </c>
    </row>
    <row r="6" spans="1:7">
      <c r="A6" s="34" t="s">
        <v>78</v>
      </c>
      <c r="C6" s="34" t="s">
        <v>13</v>
      </c>
    </row>
    <row r="7" spans="1:7">
      <c r="A7" s="35" t="s">
        <v>20</v>
      </c>
      <c r="C7" s="35" t="s">
        <v>14</v>
      </c>
    </row>
    <row r="8" spans="1:7">
      <c r="A8" s="35" t="s">
        <v>21</v>
      </c>
      <c r="C8" s="35" t="s">
        <v>15</v>
      </c>
    </row>
    <row r="9" spans="1:7">
      <c r="A9" s="35" t="s">
        <v>22</v>
      </c>
      <c r="C9" s="35" t="s">
        <v>16</v>
      </c>
    </row>
    <row r="10" spans="1:7">
      <c r="A10" s="35" t="s">
        <v>23</v>
      </c>
      <c r="C10" s="35" t="s">
        <v>17</v>
      </c>
    </row>
    <row r="11" spans="1:7" ht="15.75" thickBot="1">
      <c r="A11" s="36" t="s">
        <v>92</v>
      </c>
      <c r="C11" s="35" t="s">
        <v>18</v>
      </c>
    </row>
    <row r="12" spans="1:7" ht="15.75" thickBot="1">
      <c r="C12" s="36" t="s">
        <v>19</v>
      </c>
    </row>
    <row r="15" spans="1:7" ht="15.75" thickBot="1">
      <c r="B15" s="51">
        <v>2</v>
      </c>
      <c r="C15" s="52">
        <v>3</v>
      </c>
      <c r="D15" s="52">
        <v>4</v>
      </c>
      <c r="E15" s="52">
        <v>5</v>
      </c>
      <c r="F15" s="52">
        <v>6</v>
      </c>
      <c r="G15" s="52">
        <v>7</v>
      </c>
    </row>
    <row r="16" spans="1:7">
      <c r="A16" s="43" t="s">
        <v>3</v>
      </c>
      <c r="B16" s="44" t="s">
        <v>0</v>
      </c>
      <c r="C16" s="44" t="s">
        <v>1</v>
      </c>
      <c r="D16" s="44" t="s">
        <v>97</v>
      </c>
      <c r="E16" s="44" t="s">
        <v>2</v>
      </c>
      <c r="F16" s="44" t="s">
        <v>101</v>
      </c>
      <c r="G16" s="45" t="s">
        <v>101</v>
      </c>
    </row>
    <row r="17" spans="1:7">
      <c r="A17" s="46" t="s">
        <v>0</v>
      </c>
      <c r="B17" s="41" t="s">
        <v>4</v>
      </c>
      <c r="C17" s="41" t="s">
        <v>5</v>
      </c>
      <c r="D17" s="41" t="s">
        <v>98</v>
      </c>
      <c r="E17" s="41" t="s">
        <v>101</v>
      </c>
      <c r="F17" s="41" t="s">
        <v>101</v>
      </c>
      <c r="G17" s="47" t="s">
        <v>101</v>
      </c>
    </row>
    <row r="18" spans="1:7">
      <c r="A18" s="46" t="s">
        <v>1</v>
      </c>
      <c r="B18" s="41" t="s">
        <v>134</v>
      </c>
      <c r="C18" s="41" t="s">
        <v>135</v>
      </c>
      <c r="D18" s="41" t="s">
        <v>136</v>
      </c>
      <c r="E18" s="41" t="s">
        <v>137</v>
      </c>
      <c r="F18" s="41" t="s">
        <v>138</v>
      </c>
      <c r="G18" s="47" t="s">
        <v>139</v>
      </c>
    </row>
    <row r="19" spans="1:7">
      <c r="A19" s="46" t="s">
        <v>134</v>
      </c>
      <c r="B19" s="42" t="s">
        <v>36</v>
      </c>
      <c r="C19" s="41" t="s">
        <v>87</v>
      </c>
      <c r="D19" s="41" t="s">
        <v>6</v>
      </c>
      <c r="E19" s="41" t="s">
        <v>101</v>
      </c>
      <c r="F19" s="41" t="s">
        <v>101</v>
      </c>
      <c r="G19" s="47" t="s">
        <v>101</v>
      </c>
    </row>
    <row r="20" spans="1:7">
      <c r="A20" s="46" t="s">
        <v>135</v>
      </c>
      <c r="B20" s="42" t="s">
        <v>7</v>
      </c>
      <c r="C20" s="41" t="s">
        <v>101</v>
      </c>
      <c r="D20" s="41" t="s">
        <v>101</v>
      </c>
      <c r="E20" s="41" t="s">
        <v>101</v>
      </c>
      <c r="F20" s="41" t="s">
        <v>101</v>
      </c>
      <c r="G20" s="47" t="s">
        <v>101</v>
      </c>
    </row>
    <row r="21" spans="1:7">
      <c r="A21" s="46" t="s">
        <v>136</v>
      </c>
      <c r="B21" s="42" t="s">
        <v>43</v>
      </c>
      <c r="C21" s="41" t="s">
        <v>44</v>
      </c>
      <c r="D21" s="41" t="s">
        <v>45</v>
      </c>
      <c r="E21" s="41" t="s">
        <v>46</v>
      </c>
      <c r="F21" s="41" t="s">
        <v>41</v>
      </c>
      <c r="G21" s="47" t="s">
        <v>42</v>
      </c>
    </row>
    <row r="22" spans="1:7">
      <c r="A22" s="46" t="s">
        <v>137</v>
      </c>
      <c r="B22" s="41" t="s">
        <v>47</v>
      </c>
      <c r="C22" s="41" t="s">
        <v>24</v>
      </c>
      <c r="D22" s="41" t="s">
        <v>25</v>
      </c>
      <c r="E22" s="41" t="s">
        <v>101</v>
      </c>
      <c r="F22" s="41" t="s">
        <v>101</v>
      </c>
      <c r="G22" s="47" t="s">
        <v>101</v>
      </c>
    </row>
    <row r="23" spans="1:7">
      <c r="A23" s="46" t="s">
        <v>138</v>
      </c>
      <c r="B23" s="41" t="s">
        <v>99</v>
      </c>
      <c r="C23" s="41" t="s">
        <v>26</v>
      </c>
      <c r="D23" s="41" t="s">
        <v>101</v>
      </c>
      <c r="E23" s="41" t="s">
        <v>101</v>
      </c>
      <c r="F23" s="41" t="s">
        <v>101</v>
      </c>
      <c r="G23" s="47" t="s">
        <v>101</v>
      </c>
    </row>
    <row r="24" spans="1:7" ht="15.75" thickBot="1">
      <c r="A24" s="48" t="s">
        <v>139</v>
      </c>
      <c r="B24" s="49" t="s">
        <v>100</v>
      </c>
      <c r="C24" s="49" t="s">
        <v>28</v>
      </c>
      <c r="D24" s="49" t="s">
        <v>27</v>
      </c>
      <c r="E24" s="49" t="s">
        <v>101</v>
      </c>
      <c r="F24" s="49" t="s">
        <v>101</v>
      </c>
      <c r="G24" s="50" t="s">
        <v>101</v>
      </c>
    </row>
    <row r="25" spans="1:7">
      <c r="A25" s="40"/>
      <c r="C25" s="40"/>
      <c r="D25" s="40"/>
      <c r="E25" s="40"/>
      <c r="F25" s="40"/>
      <c r="G25" s="40"/>
    </row>
    <row r="26" spans="1:7" ht="15.75" thickBot="1"/>
    <row r="27" spans="1:7">
      <c r="A27" s="67" t="s">
        <v>0</v>
      </c>
      <c r="B27" s="68">
        <v>1</v>
      </c>
      <c r="D27" s="74" t="s">
        <v>142</v>
      </c>
    </row>
    <row r="28" spans="1:7">
      <c r="A28" s="69" t="s">
        <v>1</v>
      </c>
      <c r="B28" s="70">
        <v>2</v>
      </c>
      <c r="D28" s="63">
        <v>101</v>
      </c>
      <c r="E28" s="63">
        <v>101</v>
      </c>
    </row>
    <row r="29" spans="1:7">
      <c r="A29" s="69" t="s">
        <v>97</v>
      </c>
      <c r="B29" s="70">
        <v>3</v>
      </c>
      <c r="D29" s="63">
        <v>111</v>
      </c>
      <c r="E29" s="63" t="s">
        <v>141</v>
      </c>
    </row>
    <row r="30" spans="1:7">
      <c r="A30" s="69" t="s">
        <v>2</v>
      </c>
      <c r="B30" s="70">
        <v>4</v>
      </c>
      <c r="D30" s="63">
        <v>112</v>
      </c>
      <c r="E30" s="63" t="s">
        <v>141</v>
      </c>
    </row>
    <row r="31" spans="1:7">
      <c r="A31" s="69" t="s">
        <v>4</v>
      </c>
      <c r="B31" s="70">
        <v>101</v>
      </c>
      <c r="D31" s="63">
        <v>113</v>
      </c>
      <c r="E31" s="63" t="s">
        <v>141</v>
      </c>
    </row>
    <row r="32" spans="1:7">
      <c r="A32" s="69" t="s">
        <v>5</v>
      </c>
      <c r="B32" s="70" t="s">
        <v>140</v>
      </c>
      <c r="D32" s="63">
        <v>114</v>
      </c>
      <c r="E32" s="63" t="s">
        <v>141</v>
      </c>
    </row>
    <row r="33" spans="1:5">
      <c r="A33" s="69" t="s">
        <v>98</v>
      </c>
      <c r="B33" s="70" t="s">
        <v>141</v>
      </c>
      <c r="D33" s="63">
        <v>115</v>
      </c>
      <c r="E33" s="63" t="s">
        <v>141</v>
      </c>
    </row>
    <row r="34" spans="1:5">
      <c r="A34" s="69" t="s">
        <v>134</v>
      </c>
      <c r="B34" s="70">
        <v>2</v>
      </c>
      <c r="D34" s="63">
        <v>116</v>
      </c>
      <c r="E34" s="63" t="s">
        <v>141</v>
      </c>
    </row>
    <row r="35" spans="1:5">
      <c r="A35" s="69" t="s">
        <v>135</v>
      </c>
      <c r="B35" s="70">
        <v>3</v>
      </c>
      <c r="D35" s="63">
        <v>117</v>
      </c>
      <c r="E35" s="63" t="s">
        <v>141</v>
      </c>
    </row>
    <row r="36" spans="1:5">
      <c r="A36" s="69" t="s">
        <v>136</v>
      </c>
      <c r="B36" s="70">
        <v>4</v>
      </c>
      <c r="D36" s="63">
        <v>119</v>
      </c>
      <c r="E36" s="63" t="s">
        <v>141</v>
      </c>
    </row>
    <row r="37" spans="1:5">
      <c r="A37" s="69" t="s">
        <v>137</v>
      </c>
      <c r="B37" s="70">
        <v>5</v>
      </c>
      <c r="D37" s="63">
        <v>120</v>
      </c>
      <c r="E37" s="63" t="s">
        <v>141</v>
      </c>
    </row>
    <row r="38" spans="1:5">
      <c r="A38" s="69" t="s">
        <v>138</v>
      </c>
      <c r="B38" s="70">
        <v>6</v>
      </c>
      <c r="D38" s="63">
        <v>171</v>
      </c>
      <c r="E38" s="63" t="s">
        <v>140</v>
      </c>
    </row>
    <row r="39" spans="1:5">
      <c r="A39" s="69" t="s">
        <v>139</v>
      </c>
      <c r="B39" s="70">
        <v>7</v>
      </c>
      <c r="D39" s="63">
        <v>451</v>
      </c>
      <c r="E39" s="63" t="s">
        <v>140</v>
      </c>
    </row>
    <row r="40" spans="1:5">
      <c r="A40" s="69" t="s">
        <v>36</v>
      </c>
      <c r="B40" s="70">
        <v>254</v>
      </c>
      <c r="D40" s="63">
        <v>615</v>
      </c>
      <c r="E40" s="63" t="s">
        <v>140</v>
      </c>
    </row>
    <row r="41" spans="1:5">
      <c r="A41" s="69" t="s">
        <v>87</v>
      </c>
      <c r="B41" s="70">
        <v>219</v>
      </c>
    </row>
    <row r="42" spans="1:5">
      <c r="A42" s="69" t="s">
        <v>6</v>
      </c>
      <c r="B42" s="70">
        <v>201</v>
      </c>
    </row>
    <row r="43" spans="1:5">
      <c r="A43" s="71" t="s">
        <v>7</v>
      </c>
      <c r="B43" s="70">
        <v>301</v>
      </c>
    </row>
    <row r="44" spans="1:5">
      <c r="A44" s="69" t="s">
        <v>43</v>
      </c>
      <c r="B44" s="70">
        <v>411</v>
      </c>
    </row>
    <row r="45" spans="1:5">
      <c r="A45" s="69" t="s">
        <v>44</v>
      </c>
      <c r="B45" s="70">
        <v>412</v>
      </c>
    </row>
    <row r="46" spans="1:5">
      <c r="A46" s="69" t="s">
        <v>45</v>
      </c>
      <c r="B46" s="70">
        <v>413</v>
      </c>
    </row>
    <row r="47" spans="1:5">
      <c r="A47" s="69" t="s">
        <v>46</v>
      </c>
      <c r="B47" s="70">
        <v>414</v>
      </c>
    </row>
    <row r="48" spans="1:5">
      <c r="A48" s="69" t="s">
        <v>41</v>
      </c>
      <c r="B48" s="70">
        <v>401</v>
      </c>
    </row>
    <row r="49" spans="1:2">
      <c r="A49" s="69" t="s">
        <v>42</v>
      </c>
      <c r="B49" s="70">
        <v>415</v>
      </c>
    </row>
    <row r="50" spans="1:2">
      <c r="A50" s="69" t="s">
        <v>47</v>
      </c>
      <c r="B50" s="70">
        <v>455</v>
      </c>
    </row>
    <row r="51" spans="1:2">
      <c r="A51" s="69" t="s">
        <v>24</v>
      </c>
      <c r="B51" s="70">
        <v>518</v>
      </c>
    </row>
    <row r="52" spans="1:2">
      <c r="A52" s="69" t="s">
        <v>25</v>
      </c>
      <c r="B52" s="70">
        <v>552</v>
      </c>
    </row>
    <row r="53" spans="1:2">
      <c r="A53" s="69" t="s">
        <v>99</v>
      </c>
      <c r="B53" s="70">
        <v>616</v>
      </c>
    </row>
    <row r="54" spans="1:2">
      <c r="A54" s="69" t="s">
        <v>26</v>
      </c>
      <c r="B54" s="70">
        <v>612</v>
      </c>
    </row>
    <row r="55" spans="1:2">
      <c r="A55" s="69" t="s">
        <v>100</v>
      </c>
      <c r="B55" s="70">
        <v>718</v>
      </c>
    </row>
    <row r="56" spans="1:2">
      <c r="A56" s="69" t="s">
        <v>28</v>
      </c>
      <c r="B56" s="70">
        <v>717</v>
      </c>
    </row>
    <row r="57" spans="1:2" ht="15.75" thickBot="1">
      <c r="A57" s="72" t="s">
        <v>27</v>
      </c>
      <c r="B57" s="73">
        <v>701</v>
      </c>
    </row>
  </sheetData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CONSO RESEAU REGIONAL</vt:lpstr>
      <vt:lpstr>requete</vt:lpstr>
      <vt:lpstr>Paramètre</vt:lpstr>
      <vt:lpstr>Entités</vt:lpstr>
      <vt:lpstr>services</vt:lpstr>
      <vt:lpstr>services_cpta</vt:lpstr>
      <vt:lpstr>'CONSO RESEAU REGIONAL'!Zone_d_impression</vt:lpstr>
      <vt:lpstr>requete!Zone_d_impression</vt:lpstr>
    </vt:vector>
  </TitlesOfParts>
  <Company>CGED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TOULORGE</dc:creator>
  <cp:lastModifiedBy>Sebastien TOULORGE</cp:lastModifiedBy>
  <cp:lastPrinted>2013-10-21T14:46:19Z</cp:lastPrinted>
  <dcterms:created xsi:type="dcterms:W3CDTF">2013-09-18T07:37:33Z</dcterms:created>
  <dcterms:modified xsi:type="dcterms:W3CDTF">2013-10-22T12:29:27Z</dcterms:modified>
</cp:coreProperties>
</file>