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4115" windowHeight="7995"/>
  </bookViews>
  <sheets>
    <sheet name="Feuil1" sheetId="2" r:id="rId1"/>
    <sheet name="Feuil4" sheetId="5" r:id="rId2"/>
  </sheets>
  <definedNames>
    <definedName name="plage">Feuil1!$A$30:$H$49</definedName>
    <definedName name="réf">Feuil1!$B$30:$B$49</definedName>
  </definedNames>
  <calcPr calcId="145621"/>
</workbook>
</file>

<file path=xl/calcChain.xml><?xml version="1.0" encoding="utf-8"?>
<calcChain xmlns="http://schemas.openxmlformats.org/spreadsheetml/2006/main">
  <c r="C30" i="2" l="1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G30" i="2"/>
  <c r="H30" i="2" l="1"/>
  <c r="G31" i="2"/>
  <c r="H31" i="2"/>
  <c r="G32" i="2"/>
  <c r="H32" i="2"/>
  <c r="G33" i="2"/>
  <c r="H33" i="2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  <c r="G41" i="2"/>
  <c r="H41" i="2"/>
  <c r="G42" i="2"/>
  <c r="H42" i="2"/>
  <c r="G43" i="2"/>
  <c r="H43" i="2"/>
  <c r="G44" i="2"/>
  <c r="H44" i="2"/>
  <c r="G45" i="2"/>
  <c r="H45" i="2"/>
  <c r="G46" i="2"/>
  <c r="H46" i="2"/>
  <c r="G47" i="2"/>
  <c r="H47" i="2"/>
  <c r="G48" i="2"/>
  <c r="H48" i="2"/>
  <c r="G49" i="2"/>
  <c r="H49" i="2"/>
  <c r="G3" i="2" l="1"/>
</calcChain>
</file>

<file path=xl/sharedStrings.xml><?xml version="1.0" encoding="utf-8"?>
<sst xmlns="http://schemas.openxmlformats.org/spreadsheetml/2006/main" count="68" uniqueCount="42">
  <si>
    <t>Date :</t>
  </si>
  <si>
    <t>Poids/volume :</t>
  </si>
  <si>
    <t>PCI :</t>
  </si>
  <si>
    <t>Quantité :</t>
  </si>
  <si>
    <t>Remplacement Produit</t>
  </si>
  <si>
    <t>Famille :</t>
  </si>
  <si>
    <t>Sous-famille :</t>
  </si>
  <si>
    <t>* Réseau de distribution :</t>
  </si>
  <si>
    <t>Réf produit :</t>
  </si>
  <si>
    <t>* Type de produit :</t>
  </si>
  <si>
    <t>* Raison du remplacement :</t>
  </si>
  <si>
    <t>X</t>
  </si>
  <si>
    <t>Réf</t>
  </si>
  <si>
    <t>Désignation</t>
  </si>
  <si>
    <t>PCI</t>
  </si>
  <si>
    <t>Etat</t>
  </si>
  <si>
    <t>Stock dispo</t>
  </si>
  <si>
    <t>Poids/ volume</t>
  </si>
  <si>
    <t>g</t>
  </si>
  <si>
    <t>cl</t>
  </si>
  <si>
    <t>__________________________________________________________________________________________________</t>
  </si>
  <si>
    <t>sous-famille</t>
  </si>
  <si>
    <t>Emballage/Accessoire</t>
  </si>
  <si>
    <t>Plaquettes en acrylique 80 x 40 x (1.5 ou 0.8)  mm, autocollantes Fond argent, gravure noire ANDRIVEAU</t>
  </si>
  <si>
    <t xml:space="preserve">fiche recette Mille-feuilles au foie gras </t>
  </si>
  <si>
    <t xml:space="preserve">sticker plateau 6 crumbles </t>
  </si>
  <si>
    <t>sticker bio</t>
  </si>
  <si>
    <t>Vin client</t>
  </si>
  <si>
    <t xml:space="preserve"> Pomme-Pêche Pétillant sans alcool</t>
  </si>
  <si>
    <t>Limonade artisanale Lorina 75cl</t>
  </si>
  <si>
    <t>Jus de pommes golden</t>
  </si>
  <si>
    <t>Liqueur pousse rapière</t>
  </si>
  <si>
    <t>L</t>
  </si>
  <si>
    <t xml:space="preserve">Réf </t>
  </si>
  <si>
    <t>Poids/ Volume</t>
  </si>
  <si>
    <t>famille</t>
  </si>
  <si>
    <t>stock</t>
  </si>
  <si>
    <t>Sec</t>
  </si>
  <si>
    <t>Champagne/Pétillant</t>
  </si>
  <si>
    <t>Liqueur</t>
  </si>
  <si>
    <t>Boisson NA</t>
  </si>
  <si>
    <t>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</si>
</sst>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\g"/>
    <numFmt numFmtId="165" formatCode="#,##0.0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3.5"/>
      <name val="MS Sans Serif"/>
      <family val="2"/>
    </font>
    <font>
      <sz val="10"/>
      <name val="Trebuchet MS"/>
      <family val="2"/>
    </font>
    <font>
      <sz val="10"/>
      <name val="MS Sans Serif"/>
      <family val="2"/>
    </font>
    <font>
      <b/>
      <sz val="13.5"/>
      <color theme="0"/>
      <name val="MS Sans Serif"/>
      <family val="2"/>
    </font>
    <font>
      <b/>
      <sz val="12"/>
      <color theme="1"/>
      <name val="Calibri"/>
      <family val="2"/>
      <scheme val="minor"/>
    </font>
    <font>
      <sz val="14"/>
      <color rgb="FF800000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8" fillId="2" borderId="0" xfId="0" applyFont="1" applyFill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3" fontId="11" fillId="0" borderId="5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top" wrapText="1"/>
    </xf>
    <xf numFmtId="3" fontId="11" fillId="0" borderId="0" xfId="0" applyNumberFormat="1" applyFont="1" applyFill="1" applyBorder="1" applyAlignment="1">
      <alignment horizontal="center" vertical="center" wrapText="1"/>
    </xf>
    <xf numFmtId="165" fontId="13" fillId="0" borderId="5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right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 wrapText="1"/>
    </xf>
    <xf numFmtId="165" fontId="13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3" fontId="14" fillId="2" borderId="0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0" fillId="0" borderId="5" xfId="0" applyBorder="1"/>
    <xf numFmtId="0" fontId="13" fillId="0" borderId="6" xfId="0" applyNumberFormat="1" applyFont="1" applyFill="1" applyBorder="1" applyAlignment="1">
      <alignment horizontal="right" vertical="center" wrapText="1"/>
    </xf>
    <xf numFmtId="164" fontId="13" fillId="0" borderId="7" xfId="0" applyNumberFormat="1" applyFont="1" applyFill="1" applyBorder="1" applyAlignment="1">
      <alignment horizontal="left" vertical="center" wrapText="1"/>
    </xf>
    <xf numFmtId="0" fontId="0" fillId="0" borderId="0" xfId="0" applyBorder="1" applyAlignment="1">
      <alignment horizontal="right" vertical="center"/>
    </xf>
    <xf numFmtId="165" fontId="0" fillId="0" borderId="5" xfId="0" applyNumberFormat="1" applyBorder="1"/>
    <xf numFmtId="0" fontId="2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3" fontId="14" fillId="2" borderId="4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19050</xdr:rowOff>
        </xdr:from>
        <xdr:to>
          <xdr:col>2</xdr:col>
          <xdr:colOff>476250</xdr:colOff>
          <xdr:row>16</xdr:row>
          <xdr:rowOff>47625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VPC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16</xdr:row>
          <xdr:rowOff>19050</xdr:rowOff>
        </xdr:from>
        <xdr:to>
          <xdr:col>2</xdr:col>
          <xdr:colOff>476250</xdr:colOff>
          <xdr:row>17</xdr:row>
          <xdr:rowOff>47625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Boutique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17</xdr:row>
          <xdr:rowOff>19050</xdr:rowOff>
        </xdr:from>
        <xdr:to>
          <xdr:col>2</xdr:col>
          <xdr:colOff>476250</xdr:colOff>
          <xdr:row>18</xdr:row>
          <xdr:rowOff>47625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GMS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15</xdr:row>
          <xdr:rowOff>19050</xdr:rowOff>
        </xdr:from>
        <xdr:to>
          <xdr:col>2</xdr:col>
          <xdr:colOff>1714500</xdr:colOff>
          <xdr:row>16</xdr:row>
          <xdr:rowOff>57150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16</xdr:row>
          <xdr:rowOff>19050</xdr:rowOff>
        </xdr:from>
        <xdr:to>
          <xdr:col>2</xdr:col>
          <xdr:colOff>1581150</xdr:colOff>
          <xdr:row>17</xdr:row>
          <xdr:rowOff>57150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Grand compte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17</xdr:row>
          <xdr:rowOff>19050</xdr:rowOff>
        </xdr:from>
        <xdr:to>
          <xdr:col>2</xdr:col>
          <xdr:colOff>1562100</xdr:colOff>
          <xdr:row>18</xdr:row>
          <xdr:rowOff>38100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Entreprise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19050</xdr:rowOff>
        </xdr:from>
        <xdr:to>
          <xdr:col>2</xdr:col>
          <xdr:colOff>476250</xdr:colOff>
          <xdr:row>21</xdr:row>
          <xdr:rowOff>47625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Colis standard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20</xdr:row>
          <xdr:rowOff>19050</xdr:rowOff>
        </xdr:from>
        <xdr:to>
          <xdr:col>2</xdr:col>
          <xdr:colOff>1590675</xdr:colOff>
          <xdr:row>21</xdr:row>
          <xdr:rowOff>47625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Nomenclature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1981200</xdr:colOff>
          <xdr:row>20</xdr:row>
          <xdr:rowOff>19050</xdr:rowOff>
        </xdr:from>
        <xdr:to>
          <xdr:col>2</xdr:col>
          <xdr:colOff>2733675</xdr:colOff>
          <xdr:row>21</xdr:row>
          <xdr:rowOff>47625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Vrac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23</xdr:row>
          <xdr:rowOff>19050</xdr:rowOff>
        </xdr:from>
        <xdr:to>
          <xdr:col>2</xdr:col>
          <xdr:colOff>485775</xdr:colOff>
          <xdr:row>24</xdr:row>
          <xdr:rowOff>47625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Commande urgente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24</xdr:row>
          <xdr:rowOff>19050</xdr:rowOff>
        </xdr:from>
        <xdr:to>
          <xdr:col>2</xdr:col>
          <xdr:colOff>485775</xdr:colOff>
          <xdr:row>25</xdr:row>
          <xdr:rowOff>47625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Commande imprévue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25</xdr:row>
          <xdr:rowOff>19050</xdr:rowOff>
        </xdr:from>
        <xdr:to>
          <xdr:col>2</xdr:col>
          <xdr:colOff>485775</xdr:colOff>
          <xdr:row>26</xdr:row>
          <xdr:rowOff>47625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Mauvaise prévision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23</xdr:row>
          <xdr:rowOff>19050</xdr:rowOff>
        </xdr:from>
        <xdr:to>
          <xdr:col>2</xdr:col>
          <xdr:colOff>2286000</xdr:colOff>
          <xdr:row>24</xdr:row>
          <xdr:rowOff>47625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Livraison tardive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24</xdr:row>
          <xdr:rowOff>19050</xdr:rowOff>
        </xdr:from>
        <xdr:to>
          <xdr:col>2</xdr:col>
          <xdr:colOff>2228850</xdr:colOff>
          <xdr:row>25</xdr:row>
          <xdr:rowOff>38100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Réponse de commande tardive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25</xdr:row>
          <xdr:rowOff>19050</xdr:rowOff>
        </xdr:from>
        <xdr:to>
          <xdr:col>2</xdr:col>
          <xdr:colOff>2181225</xdr:colOff>
          <xdr:row>26</xdr:row>
          <xdr:rowOff>57150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23</xdr:row>
          <xdr:rowOff>9525</xdr:rowOff>
        </xdr:from>
        <xdr:to>
          <xdr:col>8</xdr:col>
          <xdr:colOff>0</xdr:colOff>
          <xdr:row>25</xdr:row>
          <xdr:rowOff>180975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800000"/>
                  </a:solidFill>
                  <a:latin typeface="Arial Black"/>
                </a:rPr>
                <a:t>CONFIRMER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8</xdr:row>
          <xdr:rowOff>19050</xdr:rowOff>
        </xdr:from>
        <xdr:to>
          <xdr:col>8</xdr:col>
          <xdr:colOff>0</xdr:colOff>
          <xdr:row>11</xdr:row>
          <xdr:rowOff>180975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800000"/>
                  </a:solidFill>
                  <a:latin typeface="Arial Black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9"/>
  <sheetViews>
    <sheetView tabSelected="1" workbookViewId="0">
      <selection activeCell="D9" sqref="D9"/>
    </sheetView>
  </sheetViews>
  <sheetFormatPr baseColWidth="10" defaultRowHeight="15" x14ac:dyDescent="0.25"/>
  <cols>
    <col min="1" max="1" width="3.85546875" customWidth="1"/>
    <col min="2" max="2" width="10.7109375" customWidth="1"/>
    <col min="3" max="3" width="48.7109375" customWidth="1"/>
    <col min="4" max="4" width="8.7109375" customWidth="1"/>
    <col min="5" max="5" width="4.7109375" customWidth="1"/>
    <col min="6" max="6" width="8.5703125" customWidth="1"/>
    <col min="7" max="7" width="5.7109375" customWidth="1"/>
    <col min="8" max="8" width="7.7109375" customWidth="1"/>
  </cols>
  <sheetData>
    <row r="1" spans="1:9" ht="24" thickBot="1" x14ac:dyDescent="0.3">
      <c r="A1" s="29" t="s">
        <v>4</v>
      </c>
      <c r="B1" s="30"/>
      <c r="C1" s="30"/>
      <c r="D1" s="30"/>
      <c r="E1" s="30"/>
      <c r="F1" s="30"/>
      <c r="G1" s="30"/>
      <c r="H1" s="31"/>
      <c r="I1" s="10"/>
    </row>
    <row r="2" spans="1:9" ht="9.75" customHeight="1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x14ac:dyDescent="0.25">
      <c r="A3" s="1"/>
      <c r="B3" s="1"/>
      <c r="C3" s="1"/>
      <c r="D3" s="1"/>
      <c r="E3" s="1"/>
      <c r="F3" s="5" t="s">
        <v>0</v>
      </c>
      <c r="G3" s="34">
        <f ca="1">TODAY()</f>
        <v>41605</v>
      </c>
      <c r="H3" s="34"/>
    </row>
    <row r="4" spans="1:9" ht="24.75" customHeight="1" x14ac:dyDescent="0.25">
      <c r="A4" s="1"/>
      <c r="B4" s="1"/>
      <c r="C4" s="1"/>
      <c r="D4" s="1"/>
      <c r="E4" s="1"/>
      <c r="F4" s="2"/>
      <c r="G4" s="3"/>
      <c r="H4" s="1"/>
      <c r="I4" s="1"/>
    </row>
    <row r="5" spans="1:9" ht="15.75" x14ac:dyDescent="0.25">
      <c r="A5" s="27" t="s">
        <v>8</v>
      </c>
      <c r="B5" s="27"/>
      <c r="C5" s="21">
        <v>720216</v>
      </c>
      <c r="D5" s="27" t="s">
        <v>3</v>
      </c>
      <c r="E5" s="27"/>
      <c r="F5" s="35">
        <v>100</v>
      </c>
      <c r="G5" s="35"/>
      <c r="H5" s="1"/>
      <c r="I5" s="1"/>
    </row>
    <row r="6" spans="1:9" ht="9.75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2" t="s">
        <v>1</v>
      </c>
      <c r="D7" s="25">
        <v>70</v>
      </c>
      <c r="E7" s="7" t="s">
        <v>19</v>
      </c>
      <c r="F7" s="1"/>
      <c r="G7" s="1"/>
      <c r="H7" s="1"/>
      <c r="I7" s="1"/>
    </row>
    <row r="8" spans="1:9" x14ac:dyDescent="0.25">
      <c r="A8" s="1"/>
      <c r="B8" s="1"/>
      <c r="C8" s="2" t="s">
        <v>2</v>
      </c>
      <c r="D8" s="33">
        <v>13.7</v>
      </c>
      <c r="E8" s="33"/>
      <c r="F8" s="1"/>
      <c r="G8" s="1"/>
      <c r="H8" s="1"/>
      <c r="I8" s="1"/>
    </row>
    <row r="9" spans="1:9" ht="10.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27" t="s">
        <v>5</v>
      </c>
      <c r="B10" s="27"/>
      <c r="C10" s="8" t="s">
        <v>37</v>
      </c>
      <c r="D10" s="8"/>
      <c r="E10" s="1"/>
      <c r="F10" s="1"/>
      <c r="G10" s="1"/>
      <c r="H10" s="1"/>
      <c r="I10" s="1"/>
    </row>
    <row r="11" spans="1:9" ht="5.25" customHeight="1" x14ac:dyDescent="0.25">
      <c r="A11" s="27"/>
      <c r="B11" s="27"/>
      <c r="C11" s="1"/>
      <c r="D11" s="1"/>
      <c r="E11" s="1"/>
      <c r="F11" s="1"/>
      <c r="G11" s="1"/>
      <c r="H11" s="1"/>
      <c r="I11" s="1"/>
    </row>
    <row r="12" spans="1:9" x14ac:dyDescent="0.25">
      <c r="A12" s="27" t="s">
        <v>6</v>
      </c>
      <c r="B12" s="27"/>
      <c r="C12" s="8" t="s">
        <v>39</v>
      </c>
      <c r="D12" s="8"/>
      <c r="E12" s="1"/>
      <c r="F12" s="1"/>
      <c r="G12" s="1"/>
      <c r="H12" s="1"/>
      <c r="I12" s="1"/>
    </row>
    <row r="13" spans="1:9" ht="25.5" customHeight="1" x14ac:dyDescent="0.25">
      <c r="A13" s="28" t="s">
        <v>20</v>
      </c>
      <c r="B13" s="28"/>
      <c r="C13" s="28"/>
      <c r="D13" s="28"/>
      <c r="E13" s="28"/>
      <c r="F13" s="28"/>
      <c r="G13" s="28"/>
      <c r="H13" s="28"/>
      <c r="I13" s="1"/>
    </row>
    <row r="14" spans="1:9" ht="9" customHeight="1" x14ac:dyDescent="0.25">
      <c r="A14" s="9"/>
      <c r="B14" s="9"/>
      <c r="C14" s="9"/>
      <c r="D14" s="9"/>
      <c r="E14" s="9"/>
      <c r="F14" s="9"/>
      <c r="G14" s="9"/>
      <c r="H14" s="9"/>
      <c r="I14" s="1"/>
    </row>
    <row r="15" spans="1:9" x14ac:dyDescent="0.25">
      <c r="A15" s="4" t="s">
        <v>7</v>
      </c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4" t="s">
        <v>9</v>
      </c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4" t="s">
        <v>10</v>
      </c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  <row r="29" spans="1:9" ht="31.5" x14ac:dyDescent="0.25">
      <c r="A29" s="6" t="s">
        <v>11</v>
      </c>
      <c r="B29" s="6" t="s">
        <v>12</v>
      </c>
      <c r="C29" s="6" t="s">
        <v>13</v>
      </c>
      <c r="D29" s="32" t="s">
        <v>17</v>
      </c>
      <c r="E29" s="32"/>
      <c r="F29" s="6" t="s">
        <v>14</v>
      </c>
      <c r="G29" s="6" t="s">
        <v>15</v>
      </c>
      <c r="H29" s="6" t="s">
        <v>16</v>
      </c>
    </row>
    <row r="30" spans="1:9" x14ac:dyDescent="0.25">
      <c r="A30" s="22"/>
      <c r="B30" s="22">
        <v>720215</v>
      </c>
      <c r="C30" s="22" t="str">
        <f>IF(B30="","",VLOOKUP(B30,Feuil4!A:I,2))</f>
        <v>Liqueur pousse rapière</v>
      </c>
      <c r="D30" s="22">
        <f>IF(B30="","",VLOOKUP(B30,Feuil4!A:I,3))</f>
        <v>70</v>
      </c>
      <c r="E30" s="22" t="str">
        <f>IF(B30="","",VLOOKUP(B30,Feuil4!A:I,4))</f>
        <v>cl</v>
      </c>
      <c r="F30" s="26">
        <f>IF(B30="","",VLOOKUP(B30,Feuil4!A:I,5))</f>
        <v>13.7</v>
      </c>
      <c r="G30" s="22">
        <f>IF(B30="","",VLOOKUP(B30,Feuil4!A:I,6))</f>
        <v>0</v>
      </c>
      <c r="H30" s="22">
        <f>IF(B30="","",VLOOKUP(B30,Feuil4!A:I,7))</f>
        <v>4960</v>
      </c>
    </row>
    <row r="31" spans="1:9" x14ac:dyDescent="0.25">
      <c r="A31" s="22"/>
      <c r="B31" s="22"/>
      <c r="C31" s="22" t="str">
        <f>IF(B31="","",VLOOKUP(B31,Feuil4!A:I,2))</f>
        <v/>
      </c>
      <c r="D31" s="22" t="str">
        <f>IF(B31="","",VLOOKUP(B31,Feuil4!A:I,3))</f>
        <v/>
      </c>
      <c r="E31" s="22" t="str">
        <f>IF(B31="","",VLOOKUP(B31,Feuil4!A:I,4))</f>
        <v/>
      </c>
      <c r="F31" s="26" t="str">
        <f>IF(B31="","",VLOOKUP(B31,Feuil4!A:I,5))</f>
        <v/>
      </c>
      <c r="G31" s="22" t="str">
        <f>IF(B31="","",VLOOKUP(B31,Feuil4!A:I,6))</f>
        <v/>
      </c>
      <c r="H31" s="22" t="str">
        <f>IF(B31="","",VLOOKUP(B31,Feuil4!A:I,7))</f>
        <v/>
      </c>
    </row>
    <row r="32" spans="1:9" x14ac:dyDescent="0.25">
      <c r="A32" s="22"/>
      <c r="B32" s="22"/>
      <c r="C32" s="22" t="str">
        <f>IF(B32="","",VLOOKUP(B32,Feuil4!A:I,2))</f>
        <v/>
      </c>
      <c r="D32" s="22" t="str">
        <f>IF(B32="","",VLOOKUP(B32,Feuil4!A:I,3))</f>
        <v/>
      </c>
      <c r="E32" s="22" t="str">
        <f>IF(B32="","",VLOOKUP(B32,Feuil4!A:I,4))</f>
        <v/>
      </c>
      <c r="F32" s="26" t="str">
        <f>IF(B32="","",VLOOKUP(B32,Feuil4!A:I,5))</f>
        <v/>
      </c>
      <c r="G32" s="22" t="str">
        <f>IF(B32="","",VLOOKUP(B32,Feuil4!A:I,6))</f>
        <v/>
      </c>
      <c r="H32" s="22" t="str">
        <f>IF(B32="","",VLOOKUP(B32,Feuil4!A:I,7))</f>
        <v/>
      </c>
    </row>
    <row r="33" spans="1:8" x14ac:dyDescent="0.25">
      <c r="A33" s="22"/>
      <c r="B33" s="22"/>
      <c r="C33" s="22" t="str">
        <f>IF(B33="","",VLOOKUP(B33,Feuil4!A:I,2))</f>
        <v/>
      </c>
      <c r="D33" s="22" t="str">
        <f>IF(B33="","",VLOOKUP(B33,Feuil4!A:I,3))</f>
        <v/>
      </c>
      <c r="E33" s="22" t="str">
        <f>IF(B33="","",VLOOKUP(B33,Feuil4!A:I,4))</f>
        <v/>
      </c>
      <c r="F33" s="26" t="str">
        <f>IF(B33="","",VLOOKUP(B33,Feuil4!A:I,5))</f>
        <v/>
      </c>
      <c r="G33" s="22" t="str">
        <f>IF(B33="","",VLOOKUP(B33,Feuil4!A:I,6))</f>
        <v/>
      </c>
      <c r="H33" s="22" t="str">
        <f>IF(B33="","",VLOOKUP(B33,Feuil4!A:I,7))</f>
        <v/>
      </c>
    </row>
    <row r="34" spans="1:8" x14ac:dyDescent="0.25">
      <c r="A34" s="22"/>
      <c r="B34" s="22"/>
      <c r="C34" s="22" t="str">
        <f>IF(B34="","",VLOOKUP(B34,Feuil4!A:I,2))</f>
        <v/>
      </c>
      <c r="D34" s="22" t="str">
        <f>IF(B34="","",VLOOKUP(B34,Feuil4!A:I,3))</f>
        <v/>
      </c>
      <c r="E34" s="22" t="str">
        <f>IF(B34="","",VLOOKUP(B34,Feuil4!A:I,4))</f>
        <v/>
      </c>
      <c r="F34" s="26" t="str">
        <f>IF(B34="","",VLOOKUP(B34,Feuil4!A:I,5))</f>
        <v/>
      </c>
      <c r="G34" s="22" t="str">
        <f>IF(B34="","",VLOOKUP(B34,Feuil4!A:I,6))</f>
        <v/>
      </c>
      <c r="H34" s="22" t="str">
        <f>IF(B34="","",VLOOKUP(B34,Feuil4!A:I,7))</f>
        <v/>
      </c>
    </row>
    <row r="35" spans="1:8" x14ac:dyDescent="0.25">
      <c r="A35" s="22"/>
      <c r="B35" s="22"/>
      <c r="C35" s="22" t="str">
        <f>IF(B35="","",VLOOKUP(B35,Feuil4!A:I,2))</f>
        <v/>
      </c>
      <c r="D35" s="22" t="str">
        <f>IF(B35="","",VLOOKUP(B35,Feuil4!A:I,3))</f>
        <v/>
      </c>
      <c r="E35" s="22" t="str">
        <f>IF(B35="","",VLOOKUP(B35,Feuil4!A:I,4))</f>
        <v/>
      </c>
      <c r="F35" s="26" t="str">
        <f>IF(B35="","",VLOOKUP(B35,Feuil4!A:I,5))</f>
        <v/>
      </c>
      <c r="G35" s="22" t="str">
        <f>IF(B35="","",VLOOKUP(B35,Feuil4!A:I,6))</f>
        <v/>
      </c>
      <c r="H35" s="22" t="str">
        <f>IF(B35="","",VLOOKUP(B35,Feuil4!A:I,7))</f>
        <v/>
      </c>
    </row>
    <row r="36" spans="1:8" x14ac:dyDescent="0.25">
      <c r="A36" s="22"/>
      <c r="B36" s="22"/>
      <c r="C36" s="22" t="str">
        <f>IF(B36="","",VLOOKUP(B36,Feuil4!A:I,2))</f>
        <v/>
      </c>
      <c r="D36" s="22" t="str">
        <f>IF(B36="","",VLOOKUP(B36,Feuil4!A:I,3))</f>
        <v/>
      </c>
      <c r="E36" s="22" t="str">
        <f>IF(B36="","",VLOOKUP(B36,Feuil4!A:I,4))</f>
        <v/>
      </c>
      <c r="F36" s="26" t="str">
        <f>IF(B36="","",VLOOKUP(B36,Feuil4!A:I,5))</f>
        <v/>
      </c>
      <c r="G36" s="22" t="str">
        <f>IF(B36="","",VLOOKUP(B36,Feuil4!A:I,6))</f>
        <v/>
      </c>
      <c r="H36" s="22" t="str">
        <f>IF(B36="","",VLOOKUP(B36,Feuil4!A:I,7))</f>
        <v/>
      </c>
    </row>
    <row r="37" spans="1:8" x14ac:dyDescent="0.25">
      <c r="A37" s="22"/>
      <c r="B37" s="22"/>
      <c r="C37" s="22" t="str">
        <f>IF(B37="","",VLOOKUP(B37,Feuil4!A:I,2))</f>
        <v/>
      </c>
      <c r="D37" s="22" t="str">
        <f>IF(B37="","",VLOOKUP(B37,Feuil4!A:I,3))</f>
        <v/>
      </c>
      <c r="E37" s="22" t="str">
        <f>IF(B37="","",VLOOKUP(B37,Feuil4!A:I,4))</f>
        <v/>
      </c>
      <c r="F37" s="26" t="str">
        <f>IF(B37="","",VLOOKUP(B37,Feuil4!A:I,5))</f>
        <v/>
      </c>
      <c r="G37" s="22" t="str">
        <f>IF(B37="","",VLOOKUP(B37,Feuil4!A:I,6))</f>
        <v/>
      </c>
      <c r="H37" s="22" t="str">
        <f>IF(B37="","",VLOOKUP(B37,Feuil4!A:I,7))</f>
        <v/>
      </c>
    </row>
    <row r="38" spans="1:8" x14ac:dyDescent="0.25">
      <c r="A38" s="22"/>
      <c r="B38" s="22"/>
      <c r="C38" s="22" t="str">
        <f>IF(B38="","",VLOOKUP(B38,Feuil4!A:I,2))</f>
        <v/>
      </c>
      <c r="D38" s="22" t="str">
        <f>IF(B38="","",VLOOKUP(B38,Feuil4!A:I,3))</f>
        <v/>
      </c>
      <c r="E38" s="22" t="str">
        <f>IF(B38="","",VLOOKUP(B38,Feuil4!A:I,4))</f>
        <v/>
      </c>
      <c r="F38" s="26" t="str">
        <f>IF(B38="","",VLOOKUP(B38,Feuil4!A:I,5))</f>
        <v/>
      </c>
      <c r="G38" s="22" t="str">
        <f>IF(B38="","",VLOOKUP(B38,Feuil4!A:I,6))</f>
        <v/>
      </c>
      <c r="H38" s="22" t="str">
        <f>IF(B38="","",VLOOKUP(B38,Feuil4!A:I,7))</f>
        <v/>
      </c>
    </row>
    <row r="39" spans="1:8" x14ac:dyDescent="0.25">
      <c r="A39" s="22"/>
      <c r="B39" s="22"/>
      <c r="C39" s="22" t="str">
        <f>IF(B39="","",VLOOKUP(B39,Feuil4!A:I,2))</f>
        <v/>
      </c>
      <c r="D39" s="22" t="str">
        <f>IF(B39="","",VLOOKUP(B39,Feuil4!A:I,3))</f>
        <v/>
      </c>
      <c r="E39" s="22" t="str">
        <f>IF(B39="","",VLOOKUP(B39,Feuil4!A:I,4))</f>
        <v/>
      </c>
      <c r="F39" s="26" t="str">
        <f>IF(B39="","",VLOOKUP(B39,Feuil4!A:I,5))</f>
        <v/>
      </c>
      <c r="G39" s="22" t="str">
        <f>IF(B39="","",VLOOKUP(B39,Feuil4!A:I,6))</f>
        <v/>
      </c>
      <c r="H39" s="22" t="str">
        <f>IF(B39="","",VLOOKUP(B39,Feuil4!A:I,7))</f>
        <v/>
      </c>
    </row>
    <row r="40" spans="1:8" x14ac:dyDescent="0.25">
      <c r="A40" s="22"/>
      <c r="B40" s="22"/>
      <c r="C40" s="22" t="str">
        <f>IF(B40="","",VLOOKUP(B40,Feuil4!A:I,2))</f>
        <v/>
      </c>
      <c r="D40" s="22" t="str">
        <f>IF(B40="","",VLOOKUP(B40,Feuil4!A:I,3))</f>
        <v/>
      </c>
      <c r="E40" s="22" t="str">
        <f>IF(B40="","",VLOOKUP(B40,Feuil4!A:I,4))</f>
        <v/>
      </c>
      <c r="F40" s="26" t="str">
        <f>IF(B40="","",VLOOKUP(B40,Feuil4!A:I,5))</f>
        <v/>
      </c>
      <c r="G40" s="22" t="str">
        <f>IF(B40="","",VLOOKUP(B40,Feuil4!A:I,6))</f>
        <v/>
      </c>
      <c r="H40" s="22" t="str">
        <f>IF(B40="","",VLOOKUP(B40,Feuil4!A:I,7))</f>
        <v/>
      </c>
    </row>
    <row r="41" spans="1:8" x14ac:dyDescent="0.25">
      <c r="A41" s="22"/>
      <c r="B41" s="22"/>
      <c r="C41" s="22" t="str">
        <f>IF(B41="","",VLOOKUP(B41,Feuil4!A:I,2))</f>
        <v/>
      </c>
      <c r="D41" s="22" t="str">
        <f>IF(B41="","",VLOOKUP(B41,Feuil4!A:I,3))</f>
        <v/>
      </c>
      <c r="E41" s="22" t="str">
        <f>IF(B41="","",VLOOKUP(B41,Feuil4!A:I,4))</f>
        <v/>
      </c>
      <c r="F41" s="26" t="str">
        <f>IF(B41="","",VLOOKUP(B41,Feuil4!A:I,5))</f>
        <v/>
      </c>
      <c r="G41" s="22" t="str">
        <f>IF(B41="","",VLOOKUP(B41,Feuil4!A:I,6))</f>
        <v/>
      </c>
      <c r="H41" s="22" t="str">
        <f>IF(B41="","",VLOOKUP(B41,Feuil4!A:I,7))</f>
        <v/>
      </c>
    </row>
    <row r="42" spans="1:8" x14ac:dyDescent="0.25">
      <c r="A42" s="22"/>
      <c r="B42" s="22"/>
      <c r="C42" s="22" t="str">
        <f>IF(B42="","",VLOOKUP(B42,Feuil4!A:I,2))</f>
        <v/>
      </c>
      <c r="D42" s="22" t="str">
        <f>IF(B42="","",VLOOKUP(B42,Feuil4!A:I,3))</f>
        <v/>
      </c>
      <c r="E42" s="22" t="str">
        <f>IF(B42="","",VLOOKUP(B42,Feuil4!A:I,4))</f>
        <v/>
      </c>
      <c r="F42" s="26" t="str">
        <f>IF(B42="","",VLOOKUP(B42,Feuil4!A:I,5))</f>
        <v/>
      </c>
      <c r="G42" s="22" t="str">
        <f>IF(B42="","",VLOOKUP(B42,Feuil4!A:I,6))</f>
        <v/>
      </c>
      <c r="H42" s="22" t="str">
        <f>IF(B42="","",VLOOKUP(B42,Feuil4!A:I,7))</f>
        <v/>
      </c>
    </row>
    <row r="43" spans="1:8" x14ac:dyDescent="0.25">
      <c r="A43" s="22"/>
      <c r="B43" s="22"/>
      <c r="C43" s="22" t="str">
        <f>IF(B43="","",VLOOKUP(B43,Feuil4!A:I,2))</f>
        <v/>
      </c>
      <c r="D43" s="22" t="str">
        <f>IF(B43="","",VLOOKUP(B43,Feuil4!A:I,3))</f>
        <v/>
      </c>
      <c r="E43" s="22" t="str">
        <f>IF(B43="","",VLOOKUP(B43,Feuil4!A:I,4))</f>
        <v/>
      </c>
      <c r="F43" s="26" t="str">
        <f>IF(B43="","",VLOOKUP(B43,Feuil4!A:I,5))</f>
        <v/>
      </c>
      <c r="G43" s="22" t="str">
        <f>IF(B43="","",VLOOKUP(B43,Feuil4!A:I,6))</f>
        <v/>
      </c>
      <c r="H43" s="22" t="str">
        <f>IF(B43="","",VLOOKUP(B43,Feuil4!A:I,7))</f>
        <v/>
      </c>
    </row>
    <row r="44" spans="1:8" x14ac:dyDescent="0.25">
      <c r="A44" s="22"/>
      <c r="B44" s="22"/>
      <c r="C44" s="22" t="str">
        <f>IF(B44="","",VLOOKUP(B44,Feuil4!A:I,2))</f>
        <v/>
      </c>
      <c r="D44" s="22" t="str">
        <f>IF(B44="","",VLOOKUP(B44,Feuil4!A:I,3))</f>
        <v/>
      </c>
      <c r="E44" s="22" t="str">
        <f>IF(B44="","",VLOOKUP(B44,Feuil4!A:I,4))</f>
        <v/>
      </c>
      <c r="F44" s="26" t="str">
        <f>IF(B44="","",VLOOKUP(B44,Feuil4!A:I,5))</f>
        <v/>
      </c>
      <c r="G44" s="22" t="str">
        <f>IF(B44="","",VLOOKUP(B44,Feuil4!A:I,6))</f>
        <v/>
      </c>
      <c r="H44" s="22" t="str">
        <f>IF(B44="","",VLOOKUP(B44,Feuil4!A:I,7))</f>
        <v/>
      </c>
    </row>
    <row r="45" spans="1:8" x14ac:dyDescent="0.25">
      <c r="A45" s="22"/>
      <c r="B45" s="22"/>
      <c r="C45" s="22" t="str">
        <f>IF(B45="","",VLOOKUP(B45,Feuil4!A:I,2))</f>
        <v/>
      </c>
      <c r="D45" s="22" t="str">
        <f>IF(B45="","",VLOOKUP(B45,Feuil4!A:I,3))</f>
        <v/>
      </c>
      <c r="E45" s="22" t="str">
        <f>IF(B45="","",VLOOKUP(B45,Feuil4!A:I,4))</f>
        <v/>
      </c>
      <c r="F45" s="26" t="str">
        <f>IF(B45="","",VLOOKUP(B45,Feuil4!A:I,5))</f>
        <v/>
      </c>
      <c r="G45" s="22" t="str">
        <f>IF(B45="","",VLOOKUP(B45,Feuil4!A:I,6))</f>
        <v/>
      </c>
      <c r="H45" s="22" t="str">
        <f>IF(B45="","",VLOOKUP(B45,Feuil4!A:I,7))</f>
        <v/>
      </c>
    </row>
    <row r="46" spans="1:8" x14ac:dyDescent="0.25">
      <c r="A46" s="22"/>
      <c r="B46" s="22"/>
      <c r="C46" s="22" t="str">
        <f>IF(B46="","",VLOOKUP(B46,Feuil4!A:I,2))</f>
        <v/>
      </c>
      <c r="D46" s="22" t="str">
        <f>IF(B46="","",VLOOKUP(B46,Feuil4!A:I,3))</f>
        <v/>
      </c>
      <c r="E46" s="22" t="str">
        <f>IF(B46="","",VLOOKUP(B46,Feuil4!A:I,4))</f>
        <v/>
      </c>
      <c r="F46" s="26" t="str">
        <f>IF(B46="","",VLOOKUP(B46,Feuil4!A:I,5))</f>
        <v/>
      </c>
      <c r="G46" s="22" t="str">
        <f>IF(B46="","",VLOOKUP(B46,Feuil4!A:I,6))</f>
        <v/>
      </c>
      <c r="H46" s="22" t="str">
        <f>IF(B46="","",VLOOKUP(B46,Feuil4!A:I,7))</f>
        <v/>
      </c>
    </row>
    <row r="47" spans="1:8" x14ac:dyDescent="0.25">
      <c r="A47" s="22"/>
      <c r="B47" s="22"/>
      <c r="C47" s="22" t="str">
        <f>IF(B47="","",VLOOKUP(B47,Feuil4!A:I,2))</f>
        <v/>
      </c>
      <c r="D47" s="22" t="str">
        <f>IF(B47="","",VLOOKUP(B47,Feuil4!A:I,3))</f>
        <v/>
      </c>
      <c r="E47" s="22" t="str">
        <f>IF(B47="","",VLOOKUP(B47,Feuil4!A:I,4))</f>
        <v/>
      </c>
      <c r="F47" s="26" t="str">
        <f>IF(B47="","",VLOOKUP(B47,Feuil4!A:I,5))</f>
        <v/>
      </c>
      <c r="G47" s="22" t="str">
        <f>IF(B47="","",VLOOKUP(B47,Feuil4!A:I,6))</f>
        <v/>
      </c>
      <c r="H47" s="22" t="str">
        <f>IF(B47="","",VLOOKUP(B47,Feuil4!A:I,7))</f>
        <v/>
      </c>
    </row>
    <row r="48" spans="1:8" x14ac:dyDescent="0.25">
      <c r="A48" s="22"/>
      <c r="B48" s="22"/>
      <c r="C48" s="22" t="str">
        <f>IF(B48="","",VLOOKUP(B48,Feuil4!A:I,2))</f>
        <v/>
      </c>
      <c r="D48" s="22" t="str">
        <f>IF(B48="","",VLOOKUP(B48,Feuil4!A:I,3))</f>
        <v/>
      </c>
      <c r="E48" s="22" t="str">
        <f>IF(B48="","",VLOOKUP(B48,Feuil4!A:I,4))</f>
        <v/>
      </c>
      <c r="F48" s="26" t="str">
        <f>IF(B48="","",VLOOKUP(B48,Feuil4!A:I,5))</f>
        <v/>
      </c>
      <c r="G48" s="22" t="str">
        <f>IF(B48="","",VLOOKUP(B48,Feuil4!A:I,6))</f>
        <v/>
      </c>
      <c r="H48" s="22" t="str">
        <f>IF(B48="","",VLOOKUP(B48,Feuil4!A:I,7))</f>
        <v/>
      </c>
    </row>
    <row r="49" spans="1:8" x14ac:dyDescent="0.25">
      <c r="A49" s="22"/>
      <c r="B49" s="22"/>
      <c r="C49" s="22" t="str">
        <f>IF(B49="","",VLOOKUP(B49,Feuil4!A:I,2))</f>
        <v/>
      </c>
      <c r="D49" s="22" t="str">
        <f>IF(B49="","",VLOOKUP(B49,Feuil4!A:I,3))</f>
        <v/>
      </c>
      <c r="E49" s="22" t="str">
        <f>IF(B49="","",VLOOKUP(B49,Feuil4!A:I,4))</f>
        <v/>
      </c>
      <c r="F49" s="26" t="str">
        <f>IF(B49="","",VLOOKUP(B49,Feuil4!A:I,5))</f>
        <v/>
      </c>
      <c r="G49" s="22" t="str">
        <f>IF(B49="","",VLOOKUP(B49,Feuil4!A:I,6))</f>
        <v/>
      </c>
      <c r="H49" s="22" t="str">
        <f>IF(B49="","",VLOOKUP(B49,Feuil4!A:I,7))</f>
        <v/>
      </c>
    </row>
  </sheetData>
  <mergeCells count="11">
    <mergeCell ref="A12:B12"/>
    <mergeCell ref="A11:B11"/>
    <mergeCell ref="A13:H13"/>
    <mergeCell ref="A1:H1"/>
    <mergeCell ref="D29:E29"/>
    <mergeCell ref="D8:E8"/>
    <mergeCell ref="G3:H3"/>
    <mergeCell ref="A5:B5"/>
    <mergeCell ref="D5:E5"/>
    <mergeCell ref="F5:G5"/>
    <mergeCell ref="A10:B10"/>
  </mergeCell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1</xdr:col>
                    <xdr:colOff>9525</xdr:colOff>
                    <xdr:row>15</xdr:row>
                    <xdr:rowOff>19050</xdr:rowOff>
                  </from>
                  <to>
                    <xdr:col>2</xdr:col>
                    <xdr:colOff>476250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1</xdr:col>
                    <xdr:colOff>9525</xdr:colOff>
                    <xdr:row>16</xdr:row>
                    <xdr:rowOff>19050</xdr:rowOff>
                  </from>
                  <to>
                    <xdr:col>2</xdr:col>
                    <xdr:colOff>476250</xdr:colOff>
                    <xdr:row>17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1</xdr:col>
                    <xdr:colOff>9525</xdr:colOff>
                    <xdr:row>17</xdr:row>
                    <xdr:rowOff>19050</xdr:rowOff>
                  </from>
                  <to>
                    <xdr:col>2</xdr:col>
                    <xdr:colOff>476250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2</xdr:col>
                    <xdr:colOff>561975</xdr:colOff>
                    <xdr:row>15</xdr:row>
                    <xdr:rowOff>19050</xdr:rowOff>
                  </from>
                  <to>
                    <xdr:col>2</xdr:col>
                    <xdr:colOff>1714500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2</xdr:col>
                    <xdr:colOff>561975</xdr:colOff>
                    <xdr:row>16</xdr:row>
                    <xdr:rowOff>19050</xdr:rowOff>
                  </from>
                  <to>
                    <xdr:col>2</xdr:col>
                    <xdr:colOff>1581150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2</xdr:col>
                    <xdr:colOff>561975</xdr:colOff>
                    <xdr:row>17</xdr:row>
                    <xdr:rowOff>19050</xdr:rowOff>
                  </from>
                  <to>
                    <xdr:col>2</xdr:col>
                    <xdr:colOff>1562100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1</xdr:col>
                    <xdr:colOff>9525</xdr:colOff>
                    <xdr:row>20</xdr:row>
                    <xdr:rowOff>19050</xdr:rowOff>
                  </from>
                  <to>
                    <xdr:col>2</xdr:col>
                    <xdr:colOff>476250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2</xdr:col>
                    <xdr:colOff>561975</xdr:colOff>
                    <xdr:row>20</xdr:row>
                    <xdr:rowOff>19050</xdr:rowOff>
                  </from>
                  <to>
                    <xdr:col>2</xdr:col>
                    <xdr:colOff>1590675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2</xdr:col>
                    <xdr:colOff>1981200</xdr:colOff>
                    <xdr:row>20</xdr:row>
                    <xdr:rowOff>19050</xdr:rowOff>
                  </from>
                  <to>
                    <xdr:col>2</xdr:col>
                    <xdr:colOff>2733675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1</xdr:col>
                    <xdr:colOff>19050</xdr:colOff>
                    <xdr:row>23</xdr:row>
                    <xdr:rowOff>19050</xdr:rowOff>
                  </from>
                  <to>
                    <xdr:col>2</xdr:col>
                    <xdr:colOff>485775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1</xdr:col>
                    <xdr:colOff>19050</xdr:colOff>
                    <xdr:row>24</xdr:row>
                    <xdr:rowOff>19050</xdr:rowOff>
                  </from>
                  <to>
                    <xdr:col>2</xdr:col>
                    <xdr:colOff>485775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1</xdr:col>
                    <xdr:colOff>19050</xdr:colOff>
                    <xdr:row>25</xdr:row>
                    <xdr:rowOff>19050</xdr:rowOff>
                  </from>
                  <to>
                    <xdr:col>2</xdr:col>
                    <xdr:colOff>485775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2</xdr:col>
                    <xdr:colOff>571500</xdr:colOff>
                    <xdr:row>23</xdr:row>
                    <xdr:rowOff>19050</xdr:rowOff>
                  </from>
                  <to>
                    <xdr:col>2</xdr:col>
                    <xdr:colOff>2286000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2</xdr:col>
                    <xdr:colOff>571500</xdr:colOff>
                    <xdr:row>24</xdr:row>
                    <xdr:rowOff>19050</xdr:rowOff>
                  </from>
                  <to>
                    <xdr:col>2</xdr:col>
                    <xdr:colOff>2228850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2</xdr:col>
                    <xdr:colOff>571500</xdr:colOff>
                    <xdr:row>25</xdr:row>
                    <xdr:rowOff>19050</xdr:rowOff>
                  </from>
                  <to>
                    <xdr:col>2</xdr:col>
                    <xdr:colOff>2181225</xdr:colOff>
                    <xdr:row>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Button 16">
              <controlPr defaultSize="0" print="0" autoFill="0" autoPict="0" macro="[0]!VALIDER">
                <anchor moveWithCells="1" sizeWithCells="1">
                  <from>
                    <xdr:col>5</xdr:col>
                    <xdr:colOff>19050</xdr:colOff>
                    <xdr:row>23</xdr:row>
                    <xdr:rowOff>9525</xdr:rowOff>
                  </from>
                  <to>
                    <xdr:col>8</xdr:col>
                    <xdr:colOff>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Button 17">
              <controlPr defaultSize="0" print="0" autoFill="0" autoPict="0" macro="[0]!VALIDER">
                <anchor moveWithCells="1" sizeWithCells="1">
                  <from>
                    <xdr:col>5</xdr:col>
                    <xdr:colOff>19050</xdr:colOff>
                    <xdr:row>8</xdr:row>
                    <xdr:rowOff>19050</xdr:rowOff>
                  </from>
                  <to>
                    <xdr:col>8</xdr:col>
                    <xdr:colOff>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1"/>
  <sheetViews>
    <sheetView workbookViewId="0">
      <pane ySplit="1" topLeftCell="A2" activePane="bottomLeft" state="frozen"/>
      <selection activeCell="B1" sqref="B1"/>
      <selection pane="bottomLeft" activeCell="K15" sqref="K15"/>
    </sheetView>
  </sheetViews>
  <sheetFormatPr baseColWidth="10" defaultRowHeight="19.5" outlineLevelCol="1" x14ac:dyDescent="0.25"/>
  <cols>
    <col min="1" max="1" width="16.140625" style="13" customWidth="1"/>
    <col min="2" max="2" width="42.85546875" style="17" hidden="1" customWidth="1"/>
    <col min="3" max="3" width="6.85546875" style="15" customWidth="1"/>
    <col min="4" max="4" width="3.5703125" style="15" customWidth="1" outlineLevel="1"/>
    <col min="5" max="5" width="13.85546875" style="18" customWidth="1"/>
    <col min="6" max="6" width="7.85546875" style="19" hidden="1" customWidth="1"/>
    <col min="8" max="8" width="20.5703125" customWidth="1"/>
    <col min="9" max="9" width="20.7109375" customWidth="1"/>
  </cols>
  <sheetData>
    <row r="1" spans="1:9" x14ac:dyDescent="0.25">
      <c r="A1" s="20" t="s">
        <v>33</v>
      </c>
      <c r="B1" s="20" t="s">
        <v>13</v>
      </c>
      <c r="C1" s="36" t="s">
        <v>34</v>
      </c>
      <c r="D1" s="36"/>
      <c r="E1" s="20" t="s">
        <v>14</v>
      </c>
      <c r="F1" s="20" t="s">
        <v>15</v>
      </c>
      <c r="G1" s="20" t="s">
        <v>36</v>
      </c>
      <c r="H1" s="20" t="s">
        <v>35</v>
      </c>
      <c r="I1" s="20" t="s">
        <v>21</v>
      </c>
    </row>
    <row r="2" spans="1:9" ht="28.5" customHeight="1" x14ac:dyDescent="0.25">
      <c r="A2" s="11">
        <v>699305</v>
      </c>
      <c r="B2" s="12" t="s">
        <v>23</v>
      </c>
      <c r="C2" s="23">
        <v>10</v>
      </c>
      <c r="D2" s="24" t="s">
        <v>18</v>
      </c>
      <c r="E2" s="14">
        <v>2.15</v>
      </c>
      <c r="F2" s="16"/>
      <c r="G2" s="22">
        <v>150</v>
      </c>
      <c r="H2" s="22" t="s">
        <v>22</v>
      </c>
      <c r="I2" s="22"/>
    </row>
    <row r="3" spans="1:9" ht="24" customHeight="1" x14ac:dyDescent="0.25">
      <c r="A3" s="11">
        <v>699322</v>
      </c>
      <c r="B3" s="12" t="s">
        <v>24</v>
      </c>
      <c r="C3" s="23">
        <v>4</v>
      </c>
      <c r="D3" s="24" t="s">
        <v>18</v>
      </c>
      <c r="E3" s="14">
        <v>2</v>
      </c>
      <c r="F3" s="16"/>
      <c r="G3" s="22">
        <v>300</v>
      </c>
      <c r="H3" s="22" t="s">
        <v>22</v>
      </c>
      <c r="I3" s="22"/>
    </row>
    <row r="4" spans="1:9" ht="21.75" customHeight="1" x14ac:dyDescent="0.25">
      <c r="A4" s="11">
        <v>699506</v>
      </c>
      <c r="B4" s="12" t="s">
        <v>25</v>
      </c>
      <c r="C4" s="23">
        <v>2</v>
      </c>
      <c r="D4" s="24" t="s">
        <v>18</v>
      </c>
      <c r="E4" s="14">
        <v>3</v>
      </c>
      <c r="F4" s="16"/>
      <c r="G4" s="22">
        <v>120</v>
      </c>
      <c r="H4" s="22" t="s">
        <v>22</v>
      </c>
      <c r="I4" s="22"/>
    </row>
    <row r="5" spans="1:9" x14ac:dyDescent="0.25">
      <c r="A5" s="11">
        <v>699510</v>
      </c>
      <c r="B5" s="12" t="s">
        <v>26</v>
      </c>
      <c r="C5" s="23">
        <v>1</v>
      </c>
      <c r="D5" s="24" t="s">
        <v>18</v>
      </c>
      <c r="E5" s="14">
        <v>3</v>
      </c>
      <c r="F5" s="16"/>
      <c r="G5" s="22">
        <v>1400</v>
      </c>
      <c r="H5" s="22" t="s">
        <v>22</v>
      </c>
      <c r="I5" s="22"/>
    </row>
    <row r="6" spans="1:9" x14ac:dyDescent="0.25">
      <c r="A6" s="11">
        <v>700000</v>
      </c>
      <c r="B6" s="12" t="s">
        <v>27</v>
      </c>
      <c r="C6" s="23">
        <v>75</v>
      </c>
      <c r="D6" s="24" t="s">
        <v>19</v>
      </c>
      <c r="E6" s="14">
        <v>10</v>
      </c>
      <c r="F6" s="16"/>
      <c r="G6" s="22">
        <v>812</v>
      </c>
      <c r="H6" s="22" t="s">
        <v>37</v>
      </c>
      <c r="I6" s="22" t="s">
        <v>41</v>
      </c>
    </row>
    <row r="7" spans="1:9" ht="18.75" customHeight="1" x14ac:dyDescent="0.25">
      <c r="A7" s="11">
        <v>718060</v>
      </c>
      <c r="B7" s="12" t="s">
        <v>28</v>
      </c>
      <c r="C7" s="23">
        <v>75</v>
      </c>
      <c r="D7" s="24" t="s">
        <v>19</v>
      </c>
      <c r="E7" s="14">
        <v>2.1800000000000002</v>
      </c>
      <c r="F7" s="16"/>
      <c r="G7" s="22">
        <v>461</v>
      </c>
      <c r="H7" s="22" t="s">
        <v>37</v>
      </c>
      <c r="I7" s="22" t="s">
        <v>38</v>
      </c>
    </row>
    <row r="8" spans="1:9" ht="20.25" customHeight="1" x14ac:dyDescent="0.25">
      <c r="A8" s="11">
        <v>718126</v>
      </c>
      <c r="B8" s="12" t="s">
        <v>29</v>
      </c>
      <c r="C8" s="23">
        <v>75</v>
      </c>
      <c r="D8" s="24" t="s">
        <v>19</v>
      </c>
      <c r="E8" s="14">
        <v>2.35</v>
      </c>
      <c r="F8" s="16" t="s">
        <v>32</v>
      </c>
      <c r="G8" s="22">
        <v>420</v>
      </c>
      <c r="H8" s="22" t="s">
        <v>37</v>
      </c>
      <c r="I8" s="22" t="s">
        <v>40</v>
      </c>
    </row>
    <row r="9" spans="1:9" ht="19.5" customHeight="1" x14ac:dyDescent="0.25">
      <c r="A9" s="11">
        <v>718130</v>
      </c>
      <c r="B9" s="12" t="s">
        <v>30</v>
      </c>
      <c r="C9" s="23">
        <v>75</v>
      </c>
      <c r="D9" s="24" t="s">
        <v>19</v>
      </c>
      <c r="E9" s="14">
        <v>2.54</v>
      </c>
      <c r="F9" s="16" t="s">
        <v>32</v>
      </c>
      <c r="G9" s="22">
        <v>756</v>
      </c>
      <c r="H9" s="22" t="s">
        <v>37</v>
      </c>
      <c r="I9" s="22" t="s">
        <v>40</v>
      </c>
    </row>
    <row r="10" spans="1:9" ht="15.75" customHeight="1" x14ac:dyDescent="0.25">
      <c r="A10" s="11">
        <v>720204</v>
      </c>
      <c r="B10" s="12" t="s">
        <v>31</v>
      </c>
      <c r="C10" s="23">
        <v>35</v>
      </c>
      <c r="D10" s="24" t="s">
        <v>19</v>
      </c>
      <c r="E10" s="14">
        <v>7.24</v>
      </c>
      <c r="F10" s="16"/>
      <c r="G10" s="22">
        <v>321</v>
      </c>
      <c r="H10" s="22" t="s">
        <v>37</v>
      </c>
      <c r="I10" s="22" t="s">
        <v>39</v>
      </c>
    </row>
    <row r="11" spans="1:9" ht="22.5" customHeight="1" x14ac:dyDescent="0.25">
      <c r="A11" s="11">
        <v>720215</v>
      </c>
      <c r="B11" s="12" t="s">
        <v>31</v>
      </c>
      <c r="C11" s="23">
        <v>70</v>
      </c>
      <c r="D11" s="24" t="s">
        <v>19</v>
      </c>
      <c r="E11" s="14">
        <v>13.7</v>
      </c>
      <c r="F11" s="16"/>
      <c r="G11" s="22">
        <v>4960</v>
      </c>
      <c r="H11" s="22" t="s">
        <v>37</v>
      </c>
      <c r="I11" s="22" t="s">
        <v>39</v>
      </c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Feuil4</vt:lpstr>
      <vt:lpstr>plage</vt:lpstr>
      <vt:lpstr>réf</vt:lpstr>
    </vt:vector>
  </TitlesOfParts>
  <Company>Ducs de Gascogne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Stagiaire2</dc:creator>
  <cp:lastModifiedBy>Stagiaire2</cp:lastModifiedBy>
  <cp:lastPrinted>2013-11-25T07:56:15Z</cp:lastPrinted>
  <dcterms:created xsi:type="dcterms:W3CDTF">2013-11-22T13:40:13Z</dcterms:created>
  <dcterms:modified xsi:type="dcterms:W3CDTF">2013-11-27T13:17:15Z</dcterms:modified>
</cp:coreProperties>
</file>