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cdelattre\Documents\NOVACARB\Visual management\Novacarb\"/>
    </mc:Choice>
  </mc:AlternateContent>
  <bookViews>
    <workbookView xWindow="240" yWindow="375" windowWidth="15480" windowHeight="7695" tabRatio="871"/>
  </bookViews>
  <sheets>
    <sheet name="Saisie Guichet" sheetId="57" r:id="rId1"/>
    <sheet name="Guichet H" sheetId="58" r:id="rId2"/>
    <sheet name="MAQ Prod BB" sheetId="8" state="hidden" r:id="rId3"/>
    <sheet name="Suivi Sem.43" sheetId="60" r:id="rId4"/>
  </sheets>
  <definedNames>
    <definedName name="_xlnm.Print_Area" localSheetId="3">'Suivi Sem.43'!$A$1:$I$30</definedName>
  </definedNames>
  <calcPr calcId="152511"/>
</workbook>
</file>

<file path=xl/calcChain.xml><?xml version="1.0" encoding="utf-8"?>
<calcChain xmlns="http://schemas.openxmlformats.org/spreadsheetml/2006/main">
  <c r="M60" i="57" l="1"/>
  <c r="M61" i="57"/>
  <c r="M62" i="57"/>
  <c r="M63" i="57"/>
  <c r="M64" i="57"/>
  <c r="M65" i="57"/>
  <c r="M66" i="57"/>
  <c r="D12" i="60" l="1"/>
  <c r="D11" i="60"/>
  <c r="D10" i="60"/>
  <c r="D9" i="60"/>
  <c r="D8" i="60"/>
  <c r="D7" i="60"/>
  <c r="D6" i="60"/>
  <c r="M16" i="58" l="1"/>
  <c r="M15" i="58"/>
  <c r="M14" i="58"/>
  <c r="M13" i="58"/>
  <c r="M12" i="58"/>
  <c r="M11" i="58"/>
  <c r="M10" i="58"/>
  <c r="M9" i="58"/>
  <c r="M8" i="58"/>
  <c r="M7" i="58"/>
  <c r="M6" i="58"/>
  <c r="M5" i="58"/>
  <c r="M4" i="58"/>
  <c r="E4" i="58" l="1"/>
  <c r="F4" i="58"/>
  <c r="G4" i="58"/>
  <c r="H4" i="58"/>
  <c r="I4" i="58"/>
  <c r="J4" i="58"/>
  <c r="K4" i="58"/>
  <c r="E5" i="58"/>
  <c r="F5" i="58"/>
  <c r="G5" i="58"/>
  <c r="H5" i="58"/>
  <c r="I5" i="58"/>
  <c r="J5" i="58"/>
  <c r="K5" i="58"/>
  <c r="E6" i="58"/>
  <c r="F6" i="58"/>
  <c r="G6" i="58"/>
  <c r="H6" i="58"/>
  <c r="I6" i="58"/>
  <c r="J6" i="58"/>
  <c r="K6" i="58"/>
  <c r="E7" i="58"/>
  <c r="F7" i="58"/>
  <c r="G7" i="58"/>
  <c r="H7" i="58"/>
  <c r="I7" i="58"/>
  <c r="J7" i="58"/>
  <c r="K7" i="58"/>
  <c r="E8" i="58"/>
  <c r="F8" i="58"/>
  <c r="G8" i="58"/>
  <c r="H8" i="58"/>
  <c r="I8" i="58"/>
  <c r="J8" i="58"/>
  <c r="K8" i="58"/>
  <c r="E9" i="58"/>
  <c r="F9" i="58"/>
  <c r="G9" i="58"/>
  <c r="H9" i="58"/>
  <c r="I9" i="58"/>
  <c r="J9" i="58"/>
  <c r="K9" i="58"/>
  <c r="E10" i="58"/>
  <c r="F10" i="58"/>
  <c r="G10" i="58"/>
  <c r="H10" i="58"/>
  <c r="I10" i="58"/>
  <c r="J10" i="58"/>
  <c r="K10" i="58"/>
  <c r="E11" i="58"/>
  <c r="F11" i="58"/>
  <c r="G11" i="58"/>
  <c r="H11" i="58"/>
  <c r="I11" i="58"/>
  <c r="J11" i="58"/>
  <c r="K11" i="58"/>
  <c r="E12" i="58"/>
  <c r="F12" i="58"/>
  <c r="G12" i="58"/>
  <c r="H12" i="58"/>
  <c r="I12" i="58"/>
  <c r="J12" i="58"/>
  <c r="K12" i="58"/>
  <c r="E13" i="58"/>
  <c r="F13" i="58"/>
  <c r="G13" i="58"/>
  <c r="H13" i="58"/>
  <c r="I13" i="58"/>
  <c r="J13" i="58"/>
  <c r="K13" i="58"/>
  <c r="E14" i="58"/>
  <c r="F14" i="58"/>
  <c r="G14" i="58"/>
  <c r="H14" i="58"/>
  <c r="I14" i="58"/>
  <c r="J14" i="58"/>
  <c r="K14" i="58"/>
  <c r="E15" i="58"/>
  <c r="F15" i="58"/>
  <c r="G15" i="58"/>
  <c r="H15" i="58"/>
  <c r="I15" i="58"/>
  <c r="J15" i="58"/>
  <c r="K15" i="58"/>
  <c r="E16" i="58"/>
  <c r="F16" i="58"/>
  <c r="G16" i="58"/>
  <c r="H16" i="58"/>
  <c r="I16" i="58"/>
  <c r="J16" i="58"/>
  <c r="K16" i="58"/>
  <c r="D16" i="58"/>
  <c r="D15" i="58"/>
  <c r="D14" i="58"/>
  <c r="D13" i="58"/>
  <c r="D12" i="58"/>
  <c r="D11" i="58"/>
  <c r="D10" i="58"/>
  <c r="D9" i="58"/>
  <c r="D8" i="58"/>
  <c r="D7" i="58"/>
  <c r="D6" i="58"/>
  <c r="D5" i="58"/>
  <c r="D4" i="58"/>
  <c r="M75" i="57"/>
  <c r="M74" i="57"/>
  <c r="M73" i="57"/>
  <c r="M69" i="57"/>
  <c r="M70" i="57"/>
  <c r="M71" i="57"/>
  <c r="M72" i="57"/>
  <c r="M68" i="57"/>
  <c r="M67" i="57"/>
  <c r="M59" i="57"/>
  <c r="M55" i="57"/>
  <c r="M56" i="57"/>
  <c r="M57" i="57"/>
  <c r="M58" i="57"/>
  <c r="M54" i="57"/>
  <c r="M53" i="57"/>
  <c r="M52" i="57"/>
  <c r="M50" i="57"/>
  <c r="M51" i="57"/>
  <c r="M49" i="57"/>
  <c r="M48" i="57"/>
  <c r="M47" i="57"/>
  <c r="M46" i="57"/>
  <c r="M45" i="57"/>
  <c r="M41" i="57"/>
  <c r="M42" i="57"/>
  <c r="M43" i="57"/>
  <c r="M44" i="57"/>
  <c r="M40" i="57"/>
  <c r="M39" i="57"/>
  <c r="M38" i="57"/>
  <c r="M34" i="57"/>
  <c r="M35" i="57"/>
  <c r="M36" i="57"/>
  <c r="M37" i="57"/>
  <c r="M33" i="57"/>
  <c r="M32" i="57"/>
  <c r="M31" i="57"/>
  <c r="M27" i="57"/>
  <c r="M28" i="57"/>
  <c r="M29" i="57"/>
  <c r="M30" i="57"/>
  <c r="M26" i="57"/>
  <c r="M25" i="57"/>
  <c r="M24" i="57"/>
  <c r="M20" i="57"/>
  <c r="M21" i="57"/>
  <c r="M22" i="57"/>
  <c r="M23" i="57"/>
  <c r="M19" i="57"/>
  <c r="M18" i="57"/>
  <c r="M17" i="57"/>
  <c r="M13" i="57"/>
  <c r="M14" i="57"/>
  <c r="M15" i="57"/>
  <c r="M16" i="57"/>
  <c r="M12" i="57"/>
  <c r="M11" i="57"/>
  <c r="M10" i="57"/>
  <c r="M6" i="57"/>
  <c r="M7" i="57"/>
  <c r="M8" i="57"/>
  <c r="M9" i="57"/>
  <c r="M5" i="57"/>
  <c r="M4" i="57"/>
  <c r="L14" i="58" l="1"/>
  <c r="L10" i="58"/>
  <c r="L6" i="58"/>
  <c r="L16" i="58"/>
  <c r="L12" i="58"/>
  <c r="L8" i="58"/>
  <c r="L4" i="58"/>
  <c r="L5" i="58"/>
  <c r="L9" i="58"/>
  <c r="L13" i="58"/>
  <c r="L7" i="58"/>
  <c r="L11" i="58"/>
  <c r="L15" i="58"/>
  <c r="F12" i="60"/>
  <c r="F6" i="60" l="1"/>
  <c r="F7" i="60"/>
  <c r="F8" i="60"/>
  <c r="F9" i="60"/>
  <c r="F10" i="60"/>
  <c r="F11" i="60"/>
  <c r="F5" i="60"/>
</calcChain>
</file>

<file path=xl/sharedStrings.xml><?xml version="1.0" encoding="utf-8"?>
<sst xmlns="http://schemas.openxmlformats.org/spreadsheetml/2006/main" count="81" uniqueCount="46">
  <si>
    <t>Fournisseur</t>
  </si>
  <si>
    <t>Palettisation</t>
  </si>
  <si>
    <t>Stockage</t>
  </si>
  <si>
    <t>Transfert</t>
  </si>
  <si>
    <t xml:space="preserve">Préparation </t>
  </si>
  <si>
    <t>Contrôle Chargement</t>
  </si>
  <si>
    <t>Clients</t>
  </si>
  <si>
    <t>LIGNE 1 Sacs</t>
  </si>
  <si>
    <t>Ensachage (pesée)</t>
  </si>
  <si>
    <t>Contrôle fin de ligne</t>
  </si>
  <si>
    <t>NOVEMBRE</t>
  </si>
  <si>
    <t>DECEMBRE</t>
  </si>
  <si>
    <t>Total anomalies</t>
  </si>
  <si>
    <t>Total anomalies hebdomadaires</t>
  </si>
  <si>
    <t>Saisie des anomalies 2013 - Guichet</t>
  </si>
  <si>
    <t>Nombre camions reçus</t>
  </si>
  <si>
    <t>Guichet</t>
  </si>
  <si>
    <t>Récapitulatif hebdomadaire 2013 - Guichet</t>
  </si>
  <si>
    <t xml:space="preserve"> -</t>
  </si>
  <si>
    <t>Anomalies relevées</t>
  </si>
  <si>
    <t xml:space="preserve"> </t>
  </si>
  <si>
    <t>Commentaires :</t>
  </si>
  <si>
    <r>
      <t xml:space="preserve">Rapport Hebdomadaire AC-VM
</t>
    </r>
    <r>
      <rPr>
        <b/>
        <sz val="18"/>
        <color theme="0"/>
        <rFont val="Calibri"/>
        <family val="2"/>
        <scheme val="minor"/>
      </rPr>
      <t>Guichet</t>
    </r>
  </si>
  <si>
    <t>Arrivées Traitées</t>
  </si>
  <si>
    <t>SEM. 43</t>
  </si>
  <si>
    <t>SEM. 44</t>
  </si>
  <si>
    <t>SEM. 45</t>
  </si>
  <si>
    <t>SEM. 46</t>
  </si>
  <si>
    <t>SEM. 47</t>
  </si>
  <si>
    <t>SEM. 48</t>
  </si>
  <si>
    <t>SEM. 49</t>
  </si>
  <si>
    <t>SEM. 50</t>
  </si>
  <si>
    <t>SEM. 51</t>
  </si>
  <si>
    <t>SEM. 52</t>
  </si>
  <si>
    <t>SEM. 1</t>
  </si>
  <si>
    <t>Semaine 43</t>
  </si>
  <si>
    <t>d1</t>
  </si>
  <si>
    <t>d2</t>
  </si>
  <si>
    <t>d3</t>
  </si>
  <si>
    <t>d4</t>
  </si>
  <si>
    <t>d5</t>
  </si>
  <si>
    <t>d6</t>
  </si>
  <si>
    <t>d7</t>
  </si>
  <si>
    <t>d8</t>
  </si>
  <si>
    <t>% NC semaine 43</t>
  </si>
  <si>
    <t>% NC semaine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</si>
</sst>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theme="1"/>
      <name val="Calibri"/>
      <family val="2"/>
    </font>
    <font>
      <b/>
      <sz val="20"/>
      <color theme="7" tint="-0.499984740745262"/>
      <name val="Calibri"/>
      <family val="2"/>
      <scheme val="minor"/>
    </font>
    <font>
      <sz val="12"/>
      <color theme="7" tint="-0.499984740745262"/>
      <name val="Calibri"/>
      <family val="2"/>
      <scheme val="minor"/>
    </font>
    <font>
      <b/>
      <u/>
      <sz val="12"/>
      <color theme="7" tint="-0.499984740745262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Down">
        <fgColor theme="9"/>
        <bgColor theme="4" tint="0.79998168889431442"/>
      </patternFill>
    </fill>
    <fill>
      <patternFill patternType="lightDown">
        <fgColor theme="1"/>
        <bgColor theme="4" tint="0.79995117038483843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 style="hair">
        <color theme="0" tint="-0.499984740745262"/>
      </right>
      <top/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/>
      <top style="hair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/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7" fillId="0" borderId="0"/>
    <xf numFmtId="9" fontId="10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textRotation="45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0" borderId="0" xfId="0" applyFont="1" applyAlignment="1">
      <alignment horizontal="center"/>
    </xf>
    <xf numFmtId="0" fontId="0" fillId="4" borderId="1" xfId="0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0" fillId="0" borderId="0" xfId="0" applyFill="1" applyBorder="1"/>
    <xf numFmtId="0" fontId="14" fillId="0" borderId="0" xfId="0" applyFont="1" applyAlignment="1"/>
    <xf numFmtId="0" fontId="4" fillId="0" borderId="0" xfId="0" applyFont="1" applyFill="1" applyBorder="1" applyAlignment="1">
      <alignment vertical="center" textRotation="90"/>
    </xf>
    <xf numFmtId="0" fontId="5" fillId="0" borderId="0" xfId="0" applyFont="1" applyFill="1" applyBorder="1" applyAlignment="1">
      <alignment textRotation="90"/>
    </xf>
    <xf numFmtId="0" fontId="13" fillId="7" borderId="29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vertical="center"/>
    </xf>
    <xf numFmtId="0" fontId="13" fillId="7" borderId="3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3" fillId="7" borderId="34" xfId="0" applyFont="1" applyFill="1" applyBorder="1" applyAlignment="1">
      <alignment horizontal="center" vertical="center"/>
    </xf>
    <xf numFmtId="10" fontId="0" fillId="0" borderId="36" xfId="0" applyNumberFormat="1" applyBorder="1" applyAlignment="1">
      <alignment horizontal="center" vertical="center"/>
    </xf>
    <xf numFmtId="10" fontId="0" fillId="0" borderId="38" xfId="0" applyNumberFormat="1" applyBorder="1" applyAlignment="1">
      <alignment horizontal="center" vertical="center"/>
    </xf>
    <xf numFmtId="10" fontId="0" fillId="0" borderId="30" xfId="0" applyNumberFormat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5" fillId="7" borderId="29" xfId="0" applyFont="1" applyFill="1" applyBorder="1" applyAlignment="1">
      <alignment horizontal="center" vertical="center" wrapText="1"/>
    </xf>
    <xf numFmtId="0" fontId="15" fillId="7" borderId="35" xfId="0" applyFont="1" applyFill="1" applyBorder="1" applyAlignment="1">
      <alignment horizontal="center" vertical="center" wrapText="1"/>
    </xf>
    <xf numFmtId="1" fontId="8" fillId="7" borderId="28" xfId="0" applyNumberFormat="1" applyFont="1" applyFill="1" applyBorder="1" applyAlignment="1">
      <alignment horizontal="center" vertical="center"/>
    </xf>
    <xf numFmtId="1" fontId="8" fillId="7" borderId="22" xfId="0" applyNumberFormat="1" applyFont="1" applyFill="1" applyBorder="1" applyAlignment="1">
      <alignment horizontal="center" vertical="center"/>
    </xf>
    <xf numFmtId="1" fontId="8" fillId="7" borderId="23" xfId="0" applyNumberFormat="1" applyFont="1" applyFill="1" applyBorder="1" applyAlignment="1">
      <alignment horizontal="center" vertical="center"/>
    </xf>
    <xf numFmtId="1" fontId="8" fillId="7" borderId="24" xfId="0" applyNumberFormat="1" applyFont="1" applyFill="1" applyBorder="1" applyAlignment="1">
      <alignment horizontal="center" vertical="center"/>
    </xf>
    <xf numFmtId="0" fontId="15" fillId="7" borderId="3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41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" fontId="8" fillId="7" borderId="45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23" fillId="5" borderId="5" xfId="0" applyFont="1" applyFill="1" applyBorder="1" applyAlignment="1">
      <alignment horizontal="center" vertical="center" wrapText="1"/>
    </xf>
    <xf numFmtId="0" fontId="24" fillId="5" borderId="20" xfId="0" applyFont="1" applyFill="1" applyBorder="1"/>
    <xf numFmtId="0" fontId="24" fillId="5" borderId="16" xfId="0" applyFont="1" applyFill="1" applyBorder="1"/>
    <xf numFmtId="0" fontId="24" fillId="5" borderId="11" xfId="0" applyFont="1" applyFill="1" applyBorder="1"/>
    <xf numFmtId="0" fontId="24" fillId="5" borderId="18" xfId="0" applyFont="1" applyFill="1" applyBorder="1"/>
    <xf numFmtId="0" fontId="24" fillId="5" borderId="41" xfId="0" applyFont="1" applyFill="1" applyBorder="1"/>
    <xf numFmtId="1" fontId="8" fillId="7" borderId="36" xfId="0" applyNumberFormat="1" applyFont="1" applyFill="1" applyBorder="1" applyAlignment="1">
      <alignment horizontal="center" vertical="center"/>
    </xf>
    <xf numFmtId="1" fontId="8" fillId="7" borderId="38" xfId="0" applyNumberFormat="1" applyFont="1" applyFill="1" applyBorder="1" applyAlignment="1">
      <alignment horizontal="center" vertical="center"/>
    </xf>
    <xf numFmtId="1" fontId="8" fillId="7" borderId="30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26" fillId="5" borderId="16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16" fillId="10" borderId="47" xfId="0" applyFont="1" applyFill="1" applyBorder="1" applyAlignment="1">
      <alignment horizontal="center" vertical="center"/>
    </xf>
    <xf numFmtId="0" fontId="16" fillId="10" borderId="48" xfId="0" applyFont="1" applyFill="1" applyBorder="1" applyAlignment="1">
      <alignment horizontal="center" vertical="center"/>
    </xf>
    <xf numFmtId="0" fontId="16" fillId="10" borderId="44" xfId="0" applyFont="1" applyFill="1" applyBorder="1" applyAlignment="1">
      <alignment horizontal="center" vertical="center"/>
    </xf>
    <xf numFmtId="0" fontId="12" fillId="11" borderId="39" xfId="0" applyFont="1" applyFill="1" applyBorder="1" applyAlignment="1">
      <alignment horizontal="center" vertical="center" textRotation="90"/>
    </xf>
    <xf numFmtId="0" fontId="3" fillId="11" borderId="19" xfId="0" applyFont="1" applyFill="1" applyBorder="1" applyAlignment="1">
      <alignment horizontal="center" vertical="center" textRotation="90"/>
    </xf>
    <xf numFmtId="0" fontId="3" fillId="11" borderId="17" xfId="0" applyFont="1" applyFill="1" applyBorder="1" applyAlignment="1">
      <alignment horizontal="center" vertical="center" textRotation="90"/>
    </xf>
    <xf numFmtId="0" fontId="3" fillId="11" borderId="12" xfId="0" applyFont="1" applyFill="1" applyBorder="1" applyAlignment="1">
      <alignment horizontal="center" vertical="center" textRotation="90"/>
    </xf>
    <xf numFmtId="0" fontId="3" fillId="11" borderId="15" xfId="0" applyFont="1" applyFill="1" applyBorder="1" applyAlignment="1">
      <alignment horizontal="center" vertical="center" textRotation="90"/>
    </xf>
    <xf numFmtId="0" fontId="3" fillId="11" borderId="46" xfId="0" applyFont="1" applyFill="1" applyBorder="1" applyAlignment="1">
      <alignment horizontal="center" vertical="center" textRotation="90"/>
    </xf>
    <xf numFmtId="164" fontId="12" fillId="11" borderId="39" xfId="0" applyNumberFormat="1" applyFont="1" applyFill="1" applyBorder="1" applyAlignment="1">
      <alignment horizontal="center" vertical="center" textRotation="90"/>
    </xf>
    <xf numFmtId="0" fontId="12" fillId="11" borderId="14" xfId="0" applyFont="1" applyFill="1" applyBorder="1" applyAlignment="1">
      <alignment horizontal="center" vertical="center" textRotation="90"/>
    </xf>
    <xf numFmtId="0" fontId="21" fillId="11" borderId="19" xfId="0" applyFont="1" applyFill="1" applyBorder="1" applyAlignment="1">
      <alignment horizontal="center" vertical="center" textRotation="90" wrapText="1"/>
    </xf>
    <xf numFmtId="0" fontId="21" fillId="11" borderId="12" xfId="0" applyFont="1" applyFill="1" applyBorder="1" applyAlignment="1">
      <alignment horizontal="center" vertical="center" textRotation="90" wrapText="1"/>
    </xf>
    <xf numFmtId="17" fontId="6" fillId="11" borderId="17" xfId="0" applyNumberFormat="1" applyFont="1" applyFill="1" applyBorder="1" applyAlignment="1">
      <alignment horizontal="center" vertical="center"/>
    </xf>
    <xf numFmtId="17" fontId="6" fillId="11" borderId="12" xfId="0" applyNumberFormat="1" applyFont="1" applyFill="1" applyBorder="1" applyAlignment="1">
      <alignment horizontal="center" vertical="center"/>
    </xf>
    <xf numFmtId="0" fontId="6" fillId="11" borderId="19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9" fillId="10" borderId="6" xfId="0" applyFont="1" applyFill="1" applyBorder="1" applyAlignment="1">
      <alignment horizontal="center" vertical="center" wrapText="1"/>
    </xf>
    <xf numFmtId="0" fontId="19" fillId="10" borderId="7" xfId="0" applyFont="1" applyFill="1" applyBorder="1" applyAlignment="1">
      <alignment horizontal="center" vertical="center" wrapText="1"/>
    </xf>
    <xf numFmtId="0" fontId="19" fillId="10" borderId="8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left" vertical="center" wrapText="1"/>
    </xf>
    <xf numFmtId="0" fontId="22" fillId="7" borderId="22" xfId="0" applyFont="1" applyFill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top"/>
    </xf>
    <xf numFmtId="0" fontId="17" fillId="0" borderId="7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3" fillId="9" borderId="2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center" vertical="center"/>
    </xf>
    <xf numFmtId="0" fontId="22" fillId="7" borderId="19" xfId="0" applyFont="1" applyFill="1" applyBorder="1" applyAlignment="1">
      <alignment horizontal="left" vertical="center" wrapText="1"/>
    </xf>
    <xf numFmtId="0" fontId="22" fillId="7" borderId="24" xfId="0" applyFont="1" applyFill="1" applyBorder="1" applyAlignment="1">
      <alignment horizontal="left" vertical="center" wrapText="1"/>
    </xf>
    <xf numFmtId="0" fontId="22" fillId="7" borderId="12" xfId="0" applyFont="1" applyFill="1" applyBorder="1" applyAlignment="1">
      <alignment horizontal="left" vertical="center" wrapText="1"/>
    </xf>
    <xf numFmtId="0" fontId="22" fillId="7" borderId="23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Pourcentage 2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00"/>
      <color rgb="FFFF3300"/>
      <color rgb="FF220D00"/>
      <color rgb="FF990000"/>
      <color rgb="FFF61062"/>
      <color rgb="FFFFFF99"/>
      <color rgb="FF99FF99"/>
      <color rgb="FFCCFF99"/>
      <color rgb="FFFFFFCC"/>
      <color rgb="FFA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accent4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accent4">
                    <a:lumMod val="50000"/>
                  </a:schemeClr>
                </a:solidFill>
              </a:rPr>
              <a:t>Anomalies GUICHET</a:t>
            </a:r>
            <a:endParaRPr lang="fr-FR">
              <a:solidFill>
                <a:schemeClr val="accent4">
                  <a:lumMod val="50000"/>
                </a:schemeClr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4454555267468337E-2"/>
          <c:y val="0.37488662875473899"/>
          <c:w val="0.95108761290847388"/>
          <c:h val="0.5177139836687081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'Suivi Sem.43'!$B$5:$C$5</c:f>
              <c:strCache>
                <c:ptCount val="2"/>
                <c:pt idx="0">
                  <c:v>d1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Sem.43'!$H$5,'Suivi Sem.43'!$F$5)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'Suivi Sem.43'!$B$6:$C$6</c:f>
              <c:strCache>
                <c:ptCount val="2"/>
                <c:pt idx="0">
                  <c:v>d2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Sem.43'!$H$6,'Suivi Sem.43'!$F$6)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2"/>
          <c:order val="2"/>
          <c:tx>
            <c:strRef>
              <c:f>'Suivi Sem.43'!$B$7:$C$7</c:f>
              <c:strCache>
                <c:ptCount val="2"/>
                <c:pt idx="0">
                  <c:v>d3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Sem.43'!$H$7,'Suivi Sem.43'!$F$7)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3"/>
          <c:order val="3"/>
          <c:tx>
            <c:strRef>
              <c:f>'Suivi Sem.43'!$B$8:$C$8</c:f>
              <c:strCache>
                <c:ptCount val="2"/>
                <c:pt idx="0">
                  <c:v>d4</c:v>
                </c:pt>
              </c:strCache>
            </c:strRef>
          </c:tx>
          <c:spPr>
            <a:pattFill prst="narHorz">
              <a:fgClr>
                <a:schemeClr val="accent4"/>
              </a:fgClr>
              <a:bgClr>
                <a:schemeClr val="accent4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4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Sem.43'!$H$8,'Suivi Sem.43'!$F$8)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4"/>
          <c:order val="4"/>
          <c:tx>
            <c:strRef>
              <c:f>'Suivi Sem.43'!$B$9:$C$9</c:f>
              <c:strCache>
                <c:ptCount val="2"/>
                <c:pt idx="0">
                  <c:v>d5</c:v>
                </c:pt>
              </c:strCache>
            </c:strRef>
          </c:tx>
          <c:spPr>
            <a:pattFill prst="narHorz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Sem.43'!$H$9,'Suivi Sem.43'!$F$9)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'Suivi Sem.43'!$B$10:$C$10</c:f>
              <c:strCache>
                <c:ptCount val="2"/>
                <c:pt idx="0">
                  <c:v>d6</c:v>
                </c:pt>
              </c:strCache>
            </c:strRef>
          </c:tx>
          <c:spPr>
            <a:pattFill prst="narHorz">
              <a:fgClr>
                <a:schemeClr val="accent6"/>
              </a:fgClr>
              <a:bgClr>
                <a:schemeClr val="accent6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6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Sem.43'!$H$10,'Suivi Sem.43'!$F$10)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6"/>
          <c:order val="6"/>
          <c:tx>
            <c:strRef>
              <c:f>'Suivi Sem.43'!$B$11:$C$11</c:f>
              <c:strCache>
                <c:ptCount val="2"/>
                <c:pt idx="0">
                  <c:v>d7</c:v>
                </c:pt>
              </c:strCache>
            </c:strRef>
          </c:tx>
          <c:spPr>
            <a:pattFill prst="narHorz">
              <a:fgClr>
                <a:schemeClr val="accent1">
                  <a:lumMod val="60000"/>
                </a:schemeClr>
              </a:fgClr>
              <a:bgClr>
                <a:schemeClr val="accent1">
                  <a:lumMod val="60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>
                  <a:lumMod val="60000"/>
                </a:schemeClr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Sem.43'!$H$11,'Suivi Sem.43'!$F$11)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ser>
          <c:idx val="7"/>
          <c:order val="7"/>
          <c:tx>
            <c:strRef>
              <c:f>'Suivi Sem.43'!$B$12:$C$12</c:f>
              <c:strCache>
                <c:ptCount val="2"/>
                <c:pt idx="0">
                  <c:v>d8</c:v>
                </c:pt>
              </c:strCache>
            </c:strRef>
          </c:tx>
          <c:spPr>
            <a:pattFill prst="narHorz">
              <a:fgClr>
                <a:schemeClr val="accent2">
                  <a:lumMod val="60000"/>
                </a:schemeClr>
              </a:fgClr>
              <a:bgClr>
                <a:schemeClr val="accent2">
                  <a:lumMod val="60000"/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>
                  <a:lumMod val="60000"/>
                </a:schemeClr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Semaine 40</c:v>
              </c:pt>
              <c:pt idx="1">
                <c:v>Semaine 41</c:v>
              </c:pt>
            </c:strLit>
          </c:cat>
          <c:val>
            <c:numRef>
              <c:f>('Suivi Sem.43'!$H$12,'Suivi Sem.43'!$F$12)</c:f>
              <c:numCache>
                <c:formatCode>0.00%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240501080"/>
        <c:axId val="240505560"/>
      </c:barChart>
      <c:catAx>
        <c:axId val="240501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505560"/>
        <c:crosses val="autoZero"/>
        <c:auto val="1"/>
        <c:lblAlgn val="ctr"/>
        <c:lblOffset val="100"/>
        <c:noMultiLvlLbl val="0"/>
      </c:catAx>
      <c:valAx>
        <c:axId val="2405055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501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2.7404680508307149E-3"/>
          <c:y val="0.12488444152814232"/>
          <c:w val="0.99725953194916928"/>
          <c:h val="0.226854039078448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4762</xdr:rowOff>
    </xdr:from>
    <xdr:to>
      <xdr:col>8</xdr:col>
      <xdr:colOff>0</xdr:colOff>
      <xdr:row>27</xdr:row>
      <xdr:rowOff>80962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8" tint="-0.499984740745262"/>
  </sheetPr>
  <dimension ref="A1:N75"/>
  <sheetViews>
    <sheetView showGridLines="0" tabSelected="1" zoomScale="60" zoomScaleNormal="60" workbookViewId="0">
      <pane xSplit="4" ySplit="3" topLeftCell="E67" activePane="bottomRight" state="frozen"/>
      <selection pane="topRight" activeCell="E1" sqref="E1"/>
      <selection pane="bottomLeft" activeCell="A4" sqref="A4"/>
      <selection pane="bottomRight" activeCell="Q73" sqref="Q73:R73"/>
    </sheetView>
  </sheetViews>
  <sheetFormatPr baseColWidth="10" defaultRowHeight="15" x14ac:dyDescent="0.25"/>
  <cols>
    <col min="1" max="1" width="3" style="16" customWidth="1"/>
    <col min="2" max="2" width="9.28515625" style="17" customWidth="1"/>
    <col min="3" max="4" width="7.7109375" style="14" customWidth="1"/>
    <col min="5" max="14" width="17.7109375" style="14" customWidth="1"/>
    <col min="15" max="94" width="7.7109375" style="14" customWidth="1"/>
    <col min="95" max="16384" width="11.42578125" style="14"/>
  </cols>
  <sheetData>
    <row r="1" spans="2:14" customFormat="1" ht="26.25" x14ac:dyDescent="0.4">
      <c r="B1" s="15" t="s">
        <v>14</v>
      </c>
    </row>
    <row r="3" spans="2:14" ht="150" customHeight="1" x14ac:dyDescent="0.25">
      <c r="B3" s="82" t="s">
        <v>16</v>
      </c>
      <c r="C3" s="83"/>
      <c r="D3" s="84"/>
      <c r="E3" s="36" t="s">
        <v>36</v>
      </c>
      <c r="F3" s="35" t="s">
        <v>37</v>
      </c>
      <c r="G3" s="35" t="s">
        <v>38</v>
      </c>
      <c r="H3" s="35" t="s">
        <v>39</v>
      </c>
      <c r="I3" s="35" t="s">
        <v>40</v>
      </c>
      <c r="J3" s="35" t="s">
        <v>41</v>
      </c>
      <c r="K3" s="35" t="s">
        <v>42</v>
      </c>
      <c r="L3" s="41" t="s">
        <v>43</v>
      </c>
      <c r="M3" s="42" t="s">
        <v>12</v>
      </c>
      <c r="N3" s="65" t="s">
        <v>15</v>
      </c>
    </row>
    <row r="4" spans="2:14" ht="16.5" customHeight="1" x14ac:dyDescent="0.25">
      <c r="B4" s="85"/>
      <c r="C4" s="89" t="s">
        <v>24</v>
      </c>
      <c r="D4" s="37">
        <v>21</v>
      </c>
      <c r="E4" s="51">
        <v>10</v>
      </c>
      <c r="F4" s="50">
        <v>0</v>
      </c>
      <c r="G4" s="50">
        <v>2</v>
      </c>
      <c r="H4" s="50">
        <v>56</v>
      </c>
      <c r="I4" s="50">
        <v>3</v>
      </c>
      <c r="J4" s="50">
        <v>45</v>
      </c>
      <c r="K4" s="50">
        <v>3</v>
      </c>
      <c r="L4" s="60">
        <v>2</v>
      </c>
      <c r="M4" s="46">
        <f>SUM(E4:L4)</f>
        <v>121</v>
      </c>
      <c r="N4" s="66">
        <v>100</v>
      </c>
    </row>
    <row r="5" spans="2:14" ht="16.5" customHeight="1" x14ac:dyDescent="0.25">
      <c r="B5" s="85"/>
      <c r="C5" s="87"/>
      <c r="D5" s="38">
        <v>22</v>
      </c>
      <c r="E5" s="52">
        <v>2</v>
      </c>
      <c r="F5" s="49">
        <v>0</v>
      </c>
      <c r="G5" s="49">
        <v>0</v>
      </c>
      <c r="H5" s="49">
        <v>26</v>
      </c>
      <c r="I5" s="49">
        <v>0</v>
      </c>
      <c r="J5" s="49">
        <v>58</v>
      </c>
      <c r="K5" s="49">
        <v>0</v>
      </c>
      <c r="L5" s="58">
        <v>0</v>
      </c>
      <c r="M5" s="44">
        <f>SUM(E5:L5)</f>
        <v>86</v>
      </c>
      <c r="N5" s="67">
        <v>80</v>
      </c>
    </row>
    <row r="6" spans="2:14" ht="16.5" customHeight="1" x14ac:dyDescent="0.25">
      <c r="B6" s="85"/>
      <c r="C6" s="87"/>
      <c r="D6" s="38">
        <v>23</v>
      </c>
      <c r="E6" s="52">
        <v>0</v>
      </c>
      <c r="F6" s="49">
        <v>1</v>
      </c>
      <c r="G6" s="49">
        <v>1</v>
      </c>
      <c r="H6" s="49">
        <v>16</v>
      </c>
      <c r="I6" s="49">
        <v>1</v>
      </c>
      <c r="J6" s="49">
        <v>12</v>
      </c>
      <c r="K6" s="49">
        <v>1</v>
      </c>
      <c r="L6" s="58">
        <v>1</v>
      </c>
      <c r="M6" s="44">
        <f t="shared" ref="M6:M9" si="0">SUM(E6:L6)</f>
        <v>33</v>
      </c>
      <c r="N6" s="67">
        <v>53</v>
      </c>
    </row>
    <row r="7" spans="2:14" ht="16.5" customHeight="1" x14ac:dyDescent="0.25">
      <c r="B7" s="85"/>
      <c r="C7" s="87"/>
      <c r="D7" s="38">
        <v>24</v>
      </c>
      <c r="E7" s="52">
        <v>2</v>
      </c>
      <c r="F7" s="49">
        <v>2</v>
      </c>
      <c r="G7" s="49">
        <v>0</v>
      </c>
      <c r="H7" s="49">
        <v>6</v>
      </c>
      <c r="I7" s="49">
        <v>0</v>
      </c>
      <c r="J7" s="49">
        <v>5</v>
      </c>
      <c r="K7" s="49">
        <v>0</v>
      </c>
      <c r="L7" s="58">
        <v>0</v>
      </c>
      <c r="M7" s="44">
        <f t="shared" si="0"/>
        <v>15</v>
      </c>
      <c r="N7" s="67">
        <v>25</v>
      </c>
    </row>
    <row r="8" spans="2:14" ht="16.5" customHeight="1" x14ac:dyDescent="0.25">
      <c r="B8" s="85"/>
      <c r="C8" s="87"/>
      <c r="D8" s="38">
        <v>25</v>
      </c>
      <c r="E8" s="52">
        <v>1</v>
      </c>
      <c r="F8" s="49">
        <v>0</v>
      </c>
      <c r="G8" s="49">
        <v>0</v>
      </c>
      <c r="H8" s="49">
        <v>32</v>
      </c>
      <c r="I8" s="49">
        <v>0</v>
      </c>
      <c r="J8" s="49">
        <v>23</v>
      </c>
      <c r="K8" s="49">
        <v>0</v>
      </c>
      <c r="L8" s="58">
        <v>0</v>
      </c>
      <c r="M8" s="44">
        <f t="shared" si="0"/>
        <v>56</v>
      </c>
      <c r="N8" s="67">
        <v>75</v>
      </c>
    </row>
    <row r="9" spans="2:14" ht="16.5" customHeight="1" x14ac:dyDescent="0.25">
      <c r="B9" s="85"/>
      <c r="C9" s="87"/>
      <c r="D9" s="38">
        <v>26</v>
      </c>
      <c r="E9" s="52">
        <v>0</v>
      </c>
      <c r="F9" s="49">
        <v>0</v>
      </c>
      <c r="G9" s="49">
        <v>0</v>
      </c>
      <c r="H9" s="49">
        <v>12</v>
      </c>
      <c r="I9" s="49">
        <v>0</v>
      </c>
      <c r="J9" s="49">
        <v>2</v>
      </c>
      <c r="K9" s="49">
        <v>0</v>
      </c>
      <c r="L9" s="58">
        <v>0</v>
      </c>
      <c r="M9" s="44">
        <f t="shared" si="0"/>
        <v>14</v>
      </c>
      <c r="N9" s="67">
        <v>45</v>
      </c>
    </row>
    <row r="10" spans="2:14" ht="16.5" customHeight="1" x14ac:dyDescent="0.25">
      <c r="B10" s="85"/>
      <c r="C10" s="90"/>
      <c r="D10" s="61">
        <v>27</v>
      </c>
      <c r="E10" s="62">
        <v>0</v>
      </c>
      <c r="F10" s="63">
        <v>0</v>
      </c>
      <c r="G10" s="63">
        <v>0</v>
      </c>
      <c r="H10" s="63">
        <v>2</v>
      </c>
      <c r="I10" s="63">
        <v>0</v>
      </c>
      <c r="J10" s="63">
        <v>0</v>
      </c>
      <c r="K10" s="63">
        <v>0</v>
      </c>
      <c r="L10" s="64">
        <v>0</v>
      </c>
      <c r="M10" s="47">
        <f>SUM(E10:L10)</f>
        <v>2</v>
      </c>
      <c r="N10" s="70">
        <v>30</v>
      </c>
    </row>
    <row r="11" spans="2:14" ht="16.5" customHeight="1" x14ac:dyDescent="0.25">
      <c r="B11" s="85"/>
      <c r="C11" s="86" t="s">
        <v>25</v>
      </c>
      <c r="D11" s="40">
        <v>28</v>
      </c>
      <c r="E11" s="53">
        <v>18</v>
      </c>
      <c r="F11" s="54">
        <v>0</v>
      </c>
      <c r="G11" s="54">
        <v>1</v>
      </c>
      <c r="H11" s="54">
        <v>23</v>
      </c>
      <c r="I11" s="54">
        <v>0</v>
      </c>
      <c r="J11" s="54">
        <v>15</v>
      </c>
      <c r="K11" s="54">
        <v>0</v>
      </c>
      <c r="L11" s="57">
        <v>0</v>
      </c>
      <c r="M11" s="43">
        <f>SUM(E11:L11)</f>
        <v>57</v>
      </c>
      <c r="N11" s="69">
        <v>96</v>
      </c>
    </row>
    <row r="12" spans="2:14" ht="16.5" customHeight="1" x14ac:dyDescent="0.25">
      <c r="B12" s="85"/>
      <c r="C12" s="87"/>
      <c r="D12" s="38">
        <v>29</v>
      </c>
      <c r="E12" s="52">
        <v>2</v>
      </c>
      <c r="F12" s="49">
        <v>1</v>
      </c>
      <c r="G12" s="49">
        <v>0</v>
      </c>
      <c r="H12" s="49">
        <v>2</v>
      </c>
      <c r="I12" s="49">
        <v>0</v>
      </c>
      <c r="J12" s="49">
        <v>8</v>
      </c>
      <c r="K12" s="49">
        <v>1</v>
      </c>
      <c r="L12" s="58">
        <v>1</v>
      </c>
      <c r="M12" s="44">
        <f>SUM(E12:L12)</f>
        <v>15</v>
      </c>
      <c r="N12" s="67">
        <v>45</v>
      </c>
    </row>
    <row r="13" spans="2:14" ht="16.5" customHeight="1" x14ac:dyDescent="0.25">
      <c r="B13" s="85"/>
      <c r="C13" s="87"/>
      <c r="D13" s="38">
        <v>30</v>
      </c>
      <c r="E13" s="52">
        <v>0</v>
      </c>
      <c r="F13" s="49">
        <v>0</v>
      </c>
      <c r="G13" s="49">
        <v>0</v>
      </c>
      <c r="H13" s="49">
        <v>3</v>
      </c>
      <c r="I13" s="49">
        <v>0</v>
      </c>
      <c r="J13" s="49">
        <v>1</v>
      </c>
      <c r="K13" s="49">
        <v>0</v>
      </c>
      <c r="L13" s="58">
        <v>0</v>
      </c>
      <c r="M13" s="44">
        <f t="shared" ref="M13:M16" si="1">SUM(E13:L13)</f>
        <v>4</v>
      </c>
      <c r="N13" s="67">
        <v>82</v>
      </c>
    </row>
    <row r="14" spans="2:14" ht="16.5" customHeight="1" x14ac:dyDescent="0.25">
      <c r="B14" s="85"/>
      <c r="C14" s="87"/>
      <c r="D14" s="38">
        <v>31</v>
      </c>
      <c r="E14" s="52">
        <v>11</v>
      </c>
      <c r="F14" s="49">
        <v>1</v>
      </c>
      <c r="G14" s="49">
        <v>0</v>
      </c>
      <c r="H14" s="49">
        <v>1</v>
      </c>
      <c r="I14" s="49">
        <v>0</v>
      </c>
      <c r="J14" s="49">
        <v>2</v>
      </c>
      <c r="K14" s="49">
        <v>0</v>
      </c>
      <c r="L14" s="58">
        <v>0</v>
      </c>
      <c r="M14" s="44">
        <f t="shared" si="1"/>
        <v>15</v>
      </c>
      <c r="N14" s="67">
        <v>96</v>
      </c>
    </row>
    <row r="15" spans="2:14" ht="16.5" customHeight="1" x14ac:dyDescent="0.25">
      <c r="B15" s="91" t="s">
        <v>10</v>
      </c>
      <c r="C15" s="87"/>
      <c r="D15" s="38">
        <v>1</v>
      </c>
      <c r="E15" s="52">
        <v>2</v>
      </c>
      <c r="F15" s="49">
        <v>0</v>
      </c>
      <c r="G15" s="49">
        <v>1</v>
      </c>
      <c r="H15" s="49">
        <v>12</v>
      </c>
      <c r="I15" s="49">
        <v>1</v>
      </c>
      <c r="J15" s="49">
        <v>0</v>
      </c>
      <c r="K15" s="49">
        <v>0</v>
      </c>
      <c r="L15" s="58">
        <v>0</v>
      </c>
      <c r="M15" s="44">
        <f t="shared" si="1"/>
        <v>16</v>
      </c>
      <c r="N15" s="67">
        <v>56</v>
      </c>
    </row>
    <row r="16" spans="2:14" ht="16.5" customHeight="1" x14ac:dyDescent="0.25">
      <c r="B16" s="91"/>
      <c r="C16" s="87"/>
      <c r="D16" s="38">
        <v>2</v>
      </c>
      <c r="E16" s="52">
        <v>8</v>
      </c>
      <c r="F16" s="49">
        <v>0</v>
      </c>
      <c r="G16" s="49">
        <v>1</v>
      </c>
      <c r="H16" s="49">
        <v>6</v>
      </c>
      <c r="I16" s="49">
        <v>0</v>
      </c>
      <c r="J16" s="49">
        <v>1</v>
      </c>
      <c r="K16" s="49">
        <v>0</v>
      </c>
      <c r="L16" s="58">
        <v>0</v>
      </c>
      <c r="M16" s="44">
        <f t="shared" si="1"/>
        <v>16</v>
      </c>
      <c r="N16" s="67">
        <v>85</v>
      </c>
    </row>
    <row r="17" spans="2:14" ht="16.5" customHeight="1" x14ac:dyDescent="0.25">
      <c r="B17" s="91"/>
      <c r="C17" s="88"/>
      <c r="D17" s="39">
        <v>3</v>
      </c>
      <c r="E17" s="55">
        <v>0</v>
      </c>
      <c r="F17" s="56">
        <v>0</v>
      </c>
      <c r="G17" s="56">
        <v>1</v>
      </c>
      <c r="H17" s="56">
        <v>4</v>
      </c>
      <c r="I17" s="56">
        <v>0</v>
      </c>
      <c r="J17" s="56">
        <v>2</v>
      </c>
      <c r="K17" s="56">
        <v>1</v>
      </c>
      <c r="L17" s="59">
        <v>1</v>
      </c>
      <c r="M17" s="45">
        <f>SUM(E17:L17)</f>
        <v>9</v>
      </c>
      <c r="N17" s="68">
        <v>36</v>
      </c>
    </row>
    <row r="18" spans="2:14" ht="16.5" customHeight="1" x14ac:dyDescent="0.25">
      <c r="B18" s="91"/>
      <c r="C18" s="89" t="s">
        <v>26</v>
      </c>
      <c r="D18" s="37">
        <v>4</v>
      </c>
      <c r="E18" s="51">
        <v>15</v>
      </c>
      <c r="F18" s="50">
        <v>1</v>
      </c>
      <c r="G18" s="50">
        <v>0</v>
      </c>
      <c r="H18" s="50">
        <v>8</v>
      </c>
      <c r="I18" s="50">
        <v>0</v>
      </c>
      <c r="J18" s="50">
        <v>1</v>
      </c>
      <c r="K18" s="50">
        <v>0</v>
      </c>
      <c r="L18" s="60">
        <v>0</v>
      </c>
      <c r="M18" s="46">
        <f>SUM(E18:L18)</f>
        <v>25</v>
      </c>
      <c r="N18" s="66">
        <v>54</v>
      </c>
    </row>
    <row r="19" spans="2:14" ht="16.5" customHeight="1" x14ac:dyDescent="0.25">
      <c r="B19" s="91"/>
      <c r="C19" s="87"/>
      <c r="D19" s="38">
        <v>5</v>
      </c>
      <c r="E19" s="52">
        <v>13</v>
      </c>
      <c r="F19" s="49">
        <v>2</v>
      </c>
      <c r="G19" s="49">
        <v>0</v>
      </c>
      <c r="H19" s="49">
        <v>7</v>
      </c>
      <c r="I19" s="49">
        <v>0</v>
      </c>
      <c r="J19" s="49">
        <v>2</v>
      </c>
      <c r="K19" s="49">
        <v>0</v>
      </c>
      <c r="L19" s="58">
        <v>0</v>
      </c>
      <c r="M19" s="44">
        <f>SUM(E19:L19)</f>
        <v>24</v>
      </c>
      <c r="N19" s="67">
        <v>58</v>
      </c>
    </row>
    <row r="20" spans="2:14" ht="16.5" customHeight="1" x14ac:dyDescent="0.25">
      <c r="B20" s="91"/>
      <c r="C20" s="87"/>
      <c r="D20" s="38">
        <v>6</v>
      </c>
      <c r="E20" s="52">
        <v>15</v>
      </c>
      <c r="F20" s="49">
        <v>0</v>
      </c>
      <c r="G20" s="49">
        <v>0</v>
      </c>
      <c r="H20" s="49">
        <v>5</v>
      </c>
      <c r="I20" s="49">
        <v>0</v>
      </c>
      <c r="J20" s="49">
        <v>0</v>
      </c>
      <c r="K20" s="49">
        <v>0</v>
      </c>
      <c r="L20" s="58">
        <v>0</v>
      </c>
      <c r="M20" s="44">
        <f t="shared" ref="M20:M23" si="2">SUM(E20:L20)</f>
        <v>20</v>
      </c>
      <c r="N20" s="67">
        <v>63</v>
      </c>
    </row>
    <row r="21" spans="2:14" ht="16.5" customHeight="1" x14ac:dyDescent="0.25">
      <c r="B21" s="91"/>
      <c r="C21" s="87"/>
      <c r="D21" s="38">
        <v>7</v>
      </c>
      <c r="E21" s="52">
        <v>14</v>
      </c>
      <c r="F21" s="49">
        <v>0</v>
      </c>
      <c r="G21" s="49">
        <v>1</v>
      </c>
      <c r="H21" s="49">
        <v>0</v>
      </c>
      <c r="I21" s="49">
        <v>1</v>
      </c>
      <c r="J21" s="49">
        <v>0</v>
      </c>
      <c r="K21" s="49">
        <v>1</v>
      </c>
      <c r="L21" s="58">
        <v>1</v>
      </c>
      <c r="M21" s="44">
        <f t="shared" si="2"/>
        <v>18</v>
      </c>
      <c r="N21" s="67">
        <v>87</v>
      </c>
    </row>
    <row r="22" spans="2:14" ht="16.5" customHeight="1" x14ac:dyDescent="0.25">
      <c r="B22" s="91"/>
      <c r="C22" s="87"/>
      <c r="D22" s="38">
        <v>8</v>
      </c>
      <c r="E22" s="52">
        <v>9</v>
      </c>
      <c r="F22" s="49">
        <v>1</v>
      </c>
      <c r="G22" s="49">
        <v>0</v>
      </c>
      <c r="H22" s="49">
        <v>1</v>
      </c>
      <c r="I22" s="49">
        <v>0</v>
      </c>
      <c r="J22" s="49">
        <v>2</v>
      </c>
      <c r="K22" s="49">
        <v>0</v>
      </c>
      <c r="L22" s="58">
        <v>0</v>
      </c>
      <c r="M22" s="44">
        <f t="shared" si="2"/>
        <v>13</v>
      </c>
      <c r="N22" s="67">
        <v>79</v>
      </c>
    </row>
    <row r="23" spans="2:14" ht="16.5" customHeight="1" x14ac:dyDescent="0.25">
      <c r="B23" s="91"/>
      <c r="C23" s="87"/>
      <c r="D23" s="38">
        <v>9</v>
      </c>
      <c r="E23" s="52">
        <v>5</v>
      </c>
      <c r="F23" s="49">
        <v>0</v>
      </c>
      <c r="G23" s="49">
        <v>0</v>
      </c>
      <c r="H23" s="49">
        <v>3</v>
      </c>
      <c r="I23" s="49">
        <v>0</v>
      </c>
      <c r="J23" s="49">
        <v>5</v>
      </c>
      <c r="K23" s="49">
        <v>0</v>
      </c>
      <c r="L23" s="58">
        <v>0</v>
      </c>
      <c r="M23" s="44">
        <f t="shared" si="2"/>
        <v>13</v>
      </c>
      <c r="N23" s="67">
        <v>59</v>
      </c>
    </row>
    <row r="24" spans="2:14" ht="16.5" customHeight="1" x14ac:dyDescent="0.25">
      <c r="B24" s="91"/>
      <c r="C24" s="90"/>
      <c r="D24" s="61">
        <v>10</v>
      </c>
      <c r="E24" s="62">
        <v>0</v>
      </c>
      <c r="F24" s="63">
        <v>1</v>
      </c>
      <c r="G24" s="63">
        <v>0</v>
      </c>
      <c r="H24" s="63">
        <v>0</v>
      </c>
      <c r="I24" s="63">
        <v>0</v>
      </c>
      <c r="J24" s="63">
        <v>1</v>
      </c>
      <c r="K24" s="63">
        <v>0</v>
      </c>
      <c r="L24" s="64">
        <v>0</v>
      </c>
      <c r="M24" s="47">
        <f>SUM(E24:L24)</f>
        <v>2</v>
      </c>
      <c r="N24" s="70">
        <v>87</v>
      </c>
    </row>
    <row r="25" spans="2:14" ht="16.5" customHeight="1" x14ac:dyDescent="0.25">
      <c r="B25" s="91"/>
      <c r="C25" s="86" t="s">
        <v>27</v>
      </c>
      <c r="D25" s="40">
        <v>11</v>
      </c>
      <c r="E25" s="53">
        <v>23</v>
      </c>
      <c r="F25" s="54">
        <v>5</v>
      </c>
      <c r="G25" s="54">
        <v>6</v>
      </c>
      <c r="H25" s="54">
        <v>58</v>
      </c>
      <c r="I25" s="54">
        <v>6</v>
      </c>
      <c r="J25" s="54">
        <v>14</v>
      </c>
      <c r="K25" s="54">
        <v>3</v>
      </c>
      <c r="L25" s="57">
        <v>2</v>
      </c>
      <c r="M25" s="43">
        <f>SUM(E25:L25)</f>
        <v>117</v>
      </c>
      <c r="N25" s="69">
        <v>105</v>
      </c>
    </row>
    <row r="26" spans="2:14" ht="16.5" customHeight="1" x14ac:dyDescent="0.25">
      <c r="B26" s="91"/>
      <c r="C26" s="87"/>
      <c r="D26" s="38">
        <v>12</v>
      </c>
      <c r="E26" s="52">
        <v>14</v>
      </c>
      <c r="F26" s="49">
        <v>0</v>
      </c>
      <c r="G26" s="49">
        <v>1</v>
      </c>
      <c r="H26" s="49">
        <v>0</v>
      </c>
      <c r="I26" s="49">
        <v>1</v>
      </c>
      <c r="J26" s="49">
        <v>0</v>
      </c>
      <c r="K26" s="49">
        <v>1</v>
      </c>
      <c r="L26" s="58">
        <v>1</v>
      </c>
      <c r="M26" s="44">
        <f>SUM(E26:L26)</f>
        <v>18</v>
      </c>
      <c r="N26" s="67">
        <v>56</v>
      </c>
    </row>
    <row r="27" spans="2:14" ht="16.5" customHeight="1" x14ac:dyDescent="0.25">
      <c r="B27" s="91"/>
      <c r="C27" s="87"/>
      <c r="D27" s="38">
        <v>13</v>
      </c>
      <c r="E27" s="52">
        <v>9</v>
      </c>
      <c r="F27" s="49">
        <v>1</v>
      </c>
      <c r="G27" s="49">
        <v>0</v>
      </c>
      <c r="H27" s="49">
        <v>1</v>
      </c>
      <c r="I27" s="49">
        <v>0</v>
      </c>
      <c r="J27" s="49">
        <v>2</v>
      </c>
      <c r="K27" s="49">
        <v>0</v>
      </c>
      <c r="L27" s="58">
        <v>0</v>
      </c>
      <c r="M27" s="44">
        <f t="shared" ref="M27:M30" si="3">SUM(E27:L27)</f>
        <v>13</v>
      </c>
      <c r="N27" s="67">
        <v>89</v>
      </c>
    </row>
    <row r="28" spans="2:14" ht="16.5" customHeight="1" x14ac:dyDescent="0.25">
      <c r="B28" s="91"/>
      <c r="C28" s="87"/>
      <c r="D28" s="38">
        <v>14</v>
      </c>
      <c r="E28" s="52">
        <v>21</v>
      </c>
      <c r="F28" s="49">
        <v>0</v>
      </c>
      <c r="G28" s="49">
        <v>1</v>
      </c>
      <c r="H28" s="49">
        <v>13</v>
      </c>
      <c r="I28" s="49">
        <v>2</v>
      </c>
      <c r="J28" s="49">
        <v>0</v>
      </c>
      <c r="K28" s="49">
        <v>0</v>
      </c>
      <c r="L28" s="58">
        <v>0</v>
      </c>
      <c r="M28" s="44">
        <f t="shared" si="3"/>
        <v>37</v>
      </c>
      <c r="N28" s="67">
        <v>51</v>
      </c>
    </row>
    <row r="29" spans="2:14" ht="16.5" customHeight="1" x14ac:dyDescent="0.25">
      <c r="B29" s="91"/>
      <c r="C29" s="87"/>
      <c r="D29" s="38">
        <v>15</v>
      </c>
      <c r="E29" s="52">
        <v>6</v>
      </c>
      <c r="F29" s="49">
        <v>1</v>
      </c>
      <c r="G29" s="49">
        <v>0</v>
      </c>
      <c r="H29" s="49">
        <v>3</v>
      </c>
      <c r="I29" s="49">
        <v>0</v>
      </c>
      <c r="J29" s="49">
        <v>0</v>
      </c>
      <c r="K29" s="49">
        <v>0</v>
      </c>
      <c r="L29" s="58">
        <v>0</v>
      </c>
      <c r="M29" s="44">
        <f t="shared" si="3"/>
        <v>10</v>
      </c>
      <c r="N29" s="67">
        <v>26</v>
      </c>
    </row>
    <row r="30" spans="2:14" ht="16.5" customHeight="1" x14ac:dyDescent="0.25">
      <c r="B30" s="91"/>
      <c r="C30" s="87"/>
      <c r="D30" s="38">
        <v>16</v>
      </c>
      <c r="E30" s="52">
        <v>5</v>
      </c>
      <c r="F30" s="49">
        <v>3</v>
      </c>
      <c r="G30" s="49">
        <v>0</v>
      </c>
      <c r="H30" s="49">
        <v>2</v>
      </c>
      <c r="I30" s="49">
        <v>0</v>
      </c>
      <c r="J30" s="49">
        <v>1</v>
      </c>
      <c r="K30" s="49">
        <v>0</v>
      </c>
      <c r="L30" s="58">
        <v>0</v>
      </c>
      <c r="M30" s="44">
        <f t="shared" si="3"/>
        <v>11</v>
      </c>
      <c r="N30" s="67">
        <v>23</v>
      </c>
    </row>
    <row r="31" spans="2:14" ht="16.5" customHeight="1" x14ac:dyDescent="0.25">
      <c r="B31" s="91"/>
      <c r="C31" s="88"/>
      <c r="D31" s="39">
        <v>17</v>
      </c>
      <c r="E31" s="55">
        <v>2</v>
      </c>
      <c r="F31" s="56">
        <v>0</v>
      </c>
      <c r="G31" s="56">
        <v>0</v>
      </c>
      <c r="H31" s="56">
        <v>0</v>
      </c>
      <c r="I31" s="56">
        <v>0</v>
      </c>
      <c r="J31" s="56">
        <v>1</v>
      </c>
      <c r="K31" s="56">
        <v>0</v>
      </c>
      <c r="L31" s="59">
        <v>0</v>
      </c>
      <c r="M31" s="45">
        <f>SUM(E31:L31)</f>
        <v>3</v>
      </c>
      <c r="N31" s="68">
        <v>15</v>
      </c>
    </row>
    <row r="32" spans="2:14" ht="16.5" customHeight="1" x14ac:dyDescent="0.25">
      <c r="B32" s="91"/>
      <c r="C32" s="89" t="s">
        <v>28</v>
      </c>
      <c r="D32" s="37">
        <v>18</v>
      </c>
      <c r="E32" s="51">
        <v>26</v>
      </c>
      <c r="F32" s="50">
        <v>1</v>
      </c>
      <c r="G32" s="50">
        <v>0</v>
      </c>
      <c r="H32" s="50">
        <v>12</v>
      </c>
      <c r="I32" s="50">
        <v>0</v>
      </c>
      <c r="J32" s="50">
        <v>1</v>
      </c>
      <c r="K32" s="50">
        <v>0</v>
      </c>
      <c r="L32" s="60">
        <v>0</v>
      </c>
      <c r="M32" s="46">
        <f>SUM(E32:L32)</f>
        <v>40</v>
      </c>
      <c r="N32" s="66">
        <v>98</v>
      </c>
    </row>
    <row r="33" spans="2:14" ht="16.5" customHeight="1" x14ac:dyDescent="0.25">
      <c r="B33" s="91"/>
      <c r="C33" s="87"/>
      <c r="D33" s="38">
        <v>19</v>
      </c>
      <c r="E33" s="52">
        <v>14</v>
      </c>
      <c r="F33" s="49">
        <v>0</v>
      </c>
      <c r="G33" s="49">
        <v>1</v>
      </c>
      <c r="H33" s="49">
        <v>0</v>
      </c>
      <c r="I33" s="49">
        <v>1</v>
      </c>
      <c r="J33" s="49">
        <v>0</v>
      </c>
      <c r="K33" s="49">
        <v>1</v>
      </c>
      <c r="L33" s="58">
        <v>1</v>
      </c>
      <c r="M33" s="44">
        <f>SUM(E33:L33)</f>
        <v>18</v>
      </c>
      <c r="N33" s="67">
        <v>56</v>
      </c>
    </row>
    <row r="34" spans="2:14" ht="16.5" customHeight="1" x14ac:dyDescent="0.25">
      <c r="B34" s="91"/>
      <c r="C34" s="87"/>
      <c r="D34" s="38">
        <v>20</v>
      </c>
      <c r="E34" s="52">
        <v>9</v>
      </c>
      <c r="F34" s="49">
        <v>1</v>
      </c>
      <c r="G34" s="49">
        <v>0</v>
      </c>
      <c r="H34" s="49">
        <v>1</v>
      </c>
      <c r="I34" s="49">
        <v>0</v>
      </c>
      <c r="J34" s="49">
        <v>2</v>
      </c>
      <c r="K34" s="49">
        <v>0</v>
      </c>
      <c r="L34" s="58">
        <v>0</v>
      </c>
      <c r="M34" s="44">
        <f t="shared" ref="M34:M37" si="4">SUM(E34:L34)</f>
        <v>13</v>
      </c>
      <c r="N34" s="67">
        <v>91</v>
      </c>
    </row>
    <row r="35" spans="2:14" ht="16.5" customHeight="1" x14ac:dyDescent="0.25">
      <c r="B35" s="91"/>
      <c r="C35" s="87"/>
      <c r="D35" s="38">
        <v>21</v>
      </c>
      <c r="E35" s="52">
        <v>12</v>
      </c>
      <c r="F35" s="49">
        <v>2</v>
      </c>
      <c r="G35" s="49">
        <v>3</v>
      </c>
      <c r="H35" s="49">
        <v>9</v>
      </c>
      <c r="I35" s="49">
        <v>0</v>
      </c>
      <c r="J35" s="49">
        <v>0</v>
      </c>
      <c r="K35" s="49">
        <v>1</v>
      </c>
      <c r="L35" s="58">
        <v>0</v>
      </c>
      <c r="M35" s="44">
        <f t="shared" si="4"/>
        <v>27</v>
      </c>
      <c r="N35" s="67">
        <v>63</v>
      </c>
    </row>
    <row r="36" spans="2:14" ht="16.5" customHeight="1" x14ac:dyDescent="0.25">
      <c r="B36" s="91"/>
      <c r="C36" s="87"/>
      <c r="D36" s="38">
        <v>22</v>
      </c>
      <c r="E36" s="52">
        <v>8</v>
      </c>
      <c r="F36" s="49">
        <v>1</v>
      </c>
      <c r="G36" s="49">
        <v>0</v>
      </c>
      <c r="H36" s="49">
        <v>15</v>
      </c>
      <c r="I36" s="49">
        <v>0</v>
      </c>
      <c r="J36" s="49">
        <v>1</v>
      </c>
      <c r="K36" s="49">
        <v>0</v>
      </c>
      <c r="L36" s="58">
        <v>1</v>
      </c>
      <c r="M36" s="44">
        <f t="shared" si="4"/>
        <v>26</v>
      </c>
      <c r="N36" s="67">
        <v>41</v>
      </c>
    </row>
    <row r="37" spans="2:14" ht="16.5" customHeight="1" x14ac:dyDescent="0.25">
      <c r="B37" s="91"/>
      <c r="C37" s="87"/>
      <c r="D37" s="38">
        <v>23</v>
      </c>
      <c r="E37" s="52">
        <v>6</v>
      </c>
      <c r="F37" s="49">
        <v>1</v>
      </c>
      <c r="G37" s="49">
        <v>0</v>
      </c>
      <c r="H37" s="49">
        <v>8</v>
      </c>
      <c r="I37" s="49">
        <v>0</v>
      </c>
      <c r="J37" s="49">
        <v>3</v>
      </c>
      <c r="K37" s="49">
        <v>0</v>
      </c>
      <c r="L37" s="58">
        <v>0</v>
      </c>
      <c r="M37" s="44">
        <f t="shared" si="4"/>
        <v>18</v>
      </c>
      <c r="N37" s="67">
        <v>48</v>
      </c>
    </row>
    <row r="38" spans="2:14" ht="16.5" customHeight="1" x14ac:dyDescent="0.25">
      <c r="B38" s="91"/>
      <c r="C38" s="90"/>
      <c r="D38" s="61">
        <v>24</v>
      </c>
      <c r="E38" s="62">
        <v>7</v>
      </c>
      <c r="F38" s="63">
        <v>2</v>
      </c>
      <c r="G38" s="63">
        <v>1</v>
      </c>
      <c r="H38" s="63">
        <v>2</v>
      </c>
      <c r="I38" s="63">
        <v>1</v>
      </c>
      <c r="J38" s="63">
        <v>0</v>
      </c>
      <c r="K38" s="63">
        <v>0</v>
      </c>
      <c r="L38" s="64">
        <v>0</v>
      </c>
      <c r="M38" s="47">
        <f>SUM(E38:L38)</f>
        <v>13</v>
      </c>
      <c r="N38" s="70">
        <v>42</v>
      </c>
    </row>
    <row r="39" spans="2:14" ht="16.5" customHeight="1" x14ac:dyDescent="0.25">
      <c r="B39" s="91"/>
      <c r="C39" s="86" t="s">
        <v>29</v>
      </c>
      <c r="D39" s="40">
        <v>25</v>
      </c>
      <c r="E39" s="53">
        <v>18</v>
      </c>
      <c r="F39" s="54">
        <v>0</v>
      </c>
      <c r="G39" s="54">
        <v>0</v>
      </c>
      <c r="H39" s="54">
        <v>1</v>
      </c>
      <c r="I39" s="54">
        <v>0</v>
      </c>
      <c r="J39" s="54">
        <v>1</v>
      </c>
      <c r="K39" s="54">
        <v>0</v>
      </c>
      <c r="L39" s="57">
        <v>0</v>
      </c>
      <c r="M39" s="43">
        <f>SUM(E39:L39)</f>
        <v>20</v>
      </c>
      <c r="N39" s="69">
        <v>56</v>
      </c>
    </row>
    <row r="40" spans="2:14" ht="16.5" customHeight="1" x14ac:dyDescent="0.25">
      <c r="B40" s="91"/>
      <c r="C40" s="87"/>
      <c r="D40" s="38">
        <v>26</v>
      </c>
      <c r="E40" s="52">
        <v>12</v>
      </c>
      <c r="F40" s="49">
        <v>1</v>
      </c>
      <c r="G40" s="49">
        <v>0</v>
      </c>
      <c r="H40" s="49">
        <v>2</v>
      </c>
      <c r="I40" s="49"/>
      <c r="J40" s="49">
        <v>0</v>
      </c>
      <c r="K40" s="49">
        <v>1</v>
      </c>
      <c r="L40" s="58">
        <v>1</v>
      </c>
      <c r="M40" s="44">
        <f>SUM(E40:L40)</f>
        <v>17</v>
      </c>
      <c r="N40" s="67">
        <v>89</v>
      </c>
    </row>
    <row r="41" spans="2:14" ht="16.5" customHeight="1" x14ac:dyDescent="0.25">
      <c r="B41" s="91"/>
      <c r="C41" s="87"/>
      <c r="D41" s="38">
        <v>27</v>
      </c>
      <c r="E41" s="52">
        <v>9</v>
      </c>
      <c r="F41" s="49">
        <v>0</v>
      </c>
      <c r="G41" s="49">
        <v>1</v>
      </c>
      <c r="H41" s="49">
        <v>0</v>
      </c>
      <c r="I41" s="49">
        <v>6</v>
      </c>
      <c r="J41" s="49">
        <v>0</v>
      </c>
      <c r="K41" s="49">
        <v>0</v>
      </c>
      <c r="L41" s="58">
        <v>0</v>
      </c>
      <c r="M41" s="44">
        <f t="shared" ref="M41:M44" si="5">SUM(E41:L41)</f>
        <v>16</v>
      </c>
      <c r="N41" s="67">
        <v>84</v>
      </c>
    </row>
    <row r="42" spans="2:14" ht="16.5" customHeight="1" x14ac:dyDescent="0.25">
      <c r="B42" s="91"/>
      <c r="C42" s="87"/>
      <c r="D42" s="38">
        <v>28</v>
      </c>
      <c r="E42" s="52">
        <v>2</v>
      </c>
      <c r="F42" s="49">
        <v>0</v>
      </c>
      <c r="G42" s="49">
        <v>3</v>
      </c>
      <c r="H42" s="49">
        <v>0</v>
      </c>
      <c r="I42" s="49">
        <v>0</v>
      </c>
      <c r="J42" s="49">
        <v>1</v>
      </c>
      <c r="K42" s="49">
        <v>0</v>
      </c>
      <c r="L42" s="58">
        <v>0</v>
      </c>
      <c r="M42" s="44">
        <f t="shared" si="5"/>
        <v>6</v>
      </c>
      <c r="N42" s="67">
        <v>52</v>
      </c>
    </row>
    <row r="43" spans="2:14" ht="16.5" customHeight="1" x14ac:dyDescent="0.25">
      <c r="B43" s="91"/>
      <c r="C43" s="87"/>
      <c r="D43" s="38">
        <v>29</v>
      </c>
      <c r="E43" s="52">
        <v>14</v>
      </c>
      <c r="F43" s="49">
        <v>0</v>
      </c>
      <c r="G43" s="49">
        <v>1</v>
      </c>
      <c r="H43" s="49">
        <v>0</v>
      </c>
      <c r="I43" s="49">
        <v>1</v>
      </c>
      <c r="J43" s="49">
        <v>0</v>
      </c>
      <c r="K43" s="49">
        <v>1</v>
      </c>
      <c r="L43" s="58">
        <v>1</v>
      </c>
      <c r="M43" s="44">
        <f t="shared" si="5"/>
        <v>18</v>
      </c>
      <c r="N43" s="67">
        <v>56</v>
      </c>
    </row>
    <row r="44" spans="2:14" ht="16.5" customHeight="1" x14ac:dyDescent="0.25">
      <c r="B44" s="91"/>
      <c r="C44" s="87"/>
      <c r="D44" s="38">
        <v>30</v>
      </c>
      <c r="E44" s="52">
        <v>9</v>
      </c>
      <c r="F44" s="49">
        <v>1</v>
      </c>
      <c r="G44" s="49">
        <v>0</v>
      </c>
      <c r="H44" s="49">
        <v>1</v>
      </c>
      <c r="I44" s="49">
        <v>0</v>
      </c>
      <c r="J44" s="49">
        <v>2</v>
      </c>
      <c r="K44" s="49">
        <v>0</v>
      </c>
      <c r="L44" s="58">
        <v>0</v>
      </c>
      <c r="M44" s="44">
        <f t="shared" si="5"/>
        <v>13</v>
      </c>
      <c r="N44" s="67">
        <v>35</v>
      </c>
    </row>
    <row r="45" spans="2:14" ht="16.5" customHeight="1" x14ac:dyDescent="0.25">
      <c r="B45" s="85" t="s">
        <v>11</v>
      </c>
      <c r="C45" s="88"/>
      <c r="D45" s="39">
        <v>1</v>
      </c>
      <c r="E45" s="55">
        <v>3</v>
      </c>
      <c r="F45" s="56">
        <v>0</v>
      </c>
      <c r="G45" s="56">
        <v>0</v>
      </c>
      <c r="H45" s="56">
        <v>2</v>
      </c>
      <c r="I45" s="56">
        <v>0</v>
      </c>
      <c r="J45" s="56">
        <v>0</v>
      </c>
      <c r="K45" s="56">
        <v>0</v>
      </c>
      <c r="L45" s="59">
        <v>0</v>
      </c>
      <c r="M45" s="45">
        <f>SUM(E45:L45)</f>
        <v>5</v>
      </c>
      <c r="N45" s="68">
        <v>23</v>
      </c>
    </row>
    <row r="46" spans="2:14" ht="16.5" customHeight="1" x14ac:dyDescent="0.25">
      <c r="B46" s="85"/>
      <c r="C46" s="89" t="s">
        <v>30</v>
      </c>
      <c r="D46" s="37">
        <v>2</v>
      </c>
      <c r="E46" s="51">
        <v>32</v>
      </c>
      <c r="F46" s="50">
        <v>2</v>
      </c>
      <c r="G46" s="50">
        <v>0</v>
      </c>
      <c r="H46" s="50">
        <v>13</v>
      </c>
      <c r="I46" s="50">
        <v>0</v>
      </c>
      <c r="J46" s="50">
        <v>8</v>
      </c>
      <c r="K46" s="50">
        <v>0</v>
      </c>
      <c r="L46" s="60">
        <v>0</v>
      </c>
      <c r="M46" s="46">
        <f>SUM(E46:L46)</f>
        <v>55</v>
      </c>
      <c r="N46" s="66">
        <v>94</v>
      </c>
    </row>
    <row r="47" spans="2:14" ht="16.5" customHeight="1" x14ac:dyDescent="0.25">
      <c r="B47" s="85"/>
      <c r="C47" s="87"/>
      <c r="D47" s="38">
        <v>3</v>
      </c>
      <c r="E47" s="52">
        <v>32</v>
      </c>
      <c r="F47" s="49">
        <v>0</v>
      </c>
      <c r="G47" s="49">
        <v>0</v>
      </c>
      <c r="H47" s="49">
        <v>23</v>
      </c>
      <c r="I47" s="49">
        <v>0</v>
      </c>
      <c r="J47" s="49">
        <v>2</v>
      </c>
      <c r="K47" s="49">
        <v>0</v>
      </c>
      <c r="L47" s="58">
        <v>1</v>
      </c>
      <c r="M47" s="44">
        <f>SUM(E47:L47)</f>
        <v>58</v>
      </c>
      <c r="N47" s="67">
        <v>56</v>
      </c>
    </row>
    <row r="48" spans="2:14" ht="16.5" customHeight="1" x14ac:dyDescent="0.25">
      <c r="B48" s="85"/>
      <c r="C48" s="87"/>
      <c r="D48" s="38">
        <v>4</v>
      </c>
      <c r="E48" s="52">
        <v>14</v>
      </c>
      <c r="F48" s="49">
        <v>0</v>
      </c>
      <c r="G48" s="49">
        <v>1</v>
      </c>
      <c r="H48" s="49">
        <v>0</v>
      </c>
      <c r="I48" s="49">
        <v>1</v>
      </c>
      <c r="J48" s="49">
        <v>0</v>
      </c>
      <c r="K48" s="49">
        <v>1</v>
      </c>
      <c r="L48" s="58">
        <v>1</v>
      </c>
      <c r="M48" s="44">
        <f>SUM(E48:L48)</f>
        <v>18</v>
      </c>
      <c r="N48" s="67">
        <v>85</v>
      </c>
    </row>
    <row r="49" spans="2:14" ht="16.5" customHeight="1" x14ac:dyDescent="0.25">
      <c r="B49" s="85"/>
      <c r="C49" s="87"/>
      <c r="D49" s="38">
        <v>5</v>
      </c>
      <c r="E49" s="52">
        <v>9</v>
      </c>
      <c r="F49" s="49">
        <v>1</v>
      </c>
      <c r="G49" s="49">
        <v>0</v>
      </c>
      <c r="H49" s="49">
        <v>1</v>
      </c>
      <c r="I49" s="49">
        <v>0</v>
      </c>
      <c r="J49" s="49">
        <v>2</v>
      </c>
      <c r="K49" s="49">
        <v>0</v>
      </c>
      <c r="L49" s="58">
        <v>0</v>
      </c>
      <c r="M49" s="44">
        <f>SUM(E49:L49)</f>
        <v>13</v>
      </c>
      <c r="N49" s="67">
        <v>45</v>
      </c>
    </row>
    <row r="50" spans="2:14" ht="16.5" customHeight="1" x14ac:dyDescent="0.25">
      <c r="B50" s="85"/>
      <c r="C50" s="87"/>
      <c r="D50" s="38">
        <v>6</v>
      </c>
      <c r="E50" s="52">
        <v>6</v>
      </c>
      <c r="F50" s="49">
        <v>0</v>
      </c>
      <c r="G50" s="49">
        <v>0</v>
      </c>
      <c r="H50" s="49">
        <v>1</v>
      </c>
      <c r="I50" s="49">
        <v>0</v>
      </c>
      <c r="J50" s="49">
        <v>1</v>
      </c>
      <c r="K50" s="49">
        <v>0</v>
      </c>
      <c r="L50" s="58">
        <v>0</v>
      </c>
      <c r="M50" s="44">
        <f t="shared" ref="M50:M51" si="6">SUM(E50:L50)</f>
        <v>8</v>
      </c>
      <c r="N50" s="67">
        <v>26</v>
      </c>
    </row>
    <row r="51" spans="2:14" ht="16.5" customHeight="1" x14ac:dyDescent="0.25">
      <c r="B51" s="85"/>
      <c r="C51" s="87"/>
      <c r="D51" s="38">
        <v>7</v>
      </c>
      <c r="E51" s="52">
        <v>4</v>
      </c>
      <c r="F51" s="49">
        <v>0</v>
      </c>
      <c r="G51" s="49">
        <v>0</v>
      </c>
      <c r="H51" s="49">
        <v>1</v>
      </c>
      <c r="I51" s="49">
        <v>1</v>
      </c>
      <c r="J51" s="49">
        <v>0</v>
      </c>
      <c r="K51" s="49">
        <v>0</v>
      </c>
      <c r="L51" s="58">
        <v>1</v>
      </c>
      <c r="M51" s="44">
        <f t="shared" si="6"/>
        <v>7</v>
      </c>
      <c r="N51" s="67">
        <v>23</v>
      </c>
    </row>
    <row r="52" spans="2:14" ht="16.5" customHeight="1" x14ac:dyDescent="0.25">
      <c r="B52" s="85"/>
      <c r="C52" s="90"/>
      <c r="D52" s="61">
        <v>8</v>
      </c>
      <c r="E52" s="62">
        <v>1</v>
      </c>
      <c r="F52" s="63">
        <v>0</v>
      </c>
      <c r="G52" s="63">
        <v>0</v>
      </c>
      <c r="H52" s="63">
        <v>0</v>
      </c>
      <c r="I52" s="49">
        <v>0</v>
      </c>
      <c r="J52" s="49">
        <v>0</v>
      </c>
      <c r="K52" s="63">
        <v>0</v>
      </c>
      <c r="L52" s="64">
        <v>0</v>
      </c>
      <c r="M52" s="47">
        <f>SUM(E52:L52)</f>
        <v>1</v>
      </c>
      <c r="N52" s="70">
        <v>15</v>
      </c>
    </row>
    <row r="53" spans="2:14" ht="16.5" customHeight="1" x14ac:dyDescent="0.25">
      <c r="B53" s="85"/>
      <c r="C53" s="86" t="s">
        <v>31</v>
      </c>
      <c r="D53" s="40">
        <v>9</v>
      </c>
      <c r="E53" s="53">
        <v>12</v>
      </c>
      <c r="F53" s="54">
        <v>0</v>
      </c>
      <c r="G53" s="54">
        <v>1</v>
      </c>
      <c r="H53" s="54">
        <v>7</v>
      </c>
      <c r="I53" s="54">
        <v>0</v>
      </c>
      <c r="J53" s="54">
        <v>1</v>
      </c>
      <c r="K53" s="54">
        <v>0</v>
      </c>
      <c r="L53" s="57">
        <v>0</v>
      </c>
      <c r="M53" s="43">
        <f>SUM(E53:L53)</f>
        <v>21</v>
      </c>
      <c r="N53" s="69">
        <v>46</v>
      </c>
    </row>
    <row r="54" spans="2:14" ht="16.5" customHeight="1" x14ac:dyDescent="0.25">
      <c r="B54" s="85"/>
      <c r="C54" s="87"/>
      <c r="D54" s="38">
        <v>10</v>
      </c>
      <c r="E54" s="52">
        <v>10</v>
      </c>
      <c r="F54" s="49">
        <v>0</v>
      </c>
      <c r="G54" s="49">
        <v>1</v>
      </c>
      <c r="H54" s="49">
        <v>3</v>
      </c>
      <c r="I54" s="49">
        <v>0</v>
      </c>
      <c r="J54" s="49">
        <v>0</v>
      </c>
      <c r="K54" s="49">
        <v>0</v>
      </c>
      <c r="L54" s="58">
        <v>0</v>
      </c>
      <c r="M54" s="44">
        <f>SUM(E54:L54)</f>
        <v>14</v>
      </c>
      <c r="N54" s="67">
        <v>87</v>
      </c>
    </row>
    <row r="55" spans="2:14" ht="16.5" customHeight="1" x14ac:dyDescent="0.25">
      <c r="B55" s="85"/>
      <c r="C55" s="87"/>
      <c r="D55" s="38">
        <v>11</v>
      </c>
      <c r="E55" s="52">
        <v>13</v>
      </c>
      <c r="F55" s="49">
        <v>1</v>
      </c>
      <c r="G55" s="49">
        <v>0</v>
      </c>
      <c r="H55" s="49">
        <v>15</v>
      </c>
      <c r="I55" s="49">
        <v>0</v>
      </c>
      <c r="J55" s="49">
        <v>1</v>
      </c>
      <c r="K55" s="49">
        <v>0</v>
      </c>
      <c r="L55" s="58">
        <v>12</v>
      </c>
      <c r="M55" s="44">
        <f t="shared" ref="M55:M58" si="7">SUM(E55:L55)</f>
        <v>42</v>
      </c>
      <c r="N55" s="67">
        <v>56</v>
      </c>
    </row>
    <row r="56" spans="2:14" ht="16.5" customHeight="1" x14ac:dyDescent="0.25">
      <c r="B56" s="85"/>
      <c r="C56" s="87"/>
      <c r="D56" s="38">
        <v>12</v>
      </c>
      <c r="E56" s="52">
        <v>16</v>
      </c>
      <c r="F56" s="49">
        <v>3</v>
      </c>
      <c r="G56" s="49">
        <v>0</v>
      </c>
      <c r="H56" s="49">
        <v>9</v>
      </c>
      <c r="I56" s="49">
        <v>0</v>
      </c>
      <c r="J56" s="49">
        <v>1</v>
      </c>
      <c r="K56" s="49">
        <v>1</v>
      </c>
      <c r="L56" s="58">
        <v>0</v>
      </c>
      <c r="M56" s="44">
        <f t="shared" si="7"/>
        <v>30</v>
      </c>
      <c r="N56" s="67">
        <v>54</v>
      </c>
    </row>
    <row r="57" spans="2:14" ht="16.5" customHeight="1" x14ac:dyDescent="0.25">
      <c r="B57" s="85"/>
      <c r="C57" s="87"/>
      <c r="D57" s="38">
        <v>13</v>
      </c>
      <c r="E57" s="52">
        <v>21</v>
      </c>
      <c r="F57" s="49">
        <v>1</v>
      </c>
      <c r="G57" s="49">
        <v>0</v>
      </c>
      <c r="H57" s="49">
        <v>3</v>
      </c>
      <c r="I57" s="49">
        <v>1</v>
      </c>
      <c r="J57" s="49">
        <v>0</v>
      </c>
      <c r="K57" s="49">
        <v>1</v>
      </c>
      <c r="L57" s="58">
        <v>1</v>
      </c>
      <c r="M57" s="44">
        <f t="shared" si="7"/>
        <v>28</v>
      </c>
      <c r="N57" s="67">
        <v>78</v>
      </c>
    </row>
    <row r="58" spans="2:14" ht="16.5" customHeight="1" x14ac:dyDescent="0.25">
      <c r="B58" s="85"/>
      <c r="C58" s="87"/>
      <c r="D58" s="38">
        <v>14</v>
      </c>
      <c r="E58" s="52">
        <v>8</v>
      </c>
      <c r="F58" s="49">
        <v>0</v>
      </c>
      <c r="G58" s="49">
        <v>0</v>
      </c>
      <c r="H58" s="49">
        <v>0</v>
      </c>
      <c r="I58" s="49">
        <v>3</v>
      </c>
      <c r="J58" s="49">
        <v>0</v>
      </c>
      <c r="K58" s="49">
        <v>0</v>
      </c>
      <c r="L58" s="58">
        <v>1</v>
      </c>
      <c r="M58" s="44">
        <f t="shared" si="7"/>
        <v>12</v>
      </c>
      <c r="N58" s="67">
        <v>26</v>
      </c>
    </row>
    <row r="59" spans="2:14" ht="16.5" customHeight="1" x14ac:dyDescent="0.25">
      <c r="B59" s="85"/>
      <c r="C59" s="88"/>
      <c r="D59" s="39">
        <v>15</v>
      </c>
      <c r="E59" s="55">
        <v>26</v>
      </c>
      <c r="F59" s="56">
        <v>1</v>
      </c>
      <c r="G59" s="56">
        <v>0</v>
      </c>
      <c r="H59" s="56">
        <v>23</v>
      </c>
      <c r="I59" s="56">
        <v>0</v>
      </c>
      <c r="J59" s="56">
        <v>12</v>
      </c>
      <c r="K59" s="56">
        <v>1</v>
      </c>
      <c r="L59" s="59">
        <v>0</v>
      </c>
      <c r="M59" s="45">
        <f>SUM(E59:L59)</f>
        <v>63</v>
      </c>
      <c r="N59" s="68">
        <v>54</v>
      </c>
    </row>
    <row r="60" spans="2:14" ht="16.5" customHeight="1" x14ac:dyDescent="0.25">
      <c r="B60" s="85"/>
      <c r="C60" s="89" t="s">
        <v>32</v>
      </c>
      <c r="D60" s="37">
        <v>16</v>
      </c>
      <c r="E60" s="51">
        <v>32</v>
      </c>
      <c r="F60" s="50">
        <v>2</v>
      </c>
      <c r="G60" s="50">
        <v>0</v>
      </c>
      <c r="H60" s="50">
        <v>13</v>
      </c>
      <c r="I60" s="50">
        <v>0</v>
      </c>
      <c r="J60" s="50">
        <v>8</v>
      </c>
      <c r="K60" s="50">
        <v>0</v>
      </c>
      <c r="L60" s="60">
        <v>0</v>
      </c>
      <c r="M60" s="46">
        <f>SUM(E60:L60)</f>
        <v>55</v>
      </c>
      <c r="N60" s="66">
        <v>94</v>
      </c>
    </row>
    <row r="61" spans="2:14" ht="16.5" customHeight="1" x14ac:dyDescent="0.25">
      <c r="B61" s="85"/>
      <c r="C61" s="87"/>
      <c r="D61" s="38">
        <v>17</v>
      </c>
      <c r="E61" s="52">
        <v>32</v>
      </c>
      <c r="F61" s="49">
        <v>0</v>
      </c>
      <c r="G61" s="49">
        <v>0</v>
      </c>
      <c r="H61" s="49">
        <v>23</v>
      </c>
      <c r="I61" s="49">
        <v>0</v>
      </c>
      <c r="J61" s="49">
        <v>2</v>
      </c>
      <c r="K61" s="49">
        <v>0</v>
      </c>
      <c r="L61" s="58">
        <v>1</v>
      </c>
      <c r="M61" s="44">
        <f>SUM(E61:L61)</f>
        <v>58</v>
      </c>
      <c r="N61" s="67">
        <v>56</v>
      </c>
    </row>
    <row r="62" spans="2:14" ht="16.5" customHeight="1" x14ac:dyDescent="0.25">
      <c r="B62" s="85"/>
      <c r="C62" s="87"/>
      <c r="D62" s="38">
        <v>18</v>
      </c>
      <c r="E62" s="52">
        <v>14</v>
      </c>
      <c r="F62" s="49">
        <v>0</v>
      </c>
      <c r="G62" s="49">
        <v>1</v>
      </c>
      <c r="H62" s="49">
        <v>0</v>
      </c>
      <c r="I62" s="49">
        <v>1</v>
      </c>
      <c r="J62" s="49">
        <v>0</v>
      </c>
      <c r="K62" s="49">
        <v>1</v>
      </c>
      <c r="L62" s="58">
        <v>1</v>
      </c>
      <c r="M62" s="44">
        <f t="shared" ref="M62:M66" si="8">SUM(E62:L62)</f>
        <v>18</v>
      </c>
      <c r="N62" s="67">
        <v>85</v>
      </c>
    </row>
    <row r="63" spans="2:14" ht="16.5" customHeight="1" x14ac:dyDescent="0.25">
      <c r="B63" s="85"/>
      <c r="C63" s="87"/>
      <c r="D63" s="38">
        <v>19</v>
      </c>
      <c r="E63" s="52">
        <v>9</v>
      </c>
      <c r="F63" s="49">
        <v>1</v>
      </c>
      <c r="G63" s="49">
        <v>0</v>
      </c>
      <c r="H63" s="49">
        <v>1</v>
      </c>
      <c r="I63" s="49">
        <v>0</v>
      </c>
      <c r="J63" s="49">
        <v>2</v>
      </c>
      <c r="K63" s="49">
        <v>0</v>
      </c>
      <c r="L63" s="58">
        <v>0</v>
      </c>
      <c r="M63" s="44">
        <f t="shared" si="8"/>
        <v>13</v>
      </c>
      <c r="N63" s="67">
        <v>45</v>
      </c>
    </row>
    <row r="64" spans="2:14" ht="16.5" customHeight="1" x14ac:dyDescent="0.25">
      <c r="B64" s="85"/>
      <c r="C64" s="87"/>
      <c r="D64" s="38">
        <v>20</v>
      </c>
      <c r="E64" s="52">
        <v>6</v>
      </c>
      <c r="F64" s="49">
        <v>0</v>
      </c>
      <c r="G64" s="49">
        <v>0</v>
      </c>
      <c r="H64" s="49">
        <v>1</v>
      </c>
      <c r="I64" s="49">
        <v>0</v>
      </c>
      <c r="J64" s="49">
        <v>1</v>
      </c>
      <c r="K64" s="49">
        <v>0</v>
      </c>
      <c r="L64" s="58">
        <v>0</v>
      </c>
      <c r="M64" s="44">
        <f t="shared" si="8"/>
        <v>8</v>
      </c>
      <c r="N64" s="67">
        <v>26</v>
      </c>
    </row>
    <row r="65" spans="2:14" ht="16.5" customHeight="1" x14ac:dyDescent="0.25">
      <c r="B65" s="85"/>
      <c r="C65" s="87"/>
      <c r="D65" s="38">
        <v>21</v>
      </c>
      <c r="E65" s="52">
        <v>4</v>
      </c>
      <c r="F65" s="49">
        <v>0</v>
      </c>
      <c r="G65" s="49">
        <v>0</v>
      </c>
      <c r="H65" s="49">
        <v>1</v>
      </c>
      <c r="I65" s="49">
        <v>1</v>
      </c>
      <c r="J65" s="49">
        <v>0</v>
      </c>
      <c r="K65" s="49">
        <v>0</v>
      </c>
      <c r="L65" s="58">
        <v>1</v>
      </c>
      <c r="M65" s="44">
        <f t="shared" si="8"/>
        <v>7</v>
      </c>
      <c r="N65" s="67">
        <v>23</v>
      </c>
    </row>
    <row r="66" spans="2:14" ht="16.5" customHeight="1" x14ac:dyDescent="0.25">
      <c r="B66" s="85"/>
      <c r="C66" s="90"/>
      <c r="D66" s="61">
        <v>22</v>
      </c>
      <c r="E66" s="62">
        <v>1</v>
      </c>
      <c r="F66" s="63">
        <v>0</v>
      </c>
      <c r="G66" s="63">
        <v>0</v>
      </c>
      <c r="H66" s="63">
        <v>0</v>
      </c>
      <c r="I66" s="49">
        <v>0</v>
      </c>
      <c r="J66" s="49">
        <v>0</v>
      </c>
      <c r="K66" s="63">
        <v>0</v>
      </c>
      <c r="L66" s="64">
        <v>0</v>
      </c>
      <c r="M66" s="44">
        <f t="shared" si="8"/>
        <v>1</v>
      </c>
      <c r="N66" s="70">
        <v>15</v>
      </c>
    </row>
    <row r="67" spans="2:14" ht="16.5" customHeight="1" x14ac:dyDescent="0.25">
      <c r="B67" s="85"/>
      <c r="C67" s="86" t="s">
        <v>33</v>
      </c>
      <c r="D67" s="40">
        <v>23</v>
      </c>
      <c r="E67" s="53">
        <v>23</v>
      </c>
      <c r="F67" s="54">
        <v>5</v>
      </c>
      <c r="G67" s="54">
        <v>6</v>
      </c>
      <c r="H67" s="54">
        <v>58</v>
      </c>
      <c r="I67" s="54">
        <v>6</v>
      </c>
      <c r="J67" s="54">
        <v>14</v>
      </c>
      <c r="K67" s="54">
        <v>3</v>
      </c>
      <c r="L67" s="57">
        <v>2</v>
      </c>
      <c r="M67" s="43">
        <f>SUM(E67:L67)</f>
        <v>117</v>
      </c>
      <c r="N67" s="69">
        <v>105</v>
      </c>
    </row>
    <row r="68" spans="2:14" ht="16.5" customHeight="1" x14ac:dyDescent="0.25">
      <c r="B68" s="85"/>
      <c r="C68" s="87"/>
      <c r="D68" s="38">
        <v>24</v>
      </c>
      <c r="E68" s="52">
        <v>14</v>
      </c>
      <c r="F68" s="49">
        <v>0</v>
      </c>
      <c r="G68" s="49">
        <v>1</v>
      </c>
      <c r="H68" s="49">
        <v>0</v>
      </c>
      <c r="I68" s="49">
        <v>1</v>
      </c>
      <c r="J68" s="49">
        <v>0</v>
      </c>
      <c r="K68" s="49">
        <v>1</v>
      </c>
      <c r="L68" s="58">
        <v>1</v>
      </c>
      <c r="M68" s="44">
        <f>SUM(E68:L68)</f>
        <v>18</v>
      </c>
      <c r="N68" s="67">
        <v>56</v>
      </c>
    </row>
    <row r="69" spans="2:14" ht="16.5" customHeight="1" x14ac:dyDescent="0.25">
      <c r="B69" s="85"/>
      <c r="C69" s="87"/>
      <c r="D69" s="38">
        <v>25</v>
      </c>
      <c r="E69" s="52">
        <v>9</v>
      </c>
      <c r="F69" s="49">
        <v>1</v>
      </c>
      <c r="G69" s="49">
        <v>0</v>
      </c>
      <c r="H69" s="49">
        <v>1</v>
      </c>
      <c r="I69" s="49">
        <v>0</v>
      </c>
      <c r="J69" s="49">
        <v>2</v>
      </c>
      <c r="K69" s="49">
        <v>0</v>
      </c>
      <c r="L69" s="58">
        <v>0</v>
      </c>
      <c r="M69" s="44">
        <f t="shared" ref="M69:M72" si="9">SUM(E69:L69)</f>
        <v>13</v>
      </c>
      <c r="N69" s="67">
        <v>89</v>
      </c>
    </row>
    <row r="70" spans="2:14" ht="16.5" customHeight="1" x14ac:dyDescent="0.25">
      <c r="B70" s="85"/>
      <c r="C70" s="87"/>
      <c r="D70" s="38">
        <v>26</v>
      </c>
      <c r="E70" s="52">
        <v>21</v>
      </c>
      <c r="F70" s="49">
        <v>0</v>
      </c>
      <c r="G70" s="49">
        <v>1</v>
      </c>
      <c r="H70" s="49">
        <v>13</v>
      </c>
      <c r="I70" s="49">
        <v>2</v>
      </c>
      <c r="J70" s="49">
        <v>0</v>
      </c>
      <c r="K70" s="49">
        <v>0</v>
      </c>
      <c r="L70" s="58">
        <v>0</v>
      </c>
      <c r="M70" s="44">
        <f t="shared" si="9"/>
        <v>37</v>
      </c>
      <c r="N70" s="67">
        <v>51</v>
      </c>
    </row>
    <row r="71" spans="2:14" ht="16.5" customHeight="1" x14ac:dyDescent="0.25">
      <c r="B71" s="85"/>
      <c r="C71" s="87"/>
      <c r="D71" s="38">
        <v>27</v>
      </c>
      <c r="E71" s="52">
        <v>6</v>
      </c>
      <c r="F71" s="49">
        <v>1</v>
      </c>
      <c r="G71" s="49">
        <v>0</v>
      </c>
      <c r="H71" s="49">
        <v>3</v>
      </c>
      <c r="I71" s="49">
        <v>0</v>
      </c>
      <c r="J71" s="49">
        <v>0</v>
      </c>
      <c r="K71" s="49">
        <v>0</v>
      </c>
      <c r="L71" s="58">
        <v>0</v>
      </c>
      <c r="M71" s="44">
        <f t="shared" si="9"/>
        <v>10</v>
      </c>
      <c r="N71" s="67">
        <v>26</v>
      </c>
    </row>
    <row r="72" spans="2:14" ht="16.5" customHeight="1" x14ac:dyDescent="0.25">
      <c r="B72" s="85"/>
      <c r="C72" s="87"/>
      <c r="D72" s="38">
        <v>28</v>
      </c>
      <c r="E72" s="52">
        <v>5</v>
      </c>
      <c r="F72" s="49">
        <v>3</v>
      </c>
      <c r="G72" s="49">
        <v>0</v>
      </c>
      <c r="H72" s="49">
        <v>2</v>
      </c>
      <c r="I72" s="49">
        <v>0</v>
      </c>
      <c r="J72" s="49">
        <v>1</v>
      </c>
      <c r="K72" s="49">
        <v>0</v>
      </c>
      <c r="L72" s="58">
        <v>0</v>
      </c>
      <c r="M72" s="44">
        <f t="shared" si="9"/>
        <v>11</v>
      </c>
      <c r="N72" s="67">
        <v>23</v>
      </c>
    </row>
    <row r="73" spans="2:14" ht="16.5" customHeight="1" x14ac:dyDescent="0.25">
      <c r="B73" s="85"/>
      <c r="C73" s="88"/>
      <c r="D73" s="39">
        <v>29</v>
      </c>
      <c r="E73" s="55">
        <v>2</v>
      </c>
      <c r="F73" s="56">
        <v>0</v>
      </c>
      <c r="G73" s="56">
        <v>0</v>
      </c>
      <c r="H73" s="56">
        <v>0</v>
      </c>
      <c r="I73" s="56">
        <v>0</v>
      </c>
      <c r="J73" s="56">
        <v>1</v>
      </c>
      <c r="K73" s="56">
        <v>0</v>
      </c>
      <c r="L73" s="59">
        <v>0</v>
      </c>
      <c r="M73" s="45">
        <f>SUM(E73:L73)</f>
        <v>3</v>
      </c>
      <c r="N73" s="68">
        <v>15</v>
      </c>
    </row>
    <row r="74" spans="2:14" ht="16.5" customHeight="1" x14ac:dyDescent="0.25">
      <c r="B74" s="85"/>
      <c r="C74" s="93" t="s">
        <v>34</v>
      </c>
      <c r="D74" s="40">
        <v>30</v>
      </c>
      <c r="E74" s="52">
        <v>6</v>
      </c>
      <c r="F74" s="49">
        <v>0</v>
      </c>
      <c r="G74" s="49">
        <v>0</v>
      </c>
      <c r="H74" s="49">
        <v>1</v>
      </c>
      <c r="I74" s="49">
        <v>0</v>
      </c>
      <c r="J74" s="49">
        <v>1</v>
      </c>
      <c r="K74" s="49">
        <v>0</v>
      </c>
      <c r="L74" s="58">
        <v>0</v>
      </c>
      <c r="M74" s="43">
        <f>SUM(E74:L74)</f>
        <v>8</v>
      </c>
      <c r="N74" s="69">
        <v>31</v>
      </c>
    </row>
    <row r="75" spans="2:14" ht="16.5" customHeight="1" x14ac:dyDescent="0.25">
      <c r="B75" s="92"/>
      <c r="C75" s="94"/>
      <c r="D75" s="39">
        <v>31</v>
      </c>
      <c r="E75" s="52">
        <v>4</v>
      </c>
      <c r="F75" s="49">
        <v>0</v>
      </c>
      <c r="G75" s="49">
        <v>0</v>
      </c>
      <c r="H75" s="49">
        <v>1</v>
      </c>
      <c r="I75" s="49">
        <v>1</v>
      </c>
      <c r="J75" s="49">
        <v>0</v>
      </c>
      <c r="K75" s="49">
        <v>0</v>
      </c>
      <c r="L75" s="58">
        <v>1</v>
      </c>
      <c r="M75" s="45">
        <f>SUM(E75:L75)</f>
        <v>7</v>
      </c>
      <c r="N75" s="68">
        <v>25</v>
      </c>
    </row>
  </sheetData>
  <mergeCells count="15">
    <mergeCell ref="C67:C73"/>
    <mergeCell ref="C74:C75"/>
    <mergeCell ref="B3:D3"/>
    <mergeCell ref="B4:B14"/>
    <mergeCell ref="C4:C10"/>
    <mergeCell ref="C11:C17"/>
    <mergeCell ref="B15:B44"/>
    <mergeCell ref="C18:C24"/>
    <mergeCell ref="C25:C31"/>
    <mergeCell ref="C32:C38"/>
    <mergeCell ref="C39:C45"/>
    <mergeCell ref="B45:B75"/>
    <mergeCell ref="C46:C52"/>
    <mergeCell ref="C53:C59"/>
    <mergeCell ref="C60:C66"/>
  </mergeCells>
  <conditionalFormatting sqref="E4:L75">
    <cfRule type="cellIs" dxfId="4" priority="1" operator="greaterThan">
      <formula>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 tint="-0.249977111117893"/>
  </sheetPr>
  <dimension ref="A1:M16"/>
  <sheetViews>
    <sheetView showGridLines="0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K23" sqref="K23"/>
    </sheetView>
  </sheetViews>
  <sheetFormatPr baseColWidth="10" defaultRowHeight="15" x14ac:dyDescent="0.25"/>
  <cols>
    <col min="1" max="1" width="3.140625" customWidth="1"/>
    <col min="2" max="2" width="15.85546875" customWidth="1"/>
    <col min="4" max="13" width="17.7109375" customWidth="1"/>
  </cols>
  <sheetData>
    <row r="1" spans="1:13" ht="26.25" x14ac:dyDescent="0.4">
      <c r="A1" s="13"/>
      <c r="B1" s="15" t="s">
        <v>17</v>
      </c>
    </row>
    <row r="2" spans="1:13" x14ac:dyDescent="0.25">
      <c r="A2" s="13"/>
      <c r="B2" s="12"/>
    </row>
    <row r="3" spans="1:13" ht="37.5" x14ac:dyDescent="0.25">
      <c r="B3" s="82" t="s">
        <v>16</v>
      </c>
      <c r="C3" s="84"/>
      <c r="D3" s="36" t="s">
        <v>36</v>
      </c>
      <c r="E3" s="35" t="s">
        <v>37</v>
      </c>
      <c r="F3" s="35" t="s">
        <v>38</v>
      </c>
      <c r="G3" s="35" t="s">
        <v>39</v>
      </c>
      <c r="H3" s="35" t="s">
        <v>40</v>
      </c>
      <c r="I3" s="35" t="s">
        <v>41</v>
      </c>
      <c r="J3" s="35" t="s">
        <v>42</v>
      </c>
      <c r="K3" s="41" t="s">
        <v>43</v>
      </c>
      <c r="L3" s="48" t="s">
        <v>13</v>
      </c>
      <c r="M3" s="65" t="s">
        <v>15</v>
      </c>
    </row>
    <row r="4" spans="1:13" ht="15.75" x14ac:dyDescent="0.25">
      <c r="B4" s="95"/>
      <c r="C4" s="72">
        <v>43</v>
      </c>
      <c r="D4" s="22">
        <f>SUM('Saisie Guichet'!E4:E10)</f>
        <v>15</v>
      </c>
      <c r="E4" s="22">
        <f>SUM('Saisie Guichet'!F4:F10)</f>
        <v>3</v>
      </c>
      <c r="F4" s="22">
        <f>SUM('Saisie Guichet'!G4:G10)</f>
        <v>3</v>
      </c>
      <c r="G4" s="22">
        <f>SUM('Saisie Guichet'!H4:H10)</f>
        <v>150</v>
      </c>
      <c r="H4" s="22">
        <f>SUM('Saisie Guichet'!I4:I10)</f>
        <v>4</v>
      </c>
      <c r="I4" s="22">
        <f>SUM('Saisie Guichet'!J4:J10)</f>
        <v>145</v>
      </c>
      <c r="J4" s="22">
        <f>SUM('Saisie Guichet'!K4:K10)</f>
        <v>4</v>
      </c>
      <c r="K4" s="22">
        <f>SUM('Saisie Guichet'!L4:L10)</f>
        <v>3</v>
      </c>
      <c r="L4" s="77">
        <f t="shared" ref="L4:L16" si="0">SUM(D4:K4)</f>
        <v>327</v>
      </c>
      <c r="M4" s="80">
        <f>SUM('Saisie Guichet'!N4:N10)</f>
        <v>408</v>
      </c>
    </row>
    <row r="5" spans="1:13" ht="15.75" x14ac:dyDescent="0.25">
      <c r="B5" s="96"/>
      <c r="C5" s="73">
        <v>44</v>
      </c>
      <c r="D5" s="23">
        <f>SUM('Saisie Guichet'!E11:E14)</f>
        <v>31</v>
      </c>
      <c r="E5" s="23">
        <f>SUM('Saisie Guichet'!F11:F14)</f>
        <v>2</v>
      </c>
      <c r="F5" s="23">
        <f>SUM('Saisie Guichet'!G11:G14)</f>
        <v>1</v>
      </c>
      <c r="G5" s="23">
        <f>SUM('Saisie Guichet'!H11:H14)</f>
        <v>29</v>
      </c>
      <c r="H5" s="23">
        <f>SUM('Saisie Guichet'!I11:I14)</f>
        <v>0</v>
      </c>
      <c r="I5" s="23">
        <f>SUM('Saisie Guichet'!J11:J14)</f>
        <v>26</v>
      </c>
      <c r="J5" s="23">
        <f>SUM('Saisie Guichet'!K11:K14)</f>
        <v>1</v>
      </c>
      <c r="K5" s="23">
        <f>SUM('Saisie Guichet'!L11:L14)</f>
        <v>1</v>
      </c>
      <c r="L5" s="76">
        <f t="shared" si="0"/>
        <v>91</v>
      </c>
      <c r="M5" s="81">
        <f>SUM('Saisie Guichet'!N11:N14)</f>
        <v>319</v>
      </c>
    </row>
    <row r="6" spans="1:13" ht="15.75" x14ac:dyDescent="0.25">
      <c r="B6" s="97" t="s">
        <v>10</v>
      </c>
      <c r="C6" s="71">
        <v>44</v>
      </c>
      <c r="D6" s="21">
        <f>SUM('Saisie Guichet'!E15:E17)</f>
        <v>10</v>
      </c>
      <c r="E6" s="21">
        <f>SUM('Saisie Guichet'!F15:F17)</f>
        <v>0</v>
      </c>
      <c r="F6" s="21">
        <f>SUM('Saisie Guichet'!G15:G17)</f>
        <v>3</v>
      </c>
      <c r="G6" s="21">
        <f>SUM('Saisie Guichet'!H15:H17)</f>
        <v>22</v>
      </c>
      <c r="H6" s="21">
        <f>SUM('Saisie Guichet'!I15:I17)</f>
        <v>1</v>
      </c>
      <c r="I6" s="21">
        <f>SUM('Saisie Guichet'!J15:J17)</f>
        <v>3</v>
      </c>
      <c r="J6" s="21">
        <f>SUM('Saisie Guichet'!K15:K17)</f>
        <v>1</v>
      </c>
      <c r="K6" s="21">
        <f>SUM('Saisie Guichet'!L15:L17)</f>
        <v>1</v>
      </c>
      <c r="L6" s="74">
        <f t="shared" si="0"/>
        <v>41</v>
      </c>
      <c r="M6" s="80">
        <f>SUM('Saisie Guichet'!N15:N17)</f>
        <v>177</v>
      </c>
    </row>
    <row r="7" spans="1:13" ht="15.75" x14ac:dyDescent="0.25">
      <c r="B7" s="98"/>
      <c r="C7" s="72">
        <v>45</v>
      </c>
      <c r="D7" s="22">
        <f>SUM('Saisie Guichet'!E18:E24)</f>
        <v>71</v>
      </c>
      <c r="E7" s="22">
        <f>SUM('Saisie Guichet'!F18:F24)</f>
        <v>5</v>
      </c>
      <c r="F7" s="22">
        <f>SUM('Saisie Guichet'!G18:G24)</f>
        <v>1</v>
      </c>
      <c r="G7" s="22">
        <f>SUM('Saisie Guichet'!H18:H24)</f>
        <v>24</v>
      </c>
      <c r="H7" s="22">
        <f>SUM('Saisie Guichet'!I18:I24)</f>
        <v>1</v>
      </c>
      <c r="I7" s="22">
        <f>SUM('Saisie Guichet'!J18:J24)</f>
        <v>11</v>
      </c>
      <c r="J7" s="22">
        <f>SUM('Saisie Guichet'!K18:K24)</f>
        <v>1</v>
      </c>
      <c r="K7" s="22">
        <f>SUM('Saisie Guichet'!L18:L24)</f>
        <v>1</v>
      </c>
      <c r="L7" s="79">
        <f t="shared" si="0"/>
        <v>115</v>
      </c>
      <c r="M7" s="80">
        <f>SUM('Saisie Guichet'!N18:N24)</f>
        <v>487</v>
      </c>
    </row>
    <row r="8" spans="1:13" ht="15.75" x14ac:dyDescent="0.25">
      <c r="B8" s="98"/>
      <c r="C8" s="72">
        <v>46</v>
      </c>
      <c r="D8" s="22">
        <f>SUM('Saisie Guichet'!E25:E31)</f>
        <v>80</v>
      </c>
      <c r="E8" s="22">
        <f>SUM('Saisie Guichet'!F25:F31)</f>
        <v>10</v>
      </c>
      <c r="F8" s="22">
        <f>SUM('Saisie Guichet'!G25:G31)</f>
        <v>8</v>
      </c>
      <c r="G8" s="22">
        <f>SUM('Saisie Guichet'!H25:H31)</f>
        <v>77</v>
      </c>
      <c r="H8" s="22">
        <f>SUM('Saisie Guichet'!I25:I31)</f>
        <v>9</v>
      </c>
      <c r="I8" s="22">
        <f>SUM('Saisie Guichet'!J25:J31)</f>
        <v>18</v>
      </c>
      <c r="J8" s="22">
        <f>SUM('Saisie Guichet'!K25:K31)</f>
        <v>4</v>
      </c>
      <c r="K8" s="22">
        <f>SUM('Saisie Guichet'!L25:L31)</f>
        <v>3</v>
      </c>
      <c r="L8" s="77">
        <f t="shared" si="0"/>
        <v>209</v>
      </c>
      <c r="M8" s="80">
        <f>SUM('Saisie Guichet'!N25:N31)</f>
        <v>365</v>
      </c>
    </row>
    <row r="9" spans="1:13" ht="15.75" x14ac:dyDescent="0.25">
      <c r="B9" s="98"/>
      <c r="C9" s="72">
        <v>47</v>
      </c>
      <c r="D9" s="22">
        <f>SUM('Saisie Guichet'!E32:E38)</f>
        <v>82</v>
      </c>
      <c r="E9" s="22">
        <f>SUM('Saisie Guichet'!F32:F38)</f>
        <v>8</v>
      </c>
      <c r="F9" s="22">
        <f>SUM('Saisie Guichet'!G32:G38)</f>
        <v>5</v>
      </c>
      <c r="G9" s="22">
        <f>SUM('Saisie Guichet'!H32:H38)</f>
        <v>47</v>
      </c>
      <c r="H9" s="22">
        <f>SUM('Saisie Guichet'!I32:I38)</f>
        <v>2</v>
      </c>
      <c r="I9" s="22">
        <f>SUM('Saisie Guichet'!J32:J38)</f>
        <v>7</v>
      </c>
      <c r="J9" s="22">
        <f>SUM('Saisie Guichet'!K32:K38)</f>
        <v>2</v>
      </c>
      <c r="K9" s="22">
        <f>SUM('Saisie Guichet'!L32:L38)</f>
        <v>2</v>
      </c>
      <c r="L9" s="77">
        <f t="shared" si="0"/>
        <v>155</v>
      </c>
      <c r="M9" s="80">
        <f>SUM('Saisie Guichet'!N32:N38)</f>
        <v>439</v>
      </c>
    </row>
    <row r="10" spans="1:13" ht="15.75" x14ac:dyDescent="0.25">
      <c r="B10" s="99"/>
      <c r="C10" s="73">
        <v>48</v>
      </c>
      <c r="D10" s="23">
        <f>SUM('Saisie Guichet'!E39:E44)</f>
        <v>64</v>
      </c>
      <c r="E10" s="23">
        <f>SUM('Saisie Guichet'!F39:F44)</f>
        <v>2</v>
      </c>
      <c r="F10" s="23">
        <f>SUM('Saisie Guichet'!G39:G44)</f>
        <v>5</v>
      </c>
      <c r="G10" s="23">
        <f>SUM('Saisie Guichet'!H39:H44)</f>
        <v>4</v>
      </c>
      <c r="H10" s="23">
        <f>SUM('Saisie Guichet'!I39:I44)</f>
        <v>7</v>
      </c>
      <c r="I10" s="23">
        <f>SUM('Saisie Guichet'!J39:J44)</f>
        <v>4</v>
      </c>
      <c r="J10" s="23">
        <f>SUM('Saisie Guichet'!K39:K44)</f>
        <v>2</v>
      </c>
      <c r="K10" s="23">
        <f>SUM('Saisie Guichet'!L39:L44)</f>
        <v>2</v>
      </c>
      <c r="L10" s="76">
        <f t="shared" si="0"/>
        <v>90</v>
      </c>
      <c r="M10" s="81">
        <f>SUM('Saisie Guichet'!N39:N44)</f>
        <v>372</v>
      </c>
    </row>
    <row r="11" spans="1:13" ht="15.75" x14ac:dyDescent="0.25">
      <c r="B11" s="97" t="s">
        <v>11</v>
      </c>
      <c r="C11" s="71">
        <v>48</v>
      </c>
      <c r="D11" s="21">
        <f>SUM('Saisie Guichet'!E45)</f>
        <v>3</v>
      </c>
      <c r="E11" s="21">
        <f>SUM('Saisie Guichet'!F45)</f>
        <v>0</v>
      </c>
      <c r="F11" s="21">
        <f>SUM('Saisie Guichet'!G45)</f>
        <v>0</v>
      </c>
      <c r="G11" s="21">
        <f>SUM('Saisie Guichet'!H45)</f>
        <v>2</v>
      </c>
      <c r="H11" s="21">
        <f>SUM('Saisie Guichet'!I45)</f>
        <v>0</v>
      </c>
      <c r="I11" s="21">
        <f>SUM('Saisie Guichet'!J45)</f>
        <v>0</v>
      </c>
      <c r="J11" s="21">
        <f>SUM('Saisie Guichet'!K45)</f>
        <v>0</v>
      </c>
      <c r="K11" s="21">
        <f>SUM('Saisie Guichet'!L45)</f>
        <v>0</v>
      </c>
      <c r="L11" s="78">
        <f t="shared" si="0"/>
        <v>5</v>
      </c>
      <c r="M11" s="80">
        <f>SUM('Saisie Guichet'!N45)</f>
        <v>23</v>
      </c>
    </row>
    <row r="12" spans="1:13" ht="15.75" x14ac:dyDescent="0.25">
      <c r="B12" s="98"/>
      <c r="C12" s="72">
        <v>49</v>
      </c>
      <c r="D12" s="22">
        <f>SUM('Saisie Guichet'!E46:E52)</f>
        <v>98</v>
      </c>
      <c r="E12" s="22">
        <f>SUM('Saisie Guichet'!F46:F52)</f>
        <v>3</v>
      </c>
      <c r="F12" s="22">
        <f>SUM('Saisie Guichet'!G46:G52)</f>
        <v>1</v>
      </c>
      <c r="G12" s="22">
        <f>SUM('Saisie Guichet'!H46:H52)</f>
        <v>39</v>
      </c>
      <c r="H12" s="22">
        <f>SUM('Saisie Guichet'!I46:I52)</f>
        <v>2</v>
      </c>
      <c r="I12" s="22">
        <f>SUM('Saisie Guichet'!J46:J52)</f>
        <v>13</v>
      </c>
      <c r="J12" s="22">
        <f>SUM('Saisie Guichet'!K46:K52)</f>
        <v>1</v>
      </c>
      <c r="K12" s="22">
        <f>SUM('Saisie Guichet'!L46:L52)</f>
        <v>3</v>
      </c>
      <c r="L12" s="77">
        <f t="shared" si="0"/>
        <v>160</v>
      </c>
      <c r="M12" s="80">
        <f>SUM('Saisie Guichet'!N46:N52)</f>
        <v>344</v>
      </c>
    </row>
    <row r="13" spans="1:13" ht="15.75" x14ac:dyDescent="0.25">
      <c r="B13" s="98"/>
      <c r="C13" s="72">
        <v>50</v>
      </c>
      <c r="D13" s="22">
        <f>SUM('Saisie Guichet'!E53:E59)</f>
        <v>106</v>
      </c>
      <c r="E13" s="22">
        <f>SUM('Saisie Guichet'!F53:F59)</f>
        <v>6</v>
      </c>
      <c r="F13" s="22">
        <f>SUM('Saisie Guichet'!G53:G59)</f>
        <v>2</v>
      </c>
      <c r="G13" s="22">
        <f>SUM('Saisie Guichet'!H53:H59)</f>
        <v>60</v>
      </c>
      <c r="H13" s="22">
        <f>SUM('Saisie Guichet'!I53:I59)</f>
        <v>4</v>
      </c>
      <c r="I13" s="22">
        <f>SUM('Saisie Guichet'!J53:J59)</f>
        <v>15</v>
      </c>
      <c r="J13" s="22">
        <f>SUM('Saisie Guichet'!K53:K59)</f>
        <v>3</v>
      </c>
      <c r="K13" s="22">
        <f>SUM('Saisie Guichet'!L53:L59)</f>
        <v>14</v>
      </c>
      <c r="L13" s="75">
        <f t="shared" si="0"/>
        <v>210</v>
      </c>
      <c r="M13" s="80">
        <f>SUM('Saisie Guichet'!N53:N59)</f>
        <v>401</v>
      </c>
    </row>
    <row r="14" spans="1:13" ht="15.75" x14ac:dyDescent="0.25">
      <c r="B14" s="98"/>
      <c r="C14" s="72">
        <v>51</v>
      </c>
      <c r="D14" s="22">
        <f>SUM('Saisie Guichet'!E60:E66)</f>
        <v>98</v>
      </c>
      <c r="E14" s="22">
        <f>SUM('Saisie Guichet'!F60:F66)</f>
        <v>3</v>
      </c>
      <c r="F14" s="22">
        <f>SUM('Saisie Guichet'!G60:G66)</f>
        <v>1</v>
      </c>
      <c r="G14" s="22">
        <f>SUM('Saisie Guichet'!H60:H66)</f>
        <v>39</v>
      </c>
      <c r="H14" s="22">
        <f>SUM('Saisie Guichet'!I60:I66)</f>
        <v>2</v>
      </c>
      <c r="I14" s="22">
        <f>SUM('Saisie Guichet'!J60:J66)</f>
        <v>13</v>
      </c>
      <c r="J14" s="22">
        <f>SUM('Saisie Guichet'!K60:K66)</f>
        <v>1</v>
      </c>
      <c r="K14" s="22">
        <f>SUM('Saisie Guichet'!L60:L66)</f>
        <v>3</v>
      </c>
      <c r="L14" s="75">
        <f t="shared" si="0"/>
        <v>160</v>
      </c>
      <c r="M14" s="80">
        <f>SUM('Saisie Guichet'!N60:N66)</f>
        <v>344</v>
      </c>
    </row>
    <row r="15" spans="1:13" ht="15.75" x14ac:dyDescent="0.25">
      <c r="B15" s="98"/>
      <c r="C15" s="72">
        <v>52</v>
      </c>
      <c r="D15" s="22">
        <f>SUM('Saisie Guichet'!E67:E73)</f>
        <v>80</v>
      </c>
      <c r="E15" s="22">
        <f>SUM('Saisie Guichet'!F67:F73)</f>
        <v>10</v>
      </c>
      <c r="F15" s="22">
        <f>SUM('Saisie Guichet'!G67:G73)</f>
        <v>8</v>
      </c>
      <c r="G15" s="22">
        <f>SUM('Saisie Guichet'!H67:H73)</f>
        <v>77</v>
      </c>
      <c r="H15" s="22">
        <f>SUM('Saisie Guichet'!I67:I73)</f>
        <v>9</v>
      </c>
      <c r="I15" s="22">
        <f>SUM('Saisie Guichet'!J67:J73)</f>
        <v>18</v>
      </c>
      <c r="J15" s="22">
        <f>SUM('Saisie Guichet'!K67:K73)</f>
        <v>4</v>
      </c>
      <c r="K15" s="22">
        <f>SUM('Saisie Guichet'!L67:L73)</f>
        <v>3</v>
      </c>
      <c r="L15" s="75">
        <f t="shared" si="0"/>
        <v>209</v>
      </c>
      <c r="M15" s="80">
        <f>SUM('Saisie Guichet'!N67:N73)</f>
        <v>365</v>
      </c>
    </row>
    <row r="16" spans="1:13" ht="15.75" x14ac:dyDescent="0.25">
      <c r="B16" s="99"/>
      <c r="C16" s="73">
        <v>1</v>
      </c>
      <c r="D16" s="23">
        <f>SUM('Saisie Guichet'!E74:E75)</f>
        <v>10</v>
      </c>
      <c r="E16" s="23">
        <f>SUM('Saisie Guichet'!F74:F75)</f>
        <v>0</v>
      </c>
      <c r="F16" s="23">
        <f>SUM('Saisie Guichet'!G74:G75)</f>
        <v>0</v>
      </c>
      <c r="G16" s="23">
        <f>SUM('Saisie Guichet'!H74:H75)</f>
        <v>2</v>
      </c>
      <c r="H16" s="23">
        <f>SUM('Saisie Guichet'!I74:I75)</f>
        <v>1</v>
      </c>
      <c r="I16" s="23">
        <f>SUM('Saisie Guichet'!J74:J75)</f>
        <v>1</v>
      </c>
      <c r="J16" s="23">
        <f>SUM('Saisie Guichet'!K74:K75)</f>
        <v>0</v>
      </c>
      <c r="K16" s="23">
        <f>SUM('Saisie Guichet'!L74:L75)</f>
        <v>1</v>
      </c>
      <c r="L16" s="76">
        <f t="shared" si="0"/>
        <v>15</v>
      </c>
      <c r="M16" s="81">
        <f>SUM('Saisie Guichet'!N74:N75)</f>
        <v>56</v>
      </c>
    </row>
  </sheetData>
  <mergeCells count="4">
    <mergeCell ref="B3:C3"/>
    <mergeCell ref="B4:B5"/>
    <mergeCell ref="B6:B10"/>
    <mergeCell ref="B11:B1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000"/>
  </sheetPr>
  <dimension ref="A1:J11"/>
  <sheetViews>
    <sheetView zoomScale="115" zoomScaleNormal="115" workbookViewId="0">
      <selection activeCell="B7" sqref="B7"/>
    </sheetView>
  </sheetViews>
  <sheetFormatPr baseColWidth="10" defaultRowHeight="15" x14ac:dyDescent="0.25"/>
  <cols>
    <col min="1" max="1" width="21.7109375" bestFit="1" customWidth="1"/>
  </cols>
  <sheetData>
    <row r="1" spans="1:10" ht="26.25" x14ac:dyDescent="0.4">
      <c r="B1" s="100" t="s">
        <v>7</v>
      </c>
      <c r="C1" s="100"/>
      <c r="D1" s="100"/>
      <c r="E1" s="100"/>
      <c r="F1" s="100"/>
      <c r="G1" s="100"/>
      <c r="H1" s="100"/>
      <c r="I1" s="100"/>
    </row>
    <row r="2" spans="1:10" ht="26.25" x14ac:dyDescent="0.4">
      <c r="B2" s="2"/>
      <c r="C2" s="2"/>
      <c r="D2" s="2"/>
      <c r="E2" s="10"/>
      <c r="F2" s="2"/>
      <c r="G2" s="2"/>
      <c r="H2" s="2"/>
      <c r="I2" s="2"/>
    </row>
    <row r="3" spans="1:10" ht="83.25" x14ac:dyDescent="0.25">
      <c r="B3" s="3" t="s">
        <v>0</v>
      </c>
      <c r="C3" s="3" t="s">
        <v>8</v>
      </c>
      <c r="D3" s="3" t="s">
        <v>1</v>
      </c>
      <c r="E3" s="3" t="s">
        <v>9</v>
      </c>
      <c r="F3" s="3" t="s">
        <v>2</v>
      </c>
      <c r="G3" s="3" t="s">
        <v>3</v>
      </c>
      <c r="H3" s="3" t="s">
        <v>4</v>
      </c>
      <c r="I3" s="3" t="s">
        <v>5</v>
      </c>
      <c r="J3" s="1"/>
    </row>
    <row r="4" spans="1:10" x14ac:dyDescent="0.25">
      <c r="A4" s="4" t="s">
        <v>8</v>
      </c>
      <c r="B4" s="5"/>
      <c r="C4" s="6"/>
      <c r="D4" s="5"/>
      <c r="E4" s="5"/>
      <c r="F4" s="5"/>
      <c r="G4" s="5"/>
      <c r="H4" s="5"/>
      <c r="I4" s="5"/>
      <c r="J4" s="7"/>
    </row>
    <row r="5" spans="1:10" x14ac:dyDescent="0.25">
      <c r="A5" s="4" t="s">
        <v>1</v>
      </c>
      <c r="B5" s="5"/>
      <c r="C5" s="5"/>
      <c r="D5" s="6"/>
      <c r="E5" s="11"/>
      <c r="F5" s="5"/>
      <c r="G5" s="5"/>
      <c r="H5" s="5"/>
      <c r="I5" s="5"/>
      <c r="J5" s="7"/>
    </row>
    <row r="6" spans="1:10" x14ac:dyDescent="0.25">
      <c r="A6" s="4" t="s">
        <v>9</v>
      </c>
      <c r="B6" s="5"/>
      <c r="C6" s="5"/>
      <c r="D6" s="11"/>
      <c r="E6" s="6"/>
      <c r="F6" s="5"/>
      <c r="G6" s="5"/>
      <c r="H6" s="5"/>
      <c r="I6" s="5"/>
      <c r="J6" s="7"/>
    </row>
    <row r="7" spans="1:10" x14ac:dyDescent="0.25">
      <c r="A7" s="4" t="s">
        <v>2</v>
      </c>
      <c r="B7" s="5"/>
      <c r="C7" s="5"/>
      <c r="D7" s="5"/>
      <c r="E7" s="5"/>
      <c r="F7" s="6"/>
      <c r="G7" s="5"/>
      <c r="H7" s="5"/>
      <c r="I7" s="5"/>
      <c r="J7" s="7"/>
    </row>
    <row r="8" spans="1:10" x14ac:dyDescent="0.25">
      <c r="A8" s="4" t="s">
        <v>3</v>
      </c>
      <c r="B8" s="5"/>
      <c r="C8" s="5"/>
      <c r="D8" s="5"/>
      <c r="E8" s="5"/>
      <c r="F8" s="5"/>
      <c r="G8" s="6"/>
      <c r="H8" s="5"/>
      <c r="I8" s="5"/>
      <c r="J8" s="7"/>
    </row>
    <row r="9" spans="1:10" x14ac:dyDescent="0.25">
      <c r="A9" s="4" t="s">
        <v>4</v>
      </c>
      <c r="B9" s="5"/>
      <c r="C9" s="5"/>
      <c r="D9" s="5"/>
      <c r="E9" s="5"/>
      <c r="F9" s="5"/>
      <c r="G9" s="5"/>
      <c r="H9" s="6"/>
      <c r="I9" s="5"/>
      <c r="J9" s="7"/>
    </row>
    <row r="10" spans="1:10" x14ac:dyDescent="0.25">
      <c r="A10" s="4" t="s">
        <v>5</v>
      </c>
      <c r="B10" s="5"/>
      <c r="C10" s="5"/>
      <c r="D10" s="5"/>
      <c r="E10" s="5"/>
      <c r="F10" s="5"/>
      <c r="G10" s="5"/>
      <c r="H10" s="5"/>
      <c r="I10" s="6"/>
      <c r="J10" s="7"/>
    </row>
    <row r="11" spans="1:10" x14ac:dyDescent="0.25">
      <c r="A11" s="8" t="s">
        <v>6</v>
      </c>
      <c r="B11" s="9"/>
      <c r="C11" s="9"/>
      <c r="D11" s="9"/>
      <c r="E11" s="9"/>
      <c r="F11" s="9"/>
      <c r="G11" s="9"/>
      <c r="H11" s="9"/>
      <c r="I11" s="9"/>
      <c r="J11" s="7"/>
    </row>
  </sheetData>
  <mergeCells count="1">
    <mergeCell ref="B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  <pageSetUpPr fitToPage="1"/>
  </sheetPr>
  <dimension ref="B1:I30"/>
  <sheetViews>
    <sheetView view="pageBreakPreview" zoomScale="90" zoomScaleNormal="100" zoomScaleSheetLayoutView="90" workbookViewId="0">
      <selection activeCell="M12" sqref="M12"/>
    </sheetView>
  </sheetViews>
  <sheetFormatPr baseColWidth="10" defaultRowHeight="15" x14ac:dyDescent="0.25"/>
  <cols>
    <col min="1" max="1" width="2.28515625" customWidth="1"/>
    <col min="2" max="2" width="3.85546875" customWidth="1"/>
    <col min="3" max="3" width="38.7109375" customWidth="1"/>
    <col min="4" max="6" width="20.7109375" customWidth="1"/>
    <col min="7" max="7" width="19.140625" customWidth="1"/>
    <col min="8" max="8" width="20.7109375" customWidth="1"/>
    <col min="9" max="9" width="2.5703125" customWidth="1"/>
    <col min="10" max="10" width="5.5703125" customWidth="1"/>
  </cols>
  <sheetData>
    <row r="1" spans="2:9" ht="9.9499999999999993" customHeight="1" x14ac:dyDescent="0.25"/>
    <row r="2" spans="2:9" s="1" customFormat="1" ht="47.25" customHeight="1" x14ac:dyDescent="0.25">
      <c r="B2" s="104" t="s">
        <v>35</v>
      </c>
      <c r="C2" s="105"/>
      <c r="D2" s="101" t="s">
        <v>22</v>
      </c>
      <c r="E2" s="102"/>
      <c r="F2" s="102"/>
      <c r="G2" s="103"/>
      <c r="H2" s="19"/>
      <c r="I2" s="1" t="s">
        <v>20</v>
      </c>
    </row>
    <row r="3" spans="2:9" ht="9" customHeight="1" x14ac:dyDescent="0.25"/>
    <row r="4" spans="2:9" ht="15.75" x14ac:dyDescent="0.25">
      <c r="B4" s="111"/>
      <c r="C4" s="112"/>
      <c r="D4" s="20" t="s">
        <v>23</v>
      </c>
      <c r="E4" s="18" t="s">
        <v>19</v>
      </c>
      <c r="F4" s="27" t="s">
        <v>44</v>
      </c>
      <c r="G4" s="113"/>
      <c r="H4" s="31" t="s">
        <v>45</v>
      </c>
    </row>
    <row r="5" spans="2:9" ht="24.75" customHeight="1" x14ac:dyDescent="0.25">
      <c r="B5" s="116" t="s">
        <v>36</v>
      </c>
      <c r="C5" s="117"/>
      <c r="D5" s="24"/>
      <c r="E5" s="21"/>
      <c r="F5" s="28" t="e">
        <f>E5/D5</f>
        <v>#DIV/0!</v>
      </c>
      <c r="G5" s="114"/>
      <c r="H5" s="32" t="s">
        <v>18</v>
      </c>
    </row>
    <row r="6" spans="2:9" ht="15.75" customHeight="1" x14ac:dyDescent="0.25">
      <c r="B6" s="106" t="s">
        <v>37</v>
      </c>
      <c r="C6" s="107"/>
      <c r="D6" s="25">
        <f>D5</f>
        <v>0</v>
      </c>
      <c r="E6" s="22"/>
      <c r="F6" s="29" t="e">
        <f>E6/D6</f>
        <v>#DIV/0!</v>
      </c>
      <c r="G6" s="114"/>
      <c r="H6" s="33" t="s">
        <v>18</v>
      </c>
    </row>
    <row r="7" spans="2:9" ht="15.75" customHeight="1" x14ac:dyDescent="0.25">
      <c r="B7" s="106" t="s">
        <v>38</v>
      </c>
      <c r="C7" s="107"/>
      <c r="D7" s="25">
        <f>D5</f>
        <v>0</v>
      </c>
      <c r="E7" s="22"/>
      <c r="F7" s="29" t="e">
        <f t="shared" ref="F7:F11" si="0">E7/D7</f>
        <v>#DIV/0!</v>
      </c>
      <c r="G7" s="114"/>
      <c r="H7" s="33" t="s">
        <v>18</v>
      </c>
    </row>
    <row r="8" spans="2:9" ht="15.75" customHeight="1" x14ac:dyDescent="0.25">
      <c r="B8" s="106" t="s">
        <v>39</v>
      </c>
      <c r="C8" s="107"/>
      <c r="D8" s="25">
        <f>D5</f>
        <v>0</v>
      </c>
      <c r="E8" s="22"/>
      <c r="F8" s="29" t="e">
        <f t="shared" si="0"/>
        <v>#DIV/0!</v>
      </c>
      <c r="G8" s="114"/>
      <c r="H8" s="33" t="s">
        <v>18</v>
      </c>
    </row>
    <row r="9" spans="2:9" ht="24.75" customHeight="1" x14ac:dyDescent="0.25">
      <c r="B9" s="106" t="s">
        <v>40</v>
      </c>
      <c r="C9" s="107"/>
      <c r="D9" s="25">
        <f>D5</f>
        <v>0</v>
      </c>
      <c r="E9" s="22"/>
      <c r="F9" s="29" t="e">
        <f t="shared" si="0"/>
        <v>#DIV/0!</v>
      </c>
      <c r="G9" s="114"/>
      <c r="H9" s="33" t="s">
        <v>18</v>
      </c>
    </row>
    <row r="10" spans="2:9" ht="15.75" customHeight="1" x14ac:dyDescent="0.25">
      <c r="B10" s="106" t="s">
        <v>41</v>
      </c>
      <c r="C10" s="107"/>
      <c r="D10" s="25">
        <f>D5</f>
        <v>0</v>
      </c>
      <c r="E10" s="22"/>
      <c r="F10" s="29" t="e">
        <f t="shared" si="0"/>
        <v>#DIV/0!</v>
      </c>
      <c r="G10" s="114"/>
      <c r="H10" s="33" t="s">
        <v>18</v>
      </c>
    </row>
    <row r="11" spans="2:9" ht="24.75" customHeight="1" x14ac:dyDescent="0.25">
      <c r="B11" s="106" t="s">
        <v>42</v>
      </c>
      <c r="C11" s="107"/>
      <c r="D11" s="25">
        <f>D5</f>
        <v>0</v>
      </c>
      <c r="E11" s="22"/>
      <c r="F11" s="29" t="e">
        <f t="shared" si="0"/>
        <v>#DIV/0!</v>
      </c>
      <c r="G11" s="114"/>
      <c r="H11" s="33" t="s">
        <v>18</v>
      </c>
    </row>
    <row r="12" spans="2:9" ht="15.75" customHeight="1" x14ac:dyDescent="0.25">
      <c r="B12" s="118" t="s">
        <v>43</v>
      </c>
      <c r="C12" s="119"/>
      <c r="D12" s="26">
        <f>D5</f>
        <v>0</v>
      </c>
      <c r="E12" s="23"/>
      <c r="F12" s="30" t="e">
        <f>E12/D12</f>
        <v>#DIV/0!</v>
      </c>
      <c r="G12" s="115"/>
      <c r="H12" s="34" t="s">
        <v>18</v>
      </c>
    </row>
    <row r="13" spans="2:9" ht="10.5" customHeight="1" x14ac:dyDescent="0.25"/>
    <row r="29" spans="2:8" ht="68.25" customHeight="1" x14ac:dyDescent="0.25">
      <c r="B29" s="108" t="s">
        <v>21</v>
      </c>
      <c r="C29" s="109"/>
      <c r="D29" s="109"/>
      <c r="E29" s="109"/>
      <c r="F29" s="109"/>
      <c r="G29" s="109"/>
      <c r="H29" s="110"/>
    </row>
    <row r="30" spans="2:8" ht="9.9499999999999993" customHeight="1" x14ac:dyDescent="0.25">
      <c r="B30" t="s">
        <v>20</v>
      </c>
    </row>
  </sheetData>
  <mergeCells count="13">
    <mergeCell ref="D2:G2"/>
    <mergeCell ref="B2:C2"/>
    <mergeCell ref="B9:C9"/>
    <mergeCell ref="B8:C8"/>
    <mergeCell ref="B29:H29"/>
    <mergeCell ref="B4:C4"/>
    <mergeCell ref="G4:G12"/>
    <mergeCell ref="B5:C5"/>
    <mergeCell ref="B6:C6"/>
    <mergeCell ref="B7:C7"/>
    <mergeCell ref="B10:C10"/>
    <mergeCell ref="B11:C11"/>
    <mergeCell ref="B12:C12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Saisie Guichet</vt:lpstr>
      <vt:lpstr>Guichet H</vt:lpstr>
      <vt:lpstr>MAQ Prod BB</vt:lpstr>
      <vt:lpstr>Suivi Sem.43</vt:lpstr>
      <vt:lpstr>'Suivi Sem.43'!Zone_d_impression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cdelattre</dc:creator>
  <cp:lastModifiedBy>cdelattre</cp:lastModifiedBy>
  <cp:lastPrinted>2013-10-10T10:07:07Z</cp:lastPrinted>
  <dcterms:created xsi:type="dcterms:W3CDTF">2013-07-27T17:05:49Z</dcterms:created>
  <dcterms:modified xsi:type="dcterms:W3CDTF">2013-10-22T09:52:36Z</dcterms:modified>
</cp:coreProperties>
</file>