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90" windowWidth="14175" windowHeight="7830"/>
  </bookViews>
  <sheets>
    <sheet name="Accueil" sheetId="2" r:id="rId1"/>
    <sheet name="Suivi" sheetId="1" r:id="rId2"/>
    <sheet name="Données" sheetId="3" state="hidden" r:id="rId3"/>
    <sheet name="Sport" sheetId="4" r:id="rId4"/>
  </sheets>
  <calcPr calcId="145621"/>
</workbook>
</file>

<file path=xl/calcChain.xml><?xml version="1.0" encoding="utf-8"?>
<calcChain xmlns="http://schemas.openxmlformats.org/spreadsheetml/2006/main">
  <c r="O1" i="1" l="1"/>
  <c r="B3" i="1" l="1"/>
  <c r="F22" i="1" l="1"/>
  <c r="H22" i="1" s="1"/>
  <c r="F23" i="1"/>
  <c r="F24" i="1"/>
  <c r="H24" i="1" s="1"/>
  <c r="F25" i="1"/>
  <c r="F26" i="1"/>
  <c r="H26" i="1" s="1"/>
  <c r="F27" i="1"/>
  <c r="F28" i="1"/>
  <c r="H28" i="1" s="1"/>
  <c r="F29" i="1"/>
  <c r="F30" i="1"/>
  <c r="H30" i="1" s="1"/>
  <c r="F31" i="1"/>
  <c r="F32" i="1"/>
  <c r="H32" i="1" s="1"/>
  <c r="F33" i="1"/>
  <c r="F34" i="1"/>
  <c r="H34" i="1" s="1"/>
  <c r="C22" i="1"/>
  <c r="D22" i="1"/>
  <c r="I22" i="1"/>
  <c r="J22" i="1"/>
  <c r="C23" i="1"/>
  <c r="D23" i="1"/>
  <c r="H23" i="1"/>
  <c r="I23" i="1"/>
  <c r="J23" i="1"/>
  <c r="C24" i="1"/>
  <c r="D24" i="1"/>
  <c r="I24" i="1"/>
  <c r="J24" i="1"/>
  <c r="C25" i="1"/>
  <c r="D25" i="1"/>
  <c r="H25" i="1"/>
  <c r="I25" i="1"/>
  <c r="J25" i="1"/>
  <c r="C26" i="1"/>
  <c r="D26" i="1"/>
  <c r="I26" i="1"/>
  <c r="J26" i="1"/>
  <c r="C27" i="1"/>
  <c r="D27" i="1"/>
  <c r="H27" i="1"/>
  <c r="I27" i="1"/>
  <c r="J27" i="1"/>
  <c r="C28" i="1"/>
  <c r="D28" i="1"/>
  <c r="I28" i="1"/>
  <c r="J28" i="1"/>
  <c r="C29" i="1"/>
  <c r="D29" i="1"/>
  <c r="H29" i="1"/>
  <c r="I29" i="1"/>
  <c r="J29" i="1"/>
  <c r="C30" i="1"/>
  <c r="D30" i="1"/>
  <c r="I30" i="1"/>
  <c r="J30" i="1"/>
  <c r="C31" i="1"/>
  <c r="D31" i="1"/>
  <c r="H31" i="1"/>
  <c r="I31" i="1"/>
  <c r="J31" i="1"/>
  <c r="C32" i="1"/>
  <c r="D32" i="1"/>
  <c r="I32" i="1"/>
  <c r="J32" i="1"/>
  <c r="C33" i="1"/>
  <c r="D33" i="1"/>
  <c r="H33" i="1"/>
  <c r="I33" i="1"/>
  <c r="J33" i="1"/>
  <c r="C34" i="1"/>
  <c r="D34" i="1"/>
  <c r="I34" i="1"/>
  <c r="J34" i="1"/>
  <c r="C35" i="1"/>
  <c r="D35" i="1"/>
  <c r="F35" i="1"/>
  <c r="H35" i="1" s="1"/>
  <c r="I35" i="1"/>
  <c r="J35" i="1"/>
  <c r="C36" i="1"/>
  <c r="D36" i="1"/>
  <c r="F36" i="1"/>
  <c r="H36" i="1" s="1"/>
  <c r="I36" i="1"/>
  <c r="J36" i="1"/>
  <c r="C37" i="1"/>
  <c r="D37" i="1"/>
  <c r="F37" i="1"/>
  <c r="H37" i="1" s="1"/>
  <c r="I37" i="1"/>
  <c r="J37" i="1"/>
  <c r="C38" i="1"/>
  <c r="D38" i="1"/>
  <c r="F38" i="1"/>
  <c r="H38" i="1" s="1"/>
  <c r="I38" i="1"/>
  <c r="J38" i="1"/>
  <c r="C39" i="1"/>
  <c r="D39" i="1"/>
  <c r="F39" i="1"/>
  <c r="H39" i="1" s="1"/>
  <c r="I39" i="1"/>
  <c r="J39" i="1"/>
  <c r="C40" i="1"/>
  <c r="D40" i="1"/>
  <c r="F40" i="1"/>
  <c r="H40" i="1" s="1"/>
  <c r="I40" i="1"/>
  <c r="J40" i="1"/>
  <c r="C41" i="1"/>
  <c r="D41" i="1"/>
  <c r="F41" i="1"/>
  <c r="H41" i="1" s="1"/>
  <c r="I41" i="1"/>
  <c r="J41" i="1"/>
  <c r="C42" i="1"/>
  <c r="D42" i="1"/>
  <c r="F42" i="1"/>
  <c r="H42" i="1" s="1"/>
  <c r="I42" i="1"/>
  <c r="J42" i="1"/>
  <c r="C43" i="1"/>
  <c r="D43" i="1"/>
  <c r="F43" i="1"/>
  <c r="H43" i="1" s="1"/>
  <c r="I43" i="1"/>
  <c r="J43" i="1"/>
  <c r="C44" i="1"/>
  <c r="D44" i="1"/>
  <c r="F44" i="1"/>
  <c r="H44" i="1" s="1"/>
  <c r="I44" i="1"/>
  <c r="J44" i="1"/>
  <c r="C45" i="1"/>
  <c r="D45" i="1"/>
  <c r="F45" i="1"/>
  <c r="H45" i="1" s="1"/>
  <c r="I45" i="1"/>
  <c r="J45" i="1"/>
  <c r="C46" i="1"/>
  <c r="D46" i="1"/>
  <c r="F46" i="1"/>
  <c r="H46" i="1" s="1"/>
  <c r="I46" i="1"/>
  <c r="J46" i="1"/>
  <c r="C47" i="1"/>
  <c r="D47" i="1"/>
  <c r="F47" i="1"/>
  <c r="H47" i="1" s="1"/>
  <c r="I47" i="1"/>
  <c r="J47" i="1"/>
  <c r="C48" i="1"/>
  <c r="D48" i="1"/>
  <c r="F48" i="1"/>
  <c r="H48" i="1" s="1"/>
  <c r="I48" i="1"/>
  <c r="J48" i="1"/>
  <c r="C49" i="1"/>
  <c r="D49" i="1"/>
  <c r="F49" i="1"/>
  <c r="H49" i="1" s="1"/>
  <c r="I49" i="1"/>
  <c r="J49" i="1"/>
  <c r="C50" i="1"/>
  <c r="D50" i="1"/>
  <c r="F50" i="1"/>
  <c r="H50" i="1" s="1"/>
  <c r="I50" i="1"/>
  <c r="J50" i="1"/>
  <c r="C51" i="1"/>
  <c r="D51" i="1"/>
  <c r="F51" i="1"/>
  <c r="H51" i="1" s="1"/>
  <c r="I51" i="1"/>
  <c r="J51" i="1"/>
  <c r="C52" i="1"/>
  <c r="D52" i="1"/>
  <c r="F52" i="1"/>
  <c r="H52" i="1" s="1"/>
  <c r="I52" i="1"/>
  <c r="J52" i="1"/>
  <c r="C53" i="1"/>
  <c r="D53" i="1"/>
  <c r="F53" i="1"/>
  <c r="H53" i="1" s="1"/>
  <c r="I53" i="1"/>
  <c r="J53" i="1"/>
  <c r="C54" i="1"/>
  <c r="D54" i="1"/>
  <c r="F54" i="1"/>
  <c r="H54" i="1" s="1"/>
  <c r="I54" i="1"/>
  <c r="J54" i="1"/>
  <c r="C55" i="1"/>
  <c r="D55" i="1"/>
  <c r="F55" i="1"/>
  <c r="H55" i="1" s="1"/>
  <c r="I55" i="1"/>
  <c r="J55" i="1"/>
  <c r="C56" i="1"/>
  <c r="D56" i="1"/>
  <c r="F56" i="1"/>
  <c r="H56" i="1" s="1"/>
  <c r="I56" i="1"/>
  <c r="J56" i="1"/>
  <c r="C57" i="1"/>
  <c r="D57" i="1"/>
  <c r="F57" i="1"/>
  <c r="H57" i="1" s="1"/>
  <c r="I57" i="1"/>
  <c r="J57" i="1"/>
  <c r="C58" i="1"/>
  <c r="D58" i="1"/>
  <c r="F58" i="1"/>
  <c r="H58" i="1" s="1"/>
  <c r="I58" i="1"/>
  <c r="J58" i="1"/>
  <c r="C59" i="1"/>
  <c r="D59" i="1"/>
  <c r="F59" i="1"/>
  <c r="H59" i="1" s="1"/>
  <c r="I59" i="1"/>
  <c r="J59" i="1"/>
  <c r="C60" i="1"/>
  <c r="D60" i="1"/>
  <c r="F60" i="1"/>
  <c r="H60" i="1" s="1"/>
  <c r="I60" i="1"/>
  <c r="J60" i="1"/>
  <c r="C61" i="1"/>
  <c r="D61" i="1"/>
  <c r="F61" i="1"/>
  <c r="H61" i="1" s="1"/>
  <c r="I61" i="1"/>
  <c r="J61" i="1"/>
  <c r="C62" i="1"/>
  <c r="D62" i="1"/>
  <c r="F62" i="1"/>
  <c r="H62" i="1" s="1"/>
  <c r="I62" i="1"/>
  <c r="J62" i="1"/>
  <c r="C63" i="1"/>
  <c r="D63" i="1"/>
  <c r="F63" i="1"/>
  <c r="H63" i="1" s="1"/>
  <c r="I63" i="1"/>
  <c r="J63" i="1"/>
  <c r="C64" i="1"/>
  <c r="D64" i="1"/>
  <c r="F64" i="1"/>
  <c r="H64" i="1" s="1"/>
  <c r="I64" i="1"/>
  <c r="J64" i="1"/>
  <c r="C65" i="1"/>
  <c r="D65" i="1"/>
  <c r="F65" i="1"/>
  <c r="H65" i="1" s="1"/>
  <c r="I65" i="1"/>
  <c r="J65" i="1"/>
  <c r="C66" i="1"/>
  <c r="D66" i="1"/>
  <c r="F66" i="1"/>
  <c r="H66" i="1" s="1"/>
  <c r="I66" i="1"/>
  <c r="J66" i="1"/>
  <c r="C67" i="1"/>
  <c r="D67" i="1"/>
  <c r="F67" i="1"/>
  <c r="H67" i="1" s="1"/>
  <c r="I67" i="1"/>
  <c r="J67" i="1"/>
  <c r="C68" i="1"/>
  <c r="D68" i="1"/>
  <c r="F68" i="1"/>
  <c r="H68" i="1" s="1"/>
  <c r="I68" i="1"/>
  <c r="J68" i="1"/>
  <c r="C69" i="1"/>
  <c r="D69" i="1"/>
  <c r="F69" i="1"/>
  <c r="H69" i="1" s="1"/>
  <c r="I69" i="1"/>
  <c r="J69" i="1"/>
  <c r="C70" i="1"/>
  <c r="D70" i="1"/>
  <c r="F70" i="1"/>
  <c r="H70" i="1" s="1"/>
  <c r="I70" i="1"/>
  <c r="J70" i="1"/>
  <c r="C71" i="1"/>
  <c r="D71" i="1"/>
  <c r="F71" i="1"/>
  <c r="H71" i="1" s="1"/>
  <c r="I71" i="1"/>
  <c r="J71" i="1"/>
  <c r="C72" i="1"/>
  <c r="D72" i="1"/>
  <c r="F72" i="1"/>
  <c r="H72" i="1" s="1"/>
  <c r="I72" i="1"/>
  <c r="J72" i="1"/>
  <c r="C73" i="1"/>
  <c r="D73" i="1"/>
  <c r="F73" i="1"/>
  <c r="H73" i="1" s="1"/>
  <c r="I73" i="1"/>
  <c r="J73" i="1"/>
  <c r="C74" i="1"/>
  <c r="D74" i="1"/>
  <c r="F74" i="1"/>
  <c r="H74" i="1" s="1"/>
  <c r="I74" i="1"/>
  <c r="J74" i="1"/>
  <c r="C75" i="1"/>
  <c r="D75" i="1"/>
  <c r="F75" i="1"/>
  <c r="H75" i="1" s="1"/>
  <c r="I75" i="1"/>
  <c r="J75" i="1"/>
  <c r="C76" i="1"/>
  <c r="D76" i="1"/>
  <c r="F76" i="1"/>
  <c r="H76" i="1" s="1"/>
  <c r="I76" i="1"/>
  <c r="J76" i="1"/>
  <c r="C77" i="1"/>
  <c r="D77" i="1"/>
  <c r="F77" i="1"/>
  <c r="H77" i="1" s="1"/>
  <c r="I77" i="1"/>
  <c r="J77" i="1"/>
  <c r="C78" i="1"/>
  <c r="D78" i="1"/>
  <c r="F78" i="1"/>
  <c r="H78" i="1" s="1"/>
  <c r="I78" i="1"/>
  <c r="J78" i="1"/>
  <c r="C79" i="1"/>
  <c r="D79" i="1"/>
  <c r="F79" i="1"/>
  <c r="H79" i="1" s="1"/>
  <c r="I79" i="1"/>
  <c r="J79" i="1"/>
  <c r="C80" i="1"/>
  <c r="D80" i="1"/>
  <c r="F80" i="1"/>
  <c r="H80" i="1" s="1"/>
  <c r="I80" i="1"/>
  <c r="J80" i="1"/>
  <c r="C81" i="1"/>
  <c r="D81" i="1"/>
  <c r="F81" i="1"/>
  <c r="H81" i="1" s="1"/>
  <c r="I81" i="1"/>
  <c r="J81" i="1"/>
  <c r="C82" i="1"/>
  <c r="D82" i="1"/>
  <c r="F82" i="1"/>
  <c r="H82" i="1" s="1"/>
  <c r="I82" i="1"/>
  <c r="J82" i="1"/>
  <c r="C83" i="1"/>
  <c r="D83" i="1"/>
  <c r="F83" i="1"/>
  <c r="H83" i="1" s="1"/>
  <c r="I83" i="1"/>
  <c r="J83" i="1"/>
  <c r="C84" i="1"/>
  <c r="D84" i="1"/>
  <c r="F84" i="1"/>
  <c r="H84" i="1" s="1"/>
  <c r="I84" i="1"/>
  <c r="J84" i="1"/>
  <c r="C85" i="1"/>
  <c r="D85" i="1"/>
  <c r="F85" i="1"/>
  <c r="H85" i="1" s="1"/>
  <c r="I85" i="1"/>
  <c r="J85" i="1"/>
  <c r="C86" i="1"/>
  <c r="D86" i="1"/>
  <c r="F86" i="1"/>
  <c r="H86" i="1" s="1"/>
  <c r="I86" i="1"/>
  <c r="J86" i="1"/>
  <c r="C87" i="1"/>
  <c r="D87" i="1"/>
  <c r="F87" i="1"/>
  <c r="H87" i="1" s="1"/>
  <c r="I87" i="1"/>
  <c r="J87" i="1"/>
  <c r="C88" i="1"/>
  <c r="D88" i="1"/>
  <c r="F88" i="1"/>
  <c r="H88" i="1" s="1"/>
  <c r="I88" i="1"/>
  <c r="J88" i="1"/>
  <c r="C89" i="1"/>
  <c r="D89" i="1"/>
  <c r="F89" i="1"/>
  <c r="H89" i="1" s="1"/>
  <c r="I89" i="1"/>
  <c r="J89" i="1"/>
  <c r="C90" i="1"/>
  <c r="D90" i="1"/>
  <c r="F90" i="1"/>
  <c r="H90" i="1" s="1"/>
  <c r="I90" i="1"/>
  <c r="J90" i="1"/>
  <c r="C91" i="1"/>
  <c r="D91" i="1"/>
  <c r="F91" i="1"/>
  <c r="H91" i="1" s="1"/>
  <c r="I91" i="1"/>
  <c r="J91" i="1"/>
  <c r="C92" i="1"/>
  <c r="D92" i="1"/>
  <c r="F92" i="1"/>
  <c r="H92" i="1" s="1"/>
  <c r="I92" i="1"/>
  <c r="J92" i="1"/>
  <c r="C93" i="1"/>
  <c r="D93" i="1"/>
  <c r="F93" i="1"/>
  <c r="H93" i="1" s="1"/>
  <c r="I93" i="1"/>
  <c r="J93" i="1"/>
  <c r="C94" i="1"/>
  <c r="D94" i="1"/>
  <c r="F94" i="1"/>
  <c r="H94" i="1" s="1"/>
  <c r="I94" i="1"/>
  <c r="J94" i="1"/>
  <c r="C95" i="1"/>
  <c r="D95" i="1"/>
  <c r="F95" i="1"/>
  <c r="H95" i="1" s="1"/>
  <c r="I95" i="1"/>
  <c r="J95" i="1"/>
  <c r="C96" i="1"/>
  <c r="D96" i="1"/>
  <c r="F96" i="1"/>
  <c r="H96" i="1" s="1"/>
  <c r="I96" i="1"/>
  <c r="J96" i="1"/>
  <c r="C97" i="1"/>
  <c r="D97" i="1"/>
  <c r="F97" i="1"/>
  <c r="H97" i="1" s="1"/>
  <c r="I97" i="1"/>
  <c r="J97" i="1"/>
  <c r="C98" i="1"/>
  <c r="D98" i="1"/>
  <c r="F98" i="1"/>
  <c r="H98" i="1" s="1"/>
  <c r="I98" i="1"/>
  <c r="J98" i="1"/>
  <c r="C99" i="1"/>
  <c r="D99" i="1"/>
  <c r="F99" i="1"/>
  <c r="H99" i="1" s="1"/>
  <c r="I99" i="1"/>
  <c r="J99" i="1"/>
  <c r="C100" i="1"/>
  <c r="D100" i="1"/>
  <c r="F100" i="1"/>
  <c r="H100" i="1" s="1"/>
  <c r="I100" i="1"/>
  <c r="J100" i="1"/>
  <c r="C101" i="1"/>
  <c r="D101" i="1"/>
  <c r="F101" i="1"/>
  <c r="H101" i="1" s="1"/>
  <c r="I101" i="1"/>
  <c r="J101" i="1"/>
  <c r="C102" i="1"/>
  <c r="D102" i="1"/>
  <c r="F102" i="1"/>
  <c r="H102" i="1" s="1"/>
  <c r="I102" i="1"/>
  <c r="J102" i="1"/>
  <c r="C103" i="1"/>
  <c r="D103" i="1"/>
  <c r="F103" i="1"/>
  <c r="H103" i="1" s="1"/>
  <c r="I103" i="1"/>
  <c r="J103" i="1"/>
  <c r="C104" i="1"/>
  <c r="D104" i="1"/>
  <c r="F104" i="1"/>
  <c r="H104" i="1" s="1"/>
  <c r="I104" i="1"/>
  <c r="J104" i="1"/>
  <c r="C105" i="1"/>
  <c r="D105" i="1"/>
  <c r="F105" i="1"/>
  <c r="H105" i="1" s="1"/>
  <c r="I105" i="1"/>
  <c r="J105" i="1"/>
  <c r="C106" i="1"/>
  <c r="D106" i="1"/>
  <c r="F106" i="1"/>
  <c r="H106" i="1" s="1"/>
  <c r="I106" i="1"/>
  <c r="J106" i="1"/>
  <c r="C107" i="1"/>
  <c r="D107" i="1"/>
  <c r="F107" i="1"/>
  <c r="H107" i="1" s="1"/>
  <c r="I107" i="1"/>
  <c r="J107" i="1"/>
  <c r="C108" i="1"/>
  <c r="D108" i="1"/>
  <c r="F108" i="1"/>
  <c r="H108" i="1" s="1"/>
  <c r="I108" i="1"/>
  <c r="J108" i="1"/>
  <c r="C109" i="1"/>
  <c r="D109" i="1"/>
  <c r="F109" i="1"/>
  <c r="H109" i="1" s="1"/>
  <c r="I109" i="1"/>
  <c r="J109" i="1"/>
  <c r="C110" i="1"/>
  <c r="D110" i="1"/>
  <c r="F110" i="1"/>
  <c r="H110" i="1" s="1"/>
  <c r="I110" i="1"/>
  <c r="J110" i="1"/>
  <c r="C111" i="1"/>
  <c r="D111" i="1"/>
  <c r="F111" i="1"/>
  <c r="H111" i="1" s="1"/>
  <c r="I111" i="1"/>
  <c r="J111" i="1"/>
  <c r="C112" i="1"/>
  <c r="D112" i="1"/>
  <c r="F112" i="1"/>
  <c r="H112" i="1" s="1"/>
  <c r="I112" i="1"/>
  <c r="J112" i="1"/>
  <c r="C113" i="1"/>
  <c r="D113" i="1"/>
  <c r="F113" i="1"/>
  <c r="H113" i="1" s="1"/>
  <c r="I113" i="1"/>
  <c r="J113" i="1"/>
  <c r="C114" i="1"/>
  <c r="D114" i="1"/>
  <c r="F114" i="1"/>
  <c r="H114" i="1" s="1"/>
  <c r="I114" i="1"/>
  <c r="J114" i="1"/>
  <c r="C115" i="1"/>
  <c r="D115" i="1"/>
  <c r="F115" i="1"/>
  <c r="H115" i="1" s="1"/>
  <c r="I115" i="1"/>
  <c r="J115" i="1"/>
  <c r="C116" i="1"/>
  <c r="D116" i="1"/>
  <c r="F116" i="1"/>
  <c r="H116" i="1" s="1"/>
  <c r="I116" i="1"/>
  <c r="J116" i="1"/>
  <c r="C117" i="1"/>
  <c r="D117" i="1"/>
  <c r="F117" i="1"/>
  <c r="H117" i="1" s="1"/>
  <c r="I117" i="1"/>
  <c r="J117" i="1"/>
  <c r="C118" i="1"/>
  <c r="D118" i="1"/>
  <c r="F118" i="1"/>
  <c r="H118" i="1" s="1"/>
  <c r="I118" i="1"/>
  <c r="J118" i="1"/>
  <c r="C119" i="1"/>
  <c r="D119" i="1"/>
  <c r="F119" i="1"/>
  <c r="H119" i="1" s="1"/>
  <c r="I119" i="1"/>
  <c r="J119" i="1"/>
  <c r="C120" i="1"/>
  <c r="D120" i="1"/>
  <c r="F120" i="1"/>
  <c r="H120" i="1" s="1"/>
  <c r="I120" i="1"/>
  <c r="J120" i="1"/>
  <c r="C121" i="1"/>
  <c r="D121" i="1"/>
  <c r="F121" i="1"/>
  <c r="H121" i="1" s="1"/>
  <c r="I121" i="1"/>
  <c r="J121" i="1"/>
  <c r="C122" i="1"/>
  <c r="D122" i="1"/>
  <c r="F122" i="1"/>
  <c r="H122" i="1" s="1"/>
  <c r="I122" i="1"/>
  <c r="J122" i="1"/>
  <c r="C123" i="1"/>
  <c r="D123" i="1"/>
  <c r="F123" i="1"/>
  <c r="H123" i="1" s="1"/>
  <c r="I123" i="1"/>
  <c r="J123" i="1"/>
  <c r="C124" i="1"/>
  <c r="D124" i="1"/>
  <c r="F124" i="1"/>
  <c r="H124" i="1" s="1"/>
  <c r="I124" i="1"/>
  <c r="J124" i="1"/>
  <c r="C125" i="1"/>
  <c r="D125" i="1"/>
  <c r="F125" i="1"/>
  <c r="H125" i="1" s="1"/>
  <c r="I125" i="1"/>
  <c r="J125" i="1"/>
  <c r="C126" i="1"/>
  <c r="D126" i="1"/>
  <c r="F126" i="1"/>
  <c r="H126" i="1" s="1"/>
  <c r="I126" i="1"/>
  <c r="J126" i="1"/>
  <c r="C127" i="1"/>
  <c r="D127" i="1"/>
  <c r="F127" i="1"/>
  <c r="H127" i="1" s="1"/>
  <c r="I127" i="1"/>
  <c r="J127" i="1"/>
  <c r="C128" i="1"/>
  <c r="D128" i="1"/>
  <c r="F128" i="1"/>
  <c r="H128" i="1" s="1"/>
  <c r="I128" i="1"/>
  <c r="J128" i="1"/>
  <c r="C129" i="1"/>
  <c r="D129" i="1"/>
  <c r="F129" i="1"/>
  <c r="H129" i="1" s="1"/>
  <c r="I129" i="1"/>
  <c r="J129" i="1"/>
  <c r="C130" i="1"/>
  <c r="D130" i="1"/>
  <c r="F130" i="1"/>
  <c r="H130" i="1" s="1"/>
  <c r="I130" i="1"/>
  <c r="J130" i="1"/>
  <c r="C131" i="1"/>
  <c r="D131" i="1"/>
  <c r="F131" i="1"/>
  <c r="H131" i="1" s="1"/>
  <c r="I131" i="1"/>
  <c r="J131" i="1"/>
  <c r="C132" i="1"/>
  <c r="D132" i="1"/>
  <c r="F132" i="1"/>
  <c r="H132" i="1" s="1"/>
  <c r="I132" i="1"/>
  <c r="J132" i="1"/>
  <c r="C133" i="1"/>
  <c r="D133" i="1"/>
  <c r="F133" i="1"/>
  <c r="H133" i="1" s="1"/>
  <c r="I133" i="1"/>
  <c r="J133" i="1"/>
  <c r="C134" i="1"/>
  <c r="D134" i="1"/>
  <c r="F134" i="1"/>
  <c r="H134" i="1" s="1"/>
  <c r="I134" i="1"/>
  <c r="J134" i="1"/>
  <c r="C135" i="1"/>
  <c r="D135" i="1"/>
  <c r="F135" i="1"/>
  <c r="H135" i="1" s="1"/>
  <c r="I135" i="1"/>
  <c r="J135" i="1"/>
  <c r="C136" i="1"/>
  <c r="D136" i="1"/>
  <c r="F136" i="1"/>
  <c r="H136" i="1" s="1"/>
  <c r="I136" i="1"/>
  <c r="J136" i="1"/>
  <c r="C137" i="1"/>
  <c r="D137" i="1"/>
  <c r="F137" i="1"/>
  <c r="H137" i="1" s="1"/>
  <c r="I137" i="1"/>
  <c r="J137" i="1"/>
  <c r="C138" i="1"/>
  <c r="D138" i="1"/>
  <c r="F138" i="1"/>
  <c r="H138" i="1" s="1"/>
  <c r="I138" i="1"/>
  <c r="J138" i="1"/>
  <c r="C139" i="1"/>
  <c r="D139" i="1"/>
  <c r="F139" i="1"/>
  <c r="H139" i="1" s="1"/>
  <c r="I139" i="1"/>
  <c r="J139" i="1"/>
  <c r="C140" i="1"/>
  <c r="D140" i="1"/>
  <c r="F140" i="1"/>
  <c r="H140" i="1" s="1"/>
  <c r="I140" i="1"/>
  <c r="J140" i="1"/>
  <c r="C141" i="1"/>
  <c r="D141" i="1"/>
  <c r="F141" i="1"/>
  <c r="H141" i="1" s="1"/>
  <c r="I141" i="1"/>
  <c r="J141" i="1"/>
  <c r="C142" i="1"/>
  <c r="D142" i="1"/>
  <c r="F142" i="1"/>
  <c r="H142" i="1" s="1"/>
  <c r="I142" i="1"/>
  <c r="J142" i="1"/>
  <c r="C143" i="1"/>
  <c r="D143" i="1"/>
  <c r="F143" i="1"/>
  <c r="H143" i="1" s="1"/>
  <c r="I143" i="1"/>
  <c r="J143" i="1"/>
  <c r="C144" i="1"/>
  <c r="D144" i="1"/>
  <c r="F144" i="1"/>
  <c r="H144" i="1" s="1"/>
  <c r="I144" i="1"/>
  <c r="J144" i="1"/>
  <c r="C145" i="1"/>
  <c r="D145" i="1"/>
  <c r="F145" i="1"/>
  <c r="H145" i="1" s="1"/>
  <c r="I145" i="1"/>
  <c r="J145" i="1"/>
  <c r="C146" i="1"/>
  <c r="D146" i="1"/>
  <c r="F146" i="1"/>
  <c r="H146" i="1" s="1"/>
  <c r="I146" i="1"/>
  <c r="J146" i="1"/>
  <c r="C147" i="1"/>
  <c r="D147" i="1"/>
  <c r="F147" i="1"/>
  <c r="H147" i="1" s="1"/>
  <c r="I147" i="1"/>
  <c r="J147" i="1"/>
  <c r="C148" i="1"/>
  <c r="D148" i="1"/>
  <c r="F148" i="1"/>
  <c r="H148" i="1" s="1"/>
  <c r="I148" i="1"/>
  <c r="J148" i="1"/>
  <c r="C149" i="1"/>
  <c r="D149" i="1"/>
  <c r="F149" i="1"/>
  <c r="H149" i="1" s="1"/>
  <c r="I149" i="1"/>
  <c r="J149" i="1"/>
  <c r="C150" i="1"/>
  <c r="D150" i="1"/>
  <c r="F150" i="1"/>
  <c r="H150" i="1" s="1"/>
  <c r="I150" i="1"/>
  <c r="J150" i="1"/>
  <c r="C151" i="1"/>
  <c r="D151" i="1"/>
  <c r="F151" i="1"/>
  <c r="H151" i="1" s="1"/>
  <c r="I151" i="1"/>
  <c r="J151" i="1"/>
  <c r="C152" i="1"/>
  <c r="D152" i="1"/>
  <c r="F152" i="1"/>
  <c r="H152" i="1" s="1"/>
  <c r="I152" i="1"/>
  <c r="J152" i="1"/>
  <c r="C153" i="1"/>
  <c r="D153" i="1"/>
  <c r="F153" i="1"/>
  <c r="H153" i="1" s="1"/>
  <c r="I153" i="1"/>
  <c r="J153" i="1"/>
  <c r="C154" i="1"/>
  <c r="D154" i="1"/>
  <c r="F154" i="1"/>
  <c r="H154" i="1" s="1"/>
  <c r="I154" i="1"/>
  <c r="J154" i="1"/>
  <c r="C155" i="1"/>
  <c r="D155" i="1"/>
  <c r="F155" i="1"/>
  <c r="H155" i="1" s="1"/>
  <c r="I155" i="1"/>
  <c r="J155" i="1"/>
  <c r="C156" i="1"/>
  <c r="D156" i="1"/>
  <c r="F156" i="1"/>
  <c r="H156" i="1" s="1"/>
  <c r="I156" i="1"/>
  <c r="J156" i="1"/>
  <c r="C157" i="1"/>
  <c r="D157" i="1"/>
  <c r="F157" i="1"/>
  <c r="H157" i="1" s="1"/>
  <c r="I157" i="1"/>
  <c r="J157" i="1"/>
  <c r="C158" i="1"/>
  <c r="D158" i="1"/>
  <c r="F158" i="1"/>
  <c r="H158" i="1" s="1"/>
  <c r="I158" i="1"/>
  <c r="J158" i="1"/>
  <c r="C159" i="1"/>
  <c r="D159" i="1"/>
  <c r="F159" i="1"/>
  <c r="H159" i="1" s="1"/>
  <c r="I159" i="1"/>
  <c r="J159" i="1"/>
  <c r="C160" i="1"/>
  <c r="D160" i="1"/>
  <c r="F160" i="1"/>
  <c r="H160" i="1" s="1"/>
  <c r="I160" i="1"/>
  <c r="J160" i="1"/>
  <c r="C161" i="1"/>
  <c r="D161" i="1"/>
  <c r="F161" i="1"/>
  <c r="H161" i="1" s="1"/>
  <c r="I161" i="1"/>
  <c r="J161" i="1"/>
  <c r="C162" i="1"/>
  <c r="D162" i="1"/>
  <c r="F162" i="1"/>
  <c r="H162" i="1" s="1"/>
  <c r="I162" i="1"/>
  <c r="J162" i="1"/>
  <c r="C163" i="1"/>
  <c r="D163" i="1"/>
  <c r="F163" i="1"/>
  <c r="H163" i="1" s="1"/>
  <c r="I163" i="1"/>
  <c r="J163" i="1"/>
  <c r="C164" i="1"/>
  <c r="D164" i="1"/>
  <c r="F164" i="1"/>
  <c r="H164" i="1" s="1"/>
  <c r="I164" i="1"/>
  <c r="J164" i="1"/>
  <c r="C165" i="1"/>
  <c r="D165" i="1"/>
  <c r="F165" i="1"/>
  <c r="H165" i="1" s="1"/>
  <c r="I165" i="1"/>
  <c r="J165" i="1"/>
  <c r="C166" i="1"/>
  <c r="D166" i="1"/>
  <c r="F166" i="1"/>
  <c r="H166" i="1" s="1"/>
  <c r="I166" i="1"/>
  <c r="J166" i="1"/>
  <c r="C167" i="1"/>
  <c r="D167" i="1"/>
  <c r="F167" i="1"/>
  <c r="H167" i="1" s="1"/>
  <c r="I167" i="1"/>
  <c r="J167" i="1"/>
  <c r="C168" i="1"/>
  <c r="D168" i="1"/>
  <c r="F168" i="1"/>
  <c r="H168" i="1" s="1"/>
  <c r="I168" i="1"/>
  <c r="J168" i="1"/>
  <c r="C169" i="1"/>
  <c r="D169" i="1"/>
  <c r="F169" i="1"/>
  <c r="H169" i="1" s="1"/>
  <c r="I169" i="1"/>
  <c r="J169" i="1"/>
  <c r="C170" i="1"/>
  <c r="D170" i="1"/>
  <c r="F170" i="1"/>
  <c r="H170" i="1" s="1"/>
  <c r="I170" i="1"/>
  <c r="J170" i="1"/>
  <c r="C171" i="1"/>
  <c r="D171" i="1"/>
  <c r="F171" i="1"/>
  <c r="H171" i="1" s="1"/>
  <c r="I171" i="1"/>
  <c r="J171" i="1"/>
  <c r="C172" i="1"/>
  <c r="D172" i="1"/>
  <c r="F172" i="1"/>
  <c r="H172" i="1" s="1"/>
  <c r="I172" i="1"/>
  <c r="J172" i="1"/>
  <c r="C173" i="1"/>
  <c r="D173" i="1"/>
  <c r="F173" i="1"/>
  <c r="H173" i="1" s="1"/>
  <c r="I173" i="1"/>
  <c r="J173" i="1"/>
  <c r="C174" i="1"/>
  <c r="D174" i="1"/>
  <c r="F174" i="1"/>
  <c r="H174" i="1" s="1"/>
  <c r="I174" i="1"/>
  <c r="J174" i="1"/>
  <c r="C175" i="1"/>
  <c r="D175" i="1"/>
  <c r="F175" i="1"/>
  <c r="H175" i="1" s="1"/>
  <c r="I175" i="1"/>
  <c r="J175" i="1"/>
  <c r="C176" i="1"/>
  <c r="D176" i="1"/>
  <c r="F176" i="1"/>
  <c r="H176" i="1" s="1"/>
  <c r="I176" i="1"/>
  <c r="J176" i="1"/>
  <c r="C177" i="1"/>
  <c r="D177" i="1"/>
  <c r="F177" i="1"/>
  <c r="H177" i="1" s="1"/>
  <c r="I177" i="1"/>
  <c r="J177" i="1"/>
  <c r="C178" i="1"/>
  <c r="D178" i="1"/>
  <c r="F178" i="1"/>
  <c r="H178" i="1" s="1"/>
  <c r="I178" i="1"/>
  <c r="J178" i="1"/>
  <c r="C179" i="1"/>
  <c r="D179" i="1"/>
  <c r="F179" i="1"/>
  <c r="H179" i="1" s="1"/>
  <c r="I179" i="1"/>
  <c r="J179" i="1"/>
  <c r="C180" i="1"/>
  <c r="D180" i="1"/>
  <c r="F180" i="1"/>
  <c r="H180" i="1" s="1"/>
  <c r="I180" i="1"/>
  <c r="J180" i="1"/>
  <c r="C181" i="1"/>
  <c r="D181" i="1"/>
  <c r="F181" i="1"/>
  <c r="H181" i="1" s="1"/>
  <c r="I181" i="1"/>
  <c r="J181" i="1"/>
  <c r="C182" i="1"/>
  <c r="D182" i="1"/>
  <c r="F182" i="1"/>
  <c r="H182" i="1" s="1"/>
  <c r="I182" i="1"/>
  <c r="J182" i="1"/>
  <c r="C183" i="1"/>
  <c r="D183" i="1"/>
  <c r="F183" i="1"/>
  <c r="H183" i="1" s="1"/>
  <c r="I183" i="1"/>
  <c r="J183" i="1"/>
  <c r="C184" i="1"/>
  <c r="D184" i="1"/>
  <c r="F184" i="1"/>
  <c r="H184" i="1" s="1"/>
  <c r="I184" i="1"/>
  <c r="J184" i="1"/>
  <c r="C185" i="1"/>
  <c r="D185" i="1"/>
  <c r="F185" i="1"/>
  <c r="H185" i="1" s="1"/>
  <c r="I185" i="1"/>
  <c r="J185" i="1"/>
  <c r="C186" i="1"/>
  <c r="D186" i="1"/>
  <c r="F186" i="1"/>
  <c r="H186" i="1" s="1"/>
  <c r="I186" i="1"/>
  <c r="J186" i="1"/>
  <c r="C187" i="1"/>
  <c r="D187" i="1"/>
  <c r="F187" i="1"/>
  <c r="H187" i="1" s="1"/>
  <c r="I187" i="1"/>
  <c r="J187" i="1"/>
  <c r="C188" i="1"/>
  <c r="D188" i="1"/>
  <c r="F188" i="1"/>
  <c r="H188" i="1" s="1"/>
  <c r="I188" i="1"/>
  <c r="J188" i="1"/>
  <c r="C189" i="1"/>
  <c r="D189" i="1"/>
  <c r="F189" i="1"/>
  <c r="H189" i="1" s="1"/>
  <c r="I189" i="1"/>
  <c r="J189" i="1"/>
  <c r="C190" i="1"/>
  <c r="D190" i="1"/>
  <c r="F190" i="1"/>
  <c r="H190" i="1" s="1"/>
  <c r="I190" i="1"/>
  <c r="J190" i="1"/>
  <c r="C191" i="1"/>
  <c r="D191" i="1"/>
  <c r="F191" i="1"/>
  <c r="H191" i="1" s="1"/>
  <c r="I191" i="1"/>
  <c r="J191" i="1"/>
  <c r="C192" i="1"/>
  <c r="D192" i="1"/>
  <c r="F192" i="1"/>
  <c r="H192" i="1" s="1"/>
  <c r="I192" i="1"/>
  <c r="J192" i="1"/>
  <c r="C193" i="1"/>
  <c r="D193" i="1"/>
  <c r="F193" i="1"/>
  <c r="H193" i="1"/>
  <c r="I193" i="1"/>
  <c r="J193" i="1"/>
  <c r="C194" i="1"/>
  <c r="D194" i="1"/>
  <c r="F194" i="1"/>
  <c r="H194" i="1" s="1"/>
  <c r="I194" i="1"/>
  <c r="J194" i="1"/>
  <c r="C195" i="1"/>
  <c r="D195" i="1"/>
  <c r="F195" i="1"/>
  <c r="H195" i="1"/>
  <c r="I195" i="1"/>
  <c r="J195" i="1"/>
  <c r="C196" i="1"/>
  <c r="D196" i="1"/>
  <c r="F196" i="1"/>
  <c r="H196" i="1" s="1"/>
  <c r="I196" i="1"/>
  <c r="J196" i="1"/>
  <c r="C197" i="1"/>
  <c r="D197" i="1"/>
  <c r="F197" i="1"/>
  <c r="H197" i="1"/>
  <c r="I197" i="1"/>
  <c r="J197" i="1"/>
  <c r="C198" i="1"/>
  <c r="D198" i="1"/>
  <c r="F198" i="1"/>
  <c r="H198" i="1" s="1"/>
  <c r="I198" i="1"/>
  <c r="J198" i="1"/>
  <c r="C199" i="1"/>
  <c r="D199" i="1"/>
  <c r="F199" i="1"/>
  <c r="H199" i="1"/>
  <c r="I199" i="1"/>
  <c r="J199" i="1"/>
  <c r="C200" i="1"/>
  <c r="D200" i="1"/>
  <c r="F200" i="1"/>
  <c r="H200" i="1" s="1"/>
  <c r="I200" i="1"/>
  <c r="J200" i="1"/>
  <c r="C201" i="1"/>
  <c r="D201" i="1"/>
  <c r="F201" i="1"/>
  <c r="H201" i="1"/>
  <c r="I201" i="1"/>
  <c r="J201" i="1"/>
  <c r="C202" i="1"/>
  <c r="D202" i="1"/>
  <c r="F202" i="1"/>
  <c r="H202" i="1" s="1"/>
  <c r="I202" i="1"/>
  <c r="J202" i="1"/>
  <c r="C203" i="1"/>
  <c r="D203" i="1"/>
  <c r="F203" i="1"/>
  <c r="H203" i="1"/>
  <c r="I203" i="1"/>
  <c r="J203" i="1"/>
  <c r="C204" i="1"/>
  <c r="D204" i="1"/>
  <c r="F204" i="1"/>
  <c r="H204" i="1" s="1"/>
  <c r="I204" i="1"/>
  <c r="J204" i="1"/>
  <c r="C205" i="1"/>
  <c r="D205" i="1"/>
  <c r="F205" i="1"/>
  <c r="H205" i="1"/>
  <c r="I205" i="1"/>
  <c r="J205" i="1"/>
  <c r="C206" i="1"/>
  <c r="D206" i="1"/>
  <c r="F206" i="1"/>
  <c r="H206" i="1" s="1"/>
  <c r="I206" i="1"/>
  <c r="J206" i="1"/>
  <c r="C207" i="1"/>
  <c r="D207" i="1"/>
  <c r="F207" i="1"/>
  <c r="H207" i="1"/>
  <c r="I207" i="1"/>
  <c r="J207" i="1"/>
  <c r="C208" i="1"/>
  <c r="D208" i="1"/>
  <c r="F208" i="1"/>
  <c r="H208" i="1" s="1"/>
  <c r="I208" i="1"/>
  <c r="J208" i="1"/>
  <c r="C209" i="1"/>
  <c r="D209" i="1"/>
  <c r="F209" i="1"/>
  <c r="H209" i="1"/>
  <c r="I209" i="1"/>
  <c r="J209" i="1"/>
  <c r="C210" i="1"/>
  <c r="D210" i="1"/>
  <c r="F210" i="1"/>
  <c r="H210" i="1" s="1"/>
  <c r="I210" i="1"/>
  <c r="J210" i="1"/>
  <c r="C211" i="1"/>
  <c r="D211" i="1"/>
  <c r="F211" i="1"/>
  <c r="H211" i="1"/>
  <c r="I211" i="1"/>
  <c r="J211" i="1"/>
  <c r="C212" i="1"/>
  <c r="D212" i="1"/>
  <c r="F212" i="1"/>
  <c r="H212" i="1"/>
  <c r="I212" i="1"/>
  <c r="J212" i="1"/>
  <c r="C213" i="1"/>
  <c r="D213" i="1"/>
  <c r="F213" i="1"/>
  <c r="H213" i="1"/>
  <c r="I213" i="1"/>
  <c r="J213" i="1"/>
  <c r="C214" i="1"/>
  <c r="D214" i="1"/>
  <c r="F214" i="1"/>
  <c r="H214" i="1"/>
  <c r="I214" i="1"/>
  <c r="J214" i="1"/>
  <c r="C215" i="1"/>
  <c r="D215" i="1"/>
  <c r="F215" i="1"/>
  <c r="H215" i="1"/>
  <c r="I215" i="1"/>
  <c r="J215" i="1"/>
  <c r="C216" i="1"/>
  <c r="D216" i="1"/>
  <c r="F216" i="1"/>
  <c r="H216" i="1"/>
  <c r="I216" i="1"/>
  <c r="J216" i="1"/>
  <c r="C217" i="1"/>
  <c r="D217" i="1"/>
  <c r="F217" i="1"/>
  <c r="H217" i="1"/>
  <c r="I217" i="1"/>
  <c r="J217" i="1"/>
  <c r="C218" i="1"/>
  <c r="D218" i="1"/>
  <c r="F218" i="1"/>
  <c r="H218" i="1"/>
  <c r="I218" i="1"/>
  <c r="J218" i="1"/>
  <c r="C219" i="1"/>
  <c r="D219" i="1"/>
  <c r="F219" i="1"/>
  <c r="H219" i="1"/>
  <c r="I219" i="1"/>
  <c r="J219" i="1"/>
  <c r="C220" i="1"/>
  <c r="D220" i="1"/>
  <c r="F220" i="1"/>
  <c r="H220" i="1"/>
  <c r="I220" i="1"/>
  <c r="J220" i="1"/>
  <c r="C221" i="1"/>
  <c r="D221" i="1"/>
  <c r="F221" i="1"/>
  <c r="H221" i="1"/>
  <c r="I221" i="1"/>
  <c r="J221" i="1"/>
  <c r="C222" i="1"/>
  <c r="D222" i="1"/>
  <c r="F222" i="1"/>
  <c r="H222" i="1"/>
  <c r="I222" i="1"/>
  <c r="J222" i="1"/>
  <c r="C223" i="1"/>
  <c r="D223" i="1"/>
  <c r="F223" i="1"/>
  <c r="H223" i="1"/>
  <c r="I223" i="1"/>
  <c r="J223" i="1"/>
  <c r="C224" i="1"/>
  <c r="D224" i="1"/>
  <c r="F224" i="1"/>
  <c r="H224" i="1" s="1"/>
  <c r="I224" i="1"/>
  <c r="J224" i="1"/>
  <c r="C225" i="1"/>
  <c r="D225" i="1"/>
  <c r="F225" i="1"/>
  <c r="H225" i="1" s="1"/>
  <c r="I225" i="1"/>
  <c r="J225" i="1"/>
  <c r="C226" i="1"/>
  <c r="D226" i="1"/>
  <c r="F226" i="1"/>
  <c r="H226" i="1" s="1"/>
  <c r="I226" i="1"/>
  <c r="J226" i="1"/>
  <c r="C227" i="1"/>
  <c r="D227" i="1"/>
  <c r="F227" i="1"/>
  <c r="H227" i="1" s="1"/>
  <c r="I227" i="1"/>
  <c r="J227" i="1"/>
  <c r="C228" i="1"/>
  <c r="D228" i="1"/>
  <c r="F228" i="1"/>
  <c r="H228" i="1" s="1"/>
  <c r="I228" i="1"/>
  <c r="J228" i="1"/>
  <c r="C229" i="1"/>
  <c r="D229" i="1"/>
  <c r="F229" i="1"/>
  <c r="H229" i="1" s="1"/>
  <c r="I229" i="1"/>
  <c r="J229" i="1"/>
  <c r="C230" i="1"/>
  <c r="D230" i="1"/>
  <c r="F230" i="1"/>
  <c r="H230" i="1" s="1"/>
  <c r="I230" i="1"/>
  <c r="J230" i="1"/>
  <c r="C231" i="1"/>
  <c r="D231" i="1"/>
  <c r="F231" i="1"/>
  <c r="H231" i="1" s="1"/>
  <c r="I231" i="1"/>
  <c r="J231" i="1"/>
  <c r="C232" i="1"/>
  <c r="D232" i="1"/>
  <c r="F232" i="1"/>
  <c r="H232" i="1" s="1"/>
  <c r="I232" i="1"/>
  <c r="J232" i="1"/>
  <c r="C233" i="1"/>
  <c r="D233" i="1"/>
  <c r="F233" i="1"/>
  <c r="H233" i="1" s="1"/>
  <c r="I233" i="1"/>
  <c r="J233" i="1"/>
  <c r="C234" i="1"/>
  <c r="D234" i="1"/>
  <c r="F234" i="1"/>
  <c r="H234" i="1" s="1"/>
  <c r="I234" i="1"/>
  <c r="J234" i="1"/>
  <c r="C235" i="1"/>
  <c r="D235" i="1"/>
  <c r="F235" i="1"/>
  <c r="H235" i="1" s="1"/>
  <c r="I235" i="1"/>
  <c r="J235" i="1"/>
  <c r="C236" i="1"/>
  <c r="D236" i="1"/>
  <c r="F236" i="1"/>
  <c r="H236" i="1" s="1"/>
  <c r="I236" i="1"/>
  <c r="J236" i="1"/>
  <c r="C237" i="1"/>
  <c r="D237" i="1"/>
  <c r="F237" i="1"/>
  <c r="H237" i="1" s="1"/>
  <c r="I237" i="1"/>
  <c r="J237" i="1"/>
  <c r="C238" i="1"/>
  <c r="D238" i="1"/>
  <c r="F238" i="1"/>
  <c r="H238" i="1" s="1"/>
  <c r="I238" i="1"/>
  <c r="J238" i="1"/>
  <c r="C239" i="1"/>
  <c r="D239" i="1"/>
  <c r="F239" i="1"/>
  <c r="H239" i="1"/>
  <c r="I239" i="1"/>
  <c r="J239" i="1"/>
  <c r="C240" i="1"/>
  <c r="D240" i="1"/>
  <c r="F240" i="1"/>
  <c r="H240" i="1" s="1"/>
  <c r="I240" i="1"/>
  <c r="J240" i="1"/>
  <c r="C241" i="1"/>
  <c r="D241" i="1"/>
  <c r="F241" i="1"/>
  <c r="H241" i="1" s="1"/>
  <c r="I241" i="1"/>
  <c r="J241" i="1"/>
  <c r="C242" i="1"/>
  <c r="D242" i="1"/>
  <c r="F242" i="1"/>
  <c r="H242" i="1" s="1"/>
  <c r="I242" i="1"/>
  <c r="J242" i="1"/>
  <c r="C243" i="1"/>
  <c r="D243" i="1"/>
  <c r="F243" i="1"/>
  <c r="H243" i="1" s="1"/>
  <c r="I243" i="1"/>
  <c r="J243" i="1"/>
  <c r="C244" i="1"/>
  <c r="D244" i="1"/>
  <c r="F244" i="1"/>
  <c r="H244" i="1" s="1"/>
  <c r="I244" i="1"/>
  <c r="J244" i="1"/>
  <c r="C245" i="1"/>
  <c r="D245" i="1"/>
  <c r="F245" i="1"/>
  <c r="H245" i="1" s="1"/>
  <c r="I245" i="1"/>
  <c r="J245" i="1"/>
  <c r="C246" i="1"/>
  <c r="D246" i="1"/>
  <c r="F246" i="1"/>
  <c r="H246" i="1" s="1"/>
  <c r="I246" i="1"/>
  <c r="J246" i="1"/>
  <c r="C247" i="1"/>
  <c r="D247" i="1"/>
  <c r="F247" i="1"/>
  <c r="H247" i="1" s="1"/>
  <c r="I247" i="1"/>
  <c r="J247" i="1"/>
  <c r="C248" i="1"/>
  <c r="D248" i="1"/>
  <c r="F248" i="1"/>
  <c r="H248" i="1" s="1"/>
  <c r="I248" i="1"/>
  <c r="J248" i="1"/>
  <c r="C249" i="1"/>
  <c r="D249" i="1"/>
  <c r="F249" i="1"/>
  <c r="H249" i="1" s="1"/>
  <c r="I249" i="1"/>
  <c r="J249" i="1"/>
  <c r="C250" i="1"/>
  <c r="D250" i="1"/>
  <c r="F250" i="1"/>
  <c r="H250" i="1" s="1"/>
  <c r="I250" i="1"/>
  <c r="J250" i="1"/>
  <c r="C251" i="1"/>
  <c r="D251" i="1"/>
  <c r="F251" i="1"/>
  <c r="H251" i="1" s="1"/>
  <c r="I251" i="1"/>
  <c r="J251" i="1"/>
  <c r="C252" i="1"/>
  <c r="D252" i="1"/>
  <c r="F252" i="1"/>
  <c r="H252" i="1" s="1"/>
  <c r="I252" i="1"/>
  <c r="J252" i="1"/>
  <c r="C253" i="1"/>
  <c r="D253" i="1"/>
  <c r="F253" i="1"/>
  <c r="H253" i="1" s="1"/>
  <c r="I253" i="1"/>
  <c r="J253" i="1"/>
  <c r="C254" i="1"/>
  <c r="D254" i="1"/>
  <c r="F254" i="1"/>
  <c r="H254" i="1" s="1"/>
  <c r="I254" i="1"/>
  <c r="J254" i="1"/>
  <c r="C255" i="1"/>
  <c r="D255" i="1"/>
  <c r="F255" i="1"/>
  <c r="H255" i="1"/>
  <c r="I255" i="1"/>
  <c r="J255" i="1"/>
  <c r="C256" i="1"/>
  <c r="D256" i="1"/>
  <c r="F256" i="1"/>
  <c r="H256" i="1" s="1"/>
  <c r="I256" i="1"/>
  <c r="J256" i="1"/>
  <c r="C257" i="1"/>
  <c r="D257" i="1"/>
  <c r="F257" i="1"/>
  <c r="H257" i="1" s="1"/>
  <c r="I257" i="1"/>
  <c r="J257" i="1"/>
  <c r="C258" i="1"/>
  <c r="D258" i="1"/>
  <c r="F258" i="1"/>
  <c r="H258" i="1" s="1"/>
  <c r="I258" i="1"/>
  <c r="J258" i="1"/>
  <c r="C259" i="1"/>
  <c r="D259" i="1"/>
  <c r="F259" i="1"/>
  <c r="H259" i="1" s="1"/>
  <c r="I259" i="1"/>
  <c r="J259" i="1"/>
  <c r="C260" i="1"/>
  <c r="D260" i="1"/>
  <c r="F260" i="1"/>
  <c r="H260" i="1" s="1"/>
  <c r="I260" i="1"/>
  <c r="J260" i="1"/>
  <c r="C261" i="1"/>
  <c r="D261" i="1"/>
  <c r="F261" i="1"/>
  <c r="H261" i="1" s="1"/>
  <c r="I261" i="1"/>
  <c r="J261" i="1"/>
  <c r="C262" i="1"/>
  <c r="D262" i="1"/>
  <c r="F262" i="1"/>
  <c r="H262" i="1" s="1"/>
  <c r="I262" i="1"/>
  <c r="J262" i="1"/>
  <c r="C263" i="1"/>
  <c r="D263" i="1"/>
  <c r="F263" i="1"/>
  <c r="H263" i="1" s="1"/>
  <c r="I263" i="1"/>
  <c r="J263" i="1"/>
  <c r="C264" i="1"/>
  <c r="D264" i="1"/>
  <c r="F264" i="1"/>
  <c r="H264" i="1" s="1"/>
  <c r="I264" i="1"/>
  <c r="J264" i="1"/>
  <c r="C265" i="1"/>
  <c r="D265" i="1"/>
  <c r="F265" i="1"/>
  <c r="H265" i="1" s="1"/>
  <c r="I265" i="1"/>
  <c r="J265" i="1"/>
  <c r="C266" i="1"/>
  <c r="D266" i="1"/>
  <c r="F266" i="1"/>
  <c r="H266" i="1" s="1"/>
  <c r="I266" i="1"/>
  <c r="J266" i="1"/>
  <c r="C267" i="1"/>
  <c r="D267" i="1"/>
  <c r="F267" i="1"/>
  <c r="H267" i="1" s="1"/>
  <c r="I267" i="1"/>
  <c r="J267" i="1"/>
  <c r="C268" i="1"/>
  <c r="D268" i="1"/>
  <c r="F268" i="1"/>
  <c r="H268" i="1" s="1"/>
  <c r="I268" i="1"/>
  <c r="J268" i="1"/>
  <c r="C269" i="1"/>
  <c r="D269" i="1"/>
  <c r="F269" i="1"/>
  <c r="H269" i="1" s="1"/>
  <c r="I269" i="1"/>
  <c r="J269" i="1"/>
  <c r="C270" i="1"/>
  <c r="D270" i="1"/>
  <c r="F270" i="1"/>
  <c r="H270" i="1" s="1"/>
  <c r="I270" i="1"/>
  <c r="J270" i="1"/>
  <c r="C271" i="1"/>
  <c r="D271" i="1"/>
  <c r="F271" i="1"/>
  <c r="H271" i="1"/>
  <c r="I271" i="1"/>
  <c r="J271" i="1"/>
  <c r="C272" i="1"/>
  <c r="D272" i="1"/>
  <c r="F272" i="1"/>
  <c r="H272" i="1" s="1"/>
  <c r="I272" i="1"/>
  <c r="J272" i="1"/>
  <c r="C273" i="1"/>
  <c r="D273" i="1"/>
  <c r="F273" i="1"/>
  <c r="H273" i="1" s="1"/>
  <c r="I273" i="1"/>
  <c r="J273" i="1"/>
  <c r="C274" i="1"/>
  <c r="D274" i="1"/>
  <c r="F274" i="1"/>
  <c r="H274" i="1" s="1"/>
  <c r="I274" i="1"/>
  <c r="J274" i="1"/>
  <c r="C275" i="1"/>
  <c r="D275" i="1"/>
  <c r="F275" i="1"/>
  <c r="H275" i="1" s="1"/>
  <c r="I275" i="1"/>
  <c r="J275" i="1"/>
  <c r="C276" i="1"/>
  <c r="D276" i="1"/>
  <c r="F276" i="1"/>
  <c r="H276" i="1" s="1"/>
  <c r="I276" i="1"/>
  <c r="J276" i="1"/>
  <c r="C277" i="1"/>
  <c r="D277" i="1"/>
  <c r="F277" i="1"/>
  <c r="H277" i="1" s="1"/>
  <c r="I277" i="1"/>
  <c r="J277" i="1"/>
  <c r="C278" i="1"/>
  <c r="D278" i="1"/>
  <c r="F278" i="1"/>
  <c r="H278" i="1" s="1"/>
  <c r="I278" i="1"/>
  <c r="J278" i="1"/>
  <c r="C279" i="1"/>
  <c r="D279" i="1"/>
  <c r="F279" i="1"/>
  <c r="H279" i="1" s="1"/>
  <c r="I279" i="1"/>
  <c r="J279" i="1"/>
  <c r="C280" i="1"/>
  <c r="D280" i="1"/>
  <c r="F280" i="1"/>
  <c r="H280" i="1" s="1"/>
  <c r="I280" i="1"/>
  <c r="J280" i="1"/>
  <c r="C281" i="1"/>
  <c r="D281" i="1"/>
  <c r="F281" i="1"/>
  <c r="H281" i="1" s="1"/>
  <c r="I281" i="1"/>
  <c r="J281" i="1"/>
  <c r="C282" i="1"/>
  <c r="D282" i="1"/>
  <c r="F282" i="1"/>
  <c r="H282" i="1" s="1"/>
  <c r="I282" i="1"/>
  <c r="J282" i="1"/>
  <c r="C283" i="1"/>
  <c r="D283" i="1"/>
  <c r="F283" i="1"/>
  <c r="H283" i="1" s="1"/>
  <c r="I283" i="1"/>
  <c r="J283" i="1"/>
  <c r="C284" i="1"/>
  <c r="D284" i="1"/>
  <c r="F284" i="1"/>
  <c r="H284" i="1" s="1"/>
  <c r="I284" i="1"/>
  <c r="J284" i="1"/>
  <c r="C285" i="1"/>
  <c r="D285" i="1"/>
  <c r="F285" i="1"/>
  <c r="H285" i="1" s="1"/>
  <c r="I285" i="1"/>
  <c r="J285" i="1"/>
  <c r="C286" i="1"/>
  <c r="D286" i="1"/>
  <c r="F286" i="1"/>
  <c r="H286" i="1" s="1"/>
  <c r="I286" i="1"/>
  <c r="J286" i="1"/>
  <c r="C287" i="1"/>
  <c r="D287" i="1"/>
  <c r="F287" i="1"/>
  <c r="H287" i="1"/>
  <c r="I287" i="1"/>
  <c r="J287" i="1"/>
  <c r="C288" i="1"/>
  <c r="D288" i="1"/>
  <c r="F288" i="1"/>
  <c r="H288" i="1" s="1"/>
  <c r="I288" i="1"/>
  <c r="J288" i="1"/>
  <c r="C289" i="1"/>
  <c r="D289" i="1"/>
  <c r="F289" i="1"/>
  <c r="H289" i="1" s="1"/>
  <c r="I289" i="1"/>
  <c r="J289" i="1"/>
  <c r="C290" i="1"/>
  <c r="D290" i="1"/>
  <c r="F290" i="1"/>
  <c r="H290" i="1" s="1"/>
  <c r="I290" i="1"/>
  <c r="J290" i="1"/>
  <c r="C291" i="1"/>
  <c r="D291" i="1"/>
  <c r="F291" i="1"/>
  <c r="H291" i="1" s="1"/>
  <c r="I291" i="1"/>
  <c r="J291" i="1"/>
  <c r="C292" i="1"/>
  <c r="D292" i="1"/>
  <c r="F292" i="1"/>
  <c r="H292" i="1" s="1"/>
  <c r="I292" i="1"/>
  <c r="J292" i="1"/>
  <c r="C293" i="1"/>
  <c r="D293" i="1"/>
  <c r="F293" i="1"/>
  <c r="H293" i="1" s="1"/>
  <c r="I293" i="1"/>
  <c r="J293" i="1"/>
  <c r="C294" i="1"/>
  <c r="D294" i="1"/>
  <c r="F294" i="1"/>
  <c r="H294" i="1" s="1"/>
  <c r="I294" i="1"/>
  <c r="J294" i="1"/>
  <c r="C295" i="1"/>
  <c r="D295" i="1"/>
  <c r="F295" i="1"/>
  <c r="H295" i="1" s="1"/>
  <c r="I295" i="1"/>
  <c r="J295" i="1"/>
  <c r="C296" i="1"/>
  <c r="D296" i="1"/>
  <c r="F296" i="1"/>
  <c r="H296" i="1" s="1"/>
  <c r="I296" i="1"/>
  <c r="J296" i="1"/>
  <c r="C297" i="1"/>
  <c r="D297" i="1"/>
  <c r="F297" i="1"/>
  <c r="H297" i="1" s="1"/>
  <c r="I297" i="1"/>
  <c r="J297" i="1"/>
  <c r="C298" i="1"/>
  <c r="D298" i="1"/>
  <c r="F298" i="1"/>
  <c r="H298" i="1" s="1"/>
  <c r="I298" i="1"/>
  <c r="J298" i="1"/>
  <c r="C299" i="1"/>
  <c r="D299" i="1"/>
  <c r="F299" i="1"/>
  <c r="H299" i="1" s="1"/>
  <c r="I299" i="1"/>
  <c r="J299" i="1"/>
  <c r="C300" i="1"/>
  <c r="D300" i="1"/>
  <c r="F300" i="1"/>
  <c r="H300" i="1" s="1"/>
  <c r="I300" i="1"/>
  <c r="J300" i="1"/>
  <c r="C301" i="1"/>
  <c r="D301" i="1"/>
  <c r="F301" i="1"/>
  <c r="H301" i="1" s="1"/>
  <c r="I301" i="1"/>
  <c r="J301" i="1"/>
  <c r="C302" i="1"/>
  <c r="D302" i="1"/>
  <c r="F302" i="1"/>
  <c r="H302" i="1" s="1"/>
  <c r="I302" i="1"/>
  <c r="J302" i="1"/>
  <c r="C303" i="1"/>
  <c r="D303" i="1"/>
  <c r="F303" i="1"/>
  <c r="H303" i="1"/>
  <c r="I303" i="1"/>
  <c r="J303" i="1"/>
  <c r="C304" i="1"/>
  <c r="D304" i="1"/>
  <c r="F304" i="1"/>
  <c r="H304" i="1" s="1"/>
  <c r="I304" i="1"/>
  <c r="J304" i="1"/>
  <c r="C305" i="1"/>
  <c r="D305" i="1"/>
  <c r="F305" i="1"/>
  <c r="H305" i="1" s="1"/>
  <c r="I305" i="1"/>
  <c r="J305" i="1"/>
  <c r="C306" i="1"/>
  <c r="D306" i="1"/>
  <c r="F306" i="1"/>
  <c r="H306" i="1" s="1"/>
  <c r="I306" i="1"/>
  <c r="J306" i="1"/>
  <c r="C307" i="1"/>
  <c r="D307" i="1"/>
  <c r="F307" i="1"/>
  <c r="H307" i="1" s="1"/>
  <c r="I307" i="1"/>
  <c r="J307" i="1"/>
  <c r="C308" i="1"/>
  <c r="D308" i="1"/>
  <c r="F308" i="1"/>
  <c r="H308" i="1" s="1"/>
  <c r="I308" i="1"/>
  <c r="J308" i="1"/>
  <c r="C309" i="1"/>
  <c r="D309" i="1"/>
  <c r="F309" i="1"/>
  <c r="H309" i="1" s="1"/>
  <c r="I309" i="1"/>
  <c r="J309" i="1"/>
  <c r="C310" i="1"/>
  <c r="D310" i="1"/>
  <c r="F310" i="1"/>
  <c r="H310" i="1" s="1"/>
  <c r="I310" i="1"/>
  <c r="J310" i="1"/>
  <c r="C311" i="1"/>
  <c r="D311" i="1"/>
  <c r="F311" i="1"/>
  <c r="H311" i="1" s="1"/>
  <c r="I311" i="1"/>
  <c r="J311" i="1"/>
  <c r="C312" i="1"/>
  <c r="D312" i="1"/>
  <c r="F312" i="1"/>
  <c r="H312" i="1" s="1"/>
  <c r="I312" i="1"/>
  <c r="J312" i="1"/>
  <c r="C313" i="1"/>
  <c r="D313" i="1"/>
  <c r="F313" i="1"/>
  <c r="H313" i="1" s="1"/>
  <c r="I313" i="1"/>
  <c r="J313" i="1"/>
  <c r="C314" i="1"/>
  <c r="D314" i="1"/>
  <c r="F314" i="1"/>
  <c r="H314" i="1" s="1"/>
  <c r="I314" i="1"/>
  <c r="J314" i="1"/>
  <c r="C315" i="1"/>
  <c r="D315" i="1"/>
  <c r="F315" i="1"/>
  <c r="H315" i="1" s="1"/>
  <c r="I315" i="1"/>
  <c r="J315" i="1"/>
  <c r="C316" i="1"/>
  <c r="D316" i="1"/>
  <c r="F316" i="1"/>
  <c r="H316" i="1" s="1"/>
  <c r="I316" i="1"/>
  <c r="J316" i="1"/>
  <c r="C317" i="1"/>
  <c r="D317" i="1"/>
  <c r="F317" i="1"/>
  <c r="H317" i="1" s="1"/>
  <c r="I317" i="1"/>
  <c r="J317" i="1"/>
  <c r="C318" i="1"/>
  <c r="D318" i="1"/>
  <c r="F318" i="1"/>
  <c r="H318" i="1" s="1"/>
  <c r="I318" i="1"/>
  <c r="J318" i="1"/>
  <c r="C319" i="1"/>
  <c r="D319" i="1"/>
  <c r="F319" i="1"/>
  <c r="H319" i="1"/>
  <c r="I319" i="1"/>
  <c r="J319" i="1"/>
  <c r="C320" i="1"/>
  <c r="D320" i="1"/>
  <c r="F320" i="1"/>
  <c r="H320" i="1" s="1"/>
  <c r="I320" i="1"/>
  <c r="J320" i="1"/>
  <c r="C321" i="1"/>
  <c r="D321" i="1"/>
  <c r="F321" i="1"/>
  <c r="H321" i="1" s="1"/>
  <c r="I321" i="1"/>
  <c r="J321" i="1"/>
  <c r="C322" i="1"/>
  <c r="D322" i="1"/>
  <c r="F322" i="1"/>
  <c r="H322" i="1" s="1"/>
  <c r="I322" i="1"/>
  <c r="J322" i="1"/>
  <c r="C323" i="1"/>
  <c r="D323" i="1"/>
  <c r="F323" i="1"/>
  <c r="H323" i="1" s="1"/>
  <c r="I323" i="1"/>
  <c r="J323" i="1"/>
  <c r="C324" i="1"/>
  <c r="D324" i="1"/>
  <c r="F324" i="1"/>
  <c r="H324" i="1" s="1"/>
  <c r="I324" i="1"/>
  <c r="J324" i="1"/>
  <c r="C325" i="1"/>
  <c r="D325" i="1"/>
  <c r="F325" i="1"/>
  <c r="H325" i="1" s="1"/>
  <c r="I325" i="1"/>
  <c r="J325" i="1"/>
  <c r="C326" i="1"/>
  <c r="D326" i="1"/>
  <c r="F326" i="1"/>
  <c r="H326" i="1" s="1"/>
  <c r="I326" i="1"/>
  <c r="J326" i="1"/>
  <c r="C327" i="1"/>
  <c r="D327" i="1"/>
  <c r="F327" i="1"/>
  <c r="H327" i="1" s="1"/>
  <c r="I327" i="1"/>
  <c r="J327" i="1"/>
  <c r="C328" i="1"/>
  <c r="D328" i="1"/>
  <c r="F328" i="1"/>
  <c r="H328" i="1" s="1"/>
  <c r="I328" i="1"/>
  <c r="J328" i="1"/>
  <c r="C329" i="1"/>
  <c r="D329" i="1"/>
  <c r="F329" i="1"/>
  <c r="H329" i="1" s="1"/>
  <c r="I329" i="1"/>
  <c r="J329" i="1"/>
  <c r="C330" i="1"/>
  <c r="D330" i="1"/>
  <c r="F330" i="1"/>
  <c r="H330" i="1" s="1"/>
  <c r="I330" i="1"/>
  <c r="J330" i="1"/>
  <c r="C331" i="1"/>
  <c r="D331" i="1"/>
  <c r="F331" i="1"/>
  <c r="H331" i="1" s="1"/>
  <c r="I331" i="1"/>
  <c r="J331" i="1"/>
  <c r="C332" i="1"/>
  <c r="D332" i="1"/>
  <c r="F332" i="1"/>
  <c r="H332" i="1" s="1"/>
  <c r="I332" i="1"/>
  <c r="J332" i="1"/>
  <c r="C333" i="1"/>
  <c r="D333" i="1"/>
  <c r="F333" i="1"/>
  <c r="H333" i="1" s="1"/>
  <c r="I333" i="1"/>
  <c r="J333" i="1"/>
  <c r="C334" i="1"/>
  <c r="D334" i="1"/>
  <c r="F334" i="1"/>
  <c r="H334" i="1" s="1"/>
  <c r="I334" i="1"/>
  <c r="J334" i="1"/>
  <c r="C335" i="1"/>
  <c r="D335" i="1"/>
  <c r="F335" i="1"/>
  <c r="H335" i="1"/>
  <c r="I335" i="1"/>
  <c r="J335" i="1"/>
  <c r="C336" i="1"/>
  <c r="D336" i="1"/>
  <c r="F336" i="1"/>
  <c r="H336" i="1" s="1"/>
  <c r="I336" i="1"/>
  <c r="J336" i="1"/>
  <c r="C337" i="1"/>
  <c r="D337" i="1"/>
  <c r="F337" i="1"/>
  <c r="H337" i="1" s="1"/>
  <c r="I337" i="1"/>
  <c r="J337" i="1"/>
  <c r="C338" i="1"/>
  <c r="D338" i="1"/>
  <c r="F338" i="1"/>
  <c r="H338" i="1" s="1"/>
  <c r="I338" i="1"/>
  <c r="J338" i="1"/>
  <c r="C339" i="1"/>
  <c r="D339" i="1"/>
  <c r="F339" i="1"/>
  <c r="H339" i="1" s="1"/>
  <c r="I339" i="1"/>
  <c r="J339" i="1"/>
  <c r="C340" i="1"/>
  <c r="D340" i="1"/>
  <c r="F340" i="1"/>
  <c r="H340" i="1" s="1"/>
  <c r="I340" i="1"/>
  <c r="J340" i="1"/>
  <c r="C341" i="1"/>
  <c r="D341" i="1"/>
  <c r="F341" i="1"/>
  <c r="H341" i="1" s="1"/>
  <c r="I341" i="1"/>
  <c r="J341" i="1"/>
  <c r="C342" i="1"/>
  <c r="D342" i="1"/>
  <c r="F342" i="1"/>
  <c r="H342" i="1" s="1"/>
  <c r="I342" i="1"/>
  <c r="J342" i="1"/>
  <c r="C343" i="1"/>
  <c r="D343" i="1"/>
  <c r="F343" i="1"/>
  <c r="H343" i="1" s="1"/>
  <c r="I343" i="1"/>
  <c r="J343" i="1"/>
  <c r="C344" i="1"/>
  <c r="D344" i="1"/>
  <c r="F344" i="1"/>
  <c r="H344" i="1" s="1"/>
  <c r="I344" i="1"/>
  <c r="J344" i="1"/>
  <c r="C345" i="1"/>
  <c r="D345" i="1"/>
  <c r="F345" i="1"/>
  <c r="H345" i="1" s="1"/>
  <c r="I345" i="1"/>
  <c r="J345" i="1"/>
  <c r="C346" i="1"/>
  <c r="D346" i="1"/>
  <c r="F346" i="1"/>
  <c r="H346" i="1" s="1"/>
  <c r="I346" i="1"/>
  <c r="J346" i="1"/>
  <c r="C347" i="1"/>
  <c r="D347" i="1"/>
  <c r="F347" i="1"/>
  <c r="H347" i="1" s="1"/>
  <c r="I347" i="1"/>
  <c r="J347" i="1"/>
  <c r="C348" i="1"/>
  <c r="D348" i="1"/>
  <c r="F348" i="1"/>
  <c r="H348" i="1" s="1"/>
  <c r="I348" i="1"/>
  <c r="J348" i="1"/>
  <c r="C349" i="1"/>
  <c r="D349" i="1"/>
  <c r="F349" i="1"/>
  <c r="H349" i="1" s="1"/>
  <c r="I349" i="1"/>
  <c r="J349" i="1"/>
  <c r="C350" i="1"/>
  <c r="D350" i="1"/>
  <c r="F350" i="1"/>
  <c r="H350" i="1" s="1"/>
  <c r="I350" i="1"/>
  <c r="J350" i="1"/>
  <c r="C351" i="1"/>
  <c r="D351" i="1"/>
  <c r="F351" i="1"/>
  <c r="H351" i="1"/>
  <c r="I351" i="1"/>
  <c r="J351" i="1"/>
  <c r="C352" i="1"/>
  <c r="D352" i="1"/>
  <c r="F352" i="1"/>
  <c r="H352" i="1" s="1"/>
  <c r="I352" i="1"/>
  <c r="J352" i="1"/>
  <c r="C353" i="1"/>
  <c r="D353" i="1"/>
  <c r="F353" i="1"/>
  <c r="H353" i="1" s="1"/>
  <c r="I353" i="1"/>
  <c r="J353" i="1"/>
  <c r="C354" i="1"/>
  <c r="D354" i="1"/>
  <c r="F354" i="1"/>
  <c r="H354" i="1" s="1"/>
  <c r="I354" i="1"/>
  <c r="J354" i="1"/>
  <c r="C355" i="1"/>
  <c r="D355" i="1"/>
  <c r="F355" i="1"/>
  <c r="H355" i="1" s="1"/>
  <c r="I355" i="1"/>
  <c r="J355" i="1"/>
  <c r="C356" i="1"/>
  <c r="D356" i="1"/>
  <c r="F356" i="1"/>
  <c r="H356" i="1" s="1"/>
  <c r="I356" i="1"/>
  <c r="J356" i="1"/>
  <c r="C357" i="1"/>
  <c r="D357" i="1"/>
  <c r="F357" i="1"/>
  <c r="H357" i="1" s="1"/>
  <c r="I357" i="1"/>
  <c r="J357" i="1"/>
  <c r="C358" i="1"/>
  <c r="D358" i="1"/>
  <c r="F358" i="1"/>
  <c r="H358" i="1" s="1"/>
  <c r="I358" i="1"/>
  <c r="J358" i="1"/>
  <c r="C359" i="1"/>
  <c r="D359" i="1"/>
  <c r="F359" i="1"/>
  <c r="H359" i="1" s="1"/>
  <c r="I359" i="1"/>
  <c r="J359" i="1"/>
  <c r="C360" i="1"/>
  <c r="D360" i="1"/>
  <c r="F360" i="1"/>
  <c r="H360" i="1" s="1"/>
  <c r="I360" i="1"/>
  <c r="J360" i="1"/>
  <c r="C361" i="1"/>
  <c r="D361" i="1"/>
  <c r="F361" i="1"/>
  <c r="H361" i="1" s="1"/>
  <c r="I361" i="1"/>
  <c r="J361" i="1"/>
  <c r="C362" i="1"/>
  <c r="D362" i="1"/>
  <c r="F362" i="1"/>
  <c r="H362" i="1" s="1"/>
  <c r="I362" i="1"/>
  <c r="J362" i="1"/>
  <c r="C363" i="1"/>
  <c r="D363" i="1"/>
  <c r="F363" i="1"/>
  <c r="H363" i="1" s="1"/>
  <c r="I363" i="1"/>
  <c r="J363" i="1"/>
  <c r="C364" i="1"/>
  <c r="D364" i="1"/>
  <c r="F364" i="1"/>
  <c r="H364" i="1" s="1"/>
  <c r="I364" i="1"/>
  <c r="J364" i="1"/>
  <c r="C365" i="1"/>
  <c r="D365" i="1"/>
  <c r="F365" i="1"/>
  <c r="H365" i="1" s="1"/>
  <c r="I365" i="1"/>
  <c r="J365" i="1"/>
  <c r="C366" i="1"/>
  <c r="D366" i="1"/>
  <c r="F366" i="1"/>
  <c r="H366" i="1" s="1"/>
  <c r="I366" i="1"/>
  <c r="J366" i="1"/>
  <c r="C367" i="1"/>
  <c r="D367" i="1"/>
  <c r="F367" i="1"/>
  <c r="H367" i="1"/>
  <c r="I367" i="1"/>
  <c r="J367" i="1"/>
  <c r="C368" i="1"/>
  <c r="D368" i="1"/>
  <c r="F368" i="1"/>
  <c r="H368" i="1" s="1"/>
  <c r="I368" i="1"/>
  <c r="J368" i="1"/>
  <c r="C369" i="1"/>
  <c r="D369" i="1"/>
  <c r="F369" i="1"/>
  <c r="H369" i="1" s="1"/>
  <c r="I369" i="1"/>
  <c r="J369" i="1"/>
  <c r="C370" i="1"/>
  <c r="D370" i="1"/>
  <c r="F370" i="1"/>
  <c r="H370" i="1" s="1"/>
  <c r="I370" i="1"/>
  <c r="J370" i="1"/>
  <c r="F17" i="1"/>
  <c r="H17" i="1" s="1"/>
  <c r="F18" i="1"/>
  <c r="F19" i="1"/>
  <c r="F20" i="1"/>
  <c r="F21" i="1"/>
  <c r="H21" i="1" s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4" i="1"/>
  <c r="A5" i="3"/>
  <c r="L2" i="3"/>
  <c r="C3" i="1"/>
  <c r="D3" i="1" s="1"/>
  <c r="F4" i="1"/>
  <c r="H4" i="1" s="1"/>
  <c r="F5" i="1"/>
  <c r="H5" i="1" s="1"/>
  <c r="F6" i="1"/>
  <c r="H6" i="1" s="1"/>
  <c r="F7" i="1"/>
  <c r="H7" i="1" s="1"/>
  <c r="F8" i="1"/>
  <c r="H8" i="1" s="1"/>
  <c r="F9" i="1"/>
  <c r="H9" i="1"/>
  <c r="F10" i="1"/>
  <c r="H10" i="1" s="1"/>
  <c r="F11" i="1"/>
  <c r="H11" i="1" s="1"/>
  <c r="F12" i="1"/>
  <c r="F13" i="1"/>
  <c r="H13" i="1" s="1"/>
  <c r="F14" i="1"/>
  <c r="H14" i="1" s="1"/>
  <c r="F15" i="1"/>
  <c r="H15" i="1" s="1"/>
  <c r="F16" i="1"/>
  <c r="H16" i="1" s="1"/>
  <c r="N2" i="3"/>
  <c r="H3" i="1" s="1"/>
  <c r="R2" i="3"/>
  <c r="I5" i="3"/>
  <c r="H19" i="1"/>
  <c r="I19" i="1"/>
  <c r="J19" i="1"/>
  <c r="H20" i="1"/>
  <c r="I20" i="1"/>
  <c r="J20" i="1"/>
  <c r="I21" i="1"/>
  <c r="J21" i="1"/>
  <c r="J18" i="1"/>
  <c r="I18" i="1"/>
  <c r="H18" i="1"/>
  <c r="J17" i="1"/>
  <c r="I17" i="1"/>
  <c r="J16" i="1"/>
  <c r="I16" i="1"/>
  <c r="J15" i="1"/>
  <c r="I15" i="1"/>
  <c r="J14" i="1"/>
  <c r="I14" i="1"/>
  <c r="J13" i="1"/>
  <c r="I13" i="1"/>
  <c r="J12" i="1"/>
  <c r="I12" i="1"/>
  <c r="H12" i="1"/>
  <c r="J11" i="1"/>
  <c r="I11" i="1"/>
  <c r="J10" i="1"/>
  <c r="I10" i="1"/>
  <c r="J9" i="1"/>
  <c r="I9" i="1"/>
  <c r="G9" i="1"/>
  <c r="J8" i="1"/>
  <c r="I8" i="1"/>
  <c r="J7" i="1"/>
  <c r="I7" i="1"/>
  <c r="J6" i="1"/>
  <c r="I6" i="1"/>
  <c r="J5" i="1"/>
  <c r="I5" i="1"/>
  <c r="J4" i="1"/>
  <c r="I4" i="1"/>
  <c r="C2" i="3"/>
  <c r="G10" i="1"/>
  <c r="G14" i="1"/>
  <c r="G16" i="1"/>
  <c r="G15" i="1"/>
  <c r="G6" i="1"/>
  <c r="G11" i="1"/>
  <c r="G4" i="1"/>
  <c r="G7" i="1"/>
  <c r="G12" i="1"/>
  <c r="G8" i="1"/>
  <c r="G5" i="1"/>
  <c r="G13" i="1"/>
  <c r="G3" i="1" l="1"/>
</calcChain>
</file>

<file path=xl/sharedStrings.xml><?xml version="1.0" encoding="utf-8"?>
<sst xmlns="http://schemas.openxmlformats.org/spreadsheetml/2006/main" count="28" uniqueCount="26">
  <si>
    <t>actuel</t>
  </si>
  <si>
    <t>Indice</t>
  </si>
  <si>
    <t>idéal</t>
  </si>
  <si>
    <t xml:space="preserve">Poids idéal </t>
  </si>
  <si>
    <t>à prendre</t>
  </si>
  <si>
    <t>à perdre</t>
  </si>
  <si>
    <t>pris</t>
  </si>
  <si>
    <t>perdu</t>
  </si>
  <si>
    <t>Seuils IMC</t>
  </si>
  <si>
    <t>trop maigre</t>
  </si>
  <si>
    <t>normal</t>
  </si>
  <si>
    <t>surpoids</t>
  </si>
  <si>
    <t>obésité</t>
  </si>
  <si>
    <t>obésité sévère</t>
  </si>
  <si>
    <t>poids associé</t>
  </si>
  <si>
    <t>Seuil étages</t>
  </si>
  <si>
    <t>Indices</t>
  </si>
  <si>
    <t xml:space="preserve"> Date de naissance</t>
  </si>
  <si>
    <t>Age</t>
  </si>
  <si>
    <t>IMC idéal</t>
  </si>
  <si>
    <t>Poid idéal</t>
  </si>
  <si>
    <t>Taille en cm</t>
  </si>
  <si>
    <t>Poid de départ</t>
  </si>
  <si>
    <t xml:space="preserve">IMC </t>
  </si>
  <si>
    <t>Date du jour</t>
  </si>
  <si>
    <t>samedi 18 octobre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</si>
</sst>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&quot; jours&quot;"/>
    <numFmt numFmtId="165" formatCode="mmm\ yyyy"/>
    <numFmt numFmtId="166" formatCode="0.0"/>
    <numFmt numFmtId="167" formatCode="[$-F800]dddd\,\ mmmm\ dd\,\ yyyy"/>
  </numFmts>
  <fonts count="6" x14ac:knownFonts="1">
    <font>
      <sz val="10"/>
      <color theme="1"/>
      <name val="Verdana"/>
      <family val="2"/>
    </font>
    <font>
      <b/>
      <sz val="10"/>
      <color theme="1"/>
      <name val="Verdana"/>
      <family val="2"/>
    </font>
    <font>
      <sz val="11"/>
      <color theme="1"/>
      <name val="Verdana"/>
      <family val="2"/>
    </font>
    <font>
      <sz val="11"/>
      <color theme="0"/>
      <name val="Verdana"/>
      <family val="2"/>
    </font>
    <font>
      <sz val="10"/>
      <color theme="4" tint="0.59999389629810485"/>
      <name val="Verdana"/>
      <family val="2"/>
    </font>
    <font>
      <sz val="10"/>
      <color rgb="FFFF0000"/>
      <name val="Verdana"/>
      <family val="2"/>
    </font>
  </fonts>
  <fills count="10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B30E01"/>
        <bgColor indexed="64"/>
      </patternFill>
    </fill>
    <fill>
      <patternFill patternType="solid">
        <fgColor theme="0"/>
        <bgColor indexed="44"/>
      </patternFill>
    </fill>
    <fill>
      <patternFill patternType="solid">
        <fgColor theme="4" tint="-0.249977111117893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theme="7" tint="-0.24994659260841701"/>
      </right>
      <top style="thin">
        <color indexed="64"/>
      </top>
      <bottom/>
      <diagonal/>
    </border>
    <border>
      <left style="medium">
        <color theme="7" tint="-0.24994659260841701"/>
      </left>
      <right/>
      <top style="thin">
        <color indexed="64"/>
      </top>
      <bottom/>
      <diagonal/>
    </border>
    <border>
      <left style="hair">
        <color indexed="64"/>
      </left>
      <right style="medium">
        <color theme="7" tint="-0.24994659260841701"/>
      </right>
      <top style="thin">
        <color indexed="64"/>
      </top>
      <bottom style="thin">
        <color indexed="64"/>
      </bottom>
      <diagonal/>
    </border>
    <border>
      <left style="medium">
        <color theme="7" tint="-0.24994659260841701"/>
      </left>
      <right style="thin">
        <color theme="7" tint="-0.24994659260841701"/>
      </right>
      <top style="thin">
        <color indexed="64"/>
      </top>
      <bottom style="thin">
        <color indexed="64"/>
      </bottom>
      <diagonal/>
    </border>
    <border>
      <left style="thin">
        <color theme="7" tint="-0.2499465926084170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theme="7" tint="-0.24994659260841701"/>
      </right>
      <top/>
      <bottom style="thin">
        <color indexed="64"/>
      </bottom>
      <diagonal/>
    </border>
    <border>
      <left style="medium">
        <color theme="7" tint="-0.24994659260841701"/>
      </left>
      <right style="thin">
        <color theme="7" tint="-0.24994659260841701"/>
      </right>
      <top/>
      <bottom style="thin">
        <color indexed="64"/>
      </bottom>
      <diagonal/>
    </border>
    <border>
      <left style="thin">
        <color theme="7" tint="-0.24994659260841701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theme="7" tint="-0.24994659260841701"/>
      </right>
      <top style="medium">
        <color indexed="64"/>
      </top>
      <bottom style="thin">
        <color indexed="64"/>
      </bottom>
      <diagonal/>
    </border>
    <border>
      <left style="medium">
        <color theme="7" tint="-0.24994659260841701"/>
      </left>
      <right style="thin">
        <color theme="7" tint="-0.24994659260841701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0" fillId="0" borderId="1" xfId="0" applyBorder="1" applyAlignment="1">
      <alignment horizontal="center" vertical="center" textRotation="180"/>
    </xf>
    <xf numFmtId="1" fontId="0" fillId="0" borderId="36" xfId="0" applyNumberFormat="1" applyBorder="1" applyAlignment="1">
      <alignment horizontal="center" vertical="center" textRotation="180"/>
    </xf>
    <xf numFmtId="0" fontId="0" fillId="2" borderId="37" xfId="0" applyFill="1" applyBorder="1" applyAlignment="1">
      <alignment horizontal="center" vertical="center" textRotation="180"/>
    </xf>
    <xf numFmtId="165" fontId="0" fillId="0" borderId="2" xfId="0" applyNumberFormat="1" applyBorder="1" applyAlignment="1">
      <alignment horizontal="left"/>
    </xf>
    <xf numFmtId="2" fontId="0" fillId="0" borderId="3" xfId="0" applyNumberFormat="1" applyBorder="1" applyAlignment="1">
      <alignment horizontal="center"/>
    </xf>
    <xf numFmtId="166" fontId="0" fillId="0" borderId="4" xfId="0" applyNumberFormat="1" applyBorder="1"/>
    <xf numFmtId="1" fontId="0" fillId="0" borderId="38" xfId="0" applyNumberFormat="1" applyBorder="1" applyAlignment="1">
      <alignment horizontal="center"/>
    </xf>
    <xf numFmtId="166" fontId="0" fillId="2" borderId="39" xfId="0" applyNumberFormat="1" applyFill="1" applyBorder="1"/>
    <xf numFmtId="2" fontId="0" fillId="0" borderId="40" xfId="0" applyNumberFormat="1" applyBorder="1"/>
    <xf numFmtId="2" fontId="0" fillId="0" borderId="4" xfId="0" applyNumberFormat="1" applyBorder="1"/>
    <xf numFmtId="2" fontId="0" fillId="0" borderId="38" xfId="0" applyNumberFormat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2" fontId="0" fillId="0" borderId="3" xfId="0" applyNumberFormat="1" applyBorder="1"/>
    <xf numFmtId="2" fontId="0" fillId="3" borderId="3" xfId="0" applyNumberFormat="1" applyFill="1" applyBorder="1"/>
    <xf numFmtId="0" fontId="0" fillId="0" borderId="7" xfId="0" applyBorder="1" applyAlignment="1">
      <alignment vertical="center"/>
    </xf>
    <xf numFmtId="0" fontId="0" fillId="0" borderId="8" xfId="0" applyBorder="1" applyAlignment="1">
      <alignment horizontal="center" vertical="center" textRotation="180"/>
    </xf>
    <xf numFmtId="165" fontId="0" fillId="0" borderId="9" xfId="0" applyNumberFormat="1" applyBorder="1" applyAlignment="1">
      <alignment horizontal="left"/>
    </xf>
    <xf numFmtId="2" fontId="0" fillId="0" borderId="10" xfId="0" applyNumberFormat="1" applyBorder="1" applyAlignment="1">
      <alignment horizontal="center"/>
    </xf>
    <xf numFmtId="166" fontId="0" fillId="2" borderId="42" xfId="0" applyNumberFormat="1" applyFill="1" applyBorder="1"/>
    <xf numFmtId="2" fontId="0" fillId="0" borderId="43" xfId="0" applyNumberFormat="1" applyBorder="1"/>
    <xf numFmtId="2" fontId="0" fillId="0" borderId="11" xfId="0" applyNumberFormat="1" applyBorder="1"/>
    <xf numFmtId="2" fontId="0" fillId="0" borderId="41" xfId="0" applyNumberFormat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2" fontId="0" fillId="0" borderId="10" xfId="0" applyNumberFormat="1" applyBorder="1"/>
    <xf numFmtId="165" fontId="0" fillId="0" borderId="14" xfId="0" applyNumberFormat="1" applyBorder="1" applyAlignment="1">
      <alignment horizontal="left"/>
    </xf>
    <xf numFmtId="2" fontId="0" fillId="0" borderId="15" xfId="0" applyNumberFormat="1" applyBorder="1" applyAlignment="1">
      <alignment horizontal="center"/>
    </xf>
    <xf numFmtId="166" fontId="0" fillId="0" borderId="16" xfId="0" applyNumberFormat="1" applyBorder="1"/>
    <xf numFmtId="1" fontId="0" fillId="0" borderId="44" xfId="0" applyNumberFormat="1" applyBorder="1" applyAlignment="1">
      <alignment horizontal="center"/>
    </xf>
    <xf numFmtId="166" fontId="0" fillId="2" borderId="45" xfId="0" applyNumberFormat="1" applyFill="1" applyBorder="1"/>
    <xf numFmtId="2" fontId="0" fillId="0" borderId="16" xfId="0" applyNumberFormat="1" applyBorder="1"/>
    <xf numFmtId="2" fontId="0" fillId="0" borderId="44" xfId="0" applyNumberFormat="1" applyBorder="1"/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5" xfId="0" applyBorder="1"/>
    <xf numFmtId="165" fontId="0" fillId="0" borderId="19" xfId="0" applyNumberFormat="1" applyBorder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5" borderId="24" xfId="0" applyFont="1" applyFill="1" applyBorder="1" applyAlignment="1">
      <alignment horizontal="center" vertical="center"/>
    </xf>
    <xf numFmtId="0" fontId="0" fillId="0" borderId="0" xfId="0" applyBorder="1"/>
    <xf numFmtId="0" fontId="1" fillId="3" borderId="25" xfId="0" applyFont="1" applyFill="1" applyBorder="1" applyAlignment="1">
      <alignment vertical="center" wrapText="1"/>
    </xf>
    <xf numFmtId="0" fontId="0" fillId="0" borderId="8" xfId="0" applyBorder="1" applyAlignment="1">
      <alignment horizontal="center" vertical="center" textRotation="180" wrapText="1"/>
    </xf>
    <xf numFmtId="0" fontId="0" fillId="0" borderId="8" xfId="0" applyBorder="1" applyAlignment="1">
      <alignment horizontal="center" vertical="center" textRotation="90"/>
    </xf>
    <xf numFmtId="0" fontId="0" fillId="0" borderId="26" xfId="0" applyBorder="1" applyAlignment="1">
      <alignment horizontal="center" vertical="center" textRotation="180"/>
    </xf>
    <xf numFmtId="0" fontId="0" fillId="0" borderId="27" xfId="0" applyBorder="1" applyAlignment="1">
      <alignment horizontal="center" vertical="center" textRotation="180"/>
    </xf>
    <xf numFmtId="0" fontId="2" fillId="5" borderId="0" xfId="0" applyFont="1" applyFill="1" applyAlignment="1">
      <alignment horizontal="center" vertical="center"/>
    </xf>
    <xf numFmtId="0" fontId="2" fillId="5" borderId="28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5" borderId="24" xfId="0" applyFont="1" applyFill="1" applyBorder="1" applyAlignment="1">
      <alignment horizontal="center" textRotation="180"/>
    </xf>
    <xf numFmtId="0" fontId="2" fillId="0" borderId="24" xfId="0" applyFont="1" applyBorder="1"/>
    <xf numFmtId="0" fontId="2" fillId="0" borderId="8" xfId="0" applyFont="1" applyBorder="1" applyAlignment="1">
      <alignment horizontal="center"/>
    </xf>
    <xf numFmtId="0" fontId="2" fillId="6" borderId="7" xfId="0" applyFont="1" applyFill="1" applyBorder="1" applyAlignment="1">
      <alignment vertical="center"/>
    </xf>
    <xf numFmtId="0" fontId="2" fillId="0" borderId="29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30" xfId="0" applyFont="1" applyBorder="1" applyAlignment="1">
      <alignment horizontal="center"/>
    </xf>
    <xf numFmtId="0" fontId="2" fillId="2" borderId="25" xfId="0" applyFont="1" applyFill="1" applyBorder="1" applyAlignment="1">
      <alignment vertical="center"/>
    </xf>
    <xf numFmtId="0" fontId="2" fillId="2" borderId="31" xfId="0" applyFont="1" applyFill="1" applyBorder="1" applyAlignment="1">
      <alignment vertical="center"/>
    </xf>
    <xf numFmtId="0" fontId="2" fillId="0" borderId="30" xfId="0" applyFont="1" applyBorder="1" applyAlignment="1">
      <alignment vertical="center"/>
    </xf>
    <xf numFmtId="0" fontId="2" fillId="0" borderId="30" xfId="0" applyFont="1" applyBorder="1"/>
    <xf numFmtId="0" fontId="2" fillId="6" borderId="25" xfId="0" applyFont="1" applyFill="1" applyBorder="1" applyAlignment="1">
      <alignment vertical="center"/>
    </xf>
    <xf numFmtId="0" fontId="2" fillId="6" borderId="31" xfId="0" applyFont="1" applyFill="1" applyBorder="1" applyAlignment="1">
      <alignment vertical="center"/>
    </xf>
    <xf numFmtId="0" fontId="2" fillId="0" borderId="25" xfId="0" applyFont="1" applyBorder="1"/>
    <xf numFmtId="0" fontId="2" fillId="4" borderId="25" xfId="0" applyFont="1" applyFill="1" applyBorder="1" applyAlignment="1">
      <alignment vertical="center"/>
    </xf>
    <xf numFmtId="0" fontId="2" fillId="4" borderId="31" xfId="0" applyFont="1" applyFill="1" applyBorder="1" applyAlignment="1">
      <alignment vertical="center"/>
    </xf>
    <xf numFmtId="0" fontId="2" fillId="0" borderId="10" xfId="0" applyFont="1" applyBorder="1" applyAlignment="1">
      <alignment horizontal="center"/>
    </xf>
    <xf numFmtId="0" fontId="2" fillId="0" borderId="32" xfId="0" applyFont="1" applyBorder="1" applyAlignment="1">
      <alignment vertical="center"/>
    </xf>
    <xf numFmtId="0" fontId="3" fillId="7" borderId="33" xfId="0" applyFont="1" applyFill="1" applyBorder="1" applyAlignment="1">
      <alignment vertical="center"/>
    </xf>
    <xf numFmtId="0" fontId="2" fillId="0" borderId="3" xfId="0" applyFont="1" applyBorder="1" applyAlignment="1">
      <alignment horizontal="center"/>
    </xf>
    <xf numFmtId="0" fontId="2" fillId="5" borderId="24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0" borderId="0" xfId="0" applyFont="1" applyBorder="1"/>
    <xf numFmtId="164" fontId="0" fillId="3" borderId="9" xfId="0" applyNumberFormat="1" applyFill="1" applyBorder="1" applyAlignment="1">
      <alignment horizontal="left"/>
    </xf>
    <xf numFmtId="0" fontId="0" fillId="3" borderId="0" xfId="0" applyFill="1"/>
    <xf numFmtId="2" fontId="0" fillId="3" borderId="2" xfId="0" applyNumberFormat="1" applyFill="1" applyBorder="1" applyAlignment="1"/>
    <xf numFmtId="0" fontId="2" fillId="3" borderId="3" xfId="0" applyNumberFormat="1" applyFont="1" applyFill="1" applyBorder="1" applyAlignment="1">
      <alignment horizontal="center" vertical="center"/>
    </xf>
    <xf numFmtId="0" fontId="4" fillId="9" borderId="0" xfId="0" applyFont="1" applyFill="1"/>
    <xf numFmtId="2" fontId="2" fillId="0" borderId="0" xfId="0" applyNumberFormat="1" applyFont="1"/>
    <xf numFmtId="0" fontId="2" fillId="0" borderId="0" xfId="0" applyFont="1" applyBorder="1" applyAlignment="1">
      <alignment horizontal="center"/>
    </xf>
    <xf numFmtId="0" fontId="2" fillId="5" borderId="24" xfId="0" applyFont="1" applyFill="1" applyBorder="1"/>
    <xf numFmtId="167" fontId="2" fillId="0" borderId="3" xfId="0" applyNumberFormat="1" applyFont="1" applyBorder="1"/>
    <xf numFmtId="0" fontId="5" fillId="0" borderId="19" xfId="0" applyNumberFormat="1" applyFont="1" applyBorder="1" applyAlignment="1" applyProtection="1">
      <alignment horizontal="left"/>
      <protection locked="0"/>
    </xf>
    <xf numFmtId="0" fontId="0" fillId="3" borderId="2" xfId="0" applyFill="1" applyBorder="1" applyAlignment="1">
      <alignment horizontal="center"/>
    </xf>
    <xf numFmtId="0" fontId="0" fillId="8" borderId="9" xfId="0" applyFill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2" fillId="5" borderId="22" xfId="0" applyFont="1" applyFill="1" applyBorder="1" applyAlignment="1">
      <alignment horizontal="center" vertical="center"/>
    </xf>
    <xf numFmtId="0" fontId="2" fillId="5" borderId="23" xfId="0" applyFont="1" applyFill="1" applyBorder="1" applyAlignment="1">
      <alignment horizontal="center" vertical="center"/>
    </xf>
    <xf numFmtId="14" fontId="2" fillId="0" borderId="20" xfId="0" applyNumberFormat="1" applyFont="1" applyBorder="1" applyAlignment="1">
      <alignment horizontal="center"/>
    </xf>
    <xf numFmtId="14" fontId="2" fillId="0" borderId="21" xfId="0" applyNumberFormat="1" applyFont="1" applyBorder="1" applyAlignment="1">
      <alignment horizontal="center"/>
    </xf>
    <xf numFmtId="0" fontId="2" fillId="0" borderId="30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5" borderId="34" xfId="0" applyFont="1" applyFill="1" applyBorder="1" applyAlignment="1">
      <alignment horizontal="center" vertical="center"/>
    </xf>
    <xf numFmtId="0" fontId="2" fillId="5" borderId="35" xfId="0" applyFont="1" applyFill="1" applyBorder="1" applyAlignment="1">
      <alignment horizontal="center" vertical="center"/>
    </xf>
    <xf numFmtId="0" fontId="2" fillId="0" borderId="20" xfId="0" applyNumberFormat="1" applyFont="1" applyBorder="1" applyAlignment="1">
      <alignment horizontal="center"/>
    </xf>
    <xf numFmtId="0" fontId="2" fillId="0" borderId="2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19050</xdr:rowOff>
    </xdr:from>
    <xdr:to>
      <xdr:col>11</xdr:col>
      <xdr:colOff>76200</xdr:colOff>
      <xdr:row>5</xdr:row>
      <xdr:rowOff>0</xdr:rowOff>
    </xdr:to>
    <xdr:sp macro="" textlink="">
      <xdr:nvSpPr>
        <xdr:cNvPr id="2" name="Rectangle 1"/>
        <xdr:cNvSpPr/>
      </xdr:nvSpPr>
      <xdr:spPr>
        <a:xfrm>
          <a:off x="9525" y="342900"/>
          <a:ext cx="9286875" cy="466725"/>
        </a:xfrm>
        <a:prstGeom prst="rect">
          <a:avLst/>
        </a:prstGeom>
        <a:noFill/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</xdr:row>
          <xdr:rowOff>47625</xdr:rowOff>
        </xdr:from>
        <xdr:to>
          <xdr:col>5</xdr:col>
          <xdr:colOff>771525</xdr:colOff>
          <xdr:row>12</xdr:row>
          <xdr:rowOff>85725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647700</xdr:colOff>
          <xdr:row>8</xdr:row>
          <xdr:rowOff>28575</xdr:rowOff>
        </xdr:from>
        <xdr:to>
          <xdr:col>10</xdr:col>
          <xdr:colOff>581025</xdr:colOff>
          <xdr:row>12</xdr:row>
          <xdr:rowOff>66675</xdr:rowOff>
        </xdr:to>
        <xdr:sp macro="" textlink="">
          <xdr:nvSpPr>
            <xdr:cNvPr id="3075" name="CommandButton2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11</xdr:col>
      <xdr:colOff>76200</xdr:colOff>
      <xdr:row>3</xdr:row>
      <xdr:rowOff>90488</xdr:rowOff>
    </xdr:from>
    <xdr:to>
      <xdr:col>13</xdr:col>
      <xdr:colOff>476250</xdr:colOff>
      <xdr:row>4</xdr:row>
      <xdr:rowOff>133350</xdr:rowOff>
    </xdr:to>
    <xdr:cxnSp macro="">
      <xdr:nvCxnSpPr>
        <xdr:cNvPr id="4" name="Connecteur droit avec flèche 3"/>
        <xdr:cNvCxnSpPr>
          <a:endCxn id="2" idx="3"/>
        </xdr:cNvCxnSpPr>
      </xdr:nvCxnSpPr>
      <xdr:spPr>
        <a:xfrm flipH="1" flipV="1">
          <a:off x="9296400" y="576263"/>
          <a:ext cx="2076450" cy="204787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419099</xdr:colOff>
      <xdr:row>3</xdr:row>
      <xdr:rowOff>152400</xdr:rowOff>
    </xdr:from>
    <xdr:to>
      <xdr:col>16</xdr:col>
      <xdr:colOff>466724</xdr:colOff>
      <xdr:row>8</xdr:row>
      <xdr:rowOff>0</xdr:rowOff>
    </xdr:to>
    <xdr:sp macro="" textlink="">
      <xdr:nvSpPr>
        <xdr:cNvPr id="7" name="ZoneTexte 6"/>
        <xdr:cNvSpPr txBox="1"/>
      </xdr:nvSpPr>
      <xdr:spPr>
        <a:xfrm>
          <a:off x="11315699" y="638175"/>
          <a:ext cx="2562225" cy="657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Les données d</a:t>
          </a:r>
          <a:r>
            <a:rPr lang="fr-FR" sz="1100" baseline="0"/>
            <a:t>u formulaire doivent se mettre dans la feuille suivi .A la suite les une des autres.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4:K4"/>
  <sheetViews>
    <sheetView showRowColHeaders="0" tabSelected="1" workbookViewId="0">
      <selection activeCell="C39" sqref="C39"/>
    </sheetView>
  </sheetViews>
  <sheetFormatPr baseColWidth="10" defaultRowHeight="12.75" x14ac:dyDescent="0.2"/>
  <cols>
    <col min="1" max="16384" width="11" style="77"/>
  </cols>
  <sheetData>
    <row r="4" spans="1:11" x14ac:dyDescent="0.2">
      <c r="A4" s="77" t="s">
        <v>25</v>
      </c>
      <c r="B4" s="77">
        <v>116</v>
      </c>
      <c r="K4" s="77" t="b">
        <v>0</v>
      </c>
    </row>
  </sheetData>
  <sheetProtection selectLockedCells="1" selectUnlockedCells="1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3" r:id="rId3" name="CommandButton1">
          <controlPr defaultSize="0" autoLine="0" r:id="rId4">
            <anchor moveWithCells="1">
              <from>
                <xdr:col>2</xdr:col>
                <xdr:colOff>0</xdr:colOff>
                <xdr:row>8</xdr:row>
                <xdr:rowOff>47625</xdr:rowOff>
              </from>
              <to>
                <xdr:col>5</xdr:col>
                <xdr:colOff>771525</xdr:colOff>
                <xdr:row>12</xdr:row>
                <xdr:rowOff>85725</xdr:rowOff>
              </to>
            </anchor>
          </controlPr>
        </control>
      </mc:Choice>
      <mc:Fallback>
        <control shapeId="3073" r:id="rId3" name="CommandButton1"/>
      </mc:Fallback>
    </mc:AlternateContent>
    <mc:AlternateContent xmlns:mc="http://schemas.openxmlformats.org/markup-compatibility/2006">
      <mc:Choice Requires="x14">
        <control shapeId="3075" r:id="rId5" name="CommandButton2">
          <controlPr defaultSize="0" autoLine="0" r:id="rId6">
            <anchor moveWithCells="1">
              <from>
                <xdr:col>6</xdr:col>
                <xdr:colOff>647700</xdr:colOff>
                <xdr:row>8</xdr:row>
                <xdr:rowOff>28575</xdr:rowOff>
              </from>
              <to>
                <xdr:col>10</xdr:col>
                <xdr:colOff>581025</xdr:colOff>
                <xdr:row>12</xdr:row>
                <xdr:rowOff>66675</xdr:rowOff>
              </to>
            </anchor>
          </controlPr>
        </control>
      </mc:Choice>
      <mc:Fallback>
        <control shapeId="3075" r:id="rId5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370"/>
  <sheetViews>
    <sheetView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N10" sqref="N10"/>
    </sheetView>
  </sheetViews>
  <sheetFormatPr baseColWidth="10" defaultRowHeight="12.75" x14ac:dyDescent="0.2"/>
  <cols>
    <col min="1" max="1" width="24.875" customWidth="1"/>
    <col min="2" max="2" width="6.875" customWidth="1"/>
    <col min="3" max="3" width="4.875" customWidth="1"/>
    <col min="4" max="4" width="3.75" customWidth="1"/>
    <col min="5" max="5" width="4.875" customWidth="1"/>
    <col min="6" max="6" width="6.875" customWidth="1"/>
    <col min="7" max="7" width="6" customWidth="1"/>
    <col min="8" max="8" width="7.125" customWidth="1"/>
    <col min="9" max="10" width="5.75" customWidth="1"/>
    <col min="11" max="11" width="4.875" customWidth="1"/>
    <col min="12" max="12" width="10.625" customWidth="1"/>
    <col min="13" max="13" width="5.25" customWidth="1"/>
    <col min="14" max="14" width="24" customWidth="1"/>
    <col min="15" max="16" width="5.5" customWidth="1"/>
  </cols>
  <sheetData>
    <row r="1" spans="1:17" x14ac:dyDescent="0.2">
      <c r="A1" s="73"/>
      <c r="B1" s="75"/>
      <c r="C1" s="83"/>
      <c r="D1" s="83"/>
      <c r="E1" s="83"/>
      <c r="F1" s="84"/>
      <c r="G1" s="84"/>
      <c r="H1" s="84"/>
      <c r="I1" s="83"/>
      <c r="J1" s="83"/>
      <c r="K1" s="74"/>
      <c r="L1" s="41"/>
      <c r="O1" s="85">
        <f ca="1">TODAY()</f>
        <v>41930</v>
      </c>
      <c r="P1" s="85"/>
      <c r="Q1" s="85"/>
    </row>
    <row r="2" spans="1:17" ht="88.5" customHeight="1" thickBot="1" x14ac:dyDescent="0.25">
      <c r="A2" s="16" t="s">
        <v>25</v>
      </c>
      <c r="B2" s="44">
        <v>116</v>
      </c>
      <c r="C2" s="1" t="s">
        <v>0</v>
      </c>
      <c r="D2" s="2" t="s">
        <v>1</v>
      </c>
      <c r="E2" s="3" t="s">
        <v>2</v>
      </c>
      <c r="F2" s="17" t="s">
        <v>3</v>
      </c>
      <c r="G2" s="1" t="s">
        <v>4</v>
      </c>
      <c r="H2" s="1" t="s">
        <v>5</v>
      </c>
      <c r="I2" s="45" t="s">
        <v>6</v>
      </c>
      <c r="J2" s="46" t="s">
        <v>7</v>
      </c>
      <c r="K2" s="43" t="b">
        <v>0</v>
      </c>
      <c r="L2" s="42"/>
    </row>
    <row r="3" spans="1:17" x14ac:dyDescent="0.2">
      <c r="A3" s="27">
        <v>39814</v>
      </c>
      <c r="B3" s="28">
        <f>Données!F2</f>
        <v>116</v>
      </c>
      <c r="C3" s="29">
        <f>B3/((Données!$E$2/100)*(Données!$E$2/100))</f>
        <v>31.467013888888889</v>
      </c>
      <c r="D3" s="30">
        <f>IF(C3&lt;=Données!$I$2,Données!$H$2,IF(AND(C3&gt;=Données!$I$3,C3&lt;=Données!$J$3),Données!$H$3,IF(AND(C3&gt;=Données!$I$4,C3&lt;=Données!$J$4),Données!$H$4,IF(AND(C3&gt;=Données!$I$5,C3&lt;=Données!$J$5),Données!$H$5,Données!$H$6))))</f>
        <v>4</v>
      </c>
      <c r="E3" s="31">
        <v>21.7</v>
      </c>
      <c r="G3" s="32" t="str">
        <f>IF(B3="","",IF(Données!N2&gt;B3,Données!N2-B3,""))</f>
        <v/>
      </c>
      <c r="H3" s="33">
        <f>IF(B3&gt;Données!N2,B3-Données!N2,"")</f>
        <v>36.005120000000005</v>
      </c>
      <c r="I3" s="34"/>
      <c r="J3" s="35"/>
      <c r="K3" s="36"/>
    </row>
    <row r="4" spans="1:17" x14ac:dyDescent="0.2">
      <c r="A4" s="82"/>
      <c r="B4" s="5"/>
      <c r="C4" s="6" t="str">
        <f>IF(A4="","",B4/((Données!$E$2/100)*(Données!$E$2/100)))</f>
        <v/>
      </c>
      <c r="D4" s="7" t="str">
        <f>IF(A4="","",IF(C4&lt;=Données!$I$2,Données!$H$2,IF(AND(C4&gt;=Données!$I$3,C4&lt;=Données!$J$3),Données!$H$3,IF(AND(C4&gt;=Données!$I$4,C4&lt;=Données!$J$4),Données!$H$4,IF(AND(C4&gt;=Données!$I$5,C4&lt;=Données!$J$5),Données!$H$5,Données!$H$6)))))</f>
        <v/>
      </c>
      <c r="E4" s="8">
        <v>21.7</v>
      </c>
      <c r="F4" s="9">
        <f>((Données!$E$2/100)*(Données!$E$2/100))*E4</f>
        <v>79.994879999999995</v>
      </c>
      <c r="G4" s="10" t="str">
        <f t="shared" ref="G4:G16" si="0">IF(B4="","",IF(F4&gt;B4,F4-B4,""))</f>
        <v/>
      </c>
      <c r="H4" s="11" t="str">
        <f t="shared" ref="H4:H21" si="1">IF(B4&gt;F4,B4-F4,"")</f>
        <v/>
      </c>
      <c r="I4" s="12" t="str">
        <f t="shared" ref="I4:I21" si="2">IF(B3&lt;B4,B4-B3,"")</f>
        <v/>
      </c>
      <c r="J4" s="13">
        <f t="shared" ref="J4:J21" si="3">IF(B4&lt;B3,B3-B4,"")</f>
        <v>116</v>
      </c>
      <c r="K4" s="14"/>
    </row>
    <row r="5" spans="1:17" x14ac:dyDescent="0.2">
      <c r="A5" s="37"/>
      <c r="B5" s="5"/>
      <c r="C5" s="6" t="str">
        <f>IF(A5="","",B5/((Données!$E$2/100)*(Données!$E$2/100)))</f>
        <v/>
      </c>
      <c r="D5" s="7" t="str">
        <f>IF(A5="","",IF(C5&lt;=Données!$I$2,Données!$H$2,IF(AND(C5&gt;=Données!$I$3,C5&lt;=Données!$J$3),Données!$H$3,IF(AND(C5&gt;=Données!$I$4,C5&lt;=Données!$J$4),Données!$H$4,IF(AND(C5&gt;=Données!$I$5,C5&lt;=Données!$J$5),Données!$H$5,Données!$H$6)))))</f>
        <v/>
      </c>
      <c r="E5" s="8">
        <v>21.7</v>
      </c>
      <c r="F5" s="9">
        <f>((Données!$E$2/100)*(Données!$E$2/100))*E5</f>
        <v>79.994879999999995</v>
      </c>
      <c r="G5" s="10" t="str">
        <f t="shared" si="0"/>
        <v/>
      </c>
      <c r="H5" s="11" t="str">
        <f t="shared" si="1"/>
        <v/>
      </c>
      <c r="I5" s="12" t="str">
        <f t="shared" si="2"/>
        <v/>
      </c>
      <c r="J5" s="13" t="str">
        <f t="shared" si="3"/>
        <v/>
      </c>
      <c r="K5" s="14"/>
    </row>
    <row r="6" spans="1:17" x14ac:dyDescent="0.2">
      <c r="A6" s="37"/>
      <c r="B6" s="5"/>
      <c r="C6" s="6" t="str">
        <f>IF(A6="","",B6/((Données!$E$2/100)*(Données!$E$2/100)))</f>
        <v/>
      </c>
      <c r="D6" s="7" t="str">
        <f>IF(A6="","",IF(C6&lt;=Données!$I$2,Données!$H$2,IF(AND(C6&gt;=Données!$I$3,C6&lt;=Données!$J$3),Données!$H$3,IF(AND(C6&gt;=Données!$I$4,C6&lt;=Données!$J$4),Données!$H$4,IF(AND(C6&gt;=Données!$I$5,C6&lt;=Données!$J$5),Données!$H$5,Données!$H$6)))))</f>
        <v/>
      </c>
      <c r="E6" s="8">
        <v>21.7</v>
      </c>
      <c r="F6" s="9">
        <f>((Données!$E$2/100)*(Données!$E$2/100))*E6</f>
        <v>79.994879999999995</v>
      </c>
      <c r="G6" s="10" t="str">
        <f t="shared" si="0"/>
        <v/>
      </c>
      <c r="H6" s="11" t="str">
        <f t="shared" si="1"/>
        <v/>
      </c>
      <c r="I6" s="12" t="str">
        <f t="shared" si="2"/>
        <v/>
      </c>
      <c r="J6" s="13" t="str">
        <f t="shared" si="3"/>
        <v/>
      </c>
      <c r="K6" s="14"/>
    </row>
    <row r="7" spans="1:17" x14ac:dyDescent="0.2">
      <c r="A7" s="37"/>
      <c r="B7" s="5"/>
      <c r="C7" s="6" t="str">
        <f>IF(A7="","",B7/((Données!$E$2/100)*(Données!$E$2/100)))</f>
        <v/>
      </c>
      <c r="D7" s="7" t="str">
        <f>IF(A7="","",IF(C7&lt;=Données!$I$2,Données!$H$2,IF(AND(C7&gt;=Données!$I$3,C7&lt;=Données!$J$3),Données!$H$3,IF(AND(C7&gt;=Données!$I$4,C7&lt;=Données!$J$4),Données!$H$4,IF(AND(C7&gt;=Données!$I$5,C7&lt;=Données!$J$5),Données!$H$5,Données!$H$6)))))</f>
        <v/>
      </c>
      <c r="E7" s="8">
        <v>21.7</v>
      </c>
      <c r="F7" s="9">
        <f>((Données!$E$2/100)*(Données!$E$2/100))*E7</f>
        <v>79.994879999999995</v>
      </c>
      <c r="G7" s="10" t="str">
        <f t="shared" si="0"/>
        <v/>
      </c>
      <c r="H7" s="11" t="str">
        <f t="shared" si="1"/>
        <v/>
      </c>
      <c r="I7" s="12" t="str">
        <f t="shared" si="2"/>
        <v/>
      </c>
      <c r="J7" s="13" t="str">
        <f t="shared" si="3"/>
        <v/>
      </c>
      <c r="K7" s="14"/>
    </row>
    <row r="8" spans="1:17" x14ac:dyDescent="0.2">
      <c r="A8" s="37"/>
      <c r="B8" s="5"/>
      <c r="C8" s="6" t="str">
        <f>IF(A8="","",B8/((Données!$E$2/100)*(Données!$E$2/100)))</f>
        <v/>
      </c>
      <c r="D8" s="7" t="str">
        <f>IF(A8="","",IF(C8&lt;=Données!$I$2,Données!$H$2,IF(AND(C8&gt;=Données!$I$3,C8&lt;=Données!$J$3),Données!$H$3,IF(AND(C8&gt;=Données!$I$4,C8&lt;=Données!$J$4),Données!$H$4,IF(AND(C8&gt;=Données!$I$5,C8&lt;=Données!$J$5),Données!$H$5,Données!$H$6)))))</f>
        <v/>
      </c>
      <c r="E8" s="8">
        <v>21.7</v>
      </c>
      <c r="F8" s="9">
        <f>((Données!$E$2/100)*(Données!$E$2/100))*E8</f>
        <v>79.994879999999995</v>
      </c>
      <c r="G8" s="10" t="str">
        <f t="shared" si="0"/>
        <v/>
      </c>
      <c r="H8" s="11" t="str">
        <f t="shared" si="1"/>
        <v/>
      </c>
      <c r="I8" s="12" t="str">
        <f t="shared" si="2"/>
        <v/>
      </c>
      <c r="J8" s="13" t="str">
        <f t="shared" si="3"/>
        <v/>
      </c>
      <c r="K8" s="14"/>
    </row>
    <row r="9" spans="1:17" x14ac:dyDescent="0.2">
      <c r="A9" s="37"/>
      <c r="B9" s="5"/>
      <c r="C9" s="6" t="str">
        <f>IF(A9="","",B9/((Données!$E$2/100)*(Données!$E$2/100)))</f>
        <v/>
      </c>
      <c r="D9" s="7" t="str">
        <f>IF(A9="","",IF(C9&lt;=Données!$I$2,Données!$H$2,IF(AND(C9&gt;=Données!$I$3,C9&lt;=Données!$J$3),Données!$H$3,IF(AND(C9&gt;=Données!$I$4,C9&lt;=Données!$J$4),Données!$H$4,IF(AND(C9&gt;=Données!$I$5,C9&lt;=Données!$J$5),Données!$H$5,Données!$H$6)))))</f>
        <v/>
      </c>
      <c r="E9" s="8">
        <v>21.7</v>
      </c>
      <c r="F9" s="9">
        <f>((Données!$E$2/100)*(Données!$E$2/100))*E9</f>
        <v>79.994879999999995</v>
      </c>
      <c r="G9" s="10" t="str">
        <f t="shared" si="0"/>
        <v/>
      </c>
      <c r="H9" s="11" t="str">
        <f t="shared" si="1"/>
        <v/>
      </c>
      <c r="I9" s="12" t="str">
        <f t="shared" si="2"/>
        <v/>
      </c>
      <c r="J9" s="13" t="str">
        <f t="shared" si="3"/>
        <v/>
      </c>
      <c r="K9" s="14"/>
    </row>
    <row r="10" spans="1:17" x14ac:dyDescent="0.2">
      <c r="A10" s="37"/>
      <c r="B10" s="5"/>
      <c r="C10" s="6" t="str">
        <f>IF(A10="","",B10/((Données!$E$2/100)*(Données!$E$2/100)))</f>
        <v/>
      </c>
      <c r="D10" s="7" t="str">
        <f>IF(A10="","",IF(C10&lt;=Données!$I$2,Données!$H$2,IF(AND(C10&gt;=Données!$I$3,C10&lt;=Données!$J$3),Données!$H$3,IF(AND(C10&gt;=Données!$I$4,C10&lt;=Données!$J$4),Données!$H$4,IF(AND(C10&gt;=Données!$I$5,C10&lt;=Données!$J$5),Données!$H$5,Données!$H$6)))))</f>
        <v/>
      </c>
      <c r="E10" s="8">
        <v>21.7</v>
      </c>
      <c r="F10" s="9">
        <f>((Données!$E$2/100)*(Données!$E$2/100))*E10</f>
        <v>79.994879999999995</v>
      </c>
      <c r="G10" s="10" t="str">
        <f t="shared" si="0"/>
        <v/>
      </c>
      <c r="H10" s="11" t="str">
        <f t="shared" si="1"/>
        <v/>
      </c>
      <c r="I10" s="12" t="str">
        <f t="shared" si="2"/>
        <v/>
      </c>
      <c r="J10" s="13" t="str">
        <f t="shared" si="3"/>
        <v/>
      </c>
      <c r="K10" s="14"/>
    </row>
    <row r="11" spans="1:17" x14ac:dyDescent="0.2">
      <c r="A11" s="37"/>
      <c r="B11" s="5"/>
      <c r="C11" s="6" t="str">
        <f>IF(A11="","",B11/((Données!$E$2/100)*(Données!$E$2/100)))</f>
        <v/>
      </c>
      <c r="D11" s="7" t="str">
        <f>IF(A11="","",IF(C11&lt;=Données!$I$2,Données!$H$2,IF(AND(C11&gt;=Données!$I$3,C11&lt;=Données!$J$3),Données!$H$3,IF(AND(C11&gt;=Données!$I$4,C11&lt;=Données!$J$4),Données!$H$4,IF(AND(C11&gt;=Données!$I$5,C11&lt;=Données!$J$5),Données!$H$5,Données!$H$6)))))</f>
        <v/>
      </c>
      <c r="E11" s="8">
        <v>21.7</v>
      </c>
      <c r="F11" s="9">
        <f>((Données!$E$2/100)*(Données!$E$2/100))*E11</f>
        <v>79.994879999999995</v>
      </c>
      <c r="G11" s="10" t="str">
        <f t="shared" si="0"/>
        <v/>
      </c>
      <c r="H11" s="11" t="str">
        <f t="shared" si="1"/>
        <v/>
      </c>
      <c r="I11" s="12" t="str">
        <f t="shared" si="2"/>
        <v/>
      </c>
      <c r="J11" s="13" t="str">
        <f t="shared" si="3"/>
        <v/>
      </c>
      <c r="K11" s="15"/>
    </row>
    <row r="12" spans="1:17" x14ac:dyDescent="0.2">
      <c r="A12" s="37"/>
      <c r="B12" s="5"/>
      <c r="C12" s="6" t="str">
        <f>IF(A12="","",B12/((Données!$E$2/100)*(Données!$E$2/100)))</f>
        <v/>
      </c>
      <c r="D12" s="7" t="str">
        <f>IF(A12="","",IF(C12&lt;=Données!$I$2,Données!$H$2,IF(AND(C12&gt;=Données!$I$3,C12&lt;=Données!$J$3),Données!$H$3,IF(AND(C12&gt;=Données!$I$4,C12&lt;=Données!$J$4),Données!$H$4,IF(AND(C12&gt;=Données!$I$5,C12&lt;=Données!$J$5),Données!$H$5,Données!$H$6)))))</f>
        <v/>
      </c>
      <c r="E12" s="8">
        <v>21.7</v>
      </c>
      <c r="F12" s="9">
        <f>((Données!$E$2/100)*(Données!$E$2/100))*E12</f>
        <v>79.994879999999995</v>
      </c>
      <c r="G12" s="10" t="str">
        <f t="shared" si="0"/>
        <v/>
      </c>
      <c r="H12" s="11" t="str">
        <f t="shared" si="1"/>
        <v/>
      </c>
      <c r="I12" s="12" t="str">
        <f t="shared" si="2"/>
        <v/>
      </c>
      <c r="J12" s="13" t="str">
        <f t="shared" si="3"/>
        <v/>
      </c>
      <c r="K12" s="15"/>
    </row>
    <row r="13" spans="1:17" x14ac:dyDescent="0.2">
      <c r="A13" s="37"/>
      <c r="B13" s="5"/>
      <c r="C13" s="6" t="str">
        <f>IF(A13="","",B13/((Données!$E$2/100)*(Données!$E$2/100)))</f>
        <v/>
      </c>
      <c r="D13" s="7" t="str">
        <f>IF(A13="","",IF(C13&lt;=Données!$I$2,Données!$H$2,IF(AND(C13&gt;=Données!$I$3,C13&lt;=Données!$J$3),Données!$H$3,IF(AND(C13&gt;=Données!$I$4,C13&lt;=Données!$J$4),Données!$H$4,IF(AND(C13&gt;=Données!$I$5,C13&lt;=Données!$J$5),Données!$H$5,Données!$H$6)))))</f>
        <v/>
      </c>
      <c r="E13" s="8">
        <v>21.7</v>
      </c>
      <c r="F13" s="9">
        <f>((Données!$E$2/100)*(Données!$E$2/100))*E13</f>
        <v>79.994879999999995</v>
      </c>
      <c r="G13" s="10" t="str">
        <f t="shared" si="0"/>
        <v/>
      </c>
      <c r="H13" s="11" t="str">
        <f t="shared" si="1"/>
        <v/>
      </c>
      <c r="I13" s="12" t="str">
        <f t="shared" si="2"/>
        <v/>
      </c>
      <c r="J13" s="13" t="str">
        <f t="shared" si="3"/>
        <v/>
      </c>
      <c r="K13" s="14"/>
    </row>
    <row r="14" spans="1:17" x14ac:dyDescent="0.2">
      <c r="A14" s="37"/>
      <c r="B14" s="5"/>
      <c r="C14" s="6" t="str">
        <f>IF(A14="","",B14/((Données!$E$2/100)*(Données!$E$2/100)))</f>
        <v/>
      </c>
      <c r="D14" s="7" t="str">
        <f>IF(A14="","",IF(C14&lt;=Données!$I$2,Données!$H$2,IF(AND(C14&gt;=Données!$I$3,C14&lt;=Données!$J$3),Données!$H$3,IF(AND(C14&gt;=Données!$I$4,C14&lt;=Données!$J$4),Données!$H$4,IF(AND(C14&gt;=Données!$I$5,C14&lt;=Données!$J$5),Données!$H$5,Données!$H$6)))))</f>
        <v/>
      </c>
      <c r="E14" s="8">
        <v>21.7</v>
      </c>
      <c r="F14" s="9">
        <f>((Données!$E$2/100)*(Données!$E$2/100))*E14</f>
        <v>79.994879999999995</v>
      </c>
      <c r="G14" s="10" t="str">
        <f t="shared" si="0"/>
        <v/>
      </c>
      <c r="H14" s="11" t="str">
        <f t="shared" si="1"/>
        <v/>
      </c>
      <c r="I14" s="12" t="str">
        <f t="shared" si="2"/>
        <v/>
      </c>
      <c r="J14" s="13" t="str">
        <f t="shared" si="3"/>
        <v/>
      </c>
      <c r="K14" s="14"/>
    </row>
    <row r="15" spans="1:17" x14ac:dyDescent="0.2">
      <c r="A15" s="18"/>
      <c r="B15" s="19"/>
      <c r="C15" s="6" t="str">
        <f>IF(A15="","",B15/((Données!$E$2/100)*(Données!$E$2/100)))</f>
        <v/>
      </c>
      <c r="D15" s="7" t="str">
        <f>IF(A15="","",IF(C15&lt;=Données!$I$2,Données!$H$2,IF(AND(C15&gt;=Données!$I$3,C15&lt;=Données!$J$3),Données!$H$3,IF(AND(C15&gt;=Données!$I$4,C15&lt;=Données!$J$4),Données!$H$4,IF(AND(C15&gt;=Données!$I$5,C15&lt;=Données!$J$5),Données!$H$5,Données!$H$6)))))</f>
        <v/>
      </c>
      <c r="E15" s="20">
        <v>21.7</v>
      </c>
      <c r="F15" s="21">
        <f>((Données!$E$2/100)*(Données!$E$2/100))*E15</f>
        <v>79.994879999999995</v>
      </c>
      <c r="G15" s="22" t="str">
        <f t="shared" si="0"/>
        <v/>
      </c>
      <c r="H15" s="23" t="str">
        <f t="shared" si="1"/>
        <v/>
      </c>
      <c r="I15" s="24" t="str">
        <f t="shared" si="2"/>
        <v/>
      </c>
      <c r="J15" s="25" t="str">
        <f t="shared" si="3"/>
        <v/>
      </c>
      <c r="K15" s="26"/>
    </row>
    <row r="16" spans="1:17" x14ac:dyDescent="0.2">
      <c r="A16" s="4"/>
      <c r="B16" s="5"/>
      <c r="C16" s="6" t="str">
        <f>IF(A16="","",B16/((Données!$E$2/100)*(Données!$E$2/100)))</f>
        <v/>
      </c>
      <c r="D16" s="7" t="str">
        <f>IF(A16="","",IF(C16&lt;=Données!$I$2,Données!$H$2,IF(AND(C16&gt;=Données!$I$3,C16&lt;=Données!$J$3),Données!$H$3,IF(AND(C16&gt;=Données!$I$4,C16&lt;=Données!$J$4),Données!$H$4,IF(AND(C16&gt;=Données!$I$5,C16&lt;=Données!$J$5),Données!$H$5,Données!$H$6)))))</f>
        <v/>
      </c>
      <c r="E16" s="8">
        <v>21.7</v>
      </c>
      <c r="F16" s="9">
        <f>((Données!$E$2/100)*(Données!$E$2/100))*E16</f>
        <v>79.994879999999995</v>
      </c>
      <c r="G16" s="10" t="str">
        <f t="shared" si="0"/>
        <v/>
      </c>
      <c r="H16" s="11" t="str">
        <f t="shared" si="1"/>
        <v/>
      </c>
      <c r="I16" s="12" t="str">
        <f t="shared" si="2"/>
        <v/>
      </c>
      <c r="J16" s="13" t="str">
        <f t="shared" si="3"/>
        <v/>
      </c>
      <c r="K16" s="14"/>
    </row>
    <row r="17" spans="1:15" x14ac:dyDescent="0.2">
      <c r="A17" s="4"/>
      <c r="B17" s="5"/>
      <c r="C17" s="6" t="str">
        <f>IF(A17="","",B17/((Données!$E$2/100)*(Données!$E$2/100)))</f>
        <v/>
      </c>
      <c r="D17" s="7" t="str">
        <f>IF(A17="","",IF(C17&lt;=Données!$I$2,Données!$H$2,IF(AND(C17&gt;=Données!$I$3,C17&lt;=Données!$J$3),Données!$H$3,IF(AND(C17&gt;=Données!$I$4,C17&lt;=Données!$J$4),Données!$H$4,IF(AND(C17&gt;=Données!$I$5,C17&lt;=Données!$J$5),Données!$H$5,Données!$H$6)))))</f>
        <v/>
      </c>
      <c r="E17" s="8">
        <v>21.7</v>
      </c>
      <c r="F17" s="9">
        <f>((Données!$E$2/100)*(Données!$E$2/100))*E17</f>
        <v>79.994879999999995</v>
      </c>
      <c r="G17" s="10"/>
      <c r="H17" s="11" t="str">
        <f t="shared" si="1"/>
        <v/>
      </c>
      <c r="I17" s="12" t="str">
        <f t="shared" si="2"/>
        <v/>
      </c>
      <c r="J17" s="13" t="str">
        <f t="shared" si="3"/>
        <v/>
      </c>
      <c r="K17" s="14"/>
    </row>
    <row r="18" spans="1:15" x14ac:dyDescent="0.2">
      <c r="A18" s="4"/>
      <c r="B18" s="5"/>
      <c r="C18" s="6" t="str">
        <f>IF(A18="","",B18/((Données!$E$2/100)*(Données!$E$2/100)))</f>
        <v/>
      </c>
      <c r="D18" s="7" t="str">
        <f>IF(A18="","",IF(C18&lt;=Données!$I$2,Données!$H$2,IF(AND(C18&gt;=Données!$I$3,C18&lt;=Données!$J$3),Données!$H$3,IF(AND(C18&gt;=Données!$I$4,C18&lt;=Données!$J$4),Données!$H$4,IF(AND(C18&gt;=Données!$I$5,C18&lt;=Données!$J$5),Données!$H$5,Données!$H$6)))))</f>
        <v/>
      </c>
      <c r="E18" s="8">
        <v>21.7</v>
      </c>
      <c r="F18" s="9">
        <f>((Données!$E$2/100)*(Données!$E$2/100))*E18</f>
        <v>79.994879999999995</v>
      </c>
      <c r="G18" s="10"/>
      <c r="H18" s="11" t="str">
        <f t="shared" si="1"/>
        <v/>
      </c>
      <c r="I18" s="12" t="str">
        <f t="shared" si="2"/>
        <v/>
      </c>
      <c r="J18" s="13" t="str">
        <f t="shared" si="3"/>
        <v/>
      </c>
      <c r="K18" s="14"/>
    </row>
    <row r="19" spans="1:15" x14ac:dyDescent="0.2">
      <c r="A19" s="4"/>
      <c r="B19" s="5"/>
      <c r="C19" s="6" t="str">
        <f>IF(A19="","",B19/((Données!$E$2/100)*(Données!$E$2/100)))</f>
        <v/>
      </c>
      <c r="D19" s="7" t="str">
        <f>IF(A19="","",IF(C19&lt;=Données!$I$2,Données!$H$2,IF(AND(C19&gt;=Données!$I$3,C19&lt;=Données!$J$3),Données!$H$3,IF(AND(C19&gt;=Données!$I$4,C19&lt;=Données!$J$4),Données!$H$4,IF(AND(C19&gt;=Données!$I$5,C19&lt;=Données!$J$5),Données!$H$5,Données!$H$6)))))</f>
        <v/>
      </c>
      <c r="E19" s="8">
        <v>21.7</v>
      </c>
      <c r="F19" s="9">
        <f>((Données!$E$2/100)*(Données!$E$2/100))*E19</f>
        <v>79.994879999999995</v>
      </c>
      <c r="G19" s="10"/>
      <c r="H19" s="11" t="str">
        <f t="shared" si="1"/>
        <v/>
      </c>
      <c r="I19" s="12" t="str">
        <f t="shared" si="2"/>
        <v/>
      </c>
      <c r="J19" s="13" t="str">
        <f t="shared" si="3"/>
        <v/>
      </c>
      <c r="K19" s="14"/>
    </row>
    <row r="20" spans="1:15" x14ac:dyDescent="0.2">
      <c r="A20" s="4"/>
      <c r="B20" s="5"/>
      <c r="C20" s="6" t="str">
        <f>IF(A20="","",B20/((Données!$E$2/100)*(Données!$E$2/100)))</f>
        <v/>
      </c>
      <c r="D20" s="7" t="str">
        <f>IF(A20="","",IF(C20&lt;=Données!$I$2,Données!$H$2,IF(AND(C20&gt;=Données!$I$3,C20&lt;=Données!$J$3),Données!$H$3,IF(AND(C20&gt;=Données!$I$4,C20&lt;=Données!$J$4),Données!$H$4,IF(AND(C20&gt;=Données!$I$5,C20&lt;=Données!$J$5),Données!$H$5,Données!$H$6)))))</f>
        <v/>
      </c>
      <c r="E20" s="8">
        <v>21.7</v>
      </c>
      <c r="F20" s="9">
        <f>((Données!$E$2/100)*(Données!$E$2/100))*E20</f>
        <v>79.994879999999995</v>
      </c>
      <c r="G20" s="10"/>
      <c r="H20" s="11" t="str">
        <f t="shared" si="1"/>
        <v/>
      </c>
      <c r="I20" s="12" t="str">
        <f t="shared" si="2"/>
        <v/>
      </c>
      <c r="J20" s="13" t="str">
        <f t="shared" si="3"/>
        <v/>
      </c>
      <c r="K20" s="14"/>
      <c r="O20" s="41"/>
    </row>
    <row r="21" spans="1:15" x14ac:dyDescent="0.2">
      <c r="A21" s="4"/>
      <c r="B21" s="5"/>
      <c r="C21" s="6" t="str">
        <f>IF(A21="","",B21/((Données!$E$2/100)*(Données!$E$2/100)))</f>
        <v/>
      </c>
      <c r="D21" s="7" t="str">
        <f>IF(A21="","",IF(C21&lt;=Données!$I$2,Données!$H$2,IF(AND(C21&gt;=Données!$I$3,C21&lt;=Données!$J$3),Données!$H$3,IF(AND(C21&gt;=Données!$I$4,C21&lt;=Données!$J$4),Données!$H$4,IF(AND(C21&gt;=Données!$I$5,C21&lt;=Données!$J$5),Données!$H$5,Données!$H$6)))))</f>
        <v/>
      </c>
      <c r="E21" s="8">
        <v>21.7</v>
      </c>
      <c r="F21" s="9">
        <f>((Données!$E$2/100)*(Données!$E$2/100))*E21</f>
        <v>79.994879999999995</v>
      </c>
      <c r="G21" s="10"/>
      <c r="H21" s="11" t="str">
        <f t="shared" si="1"/>
        <v/>
      </c>
      <c r="I21" s="12" t="str">
        <f t="shared" si="2"/>
        <v/>
      </c>
      <c r="J21" s="13" t="str">
        <f t="shared" si="3"/>
        <v/>
      </c>
      <c r="K21" s="14"/>
    </row>
    <row r="22" spans="1:15" x14ac:dyDescent="0.2">
      <c r="A22" s="4"/>
      <c r="B22" s="5"/>
      <c r="C22" s="6" t="str">
        <f>IF(A22="","",B22/((Données!$E$2/100)*(Données!$E$2/100)))</f>
        <v/>
      </c>
      <c r="D22" s="7" t="str">
        <f>IF(A22="","",IF(C22&lt;=Données!$I$2,Données!$H$2,IF(AND(C22&gt;=Données!$I$3,C22&lt;=Données!$J$3),Données!$H$3,IF(AND(C22&gt;=Données!$I$4,C22&lt;=Données!$J$4),Données!$H$4,IF(AND(C22&gt;=Données!$I$5,C22&lt;=Données!$J$5),Données!$H$5,Données!$H$6)))))</f>
        <v/>
      </c>
      <c r="E22" s="8">
        <v>21.7</v>
      </c>
      <c r="F22" s="9">
        <f>((Données!$E$2/100)*(Données!$E$2/100))*E22</f>
        <v>79.994879999999995</v>
      </c>
      <c r="G22" s="10"/>
      <c r="H22" s="11" t="str">
        <f t="shared" ref="H22:H85" si="4">IF(B22&gt;F22,B22-F22,"")</f>
        <v/>
      </c>
      <c r="I22" s="12" t="str">
        <f t="shared" ref="I22:I85" si="5">IF(B21&lt;B22,B22-B21,"")</f>
        <v/>
      </c>
      <c r="J22" s="13" t="str">
        <f t="shared" ref="J22:J85" si="6">IF(B22&lt;B21,B21-B22,"")</f>
        <v/>
      </c>
      <c r="K22" s="14"/>
    </row>
    <row r="23" spans="1:15" x14ac:dyDescent="0.2">
      <c r="A23" s="4"/>
      <c r="B23" s="5"/>
      <c r="C23" s="6" t="str">
        <f>IF(A23="","",B23/((Données!$E$2/100)*(Données!$E$2/100)))</f>
        <v/>
      </c>
      <c r="D23" s="7" t="str">
        <f>IF(A23="","",IF(C23&lt;=Données!$I$2,Données!$H$2,IF(AND(C23&gt;=Données!$I$3,C23&lt;=Données!$J$3),Données!$H$3,IF(AND(C23&gt;=Données!$I$4,C23&lt;=Données!$J$4),Données!$H$4,IF(AND(C23&gt;=Données!$I$5,C23&lt;=Données!$J$5),Données!$H$5,Données!$H$6)))))</f>
        <v/>
      </c>
      <c r="E23" s="8">
        <v>21.7</v>
      </c>
      <c r="F23" s="9">
        <f>((Données!$E$2/100)*(Données!$E$2/100))*E23</f>
        <v>79.994879999999995</v>
      </c>
      <c r="G23" s="10"/>
      <c r="H23" s="11" t="str">
        <f t="shared" si="4"/>
        <v/>
      </c>
      <c r="I23" s="12" t="str">
        <f t="shared" si="5"/>
        <v/>
      </c>
      <c r="J23" s="13" t="str">
        <f t="shared" si="6"/>
        <v/>
      </c>
      <c r="K23" s="14"/>
    </row>
    <row r="24" spans="1:15" x14ac:dyDescent="0.2">
      <c r="A24" s="4"/>
      <c r="B24" s="5"/>
      <c r="C24" s="6" t="str">
        <f>IF(A24="","",B24/((Données!$E$2/100)*(Données!$E$2/100)))</f>
        <v/>
      </c>
      <c r="D24" s="7" t="str">
        <f>IF(A24="","",IF(C24&lt;=Données!$I$2,Données!$H$2,IF(AND(C24&gt;=Données!$I$3,C24&lt;=Données!$J$3),Données!$H$3,IF(AND(C24&gt;=Données!$I$4,C24&lt;=Données!$J$4),Données!$H$4,IF(AND(C24&gt;=Données!$I$5,C24&lt;=Données!$J$5),Données!$H$5,Données!$H$6)))))</f>
        <v/>
      </c>
      <c r="E24" s="8">
        <v>21.7</v>
      </c>
      <c r="F24" s="9">
        <f>((Données!$E$2/100)*(Données!$E$2/100))*E24</f>
        <v>79.994879999999995</v>
      </c>
      <c r="G24" s="10"/>
      <c r="H24" s="11" t="str">
        <f t="shared" si="4"/>
        <v/>
      </c>
      <c r="I24" s="12" t="str">
        <f t="shared" si="5"/>
        <v/>
      </c>
      <c r="J24" s="13" t="str">
        <f t="shared" si="6"/>
        <v/>
      </c>
      <c r="K24" s="14"/>
    </row>
    <row r="25" spans="1:15" x14ac:dyDescent="0.2">
      <c r="A25" s="4"/>
      <c r="B25" s="5"/>
      <c r="C25" s="6" t="str">
        <f>IF(A25="","",B25/((Données!$E$2/100)*(Données!$E$2/100)))</f>
        <v/>
      </c>
      <c r="D25" s="7" t="str">
        <f>IF(A25="","",IF(C25&lt;=Données!$I$2,Données!$H$2,IF(AND(C25&gt;=Données!$I$3,C25&lt;=Données!$J$3),Données!$H$3,IF(AND(C25&gt;=Données!$I$4,C25&lt;=Données!$J$4),Données!$H$4,IF(AND(C25&gt;=Données!$I$5,C25&lt;=Données!$J$5),Données!$H$5,Données!$H$6)))))</f>
        <v/>
      </c>
      <c r="E25" s="8">
        <v>21.7</v>
      </c>
      <c r="F25" s="9">
        <f>((Données!$E$2/100)*(Données!$E$2/100))*E25</f>
        <v>79.994879999999995</v>
      </c>
      <c r="G25" s="10"/>
      <c r="H25" s="11" t="str">
        <f t="shared" si="4"/>
        <v/>
      </c>
      <c r="I25" s="12" t="str">
        <f t="shared" si="5"/>
        <v/>
      </c>
      <c r="J25" s="13" t="str">
        <f t="shared" si="6"/>
        <v/>
      </c>
      <c r="K25" s="14"/>
    </row>
    <row r="26" spans="1:15" x14ac:dyDescent="0.2">
      <c r="A26" s="4"/>
      <c r="B26" s="5"/>
      <c r="C26" s="6" t="str">
        <f>IF(A26="","",B26/((Données!$E$2/100)*(Données!$E$2/100)))</f>
        <v/>
      </c>
      <c r="D26" s="7" t="str">
        <f>IF(A26="","",IF(C26&lt;=Données!$I$2,Données!$H$2,IF(AND(C26&gt;=Données!$I$3,C26&lt;=Données!$J$3),Données!$H$3,IF(AND(C26&gt;=Données!$I$4,C26&lt;=Données!$J$4),Données!$H$4,IF(AND(C26&gt;=Données!$I$5,C26&lt;=Données!$J$5),Données!$H$5,Données!$H$6)))))</f>
        <v/>
      </c>
      <c r="E26" s="8">
        <v>21.7</v>
      </c>
      <c r="F26" s="9">
        <f>((Données!$E$2/100)*(Données!$E$2/100))*E26</f>
        <v>79.994879999999995</v>
      </c>
      <c r="G26" s="10"/>
      <c r="H26" s="11" t="str">
        <f t="shared" si="4"/>
        <v/>
      </c>
      <c r="I26" s="12" t="str">
        <f t="shared" si="5"/>
        <v/>
      </c>
      <c r="J26" s="13" t="str">
        <f t="shared" si="6"/>
        <v/>
      </c>
      <c r="K26" s="14"/>
    </row>
    <row r="27" spans="1:15" x14ac:dyDescent="0.2">
      <c r="A27" s="4"/>
      <c r="B27" s="5"/>
      <c r="C27" s="6" t="str">
        <f>IF(A27="","",B27/((Données!$E$2/100)*(Données!$E$2/100)))</f>
        <v/>
      </c>
      <c r="D27" s="7" t="str">
        <f>IF(A27="","",IF(C27&lt;=Données!$I$2,Données!$H$2,IF(AND(C27&gt;=Données!$I$3,C27&lt;=Données!$J$3),Données!$H$3,IF(AND(C27&gt;=Données!$I$4,C27&lt;=Données!$J$4),Données!$H$4,IF(AND(C27&gt;=Données!$I$5,C27&lt;=Données!$J$5),Données!$H$5,Données!$H$6)))))</f>
        <v/>
      </c>
      <c r="E27" s="8">
        <v>21.7</v>
      </c>
      <c r="F27" s="9">
        <f>((Données!$E$2/100)*(Données!$E$2/100))*E27</f>
        <v>79.994879999999995</v>
      </c>
      <c r="G27" s="10"/>
      <c r="H27" s="11" t="str">
        <f t="shared" si="4"/>
        <v/>
      </c>
      <c r="I27" s="12" t="str">
        <f t="shared" si="5"/>
        <v/>
      </c>
      <c r="J27" s="13" t="str">
        <f t="shared" si="6"/>
        <v/>
      </c>
      <c r="K27" s="14"/>
    </row>
    <row r="28" spans="1:15" x14ac:dyDescent="0.2">
      <c r="A28" s="4"/>
      <c r="B28" s="5"/>
      <c r="C28" s="6" t="str">
        <f>IF(A28="","",B28/((Données!$E$2/100)*(Données!$E$2/100)))</f>
        <v/>
      </c>
      <c r="D28" s="7" t="str">
        <f>IF(A28="","",IF(C28&lt;=Données!$I$2,Données!$H$2,IF(AND(C28&gt;=Données!$I$3,C28&lt;=Données!$J$3),Données!$H$3,IF(AND(C28&gt;=Données!$I$4,C28&lt;=Données!$J$4),Données!$H$4,IF(AND(C28&gt;=Données!$I$5,C28&lt;=Données!$J$5),Données!$H$5,Données!$H$6)))))</f>
        <v/>
      </c>
      <c r="E28" s="8">
        <v>21.7</v>
      </c>
      <c r="F28" s="9">
        <f>((Données!$E$2/100)*(Données!$E$2/100))*E28</f>
        <v>79.994879999999995</v>
      </c>
      <c r="G28" s="10"/>
      <c r="H28" s="11" t="str">
        <f t="shared" si="4"/>
        <v/>
      </c>
      <c r="I28" s="12" t="str">
        <f t="shared" si="5"/>
        <v/>
      </c>
      <c r="J28" s="13" t="str">
        <f t="shared" si="6"/>
        <v/>
      </c>
      <c r="K28" s="14"/>
    </row>
    <row r="29" spans="1:15" x14ac:dyDescent="0.2">
      <c r="A29" s="4"/>
      <c r="B29" s="5"/>
      <c r="C29" s="6" t="str">
        <f>IF(A29="","",B29/((Données!$E$2/100)*(Données!$E$2/100)))</f>
        <v/>
      </c>
      <c r="D29" s="7" t="str">
        <f>IF(A29="","",IF(C29&lt;=Données!$I$2,Données!$H$2,IF(AND(C29&gt;=Données!$I$3,C29&lt;=Données!$J$3),Données!$H$3,IF(AND(C29&gt;=Données!$I$4,C29&lt;=Données!$J$4),Données!$H$4,IF(AND(C29&gt;=Données!$I$5,C29&lt;=Données!$J$5),Données!$H$5,Données!$H$6)))))</f>
        <v/>
      </c>
      <c r="E29" s="8">
        <v>21.7</v>
      </c>
      <c r="F29" s="9">
        <f>((Données!$E$2/100)*(Données!$E$2/100))*E29</f>
        <v>79.994879999999995</v>
      </c>
      <c r="G29" s="10"/>
      <c r="H29" s="11" t="str">
        <f t="shared" si="4"/>
        <v/>
      </c>
      <c r="I29" s="12" t="str">
        <f t="shared" si="5"/>
        <v/>
      </c>
      <c r="J29" s="13" t="str">
        <f t="shared" si="6"/>
        <v/>
      </c>
      <c r="K29" s="14"/>
    </row>
    <row r="30" spans="1:15" x14ac:dyDescent="0.2">
      <c r="A30" s="4"/>
      <c r="B30" s="5"/>
      <c r="C30" s="6" t="str">
        <f>IF(A30="","",B30/((Données!$E$2/100)*(Données!$E$2/100)))</f>
        <v/>
      </c>
      <c r="D30" s="7" t="str">
        <f>IF(A30="","",IF(C30&lt;=Données!$I$2,Données!$H$2,IF(AND(C30&gt;=Données!$I$3,C30&lt;=Données!$J$3),Données!$H$3,IF(AND(C30&gt;=Données!$I$4,C30&lt;=Données!$J$4),Données!$H$4,IF(AND(C30&gt;=Données!$I$5,C30&lt;=Données!$J$5),Données!$H$5,Données!$H$6)))))</f>
        <v/>
      </c>
      <c r="E30" s="8">
        <v>21.7</v>
      </c>
      <c r="F30" s="9">
        <f>((Données!$E$2/100)*(Données!$E$2/100))*E30</f>
        <v>79.994879999999995</v>
      </c>
      <c r="G30" s="10"/>
      <c r="H30" s="11" t="str">
        <f t="shared" si="4"/>
        <v/>
      </c>
      <c r="I30" s="12" t="str">
        <f t="shared" si="5"/>
        <v/>
      </c>
      <c r="J30" s="13" t="str">
        <f t="shared" si="6"/>
        <v/>
      </c>
      <c r="K30" s="14"/>
    </row>
    <row r="31" spans="1:15" x14ac:dyDescent="0.2">
      <c r="A31" s="4"/>
      <c r="B31" s="5"/>
      <c r="C31" s="6" t="str">
        <f>IF(A31="","",B31/((Données!$E$2/100)*(Données!$E$2/100)))</f>
        <v/>
      </c>
      <c r="D31" s="7" t="str">
        <f>IF(A31="","",IF(C31&lt;=Données!$I$2,Données!$H$2,IF(AND(C31&gt;=Données!$I$3,C31&lt;=Données!$J$3),Données!$H$3,IF(AND(C31&gt;=Données!$I$4,C31&lt;=Données!$J$4),Données!$H$4,IF(AND(C31&gt;=Données!$I$5,C31&lt;=Données!$J$5),Données!$H$5,Données!$H$6)))))</f>
        <v/>
      </c>
      <c r="E31" s="8">
        <v>21.7</v>
      </c>
      <c r="F31" s="9">
        <f>((Données!$E$2/100)*(Données!$E$2/100))*E31</f>
        <v>79.994879999999995</v>
      </c>
      <c r="G31" s="10"/>
      <c r="H31" s="11" t="str">
        <f t="shared" si="4"/>
        <v/>
      </c>
      <c r="I31" s="12" t="str">
        <f t="shared" si="5"/>
        <v/>
      </c>
      <c r="J31" s="13" t="str">
        <f t="shared" si="6"/>
        <v/>
      </c>
      <c r="K31" s="14"/>
    </row>
    <row r="32" spans="1:15" x14ac:dyDescent="0.2">
      <c r="A32" s="4"/>
      <c r="B32" s="5"/>
      <c r="C32" s="6" t="str">
        <f>IF(A32="","",B32/((Données!$E$2/100)*(Données!$E$2/100)))</f>
        <v/>
      </c>
      <c r="D32" s="7" t="str">
        <f>IF(A32="","",IF(C32&lt;=Données!$I$2,Données!$H$2,IF(AND(C32&gt;=Données!$I$3,C32&lt;=Données!$J$3),Données!$H$3,IF(AND(C32&gt;=Données!$I$4,C32&lt;=Données!$J$4),Données!$H$4,IF(AND(C32&gt;=Données!$I$5,C32&lt;=Données!$J$5),Données!$H$5,Données!$H$6)))))</f>
        <v/>
      </c>
      <c r="E32" s="8">
        <v>21.7</v>
      </c>
      <c r="F32" s="9">
        <f>((Données!$E$2/100)*(Données!$E$2/100))*E32</f>
        <v>79.994879999999995</v>
      </c>
      <c r="G32" s="10"/>
      <c r="H32" s="11" t="str">
        <f t="shared" si="4"/>
        <v/>
      </c>
      <c r="I32" s="12" t="str">
        <f t="shared" si="5"/>
        <v/>
      </c>
      <c r="J32" s="13" t="str">
        <f t="shared" si="6"/>
        <v/>
      </c>
      <c r="K32" s="14"/>
    </row>
    <row r="33" spans="1:11" x14ac:dyDescent="0.2">
      <c r="A33" s="4"/>
      <c r="B33" s="5"/>
      <c r="C33" s="6" t="str">
        <f>IF(A33="","",B33/((Données!$E$2/100)*(Données!$E$2/100)))</f>
        <v/>
      </c>
      <c r="D33" s="7" t="str">
        <f>IF(A33="","",IF(C33&lt;=Données!$I$2,Données!$H$2,IF(AND(C33&gt;=Données!$I$3,C33&lt;=Données!$J$3),Données!$H$3,IF(AND(C33&gt;=Données!$I$4,C33&lt;=Données!$J$4),Données!$H$4,IF(AND(C33&gt;=Données!$I$5,C33&lt;=Données!$J$5),Données!$H$5,Données!$H$6)))))</f>
        <v/>
      </c>
      <c r="E33" s="8">
        <v>21.7</v>
      </c>
      <c r="F33" s="9">
        <f>((Données!$E$2/100)*(Données!$E$2/100))*E33</f>
        <v>79.994879999999995</v>
      </c>
      <c r="G33" s="10"/>
      <c r="H33" s="11" t="str">
        <f t="shared" si="4"/>
        <v/>
      </c>
      <c r="I33" s="12" t="str">
        <f t="shared" si="5"/>
        <v/>
      </c>
      <c r="J33" s="13" t="str">
        <f t="shared" si="6"/>
        <v/>
      </c>
      <c r="K33" s="14"/>
    </row>
    <row r="34" spans="1:11" x14ac:dyDescent="0.2">
      <c r="A34" s="4"/>
      <c r="B34" s="5"/>
      <c r="C34" s="6" t="str">
        <f>IF(A34="","",B34/((Données!$E$2/100)*(Données!$E$2/100)))</f>
        <v/>
      </c>
      <c r="D34" s="7" t="str">
        <f>IF(A34="","",IF(C34&lt;=Données!$I$2,Données!$H$2,IF(AND(C34&gt;=Données!$I$3,C34&lt;=Données!$J$3),Données!$H$3,IF(AND(C34&gt;=Données!$I$4,C34&lt;=Données!$J$4),Données!$H$4,IF(AND(C34&gt;=Données!$I$5,C34&lt;=Données!$J$5),Données!$H$5,Données!$H$6)))))</f>
        <v/>
      </c>
      <c r="E34" s="8">
        <v>21.7</v>
      </c>
      <c r="F34" s="9">
        <f>((Données!$E$2/100)*(Données!$E$2/100))*E34</f>
        <v>79.994879999999995</v>
      </c>
      <c r="G34" s="10"/>
      <c r="H34" s="11" t="str">
        <f t="shared" si="4"/>
        <v/>
      </c>
      <c r="I34" s="12" t="str">
        <f t="shared" si="5"/>
        <v/>
      </c>
      <c r="J34" s="13" t="str">
        <f t="shared" si="6"/>
        <v/>
      </c>
      <c r="K34" s="14"/>
    </row>
    <row r="35" spans="1:11" x14ac:dyDescent="0.2">
      <c r="A35" s="4"/>
      <c r="B35" s="5"/>
      <c r="C35" s="6" t="str">
        <f>IF(A35="","",B35/((Données!$E$2/100)*(Données!$E$2/100)))</f>
        <v/>
      </c>
      <c r="D35" s="7" t="str">
        <f>IF(A35="","",IF(C35&lt;=Données!$I$2,Données!$H$2,IF(AND(C35&gt;=Données!$I$3,C35&lt;=Données!$J$3),Données!$H$3,IF(AND(C35&gt;=Données!$I$4,C35&lt;=Données!$J$4),Données!$H$4,IF(AND(C35&gt;=Données!$I$5,C35&lt;=Données!$J$5),Données!$H$5,Données!$H$6)))))</f>
        <v/>
      </c>
      <c r="E35" s="8">
        <v>21.7</v>
      </c>
      <c r="F35" s="9">
        <f>((Données!$E$2/100)*(Données!$E$2/100))*E35</f>
        <v>79.994879999999995</v>
      </c>
      <c r="G35" s="10"/>
      <c r="H35" s="11" t="str">
        <f t="shared" si="4"/>
        <v/>
      </c>
      <c r="I35" s="12" t="str">
        <f t="shared" si="5"/>
        <v/>
      </c>
      <c r="J35" s="13" t="str">
        <f t="shared" si="6"/>
        <v/>
      </c>
      <c r="K35" s="14"/>
    </row>
    <row r="36" spans="1:11" x14ac:dyDescent="0.2">
      <c r="A36" s="4"/>
      <c r="B36" s="5"/>
      <c r="C36" s="6" t="str">
        <f>IF(A36="","",B36/((Données!$E$2/100)*(Données!$E$2/100)))</f>
        <v/>
      </c>
      <c r="D36" s="7" t="str">
        <f>IF(A36="","",IF(C36&lt;=Données!$I$2,Données!$H$2,IF(AND(C36&gt;=Données!$I$3,C36&lt;=Données!$J$3),Données!$H$3,IF(AND(C36&gt;=Données!$I$4,C36&lt;=Données!$J$4),Données!$H$4,IF(AND(C36&gt;=Données!$I$5,C36&lt;=Données!$J$5),Données!$H$5,Données!$H$6)))))</f>
        <v/>
      </c>
      <c r="E36" s="8">
        <v>21.7</v>
      </c>
      <c r="F36" s="9">
        <f>((Données!$E$2/100)*(Données!$E$2/100))*E36</f>
        <v>79.994879999999995</v>
      </c>
      <c r="G36" s="10"/>
      <c r="H36" s="11" t="str">
        <f t="shared" si="4"/>
        <v/>
      </c>
      <c r="I36" s="12" t="str">
        <f t="shared" si="5"/>
        <v/>
      </c>
      <c r="J36" s="13" t="str">
        <f t="shared" si="6"/>
        <v/>
      </c>
      <c r="K36" s="14"/>
    </row>
    <row r="37" spans="1:11" x14ac:dyDescent="0.2">
      <c r="A37" s="4"/>
      <c r="B37" s="5"/>
      <c r="C37" s="6" t="str">
        <f>IF(A37="","",B37/((Données!$E$2/100)*(Données!$E$2/100)))</f>
        <v/>
      </c>
      <c r="D37" s="7" t="str">
        <f>IF(A37="","",IF(C37&lt;=Données!$I$2,Données!$H$2,IF(AND(C37&gt;=Données!$I$3,C37&lt;=Données!$J$3),Données!$H$3,IF(AND(C37&gt;=Données!$I$4,C37&lt;=Données!$J$4),Données!$H$4,IF(AND(C37&gt;=Données!$I$5,C37&lt;=Données!$J$5),Données!$H$5,Données!$H$6)))))</f>
        <v/>
      </c>
      <c r="E37" s="8">
        <v>21.7</v>
      </c>
      <c r="F37" s="9">
        <f>((Données!$E$2/100)*(Données!$E$2/100))*E37</f>
        <v>79.994879999999995</v>
      </c>
      <c r="G37" s="10"/>
      <c r="H37" s="11" t="str">
        <f t="shared" si="4"/>
        <v/>
      </c>
      <c r="I37" s="12" t="str">
        <f t="shared" si="5"/>
        <v/>
      </c>
      <c r="J37" s="13" t="str">
        <f t="shared" si="6"/>
        <v/>
      </c>
      <c r="K37" s="14"/>
    </row>
    <row r="38" spans="1:11" x14ac:dyDescent="0.2">
      <c r="A38" s="4"/>
      <c r="B38" s="5"/>
      <c r="C38" s="6" t="str">
        <f>IF(A38="","",B38/((Données!$E$2/100)*(Données!$E$2/100)))</f>
        <v/>
      </c>
      <c r="D38" s="7" t="str">
        <f>IF(A38="","",IF(C38&lt;=Données!$I$2,Données!$H$2,IF(AND(C38&gt;=Données!$I$3,C38&lt;=Données!$J$3),Données!$H$3,IF(AND(C38&gt;=Données!$I$4,C38&lt;=Données!$J$4),Données!$H$4,IF(AND(C38&gt;=Données!$I$5,C38&lt;=Données!$J$5),Données!$H$5,Données!$H$6)))))</f>
        <v/>
      </c>
      <c r="E38" s="8">
        <v>21.7</v>
      </c>
      <c r="F38" s="9">
        <f>((Données!$E$2/100)*(Données!$E$2/100))*E38</f>
        <v>79.994879999999995</v>
      </c>
      <c r="G38" s="10"/>
      <c r="H38" s="11" t="str">
        <f t="shared" si="4"/>
        <v/>
      </c>
      <c r="I38" s="12" t="str">
        <f t="shared" si="5"/>
        <v/>
      </c>
      <c r="J38" s="13" t="str">
        <f t="shared" si="6"/>
        <v/>
      </c>
      <c r="K38" s="14"/>
    </row>
    <row r="39" spans="1:11" x14ac:dyDescent="0.2">
      <c r="A39" s="4"/>
      <c r="B39" s="5"/>
      <c r="C39" s="6" t="str">
        <f>IF(A39="","",B39/((Données!$E$2/100)*(Données!$E$2/100)))</f>
        <v/>
      </c>
      <c r="D39" s="7" t="str">
        <f>IF(A39="","",IF(C39&lt;=Données!$I$2,Données!$H$2,IF(AND(C39&gt;=Données!$I$3,C39&lt;=Données!$J$3),Données!$H$3,IF(AND(C39&gt;=Données!$I$4,C39&lt;=Données!$J$4),Données!$H$4,IF(AND(C39&gt;=Données!$I$5,C39&lt;=Données!$J$5),Données!$H$5,Données!$H$6)))))</f>
        <v/>
      </c>
      <c r="E39" s="8">
        <v>21.7</v>
      </c>
      <c r="F39" s="9">
        <f>((Données!$E$2/100)*(Données!$E$2/100))*E39</f>
        <v>79.994879999999995</v>
      </c>
      <c r="G39" s="10"/>
      <c r="H39" s="11" t="str">
        <f t="shared" si="4"/>
        <v/>
      </c>
      <c r="I39" s="12" t="str">
        <f t="shared" si="5"/>
        <v/>
      </c>
      <c r="J39" s="13" t="str">
        <f t="shared" si="6"/>
        <v/>
      </c>
      <c r="K39" s="14"/>
    </row>
    <row r="40" spans="1:11" x14ac:dyDescent="0.2">
      <c r="A40" s="4"/>
      <c r="B40" s="5"/>
      <c r="C40" s="6" t="str">
        <f>IF(A40="","",B40/((Données!$E$2/100)*(Données!$E$2/100)))</f>
        <v/>
      </c>
      <c r="D40" s="7" t="str">
        <f>IF(A40="","",IF(C40&lt;=Données!$I$2,Données!$H$2,IF(AND(C40&gt;=Données!$I$3,C40&lt;=Données!$J$3),Données!$H$3,IF(AND(C40&gt;=Données!$I$4,C40&lt;=Données!$J$4),Données!$H$4,IF(AND(C40&gt;=Données!$I$5,C40&lt;=Données!$J$5),Données!$H$5,Données!$H$6)))))</f>
        <v/>
      </c>
      <c r="E40" s="8">
        <v>21.7</v>
      </c>
      <c r="F40" s="9">
        <f>((Données!$E$2/100)*(Données!$E$2/100))*E40</f>
        <v>79.994879999999995</v>
      </c>
      <c r="G40" s="10"/>
      <c r="H40" s="11" t="str">
        <f t="shared" si="4"/>
        <v/>
      </c>
      <c r="I40" s="12" t="str">
        <f t="shared" si="5"/>
        <v/>
      </c>
      <c r="J40" s="13" t="str">
        <f t="shared" si="6"/>
        <v/>
      </c>
      <c r="K40" s="14"/>
    </row>
    <row r="41" spans="1:11" x14ac:dyDescent="0.2">
      <c r="A41" s="4"/>
      <c r="B41" s="5"/>
      <c r="C41" s="6" t="str">
        <f>IF(A41="","",B41/((Données!$E$2/100)*(Données!$E$2/100)))</f>
        <v/>
      </c>
      <c r="D41" s="7" t="str">
        <f>IF(A41="","",IF(C41&lt;=Données!$I$2,Données!$H$2,IF(AND(C41&gt;=Données!$I$3,C41&lt;=Données!$J$3),Données!$H$3,IF(AND(C41&gt;=Données!$I$4,C41&lt;=Données!$J$4),Données!$H$4,IF(AND(C41&gt;=Données!$I$5,C41&lt;=Données!$J$5),Données!$H$5,Données!$H$6)))))</f>
        <v/>
      </c>
      <c r="E41" s="8">
        <v>21.7</v>
      </c>
      <c r="F41" s="9">
        <f>((Données!$E$2/100)*(Données!$E$2/100))*E41</f>
        <v>79.994879999999995</v>
      </c>
      <c r="G41" s="10"/>
      <c r="H41" s="11" t="str">
        <f t="shared" si="4"/>
        <v/>
      </c>
      <c r="I41" s="12" t="str">
        <f t="shared" si="5"/>
        <v/>
      </c>
      <c r="J41" s="13" t="str">
        <f t="shared" si="6"/>
        <v/>
      </c>
      <c r="K41" s="14"/>
    </row>
    <row r="42" spans="1:11" x14ac:dyDescent="0.2">
      <c r="A42" s="4"/>
      <c r="B42" s="5"/>
      <c r="C42" s="6" t="str">
        <f>IF(A42="","",B42/((Données!$E$2/100)*(Données!$E$2/100)))</f>
        <v/>
      </c>
      <c r="D42" s="7" t="str">
        <f>IF(A42="","",IF(C42&lt;=Données!$I$2,Données!$H$2,IF(AND(C42&gt;=Données!$I$3,C42&lt;=Données!$J$3),Données!$H$3,IF(AND(C42&gt;=Données!$I$4,C42&lt;=Données!$J$4),Données!$H$4,IF(AND(C42&gt;=Données!$I$5,C42&lt;=Données!$J$5),Données!$H$5,Données!$H$6)))))</f>
        <v/>
      </c>
      <c r="E42" s="8">
        <v>21.7</v>
      </c>
      <c r="F42" s="9">
        <f>((Données!$E$2/100)*(Données!$E$2/100))*E42</f>
        <v>79.994879999999995</v>
      </c>
      <c r="G42" s="10"/>
      <c r="H42" s="11" t="str">
        <f t="shared" si="4"/>
        <v/>
      </c>
      <c r="I42" s="12" t="str">
        <f t="shared" si="5"/>
        <v/>
      </c>
      <c r="J42" s="13" t="str">
        <f t="shared" si="6"/>
        <v/>
      </c>
      <c r="K42" s="14"/>
    </row>
    <row r="43" spans="1:11" x14ac:dyDescent="0.2">
      <c r="A43" s="4"/>
      <c r="B43" s="5"/>
      <c r="C43" s="6" t="str">
        <f>IF(A43="","",B43/((Données!$E$2/100)*(Données!$E$2/100)))</f>
        <v/>
      </c>
      <c r="D43" s="7" t="str">
        <f>IF(A43="","",IF(C43&lt;=Données!$I$2,Données!$H$2,IF(AND(C43&gt;=Données!$I$3,C43&lt;=Données!$J$3),Données!$H$3,IF(AND(C43&gt;=Données!$I$4,C43&lt;=Données!$J$4),Données!$H$4,IF(AND(C43&gt;=Données!$I$5,C43&lt;=Données!$J$5),Données!$H$5,Données!$H$6)))))</f>
        <v/>
      </c>
      <c r="E43" s="8">
        <v>21.7</v>
      </c>
      <c r="F43" s="9">
        <f>((Données!$E$2/100)*(Données!$E$2/100))*E43</f>
        <v>79.994879999999995</v>
      </c>
      <c r="G43" s="10"/>
      <c r="H43" s="11" t="str">
        <f t="shared" si="4"/>
        <v/>
      </c>
      <c r="I43" s="12" t="str">
        <f t="shared" si="5"/>
        <v/>
      </c>
      <c r="J43" s="13" t="str">
        <f t="shared" si="6"/>
        <v/>
      </c>
      <c r="K43" s="14"/>
    </row>
    <row r="44" spans="1:11" x14ac:dyDescent="0.2">
      <c r="A44" s="4"/>
      <c r="B44" s="5"/>
      <c r="C44" s="6" t="str">
        <f>IF(A44="","",B44/((Données!$E$2/100)*(Données!$E$2/100)))</f>
        <v/>
      </c>
      <c r="D44" s="7" t="str">
        <f>IF(A44="","",IF(C44&lt;=Données!$I$2,Données!$H$2,IF(AND(C44&gt;=Données!$I$3,C44&lt;=Données!$J$3),Données!$H$3,IF(AND(C44&gt;=Données!$I$4,C44&lt;=Données!$J$4),Données!$H$4,IF(AND(C44&gt;=Données!$I$5,C44&lt;=Données!$J$5),Données!$H$5,Données!$H$6)))))</f>
        <v/>
      </c>
      <c r="E44" s="8">
        <v>21.7</v>
      </c>
      <c r="F44" s="9">
        <f>((Données!$E$2/100)*(Données!$E$2/100))*E44</f>
        <v>79.994879999999995</v>
      </c>
      <c r="G44" s="10"/>
      <c r="H44" s="11" t="str">
        <f t="shared" si="4"/>
        <v/>
      </c>
      <c r="I44" s="12" t="str">
        <f t="shared" si="5"/>
        <v/>
      </c>
      <c r="J44" s="13" t="str">
        <f t="shared" si="6"/>
        <v/>
      </c>
      <c r="K44" s="14"/>
    </row>
    <row r="45" spans="1:11" x14ac:dyDescent="0.2">
      <c r="A45" s="4"/>
      <c r="B45" s="5"/>
      <c r="C45" s="6" t="str">
        <f>IF(A45="","",B45/((Données!$E$2/100)*(Données!$E$2/100)))</f>
        <v/>
      </c>
      <c r="D45" s="7" t="str">
        <f>IF(A45="","",IF(C45&lt;=Données!$I$2,Données!$H$2,IF(AND(C45&gt;=Données!$I$3,C45&lt;=Données!$J$3),Données!$H$3,IF(AND(C45&gt;=Données!$I$4,C45&lt;=Données!$J$4),Données!$H$4,IF(AND(C45&gt;=Données!$I$5,C45&lt;=Données!$J$5),Données!$H$5,Données!$H$6)))))</f>
        <v/>
      </c>
      <c r="E45" s="8">
        <v>21.7</v>
      </c>
      <c r="F45" s="9">
        <f>((Données!$E$2/100)*(Données!$E$2/100))*E45</f>
        <v>79.994879999999995</v>
      </c>
      <c r="G45" s="10"/>
      <c r="H45" s="11" t="str">
        <f t="shared" si="4"/>
        <v/>
      </c>
      <c r="I45" s="12" t="str">
        <f t="shared" si="5"/>
        <v/>
      </c>
      <c r="J45" s="13" t="str">
        <f t="shared" si="6"/>
        <v/>
      </c>
      <c r="K45" s="14"/>
    </row>
    <row r="46" spans="1:11" x14ac:dyDescent="0.2">
      <c r="A46" s="4"/>
      <c r="B46" s="5"/>
      <c r="C46" s="6" t="str">
        <f>IF(A46="","",B46/((Données!$E$2/100)*(Données!$E$2/100)))</f>
        <v/>
      </c>
      <c r="D46" s="7" t="str">
        <f>IF(A46="","",IF(C46&lt;=Données!$I$2,Données!$H$2,IF(AND(C46&gt;=Données!$I$3,C46&lt;=Données!$J$3),Données!$H$3,IF(AND(C46&gt;=Données!$I$4,C46&lt;=Données!$J$4),Données!$H$4,IF(AND(C46&gt;=Données!$I$5,C46&lt;=Données!$J$5),Données!$H$5,Données!$H$6)))))</f>
        <v/>
      </c>
      <c r="E46" s="8">
        <v>21.7</v>
      </c>
      <c r="F46" s="9">
        <f>((Données!$E$2/100)*(Données!$E$2/100))*E46</f>
        <v>79.994879999999995</v>
      </c>
      <c r="G46" s="10"/>
      <c r="H46" s="11" t="str">
        <f t="shared" si="4"/>
        <v/>
      </c>
      <c r="I46" s="12" t="str">
        <f t="shared" si="5"/>
        <v/>
      </c>
      <c r="J46" s="13" t="str">
        <f t="shared" si="6"/>
        <v/>
      </c>
      <c r="K46" s="14"/>
    </row>
    <row r="47" spans="1:11" x14ac:dyDescent="0.2">
      <c r="A47" s="4"/>
      <c r="B47" s="5"/>
      <c r="C47" s="6" t="str">
        <f>IF(A47="","",B47/((Données!$E$2/100)*(Données!$E$2/100)))</f>
        <v/>
      </c>
      <c r="D47" s="7" t="str">
        <f>IF(A47="","",IF(C47&lt;=Données!$I$2,Données!$H$2,IF(AND(C47&gt;=Données!$I$3,C47&lt;=Données!$J$3),Données!$H$3,IF(AND(C47&gt;=Données!$I$4,C47&lt;=Données!$J$4),Données!$H$4,IF(AND(C47&gt;=Données!$I$5,C47&lt;=Données!$J$5),Données!$H$5,Données!$H$6)))))</f>
        <v/>
      </c>
      <c r="E47" s="8">
        <v>21.7</v>
      </c>
      <c r="F47" s="9">
        <f>((Données!$E$2/100)*(Données!$E$2/100))*E47</f>
        <v>79.994879999999995</v>
      </c>
      <c r="G47" s="10"/>
      <c r="H47" s="11" t="str">
        <f t="shared" si="4"/>
        <v/>
      </c>
      <c r="I47" s="12" t="str">
        <f t="shared" si="5"/>
        <v/>
      </c>
      <c r="J47" s="13" t="str">
        <f t="shared" si="6"/>
        <v/>
      </c>
      <c r="K47" s="14"/>
    </row>
    <row r="48" spans="1:11" x14ac:dyDescent="0.2">
      <c r="A48" s="4"/>
      <c r="B48" s="5"/>
      <c r="C48" s="6" t="str">
        <f>IF(A48="","",B48/((Données!$E$2/100)*(Données!$E$2/100)))</f>
        <v/>
      </c>
      <c r="D48" s="7" t="str">
        <f>IF(A48="","",IF(C48&lt;=Données!$I$2,Données!$H$2,IF(AND(C48&gt;=Données!$I$3,C48&lt;=Données!$J$3),Données!$H$3,IF(AND(C48&gt;=Données!$I$4,C48&lt;=Données!$J$4),Données!$H$4,IF(AND(C48&gt;=Données!$I$5,C48&lt;=Données!$J$5),Données!$H$5,Données!$H$6)))))</f>
        <v/>
      </c>
      <c r="E48" s="8">
        <v>21.7</v>
      </c>
      <c r="F48" s="9">
        <f>((Données!$E$2/100)*(Données!$E$2/100))*E48</f>
        <v>79.994879999999995</v>
      </c>
      <c r="G48" s="10"/>
      <c r="H48" s="11" t="str">
        <f t="shared" si="4"/>
        <v/>
      </c>
      <c r="I48" s="12" t="str">
        <f t="shared" si="5"/>
        <v/>
      </c>
      <c r="J48" s="13" t="str">
        <f t="shared" si="6"/>
        <v/>
      </c>
      <c r="K48" s="14"/>
    </row>
    <row r="49" spans="1:11" x14ac:dyDescent="0.2">
      <c r="A49" s="4"/>
      <c r="B49" s="5"/>
      <c r="C49" s="6" t="str">
        <f>IF(A49="","",B49/((Données!$E$2/100)*(Données!$E$2/100)))</f>
        <v/>
      </c>
      <c r="D49" s="7" t="str">
        <f>IF(A49="","",IF(C49&lt;=Données!$I$2,Données!$H$2,IF(AND(C49&gt;=Données!$I$3,C49&lt;=Données!$J$3),Données!$H$3,IF(AND(C49&gt;=Données!$I$4,C49&lt;=Données!$J$4),Données!$H$4,IF(AND(C49&gt;=Données!$I$5,C49&lt;=Données!$J$5),Données!$H$5,Données!$H$6)))))</f>
        <v/>
      </c>
      <c r="E49" s="8">
        <v>21.7</v>
      </c>
      <c r="F49" s="9">
        <f>((Données!$E$2/100)*(Données!$E$2/100))*E49</f>
        <v>79.994879999999995</v>
      </c>
      <c r="G49" s="10"/>
      <c r="H49" s="11" t="str">
        <f t="shared" si="4"/>
        <v/>
      </c>
      <c r="I49" s="12" t="str">
        <f t="shared" si="5"/>
        <v/>
      </c>
      <c r="J49" s="13" t="str">
        <f t="shared" si="6"/>
        <v/>
      </c>
      <c r="K49" s="14"/>
    </row>
    <row r="50" spans="1:11" x14ac:dyDescent="0.2">
      <c r="A50" s="4"/>
      <c r="B50" s="5"/>
      <c r="C50" s="6" t="str">
        <f>IF(A50="","",B50/((Données!$E$2/100)*(Données!$E$2/100)))</f>
        <v/>
      </c>
      <c r="D50" s="7" t="str">
        <f>IF(A50="","",IF(C50&lt;=Données!$I$2,Données!$H$2,IF(AND(C50&gt;=Données!$I$3,C50&lt;=Données!$J$3),Données!$H$3,IF(AND(C50&gt;=Données!$I$4,C50&lt;=Données!$J$4),Données!$H$4,IF(AND(C50&gt;=Données!$I$5,C50&lt;=Données!$J$5),Données!$H$5,Données!$H$6)))))</f>
        <v/>
      </c>
      <c r="E50" s="8">
        <v>21.7</v>
      </c>
      <c r="F50" s="9">
        <f>((Données!$E$2/100)*(Données!$E$2/100))*E50</f>
        <v>79.994879999999995</v>
      </c>
      <c r="G50" s="10"/>
      <c r="H50" s="11" t="str">
        <f t="shared" si="4"/>
        <v/>
      </c>
      <c r="I50" s="12" t="str">
        <f t="shared" si="5"/>
        <v/>
      </c>
      <c r="J50" s="13" t="str">
        <f t="shared" si="6"/>
        <v/>
      </c>
      <c r="K50" s="14"/>
    </row>
    <row r="51" spans="1:11" x14ac:dyDescent="0.2">
      <c r="A51" s="4"/>
      <c r="B51" s="5"/>
      <c r="C51" s="6" t="str">
        <f>IF(A51="","",B51/((Données!$E$2/100)*(Données!$E$2/100)))</f>
        <v/>
      </c>
      <c r="D51" s="7" t="str">
        <f>IF(A51="","",IF(C51&lt;=Données!$I$2,Données!$H$2,IF(AND(C51&gt;=Données!$I$3,C51&lt;=Données!$J$3),Données!$H$3,IF(AND(C51&gt;=Données!$I$4,C51&lt;=Données!$J$4),Données!$H$4,IF(AND(C51&gt;=Données!$I$5,C51&lt;=Données!$J$5),Données!$H$5,Données!$H$6)))))</f>
        <v/>
      </c>
      <c r="E51" s="8">
        <v>21.7</v>
      </c>
      <c r="F51" s="9">
        <f>((Données!$E$2/100)*(Données!$E$2/100))*E51</f>
        <v>79.994879999999995</v>
      </c>
      <c r="G51" s="10"/>
      <c r="H51" s="11" t="str">
        <f t="shared" si="4"/>
        <v/>
      </c>
      <c r="I51" s="12" t="str">
        <f t="shared" si="5"/>
        <v/>
      </c>
      <c r="J51" s="13" t="str">
        <f t="shared" si="6"/>
        <v/>
      </c>
      <c r="K51" s="14"/>
    </row>
    <row r="52" spans="1:11" x14ac:dyDescent="0.2">
      <c r="A52" s="4"/>
      <c r="B52" s="5"/>
      <c r="C52" s="6" t="str">
        <f>IF(A52="","",B52/((Données!$E$2/100)*(Données!$E$2/100)))</f>
        <v/>
      </c>
      <c r="D52" s="7" t="str">
        <f>IF(A52="","",IF(C52&lt;=Données!$I$2,Données!$H$2,IF(AND(C52&gt;=Données!$I$3,C52&lt;=Données!$J$3),Données!$H$3,IF(AND(C52&gt;=Données!$I$4,C52&lt;=Données!$J$4),Données!$H$4,IF(AND(C52&gt;=Données!$I$5,C52&lt;=Données!$J$5),Données!$H$5,Données!$H$6)))))</f>
        <v/>
      </c>
      <c r="E52" s="8">
        <v>21.7</v>
      </c>
      <c r="F52" s="9">
        <f>((Données!$E$2/100)*(Données!$E$2/100))*E52</f>
        <v>79.994879999999995</v>
      </c>
      <c r="G52" s="10"/>
      <c r="H52" s="11" t="str">
        <f t="shared" si="4"/>
        <v/>
      </c>
      <c r="I52" s="12" t="str">
        <f t="shared" si="5"/>
        <v/>
      </c>
      <c r="J52" s="13" t="str">
        <f t="shared" si="6"/>
        <v/>
      </c>
      <c r="K52" s="14"/>
    </row>
    <row r="53" spans="1:11" x14ac:dyDescent="0.2">
      <c r="A53" s="4"/>
      <c r="B53" s="5"/>
      <c r="C53" s="6" t="str">
        <f>IF(A53="","",B53/((Données!$E$2/100)*(Données!$E$2/100)))</f>
        <v/>
      </c>
      <c r="D53" s="7" t="str">
        <f>IF(A53="","",IF(C53&lt;=Données!$I$2,Données!$H$2,IF(AND(C53&gt;=Données!$I$3,C53&lt;=Données!$J$3),Données!$H$3,IF(AND(C53&gt;=Données!$I$4,C53&lt;=Données!$J$4),Données!$H$4,IF(AND(C53&gt;=Données!$I$5,C53&lt;=Données!$J$5),Données!$H$5,Données!$H$6)))))</f>
        <v/>
      </c>
      <c r="E53" s="8">
        <v>21.7</v>
      </c>
      <c r="F53" s="9">
        <f>((Données!$E$2/100)*(Données!$E$2/100))*E53</f>
        <v>79.994879999999995</v>
      </c>
      <c r="G53" s="10"/>
      <c r="H53" s="11" t="str">
        <f t="shared" si="4"/>
        <v/>
      </c>
      <c r="I53" s="12" t="str">
        <f t="shared" si="5"/>
        <v/>
      </c>
      <c r="J53" s="13" t="str">
        <f t="shared" si="6"/>
        <v/>
      </c>
      <c r="K53" s="14"/>
    </row>
    <row r="54" spans="1:11" x14ac:dyDescent="0.2">
      <c r="A54" s="4"/>
      <c r="B54" s="5"/>
      <c r="C54" s="6" t="str">
        <f>IF(A54="","",B54/((Données!$E$2/100)*(Données!$E$2/100)))</f>
        <v/>
      </c>
      <c r="D54" s="7" t="str">
        <f>IF(A54="","",IF(C54&lt;=Données!$I$2,Données!$H$2,IF(AND(C54&gt;=Données!$I$3,C54&lt;=Données!$J$3),Données!$H$3,IF(AND(C54&gt;=Données!$I$4,C54&lt;=Données!$J$4),Données!$H$4,IF(AND(C54&gt;=Données!$I$5,C54&lt;=Données!$J$5),Données!$H$5,Données!$H$6)))))</f>
        <v/>
      </c>
      <c r="E54" s="8">
        <v>21.7</v>
      </c>
      <c r="F54" s="9">
        <f>((Données!$E$2/100)*(Données!$E$2/100))*E54</f>
        <v>79.994879999999995</v>
      </c>
      <c r="G54" s="10"/>
      <c r="H54" s="11" t="str">
        <f t="shared" si="4"/>
        <v/>
      </c>
      <c r="I54" s="12" t="str">
        <f t="shared" si="5"/>
        <v/>
      </c>
      <c r="J54" s="13" t="str">
        <f t="shared" si="6"/>
        <v/>
      </c>
      <c r="K54" s="14"/>
    </row>
    <row r="55" spans="1:11" x14ac:dyDescent="0.2">
      <c r="A55" s="4"/>
      <c r="B55" s="5"/>
      <c r="C55" s="6" t="str">
        <f>IF(A55="","",B55/((Données!$E$2/100)*(Données!$E$2/100)))</f>
        <v/>
      </c>
      <c r="D55" s="7" t="str">
        <f>IF(A55="","",IF(C55&lt;=Données!$I$2,Données!$H$2,IF(AND(C55&gt;=Données!$I$3,C55&lt;=Données!$J$3),Données!$H$3,IF(AND(C55&gt;=Données!$I$4,C55&lt;=Données!$J$4),Données!$H$4,IF(AND(C55&gt;=Données!$I$5,C55&lt;=Données!$J$5),Données!$H$5,Données!$H$6)))))</f>
        <v/>
      </c>
      <c r="E55" s="8">
        <v>21.7</v>
      </c>
      <c r="F55" s="9">
        <f>((Données!$E$2/100)*(Données!$E$2/100))*E55</f>
        <v>79.994879999999995</v>
      </c>
      <c r="G55" s="10"/>
      <c r="H55" s="11" t="str">
        <f t="shared" si="4"/>
        <v/>
      </c>
      <c r="I55" s="12" t="str">
        <f t="shared" si="5"/>
        <v/>
      </c>
      <c r="J55" s="13" t="str">
        <f t="shared" si="6"/>
        <v/>
      </c>
      <c r="K55" s="14"/>
    </row>
    <row r="56" spans="1:11" x14ac:dyDescent="0.2">
      <c r="A56" s="4"/>
      <c r="B56" s="5"/>
      <c r="C56" s="6" t="str">
        <f>IF(A56="","",B56/((Données!$E$2/100)*(Données!$E$2/100)))</f>
        <v/>
      </c>
      <c r="D56" s="7" t="str">
        <f>IF(A56="","",IF(C56&lt;=Données!$I$2,Données!$H$2,IF(AND(C56&gt;=Données!$I$3,C56&lt;=Données!$J$3),Données!$H$3,IF(AND(C56&gt;=Données!$I$4,C56&lt;=Données!$J$4),Données!$H$4,IF(AND(C56&gt;=Données!$I$5,C56&lt;=Données!$J$5),Données!$H$5,Données!$H$6)))))</f>
        <v/>
      </c>
      <c r="E56" s="8">
        <v>21.7</v>
      </c>
      <c r="F56" s="9">
        <f>((Données!$E$2/100)*(Données!$E$2/100))*E56</f>
        <v>79.994879999999995</v>
      </c>
      <c r="G56" s="10"/>
      <c r="H56" s="11" t="str">
        <f t="shared" si="4"/>
        <v/>
      </c>
      <c r="I56" s="12" t="str">
        <f t="shared" si="5"/>
        <v/>
      </c>
      <c r="J56" s="13" t="str">
        <f t="shared" si="6"/>
        <v/>
      </c>
      <c r="K56" s="14"/>
    </row>
    <row r="57" spans="1:11" x14ac:dyDescent="0.2">
      <c r="A57" s="4"/>
      <c r="B57" s="5"/>
      <c r="C57" s="6" t="str">
        <f>IF(A57="","",B57/((Données!$E$2/100)*(Données!$E$2/100)))</f>
        <v/>
      </c>
      <c r="D57" s="7" t="str">
        <f>IF(A57="","",IF(C57&lt;=Données!$I$2,Données!$H$2,IF(AND(C57&gt;=Données!$I$3,C57&lt;=Données!$J$3),Données!$H$3,IF(AND(C57&gt;=Données!$I$4,C57&lt;=Données!$J$4),Données!$H$4,IF(AND(C57&gt;=Données!$I$5,C57&lt;=Données!$J$5),Données!$H$5,Données!$H$6)))))</f>
        <v/>
      </c>
      <c r="E57" s="8">
        <v>21.7</v>
      </c>
      <c r="F57" s="9">
        <f>((Données!$E$2/100)*(Données!$E$2/100))*E57</f>
        <v>79.994879999999995</v>
      </c>
      <c r="G57" s="10"/>
      <c r="H57" s="11" t="str">
        <f t="shared" si="4"/>
        <v/>
      </c>
      <c r="I57" s="12" t="str">
        <f t="shared" si="5"/>
        <v/>
      </c>
      <c r="J57" s="13" t="str">
        <f t="shared" si="6"/>
        <v/>
      </c>
      <c r="K57" s="14"/>
    </row>
    <row r="58" spans="1:11" x14ac:dyDescent="0.2">
      <c r="A58" s="4"/>
      <c r="B58" s="5"/>
      <c r="C58" s="6" t="str">
        <f>IF(A58="","",B58/((Données!$E$2/100)*(Données!$E$2/100)))</f>
        <v/>
      </c>
      <c r="D58" s="7" t="str">
        <f>IF(A58="","",IF(C58&lt;=Données!$I$2,Données!$H$2,IF(AND(C58&gt;=Données!$I$3,C58&lt;=Données!$J$3),Données!$H$3,IF(AND(C58&gt;=Données!$I$4,C58&lt;=Données!$J$4),Données!$H$4,IF(AND(C58&gt;=Données!$I$5,C58&lt;=Données!$J$5),Données!$H$5,Données!$H$6)))))</f>
        <v/>
      </c>
      <c r="E58" s="8">
        <v>21.7</v>
      </c>
      <c r="F58" s="9">
        <f>((Données!$E$2/100)*(Données!$E$2/100))*E58</f>
        <v>79.994879999999995</v>
      </c>
      <c r="G58" s="10"/>
      <c r="H58" s="11" t="str">
        <f t="shared" si="4"/>
        <v/>
      </c>
      <c r="I58" s="12" t="str">
        <f t="shared" si="5"/>
        <v/>
      </c>
      <c r="J58" s="13" t="str">
        <f t="shared" si="6"/>
        <v/>
      </c>
      <c r="K58" s="14"/>
    </row>
    <row r="59" spans="1:11" x14ac:dyDescent="0.2">
      <c r="A59" s="4"/>
      <c r="B59" s="5"/>
      <c r="C59" s="6" t="str">
        <f>IF(A59="","",B59/((Données!$E$2/100)*(Données!$E$2/100)))</f>
        <v/>
      </c>
      <c r="D59" s="7" t="str">
        <f>IF(A59="","",IF(C59&lt;=Données!$I$2,Données!$H$2,IF(AND(C59&gt;=Données!$I$3,C59&lt;=Données!$J$3),Données!$H$3,IF(AND(C59&gt;=Données!$I$4,C59&lt;=Données!$J$4),Données!$H$4,IF(AND(C59&gt;=Données!$I$5,C59&lt;=Données!$J$5),Données!$H$5,Données!$H$6)))))</f>
        <v/>
      </c>
      <c r="E59" s="8">
        <v>21.7</v>
      </c>
      <c r="F59" s="9">
        <f>((Données!$E$2/100)*(Données!$E$2/100))*E59</f>
        <v>79.994879999999995</v>
      </c>
      <c r="G59" s="10"/>
      <c r="H59" s="11" t="str">
        <f t="shared" si="4"/>
        <v/>
      </c>
      <c r="I59" s="12" t="str">
        <f t="shared" si="5"/>
        <v/>
      </c>
      <c r="J59" s="13" t="str">
        <f t="shared" si="6"/>
        <v/>
      </c>
      <c r="K59" s="14"/>
    </row>
    <row r="60" spans="1:11" x14ac:dyDescent="0.2">
      <c r="A60" s="4"/>
      <c r="B60" s="5"/>
      <c r="C60" s="6" t="str">
        <f>IF(A60="","",B60/((Données!$E$2/100)*(Données!$E$2/100)))</f>
        <v/>
      </c>
      <c r="D60" s="7" t="str">
        <f>IF(A60="","",IF(C60&lt;=Données!$I$2,Données!$H$2,IF(AND(C60&gt;=Données!$I$3,C60&lt;=Données!$J$3),Données!$H$3,IF(AND(C60&gt;=Données!$I$4,C60&lt;=Données!$J$4),Données!$H$4,IF(AND(C60&gt;=Données!$I$5,C60&lt;=Données!$J$5),Données!$H$5,Données!$H$6)))))</f>
        <v/>
      </c>
      <c r="E60" s="8">
        <v>21.7</v>
      </c>
      <c r="F60" s="9">
        <f>((Données!$E$2/100)*(Données!$E$2/100))*E60</f>
        <v>79.994879999999995</v>
      </c>
      <c r="G60" s="10"/>
      <c r="H60" s="11" t="str">
        <f t="shared" si="4"/>
        <v/>
      </c>
      <c r="I60" s="12" t="str">
        <f t="shared" si="5"/>
        <v/>
      </c>
      <c r="J60" s="13" t="str">
        <f t="shared" si="6"/>
        <v/>
      </c>
      <c r="K60" s="14"/>
    </row>
    <row r="61" spans="1:11" x14ac:dyDescent="0.2">
      <c r="A61" s="4"/>
      <c r="B61" s="5"/>
      <c r="C61" s="6" t="str">
        <f>IF(A61="","",B61/((Données!$E$2/100)*(Données!$E$2/100)))</f>
        <v/>
      </c>
      <c r="D61" s="7" t="str">
        <f>IF(A61="","",IF(C61&lt;=Données!$I$2,Données!$H$2,IF(AND(C61&gt;=Données!$I$3,C61&lt;=Données!$J$3),Données!$H$3,IF(AND(C61&gt;=Données!$I$4,C61&lt;=Données!$J$4),Données!$H$4,IF(AND(C61&gt;=Données!$I$5,C61&lt;=Données!$J$5),Données!$H$5,Données!$H$6)))))</f>
        <v/>
      </c>
      <c r="E61" s="8">
        <v>21.7</v>
      </c>
      <c r="F61" s="9">
        <f>((Données!$E$2/100)*(Données!$E$2/100))*E61</f>
        <v>79.994879999999995</v>
      </c>
      <c r="G61" s="10"/>
      <c r="H61" s="11" t="str">
        <f t="shared" si="4"/>
        <v/>
      </c>
      <c r="I61" s="12" t="str">
        <f t="shared" si="5"/>
        <v/>
      </c>
      <c r="J61" s="13" t="str">
        <f t="shared" si="6"/>
        <v/>
      </c>
      <c r="K61" s="14"/>
    </row>
    <row r="62" spans="1:11" x14ac:dyDescent="0.2">
      <c r="A62" s="4"/>
      <c r="B62" s="5"/>
      <c r="C62" s="6" t="str">
        <f>IF(A62="","",B62/((Données!$E$2/100)*(Données!$E$2/100)))</f>
        <v/>
      </c>
      <c r="D62" s="7" t="str">
        <f>IF(A62="","",IF(C62&lt;=Données!$I$2,Données!$H$2,IF(AND(C62&gt;=Données!$I$3,C62&lt;=Données!$J$3),Données!$H$3,IF(AND(C62&gt;=Données!$I$4,C62&lt;=Données!$J$4),Données!$H$4,IF(AND(C62&gt;=Données!$I$5,C62&lt;=Données!$J$5),Données!$H$5,Données!$H$6)))))</f>
        <v/>
      </c>
      <c r="E62" s="8">
        <v>21.7</v>
      </c>
      <c r="F62" s="9">
        <f>((Données!$E$2/100)*(Données!$E$2/100))*E62</f>
        <v>79.994879999999995</v>
      </c>
      <c r="G62" s="10"/>
      <c r="H62" s="11" t="str">
        <f t="shared" si="4"/>
        <v/>
      </c>
      <c r="I62" s="12" t="str">
        <f t="shared" si="5"/>
        <v/>
      </c>
      <c r="J62" s="13" t="str">
        <f t="shared" si="6"/>
        <v/>
      </c>
      <c r="K62" s="14"/>
    </row>
    <row r="63" spans="1:11" x14ac:dyDescent="0.2">
      <c r="A63" s="4"/>
      <c r="B63" s="5"/>
      <c r="C63" s="6" t="str">
        <f>IF(A63="","",B63/((Données!$E$2/100)*(Données!$E$2/100)))</f>
        <v/>
      </c>
      <c r="D63" s="7" t="str">
        <f>IF(A63="","",IF(C63&lt;=Données!$I$2,Données!$H$2,IF(AND(C63&gt;=Données!$I$3,C63&lt;=Données!$J$3),Données!$H$3,IF(AND(C63&gt;=Données!$I$4,C63&lt;=Données!$J$4),Données!$H$4,IF(AND(C63&gt;=Données!$I$5,C63&lt;=Données!$J$5),Données!$H$5,Données!$H$6)))))</f>
        <v/>
      </c>
      <c r="E63" s="8">
        <v>21.7</v>
      </c>
      <c r="F63" s="9">
        <f>((Données!$E$2/100)*(Données!$E$2/100))*E63</f>
        <v>79.994879999999995</v>
      </c>
      <c r="G63" s="10"/>
      <c r="H63" s="11" t="str">
        <f t="shared" si="4"/>
        <v/>
      </c>
      <c r="I63" s="12" t="str">
        <f t="shared" si="5"/>
        <v/>
      </c>
      <c r="J63" s="13" t="str">
        <f t="shared" si="6"/>
        <v/>
      </c>
      <c r="K63" s="14"/>
    </row>
    <row r="64" spans="1:11" x14ac:dyDescent="0.2">
      <c r="A64" s="4"/>
      <c r="B64" s="5"/>
      <c r="C64" s="6" t="str">
        <f>IF(A64="","",B64/((Données!$E$2/100)*(Données!$E$2/100)))</f>
        <v/>
      </c>
      <c r="D64" s="7" t="str">
        <f>IF(A64="","",IF(C64&lt;=Données!$I$2,Données!$H$2,IF(AND(C64&gt;=Données!$I$3,C64&lt;=Données!$J$3),Données!$H$3,IF(AND(C64&gt;=Données!$I$4,C64&lt;=Données!$J$4),Données!$H$4,IF(AND(C64&gt;=Données!$I$5,C64&lt;=Données!$J$5),Données!$H$5,Données!$H$6)))))</f>
        <v/>
      </c>
      <c r="E64" s="8">
        <v>21.7</v>
      </c>
      <c r="F64" s="9">
        <f>((Données!$E$2/100)*(Données!$E$2/100))*E64</f>
        <v>79.994879999999995</v>
      </c>
      <c r="G64" s="10"/>
      <c r="H64" s="11" t="str">
        <f t="shared" si="4"/>
        <v/>
      </c>
      <c r="I64" s="12" t="str">
        <f t="shared" si="5"/>
        <v/>
      </c>
      <c r="J64" s="13" t="str">
        <f t="shared" si="6"/>
        <v/>
      </c>
      <c r="K64" s="14"/>
    </row>
    <row r="65" spans="1:11" x14ac:dyDescent="0.2">
      <c r="A65" s="4"/>
      <c r="B65" s="5"/>
      <c r="C65" s="6" t="str">
        <f>IF(A65="","",B65/((Données!$E$2/100)*(Données!$E$2/100)))</f>
        <v/>
      </c>
      <c r="D65" s="7" t="str">
        <f>IF(A65="","",IF(C65&lt;=Données!$I$2,Données!$H$2,IF(AND(C65&gt;=Données!$I$3,C65&lt;=Données!$J$3),Données!$H$3,IF(AND(C65&gt;=Données!$I$4,C65&lt;=Données!$J$4),Données!$H$4,IF(AND(C65&gt;=Données!$I$5,C65&lt;=Données!$J$5),Données!$H$5,Données!$H$6)))))</f>
        <v/>
      </c>
      <c r="E65" s="8">
        <v>21.7</v>
      </c>
      <c r="F65" s="9">
        <f>((Données!$E$2/100)*(Données!$E$2/100))*E65</f>
        <v>79.994879999999995</v>
      </c>
      <c r="G65" s="10"/>
      <c r="H65" s="11" t="str">
        <f t="shared" si="4"/>
        <v/>
      </c>
      <c r="I65" s="12" t="str">
        <f t="shared" si="5"/>
        <v/>
      </c>
      <c r="J65" s="13" t="str">
        <f t="shared" si="6"/>
        <v/>
      </c>
      <c r="K65" s="14"/>
    </row>
    <row r="66" spans="1:11" x14ac:dyDescent="0.2">
      <c r="A66" s="4"/>
      <c r="B66" s="5"/>
      <c r="C66" s="6" t="str">
        <f>IF(A66="","",B66/((Données!$E$2/100)*(Données!$E$2/100)))</f>
        <v/>
      </c>
      <c r="D66" s="7" t="str">
        <f>IF(A66="","",IF(C66&lt;=Données!$I$2,Données!$H$2,IF(AND(C66&gt;=Données!$I$3,C66&lt;=Données!$J$3),Données!$H$3,IF(AND(C66&gt;=Données!$I$4,C66&lt;=Données!$J$4),Données!$H$4,IF(AND(C66&gt;=Données!$I$5,C66&lt;=Données!$J$5),Données!$H$5,Données!$H$6)))))</f>
        <v/>
      </c>
      <c r="E66" s="8">
        <v>21.7</v>
      </c>
      <c r="F66" s="9">
        <f>((Données!$E$2/100)*(Données!$E$2/100))*E66</f>
        <v>79.994879999999995</v>
      </c>
      <c r="G66" s="10"/>
      <c r="H66" s="11" t="str">
        <f t="shared" si="4"/>
        <v/>
      </c>
      <c r="I66" s="12" t="str">
        <f t="shared" si="5"/>
        <v/>
      </c>
      <c r="J66" s="13" t="str">
        <f t="shared" si="6"/>
        <v/>
      </c>
      <c r="K66" s="14"/>
    </row>
    <row r="67" spans="1:11" x14ac:dyDescent="0.2">
      <c r="A67" s="4"/>
      <c r="B67" s="5"/>
      <c r="C67" s="6" t="str">
        <f>IF(A67="","",B67/((Données!$E$2/100)*(Données!$E$2/100)))</f>
        <v/>
      </c>
      <c r="D67" s="7" t="str">
        <f>IF(A67="","",IF(C67&lt;=Données!$I$2,Données!$H$2,IF(AND(C67&gt;=Données!$I$3,C67&lt;=Données!$J$3),Données!$H$3,IF(AND(C67&gt;=Données!$I$4,C67&lt;=Données!$J$4),Données!$H$4,IF(AND(C67&gt;=Données!$I$5,C67&lt;=Données!$J$5),Données!$H$5,Données!$H$6)))))</f>
        <v/>
      </c>
      <c r="E67" s="8">
        <v>21.7</v>
      </c>
      <c r="F67" s="9">
        <f>((Données!$E$2/100)*(Données!$E$2/100))*E67</f>
        <v>79.994879999999995</v>
      </c>
      <c r="G67" s="10"/>
      <c r="H67" s="11" t="str">
        <f t="shared" si="4"/>
        <v/>
      </c>
      <c r="I67" s="12" t="str">
        <f t="shared" si="5"/>
        <v/>
      </c>
      <c r="J67" s="13" t="str">
        <f t="shared" si="6"/>
        <v/>
      </c>
      <c r="K67" s="14"/>
    </row>
    <row r="68" spans="1:11" x14ac:dyDescent="0.2">
      <c r="A68" s="4"/>
      <c r="B68" s="5"/>
      <c r="C68" s="6" t="str">
        <f>IF(A68="","",B68/((Données!$E$2/100)*(Données!$E$2/100)))</f>
        <v/>
      </c>
      <c r="D68" s="7" t="str">
        <f>IF(A68="","",IF(C68&lt;=Données!$I$2,Données!$H$2,IF(AND(C68&gt;=Données!$I$3,C68&lt;=Données!$J$3),Données!$H$3,IF(AND(C68&gt;=Données!$I$4,C68&lt;=Données!$J$4),Données!$H$4,IF(AND(C68&gt;=Données!$I$5,C68&lt;=Données!$J$5),Données!$H$5,Données!$H$6)))))</f>
        <v/>
      </c>
      <c r="E68" s="8">
        <v>21.7</v>
      </c>
      <c r="F68" s="9">
        <f>((Données!$E$2/100)*(Données!$E$2/100))*E68</f>
        <v>79.994879999999995</v>
      </c>
      <c r="G68" s="10"/>
      <c r="H68" s="11" t="str">
        <f t="shared" si="4"/>
        <v/>
      </c>
      <c r="I68" s="12" t="str">
        <f t="shared" si="5"/>
        <v/>
      </c>
      <c r="J68" s="13" t="str">
        <f t="shared" si="6"/>
        <v/>
      </c>
      <c r="K68" s="14"/>
    </row>
    <row r="69" spans="1:11" x14ac:dyDescent="0.2">
      <c r="A69" s="4"/>
      <c r="B69" s="5"/>
      <c r="C69" s="6" t="str">
        <f>IF(A69="","",B69/((Données!$E$2/100)*(Données!$E$2/100)))</f>
        <v/>
      </c>
      <c r="D69" s="7" t="str">
        <f>IF(A69="","",IF(C69&lt;=Données!$I$2,Données!$H$2,IF(AND(C69&gt;=Données!$I$3,C69&lt;=Données!$J$3),Données!$H$3,IF(AND(C69&gt;=Données!$I$4,C69&lt;=Données!$J$4),Données!$H$4,IF(AND(C69&gt;=Données!$I$5,C69&lt;=Données!$J$5),Données!$H$5,Données!$H$6)))))</f>
        <v/>
      </c>
      <c r="E69" s="8">
        <v>21.7</v>
      </c>
      <c r="F69" s="9">
        <f>((Données!$E$2/100)*(Données!$E$2/100))*E69</f>
        <v>79.994879999999995</v>
      </c>
      <c r="G69" s="10"/>
      <c r="H69" s="11" t="str">
        <f t="shared" si="4"/>
        <v/>
      </c>
      <c r="I69" s="12" t="str">
        <f t="shared" si="5"/>
        <v/>
      </c>
      <c r="J69" s="13" t="str">
        <f t="shared" si="6"/>
        <v/>
      </c>
      <c r="K69" s="14"/>
    </row>
    <row r="70" spans="1:11" x14ac:dyDescent="0.2">
      <c r="A70" s="4"/>
      <c r="B70" s="5"/>
      <c r="C70" s="6" t="str">
        <f>IF(A70="","",B70/((Données!$E$2/100)*(Données!$E$2/100)))</f>
        <v/>
      </c>
      <c r="D70" s="7" t="str">
        <f>IF(A70="","",IF(C70&lt;=Données!$I$2,Données!$H$2,IF(AND(C70&gt;=Données!$I$3,C70&lt;=Données!$J$3),Données!$H$3,IF(AND(C70&gt;=Données!$I$4,C70&lt;=Données!$J$4),Données!$H$4,IF(AND(C70&gt;=Données!$I$5,C70&lt;=Données!$J$5),Données!$H$5,Données!$H$6)))))</f>
        <v/>
      </c>
      <c r="E70" s="8">
        <v>21.7</v>
      </c>
      <c r="F70" s="9">
        <f>((Données!$E$2/100)*(Données!$E$2/100))*E70</f>
        <v>79.994879999999995</v>
      </c>
      <c r="G70" s="10"/>
      <c r="H70" s="11" t="str">
        <f t="shared" si="4"/>
        <v/>
      </c>
      <c r="I70" s="12" t="str">
        <f t="shared" si="5"/>
        <v/>
      </c>
      <c r="J70" s="13" t="str">
        <f t="shared" si="6"/>
        <v/>
      </c>
      <c r="K70" s="14"/>
    </row>
    <row r="71" spans="1:11" x14ac:dyDescent="0.2">
      <c r="A71" s="4"/>
      <c r="B71" s="5"/>
      <c r="C71" s="6" t="str">
        <f>IF(A71="","",B71/((Données!$E$2/100)*(Données!$E$2/100)))</f>
        <v/>
      </c>
      <c r="D71" s="7" t="str">
        <f>IF(A71="","",IF(C71&lt;=Données!$I$2,Données!$H$2,IF(AND(C71&gt;=Données!$I$3,C71&lt;=Données!$J$3),Données!$H$3,IF(AND(C71&gt;=Données!$I$4,C71&lt;=Données!$J$4),Données!$H$4,IF(AND(C71&gt;=Données!$I$5,C71&lt;=Données!$J$5),Données!$H$5,Données!$H$6)))))</f>
        <v/>
      </c>
      <c r="E71" s="8">
        <v>21.7</v>
      </c>
      <c r="F71" s="9">
        <f>((Données!$E$2/100)*(Données!$E$2/100))*E71</f>
        <v>79.994879999999995</v>
      </c>
      <c r="G71" s="10"/>
      <c r="H71" s="11" t="str">
        <f t="shared" si="4"/>
        <v/>
      </c>
      <c r="I71" s="12" t="str">
        <f t="shared" si="5"/>
        <v/>
      </c>
      <c r="J71" s="13" t="str">
        <f t="shared" si="6"/>
        <v/>
      </c>
      <c r="K71" s="14"/>
    </row>
    <row r="72" spans="1:11" x14ac:dyDescent="0.2">
      <c r="A72" s="4"/>
      <c r="B72" s="5"/>
      <c r="C72" s="6" t="str">
        <f>IF(A72="","",B72/((Données!$E$2/100)*(Données!$E$2/100)))</f>
        <v/>
      </c>
      <c r="D72" s="7" t="str">
        <f>IF(A72="","",IF(C72&lt;=Données!$I$2,Données!$H$2,IF(AND(C72&gt;=Données!$I$3,C72&lt;=Données!$J$3),Données!$H$3,IF(AND(C72&gt;=Données!$I$4,C72&lt;=Données!$J$4),Données!$H$4,IF(AND(C72&gt;=Données!$I$5,C72&lt;=Données!$J$5),Données!$H$5,Données!$H$6)))))</f>
        <v/>
      </c>
      <c r="E72" s="8">
        <v>21.7</v>
      </c>
      <c r="F72" s="9">
        <f>((Données!$E$2/100)*(Données!$E$2/100))*E72</f>
        <v>79.994879999999995</v>
      </c>
      <c r="G72" s="10"/>
      <c r="H72" s="11" t="str">
        <f t="shared" si="4"/>
        <v/>
      </c>
      <c r="I72" s="12" t="str">
        <f t="shared" si="5"/>
        <v/>
      </c>
      <c r="J72" s="13" t="str">
        <f t="shared" si="6"/>
        <v/>
      </c>
      <c r="K72" s="14"/>
    </row>
    <row r="73" spans="1:11" x14ac:dyDescent="0.2">
      <c r="A73" s="4"/>
      <c r="B73" s="5"/>
      <c r="C73" s="6" t="str">
        <f>IF(A73="","",B73/((Données!$E$2/100)*(Données!$E$2/100)))</f>
        <v/>
      </c>
      <c r="D73" s="7" t="str">
        <f>IF(A73="","",IF(C73&lt;=Données!$I$2,Données!$H$2,IF(AND(C73&gt;=Données!$I$3,C73&lt;=Données!$J$3),Données!$H$3,IF(AND(C73&gt;=Données!$I$4,C73&lt;=Données!$J$4),Données!$H$4,IF(AND(C73&gt;=Données!$I$5,C73&lt;=Données!$J$5),Données!$H$5,Données!$H$6)))))</f>
        <v/>
      </c>
      <c r="E73" s="8">
        <v>21.7</v>
      </c>
      <c r="F73" s="9">
        <f>((Données!$E$2/100)*(Données!$E$2/100))*E73</f>
        <v>79.994879999999995</v>
      </c>
      <c r="G73" s="10"/>
      <c r="H73" s="11" t="str">
        <f t="shared" si="4"/>
        <v/>
      </c>
      <c r="I73" s="12" t="str">
        <f t="shared" si="5"/>
        <v/>
      </c>
      <c r="J73" s="13" t="str">
        <f t="shared" si="6"/>
        <v/>
      </c>
      <c r="K73" s="14"/>
    </row>
    <row r="74" spans="1:11" x14ac:dyDescent="0.2">
      <c r="A74" s="4"/>
      <c r="B74" s="5"/>
      <c r="C74" s="6" t="str">
        <f>IF(A74="","",B74/((Données!$E$2/100)*(Données!$E$2/100)))</f>
        <v/>
      </c>
      <c r="D74" s="7" t="str">
        <f>IF(A74="","",IF(C74&lt;=Données!$I$2,Données!$H$2,IF(AND(C74&gt;=Données!$I$3,C74&lt;=Données!$J$3),Données!$H$3,IF(AND(C74&gt;=Données!$I$4,C74&lt;=Données!$J$4),Données!$H$4,IF(AND(C74&gt;=Données!$I$5,C74&lt;=Données!$J$5),Données!$H$5,Données!$H$6)))))</f>
        <v/>
      </c>
      <c r="E74" s="8">
        <v>21.7</v>
      </c>
      <c r="F74" s="9">
        <f>((Données!$E$2/100)*(Données!$E$2/100))*E74</f>
        <v>79.994879999999995</v>
      </c>
      <c r="G74" s="10"/>
      <c r="H74" s="11" t="str">
        <f t="shared" si="4"/>
        <v/>
      </c>
      <c r="I74" s="12" t="str">
        <f t="shared" si="5"/>
        <v/>
      </c>
      <c r="J74" s="13" t="str">
        <f t="shared" si="6"/>
        <v/>
      </c>
      <c r="K74" s="14"/>
    </row>
    <row r="75" spans="1:11" x14ac:dyDescent="0.2">
      <c r="A75" s="4"/>
      <c r="B75" s="5"/>
      <c r="C75" s="6" t="str">
        <f>IF(A75="","",B75/((Données!$E$2/100)*(Données!$E$2/100)))</f>
        <v/>
      </c>
      <c r="D75" s="7" t="str">
        <f>IF(A75="","",IF(C75&lt;=Données!$I$2,Données!$H$2,IF(AND(C75&gt;=Données!$I$3,C75&lt;=Données!$J$3),Données!$H$3,IF(AND(C75&gt;=Données!$I$4,C75&lt;=Données!$J$4),Données!$H$4,IF(AND(C75&gt;=Données!$I$5,C75&lt;=Données!$J$5),Données!$H$5,Données!$H$6)))))</f>
        <v/>
      </c>
      <c r="E75" s="8">
        <v>21.7</v>
      </c>
      <c r="F75" s="9">
        <f>((Données!$E$2/100)*(Données!$E$2/100))*E75</f>
        <v>79.994879999999995</v>
      </c>
      <c r="G75" s="10"/>
      <c r="H75" s="11" t="str">
        <f t="shared" si="4"/>
        <v/>
      </c>
      <c r="I75" s="12" t="str">
        <f t="shared" si="5"/>
        <v/>
      </c>
      <c r="J75" s="13" t="str">
        <f t="shared" si="6"/>
        <v/>
      </c>
      <c r="K75" s="14"/>
    </row>
    <row r="76" spans="1:11" x14ac:dyDescent="0.2">
      <c r="A76" s="4"/>
      <c r="B76" s="5"/>
      <c r="C76" s="6" t="str">
        <f>IF(A76="","",B76/((Données!$E$2/100)*(Données!$E$2/100)))</f>
        <v/>
      </c>
      <c r="D76" s="7" t="str">
        <f>IF(A76="","",IF(C76&lt;=Données!$I$2,Données!$H$2,IF(AND(C76&gt;=Données!$I$3,C76&lt;=Données!$J$3),Données!$H$3,IF(AND(C76&gt;=Données!$I$4,C76&lt;=Données!$J$4),Données!$H$4,IF(AND(C76&gt;=Données!$I$5,C76&lt;=Données!$J$5),Données!$H$5,Données!$H$6)))))</f>
        <v/>
      </c>
      <c r="E76" s="8">
        <v>21.7</v>
      </c>
      <c r="F76" s="9">
        <f>((Données!$E$2/100)*(Données!$E$2/100))*E76</f>
        <v>79.994879999999995</v>
      </c>
      <c r="G76" s="10"/>
      <c r="H76" s="11" t="str">
        <f t="shared" si="4"/>
        <v/>
      </c>
      <c r="I76" s="12" t="str">
        <f t="shared" si="5"/>
        <v/>
      </c>
      <c r="J76" s="13" t="str">
        <f t="shared" si="6"/>
        <v/>
      </c>
      <c r="K76" s="14"/>
    </row>
    <row r="77" spans="1:11" x14ac:dyDescent="0.2">
      <c r="A77" s="4"/>
      <c r="B77" s="5"/>
      <c r="C77" s="6" t="str">
        <f>IF(A77="","",B77/((Données!$E$2/100)*(Données!$E$2/100)))</f>
        <v/>
      </c>
      <c r="D77" s="7" t="str">
        <f>IF(A77="","",IF(C77&lt;=Données!$I$2,Données!$H$2,IF(AND(C77&gt;=Données!$I$3,C77&lt;=Données!$J$3),Données!$H$3,IF(AND(C77&gt;=Données!$I$4,C77&lt;=Données!$J$4),Données!$H$4,IF(AND(C77&gt;=Données!$I$5,C77&lt;=Données!$J$5),Données!$H$5,Données!$H$6)))))</f>
        <v/>
      </c>
      <c r="E77" s="8">
        <v>21.7</v>
      </c>
      <c r="F77" s="9">
        <f>((Données!$E$2/100)*(Données!$E$2/100))*E77</f>
        <v>79.994879999999995</v>
      </c>
      <c r="G77" s="10"/>
      <c r="H77" s="11" t="str">
        <f t="shared" si="4"/>
        <v/>
      </c>
      <c r="I77" s="12" t="str">
        <f t="shared" si="5"/>
        <v/>
      </c>
      <c r="J77" s="13" t="str">
        <f t="shared" si="6"/>
        <v/>
      </c>
      <c r="K77" s="14"/>
    </row>
    <row r="78" spans="1:11" x14ac:dyDescent="0.2">
      <c r="A78" s="4"/>
      <c r="B78" s="5"/>
      <c r="C78" s="6" t="str">
        <f>IF(A78="","",B78/((Données!$E$2/100)*(Données!$E$2/100)))</f>
        <v/>
      </c>
      <c r="D78" s="7" t="str">
        <f>IF(A78="","",IF(C78&lt;=Données!$I$2,Données!$H$2,IF(AND(C78&gt;=Données!$I$3,C78&lt;=Données!$J$3),Données!$H$3,IF(AND(C78&gt;=Données!$I$4,C78&lt;=Données!$J$4),Données!$H$4,IF(AND(C78&gt;=Données!$I$5,C78&lt;=Données!$J$5),Données!$H$5,Données!$H$6)))))</f>
        <v/>
      </c>
      <c r="E78" s="8">
        <v>21.7</v>
      </c>
      <c r="F78" s="9">
        <f>((Données!$E$2/100)*(Données!$E$2/100))*E78</f>
        <v>79.994879999999995</v>
      </c>
      <c r="G78" s="10"/>
      <c r="H78" s="11" t="str">
        <f t="shared" si="4"/>
        <v/>
      </c>
      <c r="I78" s="12" t="str">
        <f t="shared" si="5"/>
        <v/>
      </c>
      <c r="J78" s="13" t="str">
        <f t="shared" si="6"/>
        <v/>
      </c>
      <c r="K78" s="14"/>
    </row>
    <row r="79" spans="1:11" x14ac:dyDescent="0.2">
      <c r="A79" s="4"/>
      <c r="B79" s="5"/>
      <c r="C79" s="6" t="str">
        <f>IF(A79="","",B79/((Données!$E$2/100)*(Données!$E$2/100)))</f>
        <v/>
      </c>
      <c r="D79" s="7" t="str">
        <f>IF(A79="","",IF(C79&lt;=Données!$I$2,Données!$H$2,IF(AND(C79&gt;=Données!$I$3,C79&lt;=Données!$J$3),Données!$H$3,IF(AND(C79&gt;=Données!$I$4,C79&lt;=Données!$J$4),Données!$H$4,IF(AND(C79&gt;=Données!$I$5,C79&lt;=Données!$J$5),Données!$H$5,Données!$H$6)))))</f>
        <v/>
      </c>
      <c r="E79" s="8">
        <v>21.7</v>
      </c>
      <c r="F79" s="9">
        <f>((Données!$E$2/100)*(Données!$E$2/100))*E79</f>
        <v>79.994879999999995</v>
      </c>
      <c r="G79" s="10"/>
      <c r="H79" s="11" t="str">
        <f t="shared" si="4"/>
        <v/>
      </c>
      <c r="I79" s="12" t="str">
        <f t="shared" si="5"/>
        <v/>
      </c>
      <c r="J79" s="13" t="str">
        <f t="shared" si="6"/>
        <v/>
      </c>
      <c r="K79" s="14"/>
    </row>
    <row r="80" spans="1:11" x14ac:dyDescent="0.2">
      <c r="A80" s="4"/>
      <c r="B80" s="5"/>
      <c r="C80" s="6" t="str">
        <f>IF(A80="","",B80/((Données!$E$2/100)*(Données!$E$2/100)))</f>
        <v/>
      </c>
      <c r="D80" s="7" t="str">
        <f>IF(A80="","",IF(C80&lt;=Données!$I$2,Données!$H$2,IF(AND(C80&gt;=Données!$I$3,C80&lt;=Données!$J$3),Données!$H$3,IF(AND(C80&gt;=Données!$I$4,C80&lt;=Données!$J$4),Données!$H$4,IF(AND(C80&gt;=Données!$I$5,C80&lt;=Données!$J$5),Données!$H$5,Données!$H$6)))))</f>
        <v/>
      </c>
      <c r="E80" s="8">
        <v>21.7</v>
      </c>
      <c r="F80" s="9">
        <f>((Données!$E$2/100)*(Données!$E$2/100))*E80</f>
        <v>79.994879999999995</v>
      </c>
      <c r="G80" s="10"/>
      <c r="H80" s="11" t="str">
        <f t="shared" si="4"/>
        <v/>
      </c>
      <c r="I80" s="12" t="str">
        <f t="shared" si="5"/>
        <v/>
      </c>
      <c r="J80" s="13" t="str">
        <f t="shared" si="6"/>
        <v/>
      </c>
      <c r="K80" s="14"/>
    </row>
    <row r="81" spans="1:11" x14ac:dyDescent="0.2">
      <c r="A81" s="4"/>
      <c r="B81" s="5"/>
      <c r="C81" s="6" t="str">
        <f>IF(A81="","",B81/((Données!$E$2/100)*(Données!$E$2/100)))</f>
        <v/>
      </c>
      <c r="D81" s="7" t="str">
        <f>IF(A81="","",IF(C81&lt;=Données!$I$2,Données!$H$2,IF(AND(C81&gt;=Données!$I$3,C81&lt;=Données!$J$3),Données!$H$3,IF(AND(C81&gt;=Données!$I$4,C81&lt;=Données!$J$4),Données!$H$4,IF(AND(C81&gt;=Données!$I$5,C81&lt;=Données!$J$5),Données!$H$5,Données!$H$6)))))</f>
        <v/>
      </c>
      <c r="E81" s="8">
        <v>21.7</v>
      </c>
      <c r="F81" s="9">
        <f>((Données!$E$2/100)*(Données!$E$2/100))*E81</f>
        <v>79.994879999999995</v>
      </c>
      <c r="G81" s="10"/>
      <c r="H81" s="11" t="str">
        <f t="shared" si="4"/>
        <v/>
      </c>
      <c r="I81" s="12" t="str">
        <f t="shared" si="5"/>
        <v/>
      </c>
      <c r="J81" s="13" t="str">
        <f t="shared" si="6"/>
        <v/>
      </c>
      <c r="K81" s="14"/>
    </row>
    <row r="82" spans="1:11" x14ac:dyDescent="0.2">
      <c r="A82" s="4"/>
      <c r="B82" s="5"/>
      <c r="C82" s="6" t="str">
        <f>IF(A82="","",B82/((Données!$E$2/100)*(Données!$E$2/100)))</f>
        <v/>
      </c>
      <c r="D82" s="7" t="str">
        <f>IF(A82="","",IF(C82&lt;=Données!$I$2,Données!$H$2,IF(AND(C82&gt;=Données!$I$3,C82&lt;=Données!$J$3),Données!$H$3,IF(AND(C82&gt;=Données!$I$4,C82&lt;=Données!$J$4),Données!$H$4,IF(AND(C82&gt;=Données!$I$5,C82&lt;=Données!$J$5),Données!$H$5,Données!$H$6)))))</f>
        <v/>
      </c>
      <c r="E82" s="8">
        <v>21.7</v>
      </c>
      <c r="F82" s="9">
        <f>((Données!$E$2/100)*(Données!$E$2/100))*E82</f>
        <v>79.994879999999995</v>
      </c>
      <c r="G82" s="10"/>
      <c r="H82" s="11" t="str">
        <f t="shared" si="4"/>
        <v/>
      </c>
      <c r="I82" s="12" t="str">
        <f t="shared" si="5"/>
        <v/>
      </c>
      <c r="J82" s="13" t="str">
        <f t="shared" si="6"/>
        <v/>
      </c>
      <c r="K82" s="14"/>
    </row>
    <row r="83" spans="1:11" x14ac:dyDescent="0.2">
      <c r="A83" s="4"/>
      <c r="B83" s="5"/>
      <c r="C83" s="6" t="str">
        <f>IF(A83="","",B83/((Données!$E$2/100)*(Données!$E$2/100)))</f>
        <v/>
      </c>
      <c r="D83" s="7" t="str">
        <f>IF(A83="","",IF(C83&lt;=Données!$I$2,Données!$H$2,IF(AND(C83&gt;=Données!$I$3,C83&lt;=Données!$J$3),Données!$H$3,IF(AND(C83&gt;=Données!$I$4,C83&lt;=Données!$J$4),Données!$H$4,IF(AND(C83&gt;=Données!$I$5,C83&lt;=Données!$J$5),Données!$H$5,Données!$H$6)))))</f>
        <v/>
      </c>
      <c r="E83" s="8">
        <v>21.7</v>
      </c>
      <c r="F83" s="9">
        <f>((Données!$E$2/100)*(Données!$E$2/100))*E83</f>
        <v>79.994879999999995</v>
      </c>
      <c r="G83" s="10"/>
      <c r="H83" s="11" t="str">
        <f t="shared" si="4"/>
        <v/>
      </c>
      <c r="I83" s="12" t="str">
        <f t="shared" si="5"/>
        <v/>
      </c>
      <c r="J83" s="13" t="str">
        <f t="shared" si="6"/>
        <v/>
      </c>
      <c r="K83" s="14"/>
    </row>
    <row r="84" spans="1:11" x14ac:dyDescent="0.2">
      <c r="A84" s="4"/>
      <c r="B84" s="5"/>
      <c r="C84" s="6" t="str">
        <f>IF(A84="","",B84/((Données!$E$2/100)*(Données!$E$2/100)))</f>
        <v/>
      </c>
      <c r="D84" s="7" t="str">
        <f>IF(A84="","",IF(C84&lt;=Données!$I$2,Données!$H$2,IF(AND(C84&gt;=Données!$I$3,C84&lt;=Données!$J$3),Données!$H$3,IF(AND(C84&gt;=Données!$I$4,C84&lt;=Données!$J$4),Données!$H$4,IF(AND(C84&gt;=Données!$I$5,C84&lt;=Données!$J$5),Données!$H$5,Données!$H$6)))))</f>
        <v/>
      </c>
      <c r="E84" s="8">
        <v>21.7</v>
      </c>
      <c r="F84" s="9">
        <f>((Données!$E$2/100)*(Données!$E$2/100))*E84</f>
        <v>79.994879999999995</v>
      </c>
      <c r="G84" s="10"/>
      <c r="H84" s="11" t="str">
        <f t="shared" si="4"/>
        <v/>
      </c>
      <c r="I84" s="12" t="str">
        <f t="shared" si="5"/>
        <v/>
      </c>
      <c r="J84" s="13" t="str">
        <f t="shared" si="6"/>
        <v/>
      </c>
      <c r="K84" s="14"/>
    </row>
    <row r="85" spans="1:11" x14ac:dyDescent="0.2">
      <c r="A85" s="4"/>
      <c r="B85" s="5"/>
      <c r="C85" s="6" t="str">
        <f>IF(A85="","",B85/((Données!$E$2/100)*(Données!$E$2/100)))</f>
        <v/>
      </c>
      <c r="D85" s="7" t="str">
        <f>IF(A85="","",IF(C85&lt;=Données!$I$2,Données!$H$2,IF(AND(C85&gt;=Données!$I$3,C85&lt;=Données!$J$3),Données!$H$3,IF(AND(C85&gt;=Données!$I$4,C85&lt;=Données!$J$4),Données!$H$4,IF(AND(C85&gt;=Données!$I$5,C85&lt;=Données!$J$5),Données!$H$5,Données!$H$6)))))</f>
        <v/>
      </c>
      <c r="E85" s="8">
        <v>21.7</v>
      </c>
      <c r="F85" s="9">
        <f>((Données!$E$2/100)*(Données!$E$2/100))*E85</f>
        <v>79.994879999999995</v>
      </c>
      <c r="G85" s="10"/>
      <c r="H85" s="11" t="str">
        <f t="shared" si="4"/>
        <v/>
      </c>
      <c r="I85" s="12" t="str">
        <f t="shared" si="5"/>
        <v/>
      </c>
      <c r="J85" s="13" t="str">
        <f t="shared" si="6"/>
        <v/>
      </c>
      <c r="K85" s="14"/>
    </row>
    <row r="86" spans="1:11" x14ac:dyDescent="0.2">
      <c r="A86" s="4"/>
      <c r="B86" s="5"/>
      <c r="C86" s="6" t="str">
        <f>IF(A86="","",B86/((Données!$E$2/100)*(Données!$E$2/100)))</f>
        <v/>
      </c>
      <c r="D86" s="7" t="str">
        <f>IF(A86="","",IF(C86&lt;=Données!$I$2,Données!$H$2,IF(AND(C86&gt;=Données!$I$3,C86&lt;=Données!$J$3),Données!$H$3,IF(AND(C86&gt;=Données!$I$4,C86&lt;=Données!$J$4),Données!$H$4,IF(AND(C86&gt;=Données!$I$5,C86&lt;=Données!$J$5),Données!$H$5,Données!$H$6)))))</f>
        <v/>
      </c>
      <c r="E86" s="8">
        <v>21.7</v>
      </c>
      <c r="F86" s="9">
        <f>((Données!$E$2/100)*(Données!$E$2/100))*E86</f>
        <v>79.994879999999995</v>
      </c>
      <c r="G86" s="10"/>
      <c r="H86" s="11" t="str">
        <f t="shared" ref="H86:H149" si="7">IF(B86&gt;F86,B86-F86,"")</f>
        <v/>
      </c>
      <c r="I86" s="12" t="str">
        <f t="shared" ref="I86:I149" si="8">IF(B85&lt;B86,B86-B85,"")</f>
        <v/>
      </c>
      <c r="J86" s="13" t="str">
        <f t="shared" ref="J86:J149" si="9">IF(B86&lt;B85,B85-B86,"")</f>
        <v/>
      </c>
      <c r="K86" s="14"/>
    </row>
    <row r="87" spans="1:11" x14ac:dyDescent="0.2">
      <c r="A87" s="4"/>
      <c r="B87" s="5"/>
      <c r="C87" s="6" t="str">
        <f>IF(A87="","",B87/((Données!$E$2/100)*(Données!$E$2/100)))</f>
        <v/>
      </c>
      <c r="D87" s="7" t="str">
        <f>IF(A87="","",IF(C87&lt;=Données!$I$2,Données!$H$2,IF(AND(C87&gt;=Données!$I$3,C87&lt;=Données!$J$3),Données!$H$3,IF(AND(C87&gt;=Données!$I$4,C87&lt;=Données!$J$4),Données!$H$4,IF(AND(C87&gt;=Données!$I$5,C87&lt;=Données!$J$5),Données!$H$5,Données!$H$6)))))</f>
        <v/>
      </c>
      <c r="E87" s="8">
        <v>21.7</v>
      </c>
      <c r="F87" s="9">
        <f>((Données!$E$2/100)*(Données!$E$2/100))*E87</f>
        <v>79.994879999999995</v>
      </c>
      <c r="G87" s="10"/>
      <c r="H87" s="11" t="str">
        <f t="shared" si="7"/>
        <v/>
      </c>
      <c r="I87" s="12" t="str">
        <f t="shared" si="8"/>
        <v/>
      </c>
      <c r="J87" s="13" t="str">
        <f t="shared" si="9"/>
        <v/>
      </c>
      <c r="K87" s="14"/>
    </row>
    <row r="88" spans="1:11" x14ac:dyDescent="0.2">
      <c r="A88" s="4"/>
      <c r="B88" s="5"/>
      <c r="C88" s="6" t="str">
        <f>IF(A88="","",B88/((Données!$E$2/100)*(Données!$E$2/100)))</f>
        <v/>
      </c>
      <c r="D88" s="7" t="str">
        <f>IF(A88="","",IF(C88&lt;=Données!$I$2,Données!$H$2,IF(AND(C88&gt;=Données!$I$3,C88&lt;=Données!$J$3),Données!$H$3,IF(AND(C88&gt;=Données!$I$4,C88&lt;=Données!$J$4),Données!$H$4,IF(AND(C88&gt;=Données!$I$5,C88&lt;=Données!$J$5),Données!$H$5,Données!$H$6)))))</f>
        <v/>
      </c>
      <c r="E88" s="8">
        <v>21.7</v>
      </c>
      <c r="F88" s="9">
        <f>((Données!$E$2/100)*(Données!$E$2/100))*E88</f>
        <v>79.994879999999995</v>
      </c>
      <c r="G88" s="10"/>
      <c r="H88" s="11" t="str">
        <f t="shared" si="7"/>
        <v/>
      </c>
      <c r="I88" s="12" t="str">
        <f t="shared" si="8"/>
        <v/>
      </c>
      <c r="J88" s="13" t="str">
        <f t="shared" si="9"/>
        <v/>
      </c>
      <c r="K88" s="14"/>
    </row>
    <row r="89" spans="1:11" x14ac:dyDescent="0.2">
      <c r="A89" s="4"/>
      <c r="B89" s="5"/>
      <c r="C89" s="6" t="str">
        <f>IF(A89="","",B89/((Données!$E$2/100)*(Données!$E$2/100)))</f>
        <v/>
      </c>
      <c r="D89" s="7" t="str">
        <f>IF(A89="","",IF(C89&lt;=Données!$I$2,Données!$H$2,IF(AND(C89&gt;=Données!$I$3,C89&lt;=Données!$J$3),Données!$H$3,IF(AND(C89&gt;=Données!$I$4,C89&lt;=Données!$J$4),Données!$H$4,IF(AND(C89&gt;=Données!$I$5,C89&lt;=Données!$J$5),Données!$H$5,Données!$H$6)))))</f>
        <v/>
      </c>
      <c r="E89" s="8">
        <v>21.7</v>
      </c>
      <c r="F89" s="9">
        <f>((Données!$E$2/100)*(Données!$E$2/100))*E89</f>
        <v>79.994879999999995</v>
      </c>
      <c r="G89" s="10"/>
      <c r="H89" s="11" t="str">
        <f t="shared" si="7"/>
        <v/>
      </c>
      <c r="I89" s="12" t="str">
        <f t="shared" si="8"/>
        <v/>
      </c>
      <c r="J89" s="13" t="str">
        <f t="shared" si="9"/>
        <v/>
      </c>
      <c r="K89" s="14"/>
    </row>
    <row r="90" spans="1:11" x14ac:dyDescent="0.2">
      <c r="A90" s="4"/>
      <c r="B90" s="5"/>
      <c r="C90" s="6" t="str">
        <f>IF(A90="","",B90/((Données!$E$2/100)*(Données!$E$2/100)))</f>
        <v/>
      </c>
      <c r="D90" s="7" t="str">
        <f>IF(A90="","",IF(C90&lt;=Données!$I$2,Données!$H$2,IF(AND(C90&gt;=Données!$I$3,C90&lt;=Données!$J$3),Données!$H$3,IF(AND(C90&gt;=Données!$I$4,C90&lt;=Données!$J$4),Données!$H$4,IF(AND(C90&gt;=Données!$I$5,C90&lt;=Données!$J$5),Données!$H$5,Données!$H$6)))))</f>
        <v/>
      </c>
      <c r="E90" s="8">
        <v>21.7</v>
      </c>
      <c r="F90" s="9">
        <f>((Données!$E$2/100)*(Données!$E$2/100))*E90</f>
        <v>79.994879999999995</v>
      </c>
      <c r="G90" s="10"/>
      <c r="H90" s="11" t="str">
        <f t="shared" si="7"/>
        <v/>
      </c>
      <c r="I90" s="12" t="str">
        <f t="shared" si="8"/>
        <v/>
      </c>
      <c r="J90" s="13" t="str">
        <f t="shared" si="9"/>
        <v/>
      </c>
      <c r="K90" s="14"/>
    </row>
    <row r="91" spans="1:11" x14ac:dyDescent="0.2">
      <c r="A91" s="4"/>
      <c r="B91" s="5"/>
      <c r="C91" s="6" t="str">
        <f>IF(A91="","",B91/((Données!$E$2/100)*(Données!$E$2/100)))</f>
        <v/>
      </c>
      <c r="D91" s="7" t="str">
        <f>IF(A91="","",IF(C91&lt;=Données!$I$2,Données!$H$2,IF(AND(C91&gt;=Données!$I$3,C91&lt;=Données!$J$3),Données!$H$3,IF(AND(C91&gt;=Données!$I$4,C91&lt;=Données!$J$4),Données!$H$4,IF(AND(C91&gt;=Données!$I$5,C91&lt;=Données!$J$5),Données!$H$5,Données!$H$6)))))</f>
        <v/>
      </c>
      <c r="E91" s="8">
        <v>21.7</v>
      </c>
      <c r="F91" s="9">
        <f>((Données!$E$2/100)*(Données!$E$2/100))*E91</f>
        <v>79.994879999999995</v>
      </c>
      <c r="G91" s="10"/>
      <c r="H91" s="11" t="str">
        <f t="shared" si="7"/>
        <v/>
      </c>
      <c r="I91" s="12" t="str">
        <f t="shared" si="8"/>
        <v/>
      </c>
      <c r="J91" s="13" t="str">
        <f t="shared" si="9"/>
        <v/>
      </c>
      <c r="K91" s="14"/>
    </row>
    <row r="92" spans="1:11" x14ac:dyDescent="0.2">
      <c r="A92" s="4"/>
      <c r="B92" s="5"/>
      <c r="C92" s="6" t="str">
        <f>IF(A92="","",B92/((Données!$E$2/100)*(Données!$E$2/100)))</f>
        <v/>
      </c>
      <c r="D92" s="7" t="str">
        <f>IF(A92="","",IF(C92&lt;=Données!$I$2,Données!$H$2,IF(AND(C92&gt;=Données!$I$3,C92&lt;=Données!$J$3),Données!$H$3,IF(AND(C92&gt;=Données!$I$4,C92&lt;=Données!$J$4),Données!$H$4,IF(AND(C92&gt;=Données!$I$5,C92&lt;=Données!$J$5),Données!$H$5,Données!$H$6)))))</f>
        <v/>
      </c>
      <c r="E92" s="8">
        <v>21.7</v>
      </c>
      <c r="F92" s="9">
        <f>((Données!$E$2/100)*(Données!$E$2/100))*E92</f>
        <v>79.994879999999995</v>
      </c>
      <c r="G92" s="10"/>
      <c r="H92" s="11" t="str">
        <f t="shared" si="7"/>
        <v/>
      </c>
      <c r="I92" s="12" t="str">
        <f t="shared" si="8"/>
        <v/>
      </c>
      <c r="J92" s="13" t="str">
        <f t="shared" si="9"/>
        <v/>
      </c>
      <c r="K92" s="14"/>
    </row>
    <row r="93" spans="1:11" x14ac:dyDescent="0.2">
      <c r="A93" s="4"/>
      <c r="B93" s="5"/>
      <c r="C93" s="6" t="str">
        <f>IF(A93="","",B93/((Données!$E$2/100)*(Données!$E$2/100)))</f>
        <v/>
      </c>
      <c r="D93" s="7" t="str">
        <f>IF(A93="","",IF(C93&lt;=Données!$I$2,Données!$H$2,IF(AND(C93&gt;=Données!$I$3,C93&lt;=Données!$J$3),Données!$H$3,IF(AND(C93&gt;=Données!$I$4,C93&lt;=Données!$J$4),Données!$H$4,IF(AND(C93&gt;=Données!$I$5,C93&lt;=Données!$J$5),Données!$H$5,Données!$H$6)))))</f>
        <v/>
      </c>
      <c r="E93" s="8">
        <v>21.7</v>
      </c>
      <c r="F93" s="9">
        <f>((Données!$E$2/100)*(Données!$E$2/100))*E93</f>
        <v>79.994879999999995</v>
      </c>
      <c r="G93" s="10"/>
      <c r="H93" s="11" t="str">
        <f t="shared" si="7"/>
        <v/>
      </c>
      <c r="I93" s="12" t="str">
        <f t="shared" si="8"/>
        <v/>
      </c>
      <c r="J93" s="13" t="str">
        <f t="shared" si="9"/>
        <v/>
      </c>
      <c r="K93" s="14"/>
    </row>
    <row r="94" spans="1:11" x14ac:dyDescent="0.2">
      <c r="A94" s="4"/>
      <c r="B94" s="5"/>
      <c r="C94" s="6" t="str">
        <f>IF(A94="","",B94/((Données!$E$2/100)*(Données!$E$2/100)))</f>
        <v/>
      </c>
      <c r="D94" s="7" t="str">
        <f>IF(A94="","",IF(C94&lt;=Données!$I$2,Données!$H$2,IF(AND(C94&gt;=Données!$I$3,C94&lt;=Données!$J$3),Données!$H$3,IF(AND(C94&gt;=Données!$I$4,C94&lt;=Données!$J$4),Données!$H$4,IF(AND(C94&gt;=Données!$I$5,C94&lt;=Données!$J$5),Données!$H$5,Données!$H$6)))))</f>
        <v/>
      </c>
      <c r="E94" s="8">
        <v>21.7</v>
      </c>
      <c r="F94" s="9">
        <f>((Données!$E$2/100)*(Données!$E$2/100))*E94</f>
        <v>79.994879999999995</v>
      </c>
      <c r="G94" s="10"/>
      <c r="H94" s="11" t="str">
        <f t="shared" si="7"/>
        <v/>
      </c>
      <c r="I94" s="12" t="str">
        <f t="shared" si="8"/>
        <v/>
      </c>
      <c r="J94" s="13" t="str">
        <f t="shared" si="9"/>
        <v/>
      </c>
      <c r="K94" s="14"/>
    </row>
    <row r="95" spans="1:11" x14ac:dyDescent="0.2">
      <c r="A95" s="4"/>
      <c r="B95" s="5"/>
      <c r="C95" s="6" t="str">
        <f>IF(A95="","",B95/((Données!$E$2/100)*(Données!$E$2/100)))</f>
        <v/>
      </c>
      <c r="D95" s="7" t="str">
        <f>IF(A95="","",IF(C95&lt;=Données!$I$2,Données!$H$2,IF(AND(C95&gt;=Données!$I$3,C95&lt;=Données!$J$3),Données!$H$3,IF(AND(C95&gt;=Données!$I$4,C95&lt;=Données!$J$4),Données!$H$4,IF(AND(C95&gt;=Données!$I$5,C95&lt;=Données!$J$5),Données!$H$5,Données!$H$6)))))</f>
        <v/>
      </c>
      <c r="E95" s="8">
        <v>21.7</v>
      </c>
      <c r="F95" s="9">
        <f>((Données!$E$2/100)*(Données!$E$2/100))*E95</f>
        <v>79.994879999999995</v>
      </c>
      <c r="G95" s="10"/>
      <c r="H95" s="11" t="str">
        <f t="shared" si="7"/>
        <v/>
      </c>
      <c r="I95" s="12" t="str">
        <f t="shared" si="8"/>
        <v/>
      </c>
      <c r="J95" s="13" t="str">
        <f t="shared" si="9"/>
        <v/>
      </c>
      <c r="K95" s="14"/>
    </row>
    <row r="96" spans="1:11" x14ac:dyDescent="0.2">
      <c r="A96" s="4"/>
      <c r="B96" s="5"/>
      <c r="C96" s="6" t="str">
        <f>IF(A96="","",B96/((Données!$E$2/100)*(Données!$E$2/100)))</f>
        <v/>
      </c>
      <c r="D96" s="7" t="str">
        <f>IF(A96="","",IF(C96&lt;=Données!$I$2,Données!$H$2,IF(AND(C96&gt;=Données!$I$3,C96&lt;=Données!$J$3),Données!$H$3,IF(AND(C96&gt;=Données!$I$4,C96&lt;=Données!$J$4),Données!$H$4,IF(AND(C96&gt;=Données!$I$5,C96&lt;=Données!$J$5),Données!$H$5,Données!$H$6)))))</f>
        <v/>
      </c>
      <c r="E96" s="8">
        <v>21.7</v>
      </c>
      <c r="F96" s="9">
        <f>((Données!$E$2/100)*(Données!$E$2/100))*E96</f>
        <v>79.994879999999995</v>
      </c>
      <c r="G96" s="10"/>
      <c r="H96" s="11" t="str">
        <f t="shared" si="7"/>
        <v/>
      </c>
      <c r="I96" s="12" t="str">
        <f t="shared" si="8"/>
        <v/>
      </c>
      <c r="J96" s="13" t="str">
        <f t="shared" si="9"/>
        <v/>
      </c>
      <c r="K96" s="14"/>
    </row>
    <row r="97" spans="1:11" x14ac:dyDescent="0.2">
      <c r="A97" s="4"/>
      <c r="B97" s="5"/>
      <c r="C97" s="6" t="str">
        <f>IF(A97="","",B97/((Données!$E$2/100)*(Données!$E$2/100)))</f>
        <v/>
      </c>
      <c r="D97" s="7" t="str">
        <f>IF(A97="","",IF(C97&lt;=Données!$I$2,Données!$H$2,IF(AND(C97&gt;=Données!$I$3,C97&lt;=Données!$J$3),Données!$H$3,IF(AND(C97&gt;=Données!$I$4,C97&lt;=Données!$J$4),Données!$H$4,IF(AND(C97&gt;=Données!$I$5,C97&lt;=Données!$J$5),Données!$H$5,Données!$H$6)))))</f>
        <v/>
      </c>
      <c r="E97" s="8">
        <v>21.7</v>
      </c>
      <c r="F97" s="9">
        <f>((Données!$E$2/100)*(Données!$E$2/100))*E97</f>
        <v>79.994879999999995</v>
      </c>
      <c r="G97" s="10"/>
      <c r="H97" s="11" t="str">
        <f t="shared" si="7"/>
        <v/>
      </c>
      <c r="I97" s="12" t="str">
        <f t="shared" si="8"/>
        <v/>
      </c>
      <c r="J97" s="13" t="str">
        <f t="shared" si="9"/>
        <v/>
      </c>
      <c r="K97" s="14"/>
    </row>
    <row r="98" spans="1:11" x14ac:dyDescent="0.2">
      <c r="A98" s="4"/>
      <c r="B98" s="5"/>
      <c r="C98" s="6" t="str">
        <f>IF(A98="","",B98/((Données!$E$2/100)*(Données!$E$2/100)))</f>
        <v/>
      </c>
      <c r="D98" s="7" t="str">
        <f>IF(A98="","",IF(C98&lt;=Données!$I$2,Données!$H$2,IF(AND(C98&gt;=Données!$I$3,C98&lt;=Données!$J$3),Données!$H$3,IF(AND(C98&gt;=Données!$I$4,C98&lt;=Données!$J$4),Données!$H$4,IF(AND(C98&gt;=Données!$I$5,C98&lt;=Données!$J$5),Données!$H$5,Données!$H$6)))))</f>
        <v/>
      </c>
      <c r="E98" s="8">
        <v>21.7</v>
      </c>
      <c r="F98" s="9">
        <f>((Données!$E$2/100)*(Données!$E$2/100))*E98</f>
        <v>79.994879999999995</v>
      </c>
      <c r="G98" s="10"/>
      <c r="H98" s="11" t="str">
        <f t="shared" si="7"/>
        <v/>
      </c>
      <c r="I98" s="12" t="str">
        <f t="shared" si="8"/>
        <v/>
      </c>
      <c r="J98" s="13" t="str">
        <f t="shared" si="9"/>
        <v/>
      </c>
      <c r="K98" s="14"/>
    </row>
    <row r="99" spans="1:11" x14ac:dyDescent="0.2">
      <c r="A99" s="4"/>
      <c r="B99" s="5"/>
      <c r="C99" s="6" t="str">
        <f>IF(A99="","",B99/((Données!$E$2/100)*(Données!$E$2/100)))</f>
        <v/>
      </c>
      <c r="D99" s="7" t="str">
        <f>IF(A99="","",IF(C99&lt;=Données!$I$2,Données!$H$2,IF(AND(C99&gt;=Données!$I$3,C99&lt;=Données!$J$3),Données!$H$3,IF(AND(C99&gt;=Données!$I$4,C99&lt;=Données!$J$4),Données!$H$4,IF(AND(C99&gt;=Données!$I$5,C99&lt;=Données!$J$5),Données!$H$5,Données!$H$6)))))</f>
        <v/>
      </c>
      <c r="E99" s="8">
        <v>21.7</v>
      </c>
      <c r="F99" s="9">
        <f>((Données!$E$2/100)*(Données!$E$2/100))*E99</f>
        <v>79.994879999999995</v>
      </c>
      <c r="G99" s="10"/>
      <c r="H99" s="11" t="str">
        <f t="shared" si="7"/>
        <v/>
      </c>
      <c r="I99" s="12" t="str">
        <f t="shared" si="8"/>
        <v/>
      </c>
      <c r="J99" s="13" t="str">
        <f t="shared" si="9"/>
        <v/>
      </c>
      <c r="K99" s="14"/>
    </row>
    <row r="100" spans="1:11" x14ac:dyDescent="0.2">
      <c r="A100" s="4"/>
      <c r="B100" s="5"/>
      <c r="C100" s="6" t="str">
        <f>IF(A100="","",B100/((Données!$E$2/100)*(Données!$E$2/100)))</f>
        <v/>
      </c>
      <c r="D100" s="7" t="str">
        <f>IF(A100="","",IF(C100&lt;=Données!$I$2,Données!$H$2,IF(AND(C100&gt;=Données!$I$3,C100&lt;=Données!$J$3),Données!$H$3,IF(AND(C100&gt;=Données!$I$4,C100&lt;=Données!$J$4),Données!$H$4,IF(AND(C100&gt;=Données!$I$5,C100&lt;=Données!$J$5),Données!$H$5,Données!$H$6)))))</f>
        <v/>
      </c>
      <c r="E100" s="8">
        <v>21.7</v>
      </c>
      <c r="F100" s="9">
        <f>((Données!$E$2/100)*(Données!$E$2/100))*E100</f>
        <v>79.994879999999995</v>
      </c>
      <c r="G100" s="10"/>
      <c r="H100" s="11" t="str">
        <f t="shared" si="7"/>
        <v/>
      </c>
      <c r="I100" s="12" t="str">
        <f t="shared" si="8"/>
        <v/>
      </c>
      <c r="J100" s="13" t="str">
        <f t="shared" si="9"/>
        <v/>
      </c>
      <c r="K100" s="14"/>
    </row>
    <row r="101" spans="1:11" x14ac:dyDescent="0.2">
      <c r="A101" s="4"/>
      <c r="B101" s="5"/>
      <c r="C101" s="6" t="str">
        <f>IF(A101="","",B101/((Données!$E$2/100)*(Données!$E$2/100)))</f>
        <v/>
      </c>
      <c r="D101" s="7" t="str">
        <f>IF(A101="","",IF(C101&lt;=Données!$I$2,Données!$H$2,IF(AND(C101&gt;=Données!$I$3,C101&lt;=Données!$J$3),Données!$H$3,IF(AND(C101&gt;=Données!$I$4,C101&lt;=Données!$J$4),Données!$H$4,IF(AND(C101&gt;=Données!$I$5,C101&lt;=Données!$J$5),Données!$H$5,Données!$H$6)))))</f>
        <v/>
      </c>
      <c r="E101" s="8">
        <v>21.7</v>
      </c>
      <c r="F101" s="9">
        <f>((Données!$E$2/100)*(Données!$E$2/100))*E101</f>
        <v>79.994879999999995</v>
      </c>
      <c r="G101" s="10"/>
      <c r="H101" s="11" t="str">
        <f t="shared" si="7"/>
        <v/>
      </c>
      <c r="I101" s="12" t="str">
        <f t="shared" si="8"/>
        <v/>
      </c>
      <c r="J101" s="13" t="str">
        <f t="shared" si="9"/>
        <v/>
      </c>
      <c r="K101" s="14"/>
    </row>
    <row r="102" spans="1:11" x14ac:dyDescent="0.2">
      <c r="A102" s="4"/>
      <c r="B102" s="5"/>
      <c r="C102" s="6" t="str">
        <f>IF(A102="","",B102/((Données!$E$2/100)*(Données!$E$2/100)))</f>
        <v/>
      </c>
      <c r="D102" s="7" t="str">
        <f>IF(A102="","",IF(C102&lt;=Données!$I$2,Données!$H$2,IF(AND(C102&gt;=Données!$I$3,C102&lt;=Données!$J$3),Données!$H$3,IF(AND(C102&gt;=Données!$I$4,C102&lt;=Données!$J$4),Données!$H$4,IF(AND(C102&gt;=Données!$I$5,C102&lt;=Données!$J$5),Données!$H$5,Données!$H$6)))))</f>
        <v/>
      </c>
      <c r="E102" s="8">
        <v>21.7</v>
      </c>
      <c r="F102" s="9">
        <f>((Données!$E$2/100)*(Données!$E$2/100))*E102</f>
        <v>79.994879999999995</v>
      </c>
      <c r="G102" s="10"/>
      <c r="H102" s="11" t="str">
        <f t="shared" si="7"/>
        <v/>
      </c>
      <c r="I102" s="12" t="str">
        <f t="shared" si="8"/>
        <v/>
      </c>
      <c r="J102" s="13" t="str">
        <f t="shared" si="9"/>
        <v/>
      </c>
      <c r="K102" s="14"/>
    </row>
    <row r="103" spans="1:11" x14ac:dyDescent="0.2">
      <c r="A103" s="4"/>
      <c r="B103" s="5"/>
      <c r="C103" s="6" t="str">
        <f>IF(A103="","",B103/((Données!$E$2/100)*(Données!$E$2/100)))</f>
        <v/>
      </c>
      <c r="D103" s="7" t="str">
        <f>IF(A103="","",IF(C103&lt;=Données!$I$2,Données!$H$2,IF(AND(C103&gt;=Données!$I$3,C103&lt;=Données!$J$3),Données!$H$3,IF(AND(C103&gt;=Données!$I$4,C103&lt;=Données!$J$4),Données!$H$4,IF(AND(C103&gt;=Données!$I$5,C103&lt;=Données!$J$5),Données!$H$5,Données!$H$6)))))</f>
        <v/>
      </c>
      <c r="E103" s="8">
        <v>21.7</v>
      </c>
      <c r="F103" s="9">
        <f>((Données!$E$2/100)*(Données!$E$2/100))*E103</f>
        <v>79.994879999999995</v>
      </c>
      <c r="G103" s="10"/>
      <c r="H103" s="11" t="str">
        <f t="shared" si="7"/>
        <v/>
      </c>
      <c r="I103" s="12" t="str">
        <f t="shared" si="8"/>
        <v/>
      </c>
      <c r="J103" s="13" t="str">
        <f t="shared" si="9"/>
        <v/>
      </c>
      <c r="K103" s="14"/>
    </row>
    <row r="104" spans="1:11" x14ac:dyDescent="0.2">
      <c r="A104" s="4"/>
      <c r="B104" s="5"/>
      <c r="C104" s="6" t="str">
        <f>IF(A104="","",B104/((Données!$E$2/100)*(Données!$E$2/100)))</f>
        <v/>
      </c>
      <c r="D104" s="7" t="str">
        <f>IF(A104="","",IF(C104&lt;=Données!$I$2,Données!$H$2,IF(AND(C104&gt;=Données!$I$3,C104&lt;=Données!$J$3),Données!$H$3,IF(AND(C104&gt;=Données!$I$4,C104&lt;=Données!$J$4),Données!$H$4,IF(AND(C104&gt;=Données!$I$5,C104&lt;=Données!$J$5),Données!$H$5,Données!$H$6)))))</f>
        <v/>
      </c>
      <c r="E104" s="8">
        <v>21.7</v>
      </c>
      <c r="F104" s="9">
        <f>((Données!$E$2/100)*(Données!$E$2/100))*E104</f>
        <v>79.994879999999995</v>
      </c>
      <c r="G104" s="10"/>
      <c r="H104" s="11" t="str">
        <f t="shared" si="7"/>
        <v/>
      </c>
      <c r="I104" s="12" t="str">
        <f t="shared" si="8"/>
        <v/>
      </c>
      <c r="J104" s="13" t="str">
        <f t="shared" si="9"/>
        <v/>
      </c>
      <c r="K104" s="14"/>
    </row>
    <row r="105" spans="1:11" x14ac:dyDescent="0.2">
      <c r="A105" s="4"/>
      <c r="B105" s="5"/>
      <c r="C105" s="6" t="str">
        <f>IF(A105="","",B105/((Données!$E$2/100)*(Données!$E$2/100)))</f>
        <v/>
      </c>
      <c r="D105" s="7" t="str">
        <f>IF(A105="","",IF(C105&lt;=Données!$I$2,Données!$H$2,IF(AND(C105&gt;=Données!$I$3,C105&lt;=Données!$J$3),Données!$H$3,IF(AND(C105&gt;=Données!$I$4,C105&lt;=Données!$J$4),Données!$H$4,IF(AND(C105&gt;=Données!$I$5,C105&lt;=Données!$J$5),Données!$H$5,Données!$H$6)))))</f>
        <v/>
      </c>
      <c r="E105" s="8">
        <v>21.7</v>
      </c>
      <c r="F105" s="9">
        <f>((Données!$E$2/100)*(Données!$E$2/100))*E105</f>
        <v>79.994879999999995</v>
      </c>
      <c r="G105" s="10"/>
      <c r="H105" s="11" t="str">
        <f t="shared" si="7"/>
        <v/>
      </c>
      <c r="I105" s="12" t="str">
        <f t="shared" si="8"/>
        <v/>
      </c>
      <c r="J105" s="13" t="str">
        <f t="shared" si="9"/>
        <v/>
      </c>
      <c r="K105" s="14"/>
    </row>
    <row r="106" spans="1:11" x14ac:dyDescent="0.2">
      <c r="A106" s="4"/>
      <c r="B106" s="5"/>
      <c r="C106" s="6" t="str">
        <f>IF(A106="","",B106/((Données!$E$2/100)*(Données!$E$2/100)))</f>
        <v/>
      </c>
      <c r="D106" s="7" t="str">
        <f>IF(A106="","",IF(C106&lt;=Données!$I$2,Données!$H$2,IF(AND(C106&gt;=Données!$I$3,C106&lt;=Données!$J$3),Données!$H$3,IF(AND(C106&gt;=Données!$I$4,C106&lt;=Données!$J$4),Données!$H$4,IF(AND(C106&gt;=Données!$I$5,C106&lt;=Données!$J$5),Données!$H$5,Données!$H$6)))))</f>
        <v/>
      </c>
      <c r="E106" s="8">
        <v>21.7</v>
      </c>
      <c r="F106" s="9">
        <f>((Données!$E$2/100)*(Données!$E$2/100))*E106</f>
        <v>79.994879999999995</v>
      </c>
      <c r="G106" s="10"/>
      <c r="H106" s="11" t="str">
        <f t="shared" si="7"/>
        <v/>
      </c>
      <c r="I106" s="12" t="str">
        <f t="shared" si="8"/>
        <v/>
      </c>
      <c r="J106" s="13" t="str">
        <f t="shared" si="9"/>
        <v/>
      </c>
      <c r="K106" s="14"/>
    </row>
    <row r="107" spans="1:11" x14ac:dyDescent="0.2">
      <c r="A107" s="4"/>
      <c r="B107" s="5"/>
      <c r="C107" s="6" t="str">
        <f>IF(A107="","",B107/((Données!$E$2/100)*(Données!$E$2/100)))</f>
        <v/>
      </c>
      <c r="D107" s="7" t="str">
        <f>IF(A107="","",IF(C107&lt;=Données!$I$2,Données!$H$2,IF(AND(C107&gt;=Données!$I$3,C107&lt;=Données!$J$3),Données!$H$3,IF(AND(C107&gt;=Données!$I$4,C107&lt;=Données!$J$4),Données!$H$4,IF(AND(C107&gt;=Données!$I$5,C107&lt;=Données!$J$5),Données!$H$5,Données!$H$6)))))</f>
        <v/>
      </c>
      <c r="E107" s="8">
        <v>21.7</v>
      </c>
      <c r="F107" s="9">
        <f>((Données!$E$2/100)*(Données!$E$2/100))*E107</f>
        <v>79.994879999999995</v>
      </c>
      <c r="G107" s="10"/>
      <c r="H107" s="11" t="str">
        <f t="shared" si="7"/>
        <v/>
      </c>
      <c r="I107" s="12" t="str">
        <f t="shared" si="8"/>
        <v/>
      </c>
      <c r="J107" s="13" t="str">
        <f t="shared" si="9"/>
        <v/>
      </c>
      <c r="K107" s="14"/>
    </row>
    <row r="108" spans="1:11" x14ac:dyDescent="0.2">
      <c r="A108" s="4"/>
      <c r="B108" s="5"/>
      <c r="C108" s="6" t="str">
        <f>IF(A108="","",B108/((Données!$E$2/100)*(Données!$E$2/100)))</f>
        <v/>
      </c>
      <c r="D108" s="7" t="str">
        <f>IF(A108="","",IF(C108&lt;=Données!$I$2,Données!$H$2,IF(AND(C108&gt;=Données!$I$3,C108&lt;=Données!$J$3),Données!$H$3,IF(AND(C108&gt;=Données!$I$4,C108&lt;=Données!$J$4),Données!$H$4,IF(AND(C108&gt;=Données!$I$5,C108&lt;=Données!$J$5),Données!$H$5,Données!$H$6)))))</f>
        <v/>
      </c>
      <c r="E108" s="8">
        <v>21.7</v>
      </c>
      <c r="F108" s="9">
        <f>((Données!$E$2/100)*(Données!$E$2/100))*E108</f>
        <v>79.994879999999995</v>
      </c>
      <c r="G108" s="10"/>
      <c r="H108" s="11" t="str">
        <f t="shared" si="7"/>
        <v/>
      </c>
      <c r="I108" s="12" t="str">
        <f t="shared" si="8"/>
        <v/>
      </c>
      <c r="J108" s="13" t="str">
        <f t="shared" si="9"/>
        <v/>
      </c>
      <c r="K108" s="14"/>
    </row>
    <row r="109" spans="1:11" x14ac:dyDescent="0.2">
      <c r="A109" s="4"/>
      <c r="B109" s="5"/>
      <c r="C109" s="6" t="str">
        <f>IF(A109="","",B109/((Données!$E$2/100)*(Données!$E$2/100)))</f>
        <v/>
      </c>
      <c r="D109" s="7" t="str">
        <f>IF(A109="","",IF(C109&lt;=Données!$I$2,Données!$H$2,IF(AND(C109&gt;=Données!$I$3,C109&lt;=Données!$J$3),Données!$H$3,IF(AND(C109&gt;=Données!$I$4,C109&lt;=Données!$J$4),Données!$H$4,IF(AND(C109&gt;=Données!$I$5,C109&lt;=Données!$J$5),Données!$H$5,Données!$H$6)))))</f>
        <v/>
      </c>
      <c r="E109" s="8">
        <v>21.7</v>
      </c>
      <c r="F109" s="9">
        <f>((Données!$E$2/100)*(Données!$E$2/100))*E109</f>
        <v>79.994879999999995</v>
      </c>
      <c r="G109" s="10"/>
      <c r="H109" s="11" t="str">
        <f t="shared" si="7"/>
        <v/>
      </c>
      <c r="I109" s="12" t="str">
        <f t="shared" si="8"/>
        <v/>
      </c>
      <c r="J109" s="13" t="str">
        <f t="shared" si="9"/>
        <v/>
      </c>
      <c r="K109" s="14"/>
    </row>
    <row r="110" spans="1:11" x14ac:dyDescent="0.2">
      <c r="A110" s="4"/>
      <c r="B110" s="5"/>
      <c r="C110" s="6" t="str">
        <f>IF(A110="","",B110/((Données!$E$2/100)*(Données!$E$2/100)))</f>
        <v/>
      </c>
      <c r="D110" s="7" t="str">
        <f>IF(A110="","",IF(C110&lt;=Données!$I$2,Données!$H$2,IF(AND(C110&gt;=Données!$I$3,C110&lt;=Données!$J$3),Données!$H$3,IF(AND(C110&gt;=Données!$I$4,C110&lt;=Données!$J$4),Données!$H$4,IF(AND(C110&gt;=Données!$I$5,C110&lt;=Données!$J$5),Données!$H$5,Données!$H$6)))))</f>
        <v/>
      </c>
      <c r="E110" s="8">
        <v>21.7</v>
      </c>
      <c r="F110" s="9">
        <f>((Données!$E$2/100)*(Données!$E$2/100))*E110</f>
        <v>79.994879999999995</v>
      </c>
      <c r="G110" s="10"/>
      <c r="H110" s="11" t="str">
        <f t="shared" si="7"/>
        <v/>
      </c>
      <c r="I110" s="12" t="str">
        <f t="shared" si="8"/>
        <v/>
      </c>
      <c r="J110" s="13" t="str">
        <f t="shared" si="9"/>
        <v/>
      </c>
      <c r="K110" s="14"/>
    </row>
    <row r="111" spans="1:11" x14ac:dyDescent="0.2">
      <c r="A111" s="4"/>
      <c r="B111" s="5"/>
      <c r="C111" s="6" t="str">
        <f>IF(A111="","",B111/((Données!$E$2/100)*(Données!$E$2/100)))</f>
        <v/>
      </c>
      <c r="D111" s="7" t="str">
        <f>IF(A111="","",IF(C111&lt;=Données!$I$2,Données!$H$2,IF(AND(C111&gt;=Données!$I$3,C111&lt;=Données!$J$3),Données!$H$3,IF(AND(C111&gt;=Données!$I$4,C111&lt;=Données!$J$4),Données!$H$4,IF(AND(C111&gt;=Données!$I$5,C111&lt;=Données!$J$5),Données!$H$5,Données!$H$6)))))</f>
        <v/>
      </c>
      <c r="E111" s="8">
        <v>21.7</v>
      </c>
      <c r="F111" s="9">
        <f>((Données!$E$2/100)*(Données!$E$2/100))*E111</f>
        <v>79.994879999999995</v>
      </c>
      <c r="G111" s="10"/>
      <c r="H111" s="11" t="str">
        <f t="shared" si="7"/>
        <v/>
      </c>
      <c r="I111" s="12" t="str">
        <f t="shared" si="8"/>
        <v/>
      </c>
      <c r="J111" s="13" t="str">
        <f t="shared" si="9"/>
        <v/>
      </c>
      <c r="K111" s="14"/>
    </row>
    <row r="112" spans="1:11" x14ac:dyDescent="0.2">
      <c r="A112" s="4"/>
      <c r="B112" s="5"/>
      <c r="C112" s="6" t="str">
        <f>IF(A112="","",B112/((Données!$E$2/100)*(Données!$E$2/100)))</f>
        <v/>
      </c>
      <c r="D112" s="7" t="str">
        <f>IF(A112="","",IF(C112&lt;=Données!$I$2,Données!$H$2,IF(AND(C112&gt;=Données!$I$3,C112&lt;=Données!$J$3),Données!$H$3,IF(AND(C112&gt;=Données!$I$4,C112&lt;=Données!$J$4),Données!$H$4,IF(AND(C112&gt;=Données!$I$5,C112&lt;=Données!$J$5),Données!$H$5,Données!$H$6)))))</f>
        <v/>
      </c>
      <c r="E112" s="8">
        <v>21.7</v>
      </c>
      <c r="F112" s="9">
        <f>((Données!$E$2/100)*(Données!$E$2/100))*E112</f>
        <v>79.994879999999995</v>
      </c>
      <c r="G112" s="10"/>
      <c r="H112" s="11" t="str">
        <f t="shared" si="7"/>
        <v/>
      </c>
      <c r="I112" s="12" t="str">
        <f t="shared" si="8"/>
        <v/>
      </c>
      <c r="J112" s="13" t="str">
        <f t="shared" si="9"/>
        <v/>
      </c>
      <c r="K112" s="14"/>
    </row>
    <row r="113" spans="1:11" x14ac:dyDescent="0.2">
      <c r="A113" s="4"/>
      <c r="B113" s="5"/>
      <c r="C113" s="6" t="str">
        <f>IF(A113="","",B113/((Données!$E$2/100)*(Données!$E$2/100)))</f>
        <v/>
      </c>
      <c r="D113" s="7" t="str">
        <f>IF(A113="","",IF(C113&lt;=Données!$I$2,Données!$H$2,IF(AND(C113&gt;=Données!$I$3,C113&lt;=Données!$J$3),Données!$H$3,IF(AND(C113&gt;=Données!$I$4,C113&lt;=Données!$J$4),Données!$H$4,IF(AND(C113&gt;=Données!$I$5,C113&lt;=Données!$J$5),Données!$H$5,Données!$H$6)))))</f>
        <v/>
      </c>
      <c r="E113" s="8">
        <v>21.7</v>
      </c>
      <c r="F113" s="9">
        <f>((Données!$E$2/100)*(Données!$E$2/100))*E113</f>
        <v>79.994879999999995</v>
      </c>
      <c r="G113" s="10"/>
      <c r="H113" s="11" t="str">
        <f t="shared" si="7"/>
        <v/>
      </c>
      <c r="I113" s="12" t="str">
        <f t="shared" si="8"/>
        <v/>
      </c>
      <c r="J113" s="13" t="str">
        <f t="shared" si="9"/>
        <v/>
      </c>
      <c r="K113" s="14"/>
    </row>
    <row r="114" spans="1:11" x14ac:dyDescent="0.2">
      <c r="A114" s="4"/>
      <c r="B114" s="5"/>
      <c r="C114" s="6" t="str">
        <f>IF(A114="","",B114/((Données!$E$2/100)*(Données!$E$2/100)))</f>
        <v/>
      </c>
      <c r="D114" s="7" t="str">
        <f>IF(A114="","",IF(C114&lt;=Données!$I$2,Données!$H$2,IF(AND(C114&gt;=Données!$I$3,C114&lt;=Données!$J$3),Données!$H$3,IF(AND(C114&gt;=Données!$I$4,C114&lt;=Données!$J$4),Données!$H$4,IF(AND(C114&gt;=Données!$I$5,C114&lt;=Données!$J$5),Données!$H$5,Données!$H$6)))))</f>
        <v/>
      </c>
      <c r="E114" s="8">
        <v>21.7</v>
      </c>
      <c r="F114" s="9">
        <f>((Données!$E$2/100)*(Données!$E$2/100))*E114</f>
        <v>79.994879999999995</v>
      </c>
      <c r="G114" s="10"/>
      <c r="H114" s="11" t="str">
        <f t="shared" si="7"/>
        <v/>
      </c>
      <c r="I114" s="12" t="str">
        <f t="shared" si="8"/>
        <v/>
      </c>
      <c r="J114" s="13" t="str">
        <f t="shared" si="9"/>
        <v/>
      </c>
      <c r="K114" s="14"/>
    </row>
    <row r="115" spans="1:11" x14ac:dyDescent="0.2">
      <c r="A115" s="4"/>
      <c r="B115" s="5"/>
      <c r="C115" s="6" t="str">
        <f>IF(A115="","",B115/((Données!$E$2/100)*(Données!$E$2/100)))</f>
        <v/>
      </c>
      <c r="D115" s="7" t="str">
        <f>IF(A115="","",IF(C115&lt;=Données!$I$2,Données!$H$2,IF(AND(C115&gt;=Données!$I$3,C115&lt;=Données!$J$3),Données!$H$3,IF(AND(C115&gt;=Données!$I$4,C115&lt;=Données!$J$4),Données!$H$4,IF(AND(C115&gt;=Données!$I$5,C115&lt;=Données!$J$5),Données!$H$5,Données!$H$6)))))</f>
        <v/>
      </c>
      <c r="E115" s="8">
        <v>21.7</v>
      </c>
      <c r="F115" s="9">
        <f>((Données!$E$2/100)*(Données!$E$2/100))*E115</f>
        <v>79.994879999999995</v>
      </c>
      <c r="G115" s="10"/>
      <c r="H115" s="11" t="str">
        <f t="shared" si="7"/>
        <v/>
      </c>
      <c r="I115" s="12" t="str">
        <f t="shared" si="8"/>
        <v/>
      </c>
      <c r="J115" s="13" t="str">
        <f t="shared" si="9"/>
        <v/>
      </c>
      <c r="K115" s="14"/>
    </row>
    <row r="116" spans="1:11" x14ac:dyDescent="0.2">
      <c r="A116" s="4"/>
      <c r="B116" s="5"/>
      <c r="C116" s="6" t="str">
        <f>IF(A116="","",B116/((Données!$E$2/100)*(Données!$E$2/100)))</f>
        <v/>
      </c>
      <c r="D116" s="7" t="str">
        <f>IF(A116="","",IF(C116&lt;=Données!$I$2,Données!$H$2,IF(AND(C116&gt;=Données!$I$3,C116&lt;=Données!$J$3),Données!$H$3,IF(AND(C116&gt;=Données!$I$4,C116&lt;=Données!$J$4),Données!$H$4,IF(AND(C116&gt;=Données!$I$5,C116&lt;=Données!$J$5),Données!$H$5,Données!$H$6)))))</f>
        <v/>
      </c>
      <c r="E116" s="8">
        <v>21.7</v>
      </c>
      <c r="F116" s="9">
        <f>((Données!$E$2/100)*(Données!$E$2/100))*E116</f>
        <v>79.994879999999995</v>
      </c>
      <c r="G116" s="10"/>
      <c r="H116" s="11" t="str">
        <f t="shared" si="7"/>
        <v/>
      </c>
      <c r="I116" s="12" t="str">
        <f t="shared" si="8"/>
        <v/>
      </c>
      <c r="J116" s="13" t="str">
        <f t="shared" si="9"/>
        <v/>
      </c>
      <c r="K116" s="14"/>
    </row>
    <row r="117" spans="1:11" x14ac:dyDescent="0.2">
      <c r="A117" s="4"/>
      <c r="B117" s="5"/>
      <c r="C117" s="6" t="str">
        <f>IF(A117="","",B117/((Données!$E$2/100)*(Données!$E$2/100)))</f>
        <v/>
      </c>
      <c r="D117" s="7" t="str">
        <f>IF(A117="","",IF(C117&lt;=Données!$I$2,Données!$H$2,IF(AND(C117&gt;=Données!$I$3,C117&lt;=Données!$J$3),Données!$H$3,IF(AND(C117&gt;=Données!$I$4,C117&lt;=Données!$J$4),Données!$H$4,IF(AND(C117&gt;=Données!$I$5,C117&lt;=Données!$J$5),Données!$H$5,Données!$H$6)))))</f>
        <v/>
      </c>
      <c r="E117" s="8">
        <v>21.7</v>
      </c>
      <c r="F117" s="9">
        <f>((Données!$E$2/100)*(Données!$E$2/100))*E117</f>
        <v>79.994879999999995</v>
      </c>
      <c r="G117" s="10"/>
      <c r="H117" s="11" t="str">
        <f t="shared" si="7"/>
        <v/>
      </c>
      <c r="I117" s="12" t="str">
        <f t="shared" si="8"/>
        <v/>
      </c>
      <c r="J117" s="13" t="str">
        <f t="shared" si="9"/>
        <v/>
      </c>
      <c r="K117" s="14"/>
    </row>
    <row r="118" spans="1:11" x14ac:dyDescent="0.2">
      <c r="A118" s="4"/>
      <c r="B118" s="5"/>
      <c r="C118" s="6" t="str">
        <f>IF(A118="","",B118/((Données!$E$2/100)*(Données!$E$2/100)))</f>
        <v/>
      </c>
      <c r="D118" s="7" t="str">
        <f>IF(A118="","",IF(C118&lt;=Données!$I$2,Données!$H$2,IF(AND(C118&gt;=Données!$I$3,C118&lt;=Données!$J$3),Données!$H$3,IF(AND(C118&gt;=Données!$I$4,C118&lt;=Données!$J$4),Données!$H$4,IF(AND(C118&gt;=Données!$I$5,C118&lt;=Données!$J$5),Données!$H$5,Données!$H$6)))))</f>
        <v/>
      </c>
      <c r="E118" s="8">
        <v>21.7</v>
      </c>
      <c r="F118" s="9">
        <f>((Données!$E$2/100)*(Données!$E$2/100))*E118</f>
        <v>79.994879999999995</v>
      </c>
      <c r="G118" s="10"/>
      <c r="H118" s="11" t="str">
        <f t="shared" si="7"/>
        <v/>
      </c>
      <c r="I118" s="12" t="str">
        <f t="shared" si="8"/>
        <v/>
      </c>
      <c r="J118" s="13" t="str">
        <f t="shared" si="9"/>
        <v/>
      </c>
      <c r="K118" s="14"/>
    </row>
    <row r="119" spans="1:11" x14ac:dyDescent="0.2">
      <c r="A119" s="4"/>
      <c r="B119" s="5"/>
      <c r="C119" s="6" t="str">
        <f>IF(A119="","",B119/((Données!$E$2/100)*(Données!$E$2/100)))</f>
        <v/>
      </c>
      <c r="D119" s="7" t="str">
        <f>IF(A119="","",IF(C119&lt;=Données!$I$2,Données!$H$2,IF(AND(C119&gt;=Données!$I$3,C119&lt;=Données!$J$3),Données!$H$3,IF(AND(C119&gt;=Données!$I$4,C119&lt;=Données!$J$4),Données!$H$4,IF(AND(C119&gt;=Données!$I$5,C119&lt;=Données!$J$5),Données!$H$5,Données!$H$6)))))</f>
        <v/>
      </c>
      <c r="E119" s="8">
        <v>21.7</v>
      </c>
      <c r="F119" s="9">
        <f>((Données!$E$2/100)*(Données!$E$2/100))*E119</f>
        <v>79.994879999999995</v>
      </c>
      <c r="G119" s="10"/>
      <c r="H119" s="11" t="str">
        <f t="shared" si="7"/>
        <v/>
      </c>
      <c r="I119" s="12" t="str">
        <f t="shared" si="8"/>
        <v/>
      </c>
      <c r="J119" s="13" t="str">
        <f t="shared" si="9"/>
        <v/>
      </c>
      <c r="K119" s="14"/>
    </row>
    <row r="120" spans="1:11" x14ac:dyDescent="0.2">
      <c r="A120" s="4"/>
      <c r="B120" s="5"/>
      <c r="C120" s="6" t="str">
        <f>IF(A120="","",B120/((Données!$E$2/100)*(Données!$E$2/100)))</f>
        <v/>
      </c>
      <c r="D120" s="7" t="str">
        <f>IF(A120="","",IF(C120&lt;=Données!$I$2,Données!$H$2,IF(AND(C120&gt;=Données!$I$3,C120&lt;=Données!$J$3),Données!$H$3,IF(AND(C120&gt;=Données!$I$4,C120&lt;=Données!$J$4),Données!$H$4,IF(AND(C120&gt;=Données!$I$5,C120&lt;=Données!$J$5),Données!$H$5,Données!$H$6)))))</f>
        <v/>
      </c>
      <c r="E120" s="8">
        <v>21.7</v>
      </c>
      <c r="F120" s="9">
        <f>((Données!$E$2/100)*(Données!$E$2/100))*E120</f>
        <v>79.994879999999995</v>
      </c>
      <c r="G120" s="10"/>
      <c r="H120" s="11" t="str">
        <f t="shared" si="7"/>
        <v/>
      </c>
      <c r="I120" s="12" t="str">
        <f t="shared" si="8"/>
        <v/>
      </c>
      <c r="J120" s="13" t="str">
        <f t="shared" si="9"/>
        <v/>
      </c>
      <c r="K120" s="14"/>
    </row>
    <row r="121" spans="1:11" x14ac:dyDescent="0.2">
      <c r="A121" s="4"/>
      <c r="B121" s="5"/>
      <c r="C121" s="6" t="str">
        <f>IF(A121="","",B121/((Données!$E$2/100)*(Données!$E$2/100)))</f>
        <v/>
      </c>
      <c r="D121" s="7" t="str">
        <f>IF(A121="","",IF(C121&lt;=Données!$I$2,Données!$H$2,IF(AND(C121&gt;=Données!$I$3,C121&lt;=Données!$J$3),Données!$H$3,IF(AND(C121&gt;=Données!$I$4,C121&lt;=Données!$J$4),Données!$H$4,IF(AND(C121&gt;=Données!$I$5,C121&lt;=Données!$J$5),Données!$H$5,Données!$H$6)))))</f>
        <v/>
      </c>
      <c r="E121" s="8">
        <v>21.7</v>
      </c>
      <c r="F121" s="9">
        <f>((Données!$E$2/100)*(Données!$E$2/100))*E121</f>
        <v>79.994879999999995</v>
      </c>
      <c r="G121" s="10"/>
      <c r="H121" s="11" t="str">
        <f t="shared" si="7"/>
        <v/>
      </c>
      <c r="I121" s="12" t="str">
        <f t="shared" si="8"/>
        <v/>
      </c>
      <c r="J121" s="13" t="str">
        <f t="shared" si="9"/>
        <v/>
      </c>
      <c r="K121" s="14"/>
    </row>
    <row r="122" spans="1:11" x14ac:dyDescent="0.2">
      <c r="A122" s="4"/>
      <c r="B122" s="5"/>
      <c r="C122" s="6" t="str">
        <f>IF(A122="","",B122/((Données!$E$2/100)*(Données!$E$2/100)))</f>
        <v/>
      </c>
      <c r="D122" s="7" t="str">
        <f>IF(A122="","",IF(C122&lt;=Données!$I$2,Données!$H$2,IF(AND(C122&gt;=Données!$I$3,C122&lt;=Données!$J$3),Données!$H$3,IF(AND(C122&gt;=Données!$I$4,C122&lt;=Données!$J$4),Données!$H$4,IF(AND(C122&gt;=Données!$I$5,C122&lt;=Données!$J$5),Données!$H$5,Données!$H$6)))))</f>
        <v/>
      </c>
      <c r="E122" s="8">
        <v>21.7</v>
      </c>
      <c r="F122" s="9">
        <f>((Données!$E$2/100)*(Données!$E$2/100))*E122</f>
        <v>79.994879999999995</v>
      </c>
      <c r="G122" s="10"/>
      <c r="H122" s="11" t="str">
        <f t="shared" si="7"/>
        <v/>
      </c>
      <c r="I122" s="12" t="str">
        <f t="shared" si="8"/>
        <v/>
      </c>
      <c r="J122" s="13" t="str">
        <f t="shared" si="9"/>
        <v/>
      </c>
      <c r="K122" s="14"/>
    </row>
    <row r="123" spans="1:11" x14ac:dyDescent="0.2">
      <c r="A123" s="4"/>
      <c r="B123" s="5"/>
      <c r="C123" s="6" t="str">
        <f>IF(A123="","",B123/((Données!$E$2/100)*(Données!$E$2/100)))</f>
        <v/>
      </c>
      <c r="D123" s="7" t="str">
        <f>IF(A123="","",IF(C123&lt;=Données!$I$2,Données!$H$2,IF(AND(C123&gt;=Données!$I$3,C123&lt;=Données!$J$3),Données!$H$3,IF(AND(C123&gt;=Données!$I$4,C123&lt;=Données!$J$4),Données!$H$4,IF(AND(C123&gt;=Données!$I$5,C123&lt;=Données!$J$5),Données!$H$5,Données!$H$6)))))</f>
        <v/>
      </c>
      <c r="E123" s="8">
        <v>21.7</v>
      </c>
      <c r="F123" s="9">
        <f>((Données!$E$2/100)*(Données!$E$2/100))*E123</f>
        <v>79.994879999999995</v>
      </c>
      <c r="G123" s="10"/>
      <c r="H123" s="11" t="str">
        <f t="shared" si="7"/>
        <v/>
      </c>
      <c r="I123" s="12" t="str">
        <f t="shared" si="8"/>
        <v/>
      </c>
      <c r="J123" s="13" t="str">
        <f t="shared" si="9"/>
        <v/>
      </c>
      <c r="K123" s="14"/>
    </row>
    <row r="124" spans="1:11" x14ac:dyDescent="0.2">
      <c r="A124" s="4"/>
      <c r="B124" s="5"/>
      <c r="C124" s="6" t="str">
        <f>IF(A124="","",B124/((Données!$E$2/100)*(Données!$E$2/100)))</f>
        <v/>
      </c>
      <c r="D124" s="7" t="str">
        <f>IF(A124="","",IF(C124&lt;=Données!$I$2,Données!$H$2,IF(AND(C124&gt;=Données!$I$3,C124&lt;=Données!$J$3),Données!$H$3,IF(AND(C124&gt;=Données!$I$4,C124&lt;=Données!$J$4),Données!$H$4,IF(AND(C124&gt;=Données!$I$5,C124&lt;=Données!$J$5),Données!$H$5,Données!$H$6)))))</f>
        <v/>
      </c>
      <c r="E124" s="8">
        <v>21.7</v>
      </c>
      <c r="F124" s="9">
        <f>((Données!$E$2/100)*(Données!$E$2/100))*E124</f>
        <v>79.994879999999995</v>
      </c>
      <c r="G124" s="10"/>
      <c r="H124" s="11" t="str">
        <f t="shared" si="7"/>
        <v/>
      </c>
      <c r="I124" s="12" t="str">
        <f t="shared" si="8"/>
        <v/>
      </c>
      <c r="J124" s="13" t="str">
        <f t="shared" si="9"/>
        <v/>
      </c>
      <c r="K124" s="14"/>
    </row>
    <row r="125" spans="1:11" x14ac:dyDescent="0.2">
      <c r="A125" s="4"/>
      <c r="B125" s="5"/>
      <c r="C125" s="6" t="str">
        <f>IF(A125="","",B125/((Données!$E$2/100)*(Données!$E$2/100)))</f>
        <v/>
      </c>
      <c r="D125" s="7" t="str">
        <f>IF(A125="","",IF(C125&lt;=Données!$I$2,Données!$H$2,IF(AND(C125&gt;=Données!$I$3,C125&lt;=Données!$J$3),Données!$H$3,IF(AND(C125&gt;=Données!$I$4,C125&lt;=Données!$J$4),Données!$H$4,IF(AND(C125&gt;=Données!$I$5,C125&lt;=Données!$J$5),Données!$H$5,Données!$H$6)))))</f>
        <v/>
      </c>
      <c r="E125" s="8">
        <v>21.7</v>
      </c>
      <c r="F125" s="9">
        <f>((Données!$E$2/100)*(Données!$E$2/100))*E125</f>
        <v>79.994879999999995</v>
      </c>
      <c r="G125" s="10"/>
      <c r="H125" s="11" t="str">
        <f t="shared" si="7"/>
        <v/>
      </c>
      <c r="I125" s="12" t="str">
        <f t="shared" si="8"/>
        <v/>
      </c>
      <c r="J125" s="13" t="str">
        <f t="shared" si="9"/>
        <v/>
      </c>
      <c r="K125" s="14"/>
    </row>
    <row r="126" spans="1:11" x14ac:dyDescent="0.2">
      <c r="A126" s="4"/>
      <c r="B126" s="5"/>
      <c r="C126" s="6" t="str">
        <f>IF(A126="","",B126/((Données!$E$2/100)*(Données!$E$2/100)))</f>
        <v/>
      </c>
      <c r="D126" s="7" t="str">
        <f>IF(A126="","",IF(C126&lt;=Données!$I$2,Données!$H$2,IF(AND(C126&gt;=Données!$I$3,C126&lt;=Données!$J$3),Données!$H$3,IF(AND(C126&gt;=Données!$I$4,C126&lt;=Données!$J$4),Données!$H$4,IF(AND(C126&gt;=Données!$I$5,C126&lt;=Données!$J$5),Données!$H$5,Données!$H$6)))))</f>
        <v/>
      </c>
      <c r="E126" s="8">
        <v>21.7</v>
      </c>
      <c r="F126" s="9">
        <f>((Données!$E$2/100)*(Données!$E$2/100))*E126</f>
        <v>79.994879999999995</v>
      </c>
      <c r="G126" s="10"/>
      <c r="H126" s="11" t="str">
        <f t="shared" si="7"/>
        <v/>
      </c>
      <c r="I126" s="12" t="str">
        <f t="shared" si="8"/>
        <v/>
      </c>
      <c r="J126" s="13" t="str">
        <f t="shared" si="9"/>
        <v/>
      </c>
      <c r="K126" s="14"/>
    </row>
    <row r="127" spans="1:11" x14ac:dyDescent="0.2">
      <c r="A127" s="4"/>
      <c r="B127" s="5"/>
      <c r="C127" s="6" t="str">
        <f>IF(A127="","",B127/((Données!$E$2/100)*(Données!$E$2/100)))</f>
        <v/>
      </c>
      <c r="D127" s="7" t="str">
        <f>IF(A127="","",IF(C127&lt;=Données!$I$2,Données!$H$2,IF(AND(C127&gt;=Données!$I$3,C127&lt;=Données!$J$3),Données!$H$3,IF(AND(C127&gt;=Données!$I$4,C127&lt;=Données!$J$4),Données!$H$4,IF(AND(C127&gt;=Données!$I$5,C127&lt;=Données!$J$5),Données!$H$5,Données!$H$6)))))</f>
        <v/>
      </c>
      <c r="E127" s="8">
        <v>21.7</v>
      </c>
      <c r="F127" s="9">
        <f>((Données!$E$2/100)*(Données!$E$2/100))*E127</f>
        <v>79.994879999999995</v>
      </c>
      <c r="G127" s="10"/>
      <c r="H127" s="11" t="str">
        <f t="shared" si="7"/>
        <v/>
      </c>
      <c r="I127" s="12" t="str">
        <f t="shared" si="8"/>
        <v/>
      </c>
      <c r="J127" s="13" t="str">
        <f t="shared" si="9"/>
        <v/>
      </c>
      <c r="K127" s="14"/>
    </row>
    <row r="128" spans="1:11" x14ac:dyDescent="0.2">
      <c r="A128" s="4"/>
      <c r="B128" s="5"/>
      <c r="C128" s="6" t="str">
        <f>IF(A128="","",B128/((Données!$E$2/100)*(Données!$E$2/100)))</f>
        <v/>
      </c>
      <c r="D128" s="7" t="str">
        <f>IF(A128="","",IF(C128&lt;=Données!$I$2,Données!$H$2,IF(AND(C128&gt;=Données!$I$3,C128&lt;=Données!$J$3),Données!$H$3,IF(AND(C128&gt;=Données!$I$4,C128&lt;=Données!$J$4),Données!$H$4,IF(AND(C128&gt;=Données!$I$5,C128&lt;=Données!$J$5),Données!$H$5,Données!$H$6)))))</f>
        <v/>
      </c>
      <c r="E128" s="8">
        <v>21.7</v>
      </c>
      <c r="F128" s="9">
        <f>((Données!$E$2/100)*(Données!$E$2/100))*E128</f>
        <v>79.994879999999995</v>
      </c>
      <c r="G128" s="10"/>
      <c r="H128" s="11" t="str">
        <f t="shared" si="7"/>
        <v/>
      </c>
      <c r="I128" s="12" t="str">
        <f t="shared" si="8"/>
        <v/>
      </c>
      <c r="J128" s="13" t="str">
        <f t="shared" si="9"/>
        <v/>
      </c>
      <c r="K128" s="14"/>
    </row>
    <row r="129" spans="1:11" x14ac:dyDescent="0.2">
      <c r="A129" s="4"/>
      <c r="B129" s="5"/>
      <c r="C129" s="6" t="str">
        <f>IF(A129="","",B129/((Données!$E$2/100)*(Données!$E$2/100)))</f>
        <v/>
      </c>
      <c r="D129" s="7" t="str">
        <f>IF(A129="","",IF(C129&lt;=Données!$I$2,Données!$H$2,IF(AND(C129&gt;=Données!$I$3,C129&lt;=Données!$J$3),Données!$H$3,IF(AND(C129&gt;=Données!$I$4,C129&lt;=Données!$J$4),Données!$H$4,IF(AND(C129&gt;=Données!$I$5,C129&lt;=Données!$J$5),Données!$H$5,Données!$H$6)))))</f>
        <v/>
      </c>
      <c r="E129" s="8">
        <v>21.7</v>
      </c>
      <c r="F129" s="9">
        <f>((Données!$E$2/100)*(Données!$E$2/100))*E129</f>
        <v>79.994879999999995</v>
      </c>
      <c r="G129" s="10"/>
      <c r="H129" s="11" t="str">
        <f t="shared" si="7"/>
        <v/>
      </c>
      <c r="I129" s="12" t="str">
        <f t="shared" si="8"/>
        <v/>
      </c>
      <c r="J129" s="13" t="str">
        <f t="shared" si="9"/>
        <v/>
      </c>
      <c r="K129" s="14"/>
    </row>
    <row r="130" spans="1:11" x14ac:dyDescent="0.2">
      <c r="A130" s="4"/>
      <c r="B130" s="5"/>
      <c r="C130" s="6" t="str">
        <f>IF(A130="","",B130/((Données!$E$2/100)*(Données!$E$2/100)))</f>
        <v/>
      </c>
      <c r="D130" s="7" t="str">
        <f>IF(A130="","",IF(C130&lt;=Données!$I$2,Données!$H$2,IF(AND(C130&gt;=Données!$I$3,C130&lt;=Données!$J$3),Données!$H$3,IF(AND(C130&gt;=Données!$I$4,C130&lt;=Données!$J$4),Données!$H$4,IF(AND(C130&gt;=Données!$I$5,C130&lt;=Données!$J$5),Données!$H$5,Données!$H$6)))))</f>
        <v/>
      </c>
      <c r="E130" s="8">
        <v>21.7</v>
      </c>
      <c r="F130" s="9">
        <f>((Données!$E$2/100)*(Données!$E$2/100))*E130</f>
        <v>79.994879999999995</v>
      </c>
      <c r="G130" s="10"/>
      <c r="H130" s="11" t="str">
        <f t="shared" si="7"/>
        <v/>
      </c>
      <c r="I130" s="12" t="str">
        <f t="shared" si="8"/>
        <v/>
      </c>
      <c r="J130" s="13" t="str">
        <f t="shared" si="9"/>
        <v/>
      </c>
      <c r="K130" s="14"/>
    </row>
    <row r="131" spans="1:11" x14ac:dyDescent="0.2">
      <c r="A131" s="4"/>
      <c r="B131" s="5"/>
      <c r="C131" s="6" t="str">
        <f>IF(A131="","",B131/((Données!$E$2/100)*(Données!$E$2/100)))</f>
        <v/>
      </c>
      <c r="D131" s="7" t="str">
        <f>IF(A131="","",IF(C131&lt;=Données!$I$2,Données!$H$2,IF(AND(C131&gt;=Données!$I$3,C131&lt;=Données!$J$3),Données!$H$3,IF(AND(C131&gt;=Données!$I$4,C131&lt;=Données!$J$4),Données!$H$4,IF(AND(C131&gt;=Données!$I$5,C131&lt;=Données!$J$5),Données!$H$5,Données!$H$6)))))</f>
        <v/>
      </c>
      <c r="E131" s="8">
        <v>21.7</v>
      </c>
      <c r="F131" s="9">
        <f>((Données!$E$2/100)*(Données!$E$2/100))*E131</f>
        <v>79.994879999999995</v>
      </c>
      <c r="G131" s="10"/>
      <c r="H131" s="11" t="str">
        <f t="shared" si="7"/>
        <v/>
      </c>
      <c r="I131" s="12" t="str">
        <f t="shared" si="8"/>
        <v/>
      </c>
      <c r="J131" s="13" t="str">
        <f t="shared" si="9"/>
        <v/>
      </c>
      <c r="K131" s="14"/>
    </row>
    <row r="132" spans="1:11" x14ac:dyDescent="0.2">
      <c r="A132" s="4"/>
      <c r="B132" s="5"/>
      <c r="C132" s="6" t="str">
        <f>IF(A132="","",B132/((Données!$E$2/100)*(Données!$E$2/100)))</f>
        <v/>
      </c>
      <c r="D132" s="7" t="str">
        <f>IF(A132="","",IF(C132&lt;=Données!$I$2,Données!$H$2,IF(AND(C132&gt;=Données!$I$3,C132&lt;=Données!$J$3),Données!$H$3,IF(AND(C132&gt;=Données!$I$4,C132&lt;=Données!$J$4),Données!$H$4,IF(AND(C132&gt;=Données!$I$5,C132&lt;=Données!$J$5),Données!$H$5,Données!$H$6)))))</f>
        <v/>
      </c>
      <c r="E132" s="8">
        <v>21.7</v>
      </c>
      <c r="F132" s="9">
        <f>((Données!$E$2/100)*(Données!$E$2/100))*E132</f>
        <v>79.994879999999995</v>
      </c>
      <c r="G132" s="10"/>
      <c r="H132" s="11" t="str">
        <f t="shared" si="7"/>
        <v/>
      </c>
      <c r="I132" s="12" t="str">
        <f t="shared" si="8"/>
        <v/>
      </c>
      <c r="J132" s="13" t="str">
        <f t="shared" si="9"/>
        <v/>
      </c>
      <c r="K132" s="14"/>
    </row>
    <row r="133" spans="1:11" x14ac:dyDescent="0.2">
      <c r="A133" s="4"/>
      <c r="B133" s="5"/>
      <c r="C133" s="6" t="str">
        <f>IF(A133="","",B133/((Données!$E$2/100)*(Données!$E$2/100)))</f>
        <v/>
      </c>
      <c r="D133" s="7" t="str">
        <f>IF(A133="","",IF(C133&lt;=Données!$I$2,Données!$H$2,IF(AND(C133&gt;=Données!$I$3,C133&lt;=Données!$J$3),Données!$H$3,IF(AND(C133&gt;=Données!$I$4,C133&lt;=Données!$J$4),Données!$H$4,IF(AND(C133&gt;=Données!$I$5,C133&lt;=Données!$J$5),Données!$H$5,Données!$H$6)))))</f>
        <v/>
      </c>
      <c r="E133" s="8">
        <v>21.7</v>
      </c>
      <c r="F133" s="9">
        <f>((Données!$E$2/100)*(Données!$E$2/100))*E133</f>
        <v>79.994879999999995</v>
      </c>
      <c r="G133" s="10"/>
      <c r="H133" s="11" t="str">
        <f t="shared" si="7"/>
        <v/>
      </c>
      <c r="I133" s="12" t="str">
        <f t="shared" si="8"/>
        <v/>
      </c>
      <c r="J133" s="13" t="str">
        <f t="shared" si="9"/>
        <v/>
      </c>
      <c r="K133" s="14"/>
    </row>
    <row r="134" spans="1:11" x14ac:dyDescent="0.2">
      <c r="A134" s="4"/>
      <c r="B134" s="5"/>
      <c r="C134" s="6" t="str">
        <f>IF(A134="","",B134/((Données!$E$2/100)*(Données!$E$2/100)))</f>
        <v/>
      </c>
      <c r="D134" s="7" t="str">
        <f>IF(A134="","",IF(C134&lt;=Données!$I$2,Données!$H$2,IF(AND(C134&gt;=Données!$I$3,C134&lt;=Données!$J$3),Données!$H$3,IF(AND(C134&gt;=Données!$I$4,C134&lt;=Données!$J$4),Données!$H$4,IF(AND(C134&gt;=Données!$I$5,C134&lt;=Données!$J$5),Données!$H$5,Données!$H$6)))))</f>
        <v/>
      </c>
      <c r="E134" s="8">
        <v>21.7</v>
      </c>
      <c r="F134" s="9">
        <f>((Données!$E$2/100)*(Données!$E$2/100))*E134</f>
        <v>79.994879999999995</v>
      </c>
      <c r="G134" s="10"/>
      <c r="H134" s="11" t="str">
        <f t="shared" si="7"/>
        <v/>
      </c>
      <c r="I134" s="12" t="str">
        <f t="shared" si="8"/>
        <v/>
      </c>
      <c r="J134" s="13" t="str">
        <f t="shared" si="9"/>
        <v/>
      </c>
      <c r="K134" s="14"/>
    </row>
    <row r="135" spans="1:11" x14ac:dyDescent="0.2">
      <c r="A135" s="4"/>
      <c r="B135" s="5"/>
      <c r="C135" s="6" t="str">
        <f>IF(A135="","",B135/((Données!$E$2/100)*(Données!$E$2/100)))</f>
        <v/>
      </c>
      <c r="D135" s="7" t="str">
        <f>IF(A135="","",IF(C135&lt;=Données!$I$2,Données!$H$2,IF(AND(C135&gt;=Données!$I$3,C135&lt;=Données!$J$3),Données!$H$3,IF(AND(C135&gt;=Données!$I$4,C135&lt;=Données!$J$4),Données!$H$4,IF(AND(C135&gt;=Données!$I$5,C135&lt;=Données!$J$5),Données!$H$5,Données!$H$6)))))</f>
        <v/>
      </c>
      <c r="E135" s="8">
        <v>21.7</v>
      </c>
      <c r="F135" s="9">
        <f>((Données!$E$2/100)*(Données!$E$2/100))*E135</f>
        <v>79.994879999999995</v>
      </c>
      <c r="G135" s="10"/>
      <c r="H135" s="11" t="str">
        <f t="shared" si="7"/>
        <v/>
      </c>
      <c r="I135" s="12" t="str">
        <f t="shared" si="8"/>
        <v/>
      </c>
      <c r="J135" s="13" t="str">
        <f t="shared" si="9"/>
        <v/>
      </c>
      <c r="K135" s="14"/>
    </row>
    <row r="136" spans="1:11" x14ac:dyDescent="0.2">
      <c r="A136" s="4"/>
      <c r="B136" s="5"/>
      <c r="C136" s="6" t="str">
        <f>IF(A136="","",B136/((Données!$E$2/100)*(Données!$E$2/100)))</f>
        <v/>
      </c>
      <c r="D136" s="7" t="str">
        <f>IF(A136="","",IF(C136&lt;=Données!$I$2,Données!$H$2,IF(AND(C136&gt;=Données!$I$3,C136&lt;=Données!$J$3),Données!$H$3,IF(AND(C136&gt;=Données!$I$4,C136&lt;=Données!$J$4),Données!$H$4,IF(AND(C136&gt;=Données!$I$5,C136&lt;=Données!$J$5),Données!$H$5,Données!$H$6)))))</f>
        <v/>
      </c>
      <c r="E136" s="8">
        <v>21.7</v>
      </c>
      <c r="F136" s="9">
        <f>((Données!$E$2/100)*(Données!$E$2/100))*E136</f>
        <v>79.994879999999995</v>
      </c>
      <c r="G136" s="10"/>
      <c r="H136" s="11" t="str">
        <f t="shared" si="7"/>
        <v/>
      </c>
      <c r="I136" s="12" t="str">
        <f t="shared" si="8"/>
        <v/>
      </c>
      <c r="J136" s="13" t="str">
        <f t="shared" si="9"/>
        <v/>
      </c>
      <c r="K136" s="14"/>
    </row>
    <row r="137" spans="1:11" x14ac:dyDescent="0.2">
      <c r="A137" s="4"/>
      <c r="B137" s="5"/>
      <c r="C137" s="6" t="str">
        <f>IF(A137="","",B137/((Données!$E$2/100)*(Données!$E$2/100)))</f>
        <v/>
      </c>
      <c r="D137" s="7" t="str">
        <f>IF(A137="","",IF(C137&lt;=Données!$I$2,Données!$H$2,IF(AND(C137&gt;=Données!$I$3,C137&lt;=Données!$J$3),Données!$H$3,IF(AND(C137&gt;=Données!$I$4,C137&lt;=Données!$J$4),Données!$H$4,IF(AND(C137&gt;=Données!$I$5,C137&lt;=Données!$J$5),Données!$H$5,Données!$H$6)))))</f>
        <v/>
      </c>
      <c r="E137" s="8">
        <v>21.7</v>
      </c>
      <c r="F137" s="9">
        <f>((Données!$E$2/100)*(Données!$E$2/100))*E137</f>
        <v>79.994879999999995</v>
      </c>
      <c r="G137" s="10"/>
      <c r="H137" s="11" t="str">
        <f t="shared" si="7"/>
        <v/>
      </c>
      <c r="I137" s="12" t="str">
        <f t="shared" si="8"/>
        <v/>
      </c>
      <c r="J137" s="13" t="str">
        <f t="shared" si="9"/>
        <v/>
      </c>
      <c r="K137" s="14"/>
    </row>
    <row r="138" spans="1:11" x14ac:dyDescent="0.2">
      <c r="A138" s="4"/>
      <c r="B138" s="5"/>
      <c r="C138" s="6" t="str">
        <f>IF(A138="","",B138/((Données!$E$2/100)*(Données!$E$2/100)))</f>
        <v/>
      </c>
      <c r="D138" s="7" t="str">
        <f>IF(A138="","",IF(C138&lt;=Données!$I$2,Données!$H$2,IF(AND(C138&gt;=Données!$I$3,C138&lt;=Données!$J$3),Données!$H$3,IF(AND(C138&gt;=Données!$I$4,C138&lt;=Données!$J$4),Données!$H$4,IF(AND(C138&gt;=Données!$I$5,C138&lt;=Données!$J$5),Données!$H$5,Données!$H$6)))))</f>
        <v/>
      </c>
      <c r="E138" s="8">
        <v>21.7</v>
      </c>
      <c r="F138" s="9">
        <f>((Données!$E$2/100)*(Données!$E$2/100))*E138</f>
        <v>79.994879999999995</v>
      </c>
      <c r="G138" s="10"/>
      <c r="H138" s="11" t="str">
        <f t="shared" si="7"/>
        <v/>
      </c>
      <c r="I138" s="12" t="str">
        <f t="shared" si="8"/>
        <v/>
      </c>
      <c r="J138" s="13" t="str">
        <f t="shared" si="9"/>
        <v/>
      </c>
      <c r="K138" s="14"/>
    </row>
    <row r="139" spans="1:11" x14ac:dyDescent="0.2">
      <c r="A139" s="4"/>
      <c r="B139" s="5"/>
      <c r="C139" s="6" t="str">
        <f>IF(A139="","",B139/((Données!$E$2/100)*(Données!$E$2/100)))</f>
        <v/>
      </c>
      <c r="D139" s="7" t="str">
        <f>IF(A139="","",IF(C139&lt;=Données!$I$2,Données!$H$2,IF(AND(C139&gt;=Données!$I$3,C139&lt;=Données!$J$3),Données!$H$3,IF(AND(C139&gt;=Données!$I$4,C139&lt;=Données!$J$4),Données!$H$4,IF(AND(C139&gt;=Données!$I$5,C139&lt;=Données!$J$5),Données!$H$5,Données!$H$6)))))</f>
        <v/>
      </c>
      <c r="E139" s="8">
        <v>21.7</v>
      </c>
      <c r="F139" s="9">
        <f>((Données!$E$2/100)*(Données!$E$2/100))*E139</f>
        <v>79.994879999999995</v>
      </c>
      <c r="G139" s="10"/>
      <c r="H139" s="11" t="str">
        <f t="shared" si="7"/>
        <v/>
      </c>
      <c r="I139" s="12" t="str">
        <f t="shared" si="8"/>
        <v/>
      </c>
      <c r="J139" s="13" t="str">
        <f t="shared" si="9"/>
        <v/>
      </c>
      <c r="K139" s="14"/>
    </row>
    <row r="140" spans="1:11" x14ac:dyDescent="0.2">
      <c r="A140" s="4"/>
      <c r="B140" s="5"/>
      <c r="C140" s="6" t="str">
        <f>IF(A140="","",B140/((Données!$E$2/100)*(Données!$E$2/100)))</f>
        <v/>
      </c>
      <c r="D140" s="7" t="str">
        <f>IF(A140="","",IF(C140&lt;=Données!$I$2,Données!$H$2,IF(AND(C140&gt;=Données!$I$3,C140&lt;=Données!$J$3),Données!$H$3,IF(AND(C140&gt;=Données!$I$4,C140&lt;=Données!$J$4),Données!$H$4,IF(AND(C140&gt;=Données!$I$5,C140&lt;=Données!$J$5),Données!$H$5,Données!$H$6)))))</f>
        <v/>
      </c>
      <c r="E140" s="8">
        <v>21.7</v>
      </c>
      <c r="F140" s="9">
        <f>((Données!$E$2/100)*(Données!$E$2/100))*E140</f>
        <v>79.994879999999995</v>
      </c>
      <c r="G140" s="10"/>
      <c r="H140" s="11" t="str">
        <f t="shared" si="7"/>
        <v/>
      </c>
      <c r="I140" s="12" t="str">
        <f t="shared" si="8"/>
        <v/>
      </c>
      <c r="J140" s="13" t="str">
        <f t="shared" si="9"/>
        <v/>
      </c>
      <c r="K140" s="14"/>
    </row>
    <row r="141" spans="1:11" x14ac:dyDescent="0.2">
      <c r="A141" s="4"/>
      <c r="B141" s="5"/>
      <c r="C141" s="6" t="str">
        <f>IF(A141="","",B141/((Données!$E$2/100)*(Données!$E$2/100)))</f>
        <v/>
      </c>
      <c r="D141" s="7" t="str">
        <f>IF(A141="","",IF(C141&lt;=Données!$I$2,Données!$H$2,IF(AND(C141&gt;=Données!$I$3,C141&lt;=Données!$J$3),Données!$H$3,IF(AND(C141&gt;=Données!$I$4,C141&lt;=Données!$J$4),Données!$H$4,IF(AND(C141&gt;=Données!$I$5,C141&lt;=Données!$J$5),Données!$H$5,Données!$H$6)))))</f>
        <v/>
      </c>
      <c r="E141" s="8">
        <v>21.7</v>
      </c>
      <c r="F141" s="9">
        <f>((Données!$E$2/100)*(Données!$E$2/100))*E141</f>
        <v>79.994879999999995</v>
      </c>
      <c r="G141" s="10"/>
      <c r="H141" s="11" t="str">
        <f t="shared" si="7"/>
        <v/>
      </c>
      <c r="I141" s="12" t="str">
        <f t="shared" si="8"/>
        <v/>
      </c>
      <c r="J141" s="13" t="str">
        <f t="shared" si="9"/>
        <v/>
      </c>
      <c r="K141" s="14"/>
    </row>
    <row r="142" spans="1:11" x14ac:dyDescent="0.2">
      <c r="A142" s="4"/>
      <c r="B142" s="5"/>
      <c r="C142" s="6" t="str">
        <f>IF(A142="","",B142/((Données!$E$2/100)*(Données!$E$2/100)))</f>
        <v/>
      </c>
      <c r="D142" s="7" t="str">
        <f>IF(A142="","",IF(C142&lt;=Données!$I$2,Données!$H$2,IF(AND(C142&gt;=Données!$I$3,C142&lt;=Données!$J$3),Données!$H$3,IF(AND(C142&gt;=Données!$I$4,C142&lt;=Données!$J$4),Données!$H$4,IF(AND(C142&gt;=Données!$I$5,C142&lt;=Données!$J$5),Données!$H$5,Données!$H$6)))))</f>
        <v/>
      </c>
      <c r="E142" s="8">
        <v>21.7</v>
      </c>
      <c r="F142" s="9">
        <f>((Données!$E$2/100)*(Données!$E$2/100))*E142</f>
        <v>79.994879999999995</v>
      </c>
      <c r="G142" s="10"/>
      <c r="H142" s="11" t="str">
        <f t="shared" si="7"/>
        <v/>
      </c>
      <c r="I142" s="12" t="str">
        <f t="shared" si="8"/>
        <v/>
      </c>
      <c r="J142" s="13" t="str">
        <f t="shared" si="9"/>
        <v/>
      </c>
      <c r="K142" s="14"/>
    </row>
    <row r="143" spans="1:11" x14ac:dyDescent="0.2">
      <c r="A143" s="4"/>
      <c r="B143" s="5"/>
      <c r="C143" s="6" t="str">
        <f>IF(A143="","",B143/((Données!$E$2/100)*(Données!$E$2/100)))</f>
        <v/>
      </c>
      <c r="D143" s="7" t="str">
        <f>IF(A143="","",IF(C143&lt;=Données!$I$2,Données!$H$2,IF(AND(C143&gt;=Données!$I$3,C143&lt;=Données!$J$3),Données!$H$3,IF(AND(C143&gt;=Données!$I$4,C143&lt;=Données!$J$4),Données!$H$4,IF(AND(C143&gt;=Données!$I$5,C143&lt;=Données!$J$5),Données!$H$5,Données!$H$6)))))</f>
        <v/>
      </c>
      <c r="E143" s="8">
        <v>21.7</v>
      </c>
      <c r="F143" s="9">
        <f>((Données!$E$2/100)*(Données!$E$2/100))*E143</f>
        <v>79.994879999999995</v>
      </c>
      <c r="G143" s="10"/>
      <c r="H143" s="11" t="str">
        <f t="shared" si="7"/>
        <v/>
      </c>
      <c r="I143" s="12" t="str">
        <f t="shared" si="8"/>
        <v/>
      </c>
      <c r="J143" s="13" t="str">
        <f t="shared" si="9"/>
        <v/>
      </c>
      <c r="K143" s="14"/>
    </row>
    <row r="144" spans="1:11" x14ac:dyDescent="0.2">
      <c r="A144" s="4"/>
      <c r="B144" s="5"/>
      <c r="C144" s="6" t="str">
        <f>IF(A144="","",B144/((Données!$E$2/100)*(Données!$E$2/100)))</f>
        <v/>
      </c>
      <c r="D144" s="7" t="str">
        <f>IF(A144="","",IF(C144&lt;=Données!$I$2,Données!$H$2,IF(AND(C144&gt;=Données!$I$3,C144&lt;=Données!$J$3),Données!$H$3,IF(AND(C144&gt;=Données!$I$4,C144&lt;=Données!$J$4),Données!$H$4,IF(AND(C144&gt;=Données!$I$5,C144&lt;=Données!$J$5),Données!$H$5,Données!$H$6)))))</f>
        <v/>
      </c>
      <c r="E144" s="8">
        <v>21.7</v>
      </c>
      <c r="F144" s="9">
        <f>((Données!$E$2/100)*(Données!$E$2/100))*E144</f>
        <v>79.994879999999995</v>
      </c>
      <c r="G144" s="10"/>
      <c r="H144" s="11" t="str">
        <f t="shared" si="7"/>
        <v/>
      </c>
      <c r="I144" s="12" t="str">
        <f t="shared" si="8"/>
        <v/>
      </c>
      <c r="J144" s="13" t="str">
        <f t="shared" si="9"/>
        <v/>
      </c>
      <c r="K144" s="14"/>
    </row>
    <row r="145" spans="1:11" x14ac:dyDescent="0.2">
      <c r="A145" s="4"/>
      <c r="B145" s="5"/>
      <c r="C145" s="6" t="str">
        <f>IF(A145="","",B145/((Données!$E$2/100)*(Données!$E$2/100)))</f>
        <v/>
      </c>
      <c r="D145" s="7" t="str">
        <f>IF(A145="","",IF(C145&lt;=Données!$I$2,Données!$H$2,IF(AND(C145&gt;=Données!$I$3,C145&lt;=Données!$J$3),Données!$H$3,IF(AND(C145&gt;=Données!$I$4,C145&lt;=Données!$J$4),Données!$H$4,IF(AND(C145&gt;=Données!$I$5,C145&lt;=Données!$J$5),Données!$H$5,Données!$H$6)))))</f>
        <v/>
      </c>
      <c r="E145" s="8">
        <v>21.7</v>
      </c>
      <c r="F145" s="9">
        <f>((Données!$E$2/100)*(Données!$E$2/100))*E145</f>
        <v>79.994879999999995</v>
      </c>
      <c r="G145" s="10"/>
      <c r="H145" s="11" t="str">
        <f t="shared" si="7"/>
        <v/>
      </c>
      <c r="I145" s="12" t="str">
        <f t="shared" si="8"/>
        <v/>
      </c>
      <c r="J145" s="13" t="str">
        <f t="shared" si="9"/>
        <v/>
      </c>
      <c r="K145" s="14"/>
    </row>
    <row r="146" spans="1:11" x14ac:dyDescent="0.2">
      <c r="A146" s="4"/>
      <c r="B146" s="5"/>
      <c r="C146" s="6" t="str">
        <f>IF(A146="","",B146/((Données!$E$2/100)*(Données!$E$2/100)))</f>
        <v/>
      </c>
      <c r="D146" s="7" t="str">
        <f>IF(A146="","",IF(C146&lt;=Données!$I$2,Données!$H$2,IF(AND(C146&gt;=Données!$I$3,C146&lt;=Données!$J$3),Données!$H$3,IF(AND(C146&gt;=Données!$I$4,C146&lt;=Données!$J$4),Données!$H$4,IF(AND(C146&gt;=Données!$I$5,C146&lt;=Données!$J$5),Données!$H$5,Données!$H$6)))))</f>
        <v/>
      </c>
      <c r="E146" s="8">
        <v>21.7</v>
      </c>
      <c r="F146" s="9">
        <f>((Données!$E$2/100)*(Données!$E$2/100))*E146</f>
        <v>79.994879999999995</v>
      </c>
      <c r="G146" s="10"/>
      <c r="H146" s="11" t="str">
        <f t="shared" si="7"/>
        <v/>
      </c>
      <c r="I146" s="12" t="str">
        <f t="shared" si="8"/>
        <v/>
      </c>
      <c r="J146" s="13" t="str">
        <f t="shared" si="9"/>
        <v/>
      </c>
      <c r="K146" s="14"/>
    </row>
    <row r="147" spans="1:11" x14ac:dyDescent="0.2">
      <c r="A147" s="4"/>
      <c r="B147" s="5"/>
      <c r="C147" s="6" t="str">
        <f>IF(A147="","",B147/((Données!$E$2/100)*(Données!$E$2/100)))</f>
        <v/>
      </c>
      <c r="D147" s="7" t="str">
        <f>IF(A147="","",IF(C147&lt;=Données!$I$2,Données!$H$2,IF(AND(C147&gt;=Données!$I$3,C147&lt;=Données!$J$3),Données!$H$3,IF(AND(C147&gt;=Données!$I$4,C147&lt;=Données!$J$4),Données!$H$4,IF(AND(C147&gt;=Données!$I$5,C147&lt;=Données!$J$5),Données!$H$5,Données!$H$6)))))</f>
        <v/>
      </c>
      <c r="E147" s="8">
        <v>21.7</v>
      </c>
      <c r="F147" s="9">
        <f>((Données!$E$2/100)*(Données!$E$2/100))*E147</f>
        <v>79.994879999999995</v>
      </c>
      <c r="G147" s="10"/>
      <c r="H147" s="11" t="str">
        <f t="shared" si="7"/>
        <v/>
      </c>
      <c r="I147" s="12" t="str">
        <f t="shared" si="8"/>
        <v/>
      </c>
      <c r="J147" s="13" t="str">
        <f t="shared" si="9"/>
        <v/>
      </c>
      <c r="K147" s="14"/>
    </row>
    <row r="148" spans="1:11" x14ac:dyDescent="0.2">
      <c r="A148" s="4"/>
      <c r="B148" s="5"/>
      <c r="C148" s="6" t="str">
        <f>IF(A148="","",B148/((Données!$E$2/100)*(Données!$E$2/100)))</f>
        <v/>
      </c>
      <c r="D148" s="7" t="str">
        <f>IF(A148="","",IF(C148&lt;=Données!$I$2,Données!$H$2,IF(AND(C148&gt;=Données!$I$3,C148&lt;=Données!$J$3),Données!$H$3,IF(AND(C148&gt;=Données!$I$4,C148&lt;=Données!$J$4),Données!$H$4,IF(AND(C148&gt;=Données!$I$5,C148&lt;=Données!$J$5),Données!$H$5,Données!$H$6)))))</f>
        <v/>
      </c>
      <c r="E148" s="8">
        <v>21.7</v>
      </c>
      <c r="F148" s="9">
        <f>((Données!$E$2/100)*(Données!$E$2/100))*E148</f>
        <v>79.994879999999995</v>
      </c>
      <c r="G148" s="10"/>
      <c r="H148" s="11" t="str">
        <f t="shared" si="7"/>
        <v/>
      </c>
      <c r="I148" s="12" t="str">
        <f t="shared" si="8"/>
        <v/>
      </c>
      <c r="J148" s="13" t="str">
        <f t="shared" si="9"/>
        <v/>
      </c>
      <c r="K148" s="14"/>
    </row>
    <row r="149" spans="1:11" x14ac:dyDescent="0.2">
      <c r="A149" s="4"/>
      <c r="B149" s="5"/>
      <c r="C149" s="6" t="str">
        <f>IF(A149="","",B149/((Données!$E$2/100)*(Données!$E$2/100)))</f>
        <v/>
      </c>
      <c r="D149" s="7" t="str">
        <f>IF(A149="","",IF(C149&lt;=Données!$I$2,Données!$H$2,IF(AND(C149&gt;=Données!$I$3,C149&lt;=Données!$J$3),Données!$H$3,IF(AND(C149&gt;=Données!$I$4,C149&lt;=Données!$J$4),Données!$H$4,IF(AND(C149&gt;=Données!$I$5,C149&lt;=Données!$J$5),Données!$H$5,Données!$H$6)))))</f>
        <v/>
      </c>
      <c r="E149" s="8">
        <v>21.7</v>
      </c>
      <c r="F149" s="9">
        <f>((Données!$E$2/100)*(Données!$E$2/100))*E149</f>
        <v>79.994879999999995</v>
      </c>
      <c r="G149" s="10"/>
      <c r="H149" s="11" t="str">
        <f t="shared" si="7"/>
        <v/>
      </c>
      <c r="I149" s="12" t="str">
        <f t="shared" si="8"/>
        <v/>
      </c>
      <c r="J149" s="13" t="str">
        <f t="shared" si="9"/>
        <v/>
      </c>
      <c r="K149" s="14"/>
    </row>
    <row r="150" spans="1:11" x14ac:dyDescent="0.2">
      <c r="A150" s="4"/>
      <c r="B150" s="5"/>
      <c r="C150" s="6" t="str">
        <f>IF(A150="","",B150/((Données!$E$2/100)*(Données!$E$2/100)))</f>
        <v/>
      </c>
      <c r="D150" s="7" t="str">
        <f>IF(A150="","",IF(C150&lt;=Données!$I$2,Données!$H$2,IF(AND(C150&gt;=Données!$I$3,C150&lt;=Données!$J$3),Données!$H$3,IF(AND(C150&gt;=Données!$I$4,C150&lt;=Données!$J$4),Données!$H$4,IF(AND(C150&gt;=Données!$I$5,C150&lt;=Données!$J$5),Données!$H$5,Données!$H$6)))))</f>
        <v/>
      </c>
      <c r="E150" s="8">
        <v>21.7</v>
      </c>
      <c r="F150" s="9">
        <f>((Données!$E$2/100)*(Données!$E$2/100))*E150</f>
        <v>79.994879999999995</v>
      </c>
      <c r="G150" s="10"/>
      <c r="H150" s="11" t="str">
        <f t="shared" ref="H150:H213" si="10">IF(B150&gt;F150,B150-F150,"")</f>
        <v/>
      </c>
      <c r="I150" s="12" t="str">
        <f t="shared" ref="I150:I213" si="11">IF(B149&lt;B150,B150-B149,"")</f>
        <v/>
      </c>
      <c r="J150" s="13" t="str">
        <f t="shared" ref="J150:J213" si="12">IF(B150&lt;B149,B149-B150,"")</f>
        <v/>
      </c>
      <c r="K150" s="14"/>
    </row>
    <row r="151" spans="1:11" x14ac:dyDescent="0.2">
      <c r="A151" s="4"/>
      <c r="B151" s="5"/>
      <c r="C151" s="6" t="str">
        <f>IF(A151="","",B151/((Données!$E$2/100)*(Données!$E$2/100)))</f>
        <v/>
      </c>
      <c r="D151" s="7" t="str">
        <f>IF(A151="","",IF(C151&lt;=Données!$I$2,Données!$H$2,IF(AND(C151&gt;=Données!$I$3,C151&lt;=Données!$J$3),Données!$H$3,IF(AND(C151&gt;=Données!$I$4,C151&lt;=Données!$J$4),Données!$H$4,IF(AND(C151&gt;=Données!$I$5,C151&lt;=Données!$J$5),Données!$H$5,Données!$H$6)))))</f>
        <v/>
      </c>
      <c r="E151" s="8">
        <v>21.7</v>
      </c>
      <c r="F151" s="9">
        <f>((Données!$E$2/100)*(Données!$E$2/100))*E151</f>
        <v>79.994879999999995</v>
      </c>
      <c r="G151" s="10"/>
      <c r="H151" s="11" t="str">
        <f t="shared" si="10"/>
        <v/>
      </c>
      <c r="I151" s="12" t="str">
        <f t="shared" si="11"/>
        <v/>
      </c>
      <c r="J151" s="13" t="str">
        <f t="shared" si="12"/>
        <v/>
      </c>
      <c r="K151" s="14"/>
    </row>
    <row r="152" spans="1:11" x14ac:dyDescent="0.2">
      <c r="A152" s="4"/>
      <c r="B152" s="5"/>
      <c r="C152" s="6" t="str">
        <f>IF(A152="","",B152/((Données!$E$2/100)*(Données!$E$2/100)))</f>
        <v/>
      </c>
      <c r="D152" s="7" t="str">
        <f>IF(A152="","",IF(C152&lt;=Données!$I$2,Données!$H$2,IF(AND(C152&gt;=Données!$I$3,C152&lt;=Données!$J$3),Données!$H$3,IF(AND(C152&gt;=Données!$I$4,C152&lt;=Données!$J$4),Données!$H$4,IF(AND(C152&gt;=Données!$I$5,C152&lt;=Données!$J$5),Données!$H$5,Données!$H$6)))))</f>
        <v/>
      </c>
      <c r="E152" s="8">
        <v>21.7</v>
      </c>
      <c r="F152" s="9">
        <f>((Données!$E$2/100)*(Données!$E$2/100))*E152</f>
        <v>79.994879999999995</v>
      </c>
      <c r="G152" s="10"/>
      <c r="H152" s="11" t="str">
        <f t="shared" si="10"/>
        <v/>
      </c>
      <c r="I152" s="12" t="str">
        <f t="shared" si="11"/>
        <v/>
      </c>
      <c r="J152" s="13" t="str">
        <f t="shared" si="12"/>
        <v/>
      </c>
      <c r="K152" s="14"/>
    </row>
    <row r="153" spans="1:11" x14ac:dyDescent="0.2">
      <c r="A153" s="4"/>
      <c r="B153" s="5"/>
      <c r="C153" s="6" t="str">
        <f>IF(A153="","",B153/((Données!$E$2/100)*(Données!$E$2/100)))</f>
        <v/>
      </c>
      <c r="D153" s="7" t="str">
        <f>IF(A153="","",IF(C153&lt;=Données!$I$2,Données!$H$2,IF(AND(C153&gt;=Données!$I$3,C153&lt;=Données!$J$3),Données!$H$3,IF(AND(C153&gt;=Données!$I$4,C153&lt;=Données!$J$4),Données!$H$4,IF(AND(C153&gt;=Données!$I$5,C153&lt;=Données!$J$5),Données!$H$5,Données!$H$6)))))</f>
        <v/>
      </c>
      <c r="E153" s="8">
        <v>21.7</v>
      </c>
      <c r="F153" s="9">
        <f>((Données!$E$2/100)*(Données!$E$2/100))*E153</f>
        <v>79.994879999999995</v>
      </c>
      <c r="G153" s="10"/>
      <c r="H153" s="11" t="str">
        <f t="shared" si="10"/>
        <v/>
      </c>
      <c r="I153" s="12" t="str">
        <f t="shared" si="11"/>
        <v/>
      </c>
      <c r="J153" s="13" t="str">
        <f t="shared" si="12"/>
        <v/>
      </c>
      <c r="K153" s="14"/>
    </row>
    <row r="154" spans="1:11" x14ac:dyDescent="0.2">
      <c r="A154" s="4"/>
      <c r="B154" s="5"/>
      <c r="C154" s="6" t="str">
        <f>IF(A154="","",B154/((Données!$E$2/100)*(Données!$E$2/100)))</f>
        <v/>
      </c>
      <c r="D154" s="7" t="str">
        <f>IF(A154="","",IF(C154&lt;=Données!$I$2,Données!$H$2,IF(AND(C154&gt;=Données!$I$3,C154&lt;=Données!$J$3),Données!$H$3,IF(AND(C154&gt;=Données!$I$4,C154&lt;=Données!$J$4),Données!$H$4,IF(AND(C154&gt;=Données!$I$5,C154&lt;=Données!$J$5),Données!$H$5,Données!$H$6)))))</f>
        <v/>
      </c>
      <c r="E154" s="8">
        <v>21.7</v>
      </c>
      <c r="F154" s="9">
        <f>((Données!$E$2/100)*(Données!$E$2/100))*E154</f>
        <v>79.994879999999995</v>
      </c>
      <c r="G154" s="10"/>
      <c r="H154" s="11" t="str">
        <f t="shared" si="10"/>
        <v/>
      </c>
      <c r="I154" s="12" t="str">
        <f t="shared" si="11"/>
        <v/>
      </c>
      <c r="J154" s="13" t="str">
        <f t="shared" si="12"/>
        <v/>
      </c>
      <c r="K154" s="14"/>
    </row>
    <row r="155" spans="1:11" x14ac:dyDescent="0.2">
      <c r="A155" s="4"/>
      <c r="B155" s="5"/>
      <c r="C155" s="6" t="str">
        <f>IF(A155="","",B155/((Données!$E$2/100)*(Données!$E$2/100)))</f>
        <v/>
      </c>
      <c r="D155" s="7" t="str">
        <f>IF(A155="","",IF(C155&lt;=Données!$I$2,Données!$H$2,IF(AND(C155&gt;=Données!$I$3,C155&lt;=Données!$J$3),Données!$H$3,IF(AND(C155&gt;=Données!$I$4,C155&lt;=Données!$J$4),Données!$H$4,IF(AND(C155&gt;=Données!$I$5,C155&lt;=Données!$J$5),Données!$H$5,Données!$H$6)))))</f>
        <v/>
      </c>
      <c r="E155" s="8">
        <v>21.7</v>
      </c>
      <c r="F155" s="9">
        <f>((Données!$E$2/100)*(Données!$E$2/100))*E155</f>
        <v>79.994879999999995</v>
      </c>
      <c r="G155" s="10"/>
      <c r="H155" s="11" t="str">
        <f t="shared" si="10"/>
        <v/>
      </c>
      <c r="I155" s="12" t="str">
        <f t="shared" si="11"/>
        <v/>
      </c>
      <c r="J155" s="13" t="str">
        <f t="shared" si="12"/>
        <v/>
      </c>
      <c r="K155" s="14"/>
    </row>
    <row r="156" spans="1:11" x14ac:dyDescent="0.2">
      <c r="A156" s="4"/>
      <c r="B156" s="5"/>
      <c r="C156" s="6" t="str">
        <f>IF(A156="","",B156/((Données!$E$2/100)*(Données!$E$2/100)))</f>
        <v/>
      </c>
      <c r="D156" s="7" t="str">
        <f>IF(A156="","",IF(C156&lt;=Données!$I$2,Données!$H$2,IF(AND(C156&gt;=Données!$I$3,C156&lt;=Données!$J$3),Données!$H$3,IF(AND(C156&gt;=Données!$I$4,C156&lt;=Données!$J$4),Données!$H$4,IF(AND(C156&gt;=Données!$I$5,C156&lt;=Données!$J$5),Données!$H$5,Données!$H$6)))))</f>
        <v/>
      </c>
      <c r="E156" s="8">
        <v>21.7</v>
      </c>
      <c r="F156" s="9">
        <f>((Données!$E$2/100)*(Données!$E$2/100))*E156</f>
        <v>79.994879999999995</v>
      </c>
      <c r="G156" s="10"/>
      <c r="H156" s="11" t="str">
        <f t="shared" si="10"/>
        <v/>
      </c>
      <c r="I156" s="12" t="str">
        <f t="shared" si="11"/>
        <v/>
      </c>
      <c r="J156" s="13" t="str">
        <f t="shared" si="12"/>
        <v/>
      </c>
      <c r="K156" s="14"/>
    </row>
    <row r="157" spans="1:11" x14ac:dyDescent="0.2">
      <c r="A157" s="4"/>
      <c r="B157" s="5"/>
      <c r="C157" s="6" t="str">
        <f>IF(A157="","",B157/((Données!$E$2/100)*(Données!$E$2/100)))</f>
        <v/>
      </c>
      <c r="D157" s="7" t="str">
        <f>IF(A157="","",IF(C157&lt;=Données!$I$2,Données!$H$2,IF(AND(C157&gt;=Données!$I$3,C157&lt;=Données!$J$3),Données!$H$3,IF(AND(C157&gt;=Données!$I$4,C157&lt;=Données!$J$4),Données!$H$4,IF(AND(C157&gt;=Données!$I$5,C157&lt;=Données!$J$5),Données!$H$5,Données!$H$6)))))</f>
        <v/>
      </c>
      <c r="E157" s="8">
        <v>21.7</v>
      </c>
      <c r="F157" s="9">
        <f>((Données!$E$2/100)*(Données!$E$2/100))*E157</f>
        <v>79.994879999999995</v>
      </c>
      <c r="G157" s="10"/>
      <c r="H157" s="11" t="str">
        <f t="shared" si="10"/>
        <v/>
      </c>
      <c r="I157" s="12" t="str">
        <f t="shared" si="11"/>
        <v/>
      </c>
      <c r="J157" s="13" t="str">
        <f t="shared" si="12"/>
        <v/>
      </c>
      <c r="K157" s="14"/>
    </row>
    <row r="158" spans="1:11" x14ac:dyDescent="0.2">
      <c r="A158" s="4"/>
      <c r="B158" s="5"/>
      <c r="C158" s="6" t="str">
        <f>IF(A158="","",B158/((Données!$E$2/100)*(Données!$E$2/100)))</f>
        <v/>
      </c>
      <c r="D158" s="7" t="str">
        <f>IF(A158="","",IF(C158&lt;=Données!$I$2,Données!$H$2,IF(AND(C158&gt;=Données!$I$3,C158&lt;=Données!$J$3),Données!$H$3,IF(AND(C158&gt;=Données!$I$4,C158&lt;=Données!$J$4),Données!$H$4,IF(AND(C158&gt;=Données!$I$5,C158&lt;=Données!$J$5),Données!$H$5,Données!$H$6)))))</f>
        <v/>
      </c>
      <c r="E158" s="8">
        <v>21.7</v>
      </c>
      <c r="F158" s="9">
        <f>((Données!$E$2/100)*(Données!$E$2/100))*E158</f>
        <v>79.994879999999995</v>
      </c>
      <c r="G158" s="10"/>
      <c r="H158" s="11" t="str">
        <f t="shared" si="10"/>
        <v/>
      </c>
      <c r="I158" s="12" t="str">
        <f t="shared" si="11"/>
        <v/>
      </c>
      <c r="J158" s="13" t="str">
        <f t="shared" si="12"/>
        <v/>
      </c>
      <c r="K158" s="14"/>
    </row>
    <row r="159" spans="1:11" x14ac:dyDescent="0.2">
      <c r="A159" s="4"/>
      <c r="B159" s="5"/>
      <c r="C159" s="6" t="str">
        <f>IF(A159="","",B159/((Données!$E$2/100)*(Données!$E$2/100)))</f>
        <v/>
      </c>
      <c r="D159" s="7" t="str">
        <f>IF(A159="","",IF(C159&lt;=Données!$I$2,Données!$H$2,IF(AND(C159&gt;=Données!$I$3,C159&lt;=Données!$J$3),Données!$H$3,IF(AND(C159&gt;=Données!$I$4,C159&lt;=Données!$J$4),Données!$H$4,IF(AND(C159&gt;=Données!$I$5,C159&lt;=Données!$J$5),Données!$H$5,Données!$H$6)))))</f>
        <v/>
      </c>
      <c r="E159" s="8">
        <v>21.7</v>
      </c>
      <c r="F159" s="9">
        <f>((Données!$E$2/100)*(Données!$E$2/100))*E159</f>
        <v>79.994879999999995</v>
      </c>
      <c r="G159" s="10"/>
      <c r="H159" s="11" t="str">
        <f t="shared" si="10"/>
        <v/>
      </c>
      <c r="I159" s="12" t="str">
        <f t="shared" si="11"/>
        <v/>
      </c>
      <c r="J159" s="13" t="str">
        <f t="shared" si="12"/>
        <v/>
      </c>
      <c r="K159" s="14"/>
    </row>
    <row r="160" spans="1:11" x14ac:dyDescent="0.2">
      <c r="A160" s="4"/>
      <c r="B160" s="5"/>
      <c r="C160" s="6" t="str">
        <f>IF(A160="","",B160/((Données!$E$2/100)*(Données!$E$2/100)))</f>
        <v/>
      </c>
      <c r="D160" s="7" t="str">
        <f>IF(A160="","",IF(C160&lt;=Données!$I$2,Données!$H$2,IF(AND(C160&gt;=Données!$I$3,C160&lt;=Données!$J$3),Données!$H$3,IF(AND(C160&gt;=Données!$I$4,C160&lt;=Données!$J$4),Données!$H$4,IF(AND(C160&gt;=Données!$I$5,C160&lt;=Données!$J$5),Données!$H$5,Données!$H$6)))))</f>
        <v/>
      </c>
      <c r="E160" s="8">
        <v>21.7</v>
      </c>
      <c r="F160" s="9">
        <f>((Données!$E$2/100)*(Données!$E$2/100))*E160</f>
        <v>79.994879999999995</v>
      </c>
      <c r="G160" s="10"/>
      <c r="H160" s="11" t="str">
        <f t="shared" si="10"/>
        <v/>
      </c>
      <c r="I160" s="12" t="str">
        <f t="shared" si="11"/>
        <v/>
      </c>
      <c r="J160" s="13" t="str">
        <f t="shared" si="12"/>
        <v/>
      </c>
      <c r="K160" s="14"/>
    </row>
    <row r="161" spans="1:11" x14ac:dyDescent="0.2">
      <c r="A161" s="4"/>
      <c r="B161" s="5"/>
      <c r="C161" s="6" t="str">
        <f>IF(A161="","",B161/((Données!$E$2/100)*(Données!$E$2/100)))</f>
        <v/>
      </c>
      <c r="D161" s="7" t="str">
        <f>IF(A161="","",IF(C161&lt;=Données!$I$2,Données!$H$2,IF(AND(C161&gt;=Données!$I$3,C161&lt;=Données!$J$3),Données!$H$3,IF(AND(C161&gt;=Données!$I$4,C161&lt;=Données!$J$4),Données!$H$4,IF(AND(C161&gt;=Données!$I$5,C161&lt;=Données!$J$5),Données!$H$5,Données!$H$6)))))</f>
        <v/>
      </c>
      <c r="E161" s="8">
        <v>21.7</v>
      </c>
      <c r="F161" s="9">
        <f>((Données!$E$2/100)*(Données!$E$2/100))*E161</f>
        <v>79.994879999999995</v>
      </c>
      <c r="G161" s="10"/>
      <c r="H161" s="11" t="str">
        <f t="shared" si="10"/>
        <v/>
      </c>
      <c r="I161" s="12" t="str">
        <f t="shared" si="11"/>
        <v/>
      </c>
      <c r="J161" s="13" t="str">
        <f t="shared" si="12"/>
        <v/>
      </c>
      <c r="K161" s="14"/>
    </row>
    <row r="162" spans="1:11" x14ac:dyDescent="0.2">
      <c r="A162" s="4"/>
      <c r="B162" s="5"/>
      <c r="C162" s="6" t="str">
        <f>IF(A162="","",B162/((Données!$E$2/100)*(Données!$E$2/100)))</f>
        <v/>
      </c>
      <c r="D162" s="7" t="str">
        <f>IF(A162="","",IF(C162&lt;=Données!$I$2,Données!$H$2,IF(AND(C162&gt;=Données!$I$3,C162&lt;=Données!$J$3),Données!$H$3,IF(AND(C162&gt;=Données!$I$4,C162&lt;=Données!$J$4),Données!$H$4,IF(AND(C162&gt;=Données!$I$5,C162&lt;=Données!$J$5),Données!$H$5,Données!$H$6)))))</f>
        <v/>
      </c>
      <c r="E162" s="8">
        <v>21.7</v>
      </c>
      <c r="F162" s="9">
        <f>((Données!$E$2/100)*(Données!$E$2/100))*E162</f>
        <v>79.994879999999995</v>
      </c>
      <c r="G162" s="10"/>
      <c r="H162" s="11" t="str">
        <f t="shared" si="10"/>
        <v/>
      </c>
      <c r="I162" s="12" t="str">
        <f t="shared" si="11"/>
        <v/>
      </c>
      <c r="J162" s="13" t="str">
        <f t="shared" si="12"/>
        <v/>
      </c>
      <c r="K162" s="14"/>
    </row>
    <row r="163" spans="1:11" x14ac:dyDescent="0.2">
      <c r="A163" s="4"/>
      <c r="B163" s="5"/>
      <c r="C163" s="6" t="str">
        <f>IF(A163="","",B163/((Données!$E$2/100)*(Données!$E$2/100)))</f>
        <v/>
      </c>
      <c r="D163" s="7" t="str">
        <f>IF(A163="","",IF(C163&lt;=Données!$I$2,Données!$H$2,IF(AND(C163&gt;=Données!$I$3,C163&lt;=Données!$J$3),Données!$H$3,IF(AND(C163&gt;=Données!$I$4,C163&lt;=Données!$J$4),Données!$H$4,IF(AND(C163&gt;=Données!$I$5,C163&lt;=Données!$J$5),Données!$H$5,Données!$H$6)))))</f>
        <v/>
      </c>
      <c r="E163" s="8">
        <v>21.7</v>
      </c>
      <c r="F163" s="9">
        <f>((Données!$E$2/100)*(Données!$E$2/100))*E163</f>
        <v>79.994879999999995</v>
      </c>
      <c r="G163" s="10"/>
      <c r="H163" s="11" t="str">
        <f t="shared" si="10"/>
        <v/>
      </c>
      <c r="I163" s="12" t="str">
        <f t="shared" si="11"/>
        <v/>
      </c>
      <c r="J163" s="13" t="str">
        <f t="shared" si="12"/>
        <v/>
      </c>
      <c r="K163" s="14"/>
    </row>
    <row r="164" spans="1:11" x14ac:dyDescent="0.2">
      <c r="A164" s="4"/>
      <c r="B164" s="5"/>
      <c r="C164" s="6" t="str">
        <f>IF(A164="","",B164/((Données!$E$2/100)*(Données!$E$2/100)))</f>
        <v/>
      </c>
      <c r="D164" s="7" t="str">
        <f>IF(A164="","",IF(C164&lt;=Données!$I$2,Données!$H$2,IF(AND(C164&gt;=Données!$I$3,C164&lt;=Données!$J$3),Données!$H$3,IF(AND(C164&gt;=Données!$I$4,C164&lt;=Données!$J$4),Données!$H$4,IF(AND(C164&gt;=Données!$I$5,C164&lt;=Données!$J$5),Données!$H$5,Données!$H$6)))))</f>
        <v/>
      </c>
      <c r="E164" s="8">
        <v>21.7</v>
      </c>
      <c r="F164" s="9">
        <f>((Données!$E$2/100)*(Données!$E$2/100))*E164</f>
        <v>79.994879999999995</v>
      </c>
      <c r="G164" s="10"/>
      <c r="H164" s="11" t="str">
        <f t="shared" si="10"/>
        <v/>
      </c>
      <c r="I164" s="12" t="str">
        <f t="shared" si="11"/>
        <v/>
      </c>
      <c r="J164" s="13" t="str">
        <f t="shared" si="12"/>
        <v/>
      </c>
      <c r="K164" s="14"/>
    </row>
    <row r="165" spans="1:11" x14ac:dyDescent="0.2">
      <c r="A165" s="4"/>
      <c r="B165" s="5"/>
      <c r="C165" s="6" t="str">
        <f>IF(A165="","",B165/((Données!$E$2/100)*(Données!$E$2/100)))</f>
        <v/>
      </c>
      <c r="D165" s="7" t="str">
        <f>IF(A165="","",IF(C165&lt;=Données!$I$2,Données!$H$2,IF(AND(C165&gt;=Données!$I$3,C165&lt;=Données!$J$3),Données!$H$3,IF(AND(C165&gt;=Données!$I$4,C165&lt;=Données!$J$4),Données!$H$4,IF(AND(C165&gt;=Données!$I$5,C165&lt;=Données!$J$5),Données!$H$5,Données!$H$6)))))</f>
        <v/>
      </c>
      <c r="E165" s="8">
        <v>21.7</v>
      </c>
      <c r="F165" s="9">
        <f>((Données!$E$2/100)*(Données!$E$2/100))*E165</f>
        <v>79.994879999999995</v>
      </c>
      <c r="G165" s="10"/>
      <c r="H165" s="11" t="str">
        <f t="shared" si="10"/>
        <v/>
      </c>
      <c r="I165" s="12" t="str">
        <f t="shared" si="11"/>
        <v/>
      </c>
      <c r="J165" s="13" t="str">
        <f t="shared" si="12"/>
        <v/>
      </c>
      <c r="K165" s="14"/>
    </row>
    <row r="166" spans="1:11" x14ac:dyDescent="0.2">
      <c r="A166" s="4"/>
      <c r="B166" s="5"/>
      <c r="C166" s="6" t="str">
        <f>IF(A166="","",B166/((Données!$E$2/100)*(Données!$E$2/100)))</f>
        <v/>
      </c>
      <c r="D166" s="7" t="str">
        <f>IF(A166="","",IF(C166&lt;=Données!$I$2,Données!$H$2,IF(AND(C166&gt;=Données!$I$3,C166&lt;=Données!$J$3),Données!$H$3,IF(AND(C166&gt;=Données!$I$4,C166&lt;=Données!$J$4),Données!$H$4,IF(AND(C166&gt;=Données!$I$5,C166&lt;=Données!$J$5),Données!$H$5,Données!$H$6)))))</f>
        <v/>
      </c>
      <c r="E166" s="8">
        <v>21.7</v>
      </c>
      <c r="F166" s="9">
        <f>((Données!$E$2/100)*(Données!$E$2/100))*E166</f>
        <v>79.994879999999995</v>
      </c>
      <c r="G166" s="10"/>
      <c r="H166" s="11" t="str">
        <f t="shared" si="10"/>
        <v/>
      </c>
      <c r="I166" s="12" t="str">
        <f t="shared" si="11"/>
        <v/>
      </c>
      <c r="J166" s="13" t="str">
        <f t="shared" si="12"/>
        <v/>
      </c>
      <c r="K166" s="14"/>
    </row>
    <row r="167" spans="1:11" x14ac:dyDescent="0.2">
      <c r="A167" s="4"/>
      <c r="B167" s="5"/>
      <c r="C167" s="6" t="str">
        <f>IF(A167="","",B167/((Données!$E$2/100)*(Données!$E$2/100)))</f>
        <v/>
      </c>
      <c r="D167" s="7" t="str">
        <f>IF(A167="","",IF(C167&lt;=Données!$I$2,Données!$H$2,IF(AND(C167&gt;=Données!$I$3,C167&lt;=Données!$J$3),Données!$H$3,IF(AND(C167&gt;=Données!$I$4,C167&lt;=Données!$J$4),Données!$H$4,IF(AND(C167&gt;=Données!$I$5,C167&lt;=Données!$J$5),Données!$H$5,Données!$H$6)))))</f>
        <v/>
      </c>
      <c r="E167" s="8">
        <v>21.7</v>
      </c>
      <c r="F167" s="9">
        <f>((Données!$E$2/100)*(Données!$E$2/100))*E167</f>
        <v>79.994879999999995</v>
      </c>
      <c r="G167" s="10"/>
      <c r="H167" s="11" t="str">
        <f t="shared" si="10"/>
        <v/>
      </c>
      <c r="I167" s="12" t="str">
        <f t="shared" si="11"/>
        <v/>
      </c>
      <c r="J167" s="13" t="str">
        <f t="shared" si="12"/>
        <v/>
      </c>
      <c r="K167" s="14"/>
    </row>
    <row r="168" spans="1:11" x14ac:dyDescent="0.2">
      <c r="A168" s="4"/>
      <c r="B168" s="5"/>
      <c r="C168" s="6" t="str">
        <f>IF(A168="","",B168/((Données!$E$2/100)*(Données!$E$2/100)))</f>
        <v/>
      </c>
      <c r="D168" s="7" t="str">
        <f>IF(A168="","",IF(C168&lt;=Données!$I$2,Données!$H$2,IF(AND(C168&gt;=Données!$I$3,C168&lt;=Données!$J$3),Données!$H$3,IF(AND(C168&gt;=Données!$I$4,C168&lt;=Données!$J$4),Données!$H$4,IF(AND(C168&gt;=Données!$I$5,C168&lt;=Données!$J$5),Données!$H$5,Données!$H$6)))))</f>
        <v/>
      </c>
      <c r="E168" s="8">
        <v>21.7</v>
      </c>
      <c r="F168" s="9">
        <f>((Données!$E$2/100)*(Données!$E$2/100))*E168</f>
        <v>79.994879999999995</v>
      </c>
      <c r="G168" s="10"/>
      <c r="H168" s="11" t="str">
        <f t="shared" si="10"/>
        <v/>
      </c>
      <c r="I168" s="12" t="str">
        <f t="shared" si="11"/>
        <v/>
      </c>
      <c r="J168" s="13" t="str">
        <f t="shared" si="12"/>
        <v/>
      </c>
      <c r="K168" s="14"/>
    </row>
    <row r="169" spans="1:11" x14ac:dyDescent="0.2">
      <c r="A169" s="4"/>
      <c r="B169" s="5"/>
      <c r="C169" s="6" t="str">
        <f>IF(A169="","",B169/((Données!$E$2/100)*(Données!$E$2/100)))</f>
        <v/>
      </c>
      <c r="D169" s="7" t="str">
        <f>IF(A169="","",IF(C169&lt;=Données!$I$2,Données!$H$2,IF(AND(C169&gt;=Données!$I$3,C169&lt;=Données!$J$3),Données!$H$3,IF(AND(C169&gt;=Données!$I$4,C169&lt;=Données!$J$4),Données!$H$4,IF(AND(C169&gt;=Données!$I$5,C169&lt;=Données!$J$5),Données!$H$5,Données!$H$6)))))</f>
        <v/>
      </c>
      <c r="E169" s="8">
        <v>21.7</v>
      </c>
      <c r="F169" s="9">
        <f>((Données!$E$2/100)*(Données!$E$2/100))*E169</f>
        <v>79.994879999999995</v>
      </c>
      <c r="G169" s="10"/>
      <c r="H169" s="11" t="str">
        <f t="shared" si="10"/>
        <v/>
      </c>
      <c r="I169" s="12" t="str">
        <f t="shared" si="11"/>
        <v/>
      </c>
      <c r="J169" s="13" t="str">
        <f t="shared" si="12"/>
        <v/>
      </c>
      <c r="K169" s="14"/>
    </row>
    <row r="170" spans="1:11" x14ac:dyDescent="0.2">
      <c r="A170" s="4"/>
      <c r="B170" s="5"/>
      <c r="C170" s="6" t="str">
        <f>IF(A170="","",B170/((Données!$E$2/100)*(Données!$E$2/100)))</f>
        <v/>
      </c>
      <c r="D170" s="7" t="str">
        <f>IF(A170="","",IF(C170&lt;=Données!$I$2,Données!$H$2,IF(AND(C170&gt;=Données!$I$3,C170&lt;=Données!$J$3),Données!$H$3,IF(AND(C170&gt;=Données!$I$4,C170&lt;=Données!$J$4),Données!$H$4,IF(AND(C170&gt;=Données!$I$5,C170&lt;=Données!$J$5),Données!$H$5,Données!$H$6)))))</f>
        <v/>
      </c>
      <c r="E170" s="8">
        <v>21.7</v>
      </c>
      <c r="F170" s="9">
        <f>((Données!$E$2/100)*(Données!$E$2/100))*E170</f>
        <v>79.994879999999995</v>
      </c>
      <c r="G170" s="10"/>
      <c r="H170" s="11" t="str">
        <f t="shared" si="10"/>
        <v/>
      </c>
      <c r="I170" s="12" t="str">
        <f t="shared" si="11"/>
        <v/>
      </c>
      <c r="J170" s="13" t="str">
        <f t="shared" si="12"/>
        <v/>
      </c>
      <c r="K170" s="14"/>
    </row>
    <row r="171" spans="1:11" x14ac:dyDescent="0.2">
      <c r="A171" s="4"/>
      <c r="B171" s="5"/>
      <c r="C171" s="6" t="str">
        <f>IF(A171="","",B171/((Données!$E$2/100)*(Données!$E$2/100)))</f>
        <v/>
      </c>
      <c r="D171" s="7" t="str">
        <f>IF(A171="","",IF(C171&lt;=Données!$I$2,Données!$H$2,IF(AND(C171&gt;=Données!$I$3,C171&lt;=Données!$J$3),Données!$H$3,IF(AND(C171&gt;=Données!$I$4,C171&lt;=Données!$J$4),Données!$H$4,IF(AND(C171&gt;=Données!$I$5,C171&lt;=Données!$J$5),Données!$H$5,Données!$H$6)))))</f>
        <v/>
      </c>
      <c r="E171" s="8">
        <v>21.7</v>
      </c>
      <c r="F171" s="9">
        <f>((Données!$E$2/100)*(Données!$E$2/100))*E171</f>
        <v>79.994879999999995</v>
      </c>
      <c r="G171" s="10"/>
      <c r="H171" s="11" t="str">
        <f t="shared" si="10"/>
        <v/>
      </c>
      <c r="I171" s="12" t="str">
        <f t="shared" si="11"/>
        <v/>
      </c>
      <c r="J171" s="13" t="str">
        <f t="shared" si="12"/>
        <v/>
      </c>
      <c r="K171" s="14"/>
    </row>
    <row r="172" spans="1:11" x14ac:dyDescent="0.2">
      <c r="A172" s="4"/>
      <c r="B172" s="5"/>
      <c r="C172" s="6" t="str">
        <f>IF(A172="","",B172/((Données!$E$2/100)*(Données!$E$2/100)))</f>
        <v/>
      </c>
      <c r="D172" s="7" t="str">
        <f>IF(A172="","",IF(C172&lt;=Données!$I$2,Données!$H$2,IF(AND(C172&gt;=Données!$I$3,C172&lt;=Données!$J$3),Données!$H$3,IF(AND(C172&gt;=Données!$I$4,C172&lt;=Données!$J$4),Données!$H$4,IF(AND(C172&gt;=Données!$I$5,C172&lt;=Données!$J$5),Données!$H$5,Données!$H$6)))))</f>
        <v/>
      </c>
      <c r="E172" s="8">
        <v>21.7</v>
      </c>
      <c r="F172" s="9">
        <f>((Données!$E$2/100)*(Données!$E$2/100))*E172</f>
        <v>79.994879999999995</v>
      </c>
      <c r="G172" s="10"/>
      <c r="H172" s="11" t="str">
        <f t="shared" si="10"/>
        <v/>
      </c>
      <c r="I172" s="12" t="str">
        <f t="shared" si="11"/>
        <v/>
      </c>
      <c r="J172" s="13" t="str">
        <f t="shared" si="12"/>
        <v/>
      </c>
      <c r="K172" s="14"/>
    </row>
    <row r="173" spans="1:11" x14ac:dyDescent="0.2">
      <c r="A173" s="4"/>
      <c r="B173" s="5"/>
      <c r="C173" s="6" t="str">
        <f>IF(A173="","",B173/((Données!$E$2/100)*(Données!$E$2/100)))</f>
        <v/>
      </c>
      <c r="D173" s="7" t="str">
        <f>IF(A173="","",IF(C173&lt;=Données!$I$2,Données!$H$2,IF(AND(C173&gt;=Données!$I$3,C173&lt;=Données!$J$3),Données!$H$3,IF(AND(C173&gt;=Données!$I$4,C173&lt;=Données!$J$4),Données!$H$4,IF(AND(C173&gt;=Données!$I$5,C173&lt;=Données!$J$5),Données!$H$5,Données!$H$6)))))</f>
        <v/>
      </c>
      <c r="E173" s="8">
        <v>21.7</v>
      </c>
      <c r="F173" s="9">
        <f>((Données!$E$2/100)*(Données!$E$2/100))*E173</f>
        <v>79.994879999999995</v>
      </c>
      <c r="G173" s="10"/>
      <c r="H173" s="11" t="str">
        <f t="shared" si="10"/>
        <v/>
      </c>
      <c r="I173" s="12" t="str">
        <f t="shared" si="11"/>
        <v/>
      </c>
      <c r="J173" s="13" t="str">
        <f t="shared" si="12"/>
        <v/>
      </c>
      <c r="K173" s="14"/>
    </row>
    <row r="174" spans="1:11" x14ac:dyDescent="0.2">
      <c r="A174" s="4"/>
      <c r="B174" s="5"/>
      <c r="C174" s="6" t="str">
        <f>IF(A174="","",B174/((Données!$E$2/100)*(Données!$E$2/100)))</f>
        <v/>
      </c>
      <c r="D174" s="7" t="str">
        <f>IF(A174="","",IF(C174&lt;=Données!$I$2,Données!$H$2,IF(AND(C174&gt;=Données!$I$3,C174&lt;=Données!$J$3),Données!$H$3,IF(AND(C174&gt;=Données!$I$4,C174&lt;=Données!$J$4),Données!$H$4,IF(AND(C174&gt;=Données!$I$5,C174&lt;=Données!$J$5),Données!$H$5,Données!$H$6)))))</f>
        <v/>
      </c>
      <c r="E174" s="8">
        <v>21.7</v>
      </c>
      <c r="F174" s="9">
        <f>((Données!$E$2/100)*(Données!$E$2/100))*E174</f>
        <v>79.994879999999995</v>
      </c>
      <c r="G174" s="10"/>
      <c r="H174" s="11" t="str">
        <f t="shared" si="10"/>
        <v/>
      </c>
      <c r="I174" s="12" t="str">
        <f t="shared" si="11"/>
        <v/>
      </c>
      <c r="J174" s="13" t="str">
        <f t="shared" si="12"/>
        <v/>
      </c>
      <c r="K174" s="14"/>
    </row>
    <row r="175" spans="1:11" x14ac:dyDescent="0.2">
      <c r="A175" s="4"/>
      <c r="B175" s="5"/>
      <c r="C175" s="6" t="str">
        <f>IF(A175="","",B175/((Données!$E$2/100)*(Données!$E$2/100)))</f>
        <v/>
      </c>
      <c r="D175" s="7" t="str">
        <f>IF(A175="","",IF(C175&lt;=Données!$I$2,Données!$H$2,IF(AND(C175&gt;=Données!$I$3,C175&lt;=Données!$J$3),Données!$H$3,IF(AND(C175&gt;=Données!$I$4,C175&lt;=Données!$J$4),Données!$H$4,IF(AND(C175&gt;=Données!$I$5,C175&lt;=Données!$J$5),Données!$H$5,Données!$H$6)))))</f>
        <v/>
      </c>
      <c r="E175" s="8">
        <v>21.7</v>
      </c>
      <c r="F175" s="9">
        <f>((Données!$E$2/100)*(Données!$E$2/100))*E175</f>
        <v>79.994879999999995</v>
      </c>
      <c r="G175" s="10"/>
      <c r="H175" s="11" t="str">
        <f t="shared" si="10"/>
        <v/>
      </c>
      <c r="I175" s="12" t="str">
        <f t="shared" si="11"/>
        <v/>
      </c>
      <c r="J175" s="13" t="str">
        <f t="shared" si="12"/>
        <v/>
      </c>
      <c r="K175" s="14"/>
    </row>
    <row r="176" spans="1:11" x14ac:dyDescent="0.2">
      <c r="A176" s="4"/>
      <c r="B176" s="5"/>
      <c r="C176" s="6" t="str">
        <f>IF(A176="","",B176/((Données!$E$2/100)*(Données!$E$2/100)))</f>
        <v/>
      </c>
      <c r="D176" s="7" t="str">
        <f>IF(A176="","",IF(C176&lt;=Données!$I$2,Données!$H$2,IF(AND(C176&gt;=Données!$I$3,C176&lt;=Données!$J$3),Données!$H$3,IF(AND(C176&gt;=Données!$I$4,C176&lt;=Données!$J$4),Données!$H$4,IF(AND(C176&gt;=Données!$I$5,C176&lt;=Données!$J$5),Données!$H$5,Données!$H$6)))))</f>
        <v/>
      </c>
      <c r="E176" s="8">
        <v>21.7</v>
      </c>
      <c r="F176" s="9">
        <f>((Données!$E$2/100)*(Données!$E$2/100))*E176</f>
        <v>79.994879999999995</v>
      </c>
      <c r="G176" s="10"/>
      <c r="H176" s="11" t="str">
        <f t="shared" si="10"/>
        <v/>
      </c>
      <c r="I176" s="12" t="str">
        <f t="shared" si="11"/>
        <v/>
      </c>
      <c r="J176" s="13" t="str">
        <f t="shared" si="12"/>
        <v/>
      </c>
      <c r="K176" s="14"/>
    </row>
    <row r="177" spans="1:11" x14ac:dyDescent="0.2">
      <c r="A177" s="4"/>
      <c r="B177" s="5"/>
      <c r="C177" s="6" t="str">
        <f>IF(A177="","",B177/((Données!$E$2/100)*(Données!$E$2/100)))</f>
        <v/>
      </c>
      <c r="D177" s="7" t="str">
        <f>IF(A177="","",IF(C177&lt;=Données!$I$2,Données!$H$2,IF(AND(C177&gt;=Données!$I$3,C177&lt;=Données!$J$3),Données!$H$3,IF(AND(C177&gt;=Données!$I$4,C177&lt;=Données!$J$4),Données!$H$4,IF(AND(C177&gt;=Données!$I$5,C177&lt;=Données!$J$5),Données!$H$5,Données!$H$6)))))</f>
        <v/>
      </c>
      <c r="E177" s="8">
        <v>21.7</v>
      </c>
      <c r="F177" s="9">
        <f>((Données!$E$2/100)*(Données!$E$2/100))*E177</f>
        <v>79.994879999999995</v>
      </c>
      <c r="G177" s="10"/>
      <c r="H177" s="11" t="str">
        <f t="shared" si="10"/>
        <v/>
      </c>
      <c r="I177" s="12" t="str">
        <f t="shared" si="11"/>
        <v/>
      </c>
      <c r="J177" s="13" t="str">
        <f t="shared" si="12"/>
        <v/>
      </c>
      <c r="K177" s="14"/>
    </row>
    <row r="178" spans="1:11" x14ac:dyDescent="0.2">
      <c r="A178" s="4"/>
      <c r="B178" s="5"/>
      <c r="C178" s="6" t="str">
        <f>IF(A178="","",B178/((Données!$E$2/100)*(Données!$E$2/100)))</f>
        <v/>
      </c>
      <c r="D178" s="7" t="str">
        <f>IF(A178="","",IF(C178&lt;=Données!$I$2,Données!$H$2,IF(AND(C178&gt;=Données!$I$3,C178&lt;=Données!$J$3),Données!$H$3,IF(AND(C178&gt;=Données!$I$4,C178&lt;=Données!$J$4),Données!$H$4,IF(AND(C178&gt;=Données!$I$5,C178&lt;=Données!$J$5),Données!$H$5,Données!$H$6)))))</f>
        <v/>
      </c>
      <c r="E178" s="8">
        <v>21.7</v>
      </c>
      <c r="F178" s="9">
        <f>((Données!$E$2/100)*(Données!$E$2/100))*E178</f>
        <v>79.994879999999995</v>
      </c>
      <c r="G178" s="10"/>
      <c r="H178" s="11" t="str">
        <f t="shared" si="10"/>
        <v/>
      </c>
      <c r="I178" s="12" t="str">
        <f t="shared" si="11"/>
        <v/>
      </c>
      <c r="J178" s="13" t="str">
        <f t="shared" si="12"/>
        <v/>
      </c>
      <c r="K178" s="14"/>
    </row>
    <row r="179" spans="1:11" x14ac:dyDescent="0.2">
      <c r="A179" s="4"/>
      <c r="B179" s="5"/>
      <c r="C179" s="6" t="str">
        <f>IF(A179="","",B179/((Données!$E$2/100)*(Données!$E$2/100)))</f>
        <v/>
      </c>
      <c r="D179" s="7" t="str">
        <f>IF(A179="","",IF(C179&lt;=Données!$I$2,Données!$H$2,IF(AND(C179&gt;=Données!$I$3,C179&lt;=Données!$J$3),Données!$H$3,IF(AND(C179&gt;=Données!$I$4,C179&lt;=Données!$J$4),Données!$H$4,IF(AND(C179&gt;=Données!$I$5,C179&lt;=Données!$J$5),Données!$H$5,Données!$H$6)))))</f>
        <v/>
      </c>
      <c r="E179" s="8">
        <v>21.7</v>
      </c>
      <c r="F179" s="9">
        <f>((Données!$E$2/100)*(Données!$E$2/100))*E179</f>
        <v>79.994879999999995</v>
      </c>
      <c r="G179" s="10"/>
      <c r="H179" s="11" t="str">
        <f t="shared" si="10"/>
        <v/>
      </c>
      <c r="I179" s="12" t="str">
        <f t="shared" si="11"/>
        <v/>
      </c>
      <c r="J179" s="13" t="str">
        <f t="shared" si="12"/>
        <v/>
      </c>
      <c r="K179" s="14"/>
    </row>
    <row r="180" spans="1:11" x14ac:dyDescent="0.2">
      <c r="A180" s="4"/>
      <c r="B180" s="5"/>
      <c r="C180" s="6" t="str">
        <f>IF(A180="","",B180/((Données!$E$2/100)*(Données!$E$2/100)))</f>
        <v/>
      </c>
      <c r="D180" s="7" t="str">
        <f>IF(A180="","",IF(C180&lt;=Données!$I$2,Données!$H$2,IF(AND(C180&gt;=Données!$I$3,C180&lt;=Données!$J$3),Données!$H$3,IF(AND(C180&gt;=Données!$I$4,C180&lt;=Données!$J$4),Données!$H$4,IF(AND(C180&gt;=Données!$I$5,C180&lt;=Données!$J$5),Données!$H$5,Données!$H$6)))))</f>
        <v/>
      </c>
      <c r="E180" s="8">
        <v>21.7</v>
      </c>
      <c r="F180" s="9">
        <f>((Données!$E$2/100)*(Données!$E$2/100))*E180</f>
        <v>79.994879999999995</v>
      </c>
      <c r="G180" s="10"/>
      <c r="H180" s="11" t="str">
        <f t="shared" si="10"/>
        <v/>
      </c>
      <c r="I180" s="12" t="str">
        <f t="shared" si="11"/>
        <v/>
      </c>
      <c r="J180" s="13" t="str">
        <f t="shared" si="12"/>
        <v/>
      </c>
      <c r="K180" s="14"/>
    </row>
    <row r="181" spans="1:11" x14ac:dyDescent="0.2">
      <c r="A181" s="4"/>
      <c r="B181" s="5"/>
      <c r="C181" s="6" t="str">
        <f>IF(A181="","",B181/((Données!$E$2/100)*(Données!$E$2/100)))</f>
        <v/>
      </c>
      <c r="D181" s="7" t="str">
        <f>IF(A181="","",IF(C181&lt;=Données!$I$2,Données!$H$2,IF(AND(C181&gt;=Données!$I$3,C181&lt;=Données!$J$3),Données!$H$3,IF(AND(C181&gt;=Données!$I$4,C181&lt;=Données!$J$4),Données!$H$4,IF(AND(C181&gt;=Données!$I$5,C181&lt;=Données!$J$5),Données!$H$5,Données!$H$6)))))</f>
        <v/>
      </c>
      <c r="E181" s="8">
        <v>21.7</v>
      </c>
      <c r="F181" s="9">
        <f>((Données!$E$2/100)*(Données!$E$2/100))*E181</f>
        <v>79.994879999999995</v>
      </c>
      <c r="G181" s="10"/>
      <c r="H181" s="11" t="str">
        <f t="shared" si="10"/>
        <v/>
      </c>
      <c r="I181" s="12" t="str">
        <f t="shared" si="11"/>
        <v/>
      </c>
      <c r="J181" s="13" t="str">
        <f t="shared" si="12"/>
        <v/>
      </c>
      <c r="K181" s="14"/>
    </row>
    <row r="182" spans="1:11" x14ac:dyDescent="0.2">
      <c r="A182" s="4"/>
      <c r="B182" s="5"/>
      <c r="C182" s="6" t="str">
        <f>IF(A182="","",B182/((Données!$E$2/100)*(Données!$E$2/100)))</f>
        <v/>
      </c>
      <c r="D182" s="7" t="str">
        <f>IF(A182="","",IF(C182&lt;=Données!$I$2,Données!$H$2,IF(AND(C182&gt;=Données!$I$3,C182&lt;=Données!$J$3),Données!$H$3,IF(AND(C182&gt;=Données!$I$4,C182&lt;=Données!$J$4),Données!$H$4,IF(AND(C182&gt;=Données!$I$5,C182&lt;=Données!$J$5),Données!$H$5,Données!$H$6)))))</f>
        <v/>
      </c>
      <c r="E182" s="8">
        <v>21.7</v>
      </c>
      <c r="F182" s="9">
        <f>((Données!$E$2/100)*(Données!$E$2/100))*E182</f>
        <v>79.994879999999995</v>
      </c>
      <c r="G182" s="10"/>
      <c r="H182" s="11" t="str">
        <f t="shared" si="10"/>
        <v/>
      </c>
      <c r="I182" s="12" t="str">
        <f t="shared" si="11"/>
        <v/>
      </c>
      <c r="J182" s="13" t="str">
        <f t="shared" si="12"/>
        <v/>
      </c>
      <c r="K182" s="14"/>
    </row>
    <row r="183" spans="1:11" x14ac:dyDescent="0.2">
      <c r="A183" s="4"/>
      <c r="B183" s="5"/>
      <c r="C183" s="6" t="str">
        <f>IF(A183="","",B183/((Données!$E$2/100)*(Données!$E$2/100)))</f>
        <v/>
      </c>
      <c r="D183" s="7" t="str">
        <f>IF(A183="","",IF(C183&lt;=Données!$I$2,Données!$H$2,IF(AND(C183&gt;=Données!$I$3,C183&lt;=Données!$J$3),Données!$H$3,IF(AND(C183&gt;=Données!$I$4,C183&lt;=Données!$J$4),Données!$H$4,IF(AND(C183&gt;=Données!$I$5,C183&lt;=Données!$J$5),Données!$H$5,Données!$H$6)))))</f>
        <v/>
      </c>
      <c r="E183" s="8">
        <v>21.7</v>
      </c>
      <c r="F183" s="9">
        <f>((Données!$E$2/100)*(Données!$E$2/100))*E183</f>
        <v>79.994879999999995</v>
      </c>
      <c r="G183" s="10"/>
      <c r="H183" s="11" t="str">
        <f t="shared" si="10"/>
        <v/>
      </c>
      <c r="I183" s="12" t="str">
        <f t="shared" si="11"/>
        <v/>
      </c>
      <c r="J183" s="13" t="str">
        <f t="shared" si="12"/>
        <v/>
      </c>
      <c r="K183" s="14"/>
    </row>
    <row r="184" spans="1:11" x14ac:dyDescent="0.2">
      <c r="A184" s="4"/>
      <c r="B184" s="5"/>
      <c r="C184" s="6" t="str">
        <f>IF(A184="","",B184/((Données!$E$2/100)*(Données!$E$2/100)))</f>
        <v/>
      </c>
      <c r="D184" s="7" t="str">
        <f>IF(A184="","",IF(C184&lt;=Données!$I$2,Données!$H$2,IF(AND(C184&gt;=Données!$I$3,C184&lt;=Données!$J$3),Données!$H$3,IF(AND(C184&gt;=Données!$I$4,C184&lt;=Données!$J$4),Données!$H$4,IF(AND(C184&gt;=Données!$I$5,C184&lt;=Données!$J$5),Données!$H$5,Données!$H$6)))))</f>
        <v/>
      </c>
      <c r="E184" s="8">
        <v>21.7</v>
      </c>
      <c r="F184" s="9">
        <f>((Données!$E$2/100)*(Données!$E$2/100))*E184</f>
        <v>79.994879999999995</v>
      </c>
      <c r="G184" s="10"/>
      <c r="H184" s="11" t="str">
        <f t="shared" si="10"/>
        <v/>
      </c>
      <c r="I184" s="12" t="str">
        <f t="shared" si="11"/>
        <v/>
      </c>
      <c r="J184" s="13" t="str">
        <f t="shared" si="12"/>
        <v/>
      </c>
      <c r="K184" s="14"/>
    </row>
    <row r="185" spans="1:11" x14ac:dyDescent="0.2">
      <c r="A185" s="4"/>
      <c r="B185" s="5"/>
      <c r="C185" s="6" t="str">
        <f>IF(A185="","",B185/((Données!$E$2/100)*(Données!$E$2/100)))</f>
        <v/>
      </c>
      <c r="D185" s="7" t="str">
        <f>IF(A185="","",IF(C185&lt;=Données!$I$2,Données!$H$2,IF(AND(C185&gt;=Données!$I$3,C185&lt;=Données!$J$3),Données!$H$3,IF(AND(C185&gt;=Données!$I$4,C185&lt;=Données!$J$4),Données!$H$4,IF(AND(C185&gt;=Données!$I$5,C185&lt;=Données!$J$5),Données!$H$5,Données!$H$6)))))</f>
        <v/>
      </c>
      <c r="E185" s="8">
        <v>21.7</v>
      </c>
      <c r="F185" s="9">
        <f>((Données!$E$2/100)*(Données!$E$2/100))*E185</f>
        <v>79.994879999999995</v>
      </c>
      <c r="G185" s="10"/>
      <c r="H185" s="11" t="str">
        <f t="shared" si="10"/>
        <v/>
      </c>
      <c r="I185" s="12" t="str">
        <f t="shared" si="11"/>
        <v/>
      </c>
      <c r="J185" s="13" t="str">
        <f t="shared" si="12"/>
        <v/>
      </c>
      <c r="K185" s="14"/>
    </row>
    <row r="186" spans="1:11" x14ac:dyDescent="0.2">
      <c r="A186" s="4"/>
      <c r="B186" s="5"/>
      <c r="C186" s="6" t="str">
        <f>IF(A186="","",B186/((Données!$E$2/100)*(Données!$E$2/100)))</f>
        <v/>
      </c>
      <c r="D186" s="7" t="str">
        <f>IF(A186="","",IF(C186&lt;=Données!$I$2,Données!$H$2,IF(AND(C186&gt;=Données!$I$3,C186&lt;=Données!$J$3),Données!$H$3,IF(AND(C186&gt;=Données!$I$4,C186&lt;=Données!$J$4),Données!$H$4,IF(AND(C186&gt;=Données!$I$5,C186&lt;=Données!$J$5),Données!$H$5,Données!$H$6)))))</f>
        <v/>
      </c>
      <c r="E186" s="8">
        <v>21.7</v>
      </c>
      <c r="F186" s="9">
        <f>((Données!$E$2/100)*(Données!$E$2/100))*E186</f>
        <v>79.994879999999995</v>
      </c>
      <c r="G186" s="10"/>
      <c r="H186" s="11" t="str">
        <f t="shared" si="10"/>
        <v/>
      </c>
      <c r="I186" s="12" t="str">
        <f t="shared" si="11"/>
        <v/>
      </c>
      <c r="J186" s="13" t="str">
        <f t="shared" si="12"/>
        <v/>
      </c>
      <c r="K186" s="14"/>
    </row>
    <row r="187" spans="1:11" x14ac:dyDescent="0.2">
      <c r="A187" s="4"/>
      <c r="B187" s="5"/>
      <c r="C187" s="6" t="str">
        <f>IF(A187="","",B187/((Données!$E$2/100)*(Données!$E$2/100)))</f>
        <v/>
      </c>
      <c r="D187" s="7" t="str">
        <f>IF(A187="","",IF(C187&lt;=Données!$I$2,Données!$H$2,IF(AND(C187&gt;=Données!$I$3,C187&lt;=Données!$J$3),Données!$H$3,IF(AND(C187&gt;=Données!$I$4,C187&lt;=Données!$J$4),Données!$H$4,IF(AND(C187&gt;=Données!$I$5,C187&lt;=Données!$J$5),Données!$H$5,Données!$H$6)))))</f>
        <v/>
      </c>
      <c r="E187" s="8">
        <v>21.7</v>
      </c>
      <c r="F187" s="9">
        <f>((Données!$E$2/100)*(Données!$E$2/100))*E187</f>
        <v>79.994879999999995</v>
      </c>
      <c r="G187" s="10"/>
      <c r="H187" s="11" t="str">
        <f t="shared" si="10"/>
        <v/>
      </c>
      <c r="I187" s="12" t="str">
        <f t="shared" si="11"/>
        <v/>
      </c>
      <c r="J187" s="13" t="str">
        <f t="shared" si="12"/>
        <v/>
      </c>
      <c r="K187" s="14"/>
    </row>
    <row r="188" spans="1:11" x14ac:dyDescent="0.2">
      <c r="A188" s="4"/>
      <c r="B188" s="5"/>
      <c r="C188" s="6" t="str">
        <f>IF(A188="","",B188/((Données!$E$2/100)*(Données!$E$2/100)))</f>
        <v/>
      </c>
      <c r="D188" s="7" t="str">
        <f>IF(A188="","",IF(C188&lt;=Données!$I$2,Données!$H$2,IF(AND(C188&gt;=Données!$I$3,C188&lt;=Données!$J$3),Données!$H$3,IF(AND(C188&gt;=Données!$I$4,C188&lt;=Données!$J$4),Données!$H$4,IF(AND(C188&gt;=Données!$I$5,C188&lt;=Données!$J$5),Données!$H$5,Données!$H$6)))))</f>
        <v/>
      </c>
      <c r="E188" s="8">
        <v>21.7</v>
      </c>
      <c r="F188" s="9">
        <f>((Données!$E$2/100)*(Données!$E$2/100))*E188</f>
        <v>79.994879999999995</v>
      </c>
      <c r="G188" s="10"/>
      <c r="H188" s="11" t="str">
        <f t="shared" si="10"/>
        <v/>
      </c>
      <c r="I188" s="12" t="str">
        <f t="shared" si="11"/>
        <v/>
      </c>
      <c r="J188" s="13" t="str">
        <f t="shared" si="12"/>
        <v/>
      </c>
      <c r="K188" s="14"/>
    </row>
    <row r="189" spans="1:11" x14ac:dyDescent="0.2">
      <c r="A189" s="4"/>
      <c r="B189" s="5"/>
      <c r="C189" s="6" t="str">
        <f>IF(A189="","",B189/((Données!$E$2/100)*(Données!$E$2/100)))</f>
        <v/>
      </c>
      <c r="D189" s="7" t="str">
        <f>IF(A189="","",IF(C189&lt;=Données!$I$2,Données!$H$2,IF(AND(C189&gt;=Données!$I$3,C189&lt;=Données!$J$3),Données!$H$3,IF(AND(C189&gt;=Données!$I$4,C189&lt;=Données!$J$4),Données!$H$4,IF(AND(C189&gt;=Données!$I$5,C189&lt;=Données!$J$5),Données!$H$5,Données!$H$6)))))</f>
        <v/>
      </c>
      <c r="E189" s="8">
        <v>21.7</v>
      </c>
      <c r="F189" s="9">
        <f>((Données!$E$2/100)*(Données!$E$2/100))*E189</f>
        <v>79.994879999999995</v>
      </c>
      <c r="G189" s="10"/>
      <c r="H189" s="11" t="str">
        <f t="shared" si="10"/>
        <v/>
      </c>
      <c r="I189" s="12" t="str">
        <f t="shared" si="11"/>
        <v/>
      </c>
      <c r="J189" s="13" t="str">
        <f t="shared" si="12"/>
        <v/>
      </c>
      <c r="K189" s="14"/>
    </row>
    <row r="190" spans="1:11" x14ac:dyDescent="0.2">
      <c r="A190" s="4"/>
      <c r="B190" s="5"/>
      <c r="C190" s="6" t="str">
        <f>IF(A190="","",B190/((Données!$E$2/100)*(Données!$E$2/100)))</f>
        <v/>
      </c>
      <c r="D190" s="7" t="str">
        <f>IF(A190="","",IF(C190&lt;=Données!$I$2,Données!$H$2,IF(AND(C190&gt;=Données!$I$3,C190&lt;=Données!$J$3),Données!$H$3,IF(AND(C190&gt;=Données!$I$4,C190&lt;=Données!$J$4),Données!$H$4,IF(AND(C190&gt;=Données!$I$5,C190&lt;=Données!$J$5),Données!$H$5,Données!$H$6)))))</f>
        <v/>
      </c>
      <c r="E190" s="8">
        <v>21.7</v>
      </c>
      <c r="F190" s="9">
        <f>((Données!$E$2/100)*(Données!$E$2/100))*E190</f>
        <v>79.994879999999995</v>
      </c>
      <c r="G190" s="10"/>
      <c r="H190" s="11" t="str">
        <f t="shared" si="10"/>
        <v/>
      </c>
      <c r="I190" s="12" t="str">
        <f t="shared" si="11"/>
        <v/>
      </c>
      <c r="J190" s="13" t="str">
        <f t="shared" si="12"/>
        <v/>
      </c>
      <c r="K190" s="14"/>
    </row>
    <row r="191" spans="1:11" x14ac:dyDescent="0.2">
      <c r="A191" s="4"/>
      <c r="B191" s="5"/>
      <c r="C191" s="6" t="str">
        <f>IF(A191="","",B191/((Données!$E$2/100)*(Données!$E$2/100)))</f>
        <v/>
      </c>
      <c r="D191" s="7" t="str">
        <f>IF(A191="","",IF(C191&lt;=Données!$I$2,Données!$H$2,IF(AND(C191&gt;=Données!$I$3,C191&lt;=Données!$J$3),Données!$H$3,IF(AND(C191&gt;=Données!$I$4,C191&lt;=Données!$J$4),Données!$H$4,IF(AND(C191&gt;=Données!$I$5,C191&lt;=Données!$J$5),Données!$H$5,Données!$H$6)))))</f>
        <v/>
      </c>
      <c r="E191" s="8">
        <v>21.7</v>
      </c>
      <c r="F191" s="9">
        <f>((Données!$E$2/100)*(Données!$E$2/100))*E191</f>
        <v>79.994879999999995</v>
      </c>
      <c r="G191" s="10"/>
      <c r="H191" s="11" t="str">
        <f t="shared" si="10"/>
        <v/>
      </c>
      <c r="I191" s="12" t="str">
        <f t="shared" si="11"/>
        <v/>
      </c>
      <c r="J191" s="13" t="str">
        <f t="shared" si="12"/>
        <v/>
      </c>
      <c r="K191" s="14"/>
    </row>
    <row r="192" spans="1:11" x14ac:dyDescent="0.2">
      <c r="A192" s="4"/>
      <c r="B192" s="5"/>
      <c r="C192" s="6" t="str">
        <f>IF(A192="","",B192/((Données!$E$2/100)*(Données!$E$2/100)))</f>
        <v/>
      </c>
      <c r="D192" s="7" t="str">
        <f>IF(A192="","",IF(C192&lt;=Données!$I$2,Données!$H$2,IF(AND(C192&gt;=Données!$I$3,C192&lt;=Données!$J$3),Données!$H$3,IF(AND(C192&gt;=Données!$I$4,C192&lt;=Données!$J$4),Données!$H$4,IF(AND(C192&gt;=Données!$I$5,C192&lt;=Données!$J$5),Données!$H$5,Données!$H$6)))))</f>
        <v/>
      </c>
      <c r="E192" s="8">
        <v>21.7</v>
      </c>
      <c r="F192" s="9">
        <f>((Données!$E$2/100)*(Données!$E$2/100))*E192</f>
        <v>79.994879999999995</v>
      </c>
      <c r="G192" s="10"/>
      <c r="H192" s="11" t="str">
        <f t="shared" si="10"/>
        <v/>
      </c>
      <c r="I192" s="12" t="str">
        <f t="shared" si="11"/>
        <v/>
      </c>
      <c r="J192" s="13" t="str">
        <f t="shared" si="12"/>
        <v/>
      </c>
      <c r="K192" s="14"/>
    </row>
    <row r="193" spans="1:11" x14ac:dyDescent="0.2">
      <c r="A193" s="4"/>
      <c r="B193" s="5"/>
      <c r="C193" s="6" t="str">
        <f>IF(A193="","",B193/((Données!$E$2/100)*(Données!$E$2/100)))</f>
        <v/>
      </c>
      <c r="D193" s="7" t="str">
        <f>IF(A193="","",IF(C193&lt;=Données!$I$2,Données!$H$2,IF(AND(C193&gt;=Données!$I$3,C193&lt;=Données!$J$3),Données!$H$3,IF(AND(C193&gt;=Données!$I$4,C193&lt;=Données!$J$4),Données!$H$4,IF(AND(C193&gt;=Données!$I$5,C193&lt;=Données!$J$5),Données!$H$5,Données!$H$6)))))</f>
        <v/>
      </c>
      <c r="E193" s="8">
        <v>21.7</v>
      </c>
      <c r="F193" s="9">
        <f>((Données!$E$2/100)*(Données!$E$2/100))*E193</f>
        <v>79.994879999999995</v>
      </c>
      <c r="G193" s="10"/>
      <c r="H193" s="11" t="str">
        <f t="shared" si="10"/>
        <v/>
      </c>
      <c r="I193" s="12" t="str">
        <f t="shared" si="11"/>
        <v/>
      </c>
      <c r="J193" s="13" t="str">
        <f t="shared" si="12"/>
        <v/>
      </c>
      <c r="K193" s="14"/>
    </row>
    <row r="194" spans="1:11" x14ac:dyDescent="0.2">
      <c r="A194" s="4"/>
      <c r="B194" s="5"/>
      <c r="C194" s="6" t="str">
        <f>IF(A194="","",B194/((Données!$E$2/100)*(Données!$E$2/100)))</f>
        <v/>
      </c>
      <c r="D194" s="7" t="str">
        <f>IF(A194="","",IF(C194&lt;=Données!$I$2,Données!$H$2,IF(AND(C194&gt;=Données!$I$3,C194&lt;=Données!$J$3),Données!$H$3,IF(AND(C194&gt;=Données!$I$4,C194&lt;=Données!$J$4),Données!$H$4,IF(AND(C194&gt;=Données!$I$5,C194&lt;=Données!$J$5),Données!$H$5,Données!$H$6)))))</f>
        <v/>
      </c>
      <c r="E194" s="8">
        <v>21.7</v>
      </c>
      <c r="F194" s="9">
        <f>((Données!$E$2/100)*(Données!$E$2/100))*E194</f>
        <v>79.994879999999995</v>
      </c>
      <c r="G194" s="10"/>
      <c r="H194" s="11" t="str">
        <f t="shared" si="10"/>
        <v/>
      </c>
      <c r="I194" s="12" t="str">
        <f t="shared" si="11"/>
        <v/>
      </c>
      <c r="J194" s="13" t="str">
        <f t="shared" si="12"/>
        <v/>
      </c>
      <c r="K194" s="14"/>
    </row>
    <row r="195" spans="1:11" x14ac:dyDescent="0.2">
      <c r="A195" s="4"/>
      <c r="B195" s="5"/>
      <c r="C195" s="6" t="str">
        <f>IF(A195="","",B195/((Données!$E$2/100)*(Données!$E$2/100)))</f>
        <v/>
      </c>
      <c r="D195" s="7" t="str">
        <f>IF(A195="","",IF(C195&lt;=Données!$I$2,Données!$H$2,IF(AND(C195&gt;=Données!$I$3,C195&lt;=Données!$J$3),Données!$H$3,IF(AND(C195&gt;=Données!$I$4,C195&lt;=Données!$J$4),Données!$H$4,IF(AND(C195&gt;=Données!$I$5,C195&lt;=Données!$J$5),Données!$H$5,Données!$H$6)))))</f>
        <v/>
      </c>
      <c r="E195" s="8">
        <v>21.7</v>
      </c>
      <c r="F195" s="9">
        <f>((Données!$E$2/100)*(Données!$E$2/100))*E195</f>
        <v>79.994879999999995</v>
      </c>
      <c r="G195" s="10"/>
      <c r="H195" s="11" t="str">
        <f t="shared" si="10"/>
        <v/>
      </c>
      <c r="I195" s="12" t="str">
        <f t="shared" si="11"/>
        <v/>
      </c>
      <c r="J195" s="13" t="str">
        <f t="shared" si="12"/>
        <v/>
      </c>
      <c r="K195" s="14"/>
    </row>
    <row r="196" spans="1:11" x14ac:dyDescent="0.2">
      <c r="A196" s="4"/>
      <c r="B196" s="5"/>
      <c r="C196" s="6" t="str">
        <f>IF(A196="","",B196/((Données!$E$2/100)*(Données!$E$2/100)))</f>
        <v/>
      </c>
      <c r="D196" s="7" t="str">
        <f>IF(A196="","",IF(C196&lt;=Données!$I$2,Données!$H$2,IF(AND(C196&gt;=Données!$I$3,C196&lt;=Données!$J$3),Données!$H$3,IF(AND(C196&gt;=Données!$I$4,C196&lt;=Données!$J$4),Données!$H$4,IF(AND(C196&gt;=Données!$I$5,C196&lt;=Données!$J$5),Données!$H$5,Données!$H$6)))))</f>
        <v/>
      </c>
      <c r="E196" s="8">
        <v>21.7</v>
      </c>
      <c r="F196" s="9">
        <f>((Données!$E$2/100)*(Données!$E$2/100))*E196</f>
        <v>79.994879999999995</v>
      </c>
      <c r="G196" s="10"/>
      <c r="H196" s="11" t="str">
        <f t="shared" si="10"/>
        <v/>
      </c>
      <c r="I196" s="12" t="str">
        <f t="shared" si="11"/>
        <v/>
      </c>
      <c r="J196" s="13" t="str">
        <f t="shared" si="12"/>
        <v/>
      </c>
      <c r="K196" s="14"/>
    </row>
    <row r="197" spans="1:11" x14ac:dyDescent="0.2">
      <c r="A197" s="4"/>
      <c r="B197" s="5"/>
      <c r="C197" s="6" t="str">
        <f>IF(A197="","",B197/((Données!$E$2/100)*(Données!$E$2/100)))</f>
        <v/>
      </c>
      <c r="D197" s="7" t="str">
        <f>IF(A197="","",IF(C197&lt;=Données!$I$2,Données!$H$2,IF(AND(C197&gt;=Données!$I$3,C197&lt;=Données!$J$3),Données!$H$3,IF(AND(C197&gt;=Données!$I$4,C197&lt;=Données!$J$4),Données!$H$4,IF(AND(C197&gt;=Données!$I$5,C197&lt;=Données!$J$5),Données!$H$5,Données!$H$6)))))</f>
        <v/>
      </c>
      <c r="E197" s="8">
        <v>21.7</v>
      </c>
      <c r="F197" s="9">
        <f>((Données!$E$2/100)*(Données!$E$2/100))*E197</f>
        <v>79.994879999999995</v>
      </c>
      <c r="G197" s="10"/>
      <c r="H197" s="11" t="str">
        <f t="shared" si="10"/>
        <v/>
      </c>
      <c r="I197" s="12" t="str">
        <f t="shared" si="11"/>
        <v/>
      </c>
      <c r="J197" s="13" t="str">
        <f t="shared" si="12"/>
        <v/>
      </c>
      <c r="K197" s="14"/>
    </row>
    <row r="198" spans="1:11" x14ac:dyDescent="0.2">
      <c r="A198" s="4"/>
      <c r="B198" s="5"/>
      <c r="C198" s="6" t="str">
        <f>IF(A198="","",B198/((Données!$E$2/100)*(Données!$E$2/100)))</f>
        <v/>
      </c>
      <c r="D198" s="7" t="str">
        <f>IF(A198="","",IF(C198&lt;=Données!$I$2,Données!$H$2,IF(AND(C198&gt;=Données!$I$3,C198&lt;=Données!$J$3),Données!$H$3,IF(AND(C198&gt;=Données!$I$4,C198&lt;=Données!$J$4),Données!$H$4,IF(AND(C198&gt;=Données!$I$5,C198&lt;=Données!$J$5),Données!$H$5,Données!$H$6)))))</f>
        <v/>
      </c>
      <c r="E198" s="8">
        <v>21.7</v>
      </c>
      <c r="F198" s="9">
        <f>((Données!$E$2/100)*(Données!$E$2/100))*E198</f>
        <v>79.994879999999995</v>
      </c>
      <c r="G198" s="10"/>
      <c r="H198" s="11" t="str">
        <f t="shared" si="10"/>
        <v/>
      </c>
      <c r="I198" s="12" t="str">
        <f t="shared" si="11"/>
        <v/>
      </c>
      <c r="J198" s="13" t="str">
        <f t="shared" si="12"/>
        <v/>
      </c>
      <c r="K198" s="14"/>
    </row>
    <row r="199" spans="1:11" x14ac:dyDescent="0.2">
      <c r="A199" s="4"/>
      <c r="B199" s="5"/>
      <c r="C199" s="6" t="str">
        <f>IF(A199="","",B199/((Données!$E$2/100)*(Données!$E$2/100)))</f>
        <v/>
      </c>
      <c r="D199" s="7" t="str">
        <f>IF(A199="","",IF(C199&lt;=Données!$I$2,Données!$H$2,IF(AND(C199&gt;=Données!$I$3,C199&lt;=Données!$J$3),Données!$H$3,IF(AND(C199&gt;=Données!$I$4,C199&lt;=Données!$J$4),Données!$H$4,IF(AND(C199&gt;=Données!$I$5,C199&lt;=Données!$J$5),Données!$H$5,Données!$H$6)))))</f>
        <v/>
      </c>
      <c r="E199" s="8">
        <v>21.7</v>
      </c>
      <c r="F199" s="9">
        <f>((Données!$E$2/100)*(Données!$E$2/100))*E199</f>
        <v>79.994879999999995</v>
      </c>
      <c r="G199" s="10"/>
      <c r="H199" s="11" t="str">
        <f t="shared" si="10"/>
        <v/>
      </c>
      <c r="I199" s="12" t="str">
        <f t="shared" si="11"/>
        <v/>
      </c>
      <c r="J199" s="13" t="str">
        <f t="shared" si="12"/>
        <v/>
      </c>
      <c r="K199" s="14"/>
    </row>
    <row r="200" spans="1:11" x14ac:dyDescent="0.2">
      <c r="A200" s="4"/>
      <c r="B200" s="5"/>
      <c r="C200" s="6" t="str">
        <f>IF(A200="","",B200/((Données!$E$2/100)*(Données!$E$2/100)))</f>
        <v/>
      </c>
      <c r="D200" s="7" t="str">
        <f>IF(A200="","",IF(C200&lt;=Données!$I$2,Données!$H$2,IF(AND(C200&gt;=Données!$I$3,C200&lt;=Données!$J$3),Données!$H$3,IF(AND(C200&gt;=Données!$I$4,C200&lt;=Données!$J$4),Données!$H$4,IF(AND(C200&gt;=Données!$I$5,C200&lt;=Données!$J$5),Données!$H$5,Données!$H$6)))))</f>
        <v/>
      </c>
      <c r="E200" s="8">
        <v>21.7</v>
      </c>
      <c r="F200" s="9">
        <f>((Données!$E$2/100)*(Données!$E$2/100))*E200</f>
        <v>79.994879999999995</v>
      </c>
      <c r="G200" s="10"/>
      <c r="H200" s="11" t="str">
        <f t="shared" si="10"/>
        <v/>
      </c>
      <c r="I200" s="12" t="str">
        <f t="shared" si="11"/>
        <v/>
      </c>
      <c r="J200" s="13" t="str">
        <f t="shared" si="12"/>
        <v/>
      </c>
      <c r="K200" s="14"/>
    </row>
    <row r="201" spans="1:11" x14ac:dyDescent="0.2">
      <c r="A201" s="4"/>
      <c r="B201" s="5"/>
      <c r="C201" s="6" t="str">
        <f>IF(A201="","",B201/((Données!$E$2/100)*(Données!$E$2/100)))</f>
        <v/>
      </c>
      <c r="D201" s="7" t="str">
        <f>IF(A201="","",IF(C201&lt;=Données!$I$2,Données!$H$2,IF(AND(C201&gt;=Données!$I$3,C201&lt;=Données!$J$3),Données!$H$3,IF(AND(C201&gt;=Données!$I$4,C201&lt;=Données!$J$4),Données!$H$4,IF(AND(C201&gt;=Données!$I$5,C201&lt;=Données!$J$5),Données!$H$5,Données!$H$6)))))</f>
        <v/>
      </c>
      <c r="E201" s="8">
        <v>21.7</v>
      </c>
      <c r="F201" s="9">
        <f>((Données!$E$2/100)*(Données!$E$2/100))*E201</f>
        <v>79.994879999999995</v>
      </c>
      <c r="G201" s="10"/>
      <c r="H201" s="11" t="str">
        <f t="shared" si="10"/>
        <v/>
      </c>
      <c r="I201" s="12" t="str">
        <f t="shared" si="11"/>
        <v/>
      </c>
      <c r="J201" s="13" t="str">
        <f t="shared" si="12"/>
        <v/>
      </c>
      <c r="K201" s="14"/>
    </row>
    <row r="202" spans="1:11" x14ac:dyDescent="0.2">
      <c r="A202" s="4"/>
      <c r="B202" s="5"/>
      <c r="C202" s="6" t="str">
        <f>IF(A202="","",B202/((Données!$E$2/100)*(Données!$E$2/100)))</f>
        <v/>
      </c>
      <c r="D202" s="7" t="str">
        <f>IF(A202="","",IF(C202&lt;=Données!$I$2,Données!$H$2,IF(AND(C202&gt;=Données!$I$3,C202&lt;=Données!$J$3),Données!$H$3,IF(AND(C202&gt;=Données!$I$4,C202&lt;=Données!$J$4),Données!$H$4,IF(AND(C202&gt;=Données!$I$5,C202&lt;=Données!$J$5),Données!$H$5,Données!$H$6)))))</f>
        <v/>
      </c>
      <c r="E202" s="8">
        <v>21.7</v>
      </c>
      <c r="F202" s="9">
        <f>((Données!$E$2/100)*(Données!$E$2/100))*E202</f>
        <v>79.994879999999995</v>
      </c>
      <c r="G202" s="10"/>
      <c r="H202" s="11" t="str">
        <f t="shared" si="10"/>
        <v/>
      </c>
      <c r="I202" s="12" t="str">
        <f t="shared" si="11"/>
        <v/>
      </c>
      <c r="J202" s="13" t="str">
        <f t="shared" si="12"/>
        <v/>
      </c>
      <c r="K202" s="14"/>
    </row>
    <row r="203" spans="1:11" x14ac:dyDescent="0.2">
      <c r="A203" s="4"/>
      <c r="B203" s="5"/>
      <c r="C203" s="6" t="str">
        <f>IF(A203="","",B203/((Données!$E$2/100)*(Données!$E$2/100)))</f>
        <v/>
      </c>
      <c r="D203" s="7" t="str">
        <f>IF(A203="","",IF(C203&lt;=Données!$I$2,Données!$H$2,IF(AND(C203&gt;=Données!$I$3,C203&lt;=Données!$J$3),Données!$H$3,IF(AND(C203&gt;=Données!$I$4,C203&lt;=Données!$J$4),Données!$H$4,IF(AND(C203&gt;=Données!$I$5,C203&lt;=Données!$J$5),Données!$H$5,Données!$H$6)))))</f>
        <v/>
      </c>
      <c r="E203" s="8">
        <v>21.7</v>
      </c>
      <c r="F203" s="9">
        <f>((Données!$E$2/100)*(Données!$E$2/100))*E203</f>
        <v>79.994879999999995</v>
      </c>
      <c r="G203" s="10"/>
      <c r="H203" s="11" t="str">
        <f t="shared" si="10"/>
        <v/>
      </c>
      <c r="I203" s="12" t="str">
        <f t="shared" si="11"/>
        <v/>
      </c>
      <c r="J203" s="13" t="str">
        <f t="shared" si="12"/>
        <v/>
      </c>
      <c r="K203" s="14"/>
    </row>
    <row r="204" spans="1:11" x14ac:dyDescent="0.2">
      <c r="A204" s="4"/>
      <c r="B204" s="5"/>
      <c r="C204" s="6" t="str">
        <f>IF(A204="","",B204/((Données!$E$2/100)*(Données!$E$2/100)))</f>
        <v/>
      </c>
      <c r="D204" s="7" t="str">
        <f>IF(A204="","",IF(C204&lt;=Données!$I$2,Données!$H$2,IF(AND(C204&gt;=Données!$I$3,C204&lt;=Données!$J$3),Données!$H$3,IF(AND(C204&gt;=Données!$I$4,C204&lt;=Données!$J$4),Données!$H$4,IF(AND(C204&gt;=Données!$I$5,C204&lt;=Données!$J$5),Données!$H$5,Données!$H$6)))))</f>
        <v/>
      </c>
      <c r="E204" s="8">
        <v>21.7</v>
      </c>
      <c r="F204" s="9">
        <f>((Données!$E$2/100)*(Données!$E$2/100))*E204</f>
        <v>79.994879999999995</v>
      </c>
      <c r="G204" s="10"/>
      <c r="H204" s="11" t="str">
        <f t="shared" si="10"/>
        <v/>
      </c>
      <c r="I204" s="12" t="str">
        <f t="shared" si="11"/>
        <v/>
      </c>
      <c r="J204" s="13" t="str">
        <f t="shared" si="12"/>
        <v/>
      </c>
      <c r="K204" s="14"/>
    </row>
    <row r="205" spans="1:11" x14ac:dyDescent="0.2">
      <c r="A205" s="4"/>
      <c r="B205" s="5"/>
      <c r="C205" s="6" t="str">
        <f>IF(A205="","",B205/((Données!$E$2/100)*(Données!$E$2/100)))</f>
        <v/>
      </c>
      <c r="D205" s="7" t="str">
        <f>IF(A205="","",IF(C205&lt;=Données!$I$2,Données!$H$2,IF(AND(C205&gt;=Données!$I$3,C205&lt;=Données!$J$3),Données!$H$3,IF(AND(C205&gt;=Données!$I$4,C205&lt;=Données!$J$4),Données!$H$4,IF(AND(C205&gt;=Données!$I$5,C205&lt;=Données!$J$5),Données!$H$5,Données!$H$6)))))</f>
        <v/>
      </c>
      <c r="E205" s="8">
        <v>21.7</v>
      </c>
      <c r="F205" s="9">
        <f>((Données!$E$2/100)*(Données!$E$2/100))*E205</f>
        <v>79.994879999999995</v>
      </c>
      <c r="G205" s="10"/>
      <c r="H205" s="11" t="str">
        <f t="shared" si="10"/>
        <v/>
      </c>
      <c r="I205" s="12" t="str">
        <f t="shared" si="11"/>
        <v/>
      </c>
      <c r="J205" s="13" t="str">
        <f t="shared" si="12"/>
        <v/>
      </c>
      <c r="K205" s="14"/>
    </row>
    <row r="206" spans="1:11" x14ac:dyDescent="0.2">
      <c r="A206" s="4"/>
      <c r="B206" s="5"/>
      <c r="C206" s="6" t="str">
        <f>IF(A206="","",B206/((Données!$E$2/100)*(Données!$E$2/100)))</f>
        <v/>
      </c>
      <c r="D206" s="7" t="str">
        <f>IF(A206="","",IF(C206&lt;=Données!$I$2,Données!$H$2,IF(AND(C206&gt;=Données!$I$3,C206&lt;=Données!$J$3),Données!$H$3,IF(AND(C206&gt;=Données!$I$4,C206&lt;=Données!$J$4),Données!$H$4,IF(AND(C206&gt;=Données!$I$5,C206&lt;=Données!$J$5),Données!$H$5,Données!$H$6)))))</f>
        <v/>
      </c>
      <c r="E206" s="8">
        <v>21.7</v>
      </c>
      <c r="F206" s="9">
        <f>((Données!$E$2/100)*(Données!$E$2/100))*E206</f>
        <v>79.994879999999995</v>
      </c>
      <c r="G206" s="10"/>
      <c r="H206" s="11" t="str">
        <f t="shared" si="10"/>
        <v/>
      </c>
      <c r="I206" s="12" t="str">
        <f t="shared" si="11"/>
        <v/>
      </c>
      <c r="J206" s="13" t="str">
        <f t="shared" si="12"/>
        <v/>
      </c>
      <c r="K206" s="14"/>
    </row>
    <row r="207" spans="1:11" x14ac:dyDescent="0.2">
      <c r="A207" s="4"/>
      <c r="B207" s="5"/>
      <c r="C207" s="6" t="str">
        <f>IF(A207="","",B207/((Données!$E$2/100)*(Données!$E$2/100)))</f>
        <v/>
      </c>
      <c r="D207" s="7" t="str">
        <f>IF(A207="","",IF(C207&lt;=Données!$I$2,Données!$H$2,IF(AND(C207&gt;=Données!$I$3,C207&lt;=Données!$J$3),Données!$H$3,IF(AND(C207&gt;=Données!$I$4,C207&lt;=Données!$J$4),Données!$H$4,IF(AND(C207&gt;=Données!$I$5,C207&lt;=Données!$J$5),Données!$H$5,Données!$H$6)))))</f>
        <v/>
      </c>
      <c r="E207" s="8">
        <v>21.7</v>
      </c>
      <c r="F207" s="9">
        <f>((Données!$E$2/100)*(Données!$E$2/100))*E207</f>
        <v>79.994879999999995</v>
      </c>
      <c r="G207" s="10"/>
      <c r="H207" s="11" t="str">
        <f t="shared" si="10"/>
        <v/>
      </c>
      <c r="I207" s="12" t="str">
        <f t="shared" si="11"/>
        <v/>
      </c>
      <c r="J207" s="13" t="str">
        <f t="shared" si="12"/>
        <v/>
      </c>
      <c r="K207" s="14"/>
    </row>
    <row r="208" spans="1:11" x14ac:dyDescent="0.2">
      <c r="A208" s="4"/>
      <c r="B208" s="5"/>
      <c r="C208" s="6" t="str">
        <f>IF(A208="","",B208/((Données!$E$2/100)*(Données!$E$2/100)))</f>
        <v/>
      </c>
      <c r="D208" s="7" t="str">
        <f>IF(A208="","",IF(C208&lt;=Données!$I$2,Données!$H$2,IF(AND(C208&gt;=Données!$I$3,C208&lt;=Données!$J$3),Données!$H$3,IF(AND(C208&gt;=Données!$I$4,C208&lt;=Données!$J$4),Données!$H$4,IF(AND(C208&gt;=Données!$I$5,C208&lt;=Données!$J$5),Données!$H$5,Données!$H$6)))))</f>
        <v/>
      </c>
      <c r="E208" s="8">
        <v>21.7</v>
      </c>
      <c r="F208" s="9">
        <f>((Données!$E$2/100)*(Données!$E$2/100))*E208</f>
        <v>79.994879999999995</v>
      </c>
      <c r="G208" s="10"/>
      <c r="H208" s="11" t="str">
        <f t="shared" si="10"/>
        <v/>
      </c>
      <c r="I208" s="12" t="str">
        <f t="shared" si="11"/>
        <v/>
      </c>
      <c r="J208" s="13" t="str">
        <f t="shared" si="12"/>
        <v/>
      </c>
      <c r="K208" s="14"/>
    </row>
    <row r="209" spans="1:11" x14ac:dyDescent="0.2">
      <c r="A209" s="4"/>
      <c r="B209" s="5"/>
      <c r="C209" s="6" t="str">
        <f>IF(A209="","",B209/((Données!$E$2/100)*(Données!$E$2/100)))</f>
        <v/>
      </c>
      <c r="D209" s="7" t="str">
        <f>IF(A209="","",IF(C209&lt;=Données!$I$2,Données!$H$2,IF(AND(C209&gt;=Données!$I$3,C209&lt;=Données!$J$3),Données!$H$3,IF(AND(C209&gt;=Données!$I$4,C209&lt;=Données!$J$4),Données!$H$4,IF(AND(C209&gt;=Données!$I$5,C209&lt;=Données!$J$5),Données!$H$5,Données!$H$6)))))</f>
        <v/>
      </c>
      <c r="E209" s="8">
        <v>21.7</v>
      </c>
      <c r="F209" s="9">
        <f>((Données!$E$2/100)*(Données!$E$2/100))*E209</f>
        <v>79.994879999999995</v>
      </c>
      <c r="G209" s="10"/>
      <c r="H209" s="11" t="str">
        <f t="shared" si="10"/>
        <v/>
      </c>
      <c r="I209" s="12" t="str">
        <f t="shared" si="11"/>
        <v/>
      </c>
      <c r="J209" s="13" t="str">
        <f t="shared" si="12"/>
        <v/>
      </c>
      <c r="K209" s="14"/>
    </row>
    <row r="210" spans="1:11" x14ac:dyDescent="0.2">
      <c r="A210" s="4"/>
      <c r="B210" s="5"/>
      <c r="C210" s="6" t="str">
        <f>IF(A210="","",B210/((Données!$E$2/100)*(Données!$E$2/100)))</f>
        <v/>
      </c>
      <c r="D210" s="7" t="str">
        <f>IF(A210="","",IF(C210&lt;=Données!$I$2,Données!$H$2,IF(AND(C210&gt;=Données!$I$3,C210&lt;=Données!$J$3),Données!$H$3,IF(AND(C210&gt;=Données!$I$4,C210&lt;=Données!$J$4),Données!$H$4,IF(AND(C210&gt;=Données!$I$5,C210&lt;=Données!$J$5),Données!$H$5,Données!$H$6)))))</f>
        <v/>
      </c>
      <c r="E210" s="8">
        <v>21.7</v>
      </c>
      <c r="F210" s="9">
        <f>((Données!$E$2/100)*(Données!$E$2/100))*E210</f>
        <v>79.994879999999995</v>
      </c>
      <c r="G210" s="10"/>
      <c r="H210" s="11" t="str">
        <f t="shared" si="10"/>
        <v/>
      </c>
      <c r="I210" s="12" t="str">
        <f t="shared" si="11"/>
        <v/>
      </c>
      <c r="J210" s="13" t="str">
        <f t="shared" si="12"/>
        <v/>
      </c>
      <c r="K210" s="14"/>
    </row>
    <row r="211" spans="1:11" x14ac:dyDescent="0.2">
      <c r="A211" s="4"/>
      <c r="B211" s="5"/>
      <c r="C211" s="6" t="str">
        <f>IF(A211="","",B211/((Données!$E$2/100)*(Données!$E$2/100)))</f>
        <v/>
      </c>
      <c r="D211" s="7" t="str">
        <f>IF(A211="","",IF(C211&lt;=Données!$I$2,Données!$H$2,IF(AND(C211&gt;=Données!$I$3,C211&lt;=Données!$J$3),Données!$H$3,IF(AND(C211&gt;=Données!$I$4,C211&lt;=Données!$J$4),Données!$H$4,IF(AND(C211&gt;=Données!$I$5,C211&lt;=Données!$J$5),Données!$H$5,Données!$H$6)))))</f>
        <v/>
      </c>
      <c r="E211" s="8">
        <v>21.7</v>
      </c>
      <c r="F211" s="9">
        <f>((Données!$E$2/100)*(Données!$E$2/100))*E211</f>
        <v>79.994879999999995</v>
      </c>
      <c r="G211" s="10"/>
      <c r="H211" s="11" t="str">
        <f t="shared" si="10"/>
        <v/>
      </c>
      <c r="I211" s="12" t="str">
        <f t="shared" si="11"/>
        <v/>
      </c>
      <c r="J211" s="13" t="str">
        <f t="shared" si="12"/>
        <v/>
      </c>
      <c r="K211" s="14"/>
    </row>
    <row r="212" spans="1:11" x14ac:dyDescent="0.2">
      <c r="A212" s="4"/>
      <c r="B212" s="5"/>
      <c r="C212" s="6" t="str">
        <f>IF(A212="","",B212/((Données!$E$2/100)*(Données!$E$2/100)))</f>
        <v/>
      </c>
      <c r="D212" s="7" t="str">
        <f>IF(A212="","",IF(C212&lt;=Données!$I$2,Données!$H$2,IF(AND(C212&gt;=Données!$I$3,C212&lt;=Données!$J$3),Données!$H$3,IF(AND(C212&gt;=Données!$I$4,C212&lt;=Données!$J$4),Données!$H$4,IF(AND(C212&gt;=Données!$I$5,C212&lt;=Données!$J$5),Données!$H$5,Données!$H$6)))))</f>
        <v/>
      </c>
      <c r="E212" s="8">
        <v>21.7</v>
      </c>
      <c r="F212" s="9">
        <f>((Données!$E$2/100)*(Données!$E$2/100))*E212</f>
        <v>79.994879999999995</v>
      </c>
      <c r="G212" s="10"/>
      <c r="H212" s="11" t="str">
        <f t="shared" si="10"/>
        <v/>
      </c>
      <c r="I212" s="12" t="str">
        <f t="shared" si="11"/>
        <v/>
      </c>
      <c r="J212" s="13" t="str">
        <f t="shared" si="12"/>
        <v/>
      </c>
      <c r="K212" s="14"/>
    </row>
    <row r="213" spans="1:11" x14ac:dyDescent="0.2">
      <c r="A213" s="4"/>
      <c r="B213" s="5"/>
      <c r="C213" s="6" t="str">
        <f>IF(A213="","",B213/((Données!$E$2/100)*(Données!$E$2/100)))</f>
        <v/>
      </c>
      <c r="D213" s="7" t="str">
        <f>IF(A213="","",IF(C213&lt;=Données!$I$2,Données!$H$2,IF(AND(C213&gt;=Données!$I$3,C213&lt;=Données!$J$3),Données!$H$3,IF(AND(C213&gt;=Données!$I$4,C213&lt;=Données!$J$4),Données!$H$4,IF(AND(C213&gt;=Données!$I$5,C213&lt;=Données!$J$5),Données!$H$5,Données!$H$6)))))</f>
        <v/>
      </c>
      <c r="E213" s="8">
        <v>21.7</v>
      </c>
      <c r="F213" s="9">
        <f>((Données!$E$2/100)*(Données!$E$2/100))*E213</f>
        <v>79.994879999999995</v>
      </c>
      <c r="G213" s="10"/>
      <c r="H213" s="11" t="str">
        <f t="shared" si="10"/>
        <v/>
      </c>
      <c r="I213" s="12" t="str">
        <f t="shared" si="11"/>
        <v/>
      </c>
      <c r="J213" s="13" t="str">
        <f t="shared" si="12"/>
        <v/>
      </c>
      <c r="K213" s="14"/>
    </row>
    <row r="214" spans="1:11" x14ac:dyDescent="0.2">
      <c r="A214" s="4"/>
      <c r="B214" s="5"/>
      <c r="C214" s="6" t="str">
        <f>IF(A214="","",B214/((Données!$E$2/100)*(Données!$E$2/100)))</f>
        <v/>
      </c>
      <c r="D214" s="7" t="str">
        <f>IF(A214="","",IF(C214&lt;=Données!$I$2,Données!$H$2,IF(AND(C214&gt;=Données!$I$3,C214&lt;=Données!$J$3),Données!$H$3,IF(AND(C214&gt;=Données!$I$4,C214&lt;=Données!$J$4),Données!$H$4,IF(AND(C214&gt;=Données!$I$5,C214&lt;=Données!$J$5),Données!$H$5,Données!$H$6)))))</f>
        <v/>
      </c>
      <c r="E214" s="8">
        <v>21.7</v>
      </c>
      <c r="F214" s="9">
        <f>((Données!$E$2/100)*(Données!$E$2/100))*E214</f>
        <v>79.994879999999995</v>
      </c>
      <c r="G214" s="10"/>
      <c r="H214" s="11" t="str">
        <f t="shared" ref="H214:H277" si="13">IF(B214&gt;F214,B214-F214,"")</f>
        <v/>
      </c>
      <c r="I214" s="12" t="str">
        <f t="shared" ref="I214:I277" si="14">IF(B213&lt;B214,B214-B213,"")</f>
        <v/>
      </c>
      <c r="J214" s="13" t="str">
        <f t="shared" ref="J214:J277" si="15">IF(B214&lt;B213,B213-B214,"")</f>
        <v/>
      </c>
      <c r="K214" s="14"/>
    </row>
    <row r="215" spans="1:11" x14ac:dyDescent="0.2">
      <c r="A215" s="4"/>
      <c r="B215" s="5"/>
      <c r="C215" s="6" t="str">
        <f>IF(A215="","",B215/((Données!$E$2/100)*(Données!$E$2/100)))</f>
        <v/>
      </c>
      <c r="D215" s="7" t="str">
        <f>IF(A215="","",IF(C215&lt;=Données!$I$2,Données!$H$2,IF(AND(C215&gt;=Données!$I$3,C215&lt;=Données!$J$3),Données!$H$3,IF(AND(C215&gt;=Données!$I$4,C215&lt;=Données!$J$4),Données!$H$4,IF(AND(C215&gt;=Données!$I$5,C215&lt;=Données!$J$5),Données!$H$5,Données!$H$6)))))</f>
        <v/>
      </c>
      <c r="E215" s="8">
        <v>21.7</v>
      </c>
      <c r="F215" s="9">
        <f>((Données!$E$2/100)*(Données!$E$2/100))*E215</f>
        <v>79.994879999999995</v>
      </c>
      <c r="G215" s="10"/>
      <c r="H215" s="11" t="str">
        <f t="shared" si="13"/>
        <v/>
      </c>
      <c r="I215" s="12" t="str">
        <f t="shared" si="14"/>
        <v/>
      </c>
      <c r="J215" s="13" t="str">
        <f t="shared" si="15"/>
        <v/>
      </c>
      <c r="K215" s="14"/>
    </row>
    <row r="216" spans="1:11" x14ac:dyDescent="0.2">
      <c r="A216" s="4"/>
      <c r="B216" s="5"/>
      <c r="C216" s="6" t="str">
        <f>IF(A216="","",B216/((Données!$E$2/100)*(Données!$E$2/100)))</f>
        <v/>
      </c>
      <c r="D216" s="7" t="str">
        <f>IF(A216="","",IF(C216&lt;=Données!$I$2,Données!$H$2,IF(AND(C216&gt;=Données!$I$3,C216&lt;=Données!$J$3),Données!$H$3,IF(AND(C216&gt;=Données!$I$4,C216&lt;=Données!$J$4),Données!$H$4,IF(AND(C216&gt;=Données!$I$5,C216&lt;=Données!$J$5),Données!$H$5,Données!$H$6)))))</f>
        <v/>
      </c>
      <c r="E216" s="8">
        <v>21.7</v>
      </c>
      <c r="F216" s="9">
        <f>((Données!$E$2/100)*(Données!$E$2/100))*E216</f>
        <v>79.994879999999995</v>
      </c>
      <c r="G216" s="10"/>
      <c r="H216" s="11" t="str">
        <f t="shared" si="13"/>
        <v/>
      </c>
      <c r="I216" s="12" t="str">
        <f t="shared" si="14"/>
        <v/>
      </c>
      <c r="J216" s="13" t="str">
        <f t="shared" si="15"/>
        <v/>
      </c>
      <c r="K216" s="14"/>
    </row>
    <row r="217" spans="1:11" x14ac:dyDescent="0.2">
      <c r="A217" s="4"/>
      <c r="B217" s="5"/>
      <c r="C217" s="6" t="str">
        <f>IF(A217="","",B217/((Données!$E$2/100)*(Données!$E$2/100)))</f>
        <v/>
      </c>
      <c r="D217" s="7" t="str">
        <f>IF(A217="","",IF(C217&lt;=Données!$I$2,Données!$H$2,IF(AND(C217&gt;=Données!$I$3,C217&lt;=Données!$J$3),Données!$H$3,IF(AND(C217&gt;=Données!$I$4,C217&lt;=Données!$J$4),Données!$H$4,IF(AND(C217&gt;=Données!$I$5,C217&lt;=Données!$J$5),Données!$H$5,Données!$H$6)))))</f>
        <v/>
      </c>
      <c r="E217" s="8">
        <v>21.7</v>
      </c>
      <c r="F217" s="9">
        <f>((Données!$E$2/100)*(Données!$E$2/100))*E217</f>
        <v>79.994879999999995</v>
      </c>
      <c r="G217" s="10"/>
      <c r="H217" s="11" t="str">
        <f t="shared" si="13"/>
        <v/>
      </c>
      <c r="I217" s="12" t="str">
        <f t="shared" si="14"/>
        <v/>
      </c>
      <c r="J217" s="13" t="str">
        <f t="shared" si="15"/>
        <v/>
      </c>
      <c r="K217" s="14"/>
    </row>
    <row r="218" spans="1:11" x14ac:dyDescent="0.2">
      <c r="A218" s="4"/>
      <c r="B218" s="5"/>
      <c r="C218" s="6" t="str">
        <f>IF(A218="","",B218/((Données!$E$2/100)*(Données!$E$2/100)))</f>
        <v/>
      </c>
      <c r="D218" s="7" t="str">
        <f>IF(A218="","",IF(C218&lt;=Données!$I$2,Données!$H$2,IF(AND(C218&gt;=Données!$I$3,C218&lt;=Données!$J$3),Données!$H$3,IF(AND(C218&gt;=Données!$I$4,C218&lt;=Données!$J$4),Données!$H$4,IF(AND(C218&gt;=Données!$I$5,C218&lt;=Données!$J$5),Données!$H$5,Données!$H$6)))))</f>
        <v/>
      </c>
      <c r="E218" s="8">
        <v>21.7</v>
      </c>
      <c r="F218" s="9">
        <f>((Données!$E$2/100)*(Données!$E$2/100))*E218</f>
        <v>79.994879999999995</v>
      </c>
      <c r="G218" s="10"/>
      <c r="H218" s="11" t="str">
        <f t="shared" si="13"/>
        <v/>
      </c>
      <c r="I218" s="12" t="str">
        <f t="shared" si="14"/>
        <v/>
      </c>
      <c r="J218" s="13" t="str">
        <f t="shared" si="15"/>
        <v/>
      </c>
      <c r="K218" s="14"/>
    </row>
    <row r="219" spans="1:11" x14ac:dyDescent="0.2">
      <c r="A219" s="4"/>
      <c r="B219" s="5"/>
      <c r="C219" s="6" t="str">
        <f>IF(A219="","",B219/((Données!$E$2/100)*(Données!$E$2/100)))</f>
        <v/>
      </c>
      <c r="D219" s="7" t="str">
        <f>IF(A219="","",IF(C219&lt;=Données!$I$2,Données!$H$2,IF(AND(C219&gt;=Données!$I$3,C219&lt;=Données!$J$3),Données!$H$3,IF(AND(C219&gt;=Données!$I$4,C219&lt;=Données!$J$4),Données!$H$4,IF(AND(C219&gt;=Données!$I$5,C219&lt;=Données!$J$5),Données!$H$5,Données!$H$6)))))</f>
        <v/>
      </c>
      <c r="E219" s="8">
        <v>21.7</v>
      </c>
      <c r="F219" s="9">
        <f>((Données!$E$2/100)*(Données!$E$2/100))*E219</f>
        <v>79.994879999999995</v>
      </c>
      <c r="G219" s="10"/>
      <c r="H219" s="11" t="str">
        <f t="shared" si="13"/>
        <v/>
      </c>
      <c r="I219" s="12" t="str">
        <f t="shared" si="14"/>
        <v/>
      </c>
      <c r="J219" s="13" t="str">
        <f t="shared" si="15"/>
        <v/>
      </c>
      <c r="K219" s="14"/>
    </row>
    <row r="220" spans="1:11" x14ac:dyDescent="0.2">
      <c r="A220" s="4"/>
      <c r="B220" s="5"/>
      <c r="C220" s="6" t="str">
        <f>IF(A220="","",B220/((Données!$E$2/100)*(Données!$E$2/100)))</f>
        <v/>
      </c>
      <c r="D220" s="7" t="str">
        <f>IF(A220="","",IF(C220&lt;=Données!$I$2,Données!$H$2,IF(AND(C220&gt;=Données!$I$3,C220&lt;=Données!$J$3),Données!$H$3,IF(AND(C220&gt;=Données!$I$4,C220&lt;=Données!$J$4),Données!$H$4,IF(AND(C220&gt;=Données!$I$5,C220&lt;=Données!$J$5),Données!$H$5,Données!$H$6)))))</f>
        <v/>
      </c>
      <c r="E220" s="8">
        <v>21.7</v>
      </c>
      <c r="F220" s="9">
        <f>((Données!$E$2/100)*(Données!$E$2/100))*E220</f>
        <v>79.994879999999995</v>
      </c>
      <c r="G220" s="10"/>
      <c r="H220" s="11" t="str">
        <f t="shared" si="13"/>
        <v/>
      </c>
      <c r="I220" s="12" t="str">
        <f t="shared" si="14"/>
        <v/>
      </c>
      <c r="J220" s="13" t="str">
        <f t="shared" si="15"/>
        <v/>
      </c>
      <c r="K220" s="14"/>
    </row>
    <row r="221" spans="1:11" x14ac:dyDescent="0.2">
      <c r="A221" s="4"/>
      <c r="B221" s="5"/>
      <c r="C221" s="6" t="str">
        <f>IF(A221="","",B221/((Données!$E$2/100)*(Données!$E$2/100)))</f>
        <v/>
      </c>
      <c r="D221" s="7" t="str">
        <f>IF(A221="","",IF(C221&lt;=Données!$I$2,Données!$H$2,IF(AND(C221&gt;=Données!$I$3,C221&lt;=Données!$J$3),Données!$H$3,IF(AND(C221&gt;=Données!$I$4,C221&lt;=Données!$J$4),Données!$H$4,IF(AND(C221&gt;=Données!$I$5,C221&lt;=Données!$J$5),Données!$H$5,Données!$H$6)))))</f>
        <v/>
      </c>
      <c r="E221" s="8">
        <v>21.7</v>
      </c>
      <c r="F221" s="9">
        <f>((Données!$E$2/100)*(Données!$E$2/100))*E221</f>
        <v>79.994879999999995</v>
      </c>
      <c r="G221" s="10"/>
      <c r="H221" s="11" t="str">
        <f t="shared" si="13"/>
        <v/>
      </c>
      <c r="I221" s="12" t="str">
        <f t="shared" si="14"/>
        <v/>
      </c>
      <c r="J221" s="13" t="str">
        <f t="shared" si="15"/>
        <v/>
      </c>
      <c r="K221" s="14"/>
    </row>
    <row r="222" spans="1:11" x14ac:dyDescent="0.2">
      <c r="A222" s="4"/>
      <c r="B222" s="5"/>
      <c r="C222" s="6" t="str">
        <f>IF(A222="","",B222/((Données!$E$2/100)*(Données!$E$2/100)))</f>
        <v/>
      </c>
      <c r="D222" s="7" t="str">
        <f>IF(A222="","",IF(C222&lt;=Données!$I$2,Données!$H$2,IF(AND(C222&gt;=Données!$I$3,C222&lt;=Données!$J$3),Données!$H$3,IF(AND(C222&gt;=Données!$I$4,C222&lt;=Données!$J$4),Données!$H$4,IF(AND(C222&gt;=Données!$I$5,C222&lt;=Données!$J$5),Données!$H$5,Données!$H$6)))))</f>
        <v/>
      </c>
      <c r="E222" s="8">
        <v>21.7</v>
      </c>
      <c r="F222" s="9">
        <f>((Données!$E$2/100)*(Données!$E$2/100))*E222</f>
        <v>79.994879999999995</v>
      </c>
      <c r="G222" s="10"/>
      <c r="H222" s="11" t="str">
        <f t="shared" si="13"/>
        <v/>
      </c>
      <c r="I222" s="12" t="str">
        <f t="shared" si="14"/>
        <v/>
      </c>
      <c r="J222" s="13" t="str">
        <f t="shared" si="15"/>
        <v/>
      </c>
      <c r="K222" s="14"/>
    </row>
    <row r="223" spans="1:11" x14ac:dyDescent="0.2">
      <c r="A223" s="4"/>
      <c r="B223" s="5"/>
      <c r="C223" s="6" t="str">
        <f>IF(A223="","",B223/((Données!$E$2/100)*(Données!$E$2/100)))</f>
        <v/>
      </c>
      <c r="D223" s="7" t="str">
        <f>IF(A223="","",IF(C223&lt;=Données!$I$2,Données!$H$2,IF(AND(C223&gt;=Données!$I$3,C223&lt;=Données!$J$3),Données!$H$3,IF(AND(C223&gt;=Données!$I$4,C223&lt;=Données!$J$4),Données!$H$4,IF(AND(C223&gt;=Données!$I$5,C223&lt;=Données!$J$5),Données!$H$5,Données!$H$6)))))</f>
        <v/>
      </c>
      <c r="E223" s="8">
        <v>21.7</v>
      </c>
      <c r="F223" s="9">
        <f>((Données!$E$2/100)*(Données!$E$2/100))*E223</f>
        <v>79.994879999999995</v>
      </c>
      <c r="G223" s="10"/>
      <c r="H223" s="11" t="str">
        <f t="shared" si="13"/>
        <v/>
      </c>
      <c r="I223" s="12" t="str">
        <f t="shared" si="14"/>
        <v/>
      </c>
      <c r="J223" s="13" t="str">
        <f t="shared" si="15"/>
        <v/>
      </c>
      <c r="K223" s="14"/>
    </row>
    <row r="224" spans="1:11" x14ac:dyDescent="0.2">
      <c r="A224" s="4"/>
      <c r="B224" s="5"/>
      <c r="C224" s="6" t="str">
        <f>IF(A224="","",B224/((Données!$E$2/100)*(Données!$E$2/100)))</f>
        <v/>
      </c>
      <c r="D224" s="7" t="str">
        <f>IF(A224="","",IF(C224&lt;=Données!$I$2,Données!$H$2,IF(AND(C224&gt;=Données!$I$3,C224&lt;=Données!$J$3),Données!$H$3,IF(AND(C224&gt;=Données!$I$4,C224&lt;=Données!$J$4),Données!$H$4,IF(AND(C224&gt;=Données!$I$5,C224&lt;=Données!$J$5),Données!$H$5,Données!$H$6)))))</f>
        <v/>
      </c>
      <c r="E224" s="8">
        <v>21.7</v>
      </c>
      <c r="F224" s="9">
        <f>((Données!$E$2/100)*(Données!$E$2/100))*E224</f>
        <v>79.994879999999995</v>
      </c>
      <c r="G224" s="10"/>
      <c r="H224" s="11" t="str">
        <f t="shared" si="13"/>
        <v/>
      </c>
      <c r="I224" s="12" t="str">
        <f t="shared" si="14"/>
        <v/>
      </c>
      <c r="J224" s="13" t="str">
        <f t="shared" si="15"/>
        <v/>
      </c>
      <c r="K224" s="14"/>
    </row>
    <row r="225" spans="1:11" x14ac:dyDescent="0.2">
      <c r="A225" s="4"/>
      <c r="B225" s="5"/>
      <c r="C225" s="6" t="str">
        <f>IF(A225="","",B225/((Données!$E$2/100)*(Données!$E$2/100)))</f>
        <v/>
      </c>
      <c r="D225" s="7" t="str">
        <f>IF(A225="","",IF(C225&lt;=Données!$I$2,Données!$H$2,IF(AND(C225&gt;=Données!$I$3,C225&lt;=Données!$J$3),Données!$H$3,IF(AND(C225&gt;=Données!$I$4,C225&lt;=Données!$J$4),Données!$H$4,IF(AND(C225&gt;=Données!$I$5,C225&lt;=Données!$J$5),Données!$H$5,Données!$H$6)))))</f>
        <v/>
      </c>
      <c r="E225" s="8">
        <v>21.7</v>
      </c>
      <c r="F225" s="9">
        <f>((Données!$E$2/100)*(Données!$E$2/100))*E225</f>
        <v>79.994879999999995</v>
      </c>
      <c r="G225" s="10"/>
      <c r="H225" s="11" t="str">
        <f t="shared" si="13"/>
        <v/>
      </c>
      <c r="I225" s="12" t="str">
        <f t="shared" si="14"/>
        <v/>
      </c>
      <c r="J225" s="13" t="str">
        <f t="shared" si="15"/>
        <v/>
      </c>
      <c r="K225" s="14"/>
    </row>
    <row r="226" spans="1:11" x14ac:dyDescent="0.2">
      <c r="A226" s="4"/>
      <c r="B226" s="5"/>
      <c r="C226" s="6" t="str">
        <f>IF(A226="","",B226/((Données!$E$2/100)*(Données!$E$2/100)))</f>
        <v/>
      </c>
      <c r="D226" s="7" t="str">
        <f>IF(A226="","",IF(C226&lt;=Données!$I$2,Données!$H$2,IF(AND(C226&gt;=Données!$I$3,C226&lt;=Données!$J$3),Données!$H$3,IF(AND(C226&gt;=Données!$I$4,C226&lt;=Données!$J$4),Données!$H$4,IF(AND(C226&gt;=Données!$I$5,C226&lt;=Données!$J$5),Données!$H$5,Données!$H$6)))))</f>
        <v/>
      </c>
      <c r="E226" s="8">
        <v>21.7</v>
      </c>
      <c r="F226" s="9">
        <f>((Données!$E$2/100)*(Données!$E$2/100))*E226</f>
        <v>79.994879999999995</v>
      </c>
      <c r="G226" s="10"/>
      <c r="H226" s="11" t="str">
        <f t="shared" si="13"/>
        <v/>
      </c>
      <c r="I226" s="12" t="str">
        <f t="shared" si="14"/>
        <v/>
      </c>
      <c r="J226" s="13" t="str">
        <f t="shared" si="15"/>
        <v/>
      </c>
      <c r="K226" s="14"/>
    </row>
    <row r="227" spans="1:11" x14ac:dyDescent="0.2">
      <c r="A227" s="4"/>
      <c r="B227" s="5"/>
      <c r="C227" s="6" t="str">
        <f>IF(A227="","",B227/((Données!$E$2/100)*(Données!$E$2/100)))</f>
        <v/>
      </c>
      <c r="D227" s="7" t="str">
        <f>IF(A227="","",IF(C227&lt;=Données!$I$2,Données!$H$2,IF(AND(C227&gt;=Données!$I$3,C227&lt;=Données!$J$3),Données!$H$3,IF(AND(C227&gt;=Données!$I$4,C227&lt;=Données!$J$4),Données!$H$4,IF(AND(C227&gt;=Données!$I$5,C227&lt;=Données!$J$5),Données!$H$5,Données!$H$6)))))</f>
        <v/>
      </c>
      <c r="E227" s="8">
        <v>21.7</v>
      </c>
      <c r="F227" s="9">
        <f>((Données!$E$2/100)*(Données!$E$2/100))*E227</f>
        <v>79.994879999999995</v>
      </c>
      <c r="G227" s="10"/>
      <c r="H227" s="11" t="str">
        <f t="shared" si="13"/>
        <v/>
      </c>
      <c r="I227" s="12" t="str">
        <f t="shared" si="14"/>
        <v/>
      </c>
      <c r="J227" s="13" t="str">
        <f t="shared" si="15"/>
        <v/>
      </c>
      <c r="K227" s="14"/>
    </row>
    <row r="228" spans="1:11" x14ac:dyDescent="0.2">
      <c r="A228" s="4"/>
      <c r="B228" s="5"/>
      <c r="C228" s="6" t="str">
        <f>IF(A228="","",B228/((Données!$E$2/100)*(Données!$E$2/100)))</f>
        <v/>
      </c>
      <c r="D228" s="7" t="str">
        <f>IF(A228="","",IF(C228&lt;=Données!$I$2,Données!$H$2,IF(AND(C228&gt;=Données!$I$3,C228&lt;=Données!$J$3),Données!$H$3,IF(AND(C228&gt;=Données!$I$4,C228&lt;=Données!$J$4),Données!$H$4,IF(AND(C228&gt;=Données!$I$5,C228&lt;=Données!$J$5),Données!$H$5,Données!$H$6)))))</f>
        <v/>
      </c>
      <c r="E228" s="8">
        <v>21.7</v>
      </c>
      <c r="F228" s="9">
        <f>((Données!$E$2/100)*(Données!$E$2/100))*E228</f>
        <v>79.994879999999995</v>
      </c>
      <c r="G228" s="10"/>
      <c r="H228" s="11" t="str">
        <f t="shared" si="13"/>
        <v/>
      </c>
      <c r="I228" s="12" t="str">
        <f t="shared" si="14"/>
        <v/>
      </c>
      <c r="J228" s="13" t="str">
        <f t="shared" si="15"/>
        <v/>
      </c>
      <c r="K228" s="14"/>
    </row>
    <row r="229" spans="1:11" x14ac:dyDescent="0.2">
      <c r="A229" s="4"/>
      <c r="B229" s="5"/>
      <c r="C229" s="6" t="str">
        <f>IF(A229="","",B229/((Données!$E$2/100)*(Données!$E$2/100)))</f>
        <v/>
      </c>
      <c r="D229" s="7" t="str">
        <f>IF(A229="","",IF(C229&lt;=Données!$I$2,Données!$H$2,IF(AND(C229&gt;=Données!$I$3,C229&lt;=Données!$J$3),Données!$H$3,IF(AND(C229&gt;=Données!$I$4,C229&lt;=Données!$J$4),Données!$H$4,IF(AND(C229&gt;=Données!$I$5,C229&lt;=Données!$J$5),Données!$H$5,Données!$H$6)))))</f>
        <v/>
      </c>
      <c r="E229" s="8">
        <v>21.7</v>
      </c>
      <c r="F229" s="9">
        <f>((Données!$E$2/100)*(Données!$E$2/100))*E229</f>
        <v>79.994879999999995</v>
      </c>
      <c r="G229" s="10"/>
      <c r="H229" s="11" t="str">
        <f t="shared" si="13"/>
        <v/>
      </c>
      <c r="I229" s="12" t="str">
        <f t="shared" si="14"/>
        <v/>
      </c>
      <c r="J229" s="13" t="str">
        <f t="shared" si="15"/>
        <v/>
      </c>
      <c r="K229" s="14"/>
    </row>
    <row r="230" spans="1:11" x14ac:dyDescent="0.2">
      <c r="A230" s="4"/>
      <c r="B230" s="5"/>
      <c r="C230" s="6" t="str">
        <f>IF(A230="","",B230/((Données!$E$2/100)*(Données!$E$2/100)))</f>
        <v/>
      </c>
      <c r="D230" s="7" t="str">
        <f>IF(A230="","",IF(C230&lt;=Données!$I$2,Données!$H$2,IF(AND(C230&gt;=Données!$I$3,C230&lt;=Données!$J$3),Données!$H$3,IF(AND(C230&gt;=Données!$I$4,C230&lt;=Données!$J$4),Données!$H$4,IF(AND(C230&gt;=Données!$I$5,C230&lt;=Données!$J$5),Données!$H$5,Données!$H$6)))))</f>
        <v/>
      </c>
      <c r="E230" s="8">
        <v>21.7</v>
      </c>
      <c r="F230" s="9">
        <f>((Données!$E$2/100)*(Données!$E$2/100))*E230</f>
        <v>79.994879999999995</v>
      </c>
      <c r="G230" s="10"/>
      <c r="H230" s="11" t="str">
        <f t="shared" si="13"/>
        <v/>
      </c>
      <c r="I230" s="12" t="str">
        <f t="shared" si="14"/>
        <v/>
      </c>
      <c r="J230" s="13" t="str">
        <f t="shared" si="15"/>
        <v/>
      </c>
      <c r="K230" s="14"/>
    </row>
    <row r="231" spans="1:11" x14ac:dyDescent="0.2">
      <c r="A231" s="4"/>
      <c r="B231" s="5"/>
      <c r="C231" s="6" t="str">
        <f>IF(A231="","",B231/((Données!$E$2/100)*(Données!$E$2/100)))</f>
        <v/>
      </c>
      <c r="D231" s="7" t="str">
        <f>IF(A231="","",IF(C231&lt;=Données!$I$2,Données!$H$2,IF(AND(C231&gt;=Données!$I$3,C231&lt;=Données!$J$3),Données!$H$3,IF(AND(C231&gt;=Données!$I$4,C231&lt;=Données!$J$4),Données!$H$4,IF(AND(C231&gt;=Données!$I$5,C231&lt;=Données!$J$5),Données!$H$5,Données!$H$6)))))</f>
        <v/>
      </c>
      <c r="E231" s="8">
        <v>21.7</v>
      </c>
      <c r="F231" s="9">
        <f>((Données!$E$2/100)*(Données!$E$2/100))*E231</f>
        <v>79.994879999999995</v>
      </c>
      <c r="G231" s="10"/>
      <c r="H231" s="11" t="str">
        <f t="shared" si="13"/>
        <v/>
      </c>
      <c r="I231" s="12" t="str">
        <f t="shared" si="14"/>
        <v/>
      </c>
      <c r="J231" s="13" t="str">
        <f t="shared" si="15"/>
        <v/>
      </c>
      <c r="K231" s="14"/>
    </row>
    <row r="232" spans="1:11" x14ac:dyDescent="0.2">
      <c r="A232" s="4"/>
      <c r="B232" s="5"/>
      <c r="C232" s="6" t="str">
        <f>IF(A232="","",B232/((Données!$E$2/100)*(Données!$E$2/100)))</f>
        <v/>
      </c>
      <c r="D232" s="7" t="str">
        <f>IF(A232="","",IF(C232&lt;=Données!$I$2,Données!$H$2,IF(AND(C232&gt;=Données!$I$3,C232&lt;=Données!$J$3),Données!$H$3,IF(AND(C232&gt;=Données!$I$4,C232&lt;=Données!$J$4),Données!$H$4,IF(AND(C232&gt;=Données!$I$5,C232&lt;=Données!$J$5),Données!$H$5,Données!$H$6)))))</f>
        <v/>
      </c>
      <c r="E232" s="8">
        <v>21.7</v>
      </c>
      <c r="F232" s="9">
        <f>((Données!$E$2/100)*(Données!$E$2/100))*E232</f>
        <v>79.994879999999995</v>
      </c>
      <c r="G232" s="10"/>
      <c r="H232" s="11" t="str">
        <f t="shared" si="13"/>
        <v/>
      </c>
      <c r="I232" s="12" t="str">
        <f t="shared" si="14"/>
        <v/>
      </c>
      <c r="J232" s="13" t="str">
        <f t="shared" si="15"/>
        <v/>
      </c>
      <c r="K232" s="14"/>
    </row>
    <row r="233" spans="1:11" x14ac:dyDescent="0.2">
      <c r="A233" s="4"/>
      <c r="B233" s="5"/>
      <c r="C233" s="6" t="str">
        <f>IF(A233="","",B233/((Données!$E$2/100)*(Données!$E$2/100)))</f>
        <v/>
      </c>
      <c r="D233" s="7" t="str">
        <f>IF(A233="","",IF(C233&lt;=Données!$I$2,Données!$H$2,IF(AND(C233&gt;=Données!$I$3,C233&lt;=Données!$J$3),Données!$H$3,IF(AND(C233&gt;=Données!$I$4,C233&lt;=Données!$J$4),Données!$H$4,IF(AND(C233&gt;=Données!$I$5,C233&lt;=Données!$J$5),Données!$H$5,Données!$H$6)))))</f>
        <v/>
      </c>
      <c r="E233" s="8">
        <v>21.7</v>
      </c>
      <c r="F233" s="9">
        <f>((Données!$E$2/100)*(Données!$E$2/100))*E233</f>
        <v>79.994879999999995</v>
      </c>
      <c r="G233" s="10"/>
      <c r="H233" s="11" t="str">
        <f t="shared" si="13"/>
        <v/>
      </c>
      <c r="I233" s="12" t="str">
        <f t="shared" si="14"/>
        <v/>
      </c>
      <c r="J233" s="13" t="str">
        <f t="shared" si="15"/>
        <v/>
      </c>
      <c r="K233" s="14"/>
    </row>
    <row r="234" spans="1:11" x14ac:dyDescent="0.2">
      <c r="A234" s="4"/>
      <c r="B234" s="5"/>
      <c r="C234" s="6" t="str">
        <f>IF(A234="","",B234/((Données!$E$2/100)*(Données!$E$2/100)))</f>
        <v/>
      </c>
      <c r="D234" s="7" t="str">
        <f>IF(A234="","",IF(C234&lt;=Données!$I$2,Données!$H$2,IF(AND(C234&gt;=Données!$I$3,C234&lt;=Données!$J$3),Données!$H$3,IF(AND(C234&gt;=Données!$I$4,C234&lt;=Données!$J$4),Données!$H$4,IF(AND(C234&gt;=Données!$I$5,C234&lt;=Données!$J$5),Données!$H$5,Données!$H$6)))))</f>
        <v/>
      </c>
      <c r="E234" s="8">
        <v>21.7</v>
      </c>
      <c r="F234" s="9">
        <f>((Données!$E$2/100)*(Données!$E$2/100))*E234</f>
        <v>79.994879999999995</v>
      </c>
      <c r="G234" s="10"/>
      <c r="H234" s="11" t="str">
        <f t="shared" si="13"/>
        <v/>
      </c>
      <c r="I234" s="12" t="str">
        <f t="shared" si="14"/>
        <v/>
      </c>
      <c r="J234" s="13" t="str">
        <f t="shared" si="15"/>
        <v/>
      </c>
      <c r="K234" s="14"/>
    </row>
    <row r="235" spans="1:11" x14ac:dyDescent="0.2">
      <c r="A235" s="4"/>
      <c r="B235" s="5"/>
      <c r="C235" s="6" t="str">
        <f>IF(A235="","",B235/((Données!$E$2/100)*(Données!$E$2/100)))</f>
        <v/>
      </c>
      <c r="D235" s="7" t="str">
        <f>IF(A235="","",IF(C235&lt;=Données!$I$2,Données!$H$2,IF(AND(C235&gt;=Données!$I$3,C235&lt;=Données!$J$3),Données!$H$3,IF(AND(C235&gt;=Données!$I$4,C235&lt;=Données!$J$4),Données!$H$4,IF(AND(C235&gt;=Données!$I$5,C235&lt;=Données!$J$5),Données!$H$5,Données!$H$6)))))</f>
        <v/>
      </c>
      <c r="E235" s="8">
        <v>21.7</v>
      </c>
      <c r="F235" s="9">
        <f>((Données!$E$2/100)*(Données!$E$2/100))*E235</f>
        <v>79.994879999999995</v>
      </c>
      <c r="G235" s="10"/>
      <c r="H235" s="11" t="str">
        <f t="shared" si="13"/>
        <v/>
      </c>
      <c r="I235" s="12" t="str">
        <f t="shared" si="14"/>
        <v/>
      </c>
      <c r="J235" s="13" t="str">
        <f t="shared" si="15"/>
        <v/>
      </c>
      <c r="K235" s="14"/>
    </row>
    <row r="236" spans="1:11" x14ac:dyDescent="0.2">
      <c r="A236" s="4"/>
      <c r="B236" s="5"/>
      <c r="C236" s="6" t="str">
        <f>IF(A236="","",B236/((Données!$E$2/100)*(Données!$E$2/100)))</f>
        <v/>
      </c>
      <c r="D236" s="7" t="str">
        <f>IF(A236="","",IF(C236&lt;=Données!$I$2,Données!$H$2,IF(AND(C236&gt;=Données!$I$3,C236&lt;=Données!$J$3),Données!$H$3,IF(AND(C236&gt;=Données!$I$4,C236&lt;=Données!$J$4),Données!$H$4,IF(AND(C236&gt;=Données!$I$5,C236&lt;=Données!$J$5),Données!$H$5,Données!$H$6)))))</f>
        <v/>
      </c>
      <c r="E236" s="8">
        <v>21.7</v>
      </c>
      <c r="F236" s="9">
        <f>((Données!$E$2/100)*(Données!$E$2/100))*E236</f>
        <v>79.994879999999995</v>
      </c>
      <c r="G236" s="10"/>
      <c r="H236" s="11" t="str">
        <f t="shared" si="13"/>
        <v/>
      </c>
      <c r="I236" s="12" t="str">
        <f t="shared" si="14"/>
        <v/>
      </c>
      <c r="J236" s="13" t="str">
        <f t="shared" si="15"/>
        <v/>
      </c>
      <c r="K236" s="14"/>
    </row>
    <row r="237" spans="1:11" x14ac:dyDescent="0.2">
      <c r="A237" s="4"/>
      <c r="B237" s="5"/>
      <c r="C237" s="6" t="str">
        <f>IF(A237="","",B237/((Données!$E$2/100)*(Données!$E$2/100)))</f>
        <v/>
      </c>
      <c r="D237" s="7" t="str">
        <f>IF(A237="","",IF(C237&lt;=Données!$I$2,Données!$H$2,IF(AND(C237&gt;=Données!$I$3,C237&lt;=Données!$J$3),Données!$H$3,IF(AND(C237&gt;=Données!$I$4,C237&lt;=Données!$J$4),Données!$H$4,IF(AND(C237&gt;=Données!$I$5,C237&lt;=Données!$J$5),Données!$H$5,Données!$H$6)))))</f>
        <v/>
      </c>
      <c r="E237" s="8">
        <v>21.7</v>
      </c>
      <c r="F237" s="9">
        <f>((Données!$E$2/100)*(Données!$E$2/100))*E237</f>
        <v>79.994879999999995</v>
      </c>
      <c r="G237" s="10"/>
      <c r="H237" s="11" t="str">
        <f t="shared" si="13"/>
        <v/>
      </c>
      <c r="I237" s="12" t="str">
        <f t="shared" si="14"/>
        <v/>
      </c>
      <c r="J237" s="13" t="str">
        <f t="shared" si="15"/>
        <v/>
      </c>
      <c r="K237" s="14"/>
    </row>
    <row r="238" spans="1:11" x14ac:dyDescent="0.2">
      <c r="A238" s="4"/>
      <c r="B238" s="5"/>
      <c r="C238" s="6" t="str">
        <f>IF(A238="","",B238/((Données!$E$2/100)*(Données!$E$2/100)))</f>
        <v/>
      </c>
      <c r="D238" s="7" t="str">
        <f>IF(A238="","",IF(C238&lt;=Données!$I$2,Données!$H$2,IF(AND(C238&gt;=Données!$I$3,C238&lt;=Données!$J$3),Données!$H$3,IF(AND(C238&gt;=Données!$I$4,C238&lt;=Données!$J$4),Données!$H$4,IF(AND(C238&gt;=Données!$I$5,C238&lt;=Données!$J$5),Données!$H$5,Données!$H$6)))))</f>
        <v/>
      </c>
      <c r="E238" s="8">
        <v>21.7</v>
      </c>
      <c r="F238" s="9">
        <f>((Données!$E$2/100)*(Données!$E$2/100))*E238</f>
        <v>79.994879999999995</v>
      </c>
      <c r="G238" s="10"/>
      <c r="H238" s="11" t="str">
        <f t="shared" si="13"/>
        <v/>
      </c>
      <c r="I238" s="12" t="str">
        <f t="shared" si="14"/>
        <v/>
      </c>
      <c r="J238" s="13" t="str">
        <f t="shared" si="15"/>
        <v/>
      </c>
      <c r="K238" s="14"/>
    </row>
    <row r="239" spans="1:11" x14ac:dyDescent="0.2">
      <c r="A239" s="4"/>
      <c r="B239" s="5"/>
      <c r="C239" s="6" t="str">
        <f>IF(A239="","",B239/((Données!$E$2/100)*(Données!$E$2/100)))</f>
        <v/>
      </c>
      <c r="D239" s="7" t="str">
        <f>IF(A239="","",IF(C239&lt;=Données!$I$2,Données!$H$2,IF(AND(C239&gt;=Données!$I$3,C239&lt;=Données!$J$3),Données!$H$3,IF(AND(C239&gt;=Données!$I$4,C239&lt;=Données!$J$4),Données!$H$4,IF(AND(C239&gt;=Données!$I$5,C239&lt;=Données!$J$5),Données!$H$5,Données!$H$6)))))</f>
        <v/>
      </c>
      <c r="E239" s="8">
        <v>21.7</v>
      </c>
      <c r="F239" s="9">
        <f>((Données!$E$2/100)*(Données!$E$2/100))*E239</f>
        <v>79.994879999999995</v>
      </c>
      <c r="G239" s="10"/>
      <c r="H239" s="11" t="str">
        <f t="shared" si="13"/>
        <v/>
      </c>
      <c r="I239" s="12" t="str">
        <f t="shared" si="14"/>
        <v/>
      </c>
      <c r="J239" s="13" t="str">
        <f t="shared" si="15"/>
        <v/>
      </c>
      <c r="K239" s="14"/>
    </row>
    <row r="240" spans="1:11" x14ac:dyDescent="0.2">
      <c r="A240" s="4"/>
      <c r="B240" s="5"/>
      <c r="C240" s="6" t="str">
        <f>IF(A240="","",B240/((Données!$E$2/100)*(Données!$E$2/100)))</f>
        <v/>
      </c>
      <c r="D240" s="7" t="str">
        <f>IF(A240="","",IF(C240&lt;=Données!$I$2,Données!$H$2,IF(AND(C240&gt;=Données!$I$3,C240&lt;=Données!$J$3),Données!$H$3,IF(AND(C240&gt;=Données!$I$4,C240&lt;=Données!$J$4),Données!$H$4,IF(AND(C240&gt;=Données!$I$5,C240&lt;=Données!$J$5),Données!$H$5,Données!$H$6)))))</f>
        <v/>
      </c>
      <c r="E240" s="8">
        <v>21.7</v>
      </c>
      <c r="F240" s="9">
        <f>((Données!$E$2/100)*(Données!$E$2/100))*E240</f>
        <v>79.994879999999995</v>
      </c>
      <c r="G240" s="10"/>
      <c r="H240" s="11" t="str">
        <f t="shared" si="13"/>
        <v/>
      </c>
      <c r="I240" s="12" t="str">
        <f t="shared" si="14"/>
        <v/>
      </c>
      <c r="J240" s="13" t="str">
        <f t="shared" si="15"/>
        <v/>
      </c>
      <c r="K240" s="14"/>
    </row>
    <row r="241" spans="1:11" x14ac:dyDescent="0.2">
      <c r="A241" s="4"/>
      <c r="B241" s="5"/>
      <c r="C241" s="6" t="str">
        <f>IF(A241="","",B241/((Données!$E$2/100)*(Données!$E$2/100)))</f>
        <v/>
      </c>
      <c r="D241" s="7" t="str">
        <f>IF(A241="","",IF(C241&lt;=Données!$I$2,Données!$H$2,IF(AND(C241&gt;=Données!$I$3,C241&lt;=Données!$J$3),Données!$H$3,IF(AND(C241&gt;=Données!$I$4,C241&lt;=Données!$J$4),Données!$H$4,IF(AND(C241&gt;=Données!$I$5,C241&lt;=Données!$J$5),Données!$H$5,Données!$H$6)))))</f>
        <v/>
      </c>
      <c r="E241" s="8">
        <v>21.7</v>
      </c>
      <c r="F241" s="9">
        <f>((Données!$E$2/100)*(Données!$E$2/100))*E241</f>
        <v>79.994879999999995</v>
      </c>
      <c r="G241" s="10"/>
      <c r="H241" s="11" t="str">
        <f t="shared" si="13"/>
        <v/>
      </c>
      <c r="I241" s="12" t="str">
        <f t="shared" si="14"/>
        <v/>
      </c>
      <c r="J241" s="13" t="str">
        <f t="shared" si="15"/>
        <v/>
      </c>
      <c r="K241" s="14"/>
    </row>
    <row r="242" spans="1:11" x14ac:dyDescent="0.2">
      <c r="A242" s="4"/>
      <c r="B242" s="5"/>
      <c r="C242" s="6" t="str">
        <f>IF(A242="","",B242/((Données!$E$2/100)*(Données!$E$2/100)))</f>
        <v/>
      </c>
      <c r="D242" s="7" t="str">
        <f>IF(A242="","",IF(C242&lt;=Données!$I$2,Données!$H$2,IF(AND(C242&gt;=Données!$I$3,C242&lt;=Données!$J$3),Données!$H$3,IF(AND(C242&gt;=Données!$I$4,C242&lt;=Données!$J$4),Données!$H$4,IF(AND(C242&gt;=Données!$I$5,C242&lt;=Données!$J$5),Données!$H$5,Données!$H$6)))))</f>
        <v/>
      </c>
      <c r="E242" s="8">
        <v>21.7</v>
      </c>
      <c r="F242" s="9">
        <f>((Données!$E$2/100)*(Données!$E$2/100))*E242</f>
        <v>79.994879999999995</v>
      </c>
      <c r="G242" s="10"/>
      <c r="H242" s="11" t="str">
        <f t="shared" si="13"/>
        <v/>
      </c>
      <c r="I242" s="12" t="str">
        <f t="shared" si="14"/>
        <v/>
      </c>
      <c r="J242" s="13" t="str">
        <f t="shared" si="15"/>
        <v/>
      </c>
      <c r="K242" s="14"/>
    </row>
    <row r="243" spans="1:11" x14ac:dyDescent="0.2">
      <c r="A243" s="4"/>
      <c r="B243" s="5"/>
      <c r="C243" s="6" t="str">
        <f>IF(A243="","",B243/((Données!$E$2/100)*(Données!$E$2/100)))</f>
        <v/>
      </c>
      <c r="D243" s="7" t="str">
        <f>IF(A243="","",IF(C243&lt;=Données!$I$2,Données!$H$2,IF(AND(C243&gt;=Données!$I$3,C243&lt;=Données!$J$3),Données!$H$3,IF(AND(C243&gt;=Données!$I$4,C243&lt;=Données!$J$4),Données!$H$4,IF(AND(C243&gt;=Données!$I$5,C243&lt;=Données!$J$5),Données!$H$5,Données!$H$6)))))</f>
        <v/>
      </c>
      <c r="E243" s="8">
        <v>21.7</v>
      </c>
      <c r="F243" s="9">
        <f>((Données!$E$2/100)*(Données!$E$2/100))*E243</f>
        <v>79.994879999999995</v>
      </c>
      <c r="G243" s="10"/>
      <c r="H243" s="11" t="str">
        <f t="shared" si="13"/>
        <v/>
      </c>
      <c r="I243" s="12" t="str">
        <f t="shared" si="14"/>
        <v/>
      </c>
      <c r="J243" s="13" t="str">
        <f t="shared" si="15"/>
        <v/>
      </c>
      <c r="K243" s="14"/>
    </row>
    <row r="244" spans="1:11" x14ac:dyDescent="0.2">
      <c r="A244" s="4"/>
      <c r="B244" s="5"/>
      <c r="C244" s="6" t="str">
        <f>IF(A244="","",B244/((Données!$E$2/100)*(Données!$E$2/100)))</f>
        <v/>
      </c>
      <c r="D244" s="7" t="str">
        <f>IF(A244="","",IF(C244&lt;=Données!$I$2,Données!$H$2,IF(AND(C244&gt;=Données!$I$3,C244&lt;=Données!$J$3),Données!$H$3,IF(AND(C244&gt;=Données!$I$4,C244&lt;=Données!$J$4),Données!$H$4,IF(AND(C244&gt;=Données!$I$5,C244&lt;=Données!$J$5),Données!$H$5,Données!$H$6)))))</f>
        <v/>
      </c>
      <c r="E244" s="8">
        <v>21.7</v>
      </c>
      <c r="F244" s="9">
        <f>((Données!$E$2/100)*(Données!$E$2/100))*E244</f>
        <v>79.994879999999995</v>
      </c>
      <c r="G244" s="10"/>
      <c r="H244" s="11" t="str">
        <f t="shared" si="13"/>
        <v/>
      </c>
      <c r="I244" s="12" t="str">
        <f t="shared" si="14"/>
        <v/>
      </c>
      <c r="J244" s="13" t="str">
        <f t="shared" si="15"/>
        <v/>
      </c>
      <c r="K244" s="14"/>
    </row>
    <row r="245" spans="1:11" x14ac:dyDescent="0.2">
      <c r="A245" s="4"/>
      <c r="B245" s="5"/>
      <c r="C245" s="6" t="str">
        <f>IF(A245="","",B245/((Données!$E$2/100)*(Données!$E$2/100)))</f>
        <v/>
      </c>
      <c r="D245" s="7" t="str">
        <f>IF(A245="","",IF(C245&lt;=Données!$I$2,Données!$H$2,IF(AND(C245&gt;=Données!$I$3,C245&lt;=Données!$J$3),Données!$H$3,IF(AND(C245&gt;=Données!$I$4,C245&lt;=Données!$J$4),Données!$H$4,IF(AND(C245&gt;=Données!$I$5,C245&lt;=Données!$J$5),Données!$H$5,Données!$H$6)))))</f>
        <v/>
      </c>
      <c r="E245" s="8">
        <v>21.7</v>
      </c>
      <c r="F245" s="9">
        <f>((Données!$E$2/100)*(Données!$E$2/100))*E245</f>
        <v>79.994879999999995</v>
      </c>
      <c r="G245" s="10"/>
      <c r="H245" s="11" t="str">
        <f t="shared" si="13"/>
        <v/>
      </c>
      <c r="I245" s="12" t="str">
        <f t="shared" si="14"/>
        <v/>
      </c>
      <c r="J245" s="13" t="str">
        <f t="shared" si="15"/>
        <v/>
      </c>
      <c r="K245" s="14"/>
    </row>
    <row r="246" spans="1:11" x14ac:dyDescent="0.2">
      <c r="A246" s="4"/>
      <c r="B246" s="5"/>
      <c r="C246" s="6" t="str">
        <f>IF(A246="","",B246/((Données!$E$2/100)*(Données!$E$2/100)))</f>
        <v/>
      </c>
      <c r="D246" s="7" t="str">
        <f>IF(A246="","",IF(C246&lt;=Données!$I$2,Données!$H$2,IF(AND(C246&gt;=Données!$I$3,C246&lt;=Données!$J$3),Données!$H$3,IF(AND(C246&gt;=Données!$I$4,C246&lt;=Données!$J$4),Données!$H$4,IF(AND(C246&gt;=Données!$I$5,C246&lt;=Données!$J$5),Données!$H$5,Données!$H$6)))))</f>
        <v/>
      </c>
      <c r="E246" s="8">
        <v>21.7</v>
      </c>
      <c r="F246" s="9">
        <f>((Données!$E$2/100)*(Données!$E$2/100))*E246</f>
        <v>79.994879999999995</v>
      </c>
      <c r="G246" s="10"/>
      <c r="H246" s="11" t="str">
        <f t="shared" si="13"/>
        <v/>
      </c>
      <c r="I246" s="12" t="str">
        <f t="shared" si="14"/>
        <v/>
      </c>
      <c r="J246" s="13" t="str">
        <f t="shared" si="15"/>
        <v/>
      </c>
      <c r="K246" s="14"/>
    </row>
    <row r="247" spans="1:11" x14ac:dyDescent="0.2">
      <c r="A247" s="4"/>
      <c r="B247" s="5"/>
      <c r="C247" s="6" t="str">
        <f>IF(A247="","",B247/((Données!$E$2/100)*(Données!$E$2/100)))</f>
        <v/>
      </c>
      <c r="D247" s="7" t="str">
        <f>IF(A247="","",IF(C247&lt;=Données!$I$2,Données!$H$2,IF(AND(C247&gt;=Données!$I$3,C247&lt;=Données!$J$3),Données!$H$3,IF(AND(C247&gt;=Données!$I$4,C247&lt;=Données!$J$4),Données!$H$4,IF(AND(C247&gt;=Données!$I$5,C247&lt;=Données!$J$5),Données!$H$5,Données!$H$6)))))</f>
        <v/>
      </c>
      <c r="E247" s="8">
        <v>21.7</v>
      </c>
      <c r="F247" s="9">
        <f>((Données!$E$2/100)*(Données!$E$2/100))*E247</f>
        <v>79.994879999999995</v>
      </c>
      <c r="G247" s="10"/>
      <c r="H247" s="11" t="str">
        <f t="shared" si="13"/>
        <v/>
      </c>
      <c r="I247" s="12" t="str">
        <f t="shared" si="14"/>
        <v/>
      </c>
      <c r="J247" s="13" t="str">
        <f t="shared" si="15"/>
        <v/>
      </c>
      <c r="K247" s="14"/>
    </row>
    <row r="248" spans="1:11" x14ac:dyDescent="0.2">
      <c r="A248" s="4"/>
      <c r="B248" s="5"/>
      <c r="C248" s="6" t="str">
        <f>IF(A248="","",B248/((Données!$E$2/100)*(Données!$E$2/100)))</f>
        <v/>
      </c>
      <c r="D248" s="7" t="str">
        <f>IF(A248="","",IF(C248&lt;=Données!$I$2,Données!$H$2,IF(AND(C248&gt;=Données!$I$3,C248&lt;=Données!$J$3),Données!$H$3,IF(AND(C248&gt;=Données!$I$4,C248&lt;=Données!$J$4),Données!$H$4,IF(AND(C248&gt;=Données!$I$5,C248&lt;=Données!$J$5),Données!$H$5,Données!$H$6)))))</f>
        <v/>
      </c>
      <c r="E248" s="8">
        <v>21.7</v>
      </c>
      <c r="F248" s="9">
        <f>((Données!$E$2/100)*(Données!$E$2/100))*E248</f>
        <v>79.994879999999995</v>
      </c>
      <c r="G248" s="10"/>
      <c r="H248" s="11" t="str">
        <f t="shared" si="13"/>
        <v/>
      </c>
      <c r="I248" s="12" t="str">
        <f t="shared" si="14"/>
        <v/>
      </c>
      <c r="J248" s="13" t="str">
        <f t="shared" si="15"/>
        <v/>
      </c>
      <c r="K248" s="14"/>
    </row>
    <row r="249" spans="1:11" x14ac:dyDescent="0.2">
      <c r="A249" s="4"/>
      <c r="B249" s="5"/>
      <c r="C249" s="6" t="str">
        <f>IF(A249="","",B249/((Données!$E$2/100)*(Données!$E$2/100)))</f>
        <v/>
      </c>
      <c r="D249" s="7" t="str">
        <f>IF(A249="","",IF(C249&lt;=Données!$I$2,Données!$H$2,IF(AND(C249&gt;=Données!$I$3,C249&lt;=Données!$J$3),Données!$H$3,IF(AND(C249&gt;=Données!$I$4,C249&lt;=Données!$J$4),Données!$H$4,IF(AND(C249&gt;=Données!$I$5,C249&lt;=Données!$J$5),Données!$H$5,Données!$H$6)))))</f>
        <v/>
      </c>
      <c r="E249" s="8">
        <v>21.7</v>
      </c>
      <c r="F249" s="9">
        <f>((Données!$E$2/100)*(Données!$E$2/100))*E249</f>
        <v>79.994879999999995</v>
      </c>
      <c r="G249" s="10"/>
      <c r="H249" s="11" t="str">
        <f t="shared" si="13"/>
        <v/>
      </c>
      <c r="I249" s="12" t="str">
        <f t="shared" si="14"/>
        <v/>
      </c>
      <c r="J249" s="13" t="str">
        <f t="shared" si="15"/>
        <v/>
      </c>
      <c r="K249" s="14"/>
    </row>
    <row r="250" spans="1:11" x14ac:dyDescent="0.2">
      <c r="A250" s="4"/>
      <c r="B250" s="5"/>
      <c r="C250" s="6" t="str">
        <f>IF(A250="","",B250/((Données!$E$2/100)*(Données!$E$2/100)))</f>
        <v/>
      </c>
      <c r="D250" s="7" t="str">
        <f>IF(A250="","",IF(C250&lt;=Données!$I$2,Données!$H$2,IF(AND(C250&gt;=Données!$I$3,C250&lt;=Données!$J$3),Données!$H$3,IF(AND(C250&gt;=Données!$I$4,C250&lt;=Données!$J$4),Données!$H$4,IF(AND(C250&gt;=Données!$I$5,C250&lt;=Données!$J$5),Données!$H$5,Données!$H$6)))))</f>
        <v/>
      </c>
      <c r="E250" s="8">
        <v>21.7</v>
      </c>
      <c r="F250" s="9">
        <f>((Données!$E$2/100)*(Données!$E$2/100))*E250</f>
        <v>79.994879999999995</v>
      </c>
      <c r="G250" s="10"/>
      <c r="H250" s="11" t="str">
        <f t="shared" si="13"/>
        <v/>
      </c>
      <c r="I250" s="12" t="str">
        <f t="shared" si="14"/>
        <v/>
      </c>
      <c r="J250" s="13" t="str">
        <f t="shared" si="15"/>
        <v/>
      </c>
      <c r="K250" s="14"/>
    </row>
    <row r="251" spans="1:11" x14ac:dyDescent="0.2">
      <c r="A251" s="4"/>
      <c r="B251" s="5"/>
      <c r="C251" s="6" t="str">
        <f>IF(A251="","",B251/((Données!$E$2/100)*(Données!$E$2/100)))</f>
        <v/>
      </c>
      <c r="D251" s="7" t="str">
        <f>IF(A251="","",IF(C251&lt;=Données!$I$2,Données!$H$2,IF(AND(C251&gt;=Données!$I$3,C251&lt;=Données!$J$3),Données!$H$3,IF(AND(C251&gt;=Données!$I$4,C251&lt;=Données!$J$4),Données!$H$4,IF(AND(C251&gt;=Données!$I$5,C251&lt;=Données!$J$5),Données!$H$5,Données!$H$6)))))</f>
        <v/>
      </c>
      <c r="E251" s="8">
        <v>21.7</v>
      </c>
      <c r="F251" s="9">
        <f>((Données!$E$2/100)*(Données!$E$2/100))*E251</f>
        <v>79.994879999999995</v>
      </c>
      <c r="G251" s="10"/>
      <c r="H251" s="11" t="str">
        <f t="shared" si="13"/>
        <v/>
      </c>
      <c r="I251" s="12" t="str">
        <f t="shared" si="14"/>
        <v/>
      </c>
      <c r="J251" s="13" t="str">
        <f t="shared" si="15"/>
        <v/>
      </c>
      <c r="K251" s="14"/>
    </row>
    <row r="252" spans="1:11" x14ac:dyDescent="0.2">
      <c r="A252" s="4"/>
      <c r="B252" s="5"/>
      <c r="C252" s="6" t="str">
        <f>IF(A252="","",B252/((Données!$E$2/100)*(Données!$E$2/100)))</f>
        <v/>
      </c>
      <c r="D252" s="7" t="str">
        <f>IF(A252="","",IF(C252&lt;=Données!$I$2,Données!$H$2,IF(AND(C252&gt;=Données!$I$3,C252&lt;=Données!$J$3),Données!$H$3,IF(AND(C252&gt;=Données!$I$4,C252&lt;=Données!$J$4),Données!$H$4,IF(AND(C252&gt;=Données!$I$5,C252&lt;=Données!$J$5),Données!$H$5,Données!$H$6)))))</f>
        <v/>
      </c>
      <c r="E252" s="8">
        <v>21.7</v>
      </c>
      <c r="F252" s="9">
        <f>((Données!$E$2/100)*(Données!$E$2/100))*E252</f>
        <v>79.994879999999995</v>
      </c>
      <c r="G252" s="10"/>
      <c r="H252" s="11" t="str">
        <f t="shared" si="13"/>
        <v/>
      </c>
      <c r="I252" s="12" t="str">
        <f t="shared" si="14"/>
        <v/>
      </c>
      <c r="J252" s="13" t="str">
        <f t="shared" si="15"/>
        <v/>
      </c>
      <c r="K252" s="14"/>
    </row>
    <row r="253" spans="1:11" x14ac:dyDescent="0.2">
      <c r="A253" s="4"/>
      <c r="B253" s="5"/>
      <c r="C253" s="6" t="str">
        <f>IF(A253="","",B253/((Données!$E$2/100)*(Données!$E$2/100)))</f>
        <v/>
      </c>
      <c r="D253" s="7" t="str">
        <f>IF(A253="","",IF(C253&lt;=Données!$I$2,Données!$H$2,IF(AND(C253&gt;=Données!$I$3,C253&lt;=Données!$J$3),Données!$H$3,IF(AND(C253&gt;=Données!$I$4,C253&lt;=Données!$J$4),Données!$H$4,IF(AND(C253&gt;=Données!$I$5,C253&lt;=Données!$J$5),Données!$H$5,Données!$H$6)))))</f>
        <v/>
      </c>
      <c r="E253" s="8">
        <v>21.7</v>
      </c>
      <c r="F253" s="9">
        <f>((Données!$E$2/100)*(Données!$E$2/100))*E253</f>
        <v>79.994879999999995</v>
      </c>
      <c r="G253" s="10"/>
      <c r="H253" s="11" t="str">
        <f t="shared" si="13"/>
        <v/>
      </c>
      <c r="I253" s="12" t="str">
        <f t="shared" si="14"/>
        <v/>
      </c>
      <c r="J253" s="13" t="str">
        <f t="shared" si="15"/>
        <v/>
      </c>
      <c r="K253" s="14"/>
    </row>
    <row r="254" spans="1:11" x14ac:dyDescent="0.2">
      <c r="A254" s="4"/>
      <c r="B254" s="5"/>
      <c r="C254" s="6" t="str">
        <f>IF(A254="","",B254/((Données!$E$2/100)*(Données!$E$2/100)))</f>
        <v/>
      </c>
      <c r="D254" s="7" t="str">
        <f>IF(A254="","",IF(C254&lt;=Données!$I$2,Données!$H$2,IF(AND(C254&gt;=Données!$I$3,C254&lt;=Données!$J$3),Données!$H$3,IF(AND(C254&gt;=Données!$I$4,C254&lt;=Données!$J$4),Données!$H$4,IF(AND(C254&gt;=Données!$I$5,C254&lt;=Données!$J$5),Données!$H$5,Données!$H$6)))))</f>
        <v/>
      </c>
      <c r="E254" s="8">
        <v>21.7</v>
      </c>
      <c r="F254" s="9">
        <f>((Données!$E$2/100)*(Données!$E$2/100))*E254</f>
        <v>79.994879999999995</v>
      </c>
      <c r="G254" s="10"/>
      <c r="H254" s="11" t="str">
        <f t="shared" si="13"/>
        <v/>
      </c>
      <c r="I254" s="12" t="str">
        <f t="shared" si="14"/>
        <v/>
      </c>
      <c r="J254" s="13" t="str">
        <f t="shared" si="15"/>
        <v/>
      </c>
      <c r="K254" s="14"/>
    </row>
    <row r="255" spans="1:11" x14ac:dyDescent="0.2">
      <c r="A255" s="4"/>
      <c r="B255" s="5"/>
      <c r="C255" s="6" t="str">
        <f>IF(A255="","",B255/((Données!$E$2/100)*(Données!$E$2/100)))</f>
        <v/>
      </c>
      <c r="D255" s="7" t="str">
        <f>IF(A255="","",IF(C255&lt;=Données!$I$2,Données!$H$2,IF(AND(C255&gt;=Données!$I$3,C255&lt;=Données!$J$3),Données!$H$3,IF(AND(C255&gt;=Données!$I$4,C255&lt;=Données!$J$4),Données!$H$4,IF(AND(C255&gt;=Données!$I$5,C255&lt;=Données!$J$5),Données!$H$5,Données!$H$6)))))</f>
        <v/>
      </c>
      <c r="E255" s="8">
        <v>21.7</v>
      </c>
      <c r="F255" s="9">
        <f>((Données!$E$2/100)*(Données!$E$2/100))*E255</f>
        <v>79.994879999999995</v>
      </c>
      <c r="G255" s="10"/>
      <c r="H255" s="11" t="str">
        <f t="shared" si="13"/>
        <v/>
      </c>
      <c r="I255" s="12" t="str">
        <f t="shared" si="14"/>
        <v/>
      </c>
      <c r="J255" s="13" t="str">
        <f t="shared" si="15"/>
        <v/>
      </c>
      <c r="K255" s="14"/>
    </row>
    <row r="256" spans="1:11" x14ac:dyDescent="0.2">
      <c r="A256" s="4"/>
      <c r="B256" s="5"/>
      <c r="C256" s="6" t="str">
        <f>IF(A256="","",B256/((Données!$E$2/100)*(Données!$E$2/100)))</f>
        <v/>
      </c>
      <c r="D256" s="7" t="str">
        <f>IF(A256="","",IF(C256&lt;=Données!$I$2,Données!$H$2,IF(AND(C256&gt;=Données!$I$3,C256&lt;=Données!$J$3),Données!$H$3,IF(AND(C256&gt;=Données!$I$4,C256&lt;=Données!$J$4),Données!$H$4,IF(AND(C256&gt;=Données!$I$5,C256&lt;=Données!$J$5),Données!$H$5,Données!$H$6)))))</f>
        <v/>
      </c>
      <c r="E256" s="8">
        <v>21.7</v>
      </c>
      <c r="F256" s="9">
        <f>((Données!$E$2/100)*(Données!$E$2/100))*E256</f>
        <v>79.994879999999995</v>
      </c>
      <c r="G256" s="10"/>
      <c r="H256" s="11" t="str">
        <f t="shared" si="13"/>
        <v/>
      </c>
      <c r="I256" s="12" t="str">
        <f t="shared" si="14"/>
        <v/>
      </c>
      <c r="J256" s="13" t="str">
        <f t="shared" si="15"/>
        <v/>
      </c>
      <c r="K256" s="14"/>
    </row>
    <row r="257" spans="1:11" x14ac:dyDescent="0.2">
      <c r="A257" s="4"/>
      <c r="B257" s="5"/>
      <c r="C257" s="6" t="str">
        <f>IF(A257="","",B257/((Données!$E$2/100)*(Données!$E$2/100)))</f>
        <v/>
      </c>
      <c r="D257" s="7" t="str">
        <f>IF(A257="","",IF(C257&lt;=Données!$I$2,Données!$H$2,IF(AND(C257&gt;=Données!$I$3,C257&lt;=Données!$J$3),Données!$H$3,IF(AND(C257&gt;=Données!$I$4,C257&lt;=Données!$J$4),Données!$H$4,IF(AND(C257&gt;=Données!$I$5,C257&lt;=Données!$J$5),Données!$H$5,Données!$H$6)))))</f>
        <v/>
      </c>
      <c r="E257" s="8">
        <v>21.7</v>
      </c>
      <c r="F257" s="9">
        <f>((Données!$E$2/100)*(Données!$E$2/100))*E257</f>
        <v>79.994879999999995</v>
      </c>
      <c r="G257" s="10"/>
      <c r="H257" s="11" t="str">
        <f t="shared" si="13"/>
        <v/>
      </c>
      <c r="I257" s="12" t="str">
        <f t="shared" si="14"/>
        <v/>
      </c>
      <c r="J257" s="13" t="str">
        <f t="shared" si="15"/>
        <v/>
      </c>
      <c r="K257" s="14"/>
    </row>
    <row r="258" spans="1:11" x14ac:dyDescent="0.2">
      <c r="A258" s="4"/>
      <c r="B258" s="5"/>
      <c r="C258" s="6" t="str">
        <f>IF(A258="","",B258/((Données!$E$2/100)*(Données!$E$2/100)))</f>
        <v/>
      </c>
      <c r="D258" s="7" t="str">
        <f>IF(A258="","",IF(C258&lt;=Données!$I$2,Données!$H$2,IF(AND(C258&gt;=Données!$I$3,C258&lt;=Données!$J$3),Données!$H$3,IF(AND(C258&gt;=Données!$I$4,C258&lt;=Données!$J$4),Données!$H$4,IF(AND(C258&gt;=Données!$I$5,C258&lt;=Données!$J$5),Données!$H$5,Données!$H$6)))))</f>
        <v/>
      </c>
      <c r="E258" s="8">
        <v>21.7</v>
      </c>
      <c r="F258" s="9">
        <f>((Données!$E$2/100)*(Données!$E$2/100))*E258</f>
        <v>79.994879999999995</v>
      </c>
      <c r="G258" s="10"/>
      <c r="H258" s="11" t="str">
        <f t="shared" si="13"/>
        <v/>
      </c>
      <c r="I258" s="12" t="str">
        <f t="shared" si="14"/>
        <v/>
      </c>
      <c r="J258" s="13" t="str">
        <f t="shared" si="15"/>
        <v/>
      </c>
      <c r="K258" s="14"/>
    </row>
    <row r="259" spans="1:11" x14ac:dyDescent="0.2">
      <c r="A259" s="4"/>
      <c r="B259" s="5"/>
      <c r="C259" s="6" t="str">
        <f>IF(A259="","",B259/((Données!$E$2/100)*(Données!$E$2/100)))</f>
        <v/>
      </c>
      <c r="D259" s="7" t="str">
        <f>IF(A259="","",IF(C259&lt;=Données!$I$2,Données!$H$2,IF(AND(C259&gt;=Données!$I$3,C259&lt;=Données!$J$3),Données!$H$3,IF(AND(C259&gt;=Données!$I$4,C259&lt;=Données!$J$4),Données!$H$4,IF(AND(C259&gt;=Données!$I$5,C259&lt;=Données!$J$5),Données!$H$5,Données!$H$6)))))</f>
        <v/>
      </c>
      <c r="E259" s="8">
        <v>21.7</v>
      </c>
      <c r="F259" s="9">
        <f>((Données!$E$2/100)*(Données!$E$2/100))*E259</f>
        <v>79.994879999999995</v>
      </c>
      <c r="G259" s="10"/>
      <c r="H259" s="11" t="str">
        <f t="shared" si="13"/>
        <v/>
      </c>
      <c r="I259" s="12" t="str">
        <f t="shared" si="14"/>
        <v/>
      </c>
      <c r="J259" s="13" t="str">
        <f t="shared" si="15"/>
        <v/>
      </c>
      <c r="K259" s="14"/>
    </row>
    <row r="260" spans="1:11" x14ac:dyDescent="0.2">
      <c r="A260" s="4"/>
      <c r="B260" s="5"/>
      <c r="C260" s="6" t="str">
        <f>IF(A260="","",B260/((Données!$E$2/100)*(Données!$E$2/100)))</f>
        <v/>
      </c>
      <c r="D260" s="7" t="str">
        <f>IF(A260="","",IF(C260&lt;=Données!$I$2,Données!$H$2,IF(AND(C260&gt;=Données!$I$3,C260&lt;=Données!$J$3),Données!$H$3,IF(AND(C260&gt;=Données!$I$4,C260&lt;=Données!$J$4),Données!$H$4,IF(AND(C260&gt;=Données!$I$5,C260&lt;=Données!$J$5),Données!$H$5,Données!$H$6)))))</f>
        <v/>
      </c>
      <c r="E260" s="8">
        <v>21.7</v>
      </c>
      <c r="F260" s="9">
        <f>((Données!$E$2/100)*(Données!$E$2/100))*E260</f>
        <v>79.994879999999995</v>
      </c>
      <c r="G260" s="10"/>
      <c r="H260" s="11" t="str">
        <f t="shared" si="13"/>
        <v/>
      </c>
      <c r="I260" s="12" t="str">
        <f t="shared" si="14"/>
        <v/>
      </c>
      <c r="J260" s="13" t="str">
        <f t="shared" si="15"/>
        <v/>
      </c>
      <c r="K260" s="14"/>
    </row>
    <row r="261" spans="1:11" x14ac:dyDescent="0.2">
      <c r="A261" s="4"/>
      <c r="B261" s="5"/>
      <c r="C261" s="6" t="str">
        <f>IF(A261="","",B261/((Données!$E$2/100)*(Données!$E$2/100)))</f>
        <v/>
      </c>
      <c r="D261" s="7" t="str">
        <f>IF(A261="","",IF(C261&lt;=Données!$I$2,Données!$H$2,IF(AND(C261&gt;=Données!$I$3,C261&lt;=Données!$J$3),Données!$H$3,IF(AND(C261&gt;=Données!$I$4,C261&lt;=Données!$J$4),Données!$H$4,IF(AND(C261&gt;=Données!$I$5,C261&lt;=Données!$J$5),Données!$H$5,Données!$H$6)))))</f>
        <v/>
      </c>
      <c r="E261" s="8">
        <v>21.7</v>
      </c>
      <c r="F261" s="9">
        <f>((Données!$E$2/100)*(Données!$E$2/100))*E261</f>
        <v>79.994879999999995</v>
      </c>
      <c r="G261" s="10"/>
      <c r="H261" s="11" t="str">
        <f t="shared" si="13"/>
        <v/>
      </c>
      <c r="I261" s="12" t="str">
        <f t="shared" si="14"/>
        <v/>
      </c>
      <c r="J261" s="13" t="str">
        <f t="shared" si="15"/>
        <v/>
      </c>
      <c r="K261" s="14"/>
    </row>
    <row r="262" spans="1:11" x14ac:dyDescent="0.2">
      <c r="A262" s="4"/>
      <c r="B262" s="5"/>
      <c r="C262" s="6" t="str">
        <f>IF(A262="","",B262/((Données!$E$2/100)*(Données!$E$2/100)))</f>
        <v/>
      </c>
      <c r="D262" s="7" t="str">
        <f>IF(A262="","",IF(C262&lt;=Données!$I$2,Données!$H$2,IF(AND(C262&gt;=Données!$I$3,C262&lt;=Données!$J$3),Données!$H$3,IF(AND(C262&gt;=Données!$I$4,C262&lt;=Données!$J$4),Données!$H$4,IF(AND(C262&gt;=Données!$I$5,C262&lt;=Données!$J$5),Données!$H$5,Données!$H$6)))))</f>
        <v/>
      </c>
      <c r="E262" s="8">
        <v>21.7</v>
      </c>
      <c r="F262" s="9">
        <f>((Données!$E$2/100)*(Données!$E$2/100))*E262</f>
        <v>79.994879999999995</v>
      </c>
      <c r="G262" s="10"/>
      <c r="H262" s="11" t="str">
        <f t="shared" si="13"/>
        <v/>
      </c>
      <c r="I262" s="12" t="str">
        <f t="shared" si="14"/>
        <v/>
      </c>
      <c r="J262" s="13" t="str">
        <f t="shared" si="15"/>
        <v/>
      </c>
      <c r="K262" s="14"/>
    </row>
    <row r="263" spans="1:11" x14ac:dyDescent="0.2">
      <c r="A263" s="4"/>
      <c r="B263" s="5"/>
      <c r="C263" s="6" t="str">
        <f>IF(A263="","",B263/((Données!$E$2/100)*(Données!$E$2/100)))</f>
        <v/>
      </c>
      <c r="D263" s="7" t="str">
        <f>IF(A263="","",IF(C263&lt;=Données!$I$2,Données!$H$2,IF(AND(C263&gt;=Données!$I$3,C263&lt;=Données!$J$3),Données!$H$3,IF(AND(C263&gt;=Données!$I$4,C263&lt;=Données!$J$4),Données!$H$4,IF(AND(C263&gt;=Données!$I$5,C263&lt;=Données!$J$5),Données!$H$5,Données!$H$6)))))</f>
        <v/>
      </c>
      <c r="E263" s="8">
        <v>21.7</v>
      </c>
      <c r="F263" s="9">
        <f>((Données!$E$2/100)*(Données!$E$2/100))*E263</f>
        <v>79.994879999999995</v>
      </c>
      <c r="G263" s="10"/>
      <c r="H263" s="11" t="str">
        <f t="shared" si="13"/>
        <v/>
      </c>
      <c r="I263" s="12" t="str">
        <f t="shared" si="14"/>
        <v/>
      </c>
      <c r="J263" s="13" t="str">
        <f t="shared" si="15"/>
        <v/>
      </c>
      <c r="K263" s="14"/>
    </row>
    <row r="264" spans="1:11" x14ac:dyDescent="0.2">
      <c r="A264" s="4"/>
      <c r="B264" s="5"/>
      <c r="C264" s="6" t="str">
        <f>IF(A264="","",B264/((Données!$E$2/100)*(Données!$E$2/100)))</f>
        <v/>
      </c>
      <c r="D264" s="7" t="str">
        <f>IF(A264="","",IF(C264&lt;=Données!$I$2,Données!$H$2,IF(AND(C264&gt;=Données!$I$3,C264&lt;=Données!$J$3),Données!$H$3,IF(AND(C264&gt;=Données!$I$4,C264&lt;=Données!$J$4),Données!$H$4,IF(AND(C264&gt;=Données!$I$5,C264&lt;=Données!$J$5),Données!$H$5,Données!$H$6)))))</f>
        <v/>
      </c>
      <c r="E264" s="8">
        <v>21.7</v>
      </c>
      <c r="F264" s="9">
        <f>((Données!$E$2/100)*(Données!$E$2/100))*E264</f>
        <v>79.994879999999995</v>
      </c>
      <c r="G264" s="10"/>
      <c r="H264" s="11" t="str">
        <f t="shared" si="13"/>
        <v/>
      </c>
      <c r="I264" s="12" t="str">
        <f t="shared" si="14"/>
        <v/>
      </c>
      <c r="J264" s="13" t="str">
        <f t="shared" si="15"/>
        <v/>
      </c>
      <c r="K264" s="14"/>
    </row>
    <row r="265" spans="1:11" x14ac:dyDescent="0.2">
      <c r="A265" s="4"/>
      <c r="B265" s="5"/>
      <c r="C265" s="6" t="str">
        <f>IF(A265="","",B265/((Données!$E$2/100)*(Données!$E$2/100)))</f>
        <v/>
      </c>
      <c r="D265" s="7" t="str">
        <f>IF(A265="","",IF(C265&lt;=Données!$I$2,Données!$H$2,IF(AND(C265&gt;=Données!$I$3,C265&lt;=Données!$J$3),Données!$H$3,IF(AND(C265&gt;=Données!$I$4,C265&lt;=Données!$J$4),Données!$H$4,IF(AND(C265&gt;=Données!$I$5,C265&lt;=Données!$J$5),Données!$H$5,Données!$H$6)))))</f>
        <v/>
      </c>
      <c r="E265" s="8">
        <v>21.7</v>
      </c>
      <c r="F265" s="9">
        <f>((Données!$E$2/100)*(Données!$E$2/100))*E265</f>
        <v>79.994879999999995</v>
      </c>
      <c r="G265" s="10"/>
      <c r="H265" s="11" t="str">
        <f t="shared" si="13"/>
        <v/>
      </c>
      <c r="I265" s="12" t="str">
        <f t="shared" si="14"/>
        <v/>
      </c>
      <c r="J265" s="13" t="str">
        <f t="shared" si="15"/>
        <v/>
      </c>
      <c r="K265" s="14"/>
    </row>
    <row r="266" spans="1:11" x14ac:dyDescent="0.2">
      <c r="A266" s="4"/>
      <c r="B266" s="5"/>
      <c r="C266" s="6" t="str">
        <f>IF(A266="","",B266/((Données!$E$2/100)*(Données!$E$2/100)))</f>
        <v/>
      </c>
      <c r="D266" s="7" t="str">
        <f>IF(A266="","",IF(C266&lt;=Données!$I$2,Données!$H$2,IF(AND(C266&gt;=Données!$I$3,C266&lt;=Données!$J$3),Données!$H$3,IF(AND(C266&gt;=Données!$I$4,C266&lt;=Données!$J$4),Données!$H$4,IF(AND(C266&gt;=Données!$I$5,C266&lt;=Données!$J$5),Données!$H$5,Données!$H$6)))))</f>
        <v/>
      </c>
      <c r="E266" s="8">
        <v>21.7</v>
      </c>
      <c r="F266" s="9">
        <f>((Données!$E$2/100)*(Données!$E$2/100))*E266</f>
        <v>79.994879999999995</v>
      </c>
      <c r="G266" s="10"/>
      <c r="H266" s="11" t="str">
        <f t="shared" si="13"/>
        <v/>
      </c>
      <c r="I266" s="12" t="str">
        <f t="shared" si="14"/>
        <v/>
      </c>
      <c r="J266" s="13" t="str">
        <f t="shared" si="15"/>
        <v/>
      </c>
      <c r="K266" s="14"/>
    </row>
    <row r="267" spans="1:11" x14ac:dyDescent="0.2">
      <c r="A267" s="4"/>
      <c r="B267" s="5"/>
      <c r="C267" s="6" t="str">
        <f>IF(A267="","",B267/((Données!$E$2/100)*(Données!$E$2/100)))</f>
        <v/>
      </c>
      <c r="D267" s="7" t="str">
        <f>IF(A267="","",IF(C267&lt;=Données!$I$2,Données!$H$2,IF(AND(C267&gt;=Données!$I$3,C267&lt;=Données!$J$3),Données!$H$3,IF(AND(C267&gt;=Données!$I$4,C267&lt;=Données!$J$4),Données!$H$4,IF(AND(C267&gt;=Données!$I$5,C267&lt;=Données!$J$5),Données!$H$5,Données!$H$6)))))</f>
        <v/>
      </c>
      <c r="E267" s="8">
        <v>21.7</v>
      </c>
      <c r="F267" s="9">
        <f>((Données!$E$2/100)*(Données!$E$2/100))*E267</f>
        <v>79.994879999999995</v>
      </c>
      <c r="G267" s="10"/>
      <c r="H267" s="11" t="str">
        <f t="shared" si="13"/>
        <v/>
      </c>
      <c r="I267" s="12" t="str">
        <f t="shared" si="14"/>
        <v/>
      </c>
      <c r="J267" s="13" t="str">
        <f t="shared" si="15"/>
        <v/>
      </c>
      <c r="K267" s="14"/>
    </row>
    <row r="268" spans="1:11" x14ac:dyDescent="0.2">
      <c r="A268" s="4"/>
      <c r="B268" s="5"/>
      <c r="C268" s="6" t="str">
        <f>IF(A268="","",B268/((Données!$E$2/100)*(Données!$E$2/100)))</f>
        <v/>
      </c>
      <c r="D268" s="7" t="str">
        <f>IF(A268="","",IF(C268&lt;=Données!$I$2,Données!$H$2,IF(AND(C268&gt;=Données!$I$3,C268&lt;=Données!$J$3),Données!$H$3,IF(AND(C268&gt;=Données!$I$4,C268&lt;=Données!$J$4),Données!$H$4,IF(AND(C268&gt;=Données!$I$5,C268&lt;=Données!$J$5),Données!$H$5,Données!$H$6)))))</f>
        <v/>
      </c>
      <c r="E268" s="8">
        <v>21.7</v>
      </c>
      <c r="F268" s="9">
        <f>((Données!$E$2/100)*(Données!$E$2/100))*E268</f>
        <v>79.994879999999995</v>
      </c>
      <c r="G268" s="10"/>
      <c r="H268" s="11" t="str">
        <f t="shared" si="13"/>
        <v/>
      </c>
      <c r="I268" s="12" t="str">
        <f t="shared" si="14"/>
        <v/>
      </c>
      <c r="J268" s="13" t="str">
        <f t="shared" si="15"/>
        <v/>
      </c>
      <c r="K268" s="14"/>
    </row>
    <row r="269" spans="1:11" x14ac:dyDescent="0.2">
      <c r="A269" s="4"/>
      <c r="B269" s="5"/>
      <c r="C269" s="6" t="str">
        <f>IF(A269="","",B269/((Données!$E$2/100)*(Données!$E$2/100)))</f>
        <v/>
      </c>
      <c r="D269" s="7" t="str">
        <f>IF(A269="","",IF(C269&lt;=Données!$I$2,Données!$H$2,IF(AND(C269&gt;=Données!$I$3,C269&lt;=Données!$J$3),Données!$H$3,IF(AND(C269&gt;=Données!$I$4,C269&lt;=Données!$J$4),Données!$H$4,IF(AND(C269&gt;=Données!$I$5,C269&lt;=Données!$J$5),Données!$H$5,Données!$H$6)))))</f>
        <v/>
      </c>
      <c r="E269" s="8">
        <v>21.7</v>
      </c>
      <c r="F269" s="9">
        <f>((Données!$E$2/100)*(Données!$E$2/100))*E269</f>
        <v>79.994879999999995</v>
      </c>
      <c r="G269" s="10"/>
      <c r="H269" s="11" t="str">
        <f t="shared" si="13"/>
        <v/>
      </c>
      <c r="I269" s="12" t="str">
        <f t="shared" si="14"/>
        <v/>
      </c>
      <c r="J269" s="13" t="str">
        <f t="shared" si="15"/>
        <v/>
      </c>
      <c r="K269" s="14"/>
    </row>
    <row r="270" spans="1:11" x14ac:dyDescent="0.2">
      <c r="A270" s="4"/>
      <c r="B270" s="5"/>
      <c r="C270" s="6" t="str">
        <f>IF(A270="","",B270/((Données!$E$2/100)*(Données!$E$2/100)))</f>
        <v/>
      </c>
      <c r="D270" s="7" t="str">
        <f>IF(A270="","",IF(C270&lt;=Données!$I$2,Données!$H$2,IF(AND(C270&gt;=Données!$I$3,C270&lt;=Données!$J$3),Données!$H$3,IF(AND(C270&gt;=Données!$I$4,C270&lt;=Données!$J$4),Données!$H$4,IF(AND(C270&gt;=Données!$I$5,C270&lt;=Données!$J$5),Données!$H$5,Données!$H$6)))))</f>
        <v/>
      </c>
      <c r="E270" s="8">
        <v>21.7</v>
      </c>
      <c r="F270" s="9">
        <f>((Données!$E$2/100)*(Données!$E$2/100))*E270</f>
        <v>79.994879999999995</v>
      </c>
      <c r="G270" s="10"/>
      <c r="H270" s="11" t="str">
        <f t="shared" si="13"/>
        <v/>
      </c>
      <c r="I270" s="12" t="str">
        <f t="shared" si="14"/>
        <v/>
      </c>
      <c r="J270" s="13" t="str">
        <f t="shared" si="15"/>
        <v/>
      </c>
      <c r="K270" s="14"/>
    </row>
    <row r="271" spans="1:11" x14ac:dyDescent="0.2">
      <c r="A271" s="4"/>
      <c r="B271" s="5"/>
      <c r="C271" s="6" t="str">
        <f>IF(A271="","",B271/((Données!$E$2/100)*(Données!$E$2/100)))</f>
        <v/>
      </c>
      <c r="D271" s="7" t="str">
        <f>IF(A271="","",IF(C271&lt;=Données!$I$2,Données!$H$2,IF(AND(C271&gt;=Données!$I$3,C271&lt;=Données!$J$3),Données!$H$3,IF(AND(C271&gt;=Données!$I$4,C271&lt;=Données!$J$4),Données!$H$4,IF(AND(C271&gt;=Données!$I$5,C271&lt;=Données!$J$5),Données!$H$5,Données!$H$6)))))</f>
        <v/>
      </c>
      <c r="E271" s="8">
        <v>21.7</v>
      </c>
      <c r="F271" s="9">
        <f>((Données!$E$2/100)*(Données!$E$2/100))*E271</f>
        <v>79.994879999999995</v>
      </c>
      <c r="G271" s="10"/>
      <c r="H271" s="11" t="str">
        <f t="shared" si="13"/>
        <v/>
      </c>
      <c r="I271" s="12" t="str">
        <f t="shared" si="14"/>
        <v/>
      </c>
      <c r="J271" s="13" t="str">
        <f t="shared" si="15"/>
        <v/>
      </c>
      <c r="K271" s="14"/>
    </row>
    <row r="272" spans="1:11" x14ac:dyDescent="0.2">
      <c r="A272" s="4"/>
      <c r="B272" s="5"/>
      <c r="C272" s="6" t="str">
        <f>IF(A272="","",B272/((Données!$E$2/100)*(Données!$E$2/100)))</f>
        <v/>
      </c>
      <c r="D272" s="7" t="str">
        <f>IF(A272="","",IF(C272&lt;=Données!$I$2,Données!$H$2,IF(AND(C272&gt;=Données!$I$3,C272&lt;=Données!$J$3),Données!$H$3,IF(AND(C272&gt;=Données!$I$4,C272&lt;=Données!$J$4),Données!$H$4,IF(AND(C272&gt;=Données!$I$5,C272&lt;=Données!$J$5),Données!$H$5,Données!$H$6)))))</f>
        <v/>
      </c>
      <c r="E272" s="8">
        <v>21.7</v>
      </c>
      <c r="F272" s="9">
        <f>((Données!$E$2/100)*(Données!$E$2/100))*E272</f>
        <v>79.994879999999995</v>
      </c>
      <c r="G272" s="10"/>
      <c r="H272" s="11" t="str">
        <f t="shared" si="13"/>
        <v/>
      </c>
      <c r="I272" s="12" t="str">
        <f t="shared" si="14"/>
        <v/>
      </c>
      <c r="J272" s="13" t="str">
        <f t="shared" si="15"/>
        <v/>
      </c>
      <c r="K272" s="14"/>
    </row>
    <row r="273" spans="1:11" x14ac:dyDescent="0.2">
      <c r="A273" s="4"/>
      <c r="B273" s="5"/>
      <c r="C273" s="6" t="str">
        <f>IF(A273="","",B273/((Données!$E$2/100)*(Données!$E$2/100)))</f>
        <v/>
      </c>
      <c r="D273" s="7" t="str">
        <f>IF(A273="","",IF(C273&lt;=Données!$I$2,Données!$H$2,IF(AND(C273&gt;=Données!$I$3,C273&lt;=Données!$J$3),Données!$H$3,IF(AND(C273&gt;=Données!$I$4,C273&lt;=Données!$J$4),Données!$H$4,IF(AND(C273&gt;=Données!$I$5,C273&lt;=Données!$J$5),Données!$H$5,Données!$H$6)))))</f>
        <v/>
      </c>
      <c r="E273" s="8">
        <v>21.7</v>
      </c>
      <c r="F273" s="9">
        <f>((Données!$E$2/100)*(Données!$E$2/100))*E273</f>
        <v>79.994879999999995</v>
      </c>
      <c r="G273" s="10"/>
      <c r="H273" s="11" t="str">
        <f t="shared" si="13"/>
        <v/>
      </c>
      <c r="I273" s="12" t="str">
        <f t="shared" si="14"/>
        <v/>
      </c>
      <c r="J273" s="13" t="str">
        <f t="shared" si="15"/>
        <v/>
      </c>
      <c r="K273" s="14"/>
    </row>
    <row r="274" spans="1:11" x14ac:dyDescent="0.2">
      <c r="A274" s="4"/>
      <c r="B274" s="5"/>
      <c r="C274" s="6" t="str">
        <f>IF(A274="","",B274/((Données!$E$2/100)*(Données!$E$2/100)))</f>
        <v/>
      </c>
      <c r="D274" s="7" t="str">
        <f>IF(A274="","",IF(C274&lt;=Données!$I$2,Données!$H$2,IF(AND(C274&gt;=Données!$I$3,C274&lt;=Données!$J$3),Données!$H$3,IF(AND(C274&gt;=Données!$I$4,C274&lt;=Données!$J$4),Données!$H$4,IF(AND(C274&gt;=Données!$I$5,C274&lt;=Données!$J$5),Données!$H$5,Données!$H$6)))))</f>
        <v/>
      </c>
      <c r="E274" s="8">
        <v>21.7</v>
      </c>
      <c r="F274" s="9">
        <f>((Données!$E$2/100)*(Données!$E$2/100))*E274</f>
        <v>79.994879999999995</v>
      </c>
      <c r="G274" s="10"/>
      <c r="H274" s="11" t="str">
        <f t="shared" si="13"/>
        <v/>
      </c>
      <c r="I274" s="12" t="str">
        <f t="shared" si="14"/>
        <v/>
      </c>
      <c r="J274" s="13" t="str">
        <f t="shared" si="15"/>
        <v/>
      </c>
      <c r="K274" s="14"/>
    </row>
    <row r="275" spans="1:11" x14ac:dyDescent="0.2">
      <c r="A275" s="4"/>
      <c r="B275" s="5"/>
      <c r="C275" s="6" t="str">
        <f>IF(A275="","",B275/((Données!$E$2/100)*(Données!$E$2/100)))</f>
        <v/>
      </c>
      <c r="D275" s="7" t="str">
        <f>IF(A275="","",IF(C275&lt;=Données!$I$2,Données!$H$2,IF(AND(C275&gt;=Données!$I$3,C275&lt;=Données!$J$3),Données!$H$3,IF(AND(C275&gt;=Données!$I$4,C275&lt;=Données!$J$4),Données!$H$4,IF(AND(C275&gt;=Données!$I$5,C275&lt;=Données!$J$5),Données!$H$5,Données!$H$6)))))</f>
        <v/>
      </c>
      <c r="E275" s="8">
        <v>21.7</v>
      </c>
      <c r="F275" s="9">
        <f>((Données!$E$2/100)*(Données!$E$2/100))*E275</f>
        <v>79.994879999999995</v>
      </c>
      <c r="G275" s="10"/>
      <c r="H275" s="11" t="str">
        <f t="shared" si="13"/>
        <v/>
      </c>
      <c r="I275" s="12" t="str">
        <f t="shared" si="14"/>
        <v/>
      </c>
      <c r="J275" s="13" t="str">
        <f t="shared" si="15"/>
        <v/>
      </c>
      <c r="K275" s="14"/>
    </row>
    <row r="276" spans="1:11" x14ac:dyDescent="0.2">
      <c r="A276" s="4"/>
      <c r="B276" s="5"/>
      <c r="C276" s="6" t="str">
        <f>IF(A276="","",B276/((Données!$E$2/100)*(Données!$E$2/100)))</f>
        <v/>
      </c>
      <c r="D276" s="7" t="str">
        <f>IF(A276="","",IF(C276&lt;=Données!$I$2,Données!$H$2,IF(AND(C276&gt;=Données!$I$3,C276&lt;=Données!$J$3),Données!$H$3,IF(AND(C276&gt;=Données!$I$4,C276&lt;=Données!$J$4),Données!$H$4,IF(AND(C276&gt;=Données!$I$5,C276&lt;=Données!$J$5),Données!$H$5,Données!$H$6)))))</f>
        <v/>
      </c>
      <c r="E276" s="8">
        <v>21.7</v>
      </c>
      <c r="F276" s="9">
        <f>((Données!$E$2/100)*(Données!$E$2/100))*E276</f>
        <v>79.994879999999995</v>
      </c>
      <c r="G276" s="10"/>
      <c r="H276" s="11" t="str">
        <f t="shared" si="13"/>
        <v/>
      </c>
      <c r="I276" s="12" t="str">
        <f t="shared" si="14"/>
        <v/>
      </c>
      <c r="J276" s="13" t="str">
        <f t="shared" si="15"/>
        <v/>
      </c>
      <c r="K276" s="14"/>
    </row>
    <row r="277" spans="1:11" x14ac:dyDescent="0.2">
      <c r="A277" s="4"/>
      <c r="B277" s="5"/>
      <c r="C277" s="6" t="str">
        <f>IF(A277="","",B277/((Données!$E$2/100)*(Données!$E$2/100)))</f>
        <v/>
      </c>
      <c r="D277" s="7" t="str">
        <f>IF(A277="","",IF(C277&lt;=Données!$I$2,Données!$H$2,IF(AND(C277&gt;=Données!$I$3,C277&lt;=Données!$J$3),Données!$H$3,IF(AND(C277&gt;=Données!$I$4,C277&lt;=Données!$J$4),Données!$H$4,IF(AND(C277&gt;=Données!$I$5,C277&lt;=Données!$J$5),Données!$H$5,Données!$H$6)))))</f>
        <v/>
      </c>
      <c r="E277" s="8">
        <v>21.7</v>
      </c>
      <c r="F277" s="9">
        <f>((Données!$E$2/100)*(Données!$E$2/100))*E277</f>
        <v>79.994879999999995</v>
      </c>
      <c r="G277" s="10"/>
      <c r="H277" s="11" t="str">
        <f t="shared" si="13"/>
        <v/>
      </c>
      <c r="I277" s="12" t="str">
        <f t="shared" si="14"/>
        <v/>
      </c>
      <c r="J277" s="13" t="str">
        <f t="shared" si="15"/>
        <v/>
      </c>
      <c r="K277" s="14"/>
    </row>
    <row r="278" spans="1:11" x14ac:dyDescent="0.2">
      <c r="A278" s="4"/>
      <c r="B278" s="5"/>
      <c r="C278" s="6" t="str">
        <f>IF(A278="","",B278/((Données!$E$2/100)*(Données!$E$2/100)))</f>
        <v/>
      </c>
      <c r="D278" s="7" t="str">
        <f>IF(A278="","",IF(C278&lt;=Données!$I$2,Données!$H$2,IF(AND(C278&gt;=Données!$I$3,C278&lt;=Données!$J$3),Données!$H$3,IF(AND(C278&gt;=Données!$I$4,C278&lt;=Données!$J$4),Données!$H$4,IF(AND(C278&gt;=Données!$I$5,C278&lt;=Données!$J$5),Données!$H$5,Données!$H$6)))))</f>
        <v/>
      </c>
      <c r="E278" s="8">
        <v>21.7</v>
      </c>
      <c r="F278" s="9">
        <f>((Données!$E$2/100)*(Données!$E$2/100))*E278</f>
        <v>79.994879999999995</v>
      </c>
      <c r="G278" s="10"/>
      <c r="H278" s="11" t="str">
        <f t="shared" ref="H278:H341" si="16">IF(B278&gt;F278,B278-F278,"")</f>
        <v/>
      </c>
      <c r="I278" s="12" t="str">
        <f t="shared" ref="I278:I341" si="17">IF(B277&lt;B278,B278-B277,"")</f>
        <v/>
      </c>
      <c r="J278" s="13" t="str">
        <f t="shared" ref="J278:J341" si="18">IF(B278&lt;B277,B277-B278,"")</f>
        <v/>
      </c>
      <c r="K278" s="14"/>
    </row>
    <row r="279" spans="1:11" x14ac:dyDescent="0.2">
      <c r="A279" s="4"/>
      <c r="B279" s="5"/>
      <c r="C279" s="6" t="str">
        <f>IF(A279="","",B279/((Données!$E$2/100)*(Données!$E$2/100)))</f>
        <v/>
      </c>
      <c r="D279" s="7" t="str">
        <f>IF(A279="","",IF(C279&lt;=Données!$I$2,Données!$H$2,IF(AND(C279&gt;=Données!$I$3,C279&lt;=Données!$J$3),Données!$H$3,IF(AND(C279&gt;=Données!$I$4,C279&lt;=Données!$J$4),Données!$H$4,IF(AND(C279&gt;=Données!$I$5,C279&lt;=Données!$J$5),Données!$H$5,Données!$H$6)))))</f>
        <v/>
      </c>
      <c r="E279" s="8">
        <v>21.7</v>
      </c>
      <c r="F279" s="9">
        <f>((Données!$E$2/100)*(Données!$E$2/100))*E279</f>
        <v>79.994879999999995</v>
      </c>
      <c r="G279" s="10"/>
      <c r="H279" s="11" t="str">
        <f t="shared" si="16"/>
        <v/>
      </c>
      <c r="I279" s="12" t="str">
        <f t="shared" si="17"/>
        <v/>
      </c>
      <c r="J279" s="13" t="str">
        <f t="shared" si="18"/>
        <v/>
      </c>
      <c r="K279" s="14"/>
    </row>
    <row r="280" spans="1:11" x14ac:dyDescent="0.2">
      <c r="A280" s="4"/>
      <c r="B280" s="5"/>
      <c r="C280" s="6" t="str">
        <f>IF(A280="","",B280/((Données!$E$2/100)*(Données!$E$2/100)))</f>
        <v/>
      </c>
      <c r="D280" s="7" t="str">
        <f>IF(A280="","",IF(C280&lt;=Données!$I$2,Données!$H$2,IF(AND(C280&gt;=Données!$I$3,C280&lt;=Données!$J$3),Données!$H$3,IF(AND(C280&gt;=Données!$I$4,C280&lt;=Données!$J$4),Données!$H$4,IF(AND(C280&gt;=Données!$I$5,C280&lt;=Données!$J$5),Données!$H$5,Données!$H$6)))))</f>
        <v/>
      </c>
      <c r="E280" s="8">
        <v>21.7</v>
      </c>
      <c r="F280" s="9">
        <f>((Données!$E$2/100)*(Données!$E$2/100))*E280</f>
        <v>79.994879999999995</v>
      </c>
      <c r="G280" s="10"/>
      <c r="H280" s="11" t="str">
        <f t="shared" si="16"/>
        <v/>
      </c>
      <c r="I280" s="12" t="str">
        <f t="shared" si="17"/>
        <v/>
      </c>
      <c r="J280" s="13" t="str">
        <f t="shared" si="18"/>
        <v/>
      </c>
      <c r="K280" s="14"/>
    </row>
    <row r="281" spans="1:11" x14ac:dyDescent="0.2">
      <c r="A281" s="4"/>
      <c r="B281" s="5"/>
      <c r="C281" s="6" t="str">
        <f>IF(A281="","",B281/((Données!$E$2/100)*(Données!$E$2/100)))</f>
        <v/>
      </c>
      <c r="D281" s="7" t="str">
        <f>IF(A281="","",IF(C281&lt;=Données!$I$2,Données!$H$2,IF(AND(C281&gt;=Données!$I$3,C281&lt;=Données!$J$3),Données!$H$3,IF(AND(C281&gt;=Données!$I$4,C281&lt;=Données!$J$4),Données!$H$4,IF(AND(C281&gt;=Données!$I$5,C281&lt;=Données!$J$5),Données!$H$5,Données!$H$6)))))</f>
        <v/>
      </c>
      <c r="E281" s="8">
        <v>21.7</v>
      </c>
      <c r="F281" s="9">
        <f>((Données!$E$2/100)*(Données!$E$2/100))*E281</f>
        <v>79.994879999999995</v>
      </c>
      <c r="G281" s="10"/>
      <c r="H281" s="11" t="str">
        <f t="shared" si="16"/>
        <v/>
      </c>
      <c r="I281" s="12" t="str">
        <f t="shared" si="17"/>
        <v/>
      </c>
      <c r="J281" s="13" t="str">
        <f t="shared" si="18"/>
        <v/>
      </c>
      <c r="K281" s="14"/>
    </row>
    <row r="282" spans="1:11" x14ac:dyDescent="0.2">
      <c r="A282" s="4"/>
      <c r="B282" s="5"/>
      <c r="C282" s="6" t="str">
        <f>IF(A282="","",B282/((Données!$E$2/100)*(Données!$E$2/100)))</f>
        <v/>
      </c>
      <c r="D282" s="7" t="str">
        <f>IF(A282="","",IF(C282&lt;=Données!$I$2,Données!$H$2,IF(AND(C282&gt;=Données!$I$3,C282&lt;=Données!$J$3),Données!$H$3,IF(AND(C282&gt;=Données!$I$4,C282&lt;=Données!$J$4),Données!$H$4,IF(AND(C282&gt;=Données!$I$5,C282&lt;=Données!$J$5),Données!$H$5,Données!$H$6)))))</f>
        <v/>
      </c>
      <c r="E282" s="8">
        <v>21.7</v>
      </c>
      <c r="F282" s="9">
        <f>((Données!$E$2/100)*(Données!$E$2/100))*E282</f>
        <v>79.994879999999995</v>
      </c>
      <c r="G282" s="10"/>
      <c r="H282" s="11" t="str">
        <f t="shared" si="16"/>
        <v/>
      </c>
      <c r="I282" s="12" t="str">
        <f t="shared" si="17"/>
        <v/>
      </c>
      <c r="J282" s="13" t="str">
        <f t="shared" si="18"/>
        <v/>
      </c>
      <c r="K282" s="14"/>
    </row>
    <row r="283" spans="1:11" x14ac:dyDescent="0.2">
      <c r="A283" s="4"/>
      <c r="B283" s="5"/>
      <c r="C283" s="6" t="str">
        <f>IF(A283="","",B283/((Données!$E$2/100)*(Données!$E$2/100)))</f>
        <v/>
      </c>
      <c r="D283" s="7" t="str">
        <f>IF(A283="","",IF(C283&lt;=Données!$I$2,Données!$H$2,IF(AND(C283&gt;=Données!$I$3,C283&lt;=Données!$J$3),Données!$H$3,IF(AND(C283&gt;=Données!$I$4,C283&lt;=Données!$J$4),Données!$H$4,IF(AND(C283&gt;=Données!$I$5,C283&lt;=Données!$J$5),Données!$H$5,Données!$H$6)))))</f>
        <v/>
      </c>
      <c r="E283" s="8">
        <v>21.7</v>
      </c>
      <c r="F283" s="9">
        <f>((Données!$E$2/100)*(Données!$E$2/100))*E283</f>
        <v>79.994879999999995</v>
      </c>
      <c r="G283" s="10"/>
      <c r="H283" s="11" t="str">
        <f t="shared" si="16"/>
        <v/>
      </c>
      <c r="I283" s="12" t="str">
        <f t="shared" si="17"/>
        <v/>
      </c>
      <c r="J283" s="13" t="str">
        <f t="shared" si="18"/>
        <v/>
      </c>
      <c r="K283" s="14"/>
    </row>
    <row r="284" spans="1:11" x14ac:dyDescent="0.2">
      <c r="A284" s="4"/>
      <c r="B284" s="5"/>
      <c r="C284" s="6" t="str">
        <f>IF(A284="","",B284/((Données!$E$2/100)*(Données!$E$2/100)))</f>
        <v/>
      </c>
      <c r="D284" s="7" t="str">
        <f>IF(A284="","",IF(C284&lt;=Données!$I$2,Données!$H$2,IF(AND(C284&gt;=Données!$I$3,C284&lt;=Données!$J$3),Données!$H$3,IF(AND(C284&gt;=Données!$I$4,C284&lt;=Données!$J$4),Données!$H$4,IF(AND(C284&gt;=Données!$I$5,C284&lt;=Données!$J$5),Données!$H$5,Données!$H$6)))))</f>
        <v/>
      </c>
      <c r="E284" s="8">
        <v>21.7</v>
      </c>
      <c r="F284" s="9">
        <f>((Données!$E$2/100)*(Données!$E$2/100))*E284</f>
        <v>79.994879999999995</v>
      </c>
      <c r="G284" s="10"/>
      <c r="H284" s="11" t="str">
        <f t="shared" si="16"/>
        <v/>
      </c>
      <c r="I284" s="12" t="str">
        <f t="shared" si="17"/>
        <v/>
      </c>
      <c r="J284" s="13" t="str">
        <f t="shared" si="18"/>
        <v/>
      </c>
      <c r="K284" s="14"/>
    </row>
    <row r="285" spans="1:11" x14ac:dyDescent="0.2">
      <c r="A285" s="4"/>
      <c r="B285" s="5"/>
      <c r="C285" s="6" t="str">
        <f>IF(A285="","",B285/((Données!$E$2/100)*(Données!$E$2/100)))</f>
        <v/>
      </c>
      <c r="D285" s="7" t="str">
        <f>IF(A285="","",IF(C285&lt;=Données!$I$2,Données!$H$2,IF(AND(C285&gt;=Données!$I$3,C285&lt;=Données!$J$3),Données!$H$3,IF(AND(C285&gt;=Données!$I$4,C285&lt;=Données!$J$4),Données!$H$4,IF(AND(C285&gt;=Données!$I$5,C285&lt;=Données!$J$5),Données!$H$5,Données!$H$6)))))</f>
        <v/>
      </c>
      <c r="E285" s="8">
        <v>21.7</v>
      </c>
      <c r="F285" s="9">
        <f>((Données!$E$2/100)*(Données!$E$2/100))*E285</f>
        <v>79.994879999999995</v>
      </c>
      <c r="G285" s="10"/>
      <c r="H285" s="11" t="str">
        <f t="shared" si="16"/>
        <v/>
      </c>
      <c r="I285" s="12" t="str">
        <f t="shared" si="17"/>
        <v/>
      </c>
      <c r="J285" s="13" t="str">
        <f t="shared" si="18"/>
        <v/>
      </c>
      <c r="K285" s="14"/>
    </row>
    <row r="286" spans="1:11" x14ac:dyDescent="0.2">
      <c r="A286" s="4"/>
      <c r="B286" s="5"/>
      <c r="C286" s="6" t="str">
        <f>IF(A286="","",B286/((Données!$E$2/100)*(Données!$E$2/100)))</f>
        <v/>
      </c>
      <c r="D286" s="7" t="str">
        <f>IF(A286="","",IF(C286&lt;=Données!$I$2,Données!$H$2,IF(AND(C286&gt;=Données!$I$3,C286&lt;=Données!$J$3),Données!$H$3,IF(AND(C286&gt;=Données!$I$4,C286&lt;=Données!$J$4),Données!$H$4,IF(AND(C286&gt;=Données!$I$5,C286&lt;=Données!$J$5),Données!$H$5,Données!$H$6)))))</f>
        <v/>
      </c>
      <c r="E286" s="8">
        <v>21.7</v>
      </c>
      <c r="F286" s="9">
        <f>((Données!$E$2/100)*(Données!$E$2/100))*E286</f>
        <v>79.994879999999995</v>
      </c>
      <c r="G286" s="10"/>
      <c r="H286" s="11" t="str">
        <f t="shared" si="16"/>
        <v/>
      </c>
      <c r="I286" s="12" t="str">
        <f t="shared" si="17"/>
        <v/>
      </c>
      <c r="J286" s="13" t="str">
        <f t="shared" si="18"/>
        <v/>
      </c>
      <c r="K286" s="14"/>
    </row>
    <row r="287" spans="1:11" x14ac:dyDescent="0.2">
      <c r="A287" s="4"/>
      <c r="B287" s="5"/>
      <c r="C287" s="6" t="str">
        <f>IF(A287="","",B287/((Données!$E$2/100)*(Données!$E$2/100)))</f>
        <v/>
      </c>
      <c r="D287" s="7" t="str">
        <f>IF(A287="","",IF(C287&lt;=Données!$I$2,Données!$H$2,IF(AND(C287&gt;=Données!$I$3,C287&lt;=Données!$J$3),Données!$H$3,IF(AND(C287&gt;=Données!$I$4,C287&lt;=Données!$J$4),Données!$H$4,IF(AND(C287&gt;=Données!$I$5,C287&lt;=Données!$J$5),Données!$H$5,Données!$H$6)))))</f>
        <v/>
      </c>
      <c r="E287" s="8">
        <v>21.7</v>
      </c>
      <c r="F287" s="9">
        <f>((Données!$E$2/100)*(Données!$E$2/100))*E287</f>
        <v>79.994879999999995</v>
      </c>
      <c r="G287" s="10"/>
      <c r="H287" s="11" t="str">
        <f t="shared" si="16"/>
        <v/>
      </c>
      <c r="I287" s="12" t="str">
        <f t="shared" si="17"/>
        <v/>
      </c>
      <c r="J287" s="13" t="str">
        <f t="shared" si="18"/>
        <v/>
      </c>
      <c r="K287" s="14"/>
    </row>
    <row r="288" spans="1:11" x14ac:dyDescent="0.2">
      <c r="A288" s="4"/>
      <c r="B288" s="5"/>
      <c r="C288" s="6" t="str">
        <f>IF(A288="","",B288/((Données!$E$2/100)*(Données!$E$2/100)))</f>
        <v/>
      </c>
      <c r="D288" s="7" t="str">
        <f>IF(A288="","",IF(C288&lt;=Données!$I$2,Données!$H$2,IF(AND(C288&gt;=Données!$I$3,C288&lt;=Données!$J$3),Données!$H$3,IF(AND(C288&gt;=Données!$I$4,C288&lt;=Données!$J$4),Données!$H$4,IF(AND(C288&gt;=Données!$I$5,C288&lt;=Données!$J$5),Données!$H$5,Données!$H$6)))))</f>
        <v/>
      </c>
      <c r="E288" s="8">
        <v>21.7</v>
      </c>
      <c r="F288" s="9">
        <f>((Données!$E$2/100)*(Données!$E$2/100))*E288</f>
        <v>79.994879999999995</v>
      </c>
      <c r="G288" s="10"/>
      <c r="H288" s="11" t="str">
        <f t="shared" si="16"/>
        <v/>
      </c>
      <c r="I288" s="12" t="str">
        <f t="shared" si="17"/>
        <v/>
      </c>
      <c r="J288" s="13" t="str">
        <f t="shared" si="18"/>
        <v/>
      </c>
      <c r="K288" s="14"/>
    </row>
    <row r="289" spans="1:11" x14ac:dyDescent="0.2">
      <c r="A289" s="4"/>
      <c r="B289" s="5"/>
      <c r="C289" s="6" t="str">
        <f>IF(A289="","",B289/((Données!$E$2/100)*(Données!$E$2/100)))</f>
        <v/>
      </c>
      <c r="D289" s="7" t="str">
        <f>IF(A289="","",IF(C289&lt;=Données!$I$2,Données!$H$2,IF(AND(C289&gt;=Données!$I$3,C289&lt;=Données!$J$3),Données!$H$3,IF(AND(C289&gt;=Données!$I$4,C289&lt;=Données!$J$4),Données!$H$4,IF(AND(C289&gt;=Données!$I$5,C289&lt;=Données!$J$5),Données!$H$5,Données!$H$6)))))</f>
        <v/>
      </c>
      <c r="E289" s="8">
        <v>21.7</v>
      </c>
      <c r="F289" s="9">
        <f>((Données!$E$2/100)*(Données!$E$2/100))*E289</f>
        <v>79.994879999999995</v>
      </c>
      <c r="G289" s="10"/>
      <c r="H289" s="11" t="str">
        <f t="shared" si="16"/>
        <v/>
      </c>
      <c r="I289" s="12" t="str">
        <f t="shared" si="17"/>
        <v/>
      </c>
      <c r="J289" s="13" t="str">
        <f t="shared" si="18"/>
        <v/>
      </c>
      <c r="K289" s="14"/>
    </row>
    <row r="290" spans="1:11" x14ac:dyDescent="0.2">
      <c r="A290" s="4"/>
      <c r="B290" s="5"/>
      <c r="C290" s="6" t="str">
        <f>IF(A290="","",B290/((Données!$E$2/100)*(Données!$E$2/100)))</f>
        <v/>
      </c>
      <c r="D290" s="7" t="str">
        <f>IF(A290="","",IF(C290&lt;=Données!$I$2,Données!$H$2,IF(AND(C290&gt;=Données!$I$3,C290&lt;=Données!$J$3),Données!$H$3,IF(AND(C290&gt;=Données!$I$4,C290&lt;=Données!$J$4),Données!$H$4,IF(AND(C290&gt;=Données!$I$5,C290&lt;=Données!$J$5),Données!$H$5,Données!$H$6)))))</f>
        <v/>
      </c>
      <c r="E290" s="8">
        <v>21.7</v>
      </c>
      <c r="F290" s="9">
        <f>((Données!$E$2/100)*(Données!$E$2/100))*E290</f>
        <v>79.994879999999995</v>
      </c>
      <c r="G290" s="10"/>
      <c r="H290" s="11" t="str">
        <f t="shared" si="16"/>
        <v/>
      </c>
      <c r="I290" s="12" t="str">
        <f t="shared" si="17"/>
        <v/>
      </c>
      <c r="J290" s="13" t="str">
        <f t="shared" si="18"/>
        <v/>
      </c>
      <c r="K290" s="14"/>
    </row>
    <row r="291" spans="1:11" x14ac:dyDescent="0.2">
      <c r="A291" s="4"/>
      <c r="B291" s="5"/>
      <c r="C291" s="6" t="str">
        <f>IF(A291="","",B291/((Données!$E$2/100)*(Données!$E$2/100)))</f>
        <v/>
      </c>
      <c r="D291" s="7" t="str">
        <f>IF(A291="","",IF(C291&lt;=Données!$I$2,Données!$H$2,IF(AND(C291&gt;=Données!$I$3,C291&lt;=Données!$J$3),Données!$H$3,IF(AND(C291&gt;=Données!$I$4,C291&lt;=Données!$J$4),Données!$H$4,IF(AND(C291&gt;=Données!$I$5,C291&lt;=Données!$J$5),Données!$H$5,Données!$H$6)))))</f>
        <v/>
      </c>
      <c r="E291" s="8">
        <v>21.7</v>
      </c>
      <c r="F291" s="9">
        <f>((Données!$E$2/100)*(Données!$E$2/100))*E291</f>
        <v>79.994879999999995</v>
      </c>
      <c r="G291" s="10"/>
      <c r="H291" s="11" t="str">
        <f t="shared" si="16"/>
        <v/>
      </c>
      <c r="I291" s="12" t="str">
        <f t="shared" si="17"/>
        <v/>
      </c>
      <c r="J291" s="13" t="str">
        <f t="shared" si="18"/>
        <v/>
      </c>
      <c r="K291" s="14"/>
    </row>
    <row r="292" spans="1:11" x14ac:dyDescent="0.2">
      <c r="A292" s="4"/>
      <c r="B292" s="5"/>
      <c r="C292" s="6" t="str">
        <f>IF(A292="","",B292/((Données!$E$2/100)*(Données!$E$2/100)))</f>
        <v/>
      </c>
      <c r="D292" s="7" t="str">
        <f>IF(A292="","",IF(C292&lt;=Données!$I$2,Données!$H$2,IF(AND(C292&gt;=Données!$I$3,C292&lt;=Données!$J$3),Données!$H$3,IF(AND(C292&gt;=Données!$I$4,C292&lt;=Données!$J$4),Données!$H$4,IF(AND(C292&gt;=Données!$I$5,C292&lt;=Données!$J$5),Données!$H$5,Données!$H$6)))))</f>
        <v/>
      </c>
      <c r="E292" s="8">
        <v>21.7</v>
      </c>
      <c r="F292" s="9">
        <f>((Données!$E$2/100)*(Données!$E$2/100))*E292</f>
        <v>79.994879999999995</v>
      </c>
      <c r="G292" s="10"/>
      <c r="H292" s="11" t="str">
        <f t="shared" si="16"/>
        <v/>
      </c>
      <c r="I292" s="12" t="str">
        <f t="shared" si="17"/>
        <v/>
      </c>
      <c r="J292" s="13" t="str">
        <f t="shared" si="18"/>
        <v/>
      </c>
      <c r="K292" s="14"/>
    </row>
    <row r="293" spans="1:11" x14ac:dyDescent="0.2">
      <c r="A293" s="4"/>
      <c r="B293" s="5"/>
      <c r="C293" s="6" t="str">
        <f>IF(A293="","",B293/((Données!$E$2/100)*(Données!$E$2/100)))</f>
        <v/>
      </c>
      <c r="D293" s="7" t="str">
        <f>IF(A293="","",IF(C293&lt;=Données!$I$2,Données!$H$2,IF(AND(C293&gt;=Données!$I$3,C293&lt;=Données!$J$3),Données!$H$3,IF(AND(C293&gt;=Données!$I$4,C293&lt;=Données!$J$4),Données!$H$4,IF(AND(C293&gt;=Données!$I$5,C293&lt;=Données!$J$5),Données!$H$5,Données!$H$6)))))</f>
        <v/>
      </c>
      <c r="E293" s="8">
        <v>21.7</v>
      </c>
      <c r="F293" s="9">
        <f>((Données!$E$2/100)*(Données!$E$2/100))*E293</f>
        <v>79.994879999999995</v>
      </c>
      <c r="G293" s="10"/>
      <c r="H293" s="11" t="str">
        <f t="shared" si="16"/>
        <v/>
      </c>
      <c r="I293" s="12" t="str">
        <f t="shared" si="17"/>
        <v/>
      </c>
      <c r="J293" s="13" t="str">
        <f t="shared" si="18"/>
        <v/>
      </c>
      <c r="K293" s="14"/>
    </row>
    <row r="294" spans="1:11" x14ac:dyDescent="0.2">
      <c r="A294" s="4"/>
      <c r="B294" s="5"/>
      <c r="C294" s="6" t="str">
        <f>IF(A294="","",B294/((Données!$E$2/100)*(Données!$E$2/100)))</f>
        <v/>
      </c>
      <c r="D294" s="7" t="str">
        <f>IF(A294="","",IF(C294&lt;=Données!$I$2,Données!$H$2,IF(AND(C294&gt;=Données!$I$3,C294&lt;=Données!$J$3),Données!$H$3,IF(AND(C294&gt;=Données!$I$4,C294&lt;=Données!$J$4),Données!$H$4,IF(AND(C294&gt;=Données!$I$5,C294&lt;=Données!$J$5),Données!$H$5,Données!$H$6)))))</f>
        <v/>
      </c>
      <c r="E294" s="8">
        <v>21.7</v>
      </c>
      <c r="F294" s="9">
        <f>((Données!$E$2/100)*(Données!$E$2/100))*E294</f>
        <v>79.994879999999995</v>
      </c>
      <c r="G294" s="10"/>
      <c r="H294" s="11" t="str">
        <f t="shared" si="16"/>
        <v/>
      </c>
      <c r="I294" s="12" t="str">
        <f t="shared" si="17"/>
        <v/>
      </c>
      <c r="J294" s="13" t="str">
        <f t="shared" si="18"/>
        <v/>
      </c>
      <c r="K294" s="14"/>
    </row>
    <row r="295" spans="1:11" x14ac:dyDescent="0.2">
      <c r="A295" s="4"/>
      <c r="B295" s="5"/>
      <c r="C295" s="6" t="str">
        <f>IF(A295="","",B295/((Données!$E$2/100)*(Données!$E$2/100)))</f>
        <v/>
      </c>
      <c r="D295" s="7" t="str">
        <f>IF(A295="","",IF(C295&lt;=Données!$I$2,Données!$H$2,IF(AND(C295&gt;=Données!$I$3,C295&lt;=Données!$J$3),Données!$H$3,IF(AND(C295&gt;=Données!$I$4,C295&lt;=Données!$J$4),Données!$H$4,IF(AND(C295&gt;=Données!$I$5,C295&lt;=Données!$J$5),Données!$H$5,Données!$H$6)))))</f>
        <v/>
      </c>
      <c r="E295" s="8">
        <v>21.7</v>
      </c>
      <c r="F295" s="9">
        <f>((Données!$E$2/100)*(Données!$E$2/100))*E295</f>
        <v>79.994879999999995</v>
      </c>
      <c r="G295" s="10"/>
      <c r="H295" s="11" t="str">
        <f t="shared" si="16"/>
        <v/>
      </c>
      <c r="I295" s="12" t="str">
        <f t="shared" si="17"/>
        <v/>
      </c>
      <c r="J295" s="13" t="str">
        <f t="shared" si="18"/>
        <v/>
      </c>
      <c r="K295" s="14"/>
    </row>
    <row r="296" spans="1:11" x14ac:dyDescent="0.2">
      <c r="A296" s="4"/>
      <c r="B296" s="5"/>
      <c r="C296" s="6" t="str">
        <f>IF(A296="","",B296/((Données!$E$2/100)*(Données!$E$2/100)))</f>
        <v/>
      </c>
      <c r="D296" s="7" t="str">
        <f>IF(A296="","",IF(C296&lt;=Données!$I$2,Données!$H$2,IF(AND(C296&gt;=Données!$I$3,C296&lt;=Données!$J$3),Données!$H$3,IF(AND(C296&gt;=Données!$I$4,C296&lt;=Données!$J$4),Données!$H$4,IF(AND(C296&gt;=Données!$I$5,C296&lt;=Données!$J$5),Données!$H$5,Données!$H$6)))))</f>
        <v/>
      </c>
      <c r="E296" s="8">
        <v>21.7</v>
      </c>
      <c r="F296" s="9">
        <f>((Données!$E$2/100)*(Données!$E$2/100))*E296</f>
        <v>79.994879999999995</v>
      </c>
      <c r="G296" s="10"/>
      <c r="H296" s="11" t="str">
        <f t="shared" si="16"/>
        <v/>
      </c>
      <c r="I296" s="12" t="str">
        <f t="shared" si="17"/>
        <v/>
      </c>
      <c r="J296" s="13" t="str">
        <f t="shared" si="18"/>
        <v/>
      </c>
      <c r="K296" s="14"/>
    </row>
    <row r="297" spans="1:11" x14ac:dyDescent="0.2">
      <c r="A297" s="4"/>
      <c r="B297" s="5"/>
      <c r="C297" s="6" t="str">
        <f>IF(A297="","",B297/((Données!$E$2/100)*(Données!$E$2/100)))</f>
        <v/>
      </c>
      <c r="D297" s="7" t="str">
        <f>IF(A297="","",IF(C297&lt;=Données!$I$2,Données!$H$2,IF(AND(C297&gt;=Données!$I$3,C297&lt;=Données!$J$3),Données!$H$3,IF(AND(C297&gt;=Données!$I$4,C297&lt;=Données!$J$4),Données!$H$4,IF(AND(C297&gt;=Données!$I$5,C297&lt;=Données!$J$5),Données!$H$5,Données!$H$6)))))</f>
        <v/>
      </c>
      <c r="E297" s="8">
        <v>21.7</v>
      </c>
      <c r="F297" s="9">
        <f>((Données!$E$2/100)*(Données!$E$2/100))*E297</f>
        <v>79.994879999999995</v>
      </c>
      <c r="G297" s="10"/>
      <c r="H297" s="11" t="str">
        <f t="shared" si="16"/>
        <v/>
      </c>
      <c r="I297" s="12" t="str">
        <f t="shared" si="17"/>
        <v/>
      </c>
      <c r="J297" s="13" t="str">
        <f t="shared" si="18"/>
        <v/>
      </c>
      <c r="K297" s="14"/>
    </row>
    <row r="298" spans="1:11" x14ac:dyDescent="0.2">
      <c r="A298" s="4"/>
      <c r="B298" s="5"/>
      <c r="C298" s="6" t="str">
        <f>IF(A298="","",B298/((Données!$E$2/100)*(Données!$E$2/100)))</f>
        <v/>
      </c>
      <c r="D298" s="7" t="str">
        <f>IF(A298="","",IF(C298&lt;=Données!$I$2,Données!$H$2,IF(AND(C298&gt;=Données!$I$3,C298&lt;=Données!$J$3),Données!$H$3,IF(AND(C298&gt;=Données!$I$4,C298&lt;=Données!$J$4),Données!$H$4,IF(AND(C298&gt;=Données!$I$5,C298&lt;=Données!$J$5),Données!$H$5,Données!$H$6)))))</f>
        <v/>
      </c>
      <c r="E298" s="8">
        <v>21.7</v>
      </c>
      <c r="F298" s="9">
        <f>((Données!$E$2/100)*(Données!$E$2/100))*E298</f>
        <v>79.994879999999995</v>
      </c>
      <c r="G298" s="10"/>
      <c r="H298" s="11" t="str">
        <f t="shared" si="16"/>
        <v/>
      </c>
      <c r="I298" s="12" t="str">
        <f t="shared" si="17"/>
        <v/>
      </c>
      <c r="J298" s="13" t="str">
        <f t="shared" si="18"/>
        <v/>
      </c>
      <c r="K298" s="14"/>
    </row>
    <row r="299" spans="1:11" x14ac:dyDescent="0.2">
      <c r="A299" s="4"/>
      <c r="B299" s="5"/>
      <c r="C299" s="6" t="str">
        <f>IF(A299="","",B299/((Données!$E$2/100)*(Données!$E$2/100)))</f>
        <v/>
      </c>
      <c r="D299" s="7" t="str">
        <f>IF(A299="","",IF(C299&lt;=Données!$I$2,Données!$H$2,IF(AND(C299&gt;=Données!$I$3,C299&lt;=Données!$J$3),Données!$H$3,IF(AND(C299&gt;=Données!$I$4,C299&lt;=Données!$J$4),Données!$H$4,IF(AND(C299&gt;=Données!$I$5,C299&lt;=Données!$J$5),Données!$H$5,Données!$H$6)))))</f>
        <v/>
      </c>
      <c r="E299" s="8">
        <v>21.7</v>
      </c>
      <c r="F299" s="9">
        <f>((Données!$E$2/100)*(Données!$E$2/100))*E299</f>
        <v>79.994879999999995</v>
      </c>
      <c r="G299" s="10"/>
      <c r="H299" s="11" t="str">
        <f t="shared" si="16"/>
        <v/>
      </c>
      <c r="I299" s="12" t="str">
        <f t="shared" si="17"/>
        <v/>
      </c>
      <c r="J299" s="13" t="str">
        <f t="shared" si="18"/>
        <v/>
      </c>
      <c r="K299" s="14"/>
    </row>
    <row r="300" spans="1:11" x14ac:dyDescent="0.2">
      <c r="A300" s="4"/>
      <c r="B300" s="5"/>
      <c r="C300" s="6" t="str">
        <f>IF(A300="","",B300/((Données!$E$2/100)*(Données!$E$2/100)))</f>
        <v/>
      </c>
      <c r="D300" s="7" t="str">
        <f>IF(A300="","",IF(C300&lt;=Données!$I$2,Données!$H$2,IF(AND(C300&gt;=Données!$I$3,C300&lt;=Données!$J$3),Données!$H$3,IF(AND(C300&gt;=Données!$I$4,C300&lt;=Données!$J$4),Données!$H$4,IF(AND(C300&gt;=Données!$I$5,C300&lt;=Données!$J$5),Données!$H$5,Données!$H$6)))))</f>
        <v/>
      </c>
      <c r="E300" s="8">
        <v>21.7</v>
      </c>
      <c r="F300" s="9">
        <f>((Données!$E$2/100)*(Données!$E$2/100))*E300</f>
        <v>79.994879999999995</v>
      </c>
      <c r="G300" s="10"/>
      <c r="H300" s="11" t="str">
        <f t="shared" si="16"/>
        <v/>
      </c>
      <c r="I300" s="12" t="str">
        <f t="shared" si="17"/>
        <v/>
      </c>
      <c r="J300" s="13" t="str">
        <f t="shared" si="18"/>
        <v/>
      </c>
      <c r="K300" s="14"/>
    </row>
    <row r="301" spans="1:11" x14ac:dyDescent="0.2">
      <c r="A301" s="4"/>
      <c r="B301" s="5"/>
      <c r="C301" s="6" t="str">
        <f>IF(A301="","",B301/((Données!$E$2/100)*(Données!$E$2/100)))</f>
        <v/>
      </c>
      <c r="D301" s="7" t="str">
        <f>IF(A301="","",IF(C301&lt;=Données!$I$2,Données!$H$2,IF(AND(C301&gt;=Données!$I$3,C301&lt;=Données!$J$3),Données!$H$3,IF(AND(C301&gt;=Données!$I$4,C301&lt;=Données!$J$4),Données!$H$4,IF(AND(C301&gt;=Données!$I$5,C301&lt;=Données!$J$5),Données!$H$5,Données!$H$6)))))</f>
        <v/>
      </c>
      <c r="E301" s="8">
        <v>21.7</v>
      </c>
      <c r="F301" s="9">
        <f>((Données!$E$2/100)*(Données!$E$2/100))*E301</f>
        <v>79.994879999999995</v>
      </c>
      <c r="G301" s="10"/>
      <c r="H301" s="11" t="str">
        <f t="shared" si="16"/>
        <v/>
      </c>
      <c r="I301" s="12" t="str">
        <f t="shared" si="17"/>
        <v/>
      </c>
      <c r="J301" s="13" t="str">
        <f t="shared" si="18"/>
        <v/>
      </c>
      <c r="K301" s="14"/>
    </row>
    <row r="302" spans="1:11" x14ac:dyDescent="0.2">
      <c r="A302" s="4"/>
      <c r="B302" s="5"/>
      <c r="C302" s="6" t="str">
        <f>IF(A302="","",B302/((Données!$E$2/100)*(Données!$E$2/100)))</f>
        <v/>
      </c>
      <c r="D302" s="7" t="str">
        <f>IF(A302="","",IF(C302&lt;=Données!$I$2,Données!$H$2,IF(AND(C302&gt;=Données!$I$3,C302&lt;=Données!$J$3),Données!$H$3,IF(AND(C302&gt;=Données!$I$4,C302&lt;=Données!$J$4),Données!$H$4,IF(AND(C302&gt;=Données!$I$5,C302&lt;=Données!$J$5),Données!$H$5,Données!$H$6)))))</f>
        <v/>
      </c>
      <c r="E302" s="8">
        <v>21.7</v>
      </c>
      <c r="F302" s="9">
        <f>((Données!$E$2/100)*(Données!$E$2/100))*E302</f>
        <v>79.994879999999995</v>
      </c>
      <c r="G302" s="10"/>
      <c r="H302" s="11" t="str">
        <f t="shared" si="16"/>
        <v/>
      </c>
      <c r="I302" s="12" t="str">
        <f t="shared" si="17"/>
        <v/>
      </c>
      <c r="J302" s="13" t="str">
        <f t="shared" si="18"/>
        <v/>
      </c>
      <c r="K302" s="14"/>
    </row>
    <row r="303" spans="1:11" x14ac:dyDescent="0.2">
      <c r="A303" s="4"/>
      <c r="B303" s="5"/>
      <c r="C303" s="6" t="str">
        <f>IF(A303="","",B303/((Données!$E$2/100)*(Données!$E$2/100)))</f>
        <v/>
      </c>
      <c r="D303" s="7" t="str">
        <f>IF(A303="","",IF(C303&lt;=Données!$I$2,Données!$H$2,IF(AND(C303&gt;=Données!$I$3,C303&lt;=Données!$J$3),Données!$H$3,IF(AND(C303&gt;=Données!$I$4,C303&lt;=Données!$J$4),Données!$H$4,IF(AND(C303&gt;=Données!$I$5,C303&lt;=Données!$J$5),Données!$H$5,Données!$H$6)))))</f>
        <v/>
      </c>
      <c r="E303" s="8">
        <v>21.7</v>
      </c>
      <c r="F303" s="9">
        <f>((Données!$E$2/100)*(Données!$E$2/100))*E303</f>
        <v>79.994879999999995</v>
      </c>
      <c r="G303" s="10"/>
      <c r="H303" s="11" t="str">
        <f t="shared" si="16"/>
        <v/>
      </c>
      <c r="I303" s="12" t="str">
        <f t="shared" si="17"/>
        <v/>
      </c>
      <c r="J303" s="13" t="str">
        <f t="shared" si="18"/>
        <v/>
      </c>
      <c r="K303" s="14"/>
    </row>
    <row r="304" spans="1:11" x14ac:dyDescent="0.2">
      <c r="A304" s="4"/>
      <c r="B304" s="5"/>
      <c r="C304" s="6" t="str">
        <f>IF(A304="","",B304/((Données!$E$2/100)*(Données!$E$2/100)))</f>
        <v/>
      </c>
      <c r="D304" s="7" t="str">
        <f>IF(A304="","",IF(C304&lt;=Données!$I$2,Données!$H$2,IF(AND(C304&gt;=Données!$I$3,C304&lt;=Données!$J$3),Données!$H$3,IF(AND(C304&gt;=Données!$I$4,C304&lt;=Données!$J$4),Données!$H$4,IF(AND(C304&gt;=Données!$I$5,C304&lt;=Données!$J$5),Données!$H$5,Données!$H$6)))))</f>
        <v/>
      </c>
      <c r="E304" s="8">
        <v>21.7</v>
      </c>
      <c r="F304" s="9">
        <f>((Données!$E$2/100)*(Données!$E$2/100))*E304</f>
        <v>79.994879999999995</v>
      </c>
      <c r="G304" s="10"/>
      <c r="H304" s="11" t="str">
        <f t="shared" si="16"/>
        <v/>
      </c>
      <c r="I304" s="12" t="str">
        <f t="shared" si="17"/>
        <v/>
      </c>
      <c r="J304" s="13" t="str">
        <f t="shared" si="18"/>
        <v/>
      </c>
      <c r="K304" s="14"/>
    </row>
    <row r="305" spans="1:11" x14ac:dyDescent="0.2">
      <c r="A305" s="4"/>
      <c r="B305" s="5"/>
      <c r="C305" s="6" t="str">
        <f>IF(A305="","",B305/((Données!$E$2/100)*(Données!$E$2/100)))</f>
        <v/>
      </c>
      <c r="D305" s="7" t="str">
        <f>IF(A305="","",IF(C305&lt;=Données!$I$2,Données!$H$2,IF(AND(C305&gt;=Données!$I$3,C305&lt;=Données!$J$3),Données!$H$3,IF(AND(C305&gt;=Données!$I$4,C305&lt;=Données!$J$4),Données!$H$4,IF(AND(C305&gt;=Données!$I$5,C305&lt;=Données!$J$5),Données!$H$5,Données!$H$6)))))</f>
        <v/>
      </c>
      <c r="E305" s="8">
        <v>21.7</v>
      </c>
      <c r="F305" s="9">
        <f>((Données!$E$2/100)*(Données!$E$2/100))*E305</f>
        <v>79.994879999999995</v>
      </c>
      <c r="G305" s="10"/>
      <c r="H305" s="11" t="str">
        <f t="shared" si="16"/>
        <v/>
      </c>
      <c r="I305" s="12" t="str">
        <f t="shared" si="17"/>
        <v/>
      </c>
      <c r="J305" s="13" t="str">
        <f t="shared" si="18"/>
        <v/>
      </c>
      <c r="K305" s="14"/>
    </row>
    <row r="306" spans="1:11" x14ac:dyDescent="0.2">
      <c r="A306" s="4"/>
      <c r="B306" s="5"/>
      <c r="C306" s="6" t="str">
        <f>IF(A306="","",B306/((Données!$E$2/100)*(Données!$E$2/100)))</f>
        <v/>
      </c>
      <c r="D306" s="7" t="str">
        <f>IF(A306="","",IF(C306&lt;=Données!$I$2,Données!$H$2,IF(AND(C306&gt;=Données!$I$3,C306&lt;=Données!$J$3),Données!$H$3,IF(AND(C306&gt;=Données!$I$4,C306&lt;=Données!$J$4),Données!$H$4,IF(AND(C306&gt;=Données!$I$5,C306&lt;=Données!$J$5),Données!$H$5,Données!$H$6)))))</f>
        <v/>
      </c>
      <c r="E306" s="8">
        <v>21.7</v>
      </c>
      <c r="F306" s="9">
        <f>((Données!$E$2/100)*(Données!$E$2/100))*E306</f>
        <v>79.994879999999995</v>
      </c>
      <c r="G306" s="10"/>
      <c r="H306" s="11" t="str">
        <f t="shared" si="16"/>
        <v/>
      </c>
      <c r="I306" s="12" t="str">
        <f t="shared" si="17"/>
        <v/>
      </c>
      <c r="J306" s="13" t="str">
        <f t="shared" si="18"/>
        <v/>
      </c>
      <c r="K306" s="14"/>
    </row>
    <row r="307" spans="1:11" x14ac:dyDescent="0.2">
      <c r="A307" s="4"/>
      <c r="B307" s="5"/>
      <c r="C307" s="6" t="str">
        <f>IF(A307="","",B307/((Données!$E$2/100)*(Données!$E$2/100)))</f>
        <v/>
      </c>
      <c r="D307" s="7" t="str">
        <f>IF(A307="","",IF(C307&lt;=Données!$I$2,Données!$H$2,IF(AND(C307&gt;=Données!$I$3,C307&lt;=Données!$J$3),Données!$H$3,IF(AND(C307&gt;=Données!$I$4,C307&lt;=Données!$J$4),Données!$H$4,IF(AND(C307&gt;=Données!$I$5,C307&lt;=Données!$J$5),Données!$H$5,Données!$H$6)))))</f>
        <v/>
      </c>
      <c r="E307" s="8">
        <v>21.7</v>
      </c>
      <c r="F307" s="9">
        <f>((Données!$E$2/100)*(Données!$E$2/100))*E307</f>
        <v>79.994879999999995</v>
      </c>
      <c r="G307" s="10"/>
      <c r="H307" s="11" t="str">
        <f t="shared" si="16"/>
        <v/>
      </c>
      <c r="I307" s="12" t="str">
        <f t="shared" si="17"/>
        <v/>
      </c>
      <c r="J307" s="13" t="str">
        <f t="shared" si="18"/>
        <v/>
      </c>
      <c r="K307" s="14"/>
    </row>
    <row r="308" spans="1:11" x14ac:dyDescent="0.2">
      <c r="A308" s="4"/>
      <c r="B308" s="5"/>
      <c r="C308" s="6" t="str">
        <f>IF(A308="","",B308/((Données!$E$2/100)*(Données!$E$2/100)))</f>
        <v/>
      </c>
      <c r="D308" s="7" t="str">
        <f>IF(A308="","",IF(C308&lt;=Données!$I$2,Données!$H$2,IF(AND(C308&gt;=Données!$I$3,C308&lt;=Données!$J$3),Données!$H$3,IF(AND(C308&gt;=Données!$I$4,C308&lt;=Données!$J$4),Données!$H$4,IF(AND(C308&gt;=Données!$I$5,C308&lt;=Données!$J$5),Données!$H$5,Données!$H$6)))))</f>
        <v/>
      </c>
      <c r="E308" s="8">
        <v>21.7</v>
      </c>
      <c r="F308" s="9">
        <f>((Données!$E$2/100)*(Données!$E$2/100))*E308</f>
        <v>79.994879999999995</v>
      </c>
      <c r="G308" s="10"/>
      <c r="H308" s="11" t="str">
        <f t="shared" si="16"/>
        <v/>
      </c>
      <c r="I308" s="12" t="str">
        <f t="shared" si="17"/>
        <v/>
      </c>
      <c r="J308" s="13" t="str">
        <f t="shared" si="18"/>
        <v/>
      </c>
      <c r="K308" s="14"/>
    </row>
    <row r="309" spans="1:11" x14ac:dyDescent="0.2">
      <c r="A309" s="4"/>
      <c r="B309" s="5"/>
      <c r="C309" s="6" t="str">
        <f>IF(A309="","",B309/((Données!$E$2/100)*(Données!$E$2/100)))</f>
        <v/>
      </c>
      <c r="D309" s="7" t="str">
        <f>IF(A309="","",IF(C309&lt;=Données!$I$2,Données!$H$2,IF(AND(C309&gt;=Données!$I$3,C309&lt;=Données!$J$3),Données!$H$3,IF(AND(C309&gt;=Données!$I$4,C309&lt;=Données!$J$4),Données!$H$4,IF(AND(C309&gt;=Données!$I$5,C309&lt;=Données!$J$5),Données!$H$5,Données!$H$6)))))</f>
        <v/>
      </c>
      <c r="E309" s="8">
        <v>21.7</v>
      </c>
      <c r="F309" s="9">
        <f>((Données!$E$2/100)*(Données!$E$2/100))*E309</f>
        <v>79.994879999999995</v>
      </c>
      <c r="G309" s="10"/>
      <c r="H309" s="11" t="str">
        <f t="shared" si="16"/>
        <v/>
      </c>
      <c r="I309" s="12" t="str">
        <f t="shared" si="17"/>
        <v/>
      </c>
      <c r="J309" s="13" t="str">
        <f t="shared" si="18"/>
        <v/>
      </c>
      <c r="K309" s="14"/>
    </row>
    <row r="310" spans="1:11" x14ac:dyDescent="0.2">
      <c r="A310" s="4"/>
      <c r="B310" s="5"/>
      <c r="C310" s="6" t="str">
        <f>IF(A310="","",B310/((Données!$E$2/100)*(Données!$E$2/100)))</f>
        <v/>
      </c>
      <c r="D310" s="7" t="str">
        <f>IF(A310="","",IF(C310&lt;=Données!$I$2,Données!$H$2,IF(AND(C310&gt;=Données!$I$3,C310&lt;=Données!$J$3),Données!$H$3,IF(AND(C310&gt;=Données!$I$4,C310&lt;=Données!$J$4),Données!$H$4,IF(AND(C310&gt;=Données!$I$5,C310&lt;=Données!$J$5),Données!$H$5,Données!$H$6)))))</f>
        <v/>
      </c>
      <c r="E310" s="8">
        <v>21.7</v>
      </c>
      <c r="F310" s="9">
        <f>((Données!$E$2/100)*(Données!$E$2/100))*E310</f>
        <v>79.994879999999995</v>
      </c>
      <c r="G310" s="10"/>
      <c r="H310" s="11" t="str">
        <f t="shared" si="16"/>
        <v/>
      </c>
      <c r="I310" s="12" t="str">
        <f t="shared" si="17"/>
        <v/>
      </c>
      <c r="J310" s="13" t="str">
        <f t="shared" si="18"/>
        <v/>
      </c>
      <c r="K310" s="14"/>
    </row>
    <row r="311" spans="1:11" x14ac:dyDescent="0.2">
      <c r="A311" s="4"/>
      <c r="B311" s="5"/>
      <c r="C311" s="6" t="str">
        <f>IF(A311="","",B311/((Données!$E$2/100)*(Données!$E$2/100)))</f>
        <v/>
      </c>
      <c r="D311" s="7" t="str">
        <f>IF(A311="","",IF(C311&lt;=Données!$I$2,Données!$H$2,IF(AND(C311&gt;=Données!$I$3,C311&lt;=Données!$J$3),Données!$H$3,IF(AND(C311&gt;=Données!$I$4,C311&lt;=Données!$J$4),Données!$H$4,IF(AND(C311&gt;=Données!$I$5,C311&lt;=Données!$J$5),Données!$H$5,Données!$H$6)))))</f>
        <v/>
      </c>
      <c r="E311" s="8">
        <v>21.7</v>
      </c>
      <c r="F311" s="9">
        <f>((Données!$E$2/100)*(Données!$E$2/100))*E311</f>
        <v>79.994879999999995</v>
      </c>
      <c r="G311" s="10"/>
      <c r="H311" s="11" t="str">
        <f t="shared" si="16"/>
        <v/>
      </c>
      <c r="I311" s="12" t="str">
        <f t="shared" si="17"/>
        <v/>
      </c>
      <c r="J311" s="13" t="str">
        <f t="shared" si="18"/>
        <v/>
      </c>
      <c r="K311" s="14"/>
    </row>
    <row r="312" spans="1:11" x14ac:dyDescent="0.2">
      <c r="A312" s="4"/>
      <c r="B312" s="5"/>
      <c r="C312" s="6" t="str">
        <f>IF(A312="","",B312/((Données!$E$2/100)*(Données!$E$2/100)))</f>
        <v/>
      </c>
      <c r="D312" s="7" t="str">
        <f>IF(A312="","",IF(C312&lt;=Données!$I$2,Données!$H$2,IF(AND(C312&gt;=Données!$I$3,C312&lt;=Données!$J$3),Données!$H$3,IF(AND(C312&gt;=Données!$I$4,C312&lt;=Données!$J$4),Données!$H$4,IF(AND(C312&gt;=Données!$I$5,C312&lt;=Données!$J$5),Données!$H$5,Données!$H$6)))))</f>
        <v/>
      </c>
      <c r="E312" s="8">
        <v>21.7</v>
      </c>
      <c r="F312" s="9">
        <f>((Données!$E$2/100)*(Données!$E$2/100))*E312</f>
        <v>79.994879999999995</v>
      </c>
      <c r="G312" s="10"/>
      <c r="H312" s="11" t="str">
        <f t="shared" si="16"/>
        <v/>
      </c>
      <c r="I312" s="12" t="str">
        <f t="shared" si="17"/>
        <v/>
      </c>
      <c r="J312" s="13" t="str">
        <f t="shared" si="18"/>
        <v/>
      </c>
      <c r="K312" s="14"/>
    </row>
    <row r="313" spans="1:11" x14ac:dyDescent="0.2">
      <c r="A313" s="4"/>
      <c r="B313" s="5"/>
      <c r="C313" s="6" t="str">
        <f>IF(A313="","",B313/((Données!$E$2/100)*(Données!$E$2/100)))</f>
        <v/>
      </c>
      <c r="D313" s="7" t="str">
        <f>IF(A313="","",IF(C313&lt;=Données!$I$2,Données!$H$2,IF(AND(C313&gt;=Données!$I$3,C313&lt;=Données!$J$3),Données!$H$3,IF(AND(C313&gt;=Données!$I$4,C313&lt;=Données!$J$4),Données!$H$4,IF(AND(C313&gt;=Données!$I$5,C313&lt;=Données!$J$5),Données!$H$5,Données!$H$6)))))</f>
        <v/>
      </c>
      <c r="E313" s="8">
        <v>21.7</v>
      </c>
      <c r="F313" s="9">
        <f>((Données!$E$2/100)*(Données!$E$2/100))*E313</f>
        <v>79.994879999999995</v>
      </c>
      <c r="G313" s="10"/>
      <c r="H313" s="11" t="str">
        <f t="shared" si="16"/>
        <v/>
      </c>
      <c r="I313" s="12" t="str">
        <f t="shared" si="17"/>
        <v/>
      </c>
      <c r="J313" s="13" t="str">
        <f t="shared" si="18"/>
        <v/>
      </c>
      <c r="K313" s="14"/>
    </row>
    <row r="314" spans="1:11" x14ac:dyDescent="0.2">
      <c r="A314" s="4"/>
      <c r="B314" s="5"/>
      <c r="C314" s="6" t="str">
        <f>IF(A314="","",B314/((Données!$E$2/100)*(Données!$E$2/100)))</f>
        <v/>
      </c>
      <c r="D314" s="7" t="str">
        <f>IF(A314="","",IF(C314&lt;=Données!$I$2,Données!$H$2,IF(AND(C314&gt;=Données!$I$3,C314&lt;=Données!$J$3),Données!$H$3,IF(AND(C314&gt;=Données!$I$4,C314&lt;=Données!$J$4),Données!$H$4,IF(AND(C314&gt;=Données!$I$5,C314&lt;=Données!$J$5),Données!$H$5,Données!$H$6)))))</f>
        <v/>
      </c>
      <c r="E314" s="8">
        <v>21.7</v>
      </c>
      <c r="F314" s="9">
        <f>((Données!$E$2/100)*(Données!$E$2/100))*E314</f>
        <v>79.994879999999995</v>
      </c>
      <c r="G314" s="10"/>
      <c r="H314" s="11" t="str">
        <f t="shared" si="16"/>
        <v/>
      </c>
      <c r="I314" s="12" t="str">
        <f t="shared" si="17"/>
        <v/>
      </c>
      <c r="J314" s="13" t="str">
        <f t="shared" si="18"/>
        <v/>
      </c>
      <c r="K314" s="14"/>
    </row>
    <row r="315" spans="1:11" x14ac:dyDescent="0.2">
      <c r="A315" s="4"/>
      <c r="B315" s="5"/>
      <c r="C315" s="6" t="str">
        <f>IF(A315="","",B315/((Données!$E$2/100)*(Données!$E$2/100)))</f>
        <v/>
      </c>
      <c r="D315" s="7" t="str">
        <f>IF(A315="","",IF(C315&lt;=Données!$I$2,Données!$H$2,IF(AND(C315&gt;=Données!$I$3,C315&lt;=Données!$J$3),Données!$H$3,IF(AND(C315&gt;=Données!$I$4,C315&lt;=Données!$J$4),Données!$H$4,IF(AND(C315&gt;=Données!$I$5,C315&lt;=Données!$J$5),Données!$H$5,Données!$H$6)))))</f>
        <v/>
      </c>
      <c r="E315" s="8">
        <v>21.7</v>
      </c>
      <c r="F315" s="9">
        <f>((Données!$E$2/100)*(Données!$E$2/100))*E315</f>
        <v>79.994879999999995</v>
      </c>
      <c r="G315" s="10"/>
      <c r="H315" s="11" t="str">
        <f t="shared" si="16"/>
        <v/>
      </c>
      <c r="I315" s="12" t="str">
        <f t="shared" si="17"/>
        <v/>
      </c>
      <c r="J315" s="13" t="str">
        <f t="shared" si="18"/>
        <v/>
      </c>
      <c r="K315" s="14"/>
    </row>
    <row r="316" spans="1:11" x14ac:dyDescent="0.2">
      <c r="A316" s="4"/>
      <c r="B316" s="5"/>
      <c r="C316" s="6" t="str">
        <f>IF(A316="","",B316/((Données!$E$2/100)*(Données!$E$2/100)))</f>
        <v/>
      </c>
      <c r="D316" s="7" t="str">
        <f>IF(A316="","",IF(C316&lt;=Données!$I$2,Données!$H$2,IF(AND(C316&gt;=Données!$I$3,C316&lt;=Données!$J$3),Données!$H$3,IF(AND(C316&gt;=Données!$I$4,C316&lt;=Données!$J$4),Données!$H$4,IF(AND(C316&gt;=Données!$I$5,C316&lt;=Données!$J$5),Données!$H$5,Données!$H$6)))))</f>
        <v/>
      </c>
      <c r="E316" s="8">
        <v>21.7</v>
      </c>
      <c r="F316" s="9">
        <f>((Données!$E$2/100)*(Données!$E$2/100))*E316</f>
        <v>79.994879999999995</v>
      </c>
      <c r="G316" s="10"/>
      <c r="H316" s="11" t="str">
        <f t="shared" si="16"/>
        <v/>
      </c>
      <c r="I316" s="12" t="str">
        <f t="shared" si="17"/>
        <v/>
      </c>
      <c r="J316" s="13" t="str">
        <f t="shared" si="18"/>
        <v/>
      </c>
      <c r="K316" s="14"/>
    </row>
    <row r="317" spans="1:11" x14ac:dyDescent="0.2">
      <c r="A317" s="4"/>
      <c r="B317" s="5"/>
      <c r="C317" s="6" t="str">
        <f>IF(A317="","",B317/((Données!$E$2/100)*(Données!$E$2/100)))</f>
        <v/>
      </c>
      <c r="D317" s="7" t="str">
        <f>IF(A317="","",IF(C317&lt;=Données!$I$2,Données!$H$2,IF(AND(C317&gt;=Données!$I$3,C317&lt;=Données!$J$3),Données!$H$3,IF(AND(C317&gt;=Données!$I$4,C317&lt;=Données!$J$4),Données!$H$4,IF(AND(C317&gt;=Données!$I$5,C317&lt;=Données!$J$5),Données!$H$5,Données!$H$6)))))</f>
        <v/>
      </c>
      <c r="E317" s="8">
        <v>21.7</v>
      </c>
      <c r="F317" s="9">
        <f>((Données!$E$2/100)*(Données!$E$2/100))*E317</f>
        <v>79.994879999999995</v>
      </c>
      <c r="G317" s="10"/>
      <c r="H317" s="11" t="str">
        <f t="shared" si="16"/>
        <v/>
      </c>
      <c r="I317" s="12" t="str">
        <f t="shared" si="17"/>
        <v/>
      </c>
      <c r="J317" s="13" t="str">
        <f t="shared" si="18"/>
        <v/>
      </c>
      <c r="K317" s="14"/>
    </row>
    <row r="318" spans="1:11" x14ac:dyDescent="0.2">
      <c r="A318" s="4"/>
      <c r="B318" s="5"/>
      <c r="C318" s="6" t="str">
        <f>IF(A318="","",B318/((Données!$E$2/100)*(Données!$E$2/100)))</f>
        <v/>
      </c>
      <c r="D318" s="7" t="str">
        <f>IF(A318="","",IF(C318&lt;=Données!$I$2,Données!$H$2,IF(AND(C318&gt;=Données!$I$3,C318&lt;=Données!$J$3),Données!$H$3,IF(AND(C318&gt;=Données!$I$4,C318&lt;=Données!$J$4),Données!$H$4,IF(AND(C318&gt;=Données!$I$5,C318&lt;=Données!$J$5),Données!$H$5,Données!$H$6)))))</f>
        <v/>
      </c>
      <c r="E318" s="8">
        <v>21.7</v>
      </c>
      <c r="F318" s="9">
        <f>((Données!$E$2/100)*(Données!$E$2/100))*E318</f>
        <v>79.994879999999995</v>
      </c>
      <c r="G318" s="10"/>
      <c r="H318" s="11" t="str">
        <f t="shared" si="16"/>
        <v/>
      </c>
      <c r="I318" s="12" t="str">
        <f t="shared" si="17"/>
        <v/>
      </c>
      <c r="J318" s="13" t="str">
        <f t="shared" si="18"/>
        <v/>
      </c>
      <c r="K318" s="14"/>
    </row>
    <row r="319" spans="1:11" x14ac:dyDescent="0.2">
      <c r="A319" s="4"/>
      <c r="B319" s="5"/>
      <c r="C319" s="6" t="str">
        <f>IF(A319="","",B319/((Données!$E$2/100)*(Données!$E$2/100)))</f>
        <v/>
      </c>
      <c r="D319" s="7" t="str">
        <f>IF(A319="","",IF(C319&lt;=Données!$I$2,Données!$H$2,IF(AND(C319&gt;=Données!$I$3,C319&lt;=Données!$J$3),Données!$H$3,IF(AND(C319&gt;=Données!$I$4,C319&lt;=Données!$J$4),Données!$H$4,IF(AND(C319&gt;=Données!$I$5,C319&lt;=Données!$J$5),Données!$H$5,Données!$H$6)))))</f>
        <v/>
      </c>
      <c r="E319" s="8">
        <v>21.7</v>
      </c>
      <c r="F319" s="9">
        <f>((Données!$E$2/100)*(Données!$E$2/100))*E319</f>
        <v>79.994879999999995</v>
      </c>
      <c r="G319" s="10"/>
      <c r="H319" s="11" t="str">
        <f t="shared" si="16"/>
        <v/>
      </c>
      <c r="I319" s="12" t="str">
        <f t="shared" si="17"/>
        <v/>
      </c>
      <c r="J319" s="13" t="str">
        <f t="shared" si="18"/>
        <v/>
      </c>
      <c r="K319" s="14"/>
    </row>
    <row r="320" spans="1:11" x14ac:dyDescent="0.2">
      <c r="A320" s="4"/>
      <c r="B320" s="5"/>
      <c r="C320" s="6" t="str">
        <f>IF(A320="","",B320/((Données!$E$2/100)*(Données!$E$2/100)))</f>
        <v/>
      </c>
      <c r="D320" s="7" t="str">
        <f>IF(A320="","",IF(C320&lt;=Données!$I$2,Données!$H$2,IF(AND(C320&gt;=Données!$I$3,C320&lt;=Données!$J$3),Données!$H$3,IF(AND(C320&gt;=Données!$I$4,C320&lt;=Données!$J$4),Données!$H$4,IF(AND(C320&gt;=Données!$I$5,C320&lt;=Données!$J$5),Données!$H$5,Données!$H$6)))))</f>
        <v/>
      </c>
      <c r="E320" s="8">
        <v>21.7</v>
      </c>
      <c r="F320" s="9">
        <f>((Données!$E$2/100)*(Données!$E$2/100))*E320</f>
        <v>79.994879999999995</v>
      </c>
      <c r="G320" s="10"/>
      <c r="H320" s="11" t="str">
        <f t="shared" si="16"/>
        <v/>
      </c>
      <c r="I320" s="12" t="str">
        <f t="shared" si="17"/>
        <v/>
      </c>
      <c r="J320" s="13" t="str">
        <f t="shared" si="18"/>
        <v/>
      </c>
      <c r="K320" s="14"/>
    </row>
    <row r="321" spans="1:11" x14ac:dyDescent="0.2">
      <c r="A321" s="4"/>
      <c r="B321" s="5"/>
      <c r="C321" s="6" t="str">
        <f>IF(A321="","",B321/((Données!$E$2/100)*(Données!$E$2/100)))</f>
        <v/>
      </c>
      <c r="D321" s="7" t="str">
        <f>IF(A321="","",IF(C321&lt;=Données!$I$2,Données!$H$2,IF(AND(C321&gt;=Données!$I$3,C321&lt;=Données!$J$3),Données!$H$3,IF(AND(C321&gt;=Données!$I$4,C321&lt;=Données!$J$4),Données!$H$4,IF(AND(C321&gt;=Données!$I$5,C321&lt;=Données!$J$5),Données!$H$5,Données!$H$6)))))</f>
        <v/>
      </c>
      <c r="E321" s="8">
        <v>21.7</v>
      </c>
      <c r="F321" s="9">
        <f>((Données!$E$2/100)*(Données!$E$2/100))*E321</f>
        <v>79.994879999999995</v>
      </c>
      <c r="G321" s="10"/>
      <c r="H321" s="11" t="str">
        <f t="shared" si="16"/>
        <v/>
      </c>
      <c r="I321" s="12" t="str">
        <f t="shared" si="17"/>
        <v/>
      </c>
      <c r="J321" s="13" t="str">
        <f t="shared" si="18"/>
        <v/>
      </c>
      <c r="K321" s="14"/>
    </row>
    <row r="322" spans="1:11" x14ac:dyDescent="0.2">
      <c r="A322" s="4"/>
      <c r="B322" s="5"/>
      <c r="C322" s="6" t="str">
        <f>IF(A322="","",B322/((Données!$E$2/100)*(Données!$E$2/100)))</f>
        <v/>
      </c>
      <c r="D322" s="7" t="str">
        <f>IF(A322="","",IF(C322&lt;=Données!$I$2,Données!$H$2,IF(AND(C322&gt;=Données!$I$3,C322&lt;=Données!$J$3),Données!$H$3,IF(AND(C322&gt;=Données!$I$4,C322&lt;=Données!$J$4),Données!$H$4,IF(AND(C322&gt;=Données!$I$5,C322&lt;=Données!$J$5),Données!$H$5,Données!$H$6)))))</f>
        <v/>
      </c>
      <c r="E322" s="8">
        <v>21.7</v>
      </c>
      <c r="F322" s="9">
        <f>((Données!$E$2/100)*(Données!$E$2/100))*E322</f>
        <v>79.994879999999995</v>
      </c>
      <c r="G322" s="10"/>
      <c r="H322" s="11" t="str">
        <f t="shared" si="16"/>
        <v/>
      </c>
      <c r="I322" s="12" t="str">
        <f t="shared" si="17"/>
        <v/>
      </c>
      <c r="J322" s="13" t="str">
        <f t="shared" si="18"/>
        <v/>
      </c>
      <c r="K322" s="14"/>
    </row>
    <row r="323" spans="1:11" x14ac:dyDescent="0.2">
      <c r="A323" s="4"/>
      <c r="B323" s="5"/>
      <c r="C323" s="6" t="str">
        <f>IF(A323="","",B323/((Données!$E$2/100)*(Données!$E$2/100)))</f>
        <v/>
      </c>
      <c r="D323" s="7" t="str">
        <f>IF(A323="","",IF(C323&lt;=Données!$I$2,Données!$H$2,IF(AND(C323&gt;=Données!$I$3,C323&lt;=Données!$J$3),Données!$H$3,IF(AND(C323&gt;=Données!$I$4,C323&lt;=Données!$J$4),Données!$H$4,IF(AND(C323&gt;=Données!$I$5,C323&lt;=Données!$J$5),Données!$H$5,Données!$H$6)))))</f>
        <v/>
      </c>
      <c r="E323" s="8">
        <v>21.7</v>
      </c>
      <c r="F323" s="9">
        <f>((Données!$E$2/100)*(Données!$E$2/100))*E323</f>
        <v>79.994879999999995</v>
      </c>
      <c r="G323" s="10"/>
      <c r="H323" s="11" t="str">
        <f t="shared" si="16"/>
        <v/>
      </c>
      <c r="I323" s="12" t="str">
        <f t="shared" si="17"/>
        <v/>
      </c>
      <c r="J323" s="13" t="str">
        <f t="shared" si="18"/>
        <v/>
      </c>
      <c r="K323" s="14"/>
    </row>
    <row r="324" spans="1:11" x14ac:dyDescent="0.2">
      <c r="A324" s="4"/>
      <c r="B324" s="5"/>
      <c r="C324" s="6" t="str">
        <f>IF(A324="","",B324/((Données!$E$2/100)*(Données!$E$2/100)))</f>
        <v/>
      </c>
      <c r="D324" s="7" t="str">
        <f>IF(A324="","",IF(C324&lt;=Données!$I$2,Données!$H$2,IF(AND(C324&gt;=Données!$I$3,C324&lt;=Données!$J$3),Données!$H$3,IF(AND(C324&gt;=Données!$I$4,C324&lt;=Données!$J$4),Données!$H$4,IF(AND(C324&gt;=Données!$I$5,C324&lt;=Données!$J$5),Données!$H$5,Données!$H$6)))))</f>
        <v/>
      </c>
      <c r="E324" s="8">
        <v>21.7</v>
      </c>
      <c r="F324" s="9">
        <f>((Données!$E$2/100)*(Données!$E$2/100))*E324</f>
        <v>79.994879999999995</v>
      </c>
      <c r="G324" s="10"/>
      <c r="H324" s="11" t="str">
        <f t="shared" si="16"/>
        <v/>
      </c>
      <c r="I324" s="12" t="str">
        <f t="shared" si="17"/>
        <v/>
      </c>
      <c r="J324" s="13" t="str">
        <f t="shared" si="18"/>
        <v/>
      </c>
      <c r="K324" s="14"/>
    </row>
    <row r="325" spans="1:11" x14ac:dyDescent="0.2">
      <c r="A325" s="4"/>
      <c r="B325" s="5"/>
      <c r="C325" s="6" t="str">
        <f>IF(A325="","",B325/((Données!$E$2/100)*(Données!$E$2/100)))</f>
        <v/>
      </c>
      <c r="D325" s="7" t="str">
        <f>IF(A325="","",IF(C325&lt;=Données!$I$2,Données!$H$2,IF(AND(C325&gt;=Données!$I$3,C325&lt;=Données!$J$3),Données!$H$3,IF(AND(C325&gt;=Données!$I$4,C325&lt;=Données!$J$4),Données!$H$4,IF(AND(C325&gt;=Données!$I$5,C325&lt;=Données!$J$5),Données!$H$5,Données!$H$6)))))</f>
        <v/>
      </c>
      <c r="E325" s="8">
        <v>21.7</v>
      </c>
      <c r="F325" s="9">
        <f>((Données!$E$2/100)*(Données!$E$2/100))*E325</f>
        <v>79.994879999999995</v>
      </c>
      <c r="G325" s="10"/>
      <c r="H325" s="11" t="str">
        <f t="shared" si="16"/>
        <v/>
      </c>
      <c r="I325" s="12" t="str">
        <f t="shared" si="17"/>
        <v/>
      </c>
      <c r="J325" s="13" t="str">
        <f t="shared" si="18"/>
        <v/>
      </c>
      <c r="K325" s="14"/>
    </row>
    <row r="326" spans="1:11" x14ac:dyDescent="0.2">
      <c r="A326" s="4"/>
      <c r="B326" s="5"/>
      <c r="C326" s="6" t="str">
        <f>IF(A326="","",B326/((Données!$E$2/100)*(Données!$E$2/100)))</f>
        <v/>
      </c>
      <c r="D326" s="7" t="str">
        <f>IF(A326="","",IF(C326&lt;=Données!$I$2,Données!$H$2,IF(AND(C326&gt;=Données!$I$3,C326&lt;=Données!$J$3),Données!$H$3,IF(AND(C326&gt;=Données!$I$4,C326&lt;=Données!$J$4),Données!$H$4,IF(AND(C326&gt;=Données!$I$5,C326&lt;=Données!$J$5),Données!$H$5,Données!$H$6)))))</f>
        <v/>
      </c>
      <c r="E326" s="8">
        <v>21.7</v>
      </c>
      <c r="F326" s="9">
        <f>((Données!$E$2/100)*(Données!$E$2/100))*E326</f>
        <v>79.994879999999995</v>
      </c>
      <c r="G326" s="10"/>
      <c r="H326" s="11" t="str">
        <f t="shared" si="16"/>
        <v/>
      </c>
      <c r="I326" s="12" t="str">
        <f t="shared" si="17"/>
        <v/>
      </c>
      <c r="J326" s="13" t="str">
        <f t="shared" si="18"/>
        <v/>
      </c>
      <c r="K326" s="14"/>
    </row>
    <row r="327" spans="1:11" x14ac:dyDescent="0.2">
      <c r="A327" s="4"/>
      <c r="B327" s="5"/>
      <c r="C327" s="6" t="str">
        <f>IF(A327="","",B327/((Données!$E$2/100)*(Données!$E$2/100)))</f>
        <v/>
      </c>
      <c r="D327" s="7" t="str">
        <f>IF(A327="","",IF(C327&lt;=Données!$I$2,Données!$H$2,IF(AND(C327&gt;=Données!$I$3,C327&lt;=Données!$J$3),Données!$H$3,IF(AND(C327&gt;=Données!$I$4,C327&lt;=Données!$J$4),Données!$H$4,IF(AND(C327&gt;=Données!$I$5,C327&lt;=Données!$J$5),Données!$H$5,Données!$H$6)))))</f>
        <v/>
      </c>
      <c r="E327" s="8">
        <v>21.7</v>
      </c>
      <c r="F327" s="9">
        <f>((Données!$E$2/100)*(Données!$E$2/100))*E327</f>
        <v>79.994879999999995</v>
      </c>
      <c r="G327" s="10"/>
      <c r="H327" s="11" t="str">
        <f t="shared" si="16"/>
        <v/>
      </c>
      <c r="I327" s="12" t="str">
        <f t="shared" si="17"/>
        <v/>
      </c>
      <c r="J327" s="13" t="str">
        <f t="shared" si="18"/>
        <v/>
      </c>
      <c r="K327" s="14"/>
    </row>
    <row r="328" spans="1:11" x14ac:dyDescent="0.2">
      <c r="A328" s="4"/>
      <c r="B328" s="5"/>
      <c r="C328" s="6" t="str">
        <f>IF(A328="","",B328/((Données!$E$2/100)*(Données!$E$2/100)))</f>
        <v/>
      </c>
      <c r="D328" s="7" t="str">
        <f>IF(A328="","",IF(C328&lt;=Données!$I$2,Données!$H$2,IF(AND(C328&gt;=Données!$I$3,C328&lt;=Données!$J$3),Données!$H$3,IF(AND(C328&gt;=Données!$I$4,C328&lt;=Données!$J$4),Données!$H$4,IF(AND(C328&gt;=Données!$I$5,C328&lt;=Données!$J$5),Données!$H$5,Données!$H$6)))))</f>
        <v/>
      </c>
      <c r="E328" s="8">
        <v>21.7</v>
      </c>
      <c r="F328" s="9">
        <f>((Données!$E$2/100)*(Données!$E$2/100))*E328</f>
        <v>79.994879999999995</v>
      </c>
      <c r="G328" s="10"/>
      <c r="H328" s="11" t="str">
        <f t="shared" si="16"/>
        <v/>
      </c>
      <c r="I328" s="12" t="str">
        <f t="shared" si="17"/>
        <v/>
      </c>
      <c r="J328" s="13" t="str">
        <f t="shared" si="18"/>
        <v/>
      </c>
      <c r="K328" s="14"/>
    </row>
    <row r="329" spans="1:11" x14ac:dyDescent="0.2">
      <c r="A329" s="4"/>
      <c r="B329" s="5"/>
      <c r="C329" s="6" t="str">
        <f>IF(A329="","",B329/((Données!$E$2/100)*(Données!$E$2/100)))</f>
        <v/>
      </c>
      <c r="D329" s="7" t="str">
        <f>IF(A329="","",IF(C329&lt;=Données!$I$2,Données!$H$2,IF(AND(C329&gt;=Données!$I$3,C329&lt;=Données!$J$3),Données!$H$3,IF(AND(C329&gt;=Données!$I$4,C329&lt;=Données!$J$4),Données!$H$4,IF(AND(C329&gt;=Données!$I$5,C329&lt;=Données!$J$5),Données!$H$5,Données!$H$6)))))</f>
        <v/>
      </c>
      <c r="E329" s="8">
        <v>21.7</v>
      </c>
      <c r="F329" s="9">
        <f>((Données!$E$2/100)*(Données!$E$2/100))*E329</f>
        <v>79.994879999999995</v>
      </c>
      <c r="G329" s="10"/>
      <c r="H329" s="11" t="str">
        <f t="shared" si="16"/>
        <v/>
      </c>
      <c r="I329" s="12" t="str">
        <f t="shared" si="17"/>
        <v/>
      </c>
      <c r="J329" s="13" t="str">
        <f t="shared" si="18"/>
        <v/>
      </c>
      <c r="K329" s="14"/>
    </row>
    <row r="330" spans="1:11" x14ac:dyDescent="0.2">
      <c r="A330" s="4"/>
      <c r="B330" s="5"/>
      <c r="C330" s="6" t="str">
        <f>IF(A330="","",B330/((Données!$E$2/100)*(Données!$E$2/100)))</f>
        <v/>
      </c>
      <c r="D330" s="7" t="str">
        <f>IF(A330="","",IF(C330&lt;=Données!$I$2,Données!$H$2,IF(AND(C330&gt;=Données!$I$3,C330&lt;=Données!$J$3),Données!$H$3,IF(AND(C330&gt;=Données!$I$4,C330&lt;=Données!$J$4),Données!$H$4,IF(AND(C330&gt;=Données!$I$5,C330&lt;=Données!$J$5),Données!$H$5,Données!$H$6)))))</f>
        <v/>
      </c>
      <c r="E330" s="8">
        <v>21.7</v>
      </c>
      <c r="F330" s="9">
        <f>((Données!$E$2/100)*(Données!$E$2/100))*E330</f>
        <v>79.994879999999995</v>
      </c>
      <c r="G330" s="10"/>
      <c r="H330" s="11" t="str">
        <f t="shared" si="16"/>
        <v/>
      </c>
      <c r="I330" s="12" t="str">
        <f t="shared" si="17"/>
        <v/>
      </c>
      <c r="J330" s="13" t="str">
        <f t="shared" si="18"/>
        <v/>
      </c>
      <c r="K330" s="14"/>
    </row>
    <row r="331" spans="1:11" x14ac:dyDescent="0.2">
      <c r="A331" s="4"/>
      <c r="B331" s="5"/>
      <c r="C331" s="6" t="str">
        <f>IF(A331="","",B331/((Données!$E$2/100)*(Données!$E$2/100)))</f>
        <v/>
      </c>
      <c r="D331" s="7" t="str">
        <f>IF(A331="","",IF(C331&lt;=Données!$I$2,Données!$H$2,IF(AND(C331&gt;=Données!$I$3,C331&lt;=Données!$J$3),Données!$H$3,IF(AND(C331&gt;=Données!$I$4,C331&lt;=Données!$J$4),Données!$H$4,IF(AND(C331&gt;=Données!$I$5,C331&lt;=Données!$J$5),Données!$H$5,Données!$H$6)))))</f>
        <v/>
      </c>
      <c r="E331" s="8">
        <v>21.7</v>
      </c>
      <c r="F331" s="9">
        <f>((Données!$E$2/100)*(Données!$E$2/100))*E331</f>
        <v>79.994879999999995</v>
      </c>
      <c r="G331" s="10"/>
      <c r="H331" s="11" t="str">
        <f t="shared" si="16"/>
        <v/>
      </c>
      <c r="I331" s="12" t="str">
        <f t="shared" si="17"/>
        <v/>
      </c>
      <c r="J331" s="13" t="str">
        <f t="shared" si="18"/>
        <v/>
      </c>
      <c r="K331" s="14"/>
    </row>
    <row r="332" spans="1:11" x14ac:dyDescent="0.2">
      <c r="A332" s="4"/>
      <c r="B332" s="5"/>
      <c r="C332" s="6" t="str">
        <f>IF(A332="","",B332/((Données!$E$2/100)*(Données!$E$2/100)))</f>
        <v/>
      </c>
      <c r="D332" s="7" t="str">
        <f>IF(A332="","",IF(C332&lt;=Données!$I$2,Données!$H$2,IF(AND(C332&gt;=Données!$I$3,C332&lt;=Données!$J$3),Données!$H$3,IF(AND(C332&gt;=Données!$I$4,C332&lt;=Données!$J$4),Données!$H$4,IF(AND(C332&gt;=Données!$I$5,C332&lt;=Données!$J$5),Données!$H$5,Données!$H$6)))))</f>
        <v/>
      </c>
      <c r="E332" s="8">
        <v>21.7</v>
      </c>
      <c r="F332" s="9">
        <f>((Données!$E$2/100)*(Données!$E$2/100))*E332</f>
        <v>79.994879999999995</v>
      </c>
      <c r="G332" s="10"/>
      <c r="H332" s="11" t="str">
        <f t="shared" si="16"/>
        <v/>
      </c>
      <c r="I332" s="12" t="str">
        <f t="shared" si="17"/>
        <v/>
      </c>
      <c r="J332" s="13" t="str">
        <f t="shared" si="18"/>
        <v/>
      </c>
      <c r="K332" s="14"/>
    </row>
    <row r="333" spans="1:11" x14ac:dyDescent="0.2">
      <c r="A333" s="4"/>
      <c r="B333" s="5"/>
      <c r="C333" s="6" t="str">
        <f>IF(A333="","",B333/((Données!$E$2/100)*(Données!$E$2/100)))</f>
        <v/>
      </c>
      <c r="D333" s="7" t="str">
        <f>IF(A333="","",IF(C333&lt;=Données!$I$2,Données!$H$2,IF(AND(C333&gt;=Données!$I$3,C333&lt;=Données!$J$3),Données!$H$3,IF(AND(C333&gt;=Données!$I$4,C333&lt;=Données!$J$4),Données!$H$4,IF(AND(C333&gt;=Données!$I$5,C333&lt;=Données!$J$5),Données!$H$5,Données!$H$6)))))</f>
        <v/>
      </c>
      <c r="E333" s="8">
        <v>21.7</v>
      </c>
      <c r="F333" s="9">
        <f>((Données!$E$2/100)*(Données!$E$2/100))*E333</f>
        <v>79.994879999999995</v>
      </c>
      <c r="G333" s="10"/>
      <c r="H333" s="11" t="str">
        <f t="shared" si="16"/>
        <v/>
      </c>
      <c r="I333" s="12" t="str">
        <f t="shared" si="17"/>
        <v/>
      </c>
      <c r="J333" s="13" t="str">
        <f t="shared" si="18"/>
        <v/>
      </c>
      <c r="K333" s="14"/>
    </row>
    <row r="334" spans="1:11" x14ac:dyDescent="0.2">
      <c r="A334" s="4"/>
      <c r="B334" s="5"/>
      <c r="C334" s="6" t="str">
        <f>IF(A334="","",B334/((Données!$E$2/100)*(Données!$E$2/100)))</f>
        <v/>
      </c>
      <c r="D334" s="7" t="str">
        <f>IF(A334="","",IF(C334&lt;=Données!$I$2,Données!$H$2,IF(AND(C334&gt;=Données!$I$3,C334&lt;=Données!$J$3),Données!$H$3,IF(AND(C334&gt;=Données!$I$4,C334&lt;=Données!$J$4),Données!$H$4,IF(AND(C334&gt;=Données!$I$5,C334&lt;=Données!$J$5),Données!$H$5,Données!$H$6)))))</f>
        <v/>
      </c>
      <c r="E334" s="8">
        <v>21.7</v>
      </c>
      <c r="F334" s="9">
        <f>((Données!$E$2/100)*(Données!$E$2/100))*E334</f>
        <v>79.994879999999995</v>
      </c>
      <c r="G334" s="10"/>
      <c r="H334" s="11" t="str">
        <f t="shared" si="16"/>
        <v/>
      </c>
      <c r="I334" s="12" t="str">
        <f t="shared" si="17"/>
        <v/>
      </c>
      <c r="J334" s="13" t="str">
        <f t="shared" si="18"/>
        <v/>
      </c>
      <c r="K334" s="14"/>
    </row>
    <row r="335" spans="1:11" x14ac:dyDescent="0.2">
      <c r="A335" s="4"/>
      <c r="B335" s="5"/>
      <c r="C335" s="6" t="str">
        <f>IF(A335="","",B335/((Données!$E$2/100)*(Données!$E$2/100)))</f>
        <v/>
      </c>
      <c r="D335" s="7" t="str">
        <f>IF(A335="","",IF(C335&lt;=Données!$I$2,Données!$H$2,IF(AND(C335&gt;=Données!$I$3,C335&lt;=Données!$J$3),Données!$H$3,IF(AND(C335&gt;=Données!$I$4,C335&lt;=Données!$J$4),Données!$H$4,IF(AND(C335&gt;=Données!$I$5,C335&lt;=Données!$J$5),Données!$H$5,Données!$H$6)))))</f>
        <v/>
      </c>
      <c r="E335" s="8">
        <v>21.7</v>
      </c>
      <c r="F335" s="9">
        <f>((Données!$E$2/100)*(Données!$E$2/100))*E335</f>
        <v>79.994879999999995</v>
      </c>
      <c r="G335" s="10"/>
      <c r="H335" s="11" t="str">
        <f t="shared" si="16"/>
        <v/>
      </c>
      <c r="I335" s="12" t="str">
        <f t="shared" si="17"/>
        <v/>
      </c>
      <c r="J335" s="13" t="str">
        <f t="shared" si="18"/>
        <v/>
      </c>
      <c r="K335" s="14"/>
    </row>
    <row r="336" spans="1:11" x14ac:dyDescent="0.2">
      <c r="A336" s="4"/>
      <c r="B336" s="5"/>
      <c r="C336" s="6" t="str">
        <f>IF(A336="","",B336/((Données!$E$2/100)*(Données!$E$2/100)))</f>
        <v/>
      </c>
      <c r="D336" s="7" t="str">
        <f>IF(A336="","",IF(C336&lt;=Données!$I$2,Données!$H$2,IF(AND(C336&gt;=Données!$I$3,C336&lt;=Données!$J$3),Données!$H$3,IF(AND(C336&gt;=Données!$I$4,C336&lt;=Données!$J$4),Données!$H$4,IF(AND(C336&gt;=Données!$I$5,C336&lt;=Données!$J$5),Données!$H$5,Données!$H$6)))))</f>
        <v/>
      </c>
      <c r="E336" s="8">
        <v>21.7</v>
      </c>
      <c r="F336" s="9">
        <f>((Données!$E$2/100)*(Données!$E$2/100))*E336</f>
        <v>79.994879999999995</v>
      </c>
      <c r="G336" s="10"/>
      <c r="H336" s="11" t="str">
        <f t="shared" si="16"/>
        <v/>
      </c>
      <c r="I336" s="12" t="str">
        <f t="shared" si="17"/>
        <v/>
      </c>
      <c r="J336" s="13" t="str">
        <f t="shared" si="18"/>
        <v/>
      </c>
      <c r="K336" s="14"/>
    </row>
    <row r="337" spans="1:11" x14ac:dyDescent="0.2">
      <c r="A337" s="4"/>
      <c r="B337" s="5"/>
      <c r="C337" s="6" t="str">
        <f>IF(A337="","",B337/((Données!$E$2/100)*(Données!$E$2/100)))</f>
        <v/>
      </c>
      <c r="D337" s="7" t="str">
        <f>IF(A337="","",IF(C337&lt;=Données!$I$2,Données!$H$2,IF(AND(C337&gt;=Données!$I$3,C337&lt;=Données!$J$3),Données!$H$3,IF(AND(C337&gt;=Données!$I$4,C337&lt;=Données!$J$4),Données!$H$4,IF(AND(C337&gt;=Données!$I$5,C337&lt;=Données!$J$5),Données!$H$5,Données!$H$6)))))</f>
        <v/>
      </c>
      <c r="E337" s="8">
        <v>21.7</v>
      </c>
      <c r="F337" s="9">
        <f>((Données!$E$2/100)*(Données!$E$2/100))*E337</f>
        <v>79.994879999999995</v>
      </c>
      <c r="G337" s="10"/>
      <c r="H337" s="11" t="str">
        <f t="shared" si="16"/>
        <v/>
      </c>
      <c r="I337" s="12" t="str">
        <f t="shared" si="17"/>
        <v/>
      </c>
      <c r="J337" s="13" t="str">
        <f t="shared" si="18"/>
        <v/>
      </c>
      <c r="K337" s="14"/>
    </row>
    <row r="338" spans="1:11" x14ac:dyDescent="0.2">
      <c r="A338" s="4"/>
      <c r="B338" s="5"/>
      <c r="C338" s="6" t="str">
        <f>IF(A338="","",B338/((Données!$E$2/100)*(Données!$E$2/100)))</f>
        <v/>
      </c>
      <c r="D338" s="7" t="str">
        <f>IF(A338="","",IF(C338&lt;=Données!$I$2,Données!$H$2,IF(AND(C338&gt;=Données!$I$3,C338&lt;=Données!$J$3),Données!$H$3,IF(AND(C338&gt;=Données!$I$4,C338&lt;=Données!$J$4),Données!$H$4,IF(AND(C338&gt;=Données!$I$5,C338&lt;=Données!$J$5),Données!$H$5,Données!$H$6)))))</f>
        <v/>
      </c>
      <c r="E338" s="8">
        <v>21.7</v>
      </c>
      <c r="F338" s="9">
        <f>((Données!$E$2/100)*(Données!$E$2/100))*E338</f>
        <v>79.994879999999995</v>
      </c>
      <c r="G338" s="10"/>
      <c r="H338" s="11" t="str">
        <f t="shared" si="16"/>
        <v/>
      </c>
      <c r="I338" s="12" t="str">
        <f t="shared" si="17"/>
        <v/>
      </c>
      <c r="J338" s="13" t="str">
        <f t="shared" si="18"/>
        <v/>
      </c>
      <c r="K338" s="14"/>
    </row>
    <row r="339" spans="1:11" x14ac:dyDescent="0.2">
      <c r="A339" s="4"/>
      <c r="B339" s="5"/>
      <c r="C339" s="6" t="str">
        <f>IF(A339="","",B339/((Données!$E$2/100)*(Données!$E$2/100)))</f>
        <v/>
      </c>
      <c r="D339" s="7" t="str">
        <f>IF(A339="","",IF(C339&lt;=Données!$I$2,Données!$H$2,IF(AND(C339&gt;=Données!$I$3,C339&lt;=Données!$J$3),Données!$H$3,IF(AND(C339&gt;=Données!$I$4,C339&lt;=Données!$J$4),Données!$H$4,IF(AND(C339&gt;=Données!$I$5,C339&lt;=Données!$J$5),Données!$H$5,Données!$H$6)))))</f>
        <v/>
      </c>
      <c r="E339" s="8">
        <v>21.7</v>
      </c>
      <c r="F339" s="9">
        <f>((Données!$E$2/100)*(Données!$E$2/100))*E339</f>
        <v>79.994879999999995</v>
      </c>
      <c r="G339" s="10"/>
      <c r="H339" s="11" t="str">
        <f t="shared" si="16"/>
        <v/>
      </c>
      <c r="I339" s="12" t="str">
        <f t="shared" si="17"/>
        <v/>
      </c>
      <c r="J339" s="13" t="str">
        <f t="shared" si="18"/>
        <v/>
      </c>
      <c r="K339" s="14"/>
    </row>
    <row r="340" spans="1:11" x14ac:dyDescent="0.2">
      <c r="A340" s="4"/>
      <c r="B340" s="5"/>
      <c r="C340" s="6" t="str">
        <f>IF(A340="","",B340/((Données!$E$2/100)*(Données!$E$2/100)))</f>
        <v/>
      </c>
      <c r="D340" s="7" t="str">
        <f>IF(A340="","",IF(C340&lt;=Données!$I$2,Données!$H$2,IF(AND(C340&gt;=Données!$I$3,C340&lt;=Données!$J$3),Données!$H$3,IF(AND(C340&gt;=Données!$I$4,C340&lt;=Données!$J$4),Données!$H$4,IF(AND(C340&gt;=Données!$I$5,C340&lt;=Données!$J$5),Données!$H$5,Données!$H$6)))))</f>
        <v/>
      </c>
      <c r="E340" s="8">
        <v>21.7</v>
      </c>
      <c r="F340" s="9">
        <f>((Données!$E$2/100)*(Données!$E$2/100))*E340</f>
        <v>79.994879999999995</v>
      </c>
      <c r="G340" s="10"/>
      <c r="H340" s="11" t="str">
        <f t="shared" si="16"/>
        <v/>
      </c>
      <c r="I340" s="12" t="str">
        <f t="shared" si="17"/>
        <v/>
      </c>
      <c r="J340" s="13" t="str">
        <f t="shared" si="18"/>
        <v/>
      </c>
      <c r="K340" s="14"/>
    </row>
    <row r="341" spans="1:11" x14ac:dyDescent="0.2">
      <c r="A341" s="4"/>
      <c r="B341" s="5"/>
      <c r="C341" s="6" t="str">
        <f>IF(A341="","",B341/((Données!$E$2/100)*(Données!$E$2/100)))</f>
        <v/>
      </c>
      <c r="D341" s="7" t="str">
        <f>IF(A341="","",IF(C341&lt;=Données!$I$2,Données!$H$2,IF(AND(C341&gt;=Données!$I$3,C341&lt;=Données!$J$3),Données!$H$3,IF(AND(C341&gt;=Données!$I$4,C341&lt;=Données!$J$4),Données!$H$4,IF(AND(C341&gt;=Données!$I$5,C341&lt;=Données!$J$5),Données!$H$5,Données!$H$6)))))</f>
        <v/>
      </c>
      <c r="E341" s="8">
        <v>21.7</v>
      </c>
      <c r="F341" s="9">
        <f>((Données!$E$2/100)*(Données!$E$2/100))*E341</f>
        <v>79.994879999999995</v>
      </c>
      <c r="G341" s="10"/>
      <c r="H341" s="11" t="str">
        <f t="shared" si="16"/>
        <v/>
      </c>
      <c r="I341" s="12" t="str">
        <f t="shared" si="17"/>
        <v/>
      </c>
      <c r="J341" s="13" t="str">
        <f t="shared" si="18"/>
        <v/>
      </c>
      <c r="K341" s="14"/>
    </row>
    <row r="342" spans="1:11" x14ac:dyDescent="0.2">
      <c r="A342" s="4"/>
      <c r="B342" s="5"/>
      <c r="C342" s="6" t="str">
        <f>IF(A342="","",B342/((Données!$E$2/100)*(Données!$E$2/100)))</f>
        <v/>
      </c>
      <c r="D342" s="7" t="str">
        <f>IF(A342="","",IF(C342&lt;=Données!$I$2,Données!$H$2,IF(AND(C342&gt;=Données!$I$3,C342&lt;=Données!$J$3),Données!$H$3,IF(AND(C342&gt;=Données!$I$4,C342&lt;=Données!$J$4),Données!$H$4,IF(AND(C342&gt;=Données!$I$5,C342&lt;=Données!$J$5),Données!$H$5,Données!$H$6)))))</f>
        <v/>
      </c>
      <c r="E342" s="8">
        <v>21.7</v>
      </c>
      <c r="F342" s="9">
        <f>((Données!$E$2/100)*(Données!$E$2/100))*E342</f>
        <v>79.994879999999995</v>
      </c>
      <c r="G342" s="10"/>
      <c r="H342" s="11" t="str">
        <f t="shared" ref="H342:H370" si="19">IF(B342&gt;F342,B342-F342,"")</f>
        <v/>
      </c>
      <c r="I342" s="12" t="str">
        <f t="shared" ref="I342:I370" si="20">IF(B341&lt;B342,B342-B341,"")</f>
        <v/>
      </c>
      <c r="J342" s="13" t="str">
        <f t="shared" ref="J342:J370" si="21">IF(B342&lt;B341,B341-B342,"")</f>
        <v/>
      </c>
      <c r="K342" s="14"/>
    </row>
    <row r="343" spans="1:11" x14ac:dyDescent="0.2">
      <c r="A343" s="4"/>
      <c r="B343" s="5"/>
      <c r="C343" s="6" t="str">
        <f>IF(A343="","",B343/((Données!$E$2/100)*(Données!$E$2/100)))</f>
        <v/>
      </c>
      <c r="D343" s="7" t="str">
        <f>IF(A343="","",IF(C343&lt;=Données!$I$2,Données!$H$2,IF(AND(C343&gt;=Données!$I$3,C343&lt;=Données!$J$3),Données!$H$3,IF(AND(C343&gt;=Données!$I$4,C343&lt;=Données!$J$4),Données!$H$4,IF(AND(C343&gt;=Données!$I$5,C343&lt;=Données!$J$5),Données!$H$5,Données!$H$6)))))</f>
        <v/>
      </c>
      <c r="E343" s="8">
        <v>21.7</v>
      </c>
      <c r="F343" s="9">
        <f>((Données!$E$2/100)*(Données!$E$2/100))*E343</f>
        <v>79.994879999999995</v>
      </c>
      <c r="G343" s="10"/>
      <c r="H343" s="11" t="str">
        <f t="shared" si="19"/>
        <v/>
      </c>
      <c r="I343" s="12" t="str">
        <f t="shared" si="20"/>
        <v/>
      </c>
      <c r="J343" s="13" t="str">
        <f t="shared" si="21"/>
        <v/>
      </c>
      <c r="K343" s="14"/>
    </row>
    <row r="344" spans="1:11" x14ac:dyDescent="0.2">
      <c r="A344" s="4"/>
      <c r="B344" s="5"/>
      <c r="C344" s="6" t="str">
        <f>IF(A344="","",B344/((Données!$E$2/100)*(Données!$E$2/100)))</f>
        <v/>
      </c>
      <c r="D344" s="7" t="str">
        <f>IF(A344="","",IF(C344&lt;=Données!$I$2,Données!$H$2,IF(AND(C344&gt;=Données!$I$3,C344&lt;=Données!$J$3),Données!$H$3,IF(AND(C344&gt;=Données!$I$4,C344&lt;=Données!$J$4),Données!$H$4,IF(AND(C344&gt;=Données!$I$5,C344&lt;=Données!$J$5),Données!$H$5,Données!$H$6)))))</f>
        <v/>
      </c>
      <c r="E344" s="8">
        <v>21.7</v>
      </c>
      <c r="F344" s="9">
        <f>((Données!$E$2/100)*(Données!$E$2/100))*E344</f>
        <v>79.994879999999995</v>
      </c>
      <c r="G344" s="10"/>
      <c r="H344" s="11" t="str">
        <f t="shared" si="19"/>
        <v/>
      </c>
      <c r="I344" s="12" t="str">
        <f t="shared" si="20"/>
        <v/>
      </c>
      <c r="J344" s="13" t="str">
        <f t="shared" si="21"/>
        <v/>
      </c>
      <c r="K344" s="14"/>
    </row>
    <row r="345" spans="1:11" x14ac:dyDescent="0.2">
      <c r="A345" s="4"/>
      <c r="B345" s="5"/>
      <c r="C345" s="6" t="str">
        <f>IF(A345="","",B345/((Données!$E$2/100)*(Données!$E$2/100)))</f>
        <v/>
      </c>
      <c r="D345" s="7" t="str">
        <f>IF(A345="","",IF(C345&lt;=Données!$I$2,Données!$H$2,IF(AND(C345&gt;=Données!$I$3,C345&lt;=Données!$J$3),Données!$H$3,IF(AND(C345&gt;=Données!$I$4,C345&lt;=Données!$J$4),Données!$H$4,IF(AND(C345&gt;=Données!$I$5,C345&lt;=Données!$J$5),Données!$H$5,Données!$H$6)))))</f>
        <v/>
      </c>
      <c r="E345" s="8">
        <v>21.7</v>
      </c>
      <c r="F345" s="9">
        <f>((Données!$E$2/100)*(Données!$E$2/100))*E345</f>
        <v>79.994879999999995</v>
      </c>
      <c r="G345" s="10"/>
      <c r="H345" s="11" t="str">
        <f t="shared" si="19"/>
        <v/>
      </c>
      <c r="I345" s="12" t="str">
        <f t="shared" si="20"/>
        <v/>
      </c>
      <c r="J345" s="13" t="str">
        <f t="shared" si="21"/>
        <v/>
      </c>
      <c r="K345" s="14"/>
    </row>
    <row r="346" spans="1:11" x14ac:dyDescent="0.2">
      <c r="A346" s="4"/>
      <c r="B346" s="5"/>
      <c r="C346" s="6" t="str">
        <f>IF(A346="","",B346/((Données!$E$2/100)*(Données!$E$2/100)))</f>
        <v/>
      </c>
      <c r="D346" s="7" t="str">
        <f>IF(A346="","",IF(C346&lt;=Données!$I$2,Données!$H$2,IF(AND(C346&gt;=Données!$I$3,C346&lt;=Données!$J$3),Données!$H$3,IF(AND(C346&gt;=Données!$I$4,C346&lt;=Données!$J$4),Données!$H$4,IF(AND(C346&gt;=Données!$I$5,C346&lt;=Données!$J$5),Données!$H$5,Données!$H$6)))))</f>
        <v/>
      </c>
      <c r="E346" s="8">
        <v>21.7</v>
      </c>
      <c r="F346" s="9">
        <f>((Données!$E$2/100)*(Données!$E$2/100))*E346</f>
        <v>79.994879999999995</v>
      </c>
      <c r="G346" s="10"/>
      <c r="H346" s="11" t="str">
        <f t="shared" si="19"/>
        <v/>
      </c>
      <c r="I346" s="12" t="str">
        <f t="shared" si="20"/>
        <v/>
      </c>
      <c r="J346" s="13" t="str">
        <f t="shared" si="21"/>
        <v/>
      </c>
      <c r="K346" s="14"/>
    </row>
    <row r="347" spans="1:11" x14ac:dyDescent="0.2">
      <c r="A347" s="4"/>
      <c r="B347" s="5"/>
      <c r="C347" s="6" t="str">
        <f>IF(A347="","",B347/((Données!$E$2/100)*(Données!$E$2/100)))</f>
        <v/>
      </c>
      <c r="D347" s="7" t="str">
        <f>IF(A347="","",IF(C347&lt;=Données!$I$2,Données!$H$2,IF(AND(C347&gt;=Données!$I$3,C347&lt;=Données!$J$3),Données!$H$3,IF(AND(C347&gt;=Données!$I$4,C347&lt;=Données!$J$4),Données!$H$4,IF(AND(C347&gt;=Données!$I$5,C347&lt;=Données!$J$5),Données!$H$5,Données!$H$6)))))</f>
        <v/>
      </c>
      <c r="E347" s="8">
        <v>21.7</v>
      </c>
      <c r="F347" s="9">
        <f>((Données!$E$2/100)*(Données!$E$2/100))*E347</f>
        <v>79.994879999999995</v>
      </c>
      <c r="G347" s="10"/>
      <c r="H347" s="11" t="str">
        <f t="shared" si="19"/>
        <v/>
      </c>
      <c r="I347" s="12" t="str">
        <f t="shared" si="20"/>
        <v/>
      </c>
      <c r="J347" s="13" t="str">
        <f t="shared" si="21"/>
        <v/>
      </c>
      <c r="K347" s="14"/>
    </row>
    <row r="348" spans="1:11" x14ac:dyDescent="0.2">
      <c r="A348" s="4"/>
      <c r="B348" s="5"/>
      <c r="C348" s="6" t="str">
        <f>IF(A348="","",B348/((Données!$E$2/100)*(Données!$E$2/100)))</f>
        <v/>
      </c>
      <c r="D348" s="7" t="str">
        <f>IF(A348="","",IF(C348&lt;=Données!$I$2,Données!$H$2,IF(AND(C348&gt;=Données!$I$3,C348&lt;=Données!$J$3),Données!$H$3,IF(AND(C348&gt;=Données!$I$4,C348&lt;=Données!$J$4),Données!$H$4,IF(AND(C348&gt;=Données!$I$5,C348&lt;=Données!$J$5),Données!$H$5,Données!$H$6)))))</f>
        <v/>
      </c>
      <c r="E348" s="8">
        <v>21.7</v>
      </c>
      <c r="F348" s="9">
        <f>((Données!$E$2/100)*(Données!$E$2/100))*E348</f>
        <v>79.994879999999995</v>
      </c>
      <c r="G348" s="10"/>
      <c r="H348" s="11" t="str">
        <f t="shared" si="19"/>
        <v/>
      </c>
      <c r="I348" s="12" t="str">
        <f t="shared" si="20"/>
        <v/>
      </c>
      <c r="J348" s="13" t="str">
        <f t="shared" si="21"/>
        <v/>
      </c>
      <c r="K348" s="14"/>
    </row>
    <row r="349" spans="1:11" x14ac:dyDescent="0.2">
      <c r="A349" s="4"/>
      <c r="B349" s="5"/>
      <c r="C349" s="6" t="str">
        <f>IF(A349="","",B349/((Données!$E$2/100)*(Données!$E$2/100)))</f>
        <v/>
      </c>
      <c r="D349" s="7" t="str">
        <f>IF(A349="","",IF(C349&lt;=Données!$I$2,Données!$H$2,IF(AND(C349&gt;=Données!$I$3,C349&lt;=Données!$J$3),Données!$H$3,IF(AND(C349&gt;=Données!$I$4,C349&lt;=Données!$J$4),Données!$H$4,IF(AND(C349&gt;=Données!$I$5,C349&lt;=Données!$J$5),Données!$H$5,Données!$H$6)))))</f>
        <v/>
      </c>
      <c r="E349" s="8">
        <v>21.7</v>
      </c>
      <c r="F349" s="9">
        <f>((Données!$E$2/100)*(Données!$E$2/100))*E349</f>
        <v>79.994879999999995</v>
      </c>
      <c r="G349" s="10"/>
      <c r="H349" s="11" t="str">
        <f t="shared" si="19"/>
        <v/>
      </c>
      <c r="I349" s="12" t="str">
        <f t="shared" si="20"/>
        <v/>
      </c>
      <c r="J349" s="13" t="str">
        <f t="shared" si="21"/>
        <v/>
      </c>
      <c r="K349" s="14"/>
    </row>
    <row r="350" spans="1:11" x14ac:dyDescent="0.2">
      <c r="A350" s="4"/>
      <c r="B350" s="5"/>
      <c r="C350" s="6" t="str">
        <f>IF(A350="","",B350/((Données!$E$2/100)*(Données!$E$2/100)))</f>
        <v/>
      </c>
      <c r="D350" s="7" t="str">
        <f>IF(A350="","",IF(C350&lt;=Données!$I$2,Données!$H$2,IF(AND(C350&gt;=Données!$I$3,C350&lt;=Données!$J$3),Données!$H$3,IF(AND(C350&gt;=Données!$I$4,C350&lt;=Données!$J$4),Données!$H$4,IF(AND(C350&gt;=Données!$I$5,C350&lt;=Données!$J$5),Données!$H$5,Données!$H$6)))))</f>
        <v/>
      </c>
      <c r="E350" s="8">
        <v>21.7</v>
      </c>
      <c r="F350" s="9">
        <f>((Données!$E$2/100)*(Données!$E$2/100))*E350</f>
        <v>79.994879999999995</v>
      </c>
      <c r="G350" s="10"/>
      <c r="H350" s="11" t="str">
        <f t="shared" si="19"/>
        <v/>
      </c>
      <c r="I350" s="12" t="str">
        <f t="shared" si="20"/>
        <v/>
      </c>
      <c r="J350" s="13" t="str">
        <f t="shared" si="21"/>
        <v/>
      </c>
      <c r="K350" s="14"/>
    </row>
    <row r="351" spans="1:11" x14ac:dyDescent="0.2">
      <c r="A351" s="4"/>
      <c r="B351" s="5"/>
      <c r="C351" s="6" t="str">
        <f>IF(A351="","",B351/((Données!$E$2/100)*(Données!$E$2/100)))</f>
        <v/>
      </c>
      <c r="D351" s="7" t="str">
        <f>IF(A351="","",IF(C351&lt;=Données!$I$2,Données!$H$2,IF(AND(C351&gt;=Données!$I$3,C351&lt;=Données!$J$3),Données!$H$3,IF(AND(C351&gt;=Données!$I$4,C351&lt;=Données!$J$4),Données!$H$4,IF(AND(C351&gt;=Données!$I$5,C351&lt;=Données!$J$5),Données!$H$5,Données!$H$6)))))</f>
        <v/>
      </c>
      <c r="E351" s="8">
        <v>21.7</v>
      </c>
      <c r="F351" s="9">
        <f>((Données!$E$2/100)*(Données!$E$2/100))*E351</f>
        <v>79.994879999999995</v>
      </c>
      <c r="G351" s="10"/>
      <c r="H351" s="11" t="str">
        <f t="shared" si="19"/>
        <v/>
      </c>
      <c r="I351" s="12" t="str">
        <f t="shared" si="20"/>
        <v/>
      </c>
      <c r="J351" s="13" t="str">
        <f t="shared" si="21"/>
        <v/>
      </c>
      <c r="K351" s="14"/>
    </row>
    <row r="352" spans="1:11" x14ac:dyDescent="0.2">
      <c r="A352" s="4"/>
      <c r="B352" s="5"/>
      <c r="C352" s="6" t="str">
        <f>IF(A352="","",B352/((Données!$E$2/100)*(Données!$E$2/100)))</f>
        <v/>
      </c>
      <c r="D352" s="7" t="str">
        <f>IF(A352="","",IF(C352&lt;=Données!$I$2,Données!$H$2,IF(AND(C352&gt;=Données!$I$3,C352&lt;=Données!$J$3),Données!$H$3,IF(AND(C352&gt;=Données!$I$4,C352&lt;=Données!$J$4),Données!$H$4,IF(AND(C352&gt;=Données!$I$5,C352&lt;=Données!$J$5),Données!$H$5,Données!$H$6)))))</f>
        <v/>
      </c>
      <c r="E352" s="8">
        <v>21.7</v>
      </c>
      <c r="F352" s="9">
        <f>((Données!$E$2/100)*(Données!$E$2/100))*E352</f>
        <v>79.994879999999995</v>
      </c>
      <c r="G352" s="10"/>
      <c r="H352" s="11" t="str">
        <f t="shared" si="19"/>
        <v/>
      </c>
      <c r="I352" s="12" t="str">
        <f t="shared" si="20"/>
        <v/>
      </c>
      <c r="J352" s="13" t="str">
        <f t="shared" si="21"/>
        <v/>
      </c>
      <c r="K352" s="14"/>
    </row>
    <row r="353" spans="1:11" x14ac:dyDescent="0.2">
      <c r="A353" s="4"/>
      <c r="B353" s="5"/>
      <c r="C353" s="6" t="str">
        <f>IF(A353="","",B353/((Données!$E$2/100)*(Données!$E$2/100)))</f>
        <v/>
      </c>
      <c r="D353" s="7" t="str">
        <f>IF(A353="","",IF(C353&lt;=Données!$I$2,Données!$H$2,IF(AND(C353&gt;=Données!$I$3,C353&lt;=Données!$J$3),Données!$H$3,IF(AND(C353&gt;=Données!$I$4,C353&lt;=Données!$J$4),Données!$H$4,IF(AND(C353&gt;=Données!$I$5,C353&lt;=Données!$J$5),Données!$H$5,Données!$H$6)))))</f>
        <v/>
      </c>
      <c r="E353" s="8">
        <v>21.7</v>
      </c>
      <c r="F353" s="9">
        <f>((Données!$E$2/100)*(Données!$E$2/100))*E353</f>
        <v>79.994879999999995</v>
      </c>
      <c r="G353" s="10"/>
      <c r="H353" s="11" t="str">
        <f t="shared" si="19"/>
        <v/>
      </c>
      <c r="I353" s="12" t="str">
        <f t="shared" si="20"/>
        <v/>
      </c>
      <c r="J353" s="13" t="str">
        <f t="shared" si="21"/>
        <v/>
      </c>
      <c r="K353" s="14"/>
    </row>
    <row r="354" spans="1:11" x14ac:dyDescent="0.2">
      <c r="A354" s="4"/>
      <c r="B354" s="5"/>
      <c r="C354" s="6" t="str">
        <f>IF(A354="","",B354/((Données!$E$2/100)*(Données!$E$2/100)))</f>
        <v/>
      </c>
      <c r="D354" s="7" t="str">
        <f>IF(A354="","",IF(C354&lt;=Données!$I$2,Données!$H$2,IF(AND(C354&gt;=Données!$I$3,C354&lt;=Données!$J$3),Données!$H$3,IF(AND(C354&gt;=Données!$I$4,C354&lt;=Données!$J$4),Données!$H$4,IF(AND(C354&gt;=Données!$I$5,C354&lt;=Données!$J$5),Données!$H$5,Données!$H$6)))))</f>
        <v/>
      </c>
      <c r="E354" s="8">
        <v>21.7</v>
      </c>
      <c r="F354" s="9">
        <f>((Données!$E$2/100)*(Données!$E$2/100))*E354</f>
        <v>79.994879999999995</v>
      </c>
      <c r="G354" s="10"/>
      <c r="H354" s="11" t="str">
        <f t="shared" si="19"/>
        <v/>
      </c>
      <c r="I354" s="12" t="str">
        <f t="shared" si="20"/>
        <v/>
      </c>
      <c r="J354" s="13" t="str">
        <f t="shared" si="21"/>
        <v/>
      </c>
      <c r="K354" s="14"/>
    </row>
    <row r="355" spans="1:11" x14ac:dyDescent="0.2">
      <c r="A355" s="4"/>
      <c r="B355" s="5"/>
      <c r="C355" s="6" t="str">
        <f>IF(A355="","",B355/((Données!$E$2/100)*(Données!$E$2/100)))</f>
        <v/>
      </c>
      <c r="D355" s="7" t="str">
        <f>IF(A355="","",IF(C355&lt;=Données!$I$2,Données!$H$2,IF(AND(C355&gt;=Données!$I$3,C355&lt;=Données!$J$3),Données!$H$3,IF(AND(C355&gt;=Données!$I$4,C355&lt;=Données!$J$4),Données!$H$4,IF(AND(C355&gt;=Données!$I$5,C355&lt;=Données!$J$5),Données!$H$5,Données!$H$6)))))</f>
        <v/>
      </c>
      <c r="E355" s="8">
        <v>21.7</v>
      </c>
      <c r="F355" s="9">
        <f>((Données!$E$2/100)*(Données!$E$2/100))*E355</f>
        <v>79.994879999999995</v>
      </c>
      <c r="G355" s="10"/>
      <c r="H355" s="11" t="str">
        <f t="shared" si="19"/>
        <v/>
      </c>
      <c r="I355" s="12" t="str">
        <f t="shared" si="20"/>
        <v/>
      </c>
      <c r="J355" s="13" t="str">
        <f t="shared" si="21"/>
        <v/>
      </c>
      <c r="K355" s="14"/>
    </row>
    <row r="356" spans="1:11" x14ac:dyDescent="0.2">
      <c r="A356" s="4"/>
      <c r="B356" s="5"/>
      <c r="C356" s="6" t="str">
        <f>IF(A356="","",B356/((Données!$E$2/100)*(Données!$E$2/100)))</f>
        <v/>
      </c>
      <c r="D356" s="7" t="str">
        <f>IF(A356="","",IF(C356&lt;=Données!$I$2,Données!$H$2,IF(AND(C356&gt;=Données!$I$3,C356&lt;=Données!$J$3),Données!$H$3,IF(AND(C356&gt;=Données!$I$4,C356&lt;=Données!$J$4),Données!$H$4,IF(AND(C356&gt;=Données!$I$5,C356&lt;=Données!$J$5),Données!$H$5,Données!$H$6)))))</f>
        <v/>
      </c>
      <c r="E356" s="8">
        <v>21.7</v>
      </c>
      <c r="F356" s="9">
        <f>((Données!$E$2/100)*(Données!$E$2/100))*E356</f>
        <v>79.994879999999995</v>
      </c>
      <c r="G356" s="10"/>
      <c r="H356" s="11" t="str">
        <f t="shared" si="19"/>
        <v/>
      </c>
      <c r="I356" s="12" t="str">
        <f t="shared" si="20"/>
        <v/>
      </c>
      <c r="J356" s="13" t="str">
        <f t="shared" si="21"/>
        <v/>
      </c>
      <c r="K356" s="14"/>
    </row>
    <row r="357" spans="1:11" x14ac:dyDescent="0.2">
      <c r="A357" s="4"/>
      <c r="B357" s="5"/>
      <c r="C357" s="6" t="str">
        <f>IF(A357="","",B357/((Données!$E$2/100)*(Données!$E$2/100)))</f>
        <v/>
      </c>
      <c r="D357" s="7" t="str">
        <f>IF(A357="","",IF(C357&lt;=Données!$I$2,Données!$H$2,IF(AND(C357&gt;=Données!$I$3,C357&lt;=Données!$J$3),Données!$H$3,IF(AND(C357&gt;=Données!$I$4,C357&lt;=Données!$J$4),Données!$H$4,IF(AND(C357&gt;=Données!$I$5,C357&lt;=Données!$J$5),Données!$H$5,Données!$H$6)))))</f>
        <v/>
      </c>
      <c r="E357" s="8">
        <v>21.7</v>
      </c>
      <c r="F357" s="9">
        <f>((Données!$E$2/100)*(Données!$E$2/100))*E357</f>
        <v>79.994879999999995</v>
      </c>
      <c r="G357" s="10"/>
      <c r="H357" s="11" t="str">
        <f t="shared" si="19"/>
        <v/>
      </c>
      <c r="I357" s="12" t="str">
        <f t="shared" si="20"/>
        <v/>
      </c>
      <c r="J357" s="13" t="str">
        <f t="shared" si="21"/>
        <v/>
      </c>
      <c r="K357" s="14"/>
    </row>
    <row r="358" spans="1:11" x14ac:dyDescent="0.2">
      <c r="A358" s="4"/>
      <c r="B358" s="5"/>
      <c r="C358" s="6" t="str">
        <f>IF(A358="","",B358/((Données!$E$2/100)*(Données!$E$2/100)))</f>
        <v/>
      </c>
      <c r="D358" s="7" t="str">
        <f>IF(A358="","",IF(C358&lt;=Données!$I$2,Données!$H$2,IF(AND(C358&gt;=Données!$I$3,C358&lt;=Données!$J$3),Données!$H$3,IF(AND(C358&gt;=Données!$I$4,C358&lt;=Données!$J$4),Données!$H$4,IF(AND(C358&gt;=Données!$I$5,C358&lt;=Données!$J$5),Données!$H$5,Données!$H$6)))))</f>
        <v/>
      </c>
      <c r="E358" s="8">
        <v>21.7</v>
      </c>
      <c r="F358" s="9">
        <f>((Données!$E$2/100)*(Données!$E$2/100))*E358</f>
        <v>79.994879999999995</v>
      </c>
      <c r="G358" s="10"/>
      <c r="H358" s="11" t="str">
        <f t="shared" si="19"/>
        <v/>
      </c>
      <c r="I358" s="12" t="str">
        <f t="shared" si="20"/>
        <v/>
      </c>
      <c r="J358" s="13" t="str">
        <f t="shared" si="21"/>
        <v/>
      </c>
      <c r="K358" s="14"/>
    </row>
    <row r="359" spans="1:11" x14ac:dyDescent="0.2">
      <c r="A359" s="4"/>
      <c r="B359" s="5"/>
      <c r="C359" s="6" t="str">
        <f>IF(A359="","",B359/((Données!$E$2/100)*(Données!$E$2/100)))</f>
        <v/>
      </c>
      <c r="D359" s="7" t="str">
        <f>IF(A359="","",IF(C359&lt;=Données!$I$2,Données!$H$2,IF(AND(C359&gt;=Données!$I$3,C359&lt;=Données!$J$3),Données!$H$3,IF(AND(C359&gt;=Données!$I$4,C359&lt;=Données!$J$4),Données!$H$4,IF(AND(C359&gt;=Données!$I$5,C359&lt;=Données!$J$5),Données!$H$5,Données!$H$6)))))</f>
        <v/>
      </c>
      <c r="E359" s="8">
        <v>21.7</v>
      </c>
      <c r="F359" s="9">
        <f>((Données!$E$2/100)*(Données!$E$2/100))*E359</f>
        <v>79.994879999999995</v>
      </c>
      <c r="G359" s="10"/>
      <c r="H359" s="11" t="str">
        <f t="shared" si="19"/>
        <v/>
      </c>
      <c r="I359" s="12" t="str">
        <f t="shared" si="20"/>
        <v/>
      </c>
      <c r="J359" s="13" t="str">
        <f t="shared" si="21"/>
        <v/>
      </c>
      <c r="K359" s="14"/>
    </row>
    <row r="360" spans="1:11" x14ac:dyDescent="0.2">
      <c r="A360" s="4"/>
      <c r="B360" s="5"/>
      <c r="C360" s="6" t="str">
        <f>IF(A360="","",B360/((Données!$E$2/100)*(Données!$E$2/100)))</f>
        <v/>
      </c>
      <c r="D360" s="7" t="str">
        <f>IF(A360="","",IF(C360&lt;=Données!$I$2,Données!$H$2,IF(AND(C360&gt;=Données!$I$3,C360&lt;=Données!$J$3),Données!$H$3,IF(AND(C360&gt;=Données!$I$4,C360&lt;=Données!$J$4),Données!$H$4,IF(AND(C360&gt;=Données!$I$5,C360&lt;=Données!$J$5),Données!$H$5,Données!$H$6)))))</f>
        <v/>
      </c>
      <c r="E360" s="8">
        <v>21.7</v>
      </c>
      <c r="F360" s="9">
        <f>((Données!$E$2/100)*(Données!$E$2/100))*E360</f>
        <v>79.994879999999995</v>
      </c>
      <c r="G360" s="10"/>
      <c r="H360" s="11" t="str">
        <f t="shared" si="19"/>
        <v/>
      </c>
      <c r="I360" s="12" t="str">
        <f t="shared" si="20"/>
        <v/>
      </c>
      <c r="J360" s="13" t="str">
        <f t="shared" si="21"/>
        <v/>
      </c>
      <c r="K360" s="14"/>
    </row>
    <row r="361" spans="1:11" x14ac:dyDescent="0.2">
      <c r="A361" s="4"/>
      <c r="B361" s="5"/>
      <c r="C361" s="6" t="str">
        <f>IF(A361="","",B361/((Données!$E$2/100)*(Données!$E$2/100)))</f>
        <v/>
      </c>
      <c r="D361" s="7" t="str">
        <f>IF(A361="","",IF(C361&lt;=Données!$I$2,Données!$H$2,IF(AND(C361&gt;=Données!$I$3,C361&lt;=Données!$J$3),Données!$H$3,IF(AND(C361&gt;=Données!$I$4,C361&lt;=Données!$J$4),Données!$H$4,IF(AND(C361&gt;=Données!$I$5,C361&lt;=Données!$J$5),Données!$H$5,Données!$H$6)))))</f>
        <v/>
      </c>
      <c r="E361" s="8">
        <v>21.7</v>
      </c>
      <c r="F361" s="9">
        <f>((Données!$E$2/100)*(Données!$E$2/100))*E361</f>
        <v>79.994879999999995</v>
      </c>
      <c r="G361" s="10"/>
      <c r="H361" s="11" t="str">
        <f t="shared" si="19"/>
        <v/>
      </c>
      <c r="I361" s="12" t="str">
        <f t="shared" si="20"/>
        <v/>
      </c>
      <c r="J361" s="13" t="str">
        <f t="shared" si="21"/>
        <v/>
      </c>
      <c r="K361" s="14"/>
    </row>
    <row r="362" spans="1:11" x14ac:dyDescent="0.2">
      <c r="A362" s="4"/>
      <c r="B362" s="5"/>
      <c r="C362" s="6" t="str">
        <f>IF(A362="","",B362/((Données!$E$2/100)*(Données!$E$2/100)))</f>
        <v/>
      </c>
      <c r="D362" s="7" t="str">
        <f>IF(A362="","",IF(C362&lt;=Données!$I$2,Données!$H$2,IF(AND(C362&gt;=Données!$I$3,C362&lt;=Données!$J$3),Données!$H$3,IF(AND(C362&gt;=Données!$I$4,C362&lt;=Données!$J$4),Données!$H$4,IF(AND(C362&gt;=Données!$I$5,C362&lt;=Données!$J$5),Données!$H$5,Données!$H$6)))))</f>
        <v/>
      </c>
      <c r="E362" s="8">
        <v>21.7</v>
      </c>
      <c r="F362" s="9">
        <f>((Données!$E$2/100)*(Données!$E$2/100))*E362</f>
        <v>79.994879999999995</v>
      </c>
      <c r="G362" s="10"/>
      <c r="H362" s="11" t="str">
        <f t="shared" si="19"/>
        <v/>
      </c>
      <c r="I362" s="12" t="str">
        <f t="shared" si="20"/>
        <v/>
      </c>
      <c r="J362" s="13" t="str">
        <f t="shared" si="21"/>
        <v/>
      </c>
      <c r="K362" s="14"/>
    </row>
    <row r="363" spans="1:11" x14ac:dyDescent="0.2">
      <c r="A363" s="4"/>
      <c r="B363" s="5"/>
      <c r="C363" s="6" t="str">
        <f>IF(A363="","",B363/((Données!$E$2/100)*(Données!$E$2/100)))</f>
        <v/>
      </c>
      <c r="D363" s="7" t="str">
        <f>IF(A363="","",IF(C363&lt;=Données!$I$2,Données!$H$2,IF(AND(C363&gt;=Données!$I$3,C363&lt;=Données!$J$3),Données!$H$3,IF(AND(C363&gt;=Données!$I$4,C363&lt;=Données!$J$4),Données!$H$4,IF(AND(C363&gt;=Données!$I$5,C363&lt;=Données!$J$5),Données!$H$5,Données!$H$6)))))</f>
        <v/>
      </c>
      <c r="E363" s="8">
        <v>21.7</v>
      </c>
      <c r="F363" s="9">
        <f>((Données!$E$2/100)*(Données!$E$2/100))*E363</f>
        <v>79.994879999999995</v>
      </c>
      <c r="G363" s="10"/>
      <c r="H363" s="11" t="str">
        <f t="shared" si="19"/>
        <v/>
      </c>
      <c r="I363" s="12" t="str">
        <f t="shared" si="20"/>
        <v/>
      </c>
      <c r="J363" s="13" t="str">
        <f t="shared" si="21"/>
        <v/>
      </c>
      <c r="K363" s="14"/>
    </row>
    <row r="364" spans="1:11" x14ac:dyDescent="0.2">
      <c r="A364" s="4"/>
      <c r="B364" s="5"/>
      <c r="C364" s="6" t="str">
        <f>IF(A364="","",B364/((Données!$E$2/100)*(Données!$E$2/100)))</f>
        <v/>
      </c>
      <c r="D364" s="7" t="str">
        <f>IF(A364="","",IF(C364&lt;=Données!$I$2,Données!$H$2,IF(AND(C364&gt;=Données!$I$3,C364&lt;=Données!$J$3),Données!$H$3,IF(AND(C364&gt;=Données!$I$4,C364&lt;=Données!$J$4),Données!$H$4,IF(AND(C364&gt;=Données!$I$5,C364&lt;=Données!$J$5),Données!$H$5,Données!$H$6)))))</f>
        <v/>
      </c>
      <c r="E364" s="8">
        <v>21.7</v>
      </c>
      <c r="F364" s="9">
        <f>((Données!$E$2/100)*(Données!$E$2/100))*E364</f>
        <v>79.994879999999995</v>
      </c>
      <c r="G364" s="10"/>
      <c r="H364" s="11" t="str">
        <f t="shared" si="19"/>
        <v/>
      </c>
      <c r="I364" s="12" t="str">
        <f t="shared" si="20"/>
        <v/>
      </c>
      <c r="J364" s="13" t="str">
        <f t="shared" si="21"/>
        <v/>
      </c>
      <c r="K364" s="14"/>
    </row>
    <row r="365" spans="1:11" x14ac:dyDescent="0.2">
      <c r="A365" s="4"/>
      <c r="B365" s="5"/>
      <c r="C365" s="6" t="str">
        <f>IF(A365="","",B365/((Données!$E$2/100)*(Données!$E$2/100)))</f>
        <v/>
      </c>
      <c r="D365" s="7" t="str">
        <f>IF(A365="","",IF(C365&lt;=Données!$I$2,Données!$H$2,IF(AND(C365&gt;=Données!$I$3,C365&lt;=Données!$J$3),Données!$H$3,IF(AND(C365&gt;=Données!$I$4,C365&lt;=Données!$J$4),Données!$H$4,IF(AND(C365&gt;=Données!$I$5,C365&lt;=Données!$J$5),Données!$H$5,Données!$H$6)))))</f>
        <v/>
      </c>
      <c r="E365" s="8">
        <v>21.7</v>
      </c>
      <c r="F365" s="9">
        <f>((Données!$E$2/100)*(Données!$E$2/100))*E365</f>
        <v>79.994879999999995</v>
      </c>
      <c r="G365" s="10"/>
      <c r="H365" s="11" t="str">
        <f t="shared" si="19"/>
        <v/>
      </c>
      <c r="I365" s="12" t="str">
        <f t="shared" si="20"/>
        <v/>
      </c>
      <c r="J365" s="13" t="str">
        <f t="shared" si="21"/>
        <v/>
      </c>
      <c r="K365" s="14"/>
    </row>
    <row r="366" spans="1:11" x14ac:dyDescent="0.2">
      <c r="A366" s="4"/>
      <c r="B366" s="5"/>
      <c r="C366" s="6" t="str">
        <f>IF(A366="","",B366/((Données!$E$2/100)*(Données!$E$2/100)))</f>
        <v/>
      </c>
      <c r="D366" s="7" t="str">
        <f>IF(A366="","",IF(C366&lt;=Données!$I$2,Données!$H$2,IF(AND(C366&gt;=Données!$I$3,C366&lt;=Données!$J$3),Données!$H$3,IF(AND(C366&gt;=Données!$I$4,C366&lt;=Données!$J$4),Données!$H$4,IF(AND(C366&gt;=Données!$I$5,C366&lt;=Données!$J$5),Données!$H$5,Données!$H$6)))))</f>
        <v/>
      </c>
      <c r="E366" s="8">
        <v>21.7</v>
      </c>
      <c r="F366" s="9">
        <f>((Données!$E$2/100)*(Données!$E$2/100))*E366</f>
        <v>79.994879999999995</v>
      </c>
      <c r="G366" s="10"/>
      <c r="H366" s="11" t="str">
        <f t="shared" si="19"/>
        <v/>
      </c>
      <c r="I366" s="12" t="str">
        <f t="shared" si="20"/>
        <v/>
      </c>
      <c r="J366" s="13" t="str">
        <f t="shared" si="21"/>
        <v/>
      </c>
      <c r="K366" s="14"/>
    </row>
    <row r="367" spans="1:11" x14ac:dyDescent="0.2">
      <c r="A367" s="4"/>
      <c r="B367" s="5"/>
      <c r="C367" s="6" t="str">
        <f>IF(A367="","",B367/((Données!$E$2/100)*(Données!$E$2/100)))</f>
        <v/>
      </c>
      <c r="D367" s="7" t="str">
        <f>IF(A367="","",IF(C367&lt;=Données!$I$2,Données!$H$2,IF(AND(C367&gt;=Données!$I$3,C367&lt;=Données!$J$3),Données!$H$3,IF(AND(C367&gt;=Données!$I$4,C367&lt;=Données!$J$4),Données!$H$4,IF(AND(C367&gt;=Données!$I$5,C367&lt;=Données!$J$5),Données!$H$5,Données!$H$6)))))</f>
        <v/>
      </c>
      <c r="E367" s="8">
        <v>21.7</v>
      </c>
      <c r="F367" s="9">
        <f>((Données!$E$2/100)*(Données!$E$2/100))*E367</f>
        <v>79.994879999999995</v>
      </c>
      <c r="G367" s="10"/>
      <c r="H367" s="11" t="str">
        <f t="shared" si="19"/>
        <v/>
      </c>
      <c r="I367" s="12" t="str">
        <f t="shared" si="20"/>
        <v/>
      </c>
      <c r="J367" s="13" t="str">
        <f t="shared" si="21"/>
        <v/>
      </c>
      <c r="K367" s="14"/>
    </row>
    <row r="368" spans="1:11" x14ac:dyDescent="0.2">
      <c r="A368" s="4"/>
      <c r="B368" s="5"/>
      <c r="C368" s="6" t="str">
        <f>IF(A368="","",B368/((Données!$E$2/100)*(Données!$E$2/100)))</f>
        <v/>
      </c>
      <c r="D368" s="7" t="str">
        <f>IF(A368="","",IF(C368&lt;=Données!$I$2,Données!$H$2,IF(AND(C368&gt;=Données!$I$3,C368&lt;=Données!$J$3),Données!$H$3,IF(AND(C368&gt;=Données!$I$4,C368&lt;=Données!$J$4),Données!$H$4,IF(AND(C368&gt;=Données!$I$5,C368&lt;=Données!$J$5),Données!$H$5,Données!$H$6)))))</f>
        <v/>
      </c>
      <c r="E368" s="8">
        <v>21.7</v>
      </c>
      <c r="F368" s="9">
        <f>((Données!$E$2/100)*(Données!$E$2/100))*E368</f>
        <v>79.994879999999995</v>
      </c>
      <c r="G368" s="10"/>
      <c r="H368" s="11" t="str">
        <f t="shared" si="19"/>
        <v/>
      </c>
      <c r="I368" s="12" t="str">
        <f t="shared" si="20"/>
        <v/>
      </c>
      <c r="J368" s="13" t="str">
        <f t="shared" si="21"/>
        <v/>
      </c>
      <c r="K368" s="14"/>
    </row>
    <row r="369" spans="1:11" x14ac:dyDescent="0.2">
      <c r="A369" s="4"/>
      <c r="B369" s="5"/>
      <c r="C369" s="6" t="str">
        <f>IF(A369="","",B369/((Données!$E$2/100)*(Données!$E$2/100)))</f>
        <v/>
      </c>
      <c r="D369" s="7" t="str">
        <f>IF(A369="","",IF(C369&lt;=Données!$I$2,Données!$H$2,IF(AND(C369&gt;=Données!$I$3,C369&lt;=Données!$J$3),Données!$H$3,IF(AND(C369&gt;=Données!$I$4,C369&lt;=Données!$J$4),Données!$H$4,IF(AND(C369&gt;=Données!$I$5,C369&lt;=Données!$J$5),Données!$H$5,Données!$H$6)))))</f>
        <v/>
      </c>
      <c r="E369" s="8">
        <v>21.7</v>
      </c>
      <c r="F369" s="9">
        <f>((Données!$E$2/100)*(Données!$E$2/100))*E369</f>
        <v>79.994879999999995</v>
      </c>
      <c r="G369" s="10"/>
      <c r="H369" s="11" t="str">
        <f t="shared" si="19"/>
        <v/>
      </c>
      <c r="I369" s="12" t="str">
        <f t="shared" si="20"/>
        <v/>
      </c>
      <c r="J369" s="13" t="str">
        <f t="shared" si="21"/>
        <v/>
      </c>
      <c r="K369" s="14"/>
    </row>
    <row r="370" spans="1:11" x14ac:dyDescent="0.2">
      <c r="A370" s="4"/>
      <c r="B370" s="5"/>
      <c r="C370" s="6" t="str">
        <f>IF(A370="","",B370/((Données!$E$2/100)*(Données!$E$2/100)))</f>
        <v/>
      </c>
      <c r="D370" s="7" t="str">
        <f>IF(A370="","",IF(C370&lt;=Données!$I$2,Données!$H$2,IF(AND(C370&gt;=Données!$I$3,C370&lt;=Données!$J$3),Données!$H$3,IF(AND(C370&gt;=Données!$I$4,C370&lt;=Données!$J$4),Données!$H$4,IF(AND(C370&gt;=Données!$I$5,C370&lt;=Données!$J$5),Données!$H$5,Données!$H$6)))))</f>
        <v/>
      </c>
      <c r="E370" s="8">
        <v>21.7</v>
      </c>
      <c r="F370" s="9">
        <f>((Données!$E$2/100)*(Données!$E$2/100))*E370</f>
        <v>79.994879999999995</v>
      </c>
      <c r="G370" s="10"/>
      <c r="H370" s="11" t="str">
        <f t="shared" si="19"/>
        <v/>
      </c>
      <c r="I370" s="12" t="str">
        <f t="shared" si="20"/>
        <v/>
      </c>
      <c r="J370" s="13" t="str">
        <f t="shared" si="21"/>
        <v/>
      </c>
      <c r="K370" s="14"/>
    </row>
  </sheetData>
  <mergeCells count="4">
    <mergeCell ref="C1:E1"/>
    <mergeCell ref="F1:H1"/>
    <mergeCell ref="I1:J1"/>
    <mergeCell ref="O1:Q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R13"/>
  <sheetViews>
    <sheetView workbookViewId="0">
      <selection activeCell="C2" sqref="C2:D2"/>
    </sheetView>
  </sheetViews>
  <sheetFormatPr baseColWidth="10" defaultRowHeight="14.25" x14ac:dyDescent="0.2"/>
  <cols>
    <col min="1" max="1" width="24.625" style="38" bestFit="1" customWidth="1"/>
    <col min="2" max="2" width="11" style="38"/>
    <col min="3" max="4" width="16.375" style="39" customWidth="1"/>
    <col min="5" max="10" width="11" style="38"/>
    <col min="11" max="12" width="14.75" style="38" customWidth="1"/>
    <col min="13" max="17" width="11" style="38"/>
    <col min="18" max="18" width="12.875" style="38" customWidth="1"/>
    <col min="19" max="19" width="11.75" style="38" bestFit="1" customWidth="1"/>
    <col min="20" max="16384" width="11" style="38"/>
  </cols>
  <sheetData>
    <row r="1" spans="1:18" ht="39.75" thickBot="1" x14ac:dyDescent="0.25">
      <c r="A1" s="86" t="s">
        <v>17</v>
      </c>
      <c r="B1" s="87"/>
      <c r="C1" s="86" t="s">
        <v>18</v>
      </c>
      <c r="D1" s="87"/>
      <c r="E1" s="70" t="s">
        <v>21</v>
      </c>
      <c r="F1" s="70" t="s">
        <v>22</v>
      </c>
      <c r="G1" s="71"/>
      <c r="H1" s="50" t="s">
        <v>1</v>
      </c>
      <c r="I1" s="86" t="s">
        <v>8</v>
      </c>
      <c r="J1" s="87"/>
      <c r="K1" s="51"/>
      <c r="L1" s="48" t="s">
        <v>23</v>
      </c>
      <c r="M1" s="40" t="s">
        <v>19</v>
      </c>
      <c r="N1" s="47" t="s">
        <v>20</v>
      </c>
      <c r="O1" s="95" t="s">
        <v>15</v>
      </c>
      <c r="P1" s="96"/>
      <c r="Q1" s="40" t="s">
        <v>16</v>
      </c>
      <c r="R1" s="40" t="s">
        <v>14</v>
      </c>
    </row>
    <row r="2" spans="1:18" x14ac:dyDescent="0.2">
      <c r="A2" s="88">
        <v>28714</v>
      </c>
      <c r="B2" s="89"/>
      <c r="C2" s="97" t="str">
        <f ca="1">DATEDIF(Données!A2,Suivi!O1,"y")&amp;IF(DATEDIF(Données!A2,Suivi!O1,"y")&gt;1," ans, "," an, ")&amp;DATEDIF(Données!A2,Suivi!O1,"ym")&amp;" mois et "
&amp;DATEDIF(Données!A2,Suivi!O1,"md")&amp;" jours"</f>
        <v>36 ans, 2 mois et 6 jours</v>
      </c>
      <c r="D2" s="98"/>
      <c r="E2" s="76">
        <v>192</v>
      </c>
      <c r="F2" s="69">
        <v>116</v>
      </c>
      <c r="G2" s="60"/>
      <c r="H2" s="52">
        <v>1</v>
      </c>
      <c r="I2" s="53">
        <v>18.5</v>
      </c>
      <c r="J2" s="54"/>
      <c r="K2" s="52" t="s">
        <v>9</v>
      </c>
      <c r="L2" s="78">
        <f>F2/((Données!$E$2/100)*(Données!$E$2/100))</f>
        <v>31.467013888888889</v>
      </c>
      <c r="M2" s="49">
        <v>21.1</v>
      </c>
      <c r="N2" s="5">
        <f>((Données!$E$2/100)*(Données!$E$2/100))*Suivi!E3</f>
        <v>79.994879999999995</v>
      </c>
      <c r="O2" s="93">
        <v>2</v>
      </c>
      <c r="P2" s="55">
        <v>1</v>
      </c>
      <c r="Q2" s="52">
        <v>18.5</v>
      </c>
      <c r="R2" s="69">
        <f>(Données!$E$2/100)*Q2*2</f>
        <v>71.039999999999992</v>
      </c>
    </row>
    <row r="3" spans="1:18" ht="15" thickBot="1" x14ac:dyDescent="0.25">
      <c r="H3" s="56">
        <v>2</v>
      </c>
      <c r="I3" s="57">
        <v>18.5</v>
      </c>
      <c r="J3" s="58">
        <v>24.9</v>
      </c>
      <c r="K3" s="56" t="s">
        <v>10</v>
      </c>
      <c r="L3" s="79"/>
      <c r="O3" s="91"/>
      <c r="P3" s="59"/>
      <c r="Q3" s="56">
        <v>24.9</v>
      </c>
    </row>
    <row r="4" spans="1:18" x14ac:dyDescent="0.2">
      <c r="A4" s="80" t="s">
        <v>24</v>
      </c>
      <c r="H4" s="56">
        <v>3</v>
      </c>
      <c r="I4" s="61">
        <v>25</v>
      </c>
      <c r="J4" s="62">
        <v>29.9</v>
      </c>
      <c r="K4" s="56" t="s">
        <v>11</v>
      </c>
      <c r="L4" s="79"/>
      <c r="O4" s="63"/>
      <c r="P4" s="90">
        <v>3</v>
      </c>
      <c r="Q4" s="56">
        <v>25</v>
      </c>
    </row>
    <row r="5" spans="1:18" x14ac:dyDescent="0.2">
      <c r="A5" s="81">
        <f ca="1">TODAY()</f>
        <v>41930</v>
      </c>
      <c r="H5" s="56">
        <v>4</v>
      </c>
      <c r="I5" s="64">
        <f>J4</f>
        <v>29.9</v>
      </c>
      <c r="J5" s="65">
        <v>39.9</v>
      </c>
      <c r="K5" s="56" t="s">
        <v>12</v>
      </c>
      <c r="L5" s="79"/>
      <c r="O5" s="91">
        <v>4</v>
      </c>
      <c r="P5" s="90"/>
      <c r="Q5" s="56">
        <v>29.9</v>
      </c>
    </row>
    <row r="6" spans="1:18" x14ac:dyDescent="0.2">
      <c r="H6" s="66">
        <v>5</v>
      </c>
      <c r="I6" s="67"/>
      <c r="J6" s="68">
        <v>40</v>
      </c>
      <c r="K6" s="66" t="s">
        <v>13</v>
      </c>
      <c r="L6" s="79"/>
      <c r="O6" s="92"/>
      <c r="P6" s="90">
        <v>5</v>
      </c>
      <c r="Q6" s="56">
        <v>39.9</v>
      </c>
    </row>
    <row r="7" spans="1:18" x14ac:dyDescent="0.2">
      <c r="P7" s="94"/>
      <c r="Q7" s="66">
        <v>40</v>
      </c>
    </row>
    <row r="13" spans="1:18" x14ac:dyDescent="0.2">
      <c r="G13" s="72"/>
    </row>
  </sheetData>
  <mergeCells count="10">
    <mergeCell ref="A1:B1"/>
    <mergeCell ref="A2:B2"/>
    <mergeCell ref="C1:D1"/>
    <mergeCell ref="I1:J1"/>
    <mergeCell ref="P4:P5"/>
    <mergeCell ref="O5:O6"/>
    <mergeCell ref="O2:O3"/>
    <mergeCell ref="P6:P7"/>
    <mergeCell ref="O1:P1"/>
    <mergeCell ref="C2:D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C39" sqref="C39"/>
    </sheetView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</vt:lpstr>
      <vt:lpstr>Suivi</vt:lpstr>
      <vt:lpstr>Données</vt:lpstr>
      <vt:lpstr>Sport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Nicolas</cp:lastModifiedBy>
  <dcterms:created xsi:type="dcterms:W3CDTF">2009-07-09T13:43:24Z</dcterms:created>
  <dcterms:modified xsi:type="dcterms:W3CDTF">2014-10-18T19:21:39Z</dcterms:modified>
</cp:coreProperties>
</file>