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870" windowHeight="7815"/>
  </bookViews>
  <sheets>
    <sheet name="Feuil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/>
  <c r="U13"/>
  <c r="U12"/>
  <c r="U11"/>
  <c r="U10"/>
  <c r="M16"/>
  <c r="I16"/>
  <c r="N8"/>
  <c r="H7"/>
  <c r="L16"/>
  <c r="H16"/>
  <c r="M8"/>
  <c r="M9"/>
  <c r="M10"/>
  <c r="M11"/>
  <c r="M12"/>
  <c r="M13"/>
  <c r="M7"/>
  <c r="I8"/>
  <c r="I9"/>
  <c r="O9"/>
  <c r="I10"/>
  <c r="I11"/>
  <c r="O11"/>
  <c r="I12"/>
  <c r="I13"/>
  <c r="O13"/>
  <c r="I7"/>
  <c r="O12"/>
  <c r="O10"/>
  <c r="O8"/>
  <c r="M14"/>
  <c r="O7"/>
  <c r="I14"/>
  <c r="L8"/>
  <c r="L9"/>
  <c r="L10"/>
  <c r="L11"/>
  <c r="L12"/>
  <c r="L13"/>
  <c r="L7"/>
  <c r="O14"/>
  <c r="L14"/>
  <c r="H8"/>
  <c r="H9"/>
  <c r="N9"/>
  <c r="H10"/>
  <c r="N10"/>
  <c r="H11"/>
  <c r="N11"/>
  <c r="H12"/>
  <c r="N12"/>
  <c r="H13"/>
  <c r="N13"/>
  <c r="N7"/>
  <c r="H14"/>
</calcChain>
</file>

<file path=xl/sharedStrings.xml><?xml version="1.0" encoding="utf-8"?>
<sst xmlns="http://schemas.openxmlformats.org/spreadsheetml/2006/main" count="32" uniqueCount="29">
  <si>
    <t>Jour</t>
  </si>
  <si>
    <t>Midi</t>
  </si>
  <si>
    <t>Début</t>
  </si>
  <si>
    <t>Fin</t>
  </si>
  <si>
    <t>Cumul Midi</t>
  </si>
  <si>
    <t>Soir</t>
  </si>
  <si>
    <t>Cumul Soir</t>
  </si>
  <si>
    <t>Total</t>
  </si>
  <si>
    <t>Total Semaine</t>
  </si>
  <si>
    <t>Lundi</t>
  </si>
  <si>
    <t>Mardi</t>
  </si>
  <si>
    <t>Mercredi</t>
  </si>
  <si>
    <t>Jeudi</t>
  </si>
  <si>
    <t>Vendredi</t>
  </si>
  <si>
    <t>Samedi</t>
  </si>
  <si>
    <t>Dimanche</t>
  </si>
  <si>
    <t>15m=0,25</t>
  </si>
  <si>
    <t>30m=0,50</t>
  </si>
  <si>
    <t>45m=0,75</t>
  </si>
  <si>
    <t>1h=1</t>
  </si>
  <si>
    <t>Repas</t>
  </si>
  <si>
    <t>Total Repas</t>
  </si>
  <si>
    <t>SI la cellule I7 et M7 es supérieur a 0 alors on enleve 00:30</t>
  </si>
  <si>
    <t>SI la cellule I7 et M7 es inferieur a 0 alors on enleve pas 00:30</t>
  </si>
  <si>
    <t>[h]:mm</t>
  </si>
  <si>
    <t>additionner les cellules H7 et L7 ET</t>
  </si>
  <si>
    <t>?</t>
  </si>
  <si>
    <t>heures</t>
  </si>
  <si>
    <t>taux</t>
  </si>
</sst>
</file>

<file path=xl/styles.xml><?xml version="1.0" encoding="utf-8"?>
<styleSheet xmlns="http://schemas.openxmlformats.org/spreadsheetml/2006/main">
  <numFmts count="4">
    <numFmt numFmtId="164" formatCode="[hh]&quot;h&quot;mm\ "/>
    <numFmt numFmtId="165" formatCode="[h]:mm"/>
    <numFmt numFmtId="167" formatCode="hh\.mm"/>
    <numFmt numFmtId="168" formatCode="[h]\.mm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8E7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/>
      <diagonal/>
    </border>
    <border>
      <left style="thick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3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20" fontId="0" fillId="0" borderId="0" xfId="0" applyNumberFormat="1"/>
    <xf numFmtId="0" fontId="0" fillId="4" borderId="4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3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  <protection locked="0"/>
    </xf>
    <xf numFmtId="0" fontId="0" fillId="0" borderId="7" xfId="0" applyNumberFormat="1" applyBorder="1" applyAlignment="1" applyProtection="1">
      <alignment horizontal="center"/>
      <protection locked="0"/>
    </xf>
    <xf numFmtId="0" fontId="0" fillId="0" borderId="11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8" xfId="0" applyNumberFormat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2" borderId="4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4" xfId="0" applyNumberFormat="1" applyBorder="1" applyAlignment="1" applyProtection="1">
      <alignment horizontal="center" vertical="center"/>
      <protection locked="0"/>
    </xf>
    <xf numFmtId="167" fontId="0" fillId="0" borderId="2" xfId="0" applyNumberFormat="1" applyBorder="1" applyAlignment="1" applyProtection="1">
      <alignment horizontal="center" vertical="center"/>
      <protection locked="0"/>
    </xf>
    <xf numFmtId="167" fontId="0" fillId="3" borderId="2" xfId="0" applyNumberFormat="1" applyFill="1" applyBorder="1" applyAlignment="1">
      <alignment horizontal="center" vertical="center"/>
    </xf>
    <xf numFmtId="167" fontId="0" fillId="5" borderId="5" xfId="0" applyNumberFormat="1" applyFill="1" applyBorder="1" applyAlignment="1">
      <alignment horizontal="center" vertical="center"/>
    </xf>
    <xf numFmtId="168" fontId="0" fillId="2" borderId="5" xfId="0" applyNumberFormat="1" applyFill="1" applyBorder="1" applyAlignment="1">
      <alignment horizontal="center" vertical="center"/>
    </xf>
    <xf numFmtId="168" fontId="0" fillId="2" borderId="2" xfId="0" applyNumberFormat="1" applyFill="1" applyBorder="1" applyAlignment="1">
      <alignment horizontal="center" vertical="center"/>
    </xf>
    <xf numFmtId="168" fontId="0" fillId="0" borderId="0" xfId="0" applyNumberFormat="1"/>
    <xf numFmtId="168" fontId="0" fillId="0" borderId="0" xfId="0" applyNumberForma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8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33"/>
  <sheetViews>
    <sheetView tabSelected="1" workbookViewId="0">
      <selection activeCell="T16" sqref="T16"/>
    </sheetView>
  </sheetViews>
  <sheetFormatPr baseColWidth="10" defaultRowHeight="15"/>
  <cols>
    <col min="1" max="1" width="2.28515625" customWidth="1"/>
    <col min="2" max="5" width="6.7109375" customWidth="1"/>
    <col min="6" max="7" width="6.7109375" style="2" customWidth="1"/>
    <col min="8" max="8" width="10.7109375" style="2" customWidth="1"/>
    <col min="9" max="9" width="6.28515625" style="13" bestFit="1" customWidth="1"/>
    <col min="10" max="10" width="8.140625" style="2" bestFit="1" customWidth="1"/>
    <col min="11" max="11" width="6.7109375" style="2" customWidth="1"/>
    <col min="12" max="12" width="10.7109375" style="2" customWidth="1"/>
    <col min="13" max="13" width="5.5703125" style="13" bestFit="1" customWidth="1"/>
    <col min="14" max="14" width="9.5703125" style="2" bestFit="1" customWidth="1"/>
    <col min="15" max="15" width="6" style="13" customWidth="1"/>
  </cols>
  <sheetData>
    <row r="1" spans="2:26">
      <c r="Z1" t="s">
        <v>16</v>
      </c>
    </row>
    <row r="2" spans="2:26">
      <c r="B2" s="19" t="s">
        <v>24</v>
      </c>
      <c r="G2" s="5"/>
      <c r="Z2" t="s">
        <v>17</v>
      </c>
    </row>
    <row r="3" spans="2:26">
      <c r="Z3" t="s">
        <v>18</v>
      </c>
    </row>
    <row r="4" spans="2:26" ht="15.75" thickBot="1">
      <c r="H4" s="4"/>
      <c r="I4" s="14"/>
      <c r="Z4" t="s">
        <v>19</v>
      </c>
    </row>
    <row r="5" spans="2:26" ht="16.5" thickTop="1" thickBot="1">
      <c r="B5" s="24"/>
      <c r="C5" s="25"/>
      <c r="D5" s="34" t="s">
        <v>0</v>
      </c>
      <c r="E5" s="35"/>
      <c r="F5" s="22" t="s">
        <v>1</v>
      </c>
      <c r="G5" s="38"/>
      <c r="H5" s="39" t="s">
        <v>4</v>
      </c>
      <c r="I5" s="32" t="s">
        <v>20</v>
      </c>
      <c r="J5" s="22" t="s">
        <v>5</v>
      </c>
      <c r="K5" s="38"/>
      <c r="L5" s="39" t="s">
        <v>6</v>
      </c>
      <c r="M5" s="32" t="s">
        <v>20</v>
      </c>
      <c r="N5" s="32" t="s">
        <v>7</v>
      </c>
      <c r="O5" s="41" t="s">
        <v>21</v>
      </c>
    </row>
    <row r="6" spans="2:26" ht="16.5" thickTop="1" thickBot="1">
      <c r="B6" s="28"/>
      <c r="C6" s="29"/>
      <c r="D6" s="36"/>
      <c r="E6" s="37"/>
      <c r="F6" s="6" t="s">
        <v>2</v>
      </c>
      <c r="G6" s="7" t="s">
        <v>3</v>
      </c>
      <c r="H6" s="40"/>
      <c r="I6" s="33"/>
      <c r="J6" s="7" t="s">
        <v>2</v>
      </c>
      <c r="K6" s="8" t="s">
        <v>3</v>
      </c>
      <c r="L6" s="40"/>
      <c r="M6" s="33"/>
      <c r="N6" s="33"/>
      <c r="O6" s="41"/>
    </row>
    <row r="7" spans="2:26" ht="16.5" thickTop="1" thickBot="1">
      <c r="B7" s="24"/>
      <c r="C7" s="25"/>
      <c r="D7" s="22" t="s">
        <v>9</v>
      </c>
      <c r="E7" s="23"/>
      <c r="F7" s="46">
        <v>0.48958333333333331</v>
      </c>
      <c r="G7" s="47">
        <v>0.58333333333333337</v>
      </c>
      <c r="H7" s="48">
        <f>$G7-$F7+IF($F7&gt;$G7,1)</f>
        <v>9.3750000000000056E-2</v>
      </c>
      <c r="I7" s="12" t="str">
        <f>IF(F7&lt;$B$17,"1","0")</f>
        <v>0</v>
      </c>
      <c r="J7" s="47">
        <v>0.78125</v>
      </c>
      <c r="K7" s="47">
        <v>0.98958333333333337</v>
      </c>
      <c r="L7" s="48">
        <f>$K7-$J7+IF($J7&gt;$K7,1)</f>
        <v>0.20833333333333337</v>
      </c>
      <c r="M7" s="15" t="str">
        <f>IF(J7&lt;$B$18,"1","0")</f>
        <v>0</v>
      </c>
      <c r="N7" s="49">
        <f>$H7+$L7</f>
        <v>0.30208333333333343</v>
      </c>
      <c r="O7" s="16">
        <f>I7+M7</f>
        <v>0</v>
      </c>
      <c r="P7" s="21"/>
    </row>
    <row r="8" spans="2:26" ht="16.5" thickTop="1" thickBot="1">
      <c r="B8" s="26"/>
      <c r="C8" s="27"/>
      <c r="D8" s="22" t="s">
        <v>10</v>
      </c>
      <c r="E8" s="23"/>
      <c r="F8" s="47">
        <v>0.48958333333333331</v>
      </c>
      <c r="G8" s="46">
        <v>0.66666666666666663</v>
      </c>
      <c r="H8" s="48">
        <f t="shared" ref="H8:H13" si="0">$G8-$F8+IF($F8&gt;$G8,1)</f>
        <v>0.17708333333333331</v>
      </c>
      <c r="I8" s="12" t="str">
        <f t="shared" ref="I8:I13" si="1">IF(F8&lt;$B$17,"1","0")</f>
        <v>0</v>
      </c>
      <c r="J8" s="47">
        <v>0.78125</v>
      </c>
      <c r="K8" s="46">
        <v>0.97916666666666663</v>
      </c>
      <c r="L8" s="48">
        <f t="shared" ref="L8:L13" si="2">$K8-$J8+IF($J8&gt;$K8,1)</f>
        <v>0.19791666666666663</v>
      </c>
      <c r="M8" s="15" t="str">
        <f t="shared" ref="M8:M13" si="3">IF(J8&lt;$B$18,"1","0")</f>
        <v>0</v>
      </c>
      <c r="N8" s="49">
        <f t="shared" ref="N8:N13" si="4">$H8+$L8</f>
        <v>0.37499999999999994</v>
      </c>
      <c r="O8" s="16">
        <f t="shared" ref="O8:O13" si="5">I8+M8</f>
        <v>0</v>
      </c>
    </row>
    <row r="9" spans="2:26" ht="16.5" thickTop="1" thickBot="1">
      <c r="B9" s="26"/>
      <c r="C9" s="27"/>
      <c r="D9" s="22" t="s">
        <v>11</v>
      </c>
      <c r="E9" s="23"/>
      <c r="F9" s="46">
        <v>0.48958333333333331</v>
      </c>
      <c r="G9" s="47">
        <v>0.66666666666666663</v>
      </c>
      <c r="H9" s="48">
        <f t="shared" si="0"/>
        <v>0.17708333333333331</v>
      </c>
      <c r="I9" s="12" t="str">
        <f t="shared" si="1"/>
        <v>0</v>
      </c>
      <c r="J9" s="47">
        <v>0.78125</v>
      </c>
      <c r="K9" s="46">
        <v>0.95833333333333337</v>
      </c>
      <c r="L9" s="48">
        <f t="shared" si="2"/>
        <v>0.17708333333333337</v>
      </c>
      <c r="M9" s="15" t="str">
        <f t="shared" si="3"/>
        <v>0</v>
      </c>
      <c r="N9" s="49">
        <f t="shared" si="4"/>
        <v>0.35416666666666669</v>
      </c>
      <c r="O9" s="16">
        <f t="shared" si="5"/>
        <v>0</v>
      </c>
      <c r="S9" s="18" t="s">
        <v>27</v>
      </c>
      <c r="T9" s="18" t="s">
        <v>28</v>
      </c>
    </row>
    <row r="10" spans="2:26" ht="16.5" thickTop="1" thickBot="1">
      <c r="B10" s="26"/>
      <c r="C10" s="27"/>
      <c r="D10" s="22" t="s">
        <v>12</v>
      </c>
      <c r="E10" s="23"/>
      <c r="F10" s="46">
        <v>0.46875</v>
      </c>
      <c r="G10" s="47">
        <v>0.65625</v>
      </c>
      <c r="H10" s="48">
        <f t="shared" si="0"/>
        <v>0.1875</v>
      </c>
      <c r="I10" s="12" t="str">
        <f t="shared" si="1"/>
        <v>1</v>
      </c>
      <c r="J10" s="47">
        <v>0.76041666666666663</v>
      </c>
      <c r="K10" s="46">
        <v>0.95833333333333337</v>
      </c>
      <c r="L10" s="48">
        <f t="shared" si="2"/>
        <v>0.19791666666666674</v>
      </c>
      <c r="M10" s="15" t="str">
        <f t="shared" si="3"/>
        <v>1</v>
      </c>
      <c r="N10" s="49">
        <f t="shared" si="4"/>
        <v>0.38541666666666674</v>
      </c>
      <c r="O10" s="16">
        <f t="shared" si="5"/>
        <v>2</v>
      </c>
      <c r="S10" s="52"/>
      <c r="T10" s="18">
        <v>1</v>
      </c>
      <c r="U10" s="54">
        <f>IF($N$14&lt;=$S$11,$N$14,$S$11)</f>
        <v>1.4583333333333333</v>
      </c>
    </row>
    <row r="11" spans="2:26" ht="16.5" thickTop="1" thickBot="1">
      <c r="B11" s="26"/>
      <c r="C11" s="27"/>
      <c r="D11" s="22" t="s">
        <v>13</v>
      </c>
      <c r="E11" s="23"/>
      <c r="F11" s="46">
        <v>0.48958333333333331</v>
      </c>
      <c r="G11" s="47">
        <v>0.66666666666666663</v>
      </c>
      <c r="H11" s="48">
        <f t="shared" si="0"/>
        <v>0.17708333333333331</v>
      </c>
      <c r="I11" s="12" t="str">
        <f t="shared" si="1"/>
        <v>0</v>
      </c>
      <c r="J11" s="47">
        <v>0.78125</v>
      </c>
      <c r="K11" s="46">
        <v>0.95833333333333337</v>
      </c>
      <c r="L11" s="48">
        <f t="shared" si="2"/>
        <v>0.17708333333333337</v>
      </c>
      <c r="M11" s="15" t="str">
        <f t="shared" si="3"/>
        <v>0</v>
      </c>
      <c r="N11" s="49">
        <f t="shared" si="4"/>
        <v>0.35416666666666669</v>
      </c>
      <c r="O11" s="16">
        <f t="shared" si="5"/>
        <v>0</v>
      </c>
      <c r="S11" s="53">
        <v>1.4583333333333333</v>
      </c>
      <c r="T11" s="18">
        <v>1.1000000000000001</v>
      </c>
      <c r="U11" s="54">
        <f>IF($N$14&lt;=$S$11,0,IF($N$14&lt;=$S$12,$N$14,$S$12)-$S$11)</f>
        <v>0.16666666666666674</v>
      </c>
    </row>
    <row r="12" spans="2:26" ht="16.5" thickTop="1" thickBot="1">
      <c r="B12" s="26"/>
      <c r="C12" s="27"/>
      <c r="D12" s="22" t="s">
        <v>14</v>
      </c>
      <c r="E12" s="23"/>
      <c r="F12" s="46">
        <v>0.48958333333333331</v>
      </c>
      <c r="G12" s="47">
        <v>0.58333333333333337</v>
      </c>
      <c r="H12" s="48">
        <f t="shared" si="0"/>
        <v>9.3750000000000056E-2</v>
      </c>
      <c r="I12" s="12" t="str">
        <f t="shared" si="1"/>
        <v>0</v>
      </c>
      <c r="J12" s="47">
        <v>0.78125</v>
      </c>
      <c r="K12" s="46">
        <v>0.95833333333333337</v>
      </c>
      <c r="L12" s="48">
        <f t="shared" si="2"/>
        <v>0.17708333333333337</v>
      </c>
      <c r="M12" s="15" t="str">
        <f t="shared" si="3"/>
        <v>0</v>
      </c>
      <c r="N12" s="49">
        <f t="shared" si="4"/>
        <v>0.27083333333333343</v>
      </c>
      <c r="O12" s="16">
        <f t="shared" si="5"/>
        <v>0</v>
      </c>
      <c r="S12" s="53">
        <v>1.625</v>
      </c>
      <c r="T12" s="18">
        <v>1.2</v>
      </c>
      <c r="U12" s="54">
        <f>IF($N$14&lt;=$S$12,0,IF($N$14&lt;=$S$13,$N$14,$S$13)-$S$12)</f>
        <v>0.16666666666666674</v>
      </c>
    </row>
    <row r="13" spans="2:26" ht="16.5" thickTop="1" thickBot="1">
      <c r="B13" s="28"/>
      <c r="C13" s="29"/>
      <c r="D13" s="22" t="s">
        <v>15</v>
      </c>
      <c r="E13" s="23"/>
      <c r="F13" s="46">
        <v>0.48958333333333331</v>
      </c>
      <c r="G13" s="47">
        <v>0.58333333333333337</v>
      </c>
      <c r="H13" s="48">
        <f t="shared" si="0"/>
        <v>9.3750000000000056E-2</v>
      </c>
      <c r="I13" s="12" t="str">
        <f t="shared" si="1"/>
        <v>0</v>
      </c>
      <c r="J13" s="47">
        <v>0.78125</v>
      </c>
      <c r="K13" s="46">
        <v>0.95833333333333337</v>
      </c>
      <c r="L13" s="48">
        <f t="shared" si="2"/>
        <v>0.17708333333333337</v>
      </c>
      <c r="M13" s="15" t="str">
        <f t="shared" si="3"/>
        <v>0</v>
      </c>
      <c r="N13" s="49">
        <f t="shared" si="4"/>
        <v>0.27083333333333343</v>
      </c>
      <c r="O13" s="16">
        <f t="shared" si="5"/>
        <v>0</v>
      </c>
      <c r="S13" s="53">
        <v>1.7916666666666667</v>
      </c>
      <c r="T13" s="18">
        <v>1.4</v>
      </c>
      <c r="U13" s="54">
        <f>IF($N$14&lt;=$S$13,0,IF($N$14&gt;$S$13,$N$14,$S$13)-$S$13)</f>
        <v>0.5208333333333337</v>
      </c>
    </row>
    <row r="14" spans="2:26" ht="16.5" thickTop="1" thickBot="1">
      <c r="B14" s="1"/>
      <c r="C14" s="30" t="s">
        <v>8</v>
      </c>
      <c r="D14" s="30"/>
      <c r="E14" s="30"/>
      <c r="F14" s="30"/>
      <c r="G14" s="31"/>
      <c r="H14" s="51">
        <f>SUM(H7:H13)</f>
        <v>1</v>
      </c>
      <c r="I14" s="12">
        <f>+I7+I8+I9+I10+I11+I12+I13</f>
        <v>1</v>
      </c>
      <c r="J14" s="9"/>
      <c r="K14" s="10"/>
      <c r="L14" s="51">
        <f>SUM(L7:L13)</f>
        <v>1.3125000000000004</v>
      </c>
      <c r="M14" s="15">
        <f>+M7+M8+M9+M10+M11+M12+M13</f>
        <v>1</v>
      </c>
      <c r="N14" s="50">
        <f>SUM(N7:N13)</f>
        <v>2.3125000000000004</v>
      </c>
      <c r="O14" s="16">
        <f>SUM(O7:O13)</f>
        <v>2</v>
      </c>
    </row>
    <row r="15" spans="2:26" ht="15.75" thickTop="1"/>
    <row r="16" spans="2:26">
      <c r="F16" s="17">
        <v>0.46875</v>
      </c>
      <c r="G16" s="17">
        <v>0.58333333333333337</v>
      </c>
      <c r="H16" s="17">
        <f>G16-F16</f>
        <v>0.11458333333333337</v>
      </c>
      <c r="I16" s="13" t="str">
        <f>IF(F16&lt;$B$17,"1","0")</f>
        <v>1</v>
      </c>
      <c r="J16" s="17">
        <v>0.76041666666666663</v>
      </c>
      <c r="K16" s="17">
        <v>0.98958333333333337</v>
      </c>
      <c r="L16" s="17">
        <f>K16-J16</f>
        <v>0.22916666666666674</v>
      </c>
      <c r="M16" s="13" t="str">
        <f>IF(J16&lt;$B$18,"1","0")</f>
        <v>1</v>
      </c>
      <c r="N16" s="20" t="s">
        <v>26</v>
      </c>
    </row>
    <row r="17" spans="2:15">
      <c r="B17" s="11">
        <v>0.48958333333333331</v>
      </c>
    </row>
    <row r="18" spans="2:15">
      <c r="B18" s="11">
        <v>0.78125</v>
      </c>
      <c r="F18" s="3"/>
    </row>
    <row r="19" spans="2:15">
      <c r="B19" s="11">
        <v>2.0833333333333332E-2</v>
      </c>
    </row>
    <row r="21" spans="2:15">
      <c r="B21" s="42" t="s">
        <v>25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spans="2:15">
      <c r="B22" s="42" t="s">
        <v>22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2:15">
      <c r="B23" s="42" t="s">
        <v>23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spans="2:1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spans="2:15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</row>
    <row r="26" spans="2:15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</row>
    <row r="28" spans="2:15">
      <c r="B28" s="44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spans="2: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>
      <c r="B32" s="44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</sheetData>
  <mergeCells count="32">
    <mergeCell ref="B31:O31"/>
    <mergeCell ref="B32:O32"/>
    <mergeCell ref="B33:O33"/>
    <mergeCell ref="B26:O26"/>
    <mergeCell ref="B27:O27"/>
    <mergeCell ref="B28:O28"/>
    <mergeCell ref="B29:O29"/>
    <mergeCell ref="B30:O30"/>
    <mergeCell ref="B21:O21"/>
    <mergeCell ref="B22:O22"/>
    <mergeCell ref="B23:O23"/>
    <mergeCell ref="B24:O24"/>
    <mergeCell ref="B25:O25"/>
    <mergeCell ref="J5:K5"/>
    <mergeCell ref="O5:O6"/>
    <mergeCell ref="N5:N6"/>
    <mergeCell ref="D7:E7"/>
    <mergeCell ref="D8:E8"/>
    <mergeCell ref="L5:L6"/>
    <mergeCell ref="M5:M6"/>
    <mergeCell ref="D12:E12"/>
    <mergeCell ref="D13:E13"/>
    <mergeCell ref="B7:C13"/>
    <mergeCell ref="C14:G14"/>
    <mergeCell ref="I5:I6"/>
    <mergeCell ref="D11:E11"/>
    <mergeCell ref="B5:C6"/>
    <mergeCell ref="D10:E10"/>
    <mergeCell ref="D5:E6"/>
    <mergeCell ref="F5:G5"/>
    <mergeCell ref="H5:H6"/>
    <mergeCell ref="D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Syrius</dc:creator>
  <cp:lastModifiedBy>Xavier</cp:lastModifiedBy>
  <dcterms:created xsi:type="dcterms:W3CDTF">2015-08-29T14:58:54Z</dcterms:created>
  <dcterms:modified xsi:type="dcterms:W3CDTF">2015-09-01T21:19:04Z</dcterms:modified>
</cp:coreProperties>
</file>