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310" windowHeight="9135" activeTab="1"/>
  </bookViews>
  <sheets>
    <sheet name="Données" sheetId="2" r:id="rId1"/>
    <sheet name="Récap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"/>
  <c r="D21"/>
  <c r="D22"/>
  <c r="D19"/>
  <c r="AI1"/>
  <c r="AJ1"/>
  <c r="AK1"/>
  <c r="AL1"/>
  <c r="AM1"/>
  <c r="AN1" s="1"/>
  <c r="AO1" s="1"/>
  <c r="AI2"/>
  <c r="AI5"/>
  <c r="AJ5"/>
  <c r="AK5"/>
  <c r="AL5"/>
  <c r="AP5" s="1"/>
  <c r="AM5"/>
  <c r="AN5"/>
  <c r="AO5"/>
  <c r="AI6"/>
  <c r="AJ6"/>
  <c r="AK6"/>
  <c r="AL6"/>
  <c r="AP6" s="1"/>
  <c r="AM6"/>
  <c r="AN6"/>
  <c r="AN12" s="1"/>
  <c r="AO6"/>
  <c r="AI9"/>
  <c r="AJ9"/>
  <c r="AK9"/>
  <c r="AL9"/>
  <c r="AP9" s="1"/>
  <c r="AM9"/>
  <c r="AM11" s="1"/>
  <c r="AN9"/>
  <c r="AO9"/>
  <c r="AI10"/>
  <c r="AJ10"/>
  <c r="AK10"/>
  <c r="AL10"/>
  <c r="AP10" s="1"/>
  <c r="AM10"/>
  <c r="AN10"/>
  <c r="AO10"/>
  <c r="AI11"/>
  <c r="AJ11"/>
  <c r="AK11"/>
  <c r="AN11"/>
  <c r="AO11"/>
  <c r="AI12"/>
  <c r="AJ12"/>
  <c r="AK12"/>
  <c r="AL12"/>
  <c r="AP12" s="1"/>
  <c r="AM12"/>
  <c r="AO12"/>
  <c r="AA1"/>
  <c r="AA2" s="1"/>
  <c r="AA5"/>
  <c r="AH5" s="1"/>
  <c r="AB5"/>
  <c r="AC5"/>
  <c r="AD5"/>
  <c r="AE5"/>
  <c r="AE11" s="1"/>
  <c r="AF5"/>
  <c r="AG5"/>
  <c r="AA6"/>
  <c r="AH6" s="1"/>
  <c r="AB6"/>
  <c r="AC6"/>
  <c r="AD6"/>
  <c r="AE6"/>
  <c r="AE12" s="1"/>
  <c r="AF6"/>
  <c r="AG6"/>
  <c r="AA9"/>
  <c r="AH9" s="1"/>
  <c r="AB9"/>
  <c r="AC9"/>
  <c r="AD9"/>
  <c r="AE9"/>
  <c r="AF9"/>
  <c r="AG9"/>
  <c r="AA10"/>
  <c r="AH10" s="1"/>
  <c r="AB10"/>
  <c r="AC10"/>
  <c r="AD10"/>
  <c r="AE10"/>
  <c r="AF10"/>
  <c r="AG10"/>
  <c r="AA11"/>
  <c r="AH11" s="1"/>
  <c r="AB11"/>
  <c r="AC11"/>
  <c r="AD11"/>
  <c r="AF11"/>
  <c r="AG11"/>
  <c r="AA12"/>
  <c r="AH12" s="1"/>
  <c r="AB12"/>
  <c r="AC12"/>
  <c r="AD12"/>
  <c r="AF12"/>
  <c r="AG12"/>
  <c r="V1"/>
  <c r="W1" s="1"/>
  <c r="X1" s="1"/>
  <c r="Y1" s="1"/>
  <c r="U1"/>
  <c r="T1"/>
  <c r="S1"/>
  <c r="S2" s="1"/>
  <c r="K2"/>
  <c r="M1"/>
  <c r="N1" s="1"/>
  <c r="O1" s="1"/>
  <c r="P1" s="1"/>
  <c r="Q1" s="1"/>
  <c r="K1"/>
  <c r="L1" s="1"/>
  <c r="C2"/>
  <c r="E1"/>
  <c r="F1" s="1"/>
  <c r="G1" s="1"/>
  <c r="H1" s="1"/>
  <c r="I1" s="1"/>
  <c r="D1"/>
  <c r="Y10"/>
  <c r="X10"/>
  <c r="W10"/>
  <c r="V10"/>
  <c r="U10"/>
  <c r="T10"/>
  <c r="S10"/>
  <c r="Q10"/>
  <c r="P10"/>
  <c r="O10"/>
  <c r="N10"/>
  <c r="M10"/>
  <c r="L10"/>
  <c r="K10"/>
  <c r="D10"/>
  <c r="E10"/>
  <c r="F10"/>
  <c r="G10"/>
  <c r="H10"/>
  <c r="I10"/>
  <c r="C10"/>
  <c r="Y6"/>
  <c r="X6"/>
  <c r="W6"/>
  <c r="V6"/>
  <c r="U6"/>
  <c r="T6"/>
  <c r="S6"/>
  <c r="Q6"/>
  <c r="P6"/>
  <c r="O6"/>
  <c r="N6"/>
  <c r="M6"/>
  <c r="L6"/>
  <c r="K6"/>
  <c r="D6"/>
  <c r="E6"/>
  <c r="F6"/>
  <c r="G6"/>
  <c r="H6"/>
  <c r="I6"/>
  <c r="C6"/>
  <c r="Y9"/>
  <c r="X9"/>
  <c r="W9"/>
  <c r="V9"/>
  <c r="U9"/>
  <c r="T9"/>
  <c r="S9"/>
  <c r="Y5"/>
  <c r="Y11" s="1"/>
  <c r="X5"/>
  <c r="W5"/>
  <c r="V5"/>
  <c r="V11" s="1"/>
  <c r="U5"/>
  <c r="T5"/>
  <c r="S5"/>
  <c r="S11" s="1"/>
  <c r="Q9"/>
  <c r="P9"/>
  <c r="O9"/>
  <c r="N9"/>
  <c r="M9"/>
  <c r="L9"/>
  <c r="K9"/>
  <c r="Q5"/>
  <c r="P5"/>
  <c r="O5"/>
  <c r="O11" s="1"/>
  <c r="N5"/>
  <c r="N11" s="1"/>
  <c r="M5"/>
  <c r="M11" s="1"/>
  <c r="L5"/>
  <c r="K5"/>
  <c r="D9"/>
  <c r="E9"/>
  <c r="F9"/>
  <c r="G9"/>
  <c r="H9"/>
  <c r="I9"/>
  <c r="C9"/>
  <c r="D5"/>
  <c r="E5"/>
  <c r="F5"/>
  <c r="G5"/>
  <c r="H5"/>
  <c r="I5"/>
  <c r="C5"/>
  <c r="AL11" l="1"/>
  <c r="AP11" s="1"/>
  <c r="AE16"/>
  <c r="AE15"/>
  <c r="AE14"/>
  <c r="AE13"/>
  <c r="AB1"/>
  <c r="AC1" s="1"/>
  <c r="AD1" s="1"/>
  <c r="AE1" s="1"/>
  <c r="AF1" s="1"/>
  <c r="AG1" s="1"/>
  <c r="O12"/>
  <c r="N12"/>
  <c r="W12"/>
  <c r="M12"/>
  <c r="L11"/>
  <c r="E11"/>
  <c r="G11"/>
  <c r="H11"/>
  <c r="P12"/>
  <c r="C12"/>
  <c r="T12"/>
  <c r="L12"/>
  <c r="I12"/>
  <c r="Q11"/>
  <c r="R9"/>
  <c r="U11"/>
  <c r="V12"/>
  <c r="P11"/>
  <c r="Q12"/>
  <c r="R10"/>
  <c r="T11"/>
  <c r="U12"/>
  <c r="Z9"/>
  <c r="X11"/>
  <c r="Y12"/>
  <c r="Z10"/>
  <c r="Z11"/>
  <c r="W13" s="1"/>
  <c r="W11"/>
  <c r="X12"/>
  <c r="R6"/>
  <c r="Z6"/>
  <c r="R5"/>
  <c r="W15"/>
  <c r="W16"/>
  <c r="Z5"/>
  <c r="S12"/>
  <c r="K11"/>
  <c r="K12"/>
  <c r="J9"/>
  <c r="F12"/>
  <c r="J5"/>
  <c r="D11"/>
  <c r="F11"/>
  <c r="I11"/>
  <c r="G12"/>
  <c r="E12"/>
  <c r="D12"/>
  <c r="H12"/>
  <c r="C11"/>
  <c r="J10"/>
  <c r="J6"/>
  <c r="AM15" l="1"/>
  <c r="AM14"/>
  <c r="AM16"/>
  <c r="AM13"/>
  <c r="W14"/>
  <c r="Z12"/>
  <c r="R11"/>
  <c r="O13" s="1"/>
  <c r="R12"/>
  <c r="O14"/>
  <c r="O15"/>
  <c r="O16"/>
  <c r="J11"/>
  <c r="G14" s="1"/>
  <c r="J12"/>
  <c r="G15" l="1"/>
  <c r="G16"/>
  <c r="G13"/>
</calcChain>
</file>

<file path=xl/sharedStrings.xml><?xml version="1.0" encoding="utf-8"?>
<sst xmlns="http://schemas.openxmlformats.org/spreadsheetml/2006/main" count="64" uniqueCount="27">
  <si>
    <t>Midi</t>
  </si>
  <si>
    <t>Début</t>
  </si>
  <si>
    <t>Fin</t>
  </si>
  <si>
    <t>Cumul Midi</t>
  </si>
  <si>
    <t>Soir</t>
  </si>
  <si>
    <t>Total Repas</t>
  </si>
  <si>
    <t>Cumul Soir</t>
  </si>
  <si>
    <t>Date</t>
  </si>
  <si>
    <t>Repas Midi</t>
  </si>
  <si>
    <t>Repas Soir</t>
  </si>
  <si>
    <t>Total Temps</t>
  </si>
  <si>
    <t>Total semaine</t>
  </si>
  <si>
    <t xml:space="preserve"> heures à taux normal</t>
  </si>
  <si>
    <t xml:space="preserve">dont : </t>
  </si>
  <si>
    <t>Heure début &lt;</t>
  </si>
  <si>
    <t>Taux horaire</t>
  </si>
  <si>
    <t>Pour</t>
  </si>
  <si>
    <t>entre</t>
  </si>
  <si>
    <t>et</t>
  </si>
  <si>
    <t>&gt;</t>
  </si>
  <si>
    <t>=&lt;</t>
  </si>
  <si>
    <t xml:space="preserve"> heures en HS 10%</t>
  </si>
  <si>
    <t xml:space="preserve"> heures en HS 20%</t>
  </si>
  <si>
    <t xml:space="preserve"> heures en HS 40%</t>
  </si>
  <si>
    <t>N°SEM</t>
  </si>
  <si>
    <t>Soit au total pour les 5 semaines :</t>
  </si>
  <si>
    <t xml:space="preserve">- </t>
  </si>
</sst>
</file>

<file path=xl/styles.xml><?xml version="1.0" encoding="utf-8"?>
<styleSheet xmlns="http://schemas.openxmlformats.org/spreadsheetml/2006/main">
  <numFmts count="3">
    <numFmt numFmtId="164" formatCode="[h]\.mm"/>
    <numFmt numFmtId="165" formatCode="[h]:mm"/>
    <numFmt numFmtId="167" formatCode="dddd\-dd\-m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gradientFill degree="270">
        <stop position="0">
          <color theme="9" tint="0.59999389629810485"/>
        </stop>
        <stop position="1">
          <color theme="9"/>
        </stop>
      </gradientFill>
    </fill>
    <fill>
      <gradientFill degree="90">
        <stop position="0">
          <color theme="9" tint="0.59999389629810485"/>
        </stop>
        <stop position="1">
          <color theme="9"/>
        </stop>
      </gradientFill>
    </fill>
    <fill>
      <gradientFill>
        <stop position="0">
          <color theme="4" tint="0.59999389629810485"/>
        </stop>
        <stop position="1">
          <color theme="4"/>
        </stop>
      </gradientFill>
    </fill>
    <fill>
      <gradientFill>
        <stop position="0">
          <color theme="7" tint="0.59999389629810485"/>
        </stop>
        <stop position="1">
          <color theme="7"/>
        </stop>
      </gradientFill>
    </fill>
    <fill>
      <gradientFill>
        <stop position="0">
          <color theme="5" tint="0.59999389629810485"/>
        </stop>
        <stop position="1">
          <color theme="5"/>
        </stop>
      </gradient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/>
    <xf numFmtId="164" fontId="0" fillId="2" borderId="18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 textRotation="90"/>
    </xf>
    <xf numFmtId="164" fontId="0" fillId="3" borderId="23" xfId="0" applyNumberForma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164" fontId="0" fillId="3" borderId="16" xfId="0" applyNumberFormat="1" applyFill="1" applyBorder="1" applyAlignment="1">
      <alignment horizontal="center" vertical="center"/>
    </xf>
    <xf numFmtId="164" fontId="0" fillId="4" borderId="23" xfId="0" applyNumberFormat="1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164" fontId="0" fillId="4" borderId="16" xfId="0" applyNumberFormat="1" applyFill="1" applyBorder="1" applyAlignment="1">
      <alignment horizontal="center" vertical="center"/>
    </xf>
    <xf numFmtId="0" fontId="0" fillId="4" borderId="10" xfId="0" applyNumberFormat="1" applyFill="1" applyBorder="1" applyAlignment="1">
      <alignment horizontal="center" vertical="center"/>
    </xf>
    <xf numFmtId="164" fontId="0" fillId="5" borderId="12" xfId="0" applyNumberFormat="1" applyFill="1" applyBorder="1" applyAlignment="1">
      <alignment horizontal="center" vertical="center" textRotation="90"/>
    </xf>
    <xf numFmtId="164" fontId="0" fillId="5" borderId="23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64" fontId="0" fillId="5" borderId="16" xfId="0" applyNumberFormat="1" applyFill="1" applyBorder="1" applyAlignment="1">
      <alignment horizontal="center" vertical="center"/>
    </xf>
    <xf numFmtId="0" fontId="0" fillId="6" borderId="10" xfId="0" applyNumberFormat="1" applyFill="1" applyBorder="1" applyAlignment="1">
      <alignment horizontal="center" vertical="center"/>
    </xf>
    <xf numFmtId="164" fontId="0" fillId="7" borderId="23" xfId="0" applyNumberFormat="1" applyFill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164" fontId="0" fillId="7" borderId="16" xfId="0" applyNumberFormat="1" applyFill="1" applyBorder="1" applyAlignment="1">
      <alignment horizontal="center" vertical="center"/>
    </xf>
    <xf numFmtId="0" fontId="0" fillId="7" borderId="10" xfId="0" applyNumberFormat="1" applyFill="1" applyBorder="1" applyAlignment="1">
      <alignment horizontal="center" vertical="center"/>
    </xf>
    <xf numFmtId="0" fontId="0" fillId="7" borderId="11" xfId="0" applyNumberFormat="1" applyFill="1" applyBorder="1" applyAlignment="1">
      <alignment horizontal="center" vertical="center"/>
    </xf>
    <xf numFmtId="0" fontId="0" fillId="7" borderId="17" xfId="0" applyNumberFormat="1" applyFill="1" applyBorder="1" applyAlignment="1">
      <alignment horizontal="center" vertical="center"/>
    </xf>
    <xf numFmtId="164" fontId="1" fillId="7" borderId="21" xfId="0" applyNumberFormat="1" applyFont="1" applyFill="1" applyBorder="1" applyAlignment="1">
      <alignment horizontal="center" vertical="center"/>
    </xf>
    <xf numFmtId="0" fontId="0" fillId="7" borderId="20" xfId="0" applyNumberFormat="1" applyFill="1" applyBorder="1" applyAlignment="1">
      <alignment horizontal="center" vertical="center"/>
    </xf>
    <xf numFmtId="164" fontId="0" fillId="6" borderId="21" xfId="0" applyNumberFormat="1" applyFill="1" applyBorder="1" applyAlignment="1">
      <alignment horizontal="center" vertical="center"/>
    </xf>
    <xf numFmtId="0" fontId="0" fillId="6" borderId="20" xfId="0" applyNumberForma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0" fillId="4" borderId="20" xfId="0" applyNumberFormat="1" applyFill="1" applyBorder="1" applyAlignment="1">
      <alignment horizontal="center" vertical="center"/>
    </xf>
    <xf numFmtId="164" fontId="0" fillId="3" borderId="26" xfId="0" applyNumberFormat="1" applyFill="1" applyBorder="1" applyAlignment="1">
      <alignment horizontal="center" vertical="center" textRotation="90"/>
    </xf>
    <xf numFmtId="164" fontId="0" fillId="3" borderId="27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0" fillId="3" borderId="28" xfId="0" applyNumberFormat="1" applyFill="1" applyBorder="1" applyAlignment="1">
      <alignment horizontal="center" vertical="center"/>
    </xf>
    <xf numFmtId="164" fontId="0" fillId="5" borderId="26" xfId="0" applyNumberFormat="1" applyFill="1" applyBorder="1" applyAlignment="1">
      <alignment horizontal="center" vertical="center" textRotation="90"/>
    </xf>
    <xf numFmtId="164" fontId="0" fillId="5" borderId="27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164" fontId="0" fillId="5" borderId="28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164" fontId="0" fillId="6" borderId="16" xfId="0" applyNumberFormat="1" applyFill="1" applyBorder="1" applyAlignment="1">
      <alignment horizontal="center" vertical="center"/>
    </xf>
    <xf numFmtId="0" fontId="0" fillId="0" borderId="1" xfId="0" applyBorder="1"/>
    <xf numFmtId="0" fontId="0" fillId="0" borderId="30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quotePrefix="1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2" borderId="2" xfId="0" applyFill="1" applyBorder="1"/>
    <xf numFmtId="0" fontId="0" fillId="2" borderId="3" xfId="0" applyFill="1" applyBorder="1"/>
    <xf numFmtId="164" fontId="0" fillId="0" borderId="2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8" borderId="0" xfId="0" applyNumberFormat="1" applyFill="1"/>
    <xf numFmtId="164" fontId="0" fillId="8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right" vertical="center"/>
    </xf>
    <xf numFmtId="164" fontId="0" fillId="8" borderId="29" xfId="0" applyNumberFormat="1" applyFill="1" applyBorder="1" applyAlignment="1">
      <alignment horizontal="left" vertical="center"/>
    </xf>
    <xf numFmtId="164" fontId="0" fillId="8" borderId="0" xfId="0" applyNumberFormat="1" applyFill="1" applyAlignment="1">
      <alignment horizontal="center"/>
    </xf>
    <xf numFmtId="164" fontId="0" fillId="8" borderId="0" xfId="0" applyNumberFormat="1" applyFill="1" applyBorder="1" applyAlignment="1">
      <alignment horizontal="left" vertical="center"/>
    </xf>
    <xf numFmtId="164" fontId="1" fillId="9" borderId="31" xfId="0" applyNumberFormat="1" applyFont="1" applyFill="1" applyBorder="1" applyAlignment="1">
      <alignment horizontal="center" vertical="center"/>
    </xf>
    <xf numFmtId="164" fontId="1" fillId="9" borderId="32" xfId="0" applyNumberFormat="1" applyFont="1" applyFill="1" applyBorder="1" applyAlignment="1">
      <alignment horizontal="center" vertical="center"/>
    </xf>
    <xf numFmtId="0" fontId="1" fillId="9" borderId="31" xfId="0" applyNumberFormat="1" applyFont="1" applyFill="1" applyBorder="1" applyAlignment="1">
      <alignment horizontal="center" vertical="center"/>
    </xf>
    <xf numFmtId="0" fontId="1" fillId="9" borderId="33" xfId="0" applyNumberFormat="1" applyFont="1" applyFill="1" applyBorder="1" applyAlignment="1">
      <alignment horizontal="center" vertical="center"/>
    </xf>
    <xf numFmtId="0" fontId="1" fillId="9" borderId="32" xfId="0" applyNumberFormat="1" applyFont="1" applyFill="1" applyBorder="1" applyAlignment="1">
      <alignment horizontal="center" vertical="center"/>
    </xf>
    <xf numFmtId="164" fontId="1" fillId="10" borderId="13" xfId="0" applyNumberFormat="1" applyFont="1" applyFill="1" applyBorder="1" applyAlignment="1">
      <alignment horizontal="center" vertical="center"/>
    </xf>
    <xf numFmtId="164" fontId="1" fillId="10" borderId="15" xfId="0" applyNumberFormat="1" applyFont="1" applyFill="1" applyBorder="1" applyAlignment="1">
      <alignment horizontal="center" vertical="center"/>
    </xf>
    <xf numFmtId="167" fontId="1" fillId="10" borderId="22" xfId="0" applyNumberFormat="1" applyFont="1" applyFill="1" applyBorder="1" applyAlignment="1">
      <alignment horizontal="center" vertical="center" textRotation="90"/>
    </xf>
    <xf numFmtId="167" fontId="1" fillId="10" borderId="14" xfId="0" applyNumberFormat="1" applyFont="1" applyFill="1" applyBorder="1" applyAlignment="1">
      <alignment horizontal="center" vertical="center" textRotation="90"/>
    </xf>
    <xf numFmtId="167" fontId="1" fillId="10" borderId="4" xfId="0" applyNumberFormat="1" applyFont="1" applyFill="1" applyBorder="1" applyAlignment="1">
      <alignment horizontal="center" vertical="center" textRotation="90"/>
    </xf>
    <xf numFmtId="164" fontId="0" fillId="11" borderId="7" xfId="0" applyNumberFormat="1" applyFill="1" applyBorder="1" applyAlignment="1">
      <alignment horizontal="center" vertical="center" textRotation="90"/>
    </xf>
    <xf numFmtId="164" fontId="0" fillId="11" borderId="25" xfId="0" applyNumberFormat="1" applyFill="1" applyBorder="1" applyAlignment="1">
      <alignment horizontal="center" vertical="center" textRotation="90"/>
    </xf>
    <xf numFmtId="164" fontId="0" fillId="11" borderId="7" xfId="0" applyNumberFormat="1" applyFill="1" applyBorder="1" applyAlignment="1">
      <alignment horizontal="center" vertical="center" wrapText="1"/>
    </xf>
    <xf numFmtId="164" fontId="0" fillId="11" borderId="12" xfId="0" applyNumberFormat="1" applyFill="1" applyBorder="1" applyAlignment="1">
      <alignment horizontal="center" vertical="center" wrapText="1"/>
    </xf>
    <xf numFmtId="164" fontId="0" fillId="11" borderId="9" xfId="0" applyNumberFormat="1" applyFill="1" applyBorder="1" applyAlignment="1">
      <alignment horizontal="center" vertical="center" wrapText="1"/>
    </xf>
    <xf numFmtId="164" fontId="0" fillId="11" borderId="24" xfId="0" applyNumberFormat="1" applyFill="1" applyBorder="1" applyAlignment="1">
      <alignment horizontal="center" vertical="center" wrapText="1"/>
    </xf>
    <xf numFmtId="164" fontId="0" fillId="12" borderId="7" xfId="0" applyNumberFormat="1" applyFill="1" applyBorder="1" applyAlignment="1">
      <alignment horizontal="center" vertical="center" textRotation="90"/>
    </xf>
    <xf numFmtId="164" fontId="0" fillId="12" borderId="25" xfId="0" applyNumberFormat="1" applyFill="1" applyBorder="1" applyAlignment="1">
      <alignment horizontal="center" vertical="center" textRotation="90"/>
    </xf>
    <xf numFmtId="164" fontId="0" fillId="12" borderId="7" xfId="0" applyNumberFormat="1" applyFill="1" applyBorder="1" applyAlignment="1">
      <alignment horizontal="center" vertical="center" wrapText="1"/>
    </xf>
    <xf numFmtId="164" fontId="0" fillId="12" borderId="12" xfId="0" applyNumberFormat="1" applyFill="1" applyBorder="1" applyAlignment="1">
      <alignment horizontal="center" vertical="center" wrapText="1"/>
    </xf>
    <xf numFmtId="164" fontId="0" fillId="12" borderId="9" xfId="0" applyNumberFormat="1" applyFill="1" applyBorder="1" applyAlignment="1">
      <alignment horizontal="center" vertical="center" wrapText="1"/>
    </xf>
    <xf numFmtId="164" fontId="0" fillId="12" borderId="24" xfId="0" applyNumberFormat="1" applyFill="1" applyBorder="1" applyAlignment="1">
      <alignment horizontal="center" vertical="center" wrapText="1"/>
    </xf>
    <xf numFmtId="164" fontId="0" fillId="13" borderId="7" xfId="0" applyNumberFormat="1" applyFill="1" applyBorder="1" applyAlignment="1">
      <alignment horizontal="center" vertical="center" wrapText="1"/>
    </xf>
    <xf numFmtId="164" fontId="0" fillId="13" borderId="12" xfId="0" applyNumberFormat="1" applyFill="1" applyBorder="1" applyAlignment="1">
      <alignment horizontal="center" vertical="center" wrapText="1"/>
    </xf>
    <xf numFmtId="164" fontId="0" fillId="13" borderId="9" xfId="0" applyNumberFormat="1" applyFill="1" applyBorder="1" applyAlignment="1">
      <alignment horizontal="center" vertical="center" wrapText="1"/>
    </xf>
    <xf numFmtId="164" fontId="0" fillId="13" borderId="24" xfId="0" applyNumberFormat="1" applyFill="1" applyBorder="1" applyAlignment="1">
      <alignment horizontal="center" vertical="center" wrapText="1"/>
    </xf>
    <xf numFmtId="164" fontId="0" fillId="8" borderId="0" xfId="0" applyNumberFormat="1" applyFill="1" applyBorder="1"/>
    <xf numFmtId="165" fontId="0" fillId="8" borderId="0" xfId="0" applyNumberFormat="1" applyFill="1"/>
    <xf numFmtId="164" fontId="0" fillId="8" borderId="0" xfId="0" applyNumberFormat="1" applyFill="1" applyBorder="1" applyAlignment="1">
      <alignment horizontal="center"/>
    </xf>
    <xf numFmtId="164" fontId="0" fillId="8" borderId="28" xfId="0" applyNumberFormat="1" applyFill="1" applyBorder="1"/>
    <xf numFmtId="164" fontId="0" fillId="8" borderId="34" xfId="0" applyNumberFormat="1" applyFill="1" applyBorder="1"/>
    <xf numFmtId="164" fontId="0" fillId="8" borderId="27" xfId="0" applyNumberFormat="1" applyFill="1" applyBorder="1"/>
    <xf numFmtId="164" fontId="0" fillId="8" borderId="35" xfId="0" quotePrefix="1" applyNumberFormat="1" applyFill="1" applyBorder="1" applyAlignment="1">
      <alignment horizontal="right"/>
    </xf>
    <xf numFmtId="164" fontId="0" fillId="8" borderId="36" xfId="0" applyNumberFormat="1" applyFill="1" applyBorder="1" applyAlignment="1">
      <alignment horizontal="left" vertical="center"/>
    </xf>
    <xf numFmtId="164" fontId="0" fillId="8" borderId="37" xfId="0" quotePrefix="1" applyNumberFormat="1" applyFill="1" applyBorder="1" applyAlignment="1">
      <alignment horizontal="right"/>
    </xf>
    <xf numFmtId="164" fontId="0" fillId="8" borderId="38" xfId="0" applyNumberFormat="1" applyFill="1" applyBorder="1" applyAlignment="1">
      <alignment horizontal="center"/>
    </xf>
    <xf numFmtId="164" fontId="0" fillId="8" borderId="38" xfId="0" applyNumberFormat="1" applyFill="1" applyBorder="1" applyAlignment="1">
      <alignment horizontal="left" vertical="center"/>
    </xf>
    <xf numFmtId="164" fontId="0" fillId="8" borderId="30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9C95"/>
      <color rgb="FFFC8784"/>
      <color rgb="FFFB706D"/>
      <color rgb="FFFDC9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"/>
  <sheetViews>
    <sheetView workbookViewId="0">
      <selection activeCell="H7" sqref="H7"/>
    </sheetView>
  </sheetViews>
  <sheetFormatPr baseColWidth="10" defaultRowHeight="15"/>
  <cols>
    <col min="2" max="2" width="9.7109375" customWidth="1"/>
    <col min="3" max="3" width="5.42578125" customWidth="1"/>
    <col min="4" max="4" width="7.85546875" customWidth="1"/>
    <col min="5" max="5" width="5.85546875" bestFit="1" customWidth="1"/>
    <col min="6" max="6" width="8.140625" bestFit="1" customWidth="1"/>
    <col min="7" max="7" width="2.85546875" bestFit="1" customWidth="1"/>
  </cols>
  <sheetData>
    <row r="1" spans="1:8" ht="30">
      <c r="A1" s="43"/>
      <c r="B1" s="45" t="s">
        <v>14</v>
      </c>
      <c r="D1" s="45" t="s">
        <v>15</v>
      </c>
      <c r="E1" s="46" t="s">
        <v>16</v>
      </c>
      <c r="F1" s="46"/>
      <c r="G1" s="49"/>
      <c r="H1" s="49"/>
    </row>
    <row r="2" spans="1:8">
      <c r="A2" s="42" t="s">
        <v>0</v>
      </c>
      <c r="B2" s="44">
        <v>0.48958333333333331</v>
      </c>
      <c r="D2" s="47">
        <v>1</v>
      </c>
      <c r="E2" s="48" t="s">
        <v>20</v>
      </c>
      <c r="F2" s="54">
        <v>1.4583333333333333</v>
      </c>
      <c r="G2" s="52"/>
      <c r="H2" s="53"/>
    </row>
    <row r="3" spans="1:8">
      <c r="A3" s="42" t="s">
        <v>4</v>
      </c>
      <c r="B3" s="44">
        <v>0.78125</v>
      </c>
      <c r="D3" s="47">
        <v>1.1000000000000001</v>
      </c>
      <c r="E3" s="42" t="s">
        <v>17</v>
      </c>
      <c r="F3" s="44">
        <v>1.4583333333333333</v>
      </c>
      <c r="G3" s="50" t="s">
        <v>18</v>
      </c>
      <c r="H3" s="55">
        <v>1.625</v>
      </c>
    </row>
    <row r="4" spans="1:8">
      <c r="D4" s="47">
        <v>1.2</v>
      </c>
      <c r="E4" s="42" t="s">
        <v>17</v>
      </c>
      <c r="F4" s="44">
        <v>1.625</v>
      </c>
      <c r="G4" s="51" t="s">
        <v>18</v>
      </c>
      <c r="H4" s="56">
        <v>1.7916666666666667</v>
      </c>
    </row>
    <row r="5" spans="1:8">
      <c r="D5" s="47">
        <v>1.4</v>
      </c>
      <c r="E5" s="42" t="s">
        <v>19</v>
      </c>
      <c r="F5" s="54">
        <v>1.7916666666666667</v>
      </c>
      <c r="G5" s="52"/>
      <c r="H5" s="53"/>
    </row>
  </sheetData>
  <mergeCells count="1">
    <mergeCell ref="E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P23"/>
  <sheetViews>
    <sheetView tabSelected="1" workbookViewId="0">
      <selection activeCell="J26" sqref="J26"/>
    </sheetView>
  </sheetViews>
  <sheetFormatPr baseColWidth="10" defaultRowHeight="15"/>
  <cols>
    <col min="1" max="2" width="4.28515625" style="1" customWidth="1"/>
    <col min="3" max="8" width="7.140625" style="1" customWidth="1"/>
    <col min="9" max="11" width="7.140625" style="2" customWidth="1"/>
    <col min="12" max="13" width="7.140625" style="1" customWidth="1"/>
    <col min="14" max="15" width="7.140625" style="2" customWidth="1"/>
    <col min="16" max="21" width="7.140625" style="1" customWidth="1"/>
    <col min="22" max="22" width="7.140625" style="3" customWidth="1"/>
    <col min="23" max="87" width="7.140625" style="1" customWidth="1"/>
    <col min="88" max="16384" width="11.42578125" style="1"/>
  </cols>
  <sheetData>
    <row r="1" spans="1:42" ht="90.75" thickBot="1">
      <c r="A1" s="68" t="s">
        <v>7</v>
      </c>
      <c r="B1" s="69"/>
      <c r="C1" s="70">
        <v>42247</v>
      </c>
      <c r="D1" s="71">
        <f>C$1+1</f>
        <v>42248</v>
      </c>
      <c r="E1" s="71">
        <f t="shared" ref="E1:I1" si="0">D$1+1</f>
        <v>42249</v>
      </c>
      <c r="F1" s="71">
        <f t="shared" si="0"/>
        <v>42250</v>
      </c>
      <c r="G1" s="71">
        <f t="shared" si="0"/>
        <v>42251</v>
      </c>
      <c r="H1" s="71">
        <f t="shared" si="0"/>
        <v>42252</v>
      </c>
      <c r="I1" s="71">
        <f t="shared" si="0"/>
        <v>42253</v>
      </c>
      <c r="J1" s="72" t="s">
        <v>11</v>
      </c>
      <c r="K1" s="70">
        <f>C$1+7</f>
        <v>42254</v>
      </c>
      <c r="L1" s="71">
        <f>K$1+1</f>
        <v>42255</v>
      </c>
      <c r="M1" s="71">
        <f t="shared" ref="M1:Q1" si="1">L$1+1</f>
        <v>42256</v>
      </c>
      <c r="N1" s="71">
        <f t="shared" si="1"/>
        <v>42257</v>
      </c>
      <c r="O1" s="71">
        <f t="shared" si="1"/>
        <v>42258</v>
      </c>
      <c r="P1" s="71">
        <f t="shared" si="1"/>
        <v>42259</v>
      </c>
      <c r="Q1" s="71">
        <f t="shared" si="1"/>
        <v>42260</v>
      </c>
      <c r="R1" s="72" t="s">
        <v>11</v>
      </c>
      <c r="S1" s="70">
        <f>K$1+7</f>
        <v>42261</v>
      </c>
      <c r="T1" s="71">
        <f>S$1+1</f>
        <v>42262</v>
      </c>
      <c r="U1" s="71">
        <f t="shared" ref="U1:Y1" si="2">T$1+1</f>
        <v>42263</v>
      </c>
      <c r="V1" s="71">
        <f t="shared" si="2"/>
        <v>42264</v>
      </c>
      <c r="W1" s="71">
        <f t="shared" si="2"/>
        <v>42265</v>
      </c>
      <c r="X1" s="71">
        <f t="shared" si="2"/>
        <v>42266</v>
      </c>
      <c r="Y1" s="71">
        <f t="shared" si="2"/>
        <v>42267</v>
      </c>
      <c r="Z1" s="72" t="s">
        <v>11</v>
      </c>
      <c r="AA1" s="70">
        <f>S$1+7</f>
        <v>42268</v>
      </c>
      <c r="AB1" s="71">
        <f>AA$1+1</f>
        <v>42269</v>
      </c>
      <c r="AC1" s="71">
        <f t="shared" ref="AC1:AG1" si="3">AB$1+1</f>
        <v>42270</v>
      </c>
      <c r="AD1" s="71">
        <f t="shared" si="3"/>
        <v>42271</v>
      </c>
      <c r="AE1" s="71">
        <f t="shared" si="3"/>
        <v>42272</v>
      </c>
      <c r="AF1" s="71">
        <f t="shared" si="3"/>
        <v>42273</v>
      </c>
      <c r="AG1" s="71">
        <f t="shared" si="3"/>
        <v>42274</v>
      </c>
      <c r="AH1" s="72" t="s">
        <v>11</v>
      </c>
      <c r="AI1" s="70">
        <f>AA$1+7</f>
        <v>42275</v>
      </c>
      <c r="AJ1" s="71">
        <f>AI$1+1</f>
        <v>42276</v>
      </c>
      <c r="AK1" s="71">
        <f t="shared" ref="AK1:AO1" si="4">AJ$1+1</f>
        <v>42277</v>
      </c>
      <c r="AL1" s="71">
        <f t="shared" si="4"/>
        <v>42278</v>
      </c>
      <c r="AM1" s="71">
        <f t="shared" si="4"/>
        <v>42279</v>
      </c>
      <c r="AN1" s="71">
        <f t="shared" si="4"/>
        <v>42280</v>
      </c>
      <c r="AO1" s="71">
        <f t="shared" si="4"/>
        <v>42281</v>
      </c>
      <c r="AP1" s="72" t="s">
        <v>11</v>
      </c>
    </row>
    <row r="2" spans="1:42" ht="15.75" thickBot="1">
      <c r="A2" s="63" t="s">
        <v>24</v>
      </c>
      <c r="B2" s="64"/>
      <c r="C2" s="65">
        <f>WEEKNUM(C1)</f>
        <v>36</v>
      </c>
      <c r="D2" s="66"/>
      <c r="E2" s="66"/>
      <c r="F2" s="66"/>
      <c r="G2" s="66"/>
      <c r="H2" s="66"/>
      <c r="I2" s="66"/>
      <c r="J2" s="67"/>
      <c r="K2" s="65">
        <f t="shared" ref="K2" si="5">WEEKNUM(K1)</f>
        <v>37</v>
      </c>
      <c r="L2" s="66"/>
      <c r="M2" s="66"/>
      <c r="N2" s="66"/>
      <c r="O2" s="66"/>
      <c r="P2" s="66"/>
      <c r="Q2" s="66"/>
      <c r="R2" s="67"/>
      <c r="S2" s="65">
        <f t="shared" ref="S2" si="6">WEEKNUM(S1)</f>
        <v>38</v>
      </c>
      <c r="T2" s="66"/>
      <c r="U2" s="66"/>
      <c r="V2" s="66"/>
      <c r="W2" s="66"/>
      <c r="X2" s="66"/>
      <c r="Y2" s="66"/>
      <c r="Z2" s="67"/>
      <c r="AA2" s="65">
        <f t="shared" ref="AA2" si="7">WEEKNUM(AA1)</f>
        <v>39</v>
      </c>
      <c r="AB2" s="66"/>
      <c r="AC2" s="66"/>
      <c r="AD2" s="66"/>
      <c r="AE2" s="66"/>
      <c r="AF2" s="66"/>
      <c r="AG2" s="66"/>
      <c r="AH2" s="67"/>
      <c r="AI2" s="65">
        <f t="shared" ref="AI2" si="8">WEEKNUM(AI1)</f>
        <v>40</v>
      </c>
      <c r="AJ2" s="66"/>
      <c r="AK2" s="66"/>
      <c r="AL2" s="66"/>
      <c r="AM2" s="66"/>
      <c r="AN2" s="66"/>
      <c r="AO2" s="66"/>
      <c r="AP2" s="67"/>
    </row>
    <row r="3" spans="1:42" ht="33.75" customHeight="1">
      <c r="A3" s="73" t="s">
        <v>0</v>
      </c>
      <c r="B3" s="6" t="s">
        <v>1</v>
      </c>
      <c r="C3" s="7">
        <v>0.46875</v>
      </c>
      <c r="D3" s="8">
        <v>0.46875</v>
      </c>
      <c r="E3" s="8">
        <v>0.46875</v>
      </c>
      <c r="F3" s="8">
        <v>0.48958333333333331</v>
      </c>
      <c r="G3" s="8">
        <v>0.46875</v>
      </c>
      <c r="H3" s="8">
        <v>0.48958333333333331</v>
      </c>
      <c r="I3" s="9">
        <v>0.46875</v>
      </c>
      <c r="J3" s="4"/>
      <c r="K3" s="7"/>
      <c r="L3" s="8"/>
      <c r="M3" s="8"/>
      <c r="N3" s="8"/>
      <c r="O3" s="8"/>
      <c r="P3" s="8"/>
      <c r="Q3" s="9"/>
      <c r="R3" s="4"/>
      <c r="S3" s="7"/>
      <c r="T3" s="8"/>
      <c r="U3" s="8"/>
      <c r="V3" s="8"/>
      <c r="W3" s="8"/>
      <c r="X3" s="8"/>
      <c r="Y3" s="9"/>
      <c r="Z3" s="4"/>
      <c r="AA3" s="7"/>
      <c r="AB3" s="8"/>
      <c r="AC3" s="8"/>
      <c r="AD3" s="8"/>
      <c r="AE3" s="8"/>
      <c r="AF3" s="8"/>
      <c r="AG3" s="9"/>
      <c r="AH3" s="4"/>
      <c r="AI3" s="7"/>
      <c r="AJ3" s="8"/>
      <c r="AK3" s="8"/>
      <c r="AL3" s="8"/>
      <c r="AM3" s="8"/>
      <c r="AN3" s="8"/>
      <c r="AO3" s="9"/>
      <c r="AP3" s="4"/>
    </row>
    <row r="4" spans="1:42" ht="33.75" customHeight="1" thickBot="1">
      <c r="A4" s="74"/>
      <c r="B4" s="31" t="s">
        <v>2</v>
      </c>
      <c r="C4" s="32">
        <v>0.58333333333333337</v>
      </c>
      <c r="D4" s="33">
        <v>0.625</v>
      </c>
      <c r="E4" s="33">
        <v>0.61458333333333337</v>
      </c>
      <c r="F4" s="33">
        <v>0.625</v>
      </c>
      <c r="G4" s="33">
        <v>0.60416666666666663</v>
      </c>
      <c r="H4" s="33">
        <v>0.5625</v>
      </c>
      <c r="I4" s="34">
        <v>0.58333333333333337</v>
      </c>
      <c r="J4" s="5"/>
      <c r="K4" s="32"/>
      <c r="L4" s="33"/>
      <c r="M4" s="33"/>
      <c r="N4" s="33"/>
      <c r="O4" s="33"/>
      <c r="P4" s="33"/>
      <c r="Q4" s="34"/>
      <c r="R4" s="5"/>
      <c r="S4" s="32"/>
      <c r="T4" s="33"/>
      <c r="U4" s="33"/>
      <c r="V4" s="33"/>
      <c r="W4" s="33"/>
      <c r="X4" s="33"/>
      <c r="Y4" s="34"/>
      <c r="Z4" s="5"/>
      <c r="AA4" s="32"/>
      <c r="AB4" s="33"/>
      <c r="AC4" s="33"/>
      <c r="AD4" s="33"/>
      <c r="AE4" s="33"/>
      <c r="AF4" s="33"/>
      <c r="AG4" s="34"/>
      <c r="AH4" s="5"/>
      <c r="AI4" s="32"/>
      <c r="AJ4" s="33"/>
      <c r="AK4" s="33"/>
      <c r="AL4" s="33"/>
      <c r="AM4" s="33"/>
      <c r="AN4" s="33"/>
      <c r="AO4" s="34"/>
      <c r="AP4" s="5"/>
    </row>
    <row r="5" spans="1:42" ht="33.75" customHeight="1">
      <c r="A5" s="75" t="s">
        <v>3</v>
      </c>
      <c r="B5" s="76"/>
      <c r="C5" s="10">
        <f>C$4-C$3+IF(C$3&gt;C$4,1)</f>
        <v>0.11458333333333337</v>
      </c>
      <c r="D5" s="11">
        <f t="shared" ref="D5:I5" si="9">D$4-D$3+IF(D$3&gt;D$4,1)</f>
        <v>0.15625</v>
      </c>
      <c r="E5" s="11">
        <f t="shared" si="9"/>
        <v>0.14583333333333337</v>
      </c>
      <c r="F5" s="11">
        <f t="shared" si="9"/>
        <v>0.13541666666666669</v>
      </c>
      <c r="G5" s="11">
        <f t="shared" si="9"/>
        <v>0.13541666666666663</v>
      </c>
      <c r="H5" s="11">
        <f t="shared" si="9"/>
        <v>7.2916666666666685E-2</v>
      </c>
      <c r="I5" s="12">
        <f t="shared" si="9"/>
        <v>0.11458333333333337</v>
      </c>
      <c r="J5" s="29">
        <f>SUM(C5:I5)</f>
        <v>0.87500000000000011</v>
      </c>
      <c r="K5" s="10">
        <f>K$4-K$3+IF(K$3&gt;K$4,1)</f>
        <v>0</v>
      </c>
      <c r="L5" s="11">
        <f t="shared" ref="L5:Q5" si="10">L$4-L$3+IF(L$3&gt;L$4,1)</f>
        <v>0</v>
      </c>
      <c r="M5" s="11">
        <f t="shared" si="10"/>
        <v>0</v>
      </c>
      <c r="N5" s="11">
        <f t="shared" si="10"/>
        <v>0</v>
      </c>
      <c r="O5" s="11">
        <f t="shared" si="10"/>
        <v>0</v>
      </c>
      <c r="P5" s="11">
        <f t="shared" si="10"/>
        <v>0</v>
      </c>
      <c r="Q5" s="12">
        <f t="shared" si="10"/>
        <v>0</v>
      </c>
      <c r="R5" s="29">
        <f>SUM(K5:Q5)</f>
        <v>0</v>
      </c>
      <c r="S5" s="10">
        <f>S$4-S$3+IF(S$3&gt;S$4,1)</f>
        <v>0</v>
      </c>
      <c r="T5" s="11">
        <f t="shared" ref="T5:Y5" si="11">T$4-T$3+IF(T$3&gt;T$4,1)</f>
        <v>0</v>
      </c>
      <c r="U5" s="11">
        <f t="shared" si="11"/>
        <v>0</v>
      </c>
      <c r="V5" s="11">
        <f t="shared" si="11"/>
        <v>0</v>
      </c>
      <c r="W5" s="11">
        <f t="shared" si="11"/>
        <v>0</v>
      </c>
      <c r="X5" s="11">
        <f t="shared" si="11"/>
        <v>0</v>
      </c>
      <c r="Y5" s="12">
        <f t="shared" si="11"/>
        <v>0</v>
      </c>
      <c r="Z5" s="29">
        <f>SUM(S5:Y5)</f>
        <v>0</v>
      </c>
      <c r="AA5" s="10">
        <f>AA$4-AA$3+IF(AA$3&gt;AA$4,1)</f>
        <v>0</v>
      </c>
      <c r="AB5" s="11">
        <f t="shared" ref="AB5:AG5" si="12">AB$4-AB$3+IF(AB$3&gt;AB$4,1)</f>
        <v>0</v>
      </c>
      <c r="AC5" s="11">
        <f t="shared" si="12"/>
        <v>0</v>
      </c>
      <c r="AD5" s="11">
        <f t="shared" si="12"/>
        <v>0</v>
      </c>
      <c r="AE5" s="11">
        <f t="shared" si="12"/>
        <v>0</v>
      </c>
      <c r="AF5" s="11">
        <f t="shared" si="12"/>
        <v>0</v>
      </c>
      <c r="AG5" s="12">
        <f t="shared" si="12"/>
        <v>0</v>
      </c>
      <c r="AH5" s="29">
        <f>SUM(AA5:AG5)</f>
        <v>0</v>
      </c>
      <c r="AI5" s="10">
        <f>AI$4-AI$3+IF(AI$3&gt;AI$4,1)</f>
        <v>0</v>
      </c>
      <c r="AJ5" s="11">
        <f t="shared" ref="AJ5:AO5" si="13">AJ$4-AJ$3+IF(AJ$3&gt;AJ$4,1)</f>
        <v>0</v>
      </c>
      <c r="AK5" s="11">
        <f t="shared" si="13"/>
        <v>0</v>
      </c>
      <c r="AL5" s="11">
        <f t="shared" si="13"/>
        <v>0</v>
      </c>
      <c r="AM5" s="11">
        <f t="shared" si="13"/>
        <v>0</v>
      </c>
      <c r="AN5" s="11">
        <f t="shared" si="13"/>
        <v>0</v>
      </c>
      <c r="AO5" s="12">
        <f t="shared" si="13"/>
        <v>0</v>
      </c>
      <c r="AP5" s="29">
        <f>SUM(AI5:AO5)</f>
        <v>0</v>
      </c>
    </row>
    <row r="6" spans="1:42" ht="33.75" customHeight="1" thickBot="1">
      <c r="A6" s="77" t="s">
        <v>8</v>
      </c>
      <c r="B6" s="78"/>
      <c r="C6" s="13">
        <f>IF(C$3&lt;&gt;"",IF(C$3&lt;Données!$B$2,1,0),0)</f>
        <v>1</v>
      </c>
      <c r="D6" s="13">
        <f>IF(D$3&lt;&gt;"",IF(D$3&lt;Données!$B$2,1,0),0)</f>
        <v>1</v>
      </c>
      <c r="E6" s="13">
        <f>IF(E$3&lt;&gt;"",IF(E$3&lt;Données!$B$2,1,0),0)</f>
        <v>1</v>
      </c>
      <c r="F6" s="13">
        <f>IF(F$3&lt;&gt;"",IF(F$3&lt;Données!$B$2,1,0),0)</f>
        <v>0</v>
      </c>
      <c r="G6" s="13">
        <f>IF(G$3&lt;&gt;"",IF(G$3&lt;Données!$B$2,1,0),0)</f>
        <v>1</v>
      </c>
      <c r="H6" s="13">
        <f>IF(H$3&lt;&gt;"",IF(H$3&lt;Données!$B$2,1,0),0)</f>
        <v>0</v>
      </c>
      <c r="I6" s="13">
        <f>IF(I$3&lt;&gt;"",IF(I$3&lt;Données!$B$2,1,0),0)</f>
        <v>1</v>
      </c>
      <c r="J6" s="30">
        <f>SUM(C6:I6)</f>
        <v>5</v>
      </c>
      <c r="K6" s="13">
        <f>IF(K$3&lt;&gt;"",IF(K$3&lt;Données!$B$2,1,0),0)</f>
        <v>0</v>
      </c>
      <c r="L6" s="13">
        <f>IF(L$3&lt;&gt;"",IF(L$3&lt;Données!$B$2,1,0),0)</f>
        <v>0</v>
      </c>
      <c r="M6" s="13">
        <f>IF(M$3&lt;&gt;"",IF(M$3&lt;Données!$B$2,1,0),0)</f>
        <v>0</v>
      </c>
      <c r="N6" s="13">
        <f>IF(N$3&lt;&gt;"",IF(N$3&lt;Données!$B$2,1,0),0)</f>
        <v>0</v>
      </c>
      <c r="O6" s="13">
        <f>IF(O$3&lt;&gt;"",IF(O$3&lt;Données!$B$2,1,0),0)</f>
        <v>0</v>
      </c>
      <c r="P6" s="13">
        <f>IF(P$3&lt;&gt;"",IF(P$3&lt;Données!$B$2,1,0),0)</f>
        <v>0</v>
      </c>
      <c r="Q6" s="13">
        <f>IF(Q$3&lt;&gt;"",IF(Q$3&lt;Données!$B$2,1,0),0)</f>
        <v>0</v>
      </c>
      <c r="R6" s="30">
        <f>SUM(K6:Q6)</f>
        <v>0</v>
      </c>
      <c r="S6" s="13">
        <f>IF(S$3&lt;&gt;"",IF(S$3&lt;Données!$B$2,1,0),0)</f>
        <v>0</v>
      </c>
      <c r="T6" s="13">
        <f>IF(T$3&lt;&gt;"",IF(T$3&lt;Données!$B$2,1,0),0)</f>
        <v>0</v>
      </c>
      <c r="U6" s="13">
        <f>IF(U$3&lt;&gt;"",IF(U$3&lt;Données!$B$2,1,0),0)</f>
        <v>0</v>
      </c>
      <c r="V6" s="13">
        <f>IF(V$3&lt;&gt;"",IF(V$3&lt;Données!$B$2,1,0),0)</f>
        <v>0</v>
      </c>
      <c r="W6" s="13">
        <f>IF(W$3&lt;&gt;"",IF(W$3&lt;Données!$B$2,1,0),0)</f>
        <v>0</v>
      </c>
      <c r="X6" s="13">
        <f>IF(X$3&lt;&gt;"",IF(X$3&lt;Données!$B$2,1,0),0)</f>
        <v>0</v>
      </c>
      <c r="Y6" s="13">
        <f>IF(Y$3&lt;&gt;"",IF(Y$3&lt;Données!$B$2,1,0),0)</f>
        <v>0</v>
      </c>
      <c r="Z6" s="30">
        <f>SUM(S6:Y6)</f>
        <v>0</v>
      </c>
      <c r="AA6" s="13">
        <f>IF(AA$3&lt;&gt;"",IF(AA$3&lt;Données!$B$2,1,0),0)</f>
        <v>0</v>
      </c>
      <c r="AB6" s="13">
        <f>IF(AB$3&lt;&gt;"",IF(AB$3&lt;Données!$B$2,1,0),0)</f>
        <v>0</v>
      </c>
      <c r="AC6" s="13">
        <f>IF(AC$3&lt;&gt;"",IF(AC$3&lt;Données!$B$2,1,0),0)</f>
        <v>0</v>
      </c>
      <c r="AD6" s="13">
        <f>IF(AD$3&lt;&gt;"",IF(AD$3&lt;Données!$B$2,1,0),0)</f>
        <v>0</v>
      </c>
      <c r="AE6" s="13">
        <f>IF(AE$3&lt;&gt;"",IF(AE$3&lt;Données!$B$2,1,0),0)</f>
        <v>0</v>
      </c>
      <c r="AF6" s="13">
        <f>IF(AF$3&lt;&gt;"",IF(AF$3&lt;Données!$B$2,1,0),0)</f>
        <v>0</v>
      </c>
      <c r="AG6" s="13">
        <f>IF(AG$3&lt;&gt;"",IF(AG$3&lt;Données!$B$2,1,0),0)</f>
        <v>0</v>
      </c>
      <c r="AH6" s="30">
        <f>SUM(AA6:AG6)</f>
        <v>0</v>
      </c>
      <c r="AI6" s="13">
        <f>IF(AI$3&lt;&gt;"",IF(AI$3&lt;Données!$B$2,1,0),0)</f>
        <v>0</v>
      </c>
      <c r="AJ6" s="13">
        <f>IF(AJ$3&lt;&gt;"",IF(AJ$3&lt;Données!$B$2,1,0),0)</f>
        <v>0</v>
      </c>
      <c r="AK6" s="13">
        <f>IF(AK$3&lt;&gt;"",IF(AK$3&lt;Données!$B$2,1,0),0)</f>
        <v>0</v>
      </c>
      <c r="AL6" s="13">
        <f>IF(AL$3&lt;&gt;"",IF(AL$3&lt;Données!$B$2,1,0),0)</f>
        <v>0</v>
      </c>
      <c r="AM6" s="13">
        <f>IF(AM$3&lt;&gt;"",IF(AM$3&lt;Données!$B$2,1,0),0)</f>
        <v>0</v>
      </c>
      <c r="AN6" s="13">
        <f>IF(AN$3&lt;&gt;"",IF(AN$3&lt;Données!$B$2,1,0),0)</f>
        <v>0</v>
      </c>
      <c r="AO6" s="13">
        <f>IF(AO$3&lt;&gt;"",IF(AO$3&lt;Données!$B$2,1,0),0)</f>
        <v>0</v>
      </c>
      <c r="AP6" s="30">
        <f>SUM(AI6:AO6)</f>
        <v>0</v>
      </c>
    </row>
    <row r="7" spans="1:42" ht="33.75" customHeight="1">
      <c r="A7" s="79" t="s">
        <v>4</v>
      </c>
      <c r="B7" s="14" t="s">
        <v>1</v>
      </c>
      <c r="C7" s="15">
        <v>0.78125</v>
      </c>
      <c r="D7" s="16">
        <v>0.78125</v>
      </c>
      <c r="E7" s="16">
        <v>0.78125</v>
      </c>
      <c r="F7" s="16">
        <v>0.76041666666666663</v>
      </c>
      <c r="G7" s="16">
        <v>0.78125</v>
      </c>
      <c r="H7" s="16">
        <v>0.78125</v>
      </c>
      <c r="I7" s="17">
        <v>0.78125</v>
      </c>
      <c r="J7" s="4"/>
      <c r="K7" s="15"/>
      <c r="L7" s="16"/>
      <c r="M7" s="16"/>
      <c r="N7" s="16"/>
      <c r="O7" s="16"/>
      <c r="P7" s="16"/>
      <c r="Q7" s="17"/>
      <c r="R7" s="4"/>
      <c r="S7" s="15"/>
      <c r="T7" s="16"/>
      <c r="U7" s="16"/>
      <c r="V7" s="16"/>
      <c r="W7" s="16"/>
      <c r="X7" s="16"/>
      <c r="Y7" s="17"/>
      <c r="Z7" s="4"/>
      <c r="AA7" s="15"/>
      <c r="AB7" s="16"/>
      <c r="AC7" s="16"/>
      <c r="AD7" s="16"/>
      <c r="AE7" s="16"/>
      <c r="AF7" s="16"/>
      <c r="AG7" s="17"/>
      <c r="AH7" s="4"/>
      <c r="AI7" s="15"/>
      <c r="AJ7" s="16"/>
      <c r="AK7" s="16"/>
      <c r="AL7" s="16"/>
      <c r="AM7" s="16"/>
      <c r="AN7" s="16"/>
      <c r="AO7" s="17"/>
      <c r="AP7" s="4"/>
    </row>
    <row r="8" spans="1:42" ht="33.75" customHeight="1" thickBot="1">
      <c r="A8" s="80"/>
      <c r="B8" s="35" t="s">
        <v>2</v>
      </c>
      <c r="C8" s="36">
        <v>0.95833333333333337</v>
      </c>
      <c r="D8" s="37">
        <v>0.89583333333333337</v>
      </c>
      <c r="E8" s="37">
        <v>0.91666666666666663</v>
      </c>
      <c r="F8" s="37">
        <v>0.9375</v>
      </c>
      <c r="G8" s="37">
        <v>0.97916666666666663</v>
      </c>
      <c r="H8" s="37">
        <v>0</v>
      </c>
      <c r="I8" s="38">
        <v>1.0416666666666666E-2</v>
      </c>
      <c r="J8" s="5"/>
      <c r="K8" s="36"/>
      <c r="L8" s="37"/>
      <c r="M8" s="37"/>
      <c r="N8" s="37"/>
      <c r="O8" s="37"/>
      <c r="P8" s="37"/>
      <c r="Q8" s="38"/>
      <c r="R8" s="5"/>
      <c r="S8" s="36"/>
      <c r="T8" s="37"/>
      <c r="U8" s="37"/>
      <c r="V8" s="37"/>
      <c r="W8" s="37"/>
      <c r="X8" s="37"/>
      <c r="Y8" s="38"/>
      <c r="Z8" s="5"/>
      <c r="AA8" s="36"/>
      <c r="AB8" s="37"/>
      <c r="AC8" s="37"/>
      <c r="AD8" s="37"/>
      <c r="AE8" s="37"/>
      <c r="AF8" s="37"/>
      <c r="AG8" s="38"/>
      <c r="AH8" s="5"/>
      <c r="AI8" s="36"/>
      <c r="AJ8" s="37"/>
      <c r="AK8" s="37"/>
      <c r="AL8" s="37"/>
      <c r="AM8" s="37"/>
      <c r="AN8" s="37"/>
      <c r="AO8" s="38"/>
      <c r="AP8" s="5"/>
    </row>
    <row r="9" spans="1:42" ht="33.75" customHeight="1">
      <c r="A9" s="81" t="s">
        <v>6</v>
      </c>
      <c r="B9" s="82"/>
      <c r="C9" s="39">
        <f>C$8-C$7+IF(C$7&gt;C$8,1)</f>
        <v>0.17708333333333337</v>
      </c>
      <c r="D9" s="40">
        <f t="shared" ref="D9:I9" si="14">D$8-D$7+IF(D$7&gt;D$8,1)</f>
        <v>0.11458333333333337</v>
      </c>
      <c r="E9" s="40">
        <f t="shared" si="14"/>
        <v>0.13541666666666663</v>
      </c>
      <c r="F9" s="40">
        <f t="shared" si="14"/>
        <v>0.17708333333333337</v>
      </c>
      <c r="G9" s="40">
        <f t="shared" si="14"/>
        <v>0.19791666666666663</v>
      </c>
      <c r="H9" s="40">
        <f t="shared" si="14"/>
        <v>0.21875</v>
      </c>
      <c r="I9" s="41">
        <f t="shared" si="14"/>
        <v>0.22916666666666663</v>
      </c>
      <c r="J9" s="27">
        <f>SUM(C9:I9)</f>
        <v>1.25</v>
      </c>
      <c r="K9" s="39">
        <f>K$8-K$7+IF(K$7&gt;K$8,1)</f>
        <v>0</v>
      </c>
      <c r="L9" s="40">
        <f t="shared" ref="L9:Q9" si="15">L$8-L$7+IF(L$7&gt;L$8,1)</f>
        <v>0</v>
      </c>
      <c r="M9" s="40">
        <f t="shared" si="15"/>
        <v>0</v>
      </c>
      <c r="N9" s="40">
        <f t="shared" si="15"/>
        <v>0</v>
      </c>
      <c r="O9" s="40">
        <f t="shared" si="15"/>
        <v>0</v>
      </c>
      <c r="P9" s="40">
        <f t="shared" si="15"/>
        <v>0</v>
      </c>
      <c r="Q9" s="41">
        <f t="shared" si="15"/>
        <v>0</v>
      </c>
      <c r="R9" s="27">
        <f>SUM(K9:Q9)</f>
        <v>0</v>
      </c>
      <c r="S9" s="39">
        <f>S$8-S$7+IF(S$7&gt;S$8,1)</f>
        <v>0</v>
      </c>
      <c r="T9" s="40">
        <f t="shared" ref="T9:Y9" si="16">T$8-T$7+IF(T$7&gt;T$8,1)</f>
        <v>0</v>
      </c>
      <c r="U9" s="40">
        <f t="shared" si="16"/>
        <v>0</v>
      </c>
      <c r="V9" s="40">
        <f t="shared" si="16"/>
        <v>0</v>
      </c>
      <c r="W9" s="40">
        <f t="shared" si="16"/>
        <v>0</v>
      </c>
      <c r="X9" s="40">
        <f t="shared" si="16"/>
        <v>0</v>
      </c>
      <c r="Y9" s="41">
        <f t="shared" si="16"/>
        <v>0</v>
      </c>
      <c r="Z9" s="27">
        <f>SUM(S9:Y9)</f>
        <v>0</v>
      </c>
      <c r="AA9" s="39">
        <f>AA$8-AA$7+IF(AA$7&gt;AA$8,1)</f>
        <v>0</v>
      </c>
      <c r="AB9" s="40">
        <f t="shared" ref="AB9:AG9" si="17">AB$8-AB$7+IF(AB$7&gt;AB$8,1)</f>
        <v>0</v>
      </c>
      <c r="AC9" s="40">
        <f t="shared" si="17"/>
        <v>0</v>
      </c>
      <c r="AD9" s="40">
        <f t="shared" si="17"/>
        <v>0</v>
      </c>
      <c r="AE9" s="40">
        <f t="shared" si="17"/>
        <v>0</v>
      </c>
      <c r="AF9" s="40">
        <f t="shared" si="17"/>
        <v>0</v>
      </c>
      <c r="AG9" s="41">
        <f t="shared" si="17"/>
        <v>0</v>
      </c>
      <c r="AH9" s="27">
        <f>SUM(AA9:AG9)</f>
        <v>0</v>
      </c>
      <c r="AI9" s="39">
        <f>AI$8-AI$7+IF(AI$7&gt;AI$8,1)</f>
        <v>0</v>
      </c>
      <c r="AJ9" s="40">
        <f t="shared" ref="AJ9:AO9" si="18">AJ$8-AJ$7+IF(AJ$7&gt;AJ$8,1)</f>
        <v>0</v>
      </c>
      <c r="AK9" s="40">
        <f t="shared" si="18"/>
        <v>0</v>
      </c>
      <c r="AL9" s="40">
        <f t="shared" si="18"/>
        <v>0</v>
      </c>
      <c r="AM9" s="40">
        <f t="shared" si="18"/>
        <v>0</v>
      </c>
      <c r="AN9" s="40">
        <f t="shared" si="18"/>
        <v>0</v>
      </c>
      <c r="AO9" s="41">
        <f t="shared" si="18"/>
        <v>0</v>
      </c>
      <c r="AP9" s="27">
        <f>SUM(AI9:AO9)</f>
        <v>0</v>
      </c>
    </row>
    <row r="10" spans="1:42" ht="33.75" customHeight="1" thickBot="1">
      <c r="A10" s="83" t="s">
        <v>9</v>
      </c>
      <c r="B10" s="84"/>
      <c r="C10" s="18">
        <f>IF(C7&lt;&gt;"",IF(C$7&lt;Données!$B$3,1,0),0)</f>
        <v>0</v>
      </c>
      <c r="D10" s="18">
        <f>IF(D7&lt;&gt;"",IF(D$7&lt;Données!$B$3,1,0),0)</f>
        <v>0</v>
      </c>
      <c r="E10" s="18">
        <f>IF(E7&lt;&gt;"",IF(E$7&lt;Données!$B$3,1,0),0)</f>
        <v>0</v>
      </c>
      <c r="F10" s="18">
        <f>IF(F7&lt;&gt;"",IF(F$7&lt;Données!$B$3,1,0),0)</f>
        <v>1</v>
      </c>
      <c r="G10" s="18">
        <f>IF(G7&lt;&gt;"",IF(G$7&lt;Données!$B$3,1,0),0)</f>
        <v>0</v>
      </c>
      <c r="H10" s="18">
        <f>IF(H7&lt;&gt;"",IF(H$7&lt;Données!$B$3,1,0),0)</f>
        <v>0</v>
      </c>
      <c r="I10" s="18">
        <f>IF(I7&lt;&gt;"",IF(I$7&lt;Données!$B$3,1,0),0)</f>
        <v>0</v>
      </c>
      <c r="J10" s="28">
        <f>SUM(C10:I10)</f>
        <v>1</v>
      </c>
      <c r="K10" s="18">
        <f>IF(K7&lt;&gt;"",IF(K$7&lt;Données!$B$3,1,0),0)</f>
        <v>0</v>
      </c>
      <c r="L10" s="18">
        <f>IF(L7&lt;&gt;"",IF(L$7&lt;Données!$B$3,1,0),0)</f>
        <v>0</v>
      </c>
      <c r="M10" s="18">
        <f>IF(M7&lt;&gt;"",IF(M$7&lt;Données!$B$3,1,0),0)</f>
        <v>0</v>
      </c>
      <c r="N10" s="18">
        <f>IF(N7&lt;&gt;"",IF(N$7&lt;Données!$B$3,1,0),0)</f>
        <v>0</v>
      </c>
      <c r="O10" s="18">
        <f>IF(O7&lt;&gt;"",IF(O$7&lt;Données!$B$3,1,0),0)</f>
        <v>0</v>
      </c>
      <c r="P10" s="18">
        <f>IF(P7&lt;&gt;"",IF(P$7&lt;Données!$B$3,1,0),0)</f>
        <v>0</v>
      </c>
      <c r="Q10" s="18">
        <f>IF(Q7&lt;&gt;"",IF(Q$7&lt;Données!$B$3,1,0),0)</f>
        <v>0</v>
      </c>
      <c r="R10" s="28">
        <f>SUM(K10:Q10)</f>
        <v>0</v>
      </c>
      <c r="S10" s="18">
        <f>IF(S7&lt;&gt;"",IF(S$7&lt;Données!$B$3,1,0),0)</f>
        <v>0</v>
      </c>
      <c r="T10" s="18">
        <f>IF(T7&lt;&gt;"",IF(T$7&lt;Données!$B$3,1,0),0)</f>
        <v>0</v>
      </c>
      <c r="U10" s="18">
        <f>IF(U7&lt;&gt;"",IF(U$7&lt;Données!$B$3,1,0),0)</f>
        <v>0</v>
      </c>
      <c r="V10" s="18">
        <f>IF(V7&lt;&gt;"",IF(V$7&lt;Données!$B$3,1,0),0)</f>
        <v>0</v>
      </c>
      <c r="W10" s="18">
        <f>IF(W7&lt;&gt;"",IF(W$7&lt;Données!$B$3,1,0),0)</f>
        <v>0</v>
      </c>
      <c r="X10" s="18">
        <f>IF(X7&lt;&gt;"",IF(X$7&lt;Données!$B$3,1,0),0)</f>
        <v>0</v>
      </c>
      <c r="Y10" s="18">
        <f>IF(Y7&lt;&gt;"",IF(Y$7&lt;Données!$B$3,1,0),0)</f>
        <v>0</v>
      </c>
      <c r="Z10" s="28">
        <f>SUM(S10:Y10)</f>
        <v>0</v>
      </c>
      <c r="AA10" s="18">
        <f>IF(AA7&lt;&gt;"",IF(AA$7&lt;Données!$B$3,1,0),0)</f>
        <v>0</v>
      </c>
      <c r="AB10" s="18">
        <f>IF(AB7&lt;&gt;"",IF(AB$7&lt;Données!$B$3,1,0),0)</f>
        <v>0</v>
      </c>
      <c r="AC10" s="18">
        <f>IF(AC7&lt;&gt;"",IF(AC$7&lt;Données!$B$3,1,0),0)</f>
        <v>0</v>
      </c>
      <c r="AD10" s="18">
        <f>IF(AD7&lt;&gt;"",IF(AD$7&lt;Données!$B$3,1,0),0)</f>
        <v>0</v>
      </c>
      <c r="AE10" s="18">
        <f>IF(AE7&lt;&gt;"",IF(AE$7&lt;Données!$B$3,1,0),0)</f>
        <v>0</v>
      </c>
      <c r="AF10" s="18">
        <f>IF(AF7&lt;&gt;"",IF(AF$7&lt;Données!$B$3,1,0),0)</f>
        <v>0</v>
      </c>
      <c r="AG10" s="18">
        <f>IF(AG7&lt;&gt;"",IF(AG$7&lt;Données!$B$3,1,0),0)</f>
        <v>0</v>
      </c>
      <c r="AH10" s="28">
        <f>SUM(AA10:AG10)</f>
        <v>0</v>
      </c>
      <c r="AI10" s="18">
        <f>IF(AI7&lt;&gt;"",IF(AI$7&lt;Données!$B$3,1,0),0)</f>
        <v>0</v>
      </c>
      <c r="AJ10" s="18">
        <f>IF(AJ7&lt;&gt;"",IF(AJ$7&lt;Données!$B$3,1,0),0)</f>
        <v>0</v>
      </c>
      <c r="AK10" s="18">
        <f>IF(AK7&lt;&gt;"",IF(AK$7&lt;Données!$B$3,1,0),0)</f>
        <v>0</v>
      </c>
      <c r="AL10" s="18">
        <f>IF(AL7&lt;&gt;"",IF(AL$7&lt;Données!$B$3,1,0),0)</f>
        <v>0</v>
      </c>
      <c r="AM10" s="18">
        <f>IF(AM7&lt;&gt;"",IF(AM$7&lt;Données!$B$3,1,0),0)</f>
        <v>0</v>
      </c>
      <c r="AN10" s="18">
        <f>IF(AN7&lt;&gt;"",IF(AN$7&lt;Données!$B$3,1,0),0)</f>
        <v>0</v>
      </c>
      <c r="AO10" s="18">
        <f>IF(AO7&lt;&gt;"",IF(AO$7&lt;Données!$B$3,1,0),0)</f>
        <v>0</v>
      </c>
      <c r="AP10" s="28">
        <f>SUM(AI10:AO10)</f>
        <v>0</v>
      </c>
    </row>
    <row r="11" spans="1:42" ht="33.75" customHeight="1">
      <c r="A11" s="85" t="s">
        <v>10</v>
      </c>
      <c r="B11" s="86"/>
      <c r="C11" s="19">
        <f>C$5+C$9</f>
        <v>0.29166666666666674</v>
      </c>
      <c r="D11" s="20">
        <f t="shared" ref="D11:I11" si="19">D$5+D$9</f>
        <v>0.27083333333333337</v>
      </c>
      <c r="E11" s="20">
        <f t="shared" si="19"/>
        <v>0.28125</v>
      </c>
      <c r="F11" s="20">
        <f t="shared" si="19"/>
        <v>0.31250000000000006</v>
      </c>
      <c r="G11" s="20">
        <f t="shared" si="19"/>
        <v>0.33333333333333326</v>
      </c>
      <c r="H11" s="20">
        <f t="shared" si="19"/>
        <v>0.29166666666666669</v>
      </c>
      <c r="I11" s="21">
        <f t="shared" si="19"/>
        <v>0.34375</v>
      </c>
      <c r="J11" s="25">
        <f>SUM(C11:I11)</f>
        <v>2.125</v>
      </c>
      <c r="K11" s="19">
        <f>K$5+K$9</f>
        <v>0</v>
      </c>
      <c r="L11" s="20">
        <f t="shared" ref="L11:Q11" si="20">L$5+L$9</f>
        <v>0</v>
      </c>
      <c r="M11" s="20">
        <f t="shared" si="20"/>
        <v>0</v>
      </c>
      <c r="N11" s="20">
        <f t="shared" si="20"/>
        <v>0</v>
      </c>
      <c r="O11" s="20">
        <f t="shared" si="20"/>
        <v>0</v>
      </c>
      <c r="P11" s="20">
        <f t="shared" si="20"/>
        <v>0</v>
      </c>
      <c r="Q11" s="21">
        <f t="shared" si="20"/>
        <v>0</v>
      </c>
      <c r="R11" s="25">
        <f>SUM(K11:Q11)</f>
        <v>0</v>
      </c>
      <c r="S11" s="19">
        <f>S$5+S$9</f>
        <v>0</v>
      </c>
      <c r="T11" s="20">
        <f t="shared" ref="T11:Y11" si="21">T$5+T$9</f>
        <v>0</v>
      </c>
      <c r="U11" s="20">
        <f t="shared" si="21"/>
        <v>0</v>
      </c>
      <c r="V11" s="20">
        <f t="shared" si="21"/>
        <v>0</v>
      </c>
      <c r="W11" s="20">
        <f t="shared" si="21"/>
        <v>0</v>
      </c>
      <c r="X11" s="20">
        <f t="shared" si="21"/>
        <v>0</v>
      </c>
      <c r="Y11" s="21">
        <f t="shared" si="21"/>
        <v>0</v>
      </c>
      <c r="Z11" s="25">
        <f>SUM(S11:Y11)</f>
        <v>0</v>
      </c>
      <c r="AA11" s="19">
        <f>AA$5+AA$9</f>
        <v>0</v>
      </c>
      <c r="AB11" s="20">
        <f t="shared" ref="AB11:AG11" si="22">AB$5+AB$9</f>
        <v>0</v>
      </c>
      <c r="AC11" s="20">
        <f t="shared" si="22"/>
        <v>0</v>
      </c>
      <c r="AD11" s="20">
        <f t="shared" si="22"/>
        <v>0</v>
      </c>
      <c r="AE11" s="20">
        <f t="shared" si="22"/>
        <v>0</v>
      </c>
      <c r="AF11" s="20">
        <f t="shared" si="22"/>
        <v>0</v>
      </c>
      <c r="AG11" s="21">
        <f t="shared" si="22"/>
        <v>0</v>
      </c>
      <c r="AH11" s="25">
        <f>SUM(AA11:AG11)</f>
        <v>0</v>
      </c>
      <c r="AI11" s="19">
        <f>AI$5+AI$9</f>
        <v>0</v>
      </c>
      <c r="AJ11" s="20">
        <f t="shared" ref="AJ11:AO11" si="23">AJ$5+AJ$9</f>
        <v>0</v>
      </c>
      <c r="AK11" s="20">
        <f t="shared" si="23"/>
        <v>0</v>
      </c>
      <c r="AL11" s="20">
        <f t="shared" si="23"/>
        <v>0</v>
      </c>
      <c r="AM11" s="20">
        <f t="shared" si="23"/>
        <v>0</v>
      </c>
      <c r="AN11" s="20">
        <f t="shared" si="23"/>
        <v>0</v>
      </c>
      <c r="AO11" s="21">
        <f t="shared" si="23"/>
        <v>0</v>
      </c>
      <c r="AP11" s="25">
        <f>SUM(AI11:AO11)</f>
        <v>0</v>
      </c>
    </row>
    <row r="12" spans="1:42" ht="33.75" customHeight="1" thickBot="1">
      <c r="A12" s="87" t="s">
        <v>5</v>
      </c>
      <c r="B12" s="88"/>
      <c r="C12" s="22">
        <f>C6+C10</f>
        <v>1</v>
      </c>
      <c r="D12" s="23">
        <f t="shared" ref="D12:I12" si="24">D6+D10</f>
        <v>1</v>
      </c>
      <c r="E12" s="23">
        <f t="shared" si="24"/>
        <v>1</v>
      </c>
      <c r="F12" s="23">
        <f t="shared" si="24"/>
        <v>1</v>
      </c>
      <c r="G12" s="23">
        <f t="shared" si="24"/>
        <v>1</v>
      </c>
      <c r="H12" s="23">
        <f t="shared" si="24"/>
        <v>0</v>
      </c>
      <c r="I12" s="24">
        <f t="shared" si="24"/>
        <v>1</v>
      </c>
      <c r="J12" s="26">
        <f>SUM(C12:I12)</f>
        <v>6</v>
      </c>
      <c r="K12" s="22">
        <f>K6+K10</f>
        <v>0</v>
      </c>
      <c r="L12" s="23">
        <f t="shared" ref="L12:Q12" si="25">L6+L10</f>
        <v>0</v>
      </c>
      <c r="M12" s="23">
        <f t="shared" si="25"/>
        <v>0</v>
      </c>
      <c r="N12" s="23">
        <f t="shared" si="25"/>
        <v>0</v>
      </c>
      <c r="O12" s="23">
        <f t="shared" si="25"/>
        <v>0</v>
      </c>
      <c r="P12" s="23">
        <f t="shared" si="25"/>
        <v>0</v>
      </c>
      <c r="Q12" s="24">
        <f t="shared" si="25"/>
        <v>0</v>
      </c>
      <c r="R12" s="26">
        <f>SUM(K12:Q12)</f>
        <v>0</v>
      </c>
      <c r="S12" s="22">
        <f>S6+S10</f>
        <v>0</v>
      </c>
      <c r="T12" s="23">
        <f t="shared" ref="T12:Y12" si="26">T6+T10</f>
        <v>0</v>
      </c>
      <c r="U12" s="23">
        <f t="shared" si="26"/>
        <v>0</v>
      </c>
      <c r="V12" s="23">
        <f t="shared" si="26"/>
        <v>0</v>
      </c>
      <c r="W12" s="23">
        <f t="shared" si="26"/>
        <v>0</v>
      </c>
      <c r="X12" s="23">
        <f t="shared" si="26"/>
        <v>0</v>
      </c>
      <c r="Y12" s="24">
        <f t="shared" si="26"/>
        <v>0</v>
      </c>
      <c r="Z12" s="26">
        <f>SUM(S12:Y12)</f>
        <v>0</v>
      </c>
      <c r="AA12" s="22">
        <f>AA6+AA10</f>
        <v>0</v>
      </c>
      <c r="AB12" s="23">
        <f t="shared" ref="AB12:AG12" si="27">AB6+AB10</f>
        <v>0</v>
      </c>
      <c r="AC12" s="23">
        <f t="shared" si="27"/>
        <v>0</v>
      </c>
      <c r="AD12" s="23">
        <f t="shared" si="27"/>
        <v>0</v>
      </c>
      <c r="AE12" s="23">
        <f t="shared" si="27"/>
        <v>0</v>
      </c>
      <c r="AF12" s="23">
        <f t="shared" si="27"/>
        <v>0</v>
      </c>
      <c r="AG12" s="24">
        <f t="shared" si="27"/>
        <v>0</v>
      </c>
      <c r="AH12" s="26">
        <f>SUM(AA12:AG12)</f>
        <v>0</v>
      </c>
      <c r="AI12" s="22">
        <f>AI6+AI10</f>
        <v>0</v>
      </c>
      <c r="AJ12" s="23">
        <f t="shared" ref="AJ12:AO12" si="28">AJ6+AJ10</f>
        <v>0</v>
      </c>
      <c r="AK12" s="23">
        <f t="shared" si="28"/>
        <v>0</v>
      </c>
      <c r="AL12" s="23">
        <f t="shared" si="28"/>
        <v>0</v>
      </c>
      <c r="AM12" s="23">
        <f t="shared" si="28"/>
        <v>0</v>
      </c>
      <c r="AN12" s="23">
        <f t="shared" si="28"/>
        <v>0</v>
      </c>
      <c r="AO12" s="24">
        <f t="shared" si="28"/>
        <v>0</v>
      </c>
      <c r="AP12" s="26">
        <f>SUM(AI12:AO12)</f>
        <v>0</v>
      </c>
    </row>
    <row r="13" spans="1:42" ht="15" customHeight="1">
      <c r="A13" s="57"/>
      <c r="B13" s="57"/>
      <c r="C13" s="58"/>
      <c r="D13" s="58"/>
      <c r="E13" s="58"/>
      <c r="F13" s="59" t="s">
        <v>13</v>
      </c>
      <c r="G13" s="58">
        <f>IF(J11&lt;=Données!$F$2,J11,Données!$F$2)</f>
        <v>1.4583333333333333</v>
      </c>
      <c r="H13" s="60" t="s">
        <v>12</v>
      </c>
      <c r="I13" s="60"/>
      <c r="J13" s="60"/>
      <c r="K13" s="58"/>
      <c r="L13" s="58"/>
      <c r="M13" s="58"/>
      <c r="N13" s="59" t="s">
        <v>13</v>
      </c>
      <c r="O13" s="58">
        <f>IF(R11&lt;=Données!$F$2,R11,Données!$F$2)</f>
        <v>0</v>
      </c>
      <c r="P13" s="60" t="s">
        <v>12</v>
      </c>
      <c r="Q13" s="60"/>
      <c r="R13" s="60"/>
      <c r="S13" s="58"/>
      <c r="T13" s="58"/>
      <c r="U13" s="58"/>
      <c r="V13" s="59" t="s">
        <v>13</v>
      </c>
      <c r="W13" s="58">
        <f>IF(Z11&lt;=Données!$F$2,Z11,Données!$F$2)</f>
        <v>0</v>
      </c>
      <c r="X13" s="60" t="s">
        <v>12</v>
      </c>
      <c r="Y13" s="60"/>
      <c r="Z13" s="60"/>
      <c r="AA13" s="58"/>
      <c r="AB13" s="58"/>
      <c r="AC13" s="58"/>
      <c r="AD13" s="59" t="s">
        <v>13</v>
      </c>
      <c r="AE13" s="58">
        <f>IF(AH11&lt;=Données!$F$2,AH11,Données!$F$2)</f>
        <v>0</v>
      </c>
      <c r="AF13" s="60" t="s">
        <v>12</v>
      </c>
      <c r="AG13" s="60"/>
      <c r="AH13" s="60"/>
      <c r="AI13" s="58"/>
      <c r="AJ13" s="58"/>
      <c r="AK13" s="58"/>
      <c r="AL13" s="59" t="s">
        <v>13</v>
      </c>
      <c r="AM13" s="58">
        <f>IF(AP11&lt;=Données!$F$2,AP11,Données!$F$2)</f>
        <v>0</v>
      </c>
      <c r="AN13" s="60" t="s">
        <v>12</v>
      </c>
      <c r="AO13" s="60"/>
      <c r="AP13" s="60"/>
    </row>
    <row r="14" spans="1:42">
      <c r="A14" s="57"/>
      <c r="B14" s="57"/>
      <c r="C14" s="57"/>
      <c r="D14" s="57"/>
      <c r="E14" s="57"/>
      <c r="F14" s="57"/>
      <c r="G14" s="61">
        <f>IF(J11&lt;=Données!$F$3,0,IF(J11&lt;=Données!$H$3,J11,Données!$H$3)-Données!$F$3)</f>
        <v>0.16666666666666674</v>
      </c>
      <c r="H14" s="62" t="s">
        <v>21</v>
      </c>
      <c r="I14" s="62"/>
      <c r="J14" s="62"/>
      <c r="K14" s="57"/>
      <c r="L14" s="57"/>
      <c r="M14" s="57"/>
      <c r="N14" s="57"/>
      <c r="O14" s="61">
        <f>IF(R11&lt;=Données!$F$3,0,IF(R11&lt;=Données!$H$3,R11,Données!$H$3)-Données!$F$3)</f>
        <v>0</v>
      </c>
      <c r="P14" s="62" t="s">
        <v>21</v>
      </c>
      <c r="Q14" s="62"/>
      <c r="R14" s="62"/>
      <c r="S14" s="57"/>
      <c r="T14" s="57"/>
      <c r="U14" s="57"/>
      <c r="V14" s="57"/>
      <c r="W14" s="61">
        <f>IF(Z11&lt;=Données!$F$3,0,IF(Z11&lt;=Données!$H$3,Z11,Données!$H$3)-Données!$F$3)</f>
        <v>0</v>
      </c>
      <c r="X14" s="62" t="s">
        <v>21</v>
      </c>
      <c r="Y14" s="62"/>
      <c r="Z14" s="62"/>
      <c r="AA14" s="57"/>
      <c r="AB14" s="57"/>
      <c r="AC14" s="57"/>
      <c r="AD14" s="57"/>
      <c r="AE14" s="61">
        <f>IF(AH11&lt;=Données!$F$3,0,IF(AH11&lt;=Données!$H$3,AH11,Données!$H$3)-Données!$F$3)</f>
        <v>0</v>
      </c>
      <c r="AF14" s="62" t="s">
        <v>21</v>
      </c>
      <c r="AG14" s="62"/>
      <c r="AH14" s="62"/>
      <c r="AI14" s="57"/>
      <c r="AJ14" s="57"/>
      <c r="AK14" s="57"/>
      <c r="AL14" s="57"/>
      <c r="AM14" s="61">
        <f>IF(AP11&lt;=Données!$F$3,0,IF(AP11&lt;=Données!$H$3,AP11,Données!$H$3)-Données!$F$3)</f>
        <v>0</v>
      </c>
      <c r="AN14" s="62" t="s">
        <v>21</v>
      </c>
      <c r="AO14" s="62"/>
      <c r="AP14" s="62"/>
    </row>
    <row r="15" spans="1:42">
      <c r="A15" s="57"/>
      <c r="B15" s="57"/>
      <c r="C15" s="57"/>
      <c r="D15" s="57"/>
      <c r="E15" s="57"/>
      <c r="F15" s="57"/>
      <c r="G15" s="61">
        <f>IF(J11&lt;=Données!$F$4,0,IF(J11&lt;=Données!$H$4,J11,Données!$H$4)-Données!$F$4)</f>
        <v>0.16666666666666674</v>
      </c>
      <c r="H15" s="62" t="s">
        <v>22</v>
      </c>
      <c r="I15" s="62"/>
      <c r="J15" s="62"/>
      <c r="K15" s="57"/>
      <c r="L15" s="57"/>
      <c r="M15" s="57"/>
      <c r="N15" s="57"/>
      <c r="O15" s="61">
        <f>IF(R11&lt;=Données!$F$4,0,IF(R11&lt;=Données!$H$4,R11,Données!$H$4)-Données!$F$4)</f>
        <v>0</v>
      </c>
      <c r="P15" s="62" t="s">
        <v>22</v>
      </c>
      <c r="Q15" s="62"/>
      <c r="R15" s="62"/>
      <c r="S15" s="57"/>
      <c r="T15" s="57"/>
      <c r="U15" s="57"/>
      <c r="V15" s="57"/>
      <c r="W15" s="61">
        <f>IF(Z11&lt;=Données!$F$4,0,IF(Z11&lt;=Données!$H$4,Z11,Données!$H$4)-Données!$F$4)</f>
        <v>0</v>
      </c>
      <c r="X15" s="62" t="s">
        <v>22</v>
      </c>
      <c r="Y15" s="62"/>
      <c r="Z15" s="62"/>
      <c r="AA15" s="57"/>
      <c r="AB15" s="57"/>
      <c r="AC15" s="57"/>
      <c r="AD15" s="57"/>
      <c r="AE15" s="61">
        <f>IF(AH11&lt;=Données!$F$4,0,IF(AH11&lt;=Données!$H$4,AH11,Données!$H$4)-Données!$F$4)</f>
        <v>0</v>
      </c>
      <c r="AF15" s="62" t="s">
        <v>22</v>
      </c>
      <c r="AG15" s="62"/>
      <c r="AH15" s="62"/>
      <c r="AI15" s="57"/>
      <c r="AJ15" s="57"/>
      <c r="AK15" s="57"/>
      <c r="AL15" s="57"/>
      <c r="AM15" s="61">
        <f>IF(AP11&lt;=Données!$F$4,0,IF(AP11&lt;=Données!$H$4,AP11,Données!$H$4)-Données!$F$4)</f>
        <v>0</v>
      </c>
      <c r="AN15" s="62" t="s">
        <v>22</v>
      </c>
      <c r="AO15" s="62"/>
      <c r="AP15" s="62"/>
    </row>
    <row r="16" spans="1:42">
      <c r="A16" s="57"/>
      <c r="B16" s="57"/>
      <c r="C16" s="57"/>
      <c r="D16" s="57"/>
      <c r="E16" s="57"/>
      <c r="F16" s="57"/>
      <c r="G16" s="61">
        <f>IF(J11&lt;=Données!$F$5,0,J11-Données!$F$5)</f>
        <v>0.33333333333333326</v>
      </c>
      <c r="H16" s="62" t="s">
        <v>23</v>
      </c>
      <c r="I16" s="62"/>
      <c r="J16" s="62"/>
      <c r="K16" s="57"/>
      <c r="L16" s="57"/>
      <c r="M16" s="57"/>
      <c r="N16" s="57"/>
      <c r="O16" s="61">
        <f>IF(R11&lt;=Données!$F$5,0,R11-Données!$F$5)</f>
        <v>0</v>
      </c>
      <c r="P16" s="62" t="s">
        <v>23</v>
      </c>
      <c r="Q16" s="62"/>
      <c r="R16" s="62"/>
      <c r="S16" s="57"/>
      <c r="T16" s="57"/>
      <c r="U16" s="57"/>
      <c r="V16" s="57"/>
      <c r="W16" s="61">
        <f>IF(Z11&lt;=Données!$F$5,0,Z11-Données!$F$5)</f>
        <v>0</v>
      </c>
      <c r="X16" s="62" t="s">
        <v>23</v>
      </c>
      <c r="Y16" s="62"/>
      <c r="Z16" s="62"/>
      <c r="AA16" s="57"/>
      <c r="AB16" s="57"/>
      <c r="AC16" s="57"/>
      <c r="AD16" s="57"/>
      <c r="AE16" s="61">
        <f>IF(AH11&lt;=Données!$F$5,0,AH11-Données!$F$5)</f>
        <v>0</v>
      </c>
      <c r="AF16" s="62" t="s">
        <v>23</v>
      </c>
      <c r="AG16" s="62"/>
      <c r="AH16" s="62"/>
      <c r="AI16" s="57"/>
      <c r="AJ16" s="57"/>
      <c r="AK16" s="57"/>
      <c r="AL16" s="57"/>
      <c r="AM16" s="61">
        <f>IF(AP11&lt;=Données!$F$5,0,AP11-Données!$F$5)</f>
        <v>0</v>
      </c>
      <c r="AN16" s="62" t="s">
        <v>23</v>
      </c>
      <c r="AO16" s="62"/>
      <c r="AP16" s="62"/>
    </row>
    <row r="17" spans="1:42" ht="6" customHeight="1">
      <c r="A17" s="89"/>
      <c r="B17" s="89"/>
      <c r="C17" s="89"/>
      <c r="D17" s="89"/>
      <c r="E17" s="89"/>
      <c r="F17" s="89"/>
      <c r="G17" s="89"/>
      <c r="H17" s="89"/>
      <c r="I17" s="58"/>
      <c r="J17" s="58"/>
      <c r="K17" s="58"/>
      <c r="L17" s="57"/>
      <c r="M17" s="57"/>
      <c r="N17" s="58"/>
      <c r="O17" s="58"/>
      <c r="P17" s="57"/>
      <c r="Q17" s="57"/>
      <c r="R17" s="57"/>
      <c r="S17" s="57"/>
      <c r="T17" s="57"/>
      <c r="U17" s="57"/>
      <c r="V17" s="90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57"/>
      <c r="AN17" s="57"/>
      <c r="AO17" s="57"/>
      <c r="AP17" s="57"/>
    </row>
    <row r="18" spans="1:42">
      <c r="A18" s="89"/>
      <c r="B18" s="89"/>
      <c r="C18" s="92" t="s">
        <v>25</v>
      </c>
      <c r="D18" s="93"/>
      <c r="E18" s="93"/>
      <c r="F18" s="93"/>
      <c r="G18" s="94"/>
      <c r="H18" s="89"/>
      <c r="I18" s="58"/>
      <c r="J18" s="58"/>
      <c r="K18" s="58"/>
      <c r="L18" s="57"/>
      <c r="M18" s="57"/>
      <c r="N18" s="58"/>
      <c r="O18" s="58"/>
      <c r="P18" s="57"/>
      <c r="Q18" s="57"/>
      <c r="R18" s="57"/>
      <c r="S18" s="57"/>
      <c r="T18" s="57"/>
      <c r="U18" s="57"/>
      <c r="V18" s="90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7"/>
      <c r="AM18" s="57"/>
      <c r="AN18" s="57"/>
      <c r="AO18" s="57"/>
      <c r="AP18" s="57"/>
    </row>
    <row r="19" spans="1:42">
      <c r="A19" s="89"/>
      <c r="B19" s="89"/>
      <c r="C19" s="95" t="s">
        <v>26</v>
      </c>
      <c r="D19" s="91">
        <f>SUM(G13+O13+W13+AE13+AM13)</f>
        <v>1.4583333333333333</v>
      </c>
      <c r="E19" s="62" t="s">
        <v>12</v>
      </c>
      <c r="F19" s="62"/>
      <c r="G19" s="96"/>
      <c r="H19" s="89"/>
      <c r="I19" s="58"/>
      <c r="J19" s="58"/>
      <c r="K19" s="58"/>
      <c r="L19" s="57"/>
      <c r="M19" s="57"/>
      <c r="N19" s="58"/>
      <c r="O19" s="58"/>
      <c r="P19" s="57"/>
      <c r="Q19" s="57"/>
      <c r="R19" s="57"/>
      <c r="S19" s="57"/>
      <c r="T19" s="57"/>
      <c r="U19" s="57"/>
      <c r="V19" s="90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7"/>
      <c r="AM19" s="57"/>
      <c r="AN19" s="57"/>
      <c r="AO19" s="57"/>
      <c r="AP19" s="57"/>
    </row>
    <row r="20" spans="1:42">
      <c r="A20" s="89"/>
      <c r="B20" s="89"/>
      <c r="C20" s="95" t="s">
        <v>26</v>
      </c>
      <c r="D20" s="91">
        <f t="shared" ref="D20:D22" si="29">SUM(G14+O14+W14+AE14+AM14)</f>
        <v>0.16666666666666674</v>
      </c>
      <c r="E20" s="62" t="s">
        <v>21</v>
      </c>
      <c r="F20" s="62"/>
      <c r="G20" s="96"/>
      <c r="H20" s="89"/>
      <c r="I20" s="58"/>
      <c r="J20" s="58"/>
      <c r="K20" s="58"/>
      <c r="L20" s="57"/>
      <c r="M20" s="57"/>
      <c r="N20" s="58"/>
      <c r="O20" s="58"/>
      <c r="P20" s="57"/>
      <c r="Q20" s="57"/>
      <c r="R20" s="57"/>
      <c r="S20" s="57"/>
      <c r="T20" s="57"/>
      <c r="U20" s="57"/>
      <c r="V20" s="90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7"/>
      <c r="AJ20" s="57"/>
      <c r="AK20" s="57"/>
      <c r="AL20" s="57"/>
      <c r="AM20" s="57"/>
      <c r="AN20" s="57"/>
      <c r="AO20" s="57"/>
      <c r="AP20" s="57"/>
    </row>
    <row r="21" spans="1:42">
      <c r="A21" s="89"/>
      <c r="B21" s="89"/>
      <c r="C21" s="95" t="s">
        <v>26</v>
      </c>
      <c r="D21" s="91">
        <f t="shared" si="29"/>
        <v>0.16666666666666674</v>
      </c>
      <c r="E21" s="62" t="s">
        <v>22</v>
      </c>
      <c r="F21" s="62"/>
      <c r="G21" s="96"/>
      <c r="H21" s="89"/>
      <c r="I21" s="58"/>
      <c r="J21" s="58"/>
      <c r="K21" s="58"/>
      <c r="L21" s="57"/>
      <c r="M21" s="57"/>
      <c r="N21" s="58"/>
      <c r="O21" s="58"/>
      <c r="P21" s="57"/>
      <c r="Q21" s="57"/>
      <c r="R21" s="57"/>
      <c r="S21" s="57"/>
      <c r="T21" s="57"/>
      <c r="U21" s="57"/>
      <c r="V21" s="90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</row>
    <row r="22" spans="1:42">
      <c r="A22" s="89"/>
      <c r="B22" s="89"/>
      <c r="C22" s="97" t="s">
        <v>26</v>
      </c>
      <c r="D22" s="98">
        <f t="shared" si="29"/>
        <v>0.33333333333333326</v>
      </c>
      <c r="E22" s="99" t="s">
        <v>23</v>
      </c>
      <c r="F22" s="99"/>
      <c r="G22" s="100"/>
      <c r="H22" s="89"/>
      <c r="I22" s="58"/>
      <c r="J22" s="58"/>
      <c r="K22" s="58"/>
      <c r="L22" s="57"/>
      <c r="M22" s="57"/>
      <c r="N22" s="58"/>
      <c r="O22" s="58"/>
      <c r="P22" s="57"/>
      <c r="Q22" s="57"/>
      <c r="R22" s="57"/>
      <c r="S22" s="57"/>
      <c r="T22" s="57"/>
      <c r="U22" s="57"/>
      <c r="V22" s="90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57"/>
      <c r="AM22" s="57"/>
      <c r="AN22" s="57"/>
      <c r="AO22" s="57"/>
      <c r="AP22" s="57"/>
    </row>
    <row r="23" spans="1:42">
      <c r="A23" s="89"/>
      <c r="B23" s="89"/>
      <c r="C23" s="89"/>
      <c r="D23" s="89"/>
      <c r="E23" s="89"/>
      <c r="F23" s="89"/>
      <c r="G23" s="89"/>
      <c r="H23" s="89"/>
      <c r="I23" s="58"/>
      <c r="J23" s="58"/>
      <c r="K23" s="58"/>
      <c r="L23" s="57"/>
      <c r="M23" s="57"/>
      <c r="N23" s="58"/>
      <c r="O23" s="58"/>
      <c r="P23" s="57"/>
      <c r="Q23" s="57"/>
      <c r="R23" s="57"/>
      <c r="S23" s="57"/>
      <c r="T23" s="57"/>
      <c r="U23" s="57"/>
      <c r="V23" s="90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7"/>
      <c r="AM23" s="57"/>
      <c r="AN23" s="57"/>
      <c r="AO23" s="57"/>
      <c r="AP23" s="57"/>
    </row>
  </sheetData>
  <mergeCells count="39">
    <mergeCell ref="AI2:AP2"/>
    <mergeCell ref="AN13:AP13"/>
    <mergeCell ref="AN14:AP14"/>
    <mergeCell ref="AN15:AP15"/>
    <mergeCell ref="AN16:AP16"/>
    <mergeCell ref="E19:G19"/>
    <mergeCell ref="E20:G20"/>
    <mergeCell ref="E21:G21"/>
    <mergeCell ref="E22:G22"/>
    <mergeCell ref="X13:Z13"/>
    <mergeCell ref="X14:Z14"/>
    <mergeCell ref="X15:Z15"/>
    <mergeCell ref="X16:Z16"/>
    <mergeCell ref="A2:B2"/>
    <mergeCell ref="C2:J2"/>
    <mergeCell ref="K2:R2"/>
    <mergeCell ref="S2:Z2"/>
    <mergeCell ref="AA2:AH2"/>
    <mergeCell ref="AF13:AH13"/>
    <mergeCell ref="AF14:AH14"/>
    <mergeCell ref="AF15:AH15"/>
    <mergeCell ref="AF16:AH16"/>
    <mergeCell ref="H13:J13"/>
    <mergeCell ref="H14:J14"/>
    <mergeCell ref="H15:J15"/>
    <mergeCell ref="H16:J16"/>
    <mergeCell ref="P13:R13"/>
    <mergeCell ref="P14:R14"/>
    <mergeCell ref="P15:R15"/>
    <mergeCell ref="P16:R16"/>
    <mergeCell ref="A1:B1"/>
    <mergeCell ref="A3:A4"/>
    <mergeCell ref="A5:B5"/>
    <mergeCell ref="A6:B6"/>
    <mergeCell ref="A7:A8"/>
    <mergeCell ref="A9:B9"/>
    <mergeCell ref="A10:B10"/>
    <mergeCell ref="A11:B11"/>
    <mergeCell ref="A12:B12"/>
  </mergeCells>
  <pageMargins left="0.7" right="0.7" top="0.75" bottom="0.75" header="0.3" footer="0.3"/>
  <pageSetup paperSize="9" orientation="portrait" horizontalDpi="0" verticalDpi="0" r:id="rId1"/>
  <ignoredErrors>
    <ignoredError sqref="J5:Z1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Xavier</cp:lastModifiedBy>
  <dcterms:created xsi:type="dcterms:W3CDTF">2015-09-01T22:35:49Z</dcterms:created>
  <dcterms:modified xsi:type="dcterms:W3CDTF">2015-09-02T16:35:35Z</dcterms:modified>
</cp:coreProperties>
</file>