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18315" windowHeight="112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4" i="1"/>
  <c r="F19"/>
  <c r="F30"/>
  <c r="E24"/>
  <c r="E19"/>
  <c r="E30"/>
  <c r="D24"/>
  <c r="D19"/>
  <c r="D30"/>
  <c r="C24"/>
  <c r="C19"/>
  <c r="C27" s="1"/>
  <c r="C30"/>
  <c r="F29"/>
  <c r="E29"/>
  <c r="D29"/>
  <c r="C29"/>
  <c r="F27"/>
  <c r="E27"/>
  <c r="D27"/>
</calcChain>
</file>

<file path=xl/sharedStrings.xml><?xml version="1.0" encoding="utf-8"?>
<sst xmlns="http://schemas.openxmlformats.org/spreadsheetml/2006/main" count="17" uniqueCount="12">
  <si>
    <t>Chiffres 12</t>
  </si>
  <si>
    <t>Chiffres 13</t>
  </si>
  <si>
    <t>CHIFFRES SCAT</t>
  </si>
  <si>
    <t>CHOISIR LES MOIS DANS LA LISTE DEROULANTE</t>
  </si>
  <si>
    <t>Quantité</t>
  </si>
  <si>
    <t>Vente</t>
  </si>
  <si>
    <t>Achat</t>
  </si>
  <si>
    <t xml:space="preserve">VA     </t>
  </si>
  <si>
    <t>Cumulés</t>
  </si>
  <si>
    <t xml:space="preserve">Ecart 13-12 </t>
  </si>
  <si>
    <t xml:space="preserve">Cumulé </t>
  </si>
  <si>
    <t xml:space="preserve">DEPUIS LE DEBUT DE L'ANNEE JUSQU'À LA PERIODE SELECTIONNER 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</si>
</sst>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#,##0.000"/>
  </numFmts>
  <fonts count="10">
    <font>
      <sz val="10"/>
      <name val="Arial"/>
    </font>
    <font>
      <b/>
      <sz val="13"/>
      <name val="Arial"/>
      <family val="2"/>
    </font>
    <font>
      <sz val="11"/>
      <name val="Arial"/>
      <family val="2"/>
    </font>
    <font>
      <b/>
      <u/>
      <sz val="13"/>
      <name val="Arial"/>
      <family val="2"/>
    </font>
    <font>
      <b/>
      <i/>
      <sz val="10"/>
      <name val="Arial"/>
      <family val="2"/>
    </font>
    <font>
      <sz val="12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indexed="1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5" fontId="0" fillId="0" borderId="0" xfId="0" applyNumberFormat="1"/>
    <xf numFmtId="4" fontId="0" fillId="0" borderId="0" xfId="0" applyNumberFormat="1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165" fontId="0" fillId="0" borderId="1" xfId="0" applyNumberFormat="1" applyBorder="1"/>
    <xf numFmtId="4" fontId="0" fillId="0" borderId="1" xfId="0" applyNumberFormat="1" applyBorder="1"/>
    <xf numFmtId="164" fontId="0" fillId="0" borderId="0" xfId="0" applyNumberFormat="1"/>
    <xf numFmtId="165" fontId="0" fillId="0" borderId="0" xfId="0" applyNumberFormat="1" applyBorder="1"/>
    <xf numFmtId="4" fontId="0" fillId="0" borderId="0" xfId="0" applyNumberFormat="1" applyBorder="1"/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/>
    <xf numFmtId="165" fontId="7" fillId="0" borderId="1" xfId="0" applyNumberFormat="1" applyFont="1" applyBorder="1"/>
    <xf numFmtId="0" fontId="0" fillId="1" borderId="1" xfId="0" applyFill="1" applyBorder="1"/>
    <xf numFmtId="164" fontId="0" fillId="1" borderId="1" xfId="0" applyNumberFormat="1" applyFill="1" applyBorder="1"/>
    <xf numFmtId="164" fontId="0" fillId="0" borderId="2" xfId="0" applyNumberFormat="1" applyBorder="1"/>
    <xf numFmtId="165" fontId="6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9" fontId="6" fillId="0" borderId="1" xfId="0" applyNumberFormat="1" applyFont="1" applyBorder="1" applyAlignment="1">
      <alignment horizontal="center"/>
    </xf>
    <xf numFmtId="165" fontId="8" fillId="0" borderId="0" xfId="0" applyNumberFormat="1" applyFont="1"/>
    <xf numFmtId="16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19</xdr:row>
      <xdr:rowOff>85725</xdr:rowOff>
    </xdr:from>
    <xdr:to>
      <xdr:col>6</xdr:col>
      <xdr:colOff>800100</xdr:colOff>
      <xdr:row>19</xdr:row>
      <xdr:rowOff>85725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>
          <a:off x="5133975" y="3724275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C20" sqref="C20"/>
    </sheetView>
  </sheetViews>
  <sheetFormatPr baseColWidth="10" defaultRowHeight="12.75"/>
  <cols>
    <col min="1" max="1" width="20.140625" bestFit="1" customWidth="1"/>
    <col min="7" max="7" width="13.28515625" bestFit="1" customWidth="1"/>
  </cols>
  <sheetData>
    <row r="1" spans="1:11" ht="16.5">
      <c r="A1" s="1" t="s">
        <v>0</v>
      </c>
      <c r="G1" s="1" t="s">
        <v>1</v>
      </c>
    </row>
    <row r="2" spans="1:11" ht="14.25">
      <c r="A2" s="2">
        <v>40909</v>
      </c>
      <c r="B2" s="3">
        <v>100</v>
      </c>
      <c r="C2" s="4">
        <v>101</v>
      </c>
      <c r="D2" s="4">
        <v>102</v>
      </c>
      <c r="E2" s="4">
        <v>103</v>
      </c>
      <c r="G2" s="2">
        <v>41275</v>
      </c>
      <c r="H2" s="3">
        <v>200</v>
      </c>
      <c r="I2" s="3">
        <v>201</v>
      </c>
      <c r="J2" s="3">
        <v>202</v>
      </c>
      <c r="K2" s="3">
        <v>203</v>
      </c>
    </row>
    <row r="3" spans="1:11" ht="14.25">
      <c r="A3" s="2">
        <v>40940</v>
      </c>
      <c r="B3" s="3">
        <v>101</v>
      </c>
      <c r="C3" s="4">
        <v>102</v>
      </c>
      <c r="D3" s="4">
        <v>103</v>
      </c>
      <c r="E3" s="4">
        <v>104</v>
      </c>
      <c r="G3" s="2">
        <v>41306</v>
      </c>
      <c r="H3" s="3">
        <v>201</v>
      </c>
      <c r="I3" s="3">
        <v>202</v>
      </c>
      <c r="J3" s="3">
        <v>203</v>
      </c>
      <c r="K3" s="3">
        <v>204</v>
      </c>
    </row>
    <row r="4" spans="1:11" ht="14.25">
      <c r="A4" s="2">
        <v>40969</v>
      </c>
      <c r="B4" s="3">
        <v>102</v>
      </c>
      <c r="C4" s="4">
        <v>103</v>
      </c>
      <c r="D4" s="4">
        <v>104</v>
      </c>
      <c r="E4" s="4">
        <v>105</v>
      </c>
      <c r="G4" s="2">
        <v>41334</v>
      </c>
      <c r="H4" s="3">
        <v>202</v>
      </c>
      <c r="I4" s="3">
        <v>203</v>
      </c>
      <c r="J4" s="3">
        <v>204</v>
      </c>
      <c r="K4" s="3">
        <v>205</v>
      </c>
    </row>
    <row r="5" spans="1:11" ht="14.25">
      <c r="A5" s="2">
        <v>41000</v>
      </c>
      <c r="B5" s="3">
        <v>103</v>
      </c>
      <c r="C5" s="4">
        <v>104</v>
      </c>
      <c r="D5" s="4">
        <v>105</v>
      </c>
      <c r="E5" s="4">
        <v>106</v>
      </c>
      <c r="G5" s="2">
        <v>41365</v>
      </c>
      <c r="H5" s="3">
        <v>203</v>
      </c>
      <c r="I5" s="3">
        <v>204</v>
      </c>
      <c r="J5" s="3">
        <v>205</v>
      </c>
      <c r="K5" s="3">
        <v>206</v>
      </c>
    </row>
    <row r="6" spans="1:11" ht="14.25">
      <c r="A6" s="2">
        <v>41030</v>
      </c>
      <c r="B6" s="3">
        <v>104</v>
      </c>
      <c r="C6" s="4">
        <v>105</v>
      </c>
      <c r="D6" s="4">
        <v>106</v>
      </c>
      <c r="E6" s="4">
        <v>107</v>
      </c>
      <c r="G6" s="2">
        <v>41395</v>
      </c>
      <c r="H6" s="3">
        <v>204</v>
      </c>
      <c r="I6" s="3">
        <v>205</v>
      </c>
      <c r="J6" s="3">
        <v>206</v>
      </c>
      <c r="K6" s="3">
        <v>207</v>
      </c>
    </row>
    <row r="7" spans="1:11" ht="14.25">
      <c r="A7" s="2">
        <v>41061</v>
      </c>
      <c r="B7" s="3">
        <v>105</v>
      </c>
      <c r="C7" s="4">
        <v>106</v>
      </c>
      <c r="D7" s="4">
        <v>107</v>
      </c>
      <c r="E7" s="4">
        <v>108</v>
      </c>
      <c r="G7" s="2">
        <v>41426</v>
      </c>
      <c r="H7" s="3">
        <v>205</v>
      </c>
      <c r="I7" s="3">
        <v>206</v>
      </c>
      <c r="J7" s="3">
        <v>207</v>
      </c>
      <c r="K7" s="3">
        <v>208</v>
      </c>
    </row>
    <row r="8" spans="1:11" ht="14.25">
      <c r="A8" s="2">
        <v>41091</v>
      </c>
      <c r="B8" s="3">
        <v>106</v>
      </c>
      <c r="C8" s="4">
        <v>107</v>
      </c>
      <c r="D8" s="4">
        <v>108</v>
      </c>
      <c r="E8" s="4">
        <v>109</v>
      </c>
      <c r="G8" s="2">
        <v>41456</v>
      </c>
      <c r="H8" s="3">
        <v>206</v>
      </c>
      <c r="I8" s="3">
        <v>207</v>
      </c>
      <c r="J8" s="3">
        <v>208</v>
      </c>
      <c r="K8" s="3">
        <v>209</v>
      </c>
    </row>
    <row r="9" spans="1:11" ht="14.25">
      <c r="A9" s="2">
        <v>41122</v>
      </c>
      <c r="B9" s="3">
        <v>107</v>
      </c>
      <c r="C9" s="4">
        <v>108</v>
      </c>
      <c r="D9" s="4">
        <v>109</v>
      </c>
      <c r="E9" s="4">
        <v>110</v>
      </c>
      <c r="G9" s="2">
        <v>41487</v>
      </c>
      <c r="H9" s="3">
        <v>207</v>
      </c>
      <c r="I9" s="3">
        <v>208</v>
      </c>
      <c r="J9" s="3">
        <v>209</v>
      </c>
      <c r="K9" s="3">
        <v>210</v>
      </c>
    </row>
    <row r="10" spans="1:11" ht="14.25">
      <c r="A10" s="2">
        <v>41153</v>
      </c>
      <c r="B10" s="3">
        <v>108</v>
      </c>
      <c r="C10" s="4">
        <v>109</v>
      </c>
      <c r="D10" s="4">
        <v>110</v>
      </c>
      <c r="E10" s="4">
        <v>111</v>
      </c>
      <c r="G10" s="2">
        <v>41518</v>
      </c>
      <c r="H10" s="3">
        <v>208</v>
      </c>
      <c r="I10" s="3">
        <v>209</v>
      </c>
      <c r="J10" s="3">
        <v>210</v>
      </c>
      <c r="K10" s="3">
        <v>211</v>
      </c>
    </row>
    <row r="11" spans="1:11" ht="14.25">
      <c r="A11" s="2">
        <v>41183</v>
      </c>
      <c r="B11" s="3">
        <v>109</v>
      </c>
      <c r="C11" s="4">
        <v>110</v>
      </c>
      <c r="D11" s="4">
        <v>111</v>
      </c>
      <c r="E11" s="4">
        <v>112</v>
      </c>
      <c r="G11" s="2">
        <v>41548</v>
      </c>
      <c r="H11" s="3">
        <v>209</v>
      </c>
      <c r="I11" s="3">
        <v>210</v>
      </c>
      <c r="J11" s="3">
        <v>211</v>
      </c>
      <c r="K11" s="3">
        <v>212</v>
      </c>
    </row>
    <row r="12" spans="1:11" ht="14.25">
      <c r="A12" s="2">
        <v>41214</v>
      </c>
      <c r="B12" s="3">
        <v>110</v>
      </c>
      <c r="C12" s="4">
        <v>111</v>
      </c>
      <c r="D12" s="4">
        <v>112</v>
      </c>
      <c r="E12" s="4">
        <v>113</v>
      </c>
      <c r="G12" s="2">
        <v>41579</v>
      </c>
      <c r="H12" s="3">
        <v>210</v>
      </c>
      <c r="I12" s="3">
        <v>211</v>
      </c>
      <c r="J12" s="3">
        <v>212</v>
      </c>
      <c r="K12" s="3">
        <v>213</v>
      </c>
    </row>
    <row r="13" spans="1:11" ht="14.25">
      <c r="A13" s="2">
        <v>41244</v>
      </c>
      <c r="B13" s="3">
        <v>111</v>
      </c>
      <c r="C13" s="4">
        <v>112</v>
      </c>
      <c r="D13" s="4">
        <v>113</v>
      </c>
      <c r="E13" s="4">
        <v>114</v>
      </c>
      <c r="G13" s="2">
        <v>41609</v>
      </c>
      <c r="H13" s="3">
        <v>211</v>
      </c>
      <c r="I13" s="3">
        <v>212</v>
      </c>
      <c r="J13" s="3">
        <v>213</v>
      </c>
      <c r="K13" s="3">
        <v>214</v>
      </c>
    </row>
    <row r="14" spans="1:11" ht="16.5">
      <c r="A14" s="5"/>
    </row>
    <row r="15" spans="1:11" ht="16.5">
      <c r="A15" s="5"/>
    </row>
    <row r="16" spans="1:11" ht="16.5">
      <c r="A16" s="5"/>
    </row>
    <row r="17" spans="1:8" ht="16.5">
      <c r="A17" s="6" t="s">
        <v>2</v>
      </c>
      <c r="B17" s="24" t="s">
        <v>3</v>
      </c>
      <c r="C17" s="25"/>
      <c r="D17" s="25"/>
      <c r="E17" s="25"/>
    </row>
    <row r="18" spans="1:8" ht="16.5">
      <c r="C18" s="1" t="s">
        <v>4</v>
      </c>
      <c r="D18" s="1" t="s">
        <v>5</v>
      </c>
      <c r="E18" s="1" t="s">
        <v>6</v>
      </c>
      <c r="F18" s="1" t="s">
        <v>7</v>
      </c>
    </row>
    <row r="19" spans="1:8" ht="16.5">
      <c r="A19" s="1">
        <v>2012</v>
      </c>
      <c r="B19" s="7">
        <v>40969</v>
      </c>
      <c r="C19" s="8">
        <f>VLOOKUP($B$19,$A$2:$E$13,2)</f>
        <v>102</v>
      </c>
      <c r="D19" s="9">
        <f>VLOOKUP($B$19,$A$2:$E$13,3)</f>
        <v>103</v>
      </c>
      <c r="E19" s="9">
        <f>VLOOKUP($B$19,$A$2:$E$13,4)</f>
        <v>104</v>
      </c>
      <c r="F19" s="9">
        <f>VLOOKUP($B$19,$A$2:$E$13,5)</f>
        <v>105</v>
      </c>
    </row>
    <row r="20" spans="1:8" ht="15">
      <c r="B20" s="23" t="s">
        <v>10</v>
      </c>
      <c r="H20" s="22" t="s">
        <v>11</v>
      </c>
    </row>
    <row r="21" spans="1:8">
      <c r="B21" s="10"/>
    </row>
    <row r="22" spans="1:8">
      <c r="B22" s="10"/>
    </row>
    <row r="23" spans="1:8" ht="16.5">
      <c r="C23" s="1" t="s">
        <v>4</v>
      </c>
      <c r="D23" s="1" t="s">
        <v>5</v>
      </c>
      <c r="E23" s="1" t="s">
        <v>6</v>
      </c>
      <c r="F23" s="1" t="s">
        <v>7</v>
      </c>
    </row>
    <row r="24" spans="1:8" ht="16.5">
      <c r="A24" s="1">
        <v>2013</v>
      </c>
      <c r="B24" s="7">
        <v>41275</v>
      </c>
      <c r="C24" s="8">
        <f>VLOOKUP($B$24,$G$2:$K$13,2)</f>
        <v>200</v>
      </c>
      <c r="D24" s="9">
        <f>VLOOKUP($B$24,$G$2:$K$13,3)</f>
        <v>201</v>
      </c>
      <c r="E24" s="9">
        <f>VLOOKUP($B$24,$G$2:$K$13,4)</f>
        <v>202</v>
      </c>
      <c r="F24" s="9">
        <f>VLOOKUP($B$24,$G$2:$K$13,5)</f>
        <v>203</v>
      </c>
    </row>
    <row r="25" spans="1:8" ht="16.5">
      <c r="A25" s="5"/>
      <c r="B25" s="10" t="s">
        <v>10</v>
      </c>
      <c r="C25" s="11"/>
      <c r="D25" s="12"/>
      <c r="E25" s="12"/>
      <c r="F25" s="12"/>
    </row>
    <row r="26" spans="1:8">
      <c r="B26" s="10"/>
    </row>
    <row r="27" spans="1:8" ht="15">
      <c r="A27" s="13" t="s">
        <v>8</v>
      </c>
      <c r="B27" s="14"/>
      <c r="C27" s="15">
        <f>C19+C24</f>
        <v>302</v>
      </c>
      <c r="D27" s="15">
        <f>D19+D24</f>
        <v>304</v>
      </c>
      <c r="E27" s="15">
        <f>E19+E24</f>
        <v>306</v>
      </c>
      <c r="F27" s="15">
        <f>F19+F24</f>
        <v>308</v>
      </c>
    </row>
    <row r="28" spans="1:8">
      <c r="A28" s="16"/>
      <c r="B28" s="17"/>
      <c r="C28" s="16"/>
      <c r="D28" s="16"/>
      <c r="E28" s="16"/>
      <c r="F28" s="16"/>
    </row>
    <row r="29" spans="1:8">
      <c r="A29" s="26" t="s">
        <v>9</v>
      </c>
      <c r="B29" s="18"/>
      <c r="C29" s="19">
        <f>C24-C19</f>
        <v>98</v>
      </c>
      <c r="D29" s="19">
        <f>D24-D19</f>
        <v>98</v>
      </c>
      <c r="E29" s="19">
        <f>E24-E19</f>
        <v>98</v>
      </c>
      <c r="F29" s="19">
        <f>F24-F19</f>
        <v>98</v>
      </c>
    </row>
    <row r="30" spans="1:8">
      <c r="A30" s="27"/>
      <c r="B30" s="20"/>
      <c r="C30" s="21">
        <f>(C24-C19)/C19</f>
        <v>0.96078431372549022</v>
      </c>
      <c r="D30" s="21">
        <f>(D24-D19)/D19</f>
        <v>0.95145631067961167</v>
      </c>
      <c r="E30" s="21">
        <f>(E24-E19)/E19</f>
        <v>0.94230769230769229</v>
      </c>
      <c r="F30" s="21">
        <f>(F24-F19)/F19</f>
        <v>0.93333333333333335</v>
      </c>
    </row>
  </sheetData>
  <mergeCells count="2">
    <mergeCell ref="B17:E17"/>
    <mergeCell ref="A29:A30"/>
  </mergeCells>
  <phoneticPr fontId="9" type="noConversion"/>
  <conditionalFormatting sqref="F29">
    <cfRule type="cellIs" dxfId="2" priority="1" stopIfTrue="1" operator="greaterThan">
      <formula>0</formula>
    </cfRule>
  </conditionalFormatting>
  <conditionalFormatting sqref="C29:E29 C30:F30">
    <cfRule type="cellIs" dxfId="1" priority="2" stopIfTrue="1" operator="greaterThan">
      <formula>0</formula>
    </cfRule>
    <cfRule type="cellIs" dxfId="0" priority="3" stopIfTrue="1" operator="lessThan">
      <formula>0</formula>
    </cfRule>
  </conditionalFormatting>
  <dataValidations count="3">
    <dataValidation allowBlank="1" showInputMessage="1" showErrorMessage="1" sqref="B26"/>
    <dataValidation type="list" allowBlank="1" showInputMessage="1" showErrorMessage="1" sqref="B24">
      <formula1>$G$2:$G$13</formula1>
    </dataValidation>
    <dataValidation type="list" allowBlank="1" showInputMessage="1" showErrorMessage="1" sqref="B26 B19">
      <formula1>$A$2:$A$13</formula1>
    </dataValidation>
  </dataValidations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</dc:creator>
  <cp:lastModifiedBy>Bonnaure</cp:lastModifiedBy>
  <dcterms:created xsi:type="dcterms:W3CDTF">2013-10-15T14:56:19Z</dcterms:created>
  <dcterms:modified xsi:type="dcterms:W3CDTF">2013-10-15T17:36:33Z</dcterms:modified>
</cp:coreProperties>
</file>