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CF\Downloads\"/>
    </mc:Choice>
  </mc:AlternateContent>
  <bookViews>
    <workbookView xWindow="0" yWindow="0" windowWidth="23160" windowHeight="8145" tabRatio="777" activeTab="1"/>
  </bookViews>
  <sheets>
    <sheet name="Bdd" sheetId="12" r:id="rId1"/>
    <sheet name="Aléa" sheetId="38" r:id="rId2"/>
  </sheets>
  <definedNames>
    <definedName name="ASTR">Bdd!$B$19:$B$20</definedName>
    <definedName name="Choix">Bdd!$B$4:$B$26</definedName>
    <definedName name="Collegues">Bdd!$I$4:$I$18</definedName>
    <definedName name="Jours">Bdd!$M$4:$M$63</definedName>
    <definedName name="Semaines">Bdd!$K$4:$K$17</definedName>
    <definedName name="TD">Bdd!$C$25:$C$26</definedName>
  </definedNames>
  <calcPr calcId="162913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1" i="38" l="1"/>
  <c r="M10" i="38"/>
  <c r="M9" i="38"/>
  <c r="M8" i="38"/>
  <c r="M7" i="38"/>
  <c r="M6" i="38"/>
  <c r="M5" i="38"/>
  <c r="M4" i="38"/>
  <c r="N4" i="38" s="1"/>
  <c r="O4" i="38" s="1"/>
  <c r="M3" i="38"/>
  <c r="M2" i="38"/>
  <c r="I11" i="38"/>
  <c r="I10" i="38"/>
  <c r="I9" i="38"/>
  <c r="I8" i="38"/>
  <c r="I7" i="38"/>
  <c r="I6" i="38"/>
  <c r="I5" i="38"/>
  <c r="I4" i="38"/>
  <c r="J3" i="38" s="1"/>
  <c r="K3" i="38" s="1"/>
  <c r="I3" i="38"/>
  <c r="I2" i="38"/>
  <c r="E11" i="38"/>
  <c r="E10" i="38"/>
  <c r="E9" i="38"/>
  <c r="F9" i="38" s="1"/>
  <c r="G9" i="38" s="1"/>
  <c r="E8" i="38"/>
  <c r="E7" i="38"/>
  <c r="E6" i="38"/>
  <c r="E5" i="38"/>
  <c r="E4" i="38"/>
  <c r="E3" i="38"/>
  <c r="E2" i="38"/>
  <c r="A11" i="38"/>
  <c r="A10" i="38"/>
  <c r="A2" i="38"/>
  <c r="J2" i="38" l="1"/>
  <c r="K2" i="38" s="1"/>
  <c r="F4" i="38"/>
  <c r="G4" i="38" s="1"/>
  <c r="J7" i="38"/>
  <c r="K7" i="38" s="1"/>
  <c r="J8" i="38"/>
  <c r="K8" i="38" s="1"/>
  <c r="N6" i="38"/>
  <c r="O6" i="38" s="1"/>
  <c r="N5" i="38"/>
  <c r="O5" i="38" s="1"/>
  <c r="F5" i="38"/>
  <c r="G5" i="38" s="1"/>
  <c r="F10" i="38"/>
  <c r="G10" i="38" s="1"/>
  <c r="F6" i="38"/>
  <c r="G6" i="38" s="1"/>
  <c r="N8" i="38"/>
  <c r="O8" i="38" s="1"/>
  <c r="N10" i="38"/>
  <c r="O10" i="38" s="1"/>
  <c r="J10" i="38"/>
  <c r="K10" i="38" s="1"/>
  <c r="F8" i="38"/>
  <c r="G8" i="38" s="1"/>
  <c r="F7" i="38"/>
  <c r="G7" i="38" s="1"/>
  <c r="J5" i="38"/>
  <c r="K5" i="38" s="1"/>
  <c r="N3" i="38"/>
  <c r="O3" i="38" s="1"/>
  <c r="N11" i="38"/>
  <c r="O11" i="38" s="1"/>
  <c r="F2" i="38"/>
  <c r="G2" i="38" s="1"/>
  <c r="J11" i="38"/>
  <c r="K11" i="38" s="1"/>
  <c r="N9" i="38"/>
  <c r="O9" i="38" s="1"/>
  <c r="J6" i="38"/>
  <c r="K6" i="38" s="1"/>
  <c r="F3" i="38"/>
  <c r="G3" i="38" s="1"/>
  <c r="F11" i="38"/>
  <c r="G11" i="38" s="1"/>
  <c r="J9" i="38"/>
  <c r="K9" i="38" s="1"/>
  <c r="N7" i="38"/>
  <c r="O7" i="38" s="1"/>
  <c r="J4" i="38"/>
  <c r="K4" i="38" s="1"/>
  <c r="N2" i="38"/>
  <c r="O2" i="38" s="1"/>
  <c r="A9" i="38"/>
  <c r="A8" i="38"/>
  <c r="A7" i="38"/>
  <c r="A6" i="38"/>
  <c r="A5" i="38"/>
  <c r="A4" i="38"/>
  <c r="A3" i="38"/>
  <c r="B10" i="38" l="1"/>
  <c r="C10" i="38" s="1"/>
  <c r="B11" i="38"/>
  <c r="C11" i="38" s="1"/>
  <c r="B7" i="38"/>
  <c r="B8" i="38"/>
  <c r="C8" i="38" s="1"/>
  <c r="B5" i="38"/>
  <c r="C5" i="38" s="1"/>
  <c r="B9" i="38"/>
  <c r="C9" i="38" s="1"/>
  <c r="B2" i="38"/>
  <c r="C2" i="38" s="1"/>
  <c r="B3" i="38"/>
  <c r="C3" i="38" s="1"/>
  <c r="B4" i="38"/>
  <c r="B6" i="38"/>
  <c r="C6" i="38" s="1"/>
  <c r="C4" i="38" l="1"/>
  <c r="C7" i="38"/>
</calcChain>
</file>

<file path=xl/sharedStrings.xml><?xml version="1.0" encoding="utf-8"?>
<sst xmlns="http://schemas.openxmlformats.org/spreadsheetml/2006/main" count="48" uniqueCount="25">
  <si>
    <t>FO</t>
  </si>
  <si>
    <t>BO2</t>
  </si>
  <si>
    <t>BO</t>
  </si>
  <si>
    <t>Noms</t>
  </si>
  <si>
    <t>HL8</t>
  </si>
  <si>
    <t>HL8Bis</t>
  </si>
  <si>
    <t>HL9</t>
  </si>
  <si>
    <r>
      <t>BO1-</t>
    </r>
    <r>
      <rPr>
        <sz val="11"/>
        <color theme="0"/>
        <rFont val="Calibri"/>
        <family val="2"/>
        <scheme val="minor"/>
      </rPr>
      <t>MA</t>
    </r>
  </si>
  <si>
    <r>
      <t>BO1-</t>
    </r>
    <r>
      <rPr>
        <sz val="11"/>
        <color theme="0"/>
        <rFont val="Calibri"/>
        <family val="2"/>
        <scheme val="minor"/>
      </rPr>
      <t>AP</t>
    </r>
  </si>
  <si>
    <t>WEBM</t>
  </si>
  <si>
    <t>Perm</t>
  </si>
  <si>
    <t>Rang</t>
  </si>
  <si>
    <t>Id-Perm</t>
  </si>
  <si>
    <t>Id_Noms</t>
  </si>
  <si>
    <t>Aléa</t>
  </si>
  <si>
    <t>Collegue_1</t>
  </si>
  <si>
    <t>Collegue_2</t>
  </si>
  <si>
    <t>Collegue_3</t>
  </si>
  <si>
    <t>Collegue_4</t>
  </si>
  <si>
    <t>Collegue_5</t>
  </si>
  <si>
    <t>Collegue_6</t>
  </si>
  <si>
    <t>Collegue_7</t>
  </si>
  <si>
    <t>Collegue_8</t>
  </si>
  <si>
    <t>Collegue_9</t>
  </si>
  <si>
    <t>Collegue_10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</si>
</sst>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0.000000000"/>
  </numFmts>
  <fonts count="12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8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FFFF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0"/>
      <name val="Book Antiqua"/>
      <family val="1"/>
    </font>
  </fonts>
  <fills count="9">
    <fill>
      <patternFill patternType="none"/>
    </fill>
    <fill>
      <patternFill patternType="gray125"/>
    </fill>
    <fill>
      <patternFill patternType="solid">
        <fgColor rgb="FF8EA9DB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theme="5"/>
      </right>
      <top style="thin">
        <color theme="5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4" borderId="1" xfId="0" applyFill="1" applyBorder="1" applyAlignment="1">
      <alignment horizontal="center" vertical="center"/>
    </xf>
    <xf numFmtId="0" fontId="0" fillId="6" borderId="0" xfId="0" applyFill="1"/>
    <xf numFmtId="0" fontId="0" fillId="6" borderId="0" xfId="0" applyFill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0" fillId="6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6" fontId="0" fillId="6" borderId="0" xfId="0" applyNumberFormat="1" applyFill="1" applyBorder="1" applyAlignment="1">
      <alignment horizontal="center" vertical="center"/>
    </xf>
    <xf numFmtId="0" fontId="8" fillId="0" borderId="0" xfId="0" applyFont="1"/>
    <xf numFmtId="0" fontId="0" fillId="6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 wrapText="1"/>
    </xf>
    <xf numFmtId="0" fontId="0" fillId="0" borderId="0" xfId="0" applyFill="1" applyBorder="1"/>
    <xf numFmtId="0" fontId="6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20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11" fillId="3" borderId="0" xfId="0" applyFont="1" applyFill="1" applyAlignment="1">
      <alignment horizontal="center" vertical="center" textRotation="255" shrinkToFit="1"/>
    </xf>
    <xf numFmtId="0" fontId="11" fillId="8" borderId="0" xfId="0" applyFont="1" applyFill="1" applyAlignment="1">
      <alignment horizontal="center" vertical="center" textRotation="255" shrinkToFit="1"/>
    </xf>
  </cellXfs>
  <cellStyles count="1">
    <cellStyle name="Normal" xfId="0" builtinId="0"/>
  </cellStyles>
  <dxfs count="146"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rgb="FF8EA9DB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1"/>
      </font>
      <fill>
        <patternFill>
          <bgColor rgb="FFE04D34"/>
        </patternFill>
      </fill>
    </dxf>
    <dxf>
      <fill>
        <patternFill>
          <bgColor rgb="FF8EA9DB"/>
        </patternFill>
      </fill>
    </dxf>
    <dxf>
      <fill>
        <patternFill>
          <bgColor rgb="FF92D050"/>
        </patternFill>
      </fill>
    </dxf>
    <dxf>
      <fill>
        <patternFill>
          <bgColor rgb="FFBF8F00"/>
        </patternFill>
      </fill>
    </dxf>
    <dxf>
      <fill>
        <patternFill patternType="solid"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C099"/>
        </patternFill>
      </fill>
    </dxf>
    <dxf>
      <font>
        <color theme="0"/>
      </font>
      <fill>
        <patternFill patternType="solid">
          <bgColor rgb="FF375623"/>
        </patternFill>
      </fill>
    </dxf>
    <dxf>
      <font>
        <color theme="0"/>
      </font>
      <fill>
        <patternFill>
          <bgColor rgb="FFED7D31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39994506668294322"/>
        </patternFill>
      </fill>
    </dxf>
    <dxf>
      <font>
        <color theme="1"/>
      </font>
      <fill>
        <patternFill>
          <bgColor rgb="FFE04D34"/>
        </patternFill>
      </fill>
    </dxf>
    <dxf>
      <fill>
        <patternFill>
          <bgColor rgb="FF8EA9DB"/>
        </patternFill>
      </fill>
    </dxf>
    <dxf>
      <fill>
        <patternFill>
          <bgColor rgb="FF92D050"/>
        </patternFill>
      </fill>
    </dxf>
    <dxf>
      <fill>
        <patternFill>
          <bgColor rgb="FFBF8F00"/>
        </patternFill>
      </fill>
    </dxf>
    <dxf>
      <fill>
        <patternFill patternType="solid"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C099"/>
        </patternFill>
      </fill>
    </dxf>
    <dxf>
      <font>
        <color theme="0"/>
      </font>
      <fill>
        <patternFill patternType="solid">
          <bgColor rgb="FF375623"/>
        </patternFill>
      </fill>
    </dxf>
    <dxf>
      <font>
        <color theme="0"/>
      </font>
      <fill>
        <patternFill>
          <bgColor rgb="FFED7D31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1"/>
      </font>
      <fill>
        <patternFill>
          <bgColor rgb="FFE04D34"/>
        </patternFill>
      </fill>
    </dxf>
    <dxf>
      <fill>
        <patternFill>
          <bgColor rgb="FF8EA9DB"/>
        </patternFill>
      </fill>
    </dxf>
    <dxf>
      <fill>
        <patternFill>
          <bgColor rgb="FF92D050"/>
        </patternFill>
      </fill>
    </dxf>
    <dxf>
      <fill>
        <patternFill>
          <bgColor rgb="FFBF8F00"/>
        </patternFill>
      </fill>
    </dxf>
    <dxf>
      <fill>
        <patternFill patternType="solid"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C099"/>
        </patternFill>
      </fill>
    </dxf>
    <dxf>
      <font>
        <color theme="0"/>
      </font>
      <fill>
        <patternFill patternType="solid">
          <bgColor rgb="FF375623"/>
        </patternFill>
      </fill>
    </dxf>
    <dxf>
      <font>
        <color theme="0"/>
      </font>
      <fill>
        <patternFill>
          <bgColor rgb="FFED7D31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39994506668294322"/>
        </patternFill>
      </fill>
    </dxf>
    <dxf>
      <font>
        <color theme="1"/>
      </font>
      <fill>
        <patternFill>
          <bgColor rgb="FFE04D34"/>
        </patternFill>
      </fill>
    </dxf>
    <dxf>
      <fill>
        <patternFill>
          <bgColor rgb="FF8EA9DB"/>
        </patternFill>
      </fill>
    </dxf>
    <dxf>
      <fill>
        <patternFill>
          <bgColor rgb="FF92D050"/>
        </patternFill>
      </fill>
    </dxf>
    <dxf>
      <fill>
        <patternFill>
          <bgColor rgb="FFBF8F00"/>
        </patternFill>
      </fill>
    </dxf>
    <dxf>
      <fill>
        <patternFill patternType="solid"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C099"/>
        </patternFill>
      </fill>
    </dxf>
    <dxf>
      <font>
        <color theme="0"/>
      </font>
      <fill>
        <patternFill patternType="solid">
          <bgColor rgb="FF375623"/>
        </patternFill>
      </fill>
    </dxf>
    <dxf>
      <font>
        <color theme="0"/>
      </font>
      <fill>
        <patternFill>
          <bgColor rgb="FFED7D31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1"/>
      </font>
      <fill>
        <patternFill>
          <bgColor rgb="FFE04D34"/>
        </patternFill>
      </fill>
    </dxf>
    <dxf>
      <fill>
        <patternFill>
          <bgColor rgb="FF8EA9DB"/>
        </patternFill>
      </fill>
    </dxf>
    <dxf>
      <fill>
        <patternFill>
          <bgColor rgb="FF92D050"/>
        </patternFill>
      </fill>
    </dxf>
    <dxf>
      <fill>
        <patternFill>
          <bgColor rgb="FFBF8F00"/>
        </patternFill>
      </fill>
    </dxf>
    <dxf>
      <fill>
        <patternFill patternType="solid"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C099"/>
        </patternFill>
      </fill>
    </dxf>
    <dxf>
      <font>
        <color theme="0"/>
      </font>
      <fill>
        <patternFill patternType="solid">
          <bgColor rgb="FF375623"/>
        </patternFill>
      </fill>
    </dxf>
    <dxf>
      <font>
        <color theme="0"/>
      </font>
      <fill>
        <patternFill>
          <bgColor rgb="FFED7D31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39994506668294322"/>
        </patternFill>
      </fill>
    </dxf>
    <dxf>
      <font>
        <color theme="1"/>
      </font>
      <fill>
        <patternFill>
          <bgColor rgb="FFE04D34"/>
        </patternFill>
      </fill>
    </dxf>
    <dxf>
      <fill>
        <patternFill>
          <bgColor rgb="FF8EA9DB"/>
        </patternFill>
      </fill>
    </dxf>
    <dxf>
      <fill>
        <patternFill>
          <bgColor rgb="FF92D050"/>
        </patternFill>
      </fill>
    </dxf>
    <dxf>
      <fill>
        <patternFill>
          <bgColor rgb="FFBF8F00"/>
        </patternFill>
      </fill>
    </dxf>
    <dxf>
      <fill>
        <patternFill patternType="solid"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C099"/>
        </patternFill>
      </fill>
    </dxf>
    <dxf>
      <font>
        <color theme="0"/>
      </font>
      <fill>
        <patternFill patternType="solid">
          <bgColor rgb="FF375623"/>
        </patternFill>
      </fill>
    </dxf>
    <dxf>
      <font>
        <color theme="0"/>
      </font>
      <fill>
        <patternFill>
          <bgColor rgb="FFED7D31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FCCFF"/>
        </patternFill>
      </fill>
    </dxf>
    <dxf>
      <fill>
        <patternFill>
          <bgColor theme="7" tint="0.39994506668294322"/>
        </patternFill>
      </fill>
    </dxf>
    <dxf>
      <font>
        <color theme="1"/>
      </font>
      <fill>
        <patternFill>
          <bgColor rgb="FFE04D34"/>
        </patternFill>
      </fill>
    </dxf>
    <dxf>
      <fill>
        <patternFill>
          <bgColor rgb="FF8EA9DB"/>
        </patternFill>
      </fill>
    </dxf>
    <dxf>
      <fill>
        <patternFill>
          <bgColor rgb="FF92D050"/>
        </patternFill>
      </fill>
    </dxf>
    <dxf>
      <fill>
        <patternFill>
          <bgColor rgb="FFBF8F00"/>
        </patternFill>
      </fill>
    </dxf>
    <dxf>
      <fill>
        <patternFill patternType="solid"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C099"/>
        </patternFill>
      </fill>
    </dxf>
    <dxf>
      <font>
        <color theme="0"/>
      </font>
      <fill>
        <patternFill patternType="solid">
          <bgColor rgb="FF375623"/>
        </patternFill>
      </fill>
    </dxf>
    <dxf>
      <font>
        <color theme="0"/>
      </font>
      <fill>
        <patternFill>
          <bgColor rgb="FFED7D31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39994506668294322"/>
        </patternFill>
      </fill>
    </dxf>
    <dxf>
      <font>
        <color theme="1"/>
      </font>
      <fill>
        <patternFill>
          <bgColor rgb="FFE04D34"/>
        </patternFill>
      </fill>
    </dxf>
    <dxf>
      <fill>
        <patternFill>
          <bgColor rgb="FF8EA9DB"/>
        </patternFill>
      </fill>
    </dxf>
    <dxf>
      <fill>
        <patternFill>
          <bgColor rgb="FF92D050"/>
        </patternFill>
      </fill>
    </dxf>
    <dxf>
      <fill>
        <patternFill>
          <bgColor rgb="FFBF8F00"/>
        </patternFill>
      </fill>
    </dxf>
    <dxf>
      <fill>
        <patternFill patternType="solid">
          <bgColor rgb="FFFFFF00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9" tint="0.59996337778862885"/>
        </patternFill>
      </fill>
    </dxf>
    <dxf>
      <fill>
        <patternFill>
          <bgColor theme="0" tint="-0.34998626667073579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C099"/>
        </patternFill>
      </fill>
    </dxf>
    <dxf>
      <font>
        <color theme="0"/>
      </font>
      <fill>
        <patternFill patternType="solid">
          <bgColor rgb="FF375623"/>
        </patternFill>
      </fill>
    </dxf>
    <dxf>
      <font>
        <color theme="0"/>
      </font>
      <fill>
        <patternFill>
          <bgColor rgb="FFED7D31"/>
        </patternFill>
      </fill>
    </dxf>
    <dxf>
      <font>
        <color theme="0"/>
      </font>
      <fill>
        <patternFill>
          <bgColor rgb="FF7030A0"/>
        </patternFill>
      </fill>
    </dxf>
  </dxfs>
  <tableStyles count="0" defaultTableStyle="TableStyleMedium2" defaultPivotStyle="PivotStyleMedium9"/>
  <colors>
    <mruColors>
      <color rgb="FFFF66FF"/>
      <color rgb="FF8EA9DB"/>
      <color rgb="FFFFC099"/>
      <color rgb="FFFFCCFF"/>
      <color rgb="FFFF99FF"/>
      <color rgb="FFED7D31"/>
      <color rgb="FFE04D34"/>
      <color rgb="FF375623"/>
      <color rgb="FFFFFF00"/>
      <color rgb="FFBF8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29" Type="http://schemas.microsoft.com/office/2017/10/relationships/person" Target="persons/person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CHAUVIN Melanie" id="{9529FC8D-40E2-4005-9813-1070BC349582}" userId="CHAUVIN Melanie" providerId="None"/>
  <person displayName="DOGNY Christophe" id="{72E49607-EA4F-4CFD-95EA-81CFA4D85140}" userId="christophe.dogny@maif.fr" providerId="PeoplePicker"/>
  <person displayName="BAILLY Antoine" id="{44E00124-F369-4A1E-83CE-DF5BAFC9282F}" userId="S::antoine.bailly@maif.fr::a1ec0579-375f-4a09-bfbc-ed1d901659d9" providerId="AD"/>
  <person displayName="GIREAUD Cedric" id="{770BB789-5FD8-4F5F-8358-A18399379E57}" userId="S::cedric.gireaud@maif.fr::a8f41df3-789c-4633-ac3d-7e6c726be272" providerId="AD"/>
  <person displayName="HILLION Sonny" id="{7FBBDD19-C431-477A-B9DF-68246CAFC38C}" userId="S::sonny.hillion2@maif.fr::1c2aff34-df62-4089-8bdc-853369c23677" providerId="AD"/>
  <person displayName="CHAUVIN Melanie" id="{03A7C503-38D0-49B2-A318-93CE3CF45D85}" userId="S::melanie.chauvin@maif.fr::f0209aba-fbbd-44ad-999a-d3a06308cf44" providerId="AD"/>
  <person displayName="LABORDE Patrick" id="{CE22759C-5803-4125-A58B-7FAF8AA64D0F}" userId="S::patrick.laborde@maif.fr::65a89a1d-52fa-4d00-bfac-290c074b3017" providerId="AD"/>
  <person displayName="VRIGNAULT Romain" id="{58929A2E-CD66-480E-B0BB-F8247DACFD29}" userId="S::Romain.VRIGNAULT@maif.fr::62bcf201-57fe-404d-8d4b-fe1cc0c0eff1" providerId="AD"/>
  <person displayName="DOGNY Christophe" id="{CFCD1D59-CA6B-45FA-BD4F-B0E09002C2C7}" userId="S::christophe.dogny@maif.fr::87ce27e2-6aa8-4628-9105-5798aba8276d" providerId="AD"/>
  <person displayName="COURTOIS Christophe" id="{2C301EBE-4355-4CD5-87F2-7CE4393A7A7B}" userId="S::christophe.courtois@maif.fr::6bf9fb81-cb3e-4264-be03-34ad353eddda" providerId="AD"/>
</personList>
</file>

<file path=xl/tables/table1.xml><?xml version="1.0" encoding="utf-8"?>
<table xmlns="http://schemas.openxmlformats.org/spreadsheetml/2006/main" id="4" name="Tableau4" displayName="Tableau4" ref="H3:I14" totalsRowShown="0" headerRowDxfId="17">
  <autoFilter ref="H3:I14"/>
  <tableColumns count="2">
    <tableColumn id="1" name="Id_Noms"/>
    <tableColumn id="2" name="Noms" dataDxfId="16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10" name="Tableau311" displayName="Tableau311" ref="K3:L13" totalsRowShown="0">
  <autoFilter ref="K3:L13"/>
  <tableColumns count="2">
    <tableColumn id="1" name="Id-Perm"/>
    <tableColumn id="2" name="Perm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5" name="Tableau86" displayName="Tableau86" ref="A1:C11" totalsRowShown="0" headerRowDxfId="15">
  <autoFilter ref="A1:C11"/>
  <tableColumns count="3">
    <tableColumn id="1" name="Aléa" dataDxfId="14">
      <calculatedColumnFormula>RAND()</calculatedColumnFormula>
    </tableColumn>
    <tableColumn id="2" name="Rang" dataDxfId="13">
      <calculatedColumnFormula>RANK(Tableau86[[#This Row],[Aléa]],Tableau86[Aléa],FALSE)</calculatedColumnFormula>
    </tableColumn>
    <tableColumn id="3" name="Perm" dataDxfId="12">
      <calculatedColumnFormula>VLOOKUP(Tableau86[[#This Row],[Rang]],Tableau311[],2,0)</calculatedColumnFormula>
    </tableColumn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6" name="Tableau867" displayName="Tableau867" ref="E1:G11" totalsRowShown="0" headerRowDxfId="11">
  <autoFilter ref="E1:G11"/>
  <tableColumns count="3">
    <tableColumn id="1" name="Aléa" dataDxfId="10">
      <calculatedColumnFormula>RAND()</calculatedColumnFormula>
    </tableColumn>
    <tableColumn id="2" name="Rang" dataDxfId="9">
      <calculatedColumnFormula>RANK(Tableau867[[#This Row],[Aléa]],Tableau867[Aléa],FALSE)</calculatedColumnFormula>
    </tableColumn>
    <tableColumn id="3" name="Perm" dataDxfId="8">
      <calculatedColumnFormula>VLOOKUP(Tableau867[[#This Row],[Rang]],Tableau311[],2,0)</calculatedColumnFormula>
    </tableColumn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7" name="Tableau868" displayName="Tableau868" ref="I1:K11" totalsRowShown="0" headerRowDxfId="7">
  <autoFilter ref="I1:K11"/>
  <tableColumns count="3">
    <tableColumn id="1" name="Aléa" dataDxfId="6">
      <calculatedColumnFormula>RAND()</calculatedColumnFormula>
    </tableColumn>
    <tableColumn id="2" name="Rang" dataDxfId="5">
      <calculatedColumnFormula>RANK(Tableau868[[#This Row],[Aléa]],Tableau868[Aléa],FALSE)</calculatedColumnFormula>
    </tableColumn>
    <tableColumn id="3" name="Perm" dataDxfId="4">
      <calculatedColumnFormula>VLOOKUP(Tableau868[[#This Row],[Rang]],Tableau311[],2,0)</calculatedColumnFormula>
    </tableColumn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8" name="Tableau869" displayName="Tableau869" ref="M1:O11" totalsRowShown="0" headerRowDxfId="3">
  <autoFilter ref="M1:O11"/>
  <tableColumns count="3">
    <tableColumn id="1" name="Aléa" dataDxfId="2">
      <calculatedColumnFormula>RAND()</calculatedColumnFormula>
    </tableColumn>
    <tableColumn id="2" name="Rang" dataDxfId="1">
      <calculatedColumnFormula>RANK(Tableau869[[#This Row],[Aléa]],Tableau869[Aléa],FALSE)</calculatedColumnFormula>
    </tableColumn>
    <tableColumn id="3" name="Perm" dataDxfId="0">
      <calculatedColumnFormula>VLOOKUP(Tableau869[[#This Row],[Rang]],Tableau311[],2,0)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B4C6E7"/>
  </sheetPr>
  <dimension ref="A3:M26"/>
  <sheetViews>
    <sheetView workbookViewId="0">
      <selection activeCell="M22" sqref="M22"/>
    </sheetView>
  </sheetViews>
  <sheetFormatPr baseColWidth="10" defaultColWidth="11.42578125" defaultRowHeight="15" x14ac:dyDescent="0.25"/>
  <cols>
    <col min="9" max="9" width="34.28515625" customWidth="1"/>
  </cols>
  <sheetData>
    <row r="3" spans="1:13" ht="15" customHeight="1" x14ac:dyDescent="0.25">
      <c r="A3" s="19"/>
      <c r="B3" s="20"/>
      <c r="C3" s="21"/>
      <c r="D3" s="22"/>
      <c r="E3" s="22"/>
      <c r="F3" s="22"/>
      <c r="G3" s="22"/>
      <c r="H3" s="11" t="s">
        <v>13</v>
      </c>
      <c r="I3" s="11" t="s">
        <v>3</v>
      </c>
      <c r="K3" s="14" t="s">
        <v>12</v>
      </c>
      <c r="L3" s="12" t="s">
        <v>10</v>
      </c>
    </row>
    <row r="4" spans="1:13" ht="21.95" customHeight="1" x14ac:dyDescent="0.25">
      <c r="A4" s="22"/>
      <c r="B4" s="19"/>
      <c r="C4" s="23"/>
      <c r="D4" s="34"/>
      <c r="E4" s="35"/>
      <c r="F4" s="35"/>
      <c r="G4" s="35"/>
      <c r="H4">
        <v>1</v>
      </c>
      <c r="I4" s="8" t="s">
        <v>15</v>
      </c>
      <c r="J4" s="10"/>
      <c r="K4">
        <v>1</v>
      </c>
      <c r="L4" s="4" t="s">
        <v>4</v>
      </c>
      <c r="M4" s="36" t="s">
        <v>0</v>
      </c>
    </row>
    <row r="5" spans="1:13" ht="21.95" customHeight="1" x14ac:dyDescent="0.25">
      <c r="A5" s="22"/>
      <c r="B5" s="19"/>
      <c r="C5" s="23"/>
      <c r="D5" s="34"/>
      <c r="E5" s="35"/>
      <c r="F5" s="35"/>
      <c r="G5" s="35"/>
      <c r="H5">
        <v>2</v>
      </c>
      <c r="I5" s="8" t="s">
        <v>16</v>
      </c>
      <c r="J5" s="10"/>
      <c r="K5">
        <v>2</v>
      </c>
      <c r="L5" s="4" t="s">
        <v>4</v>
      </c>
      <c r="M5" s="36"/>
    </row>
    <row r="6" spans="1:13" ht="21.95" customHeight="1" x14ac:dyDescent="0.25">
      <c r="A6" s="22"/>
      <c r="B6" s="19"/>
      <c r="C6" s="24"/>
      <c r="D6" s="34"/>
      <c r="E6" s="35"/>
      <c r="F6" s="35"/>
      <c r="G6" s="35"/>
      <c r="H6">
        <v>3</v>
      </c>
      <c r="I6" s="8" t="s">
        <v>17</v>
      </c>
      <c r="J6" s="10"/>
      <c r="K6">
        <v>3</v>
      </c>
      <c r="L6" s="6" t="s">
        <v>5</v>
      </c>
      <c r="M6" s="36"/>
    </row>
    <row r="7" spans="1:13" ht="21.95" customHeight="1" x14ac:dyDescent="0.25">
      <c r="A7" s="22"/>
      <c r="B7" s="19"/>
      <c r="C7" s="25"/>
      <c r="D7" s="34"/>
      <c r="E7" s="35"/>
      <c r="F7" s="35"/>
      <c r="G7" s="35"/>
      <c r="H7">
        <v>4</v>
      </c>
      <c r="I7" s="8" t="s">
        <v>18</v>
      </c>
      <c r="J7" s="10"/>
      <c r="K7">
        <v>4</v>
      </c>
      <c r="L7" s="6" t="s">
        <v>5</v>
      </c>
      <c r="M7" s="36"/>
    </row>
    <row r="8" spans="1:13" ht="21.95" customHeight="1" x14ac:dyDescent="0.25">
      <c r="A8" s="22"/>
      <c r="B8" s="19"/>
      <c r="C8" s="25"/>
      <c r="D8" s="34"/>
      <c r="E8" s="35"/>
      <c r="F8" s="35"/>
      <c r="G8" s="35"/>
      <c r="H8">
        <v>5</v>
      </c>
      <c r="I8" s="8" t="s">
        <v>19</v>
      </c>
      <c r="J8" s="10"/>
      <c r="K8">
        <v>5</v>
      </c>
      <c r="L8" s="5" t="s">
        <v>6</v>
      </c>
      <c r="M8" s="36"/>
    </row>
    <row r="9" spans="1:13" ht="21.95" customHeight="1" x14ac:dyDescent="0.25">
      <c r="A9" s="22"/>
      <c r="B9" s="19"/>
      <c r="C9" s="26"/>
      <c r="D9" s="34"/>
      <c r="E9" s="35"/>
      <c r="F9" s="35"/>
      <c r="G9" s="35"/>
      <c r="H9">
        <v>6</v>
      </c>
      <c r="I9" s="8" t="s">
        <v>20</v>
      </c>
      <c r="J9" s="10"/>
      <c r="K9">
        <v>6</v>
      </c>
      <c r="L9" s="5" t="s">
        <v>6</v>
      </c>
      <c r="M9" s="36"/>
    </row>
    <row r="10" spans="1:13" ht="21.95" customHeight="1" x14ac:dyDescent="0.25">
      <c r="A10" s="22"/>
      <c r="B10" s="19"/>
      <c r="C10" s="26"/>
      <c r="D10" s="34"/>
      <c r="E10" s="35"/>
      <c r="F10" s="35"/>
      <c r="G10" s="35"/>
      <c r="H10">
        <v>7</v>
      </c>
      <c r="I10" s="8" t="s">
        <v>21</v>
      </c>
      <c r="J10" s="10"/>
      <c r="K10">
        <v>7</v>
      </c>
      <c r="L10" s="1" t="s">
        <v>1</v>
      </c>
      <c r="M10" s="37" t="s">
        <v>2</v>
      </c>
    </row>
    <row r="11" spans="1:13" ht="21.95" customHeight="1" x14ac:dyDescent="0.25">
      <c r="A11" s="22"/>
      <c r="B11" s="19"/>
      <c r="C11" s="26"/>
      <c r="D11" s="34"/>
      <c r="E11" s="35"/>
      <c r="F11" s="35"/>
      <c r="G11" s="35"/>
      <c r="H11">
        <v>8</v>
      </c>
      <c r="I11" s="8" t="s">
        <v>22</v>
      </c>
      <c r="J11" s="10"/>
      <c r="K11">
        <v>8</v>
      </c>
      <c r="L11" s="7" t="s">
        <v>9</v>
      </c>
      <c r="M11" s="37"/>
    </row>
    <row r="12" spans="1:13" ht="21.95" customHeight="1" x14ac:dyDescent="0.25">
      <c r="A12" s="22"/>
      <c r="B12" s="27"/>
      <c r="C12" s="24"/>
      <c r="D12" s="34"/>
      <c r="E12" s="35"/>
      <c r="F12" s="35"/>
      <c r="G12" s="35"/>
      <c r="H12">
        <v>9</v>
      </c>
      <c r="I12" s="8" t="s">
        <v>23</v>
      </c>
      <c r="J12" s="10"/>
      <c r="K12">
        <v>9</v>
      </c>
      <c r="L12" s="6" t="s">
        <v>7</v>
      </c>
      <c r="M12" s="37"/>
    </row>
    <row r="13" spans="1:13" ht="21.95" customHeight="1" x14ac:dyDescent="0.25">
      <c r="A13" s="22"/>
      <c r="B13" s="19"/>
      <c r="C13" s="25"/>
      <c r="D13" s="19"/>
      <c r="E13" s="18"/>
      <c r="F13" s="18"/>
      <c r="G13" s="18"/>
      <c r="H13">
        <v>10</v>
      </c>
      <c r="I13" s="8" t="s">
        <v>24</v>
      </c>
      <c r="J13" s="10"/>
      <c r="K13">
        <v>10</v>
      </c>
      <c r="L13" s="6" t="s">
        <v>8</v>
      </c>
      <c r="M13" s="37"/>
    </row>
    <row r="14" spans="1:13" ht="21.95" customHeight="1" x14ac:dyDescent="0.25">
      <c r="A14" s="22"/>
      <c r="B14" s="19"/>
      <c r="C14" s="34"/>
      <c r="D14" s="34"/>
      <c r="E14" s="22"/>
      <c r="F14" s="22"/>
      <c r="G14" s="22"/>
      <c r="I14" s="8"/>
      <c r="J14" s="10"/>
      <c r="K14" s="14"/>
    </row>
    <row r="15" spans="1:13" ht="21.95" customHeight="1" x14ac:dyDescent="0.25">
      <c r="A15" s="22"/>
      <c r="B15" s="19"/>
      <c r="C15" s="28"/>
      <c r="D15" s="34"/>
      <c r="E15" s="22"/>
      <c r="F15" s="22"/>
      <c r="G15" s="22"/>
      <c r="J15" s="10"/>
      <c r="K15" s="11"/>
    </row>
    <row r="16" spans="1:13" ht="21.95" customHeight="1" x14ac:dyDescent="0.25">
      <c r="A16" s="22"/>
      <c r="B16" s="27"/>
      <c r="C16" s="28"/>
      <c r="D16" s="34"/>
      <c r="E16" s="22"/>
      <c r="F16" s="22"/>
      <c r="G16" s="22"/>
      <c r="J16" s="10"/>
      <c r="K16" s="11"/>
    </row>
    <row r="17" spans="1:11" ht="21.95" customHeight="1" x14ac:dyDescent="0.25">
      <c r="A17" s="22"/>
      <c r="B17" s="29"/>
      <c r="C17" s="28"/>
      <c r="D17" s="34"/>
      <c r="E17" s="22"/>
      <c r="F17" s="22"/>
      <c r="G17" s="22"/>
      <c r="K17" s="11"/>
    </row>
    <row r="18" spans="1:11" ht="21.95" customHeight="1" x14ac:dyDescent="0.25">
      <c r="A18" s="22"/>
      <c r="B18" s="27"/>
      <c r="C18" s="28"/>
      <c r="D18" s="34"/>
      <c r="E18" s="22"/>
      <c r="F18" s="22"/>
      <c r="G18" s="22"/>
      <c r="I18" s="9"/>
    </row>
    <row r="19" spans="1:11" ht="21.95" customHeight="1" x14ac:dyDescent="0.25">
      <c r="A19" s="22"/>
      <c r="B19" s="30"/>
      <c r="C19" s="28"/>
      <c r="D19" s="22"/>
      <c r="E19" s="22"/>
      <c r="F19" s="22"/>
      <c r="G19" s="22"/>
    </row>
    <row r="20" spans="1:11" ht="21.95" customHeight="1" x14ac:dyDescent="0.25">
      <c r="A20" s="22"/>
      <c r="B20" s="31"/>
      <c r="C20" s="22"/>
      <c r="D20" s="22"/>
      <c r="E20" s="22"/>
      <c r="F20" s="22"/>
      <c r="G20" s="22"/>
    </row>
    <row r="21" spans="1:11" ht="21" customHeight="1" x14ac:dyDescent="0.25">
      <c r="A21" s="22"/>
      <c r="B21" s="19"/>
      <c r="C21" s="22"/>
      <c r="D21" s="22"/>
      <c r="E21" s="22"/>
      <c r="F21" s="22"/>
      <c r="G21" s="22"/>
    </row>
    <row r="22" spans="1:11" ht="21" customHeight="1" x14ac:dyDescent="0.25">
      <c r="A22" s="22"/>
      <c r="B22" s="19"/>
      <c r="C22" s="22"/>
      <c r="D22" s="22"/>
      <c r="E22" s="22"/>
      <c r="F22" s="22"/>
      <c r="G22" s="22"/>
    </row>
    <row r="23" spans="1:11" ht="21" customHeight="1" x14ac:dyDescent="0.25">
      <c r="A23" s="22"/>
      <c r="B23" s="22"/>
      <c r="C23" s="22"/>
      <c r="D23" s="22"/>
      <c r="E23" s="22"/>
      <c r="F23" s="22"/>
      <c r="G23" s="22"/>
    </row>
    <row r="24" spans="1:11" ht="21" customHeight="1" x14ac:dyDescent="0.25">
      <c r="A24" s="22"/>
      <c r="B24" s="22"/>
      <c r="C24" s="22"/>
      <c r="D24" s="22"/>
      <c r="E24" s="22"/>
      <c r="F24" s="22"/>
      <c r="G24" s="22"/>
    </row>
    <row r="25" spans="1:11" ht="21" customHeight="1" x14ac:dyDescent="0.25">
      <c r="A25" s="22"/>
      <c r="B25" s="32"/>
      <c r="C25" s="19"/>
      <c r="D25" s="22"/>
      <c r="E25" s="22"/>
      <c r="F25" s="22"/>
      <c r="G25" s="22"/>
    </row>
    <row r="26" spans="1:11" ht="21" customHeight="1" x14ac:dyDescent="0.25">
      <c r="A26" s="22"/>
      <c r="B26" s="32"/>
      <c r="C26" s="19"/>
      <c r="D26" s="22"/>
      <c r="E26" s="22"/>
      <c r="F26" s="22"/>
      <c r="G26" s="22"/>
    </row>
  </sheetData>
  <mergeCells count="9">
    <mergeCell ref="M4:M9"/>
    <mergeCell ref="M10:M13"/>
    <mergeCell ref="C14:D14"/>
    <mergeCell ref="D15:D18"/>
    <mergeCell ref="D10:D12"/>
    <mergeCell ref="E10:G12"/>
    <mergeCell ref="D4:D9"/>
    <mergeCell ref="E4:G5"/>
    <mergeCell ref="E6:G9"/>
  </mergeCells>
  <phoneticPr fontId="10" type="noConversion"/>
  <conditionalFormatting sqref="L12">
    <cfRule type="cellIs" dxfId="145" priority="114" operator="equal">
      <formula>"WEBM"</formula>
    </cfRule>
    <cfRule type="cellIs" dxfId="144" priority="115" operator="equal">
      <formula>"ASTR"</formula>
    </cfRule>
    <cfRule type="cellIs" dxfId="143" priority="116" operator="equal">
      <formula>"FE"</formula>
    </cfRule>
    <cfRule type="cellIs" dxfId="142" priority="117" operator="equal">
      <formula>"M"</formula>
    </cfRule>
    <cfRule type="cellIs" dxfId="141" priority="118" operator="equal">
      <formula>"FO"</formula>
    </cfRule>
    <cfRule type="cellIs" dxfId="140" priority="119" operator="equal">
      <formula>"CO"</formula>
    </cfRule>
    <cfRule type="cellIs" dxfId="139" priority="120" operator="equal">
      <formula>"ANP"</formula>
    </cfRule>
    <cfRule type="cellIs" dxfId="138" priority="121" operator="equal">
      <formula>"WEBM"</formula>
    </cfRule>
    <cfRule type="cellIs" dxfId="137" priority="122" operator="equal">
      <formula>"BO2"</formula>
    </cfRule>
    <cfRule type="cellIs" dxfId="136" priority="123" operator="equal">
      <formula>"BO1"</formula>
    </cfRule>
    <cfRule type="cellIs" dxfId="135" priority="124" operator="equal">
      <formula>"HL9"</formula>
    </cfRule>
    <cfRule type="cellIs" dxfId="134" priority="125" operator="equal">
      <formula>"HL8"</formula>
    </cfRule>
    <cfRule type="cellIs" dxfId="133" priority="126" operator="equal">
      <formula>"P4"</formula>
    </cfRule>
    <cfRule type="cellIs" dxfId="132" priority="127" operator="equal">
      <formula>"P1"</formula>
    </cfRule>
  </conditionalFormatting>
  <conditionalFormatting sqref="L12">
    <cfRule type="cellIs" dxfId="131" priority="113" operator="equal">
      <formula>"HL8Bis"</formula>
    </cfRule>
  </conditionalFormatting>
  <conditionalFormatting sqref="L12">
    <cfRule type="cellIs" dxfId="130" priority="128" operator="equal">
      <formula>"BO1-MA"</formula>
    </cfRule>
  </conditionalFormatting>
  <conditionalFormatting sqref="L12">
    <cfRule type="cellIs" dxfId="129" priority="112" operator="equal">
      <formula>"BO1-AP"</formula>
    </cfRule>
  </conditionalFormatting>
  <conditionalFormatting sqref="L12">
    <cfRule type="cellIs" dxfId="128" priority="98" operator="equal">
      <formula>"WEBM"</formula>
    </cfRule>
    <cfRule type="cellIs" dxfId="127" priority="99" operator="equal">
      <formula>"ASTR"</formula>
    </cfRule>
    <cfRule type="cellIs" dxfId="126" priority="100" operator="equal">
      <formula>"FE"</formula>
    </cfRule>
    <cfRule type="cellIs" dxfId="125" priority="101" operator="equal">
      <formula>"M"</formula>
    </cfRule>
    <cfRule type="cellIs" dxfId="124" priority="102" operator="equal">
      <formula>"FO"</formula>
    </cfRule>
    <cfRule type="cellIs" dxfId="123" priority="103" operator="equal">
      <formula>"CO"</formula>
    </cfRule>
    <cfRule type="cellIs" dxfId="122" priority="104" operator="equal">
      <formula>"ANP"</formula>
    </cfRule>
    <cfRule type="cellIs" dxfId="121" priority="105" operator="equal">
      <formula>"WEBM"</formula>
    </cfRule>
    <cfRule type="cellIs" dxfId="120" priority="106" operator="equal">
      <formula>"BO2"</formula>
    </cfRule>
    <cfRule type="cellIs" dxfId="119" priority="107" operator="equal">
      <formula>"BO1"</formula>
    </cfRule>
    <cfRule type="cellIs" dxfId="118" priority="108" operator="equal">
      <formula>"HL9"</formula>
    </cfRule>
    <cfRule type="cellIs" dxfId="117" priority="109" operator="equal">
      <formula>"HL8"</formula>
    </cfRule>
    <cfRule type="cellIs" dxfId="116" priority="110" operator="equal">
      <formula>"P4"</formula>
    </cfRule>
    <cfRule type="cellIs" dxfId="115" priority="111" operator="equal">
      <formula>"P1"</formula>
    </cfRule>
  </conditionalFormatting>
  <conditionalFormatting sqref="L12">
    <cfRule type="cellIs" dxfId="114" priority="97" operator="equal">
      <formula>"TD"</formula>
    </cfRule>
  </conditionalFormatting>
  <conditionalFormatting sqref="L13">
    <cfRule type="cellIs" dxfId="113" priority="82" operator="equal">
      <formula>"WEBM"</formula>
    </cfRule>
    <cfRule type="cellIs" dxfId="112" priority="83" operator="equal">
      <formula>"ASTR"</formula>
    </cfRule>
    <cfRule type="cellIs" dxfId="111" priority="84" operator="equal">
      <formula>"FE"</formula>
    </cfRule>
    <cfRule type="cellIs" dxfId="110" priority="85" operator="equal">
      <formula>"M"</formula>
    </cfRule>
    <cfRule type="cellIs" dxfId="109" priority="86" operator="equal">
      <formula>"FO"</formula>
    </cfRule>
    <cfRule type="cellIs" dxfId="108" priority="87" operator="equal">
      <formula>"CO"</formula>
    </cfRule>
    <cfRule type="cellIs" dxfId="107" priority="88" operator="equal">
      <formula>"ANP"</formula>
    </cfRule>
    <cfRule type="cellIs" dxfId="106" priority="89" operator="equal">
      <formula>"WEBM"</formula>
    </cfRule>
    <cfRule type="cellIs" dxfId="105" priority="90" operator="equal">
      <formula>"BO2"</formula>
    </cfRule>
    <cfRule type="cellIs" dxfId="104" priority="91" operator="equal">
      <formula>"BO1"</formula>
    </cfRule>
    <cfRule type="cellIs" dxfId="103" priority="92" operator="equal">
      <formula>"HL9"</formula>
    </cfRule>
    <cfRule type="cellIs" dxfId="102" priority="93" operator="equal">
      <formula>"HL8"</formula>
    </cfRule>
    <cfRule type="cellIs" dxfId="101" priority="94" operator="equal">
      <formula>"P4"</formula>
    </cfRule>
    <cfRule type="cellIs" dxfId="100" priority="95" operator="equal">
      <formula>"P1"</formula>
    </cfRule>
  </conditionalFormatting>
  <conditionalFormatting sqref="L13">
    <cfRule type="cellIs" dxfId="99" priority="81" operator="equal">
      <formula>"HL8Bis"</formula>
    </cfRule>
  </conditionalFormatting>
  <conditionalFormatting sqref="L13">
    <cfRule type="cellIs" dxfId="98" priority="96" operator="equal">
      <formula>"BO1-MA"</formula>
    </cfRule>
  </conditionalFormatting>
  <conditionalFormatting sqref="L13">
    <cfRule type="cellIs" dxfId="97" priority="80" operator="equal">
      <formula>"BO1-AP"</formula>
    </cfRule>
  </conditionalFormatting>
  <conditionalFormatting sqref="L13">
    <cfRule type="cellIs" dxfId="96" priority="66" operator="equal">
      <formula>"WEBM"</formula>
    </cfRule>
    <cfRule type="cellIs" dxfId="95" priority="67" operator="equal">
      <formula>"ASTR"</formula>
    </cfRule>
    <cfRule type="cellIs" dxfId="94" priority="68" operator="equal">
      <formula>"FE"</formula>
    </cfRule>
    <cfRule type="cellIs" dxfId="93" priority="69" operator="equal">
      <formula>"M"</formula>
    </cfRule>
    <cfRule type="cellIs" dxfId="92" priority="70" operator="equal">
      <formula>"FO"</formula>
    </cfRule>
    <cfRule type="cellIs" dxfId="91" priority="71" operator="equal">
      <formula>"CO"</formula>
    </cfRule>
    <cfRule type="cellIs" dxfId="90" priority="72" operator="equal">
      <formula>"ANP"</formula>
    </cfRule>
    <cfRule type="cellIs" dxfId="89" priority="73" operator="equal">
      <formula>"WEBM"</formula>
    </cfRule>
    <cfRule type="cellIs" dxfId="88" priority="74" operator="equal">
      <formula>"BO2"</formula>
    </cfRule>
    <cfRule type="cellIs" dxfId="87" priority="75" operator="equal">
      <formula>"BO1"</formula>
    </cfRule>
    <cfRule type="cellIs" dxfId="86" priority="76" operator="equal">
      <formula>"HL9"</formula>
    </cfRule>
    <cfRule type="cellIs" dxfId="85" priority="77" operator="equal">
      <formula>"HL8"</formula>
    </cfRule>
    <cfRule type="cellIs" dxfId="84" priority="78" operator="equal">
      <formula>"P4"</formula>
    </cfRule>
    <cfRule type="cellIs" dxfId="83" priority="79" operator="equal">
      <formula>"P1"</formula>
    </cfRule>
  </conditionalFormatting>
  <conditionalFormatting sqref="L13">
    <cfRule type="cellIs" dxfId="82" priority="65" operator="equal">
      <formula>"TD"</formula>
    </cfRule>
  </conditionalFormatting>
  <conditionalFormatting sqref="L6">
    <cfRule type="cellIs" dxfId="81" priority="50" operator="equal">
      <formula>"WEBM"</formula>
    </cfRule>
    <cfRule type="cellIs" dxfId="80" priority="51" operator="equal">
      <formula>"ASTR"</formula>
    </cfRule>
    <cfRule type="cellIs" dxfId="79" priority="52" operator="equal">
      <formula>"FE"</formula>
    </cfRule>
    <cfRule type="cellIs" dxfId="78" priority="53" operator="equal">
      <formula>"M"</formula>
    </cfRule>
    <cfRule type="cellIs" dxfId="77" priority="54" operator="equal">
      <formula>"FO"</formula>
    </cfRule>
    <cfRule type="cellIs" dxfId="76" priority="55" operator="equal">
      <formula>"CO"</formula>
    </cfRule>
    <cfRule type="cellIs" dxfId="75" priority="56" operator="equal">
      <formula>"ANP"</formula>
    </cfRule>
    <cfRule type="cellIs" dxfId="74" priority="57" operator="equal">
      <formula>"WEBM"</formula>
    </cfRule>
    <cfRule type="cellIs" dxfId="73" priority="58" operator="equal">
      <formula>"BO2"</formula>
    </cfRule>
    <cfRule type="cellIs" dxfId="72" priority="59" operator="equal">
      <formula>"BO1"</formula>
    </cfRule>
    <cfRule type="cellIs" dxfId="71" priority="60" operator="equal">
      <formula>"HL9"</formula>
    </cfRule>
    <cfRule type="cellIs" dxfId="70" priority="61" operator="equal">
      <formula>"HL8"</formula>
    </cfRule>
    <cfRule type="cellIs" dxfId="69" priority="62" operator="equal">
      <formula>"P4"</formula>
    </cfRule>
    <cfRule type="cellIs" dxfId="68" priority="63" operator="equal">
      <formula>"P1"</formula>
    </cfRule>
  </conditionalFormatting>
  <conditionalFormatting sqref="L6">
    <cfRule type="cellIs" dxfId="67" priority="49" operator="equal">
      <formula>"HL8Bis"</formula>
    </cfRule>
  </conditionalFormatting>
  <conditionalFormatting sqref="L6">
    <cfRule type="cellIs" dxfId="66" priority="64" operator="equal">
      <formula>"BO1-MA"</formula>
    </cfRule>
  </conditionalFormatting>
  <conditionalFormatting sqref="L6">
    <cfRule type="cellIs" dxfId="65" priority="48" operator="equal">
      <formula>"BO1-AP"</formula>
    </cfRule>
  </conditionalFormatting>
  <conditionalFormatting sqref="L6">
    <cfRule type="cellIs" dxfId="64" priority="34" operator="equal">
      <formula>"WEBM"</formula>
    </cfRule>
    <cfRule type="cellIs" dxfId="63" priority="35" operator="equal">
      <formula>"ASTR"</formula>
    </cfRule>
    <cfRule type="cellIs" dxfId="62" priority="36" operator="equal">
      <formula>"FE"</formula>
    </cfRule>
    <cfRule type="cellIs" dxfId="61" priority="37" operator="equal">
      <formula>"M"</formula>
    </cfRule>
    <cfRule type="cellIs" dxfId="60" priority="38" operator="equal">
      <formula>"FO"</formula>
    </cfRule>
    <cfRule type="cellIs" dxfId="59" priority="39" operator="equal">
      <formula>"CO"</formula>
    </cfRule>
    <cfRule type="cellIs" dxfId="58" priority="40" operator="equal">
      <formula>"ANP"</formula>
    </cfRule>
    <cfRule type="cellIs" dxfId="57" priority="41" operator="equal">
      <formula>"WEBM"</formula>
    </cfRule>
    <cfRule type="cellIs" dxfId="56" priority="42" operator="equal">
      <formula>"BO2"</formula>
    </cfRule>
    <cfRule type="cellIs" dxfId="55" priority="43" operator="equal">
      <formula>"BO1"</formula>
    </cfRule>
    <cfRule type="cellIs" dxfId="54" priority="44" operator="equal">
      <formula>"HL9"</formula>
    </cfRule>
    <cfRule type="cellIs" dxfId="53" priority="45" operator="equal">
      <formula>"HL8"</formula>
    </cfRule>
    <cfRule type="cellIs" dxfId="52" priority="46" operator="equal">
      <formula>"P4"</formula>
    </cfRule>
    <cfRule type="cellIs" dxfId="51" priority="47" operator="equal">
      <formula>"P1"</formula>
    </cfRule>
  </conditionalFormatting>
  <conditionalFormatting sqref="L6">
    <cfRule type="cellIs" dxfId="50" priority="33" operator="equal">
      <formula>"TD"</formula>
    </cfRule>
  </conditionalFormatting>
  <conditionalFormatting sqref="L7">
    <cfRule type="cellIs" dxfId="49" priority="18" operator="equal">
      <formula>"WEBM"</formula>
    </cfRule>
    <cfRule type="cellIs" dxfId="48" priority="19" operator="equal">
      <formula>"ASTR"</formula>
    </cfRule>
    <cfRule type="cellIs" dxfId="47" priority="20" operator="equal">
      <formula>"FE"</formula>
    </cfRule>
    <cfRule type="cellIs" dxfId="46" priority="21" operator="equal">
      <formula>"M"</formula>
    </cfRule>
    <cfRule type="cellIs" dxfId="45" priority="22" operator="equal">
      <formula>"FO"</formula>
    </cfRule>
    <cfRule type="cellIs" dxfId="44" priority="23" operator="equal">
      <formula>"CO"</formula>
    </cfRule>
    <cfRule type="cellIs" dxfId="43" priority="24" operator="equal">
      <formula>"ANP"</formula>
    </cfRule>
    <cfRule type="cellIs" dxfId="42" priority="25" operator="equal">
      <formula>"WEBM"</formula>
    </cfRule>
    <cfRule type="cellIs" dxfId="41" priority="26" operator="equal">
      <formula>"BO2"</formula>
    </cfRule>
    <cfRule type="cellIs" dxfId="40" priority="27" operator="equal">
      <formula>"BO1"</formula>
    </cfRule>
    <cfRule type="cellIs" dxfId="39" priority="28" operator="equal">
      <formula>"HL9"</formula>
    </cfRule>
    <cfRule type="cellIs" dxfId="38" priority="29" operator="equal">
      <formula>"HL8"</formula>
    </cfRule>
    <cfRule type="cellIs" dxfId="37" priority="30" operator="equal">
      <formula>"P4"</formula>
    </cfRule>
    <cfRule type="cellIs" dxfId="36" priority="31" operator="equal">
      <formula>"P1"</formula>
    </cfRule>
  </conditionalFormatting>
  <conditionalFormatting sqref="L7">
    <cfRule type="cellIs" dxfId="35" priority="17" operator="equal">
      <formula>"HL8Bis"</formula>
    </cfRule>
  </conditionalFormatting>
  <conditionalFormatting sqref="L7">
    <cfRule type="cellIs" dxfId="34" priority="32" operator="equal">
      <formula>"BO1-MA"</formula>
    </cfRule>
  </conditionalFormatting>
  <conditionalFormatting sqref="L7">
    <cfRule type="cellIs" dxfId="33" priority="16" operator="equal">
      <formula>"BO1-AP"</formula>
    </cfRule>
  </conditionalFormatting>
  <conditionalFormatting sqref="L7">
    <cfRule type="cellIs" dxfId="32" priority="2" operator="equal">
      <formula>"WEBM"</formula>
    </cfRule>
    <cfRule type="cellIs" dxfId="31" priority="3" operator="equal">
      <formula>"ASTR"</formula>
    </cfRule>
    <cfRule type="cellIs" dxfId="30" priority="4" operator="equal">
      <formula>"FE"</formula>
    </cfRule>
    <cfRule type="cellIs" dxfId="29" priority="5" operator="equal">
      <formula>"M"</formula>
    </cfRule>
    <cfRule type="cellIs" dxfId="28" priority="6" operator="equal">
      <formula>"FO"</formula>
    </cfRule>
    <cfRule type="cellIs" dxfId="27" priority="7" operator="equal">
      <formula>"CO"</formula>
    </cfRule>
    <cfRule type="cellIs" dxfId="26" priority="8" operator="equal">
      <formula>"ANP"</formula>
    </cfRule>
    <cfRule type="cellIs" dxfId="25" priority="9" operator="equal">
      <formula>"WEBM"</formula>
    </cfRule>
    <cfRule type="cellIs" dxfId="24" priority="10" operator="equal">
      <formula>"BO2"</formula>
    </cfRule>
    <cfRule type="cellIs" dxfId="23" priority="11" operator="equal">
      <formula>"BO1"</formula>
    </cfRule>
    <cfRule type="cellIs" dxfId="22" priority="12" operator="equal">
      <formula>"HL9"</formula>
    </cfRule>
    <cfRule type="cellIs" dxfId="21" priority="13" operator="equal">
      <formula>"HL8"</formula>
    </cfRule>
    <cfRule type="cellIs" dxfId="20" priority="14" operator="equal">
      <formula>"P4"</formula>
    </cfRule>
    <cfRule type="cellIs" dxfId="19" priority="15" operator="equal">
      <formula>"P1"</formula>
    </cfRule>
  </conditionalFormatting>
  <conditionalFormatting sqref="L7">
    <cfRule type="cellIs" dxfId="18" priority="1" operator="equal">
      <formula>"TD"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S16"/>
  <sheetViews>
    <sheetView tabSelected="1" workbookViewId="0">
      <selection activeCell="K25" sqref="K25"/>
    </sheetView>
  </sheetViews>
  <sheetFormatPr baseColWidth="10" defaultRowHeight="15" x14ac:dyDescent="0.25"/>
  <cols>
    <col min="7" max="7" width="11.42578125" customWidth="1"/>
  </cols>
  <sheetData>
    <row r="1" spans="1:19" x14ac:dyDescent="0.25">
      <c r="A1" s="2" t="s">
        <v>14</v>
      </c>
      <c r="B1" s="2" t="s">
        <v>11</v>
      </c>
      <c r="C1" s="2" t="s">
        <v>10</v>
      </c>
      <c r="E1" s="2" t="s">
        <v>14</v>
      </c>
      <c r="F1" s="2" t="s">
        <v>11</v>
      </c>
      <c r="G1" s="2" t="s">
        <v>10</v>
      </c>
      <c r="I1" s="2" t="s">
        <v>14</v>
      </c>
      <c r="J1" s="2" t="s">
        <v>11</v>
      </c>
      <c r="K1" s="2" t="s">
        <v>10</v>
      </c>
      <c r="M1" s="2" t="s">
        <v>14</v>
      </c>
      <c r="N1" s="2" t="s">
        <v>11</v>
      </c>
      <c r="O1" s="2" t="s">
        <v>10</v>
      </c>
    </row>
    <row r="2" spans="1:19" x14ac:dyDescent="0.25">
      <c r="A2" s="15">
        <f ca="1">RAND()</f>
        <v>0.2794858153506804</v>
      </c>
      <c r="B2" s="13">
        <f ca="1">RANK(Tableau86[[#This Row],[Aléa]],Tableau86[Aléa],FALSE)</f>
        <v>9</v>
      </c>
      <c r="C2" s="13" t="str">
        <f ca="1">VLOOKUP(Tableau86[[#This Row],[Rang]],Tableau311[],2,0)</f>
        <v>BO1-MA</v>
      </c>
      <c r="E2" s="15">
        <f ca="1">RAND()</f>
        <v>0.14846061048144443</v>
      </c>
      <c r="F2" s="17">
        <f ca="1">RANK(Tableau867[[#This Row],[Aléa]],Tableau867[Aléa],FALSE)</f>
        <v>8</v>
      </c>
      <c r="G2" s="17" t="str">
        <f ca="1">VLOOKUP(Tableau867[[#This Row],[Rang]],Tableau311[],2,0)</f>
        <v>WEBM</v>
      </c>
      <c r="I2" s="15">
        <f ca="1">RAND()</f>
        <v>0.80190508511994885</v>
      </c>
      <c r="J2" s="17">
        <f ca="1">RANK(Tableau868[[#This Row],[Aléa]],Tableau868[Aléa],FALSE)</f>
        <v>1</v>
      </c>
      <c r="K2" s="17" t="str">
        <f ca="1">VLOOKUP(Tableau868[[#This Row],[Rang]],Tableau311[],2,0)</f>
        <v>HL8</v>
      </c>
      <c r="M2" s="15">
        <f ca="1">RAND()</f>
        <v>0.56890890686091433</v>
      </c>
      <c r="N2" s="17">
        <f ca="1">RANK(Tableau869[[#This Row],[Aléa]],Tableau869[Aléa],FALSE)</f>
        <v>5</v>
      </c>
      <c r="O2" s="17" t="str">
        <f ca="1">VLOOKUP(Tableau869[[#This Row],[Rang]],Tableau311[],2,0)</f>
        <v>HL9</v>
      </c>
      <c r="Q2" s="33" t="s">
        <v>15</v>
      </c>
    </row>
    <row r="3" spans="1:19" x14ac:dyDescent="0.25">
      <c r="A3" s="15">
        <f t="shared" ref="A3:A9" ca="1" si="0">RAND()</f>
        <v>0.95356814261083778</v>
      </c>
      <c r="B3" s="3">
        <f ca="1">RANK(Tableau86[[#This Row],[Aléa]],Tableau86[Aléa],FALSE)</f>
        <v>2</v>
      </c>
      <c r="C3" s="13" t="str">
        <f ca="1">VLOOKUP(Tableau86[[#This Row],[Rang]],Tableau311[],2,0)</f>
        <v>HL8</v>
      </c>
      <c r="E3" s="15">
        <f t="shared" ref="E3:E9" ca="1" si="1">RAND()</f>
        <v>0.98195062089687835</v>
      </c>
      <c r="F3" s="3">
        <f ca="1">RANK(Tableau867[[#This Row],[Aléa]],Tableau867[Aléa],FALSE)</f>
        <v>1</v>
      </c>
      <c r="G3" s="17" t="str">
        <f ca="1">VLOOKUP(Tableau867[[#This Row],[Rang]],Tableau311[],2,0)</f>
        <v>HL8</v>
      </c>
      <c r="I3" s="15">
        <f t="shared" ref="I3:I9" ca="1" si="2">RAND()</f>
        <v>0.40952334039298255</v>
      </c>
      <c r="J3" s="3">
        <f ca="1">RANK(Tableau868[[#This Row],[Aléa]],Tableau868[Aléa],FALSE)</f>
        <v>5</v>
      </c>
      <c r="K3" s="17" t="str">
        <f ca="1">VLOOKUP(Tableau868[[#This Row],[Rang]],Tableau311[],2,0)</f>
        <v>HL9</v>
      </c>
      <c r="M3" s="15">
        <f t="shared" ref="M3:M9" ca="1" si="3">RAND()</f>
        <v>0.9327492599649857</v>
      </c>
      <c r="N3" s="3">
        <f ca="1">RANK(Tableau869[[#This Row],[Aléa]],Tableau869[Aléa],FALSE)</f>
        <v>1</v>
      </c>
      <c r="O3" s="17" t="str">
        <f ca="1">VLOOKUP(Tableau869[[#This Row],[Rang]],Tableau311[],2,0)</f>
        <v>HL8</v>
      </c>
      <c r="Q3" s="33" t="s">
        <v>16</v>
      </c>
    </row>
    <row r="4" spans="1:19" x14ac:dyDescent="0.25">
      <c r="A4" s="15">
        <f t="shared" ca="1" si="0"/>
        <v>0.98084395917240441</v>
      </c>
      <c r="B4" s="3">
        <f ca="1">RANK(Tableau86[[#This Row],[Aléa]],Tableau86[Aléa],FALSE)</f>
        <v>1</v>
      </c>
      <c r="C4" s="13" t="str">
        <f ca="1">VLOOKUP(Tableau86[[#This Row],[Rang]],Tableau311[],2,0)</f>
        <v>HL8</v>
      </c>
      <c r="E4" s="15">
        <f t="shared" ca="1" si="1"/>
        <v>0.97174338806213589</v>
      </c>
      <c r="F4" s="3">
        <f ca="1">RANK(Tableau867[[#This Row],[Aléa]],Tableau867[Aléa],FALSE)</f>
        <v>2</v>
      </c>
      <c r="G4" s="17" t="str">
        <f ca="1">VLOOKUP(Tableau867[[#This Row],[Rang]],Tableau311[],2,0)</f>
        <v>HL8</v>
      </c>
      <c r="I4" s="15">
        <f t="shared" ca="1" si="2"/>
        <v>0.6550402949099724</v>
      </c>
      <c r="J4" s="3">
        <f ca="1">RANK(Tableau868[[#This Row],[Aléa]],Tableau868[Aléa],FALSE)</f>
        <v>3</v>
      </c>
      <c r="K4" s="17" t="str">
        <f ca="1">VLOOKUP(Tableau868[[#This Row],[Rang]],Tableau311[],2,0)</f>
        <v>HL8Bis</v>
      </c>
      <c r="M4" s="15">
        <f t="shared" ca="1" si="3"/>
        <v>2.3876578560223627E-2</v>
      </c>
      <c r="N4" s="3">
        <f ca="1">RANK(Tableau869[[#This Row],[Aléa]],Tableau869[Aléa],FALSE)</f>
        <v>10</v>
      </c>
      <c r="O4" s="17" t="str">
        <f ca="1">VLOOKUP(Tableau869[[#This Row],[Rang]],Tableau311[],2,0)</f>
        <v>BO1-AP</v>
      </c>
      <c r="Q4" s="33" t="s">
        <v>17</v>
      </c>
    </row>
    <row r="5" spans="1:19" x14ac:dyDescent="0.25">
      <c r="A5" s="15">
        <f t="shared" ca="1" si="0"/>
        <v>0.72190793923369867</v>
      </c>
      <c r="B5" s="3">
        <f ca="1">RANK(Tableau86[[#This Row],[Aléa]],Tableau86[Aléa],FALSE)</f>
        <v>4</v>
      </c>
      <c r="C5" s="13" t="str">
        <f ca="1">VLOOKUP(Tableau86[[#This Row],[Rang]],Tableau311[],2,0)</f>
        <v>HL8Bis</v>
      </c>
      <c r="E5" s="15">
        <f t="shared" ca="1" si="1"/>
        <v>0.66924984830826162</v>
      </c>
      <c r="F5" s="3">
        <f ca="1">RANK(Tableau867[[#This Row],[Aléa]],Tableau867[Aléa],FALSE)</f>
        <v>4</v>
      </c>
      <c r="G5" s="17" t="str">
        <f ca="1">VLOOKUP(Tableau867[[#This Row],[Rang]],Tableau311[],2,0)</f>
        <v>HL8Bis</v>
      </c>
      <c r="I5" s="15">
        <f t="shared" ca="1" si="2"/>
        <v>0.3637841359747972</v>
      </c>
      <c r="J5" s="3">
        <f ca="1">RANK(Tableau868[[#This Row],[Aléa]],Tableau868[Aléa],FALSE)</f>
        <v>6</v>
      </c>
      <c r="K5" s="17" t="str">
        <f ca="1">VLOOKUP(Tableau868[[#This Row],[Rang]],Tableau311[],2,0)</f>
        <v>HL9</v>
      </c>
      <c r="M5" s="15">
        <f t="shared" ca="1" si="3"/>
        <v>9.1249361886138525E-2</v>
      </c>
      <c r="N5" s="3">
        <f ca="1">RANK(Tableau869[[#This Row],[Aléa]],Tableau869[Aléa],FALSE)</f>
        <v>9</v>
      </c>
      <c r="O5" s="17" t="str">
        <f ca="1">VLOOKUP(Tableau869[[#This Row],[Rang]],Tableau311[],2,0)</f>
        <v>BO1-MA</v>
      </c>
      <c r="Q5" s="33" t="s">
        <v>18</v>
      </c>
    </row>
    <row r="6" spans="1:19" x14ac:dyDescent="0.25">
      <c r="A6" s="15">
        <f t="shared" ca="1" si="0"/>
        <v>0.25283674766033193</v>
      </c>
      <c r="B6" s="3">
        <f ca="1">RANK(Tableau86[[#This Row],[Aléa]],Tableau86[Aléa],FALSE)</f>
        <v>10</v>
      </c>
      <c r="C6" s="13" t="str">
        <f ca="1">VLOOKUP(Tableau86[[#This Row],[Rang]],Tableau311[],2,0)</f>
        <v>BO1-AP</v>
      </c>
      <c r="E6" s="15">
        <f t="shared" ca="1" si="1"/>
        <v>4.9314785841332864E-2</v>
      </c>
      <c r="F6" s="3">
        <f ca="1">RANK(Tableau867[[#This Row],[Aléa]],Tableau867[Aléa],FALSE)</f>
        <v>10</v>
      </c>
      <c r="G6" s="17" t="str">
        <f ca="1">VLOOKUP(Tableau867[[#This Row],[Rang]],Tableau311[],2,0)</f>
        <v>BO1-AP</v>
      </c>
      <c r="I6" s="15">
        <f t="shared" ca="1" si="2"/>
        <v>0.54102863649566102</v>
      </c>
      <c r="J6" s="3">
        <f ca="1">RANK(Tableau868[[#This Row],[Aléa]],Tableau868[Aléa],FALSE)</f>
        <v>4</v>
      </c>
      <c r="K6" s="17" t="str">
        <f ca="1">VLOOKUP(Tableau868[[#This Row],[Rang]],Tableau311[],2,0)</f>
        <v>HL8Bis</v>
      </c>
      <c r="M6" s="15">
        <f t="shared" ca="1" si="3"/>
        <v>0.91932621688899585</v>
      </c>
      <c r="N6" s="3">
        <f ca="1">RANK(Tableau869[[#This Row],[Aléa]],Tableau869[Aléa],FALSE)</f>
        <v>2</v>
      </c>
      <c r="O6" s="17" t="str">
        <f ca="1">VLOOKUP(Tableau869[[#This Row],[Rang]],Tableau311[],2,0)</f>
        <v>HL8</v>
      </c>
      <c r="Q6" s="33" t="s">
        <v>19</v>
      </c>
    </row>
    <row r="7" spans="1:19" x14ac:dyDescent="0.25">
      <c r="A7" s="15">
        <f t="shared" ca="1" si="0"/>
        <v>0.36901651310506156</v>
      </c>
      <c r="B7" s="3">
        <f ca="1">RANK(Tableau86[[#This Row],[Aléa]],Tableau86[Aléa],FALSE)</f>
        <v>6</v>
      </c>
      <c r="C7" s="13" t="str">
        <f ca="1">VLOOKUP(Tableau86[[#This Row],[Rang]],Tableau311[],2,0)</f>
        <v>HL9</v>
      </c>
      <c r="E7" s="15">
        <f t="shared" ca="1" si="1"/>
        <v>0.87071455673298714</v>
      </c>
      <c r="F7" s="3">
        <f ca="1">RANK(Tableau867[[#This Row],[Aléa]],Tableau867[Aléa],FALSE)</f>
        <v>3</v>
      </c>
      <c r="G7" s="17" t="str">
        <f ca="1">VLOOKUP(Tableau867[[#This Row],[Rang]],Tableau311[],2,0)</f>
        <v>HL8Bis</v>
      </c>
      <c r="I7" s="15">
        <f t="shared" ca="1" si="2"/>
        <v>0.20632987418778537</v>
      </c>
      <c r="J7" s="3">
        <f ca="1">RANK(Tableau868[[#This Row],[Aléa]],Tableau868[Aléa],FALSE)</f>
        <v>7</v>
      </c>
      <c r="K7" s="17" t="str">
        <f ca="1">VLOOKUP(Tableau868[[#This Row],[Rang]],Tableau311[],2,0)</f>
        <v>BO2</v>
      </c>
      <c r="M7" s="15">
        <f t="shared" ca="1" si="3"/>
        <v>0.3548776195769171</v>
      </c>
      <c r="N7" s="3">
        <f ca="1">RANK(Tableau869[[#This Row],[Aléa]],Tableau869[Aléa],FALSE)</f>
        <v>7</v>
      </c>
      <c r="O7" s="17" t="str">
        <f ca="1">VLOOKUP(Tableau869[[#This Row],[Rang]],Tableau311[],2,0)</f>
        <v>BO2</v>
      </c>
      <c r="Q7" s="33" t="s">
        <v>20</v>
      </c>
    </row>
    <row r="8" spans="1:19" x14ac:dyDescent="0.25">
      <c r="A8" s="15">
        <f t="shared" ca="1" si="0"/>
        <v>0.50753326634259943</v>
      </c>
      <c r="B8" s="3">
        <f ca="1">RANK(Tableau86[[#This Row],[Aléa]],Tableau86[Aléa],FALSE)</f>
        <v>5</v>
      </c>
      <c r="C8" s="13" t="str">
        <f ca="1">VLOOKUP(Tableau86[[#This Row],[Rang]],Tableau311[],2,0)</f>
        <v>HL9</v>
      </c>
      <c r="E8" s="15">
        <f t="shared" ca="1" si="1"/>
        <v>0.34792348534022022</v>
      </c>
      <c r="F8" s="3">
        <f ca="1">RANK(Tableau867[[#This Row],[Aléa]],Tableau867[Aléa],FALSE)</f>
        <v>5</v>
      </c>
      <c r="G8" s="17" t="str">
        <f ca="1">VLOOKUP(Tableau867[[#This Row],[Rang]],Tableau311[],2,0)</f>
        <v>HL9</v>
      </c>
      <c r="I8" s="15">
        <f t="shared" ca="1" si="2"/>
        <v>0.7934234704529689</v>
      </c>
      <c r="J8" s="3">
        <f ca="1">RANK(Tableau868[[#This Row],[Aléa]],Tableau868[Aléa],FALSE)</f>
        <v>2</v>
      </c>
      <c r="K8" s="17" t="str">
        <f ca="1">VLOOKUP(Tableau868[[#This Row],[Rang]],Tableau311[],2,0)</f>
        <v>HL8</v>
      </c>
      <c r="M8" s="15">
        <f t="shared" ca="1" si="3"/>
        <v>0.84352700846403406</v>
      </c>
      <c r="N8" s="3">
        <f ca="1">RANK(Tableau869[[#This Row],[Aléa]],Tableau869[Aléa],FALSE)</f>
        <v>3</v>
      </c>
      <c r="O8" s="17" t="str">
        <f ca="1">VLOOKUP(Tableau869[[#This Row],[Rang]],Tableau311[],2,0)</f>
        <v>HL8Bis</v>
      </c>
      <c r="Q8" s="33" t="s">
        <v>21</v>
      </c>
    </row>
    <row r="9" spans="1:19" x14ac:dyDescent="0.25">
      <c r="A9" s="15">
        <f t="shared" ca="1" si="0"/>
        <v>0.28144568884816556</v>
      </c>
      <c r="B9" s="3">
        <f ca="1">RANK(Tableau86[[#This Row],[Aléa]],Tableau86[Aléa],FALSE)</f>
        <v>8</v>
      </c>
      <c r="C9" s="13" t="str">
        <f ca="1">VLOOKUP(Tableau86[[#This Row],[Rang]],Tableau311[],2,0)</f>
        <v>WEBM</v>
      </c>
      <c r="E9" s="15">
        <f t="shared" ca="1" si="1"/>
        <v>0.14039101270686927</v>
      </c>
      <c r="F9" s="3">
        <f ca="1">RANK(Tableau867[[#This Row],[Aléa]],Tableau867[Aléa],FALSE)</f>
        <v>9</v>
      </c>
      <c r="G9" s="17" t="str">
        <f ca="1">VLOOKUP(Tableau867[[#This Row],[Rang]],Tableau311[],2,0)</f>
        <v>BO1-MA</v>
      </c>
      <c r="I9" s="15">
        <f t="shared" ca="1" si="2"/>
        <v>5.3895158652391473E-2</v>
      </c>
      <c r="J9" s="3">
        <f ca="1">RANK(Tableau868[[#This Row],[Aléa]],Tableau868[Aléa],FALSE)</f>
        <v>10</v>
      </c>
      <c r="K9" s="17" t="str">
        <f ca="1">VLOOKUP(Tableau868[[#This Row],[Rang]],Tableau311[],2,0)</f>
        <v>BO1-AP</v>
      </c>
      <c r="M9" s="15">
        <f t="shared" ca="1" si="3"/>
        <v>0.4255395317852716</v>
      </c>
      <c r="N9" s="3">
        <f ca="1">RANK(Tableau869[[#This Row],[Aléa]],Tableau869[Aléa],FALSE)</f>
        <v>6</v>
      </c>
      <c r="O9" s="17" t="str">
        <f ca="1">VLOOKUP(Tableau869[[#This Row],[Rang]],Tableau311[],2,0)</f>
        <v>HL9</v>
      </c>
      <c r="Q9" s="33" t="s">
        <v>22</v>
      </c>
    </row>
    <row r="10" spans="1:19" x14ac:dyDescent="0.25">
      <c r="A10" s="15">
        <f ca="1">RAND()</f>
        <v>0.95304711032836265</v>
      </c>
      <c r="B10" s="3">
        <f ca="1">RANK(Tableau86[[#This Row],[Aléa]],Tableau86[Aléa],FALSE)</f>
        <v>3</v>
      </c>
      <c r="C10" s="17" t="str">
        <f ca="1">VLOOKUP(Tableau86[[#This Row],[Rang]],Tableau311[],2,0)</f>
        <v>HL8Bis</v>
      </c>
      <c r="E10" s="15">
        <f ca="1">RAND()</f>
        <v>0.33314268764603194</v>
      </c>
      <c r="F10" s="3">
        <f ca="1">RANK(Tableau867[[#This Row],[Aléa]],Tableau867[Aléa],FALSE)</f>
        <v>6</v>
      </c>
      <c r="G10" s="17" t="str">
        <f ca="1">VLOOKUP(Tableau867[[#This Row],[Rang]],Tableau311[],2,0)</f>
        <v>HL9</v>
      </c>
      <c r="I10" s="15">
        <f ca="1">RAND()</f>
        <v>0.10077056992534084</v>
      </c>
      <c r="J10" s="3">
        <f ca="1">RANK(Tableau868[[#This Row],[Aléa]],Tableau868[Aléa],FALSE)</f>
        <v>8</v>
      </c>
      <c r="K10" s="17" t="str">
        <f ca="1">VLOOKUP(Tableau868[[#This Row],[Rang]],Tableau311[],2,0)</f>
        <v>WEBM</v>
      </c>
      <c r="M10" s="15">
        <f ca="1">RAND()</f>
        <v>0.78976958376990813</v>
      </c>
      <c r="N10" s="3">
        <f ca="1">RANK(Tableau869[[#This Row],[Aléa]],Tableau869[Aléa],FALSE)</f>
        <v>4</v>
      </c>
      <c r="O10" s="17" t="str">
        <f ca="1">VLOOKUP(Tableau869[[#This Row],[Rang]],Tableau311[],2,0)</f>
        <v>HL8Bis</v>
      </c>
      <c r="Q10" s="33" t="s">
        <v>23</v>
      </c>
    </row>
    <row r="11" spans="1:19" x14ac:dyDescent="0.25">
      <c r="A11" s="15">
        <f ca="1">RAND()</f>
        <v>0.34463031059468707</v>
      </c>
      <c r="B11" s="3">
        <f ca="1">RANK(Tableau86[[#This Row],[Aléa]],Tableau86[Aléa],FALSE)</f>
        <v>7</v>
      </c>
      <c r="C11" s="17" t="str">
        <f ca="1">VLOOKUP(Tableau86[[#This Row],[Rang]],Tableau311[],2,0)</f>
        <v>BO2</v>
      </c>
      <c r="E11" s="15">
        <f ca="1">RAND()</f>
        <v>0.22392488850365921</v>
      </c>
      <c r="F11" s="3">
        <f ca="1">RANK(Tableau867[[#This Row],[Aléa]],Tableau867[Aléa],FALSE)</f>
        <v>7</v>
      </c>
      <c r="G11" s="17" t="str">
        <f ca="1">VLOOKUP(Tableau867[[#This Row],[Rang]],Tableau311[],2,0)</f>
        <v>BO2</v>
      </c>
      <c r="I11" s="15">
        <f ca="1">RAND()</f>
        <v>6.7611505181115028E-2</v>
      </c>
      <c r="J11" s="3">
        <f ca="1">RANK(Tableau868[[#This Row],[Aléa]],Tableau868[Aléa],FALSE)</f>
        <v>9</v>
      </c>
      <c r="K11" s="17" t="str">
        <f ca="1">VLOOKUP(Tableau868[[#This Row],[Rang]],Tableau311[],2,0)</f>
        <v>BO1-MA</v>
      </c>
      <c r="M11" s="15">
        <f ca="1">RAND()</f>
        <v>0.112506972306047</v>
      </c>
      <c r="N11" s="3">
        <f ca="1">RANK(Tableau869[[#This Row],[Aléa]],Tableau869[Aléa],FALSE)</f>
        <v>8</v>
      </c>
      <c r="O11" s="17" t="str">
        <f ca="1">VLOOKUP(Tableau869[[#This Row],[Rang]],Tableau311[],2,0)</f>
        <v>WEBM</v>
      </c>
      <c r="Q11" s="33" t="s">
        <v>24</v>
      </c>
    </row>
    <row r="12" spans="1:19" x14ac:dyDescent="0.25"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</row>
    <row r="13" spans="1:19" x14ac:dyDescent="0.25"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</row>
    <row r="16" spans="1:19" x14ac:dyDescent="0.25">
      <c r="A16" s="16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Flow_SignoffStatus xmlns="770638d8-b1fb-420d-9e61-2dfcf58c1136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A11538F2670DD45B0D9F01702BE97EC" ma:contentTypeVersion="10" ma:contentTypeDescription="Create a new document." ma:contentTypeScope="" ma:versionID="3a79575bcdf801657dcf8e0944d2f5f4">
  <xsd:schema xmlns:xsd="http://www.w3.org/2001/XMLSchema" xmlns:xs="http://www.w3.org/2001/XMLSchema" xmlns:p="http://schemas.microsoft.com/office/2006/metadata/properties" xmlns:ns2="770638d8-b1fb-420d-9e61-2dfcf58c1136" xmlns:ns3="1b645037-1ded-45f5-b9cb-028a9780e9b6" targetNamespace="http://schemas.microsoft.com/office/2006/metadata/properties" ma:root="true" ma:fieldsID="f7757eb5e49ff424da7cf45539a14afe" ns2:_="" ns3:_="">
    <xsd:import namespace="770638d8-b1fb-420d-9e61-2dfcf58c1136"/>
    <xsd:import namespace="1b645037-1ded-45f5-b9cb-028a9780e9b6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AutoTags" minOccurs="0"/>
                <xsd:element ref="ns2:MediaServiceOCR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_Flow_SignoffStatu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70638d8-b1fb-420d-9e61-2dfcf58c113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_Flow_SignoffStatus" ma:index="17" nillable="true" ma:displayName="Sign-off status" ma:internalName="Sign_x002d_off_x0020_status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b645037-1ded-45f5-b9cb-028a9780e9b6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A62DAC0-C770-410C-9229-8326D81F439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C2B9EC2-F75E-4810-ABEC-C2D39F788849}">
  <ds:schemaRefs>
    <ds:schemaRef ds:uri="http://schemas.openxmlformats.org/package/2006/metadata/core-properties"/>
    <ds:schemaRef ds:uri="http://schemas.microsoft.com/office/2006/documentManagement/types"/>
    <ds:schemaRef ds:uri="http://www.w3.org/XML/1998/namespace"/>
    <ds:schemaRef ds:uri="1b645037-1ded-45f5-b9cb-028a9780e9b6"/>
    <ds:schemaRef ds:uri="http://purl.org/dc/terms/"/>
    <ds:schemaRef ds:uri="770638d8-b1fb-420d-9e61-2dfcf58c1136"/>
    <ds:schemaRef ds:uri="http://purl.org/dc/dcmitype/"/>
    <ds:schemaRef ds:uri="http://purl.org/dc/elements/1.1/"/>
    <ds:schemaRef ds:uri="http://schemas.microsoft.com/office/infopath/2007/PartnerControls"/>
    <ds:schemaRef ds:uri="http://schemas.microsoft.com/office/2006/metadata/properties"/>
  </ds:schemaRefs>
</ds:datastoreItem>
</file>

<file path=customXml/itemProps3.xml><?xml version="1.0" encoding="utf-8"?>
<ds:datastoreItem xmlns:ds="http://schemas.openxmlformats.org/officeDocument/2006/customXml" ds:itemID="{4A3CB673-FFD6-4C65-95AF-7E5AB6091AD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70638d8-b1fb-420d-9e61-2dfcf58c1136"/>
    <ds:schemaRef ds:uri="1b645037-1ded-45f5-b9cb-028a9780e9b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Bdd</vt:lpstr>
      <vt:lpstr>Aléa</vt:lpstr>
      <vt:lpstr>ASTR</vt:lpstr>
      <vt:lpstr>Choix</vt:lpstr>
      <vt:lpstr>Collegues</vt:lpstr>
      <vt:lpstr>Jours</vt:lpstr>
      <vt:lpstr>Semaines</vt:lpstr>
      <vt:lpstr>TD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CF</dc:creator>
  <cp:keywords/>
  <dc:description/>
  <cp:lastModifiedBy>33630573057</cp:lastModifiedBy>
  <cp:revision/>
  <dcterms:created xsi:type="dcterms:W3CDTF">2018-12-17T14:51:24Z</dcterms:created>
  <dcterms:modified xsi:type="dcterms:W3CDTF">2021-09-15T10:44:49Z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0x0101009A11538F2670DD45B0D9F01702BE97EC</vt:lpwstr>
  </property>
  <property fmtid="{D5CDD505-2E9C-101B-9397-08002B2CF9AE}" pid="3" name="AuthorIds_UIVersion_12800">
    <vt:lpwstr>23</vt:lpwstr>
  </property>
  <property fmtid="{D5CDD505-2E9C-101B-9397-08002B2CF9AE}" pid="4" name="AuthorIds_UIVersion_14336">
    <vt:lpwstr>13</vt:lpwstr>
  </property>
  <property fmtid="{D5CDD505-2E9C-101B-9397-08002B2CF9AE}" pid="5" name="AuthorIds_UIVersion_40960">
    <vt:lpwstr>12,13</vt:lpwstr>
  </property>
  <property fmtid="{D5CDD505-2E9C-101B-9397-08002B2CF9AE}" pid="6" name="AuthorIds_UIVersion_48128">
    <vt:lpwstr>18,24</vt:lpwstr>
  </property>
  <property fmtid="{D5CDD505-2E9C-101B-9397-08002B2CF9AE}" pid="7" name="AuthorIds_UIVersion_49152">
    <vt:lpwstr>13</vt:lpwstr>
  </property>
  <property fmtid="{D5CDD505-2E9C-101B-9397-08002B2CF9AE}" pid="8" name="AuthorIds_UIVersion_50176">
    <vt:lpwstr>24</vt:lpwstr>
  </property>
  <property fmtid="{D5CDD505-2E9C-101B-9397-08002B2CF9AE}" pid="9" name="AuthorIds_UIVersion_50688">
    <vt:lpwstr>25</vt:lpwstr>
  </property>
  <property fmtid="{D5CDD505-2E9C-101B-9397-08002B2CF9AE}" pid="10" name="AuthorIds_UIVersion_74752">
    <vt:lpwstr>24</vt:lpwstr>
  </property>
  <property fmtid="{D5CDD505-2E9C-101B-9397-08002B2CF9AE}" pid="11" name="AuthorIds_UIVersion_75264">
    <vt:lpwstr>25</vt:lpwstr>
  </property>
  <property fmtid="{D5CDD505-2E9C-101B-9397-08002B2CF9AE}" pid="12" name="AuthorIds_UIVersion_77824">
    <vt:lpwstr>23</vt:lpwstr>
  </property>
  <property fmtid="{D5CDD505-2E9C-101B-9397-08002B2CF9AE}" pid="13" name="AuthorIds_UIVersion_79360">
    <vt:lpwstr>23</vt:lpwstr>
  </property>
  <property fmtid="{D5CDD505-2E9C-101B-9397-08002B2CF9AE}" pid="14" name="AuthorIds_UIVersion_80896">
    <vt:lpwstr>15,24</vt:lpwstr>
  </property>
  <property fmtid="{D5CDD505-2E9C-101B-9397-08002B2CF9AE}" pid="15" name="AuthorIds_UIVersion_82432">
    <vt:lpwstr>13</vt:lpwstr>
  </property>
  <property fmtid="{D5CDD505-2E9C-101B-9397-08002B2CF9AE}" pid="16" name="AuthorIds_UIVersion_84992">
    <vt:lpwstr>24</vt:lpwstr>
  </property>
  <property fmtid="{D5CDD505-2E9C-101B-9397-08002B2CF9AE}" pid="17" name="AuthorIds_UIVersion_86016">
    <vt:lpwstr>18</vt:lpwstr>
  </property>
  <property fmtid="{D5CDD505-2E9C-101B-9397-08002B2CF9AE}" pid="18" name="AuthorIds_UIVersion_95232">
    <vt:lpwstr>23</vt:lpwstr>
  </property>
  <property fmtid="{D5CDD505-2E9C-101B-9397-08002B2CF9AE}" pid="19" name="AuthorIds_UIVersion_96768">
    <vt:lpwstr>25</vt:lpwstr>
  </property>
  <property fmtid="{D5CDD505-2E9C-101B-9397-08002B2CF9AE}" pid="20" name="AuthorIds_UIVersion_101376">
    <vt:lpwstr>23</vt:lpwstr>
  </property>
  <property fmtid="{D5CDD505-2E9C-101B-9397-08002B2CF9AE}" pid="21" name="AuthorIds_UIVersion_101888">
    <vt:lpwstr>25</vt:lpwstr>
  </property>
  <property fmtid="{D5CDD505-2E9C-101B-9397-08002B2CF9AE}" pid="22" name="AuthorIds_UIVersion_102912">
    <vt:lpwstr>13</vt:lpwstr>
  </property>
</Properties>
</file>