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440" windowHeight="9840" activeTab="2"/>
  </bookViews>
  <sheets>
    <sheet name="Base-1" sheetId="4" r:id="rId1"/>
    <sheet name="Base-2" sheetId="15" r:id="rId2"/>
    <sheet name="TCD_GLOBAL" sheetId="5" r:id="rId3"/>
  </sheets>
  <definedNames>
    <definedName name="_xlnm._FilterDatabase" localSheetId="0" hidden="1">'Base-1'!$A$1:$W$77</definedName>
    <definedName name="ZONE_TCD">OFFSET('Base-1'!$A$1,,,COUNTA('Base-1'!$A:$A),23)</definedName>
  </definedNames>
  <calcPr calcId="145621"/>
  <pivotCaches>
    <pivotCache cacheId="101" r:id="rId4"/>
    <pivotCache cacheId="109" r:id="rId5"/>
  </pivotCaches>
</workbook>
</file>

<file path=xl/calcChain.xml><?xml version="1.0" encoding="utf-8"?>
<calcChain xmlns="http://schemas.openxmlformats.org/spreadsheetml/2006/main">
  <c r="DN7" i="15" l="1"/>
  <c r="DL7" i="15"/>
  <c r="DN6" i="15"/>
  <c r="DL6" i="15"/>
  <c r="DN5" i="15"/>
  <c r="DL5" i="15"/>
  <c r="DN4" i="15"/>
  <c r="DL4" i="15"/>
  <c r="DN3" i="15"/>
  <c r="DL3" i="15"/>
  <c r="DN2" i="15"/>
  <c r="DL2" i="15"/>
  <c r="W77" i="4"/>
  <c r="V77" i="4"/>
  <c r="W76" i="4"/>
  <c r="V76" i="4"/>
  <c r="W75" i="4"/>
  <c r="V75" i="4"/>
  <c r="W74" i="4"/>
  <c r="V74" i="4"/>
  <c r="W73" i="4"/>
  <c r="V73" i="4"/>
  <c r="W72" i="4"/>
  <c r="V72" i="4"/>
  <c r="W71" i="4"/>
  <c r="V71" i="4"/>
  <c r="W70" i="4"/>
  <c r="V70" i="4"/>
  <c r="W69" i="4"/>
  <c r="V69" i="4"/>
  <c r="W68" i="4"/>
  <c r="V68" i="4"/>
  <c r="W67" i="4"/>
  <c r="V67" i="4"/>
  <c r="W66" i="4"/>
  <c r="V66" i="4"/>
  <c r="W65" i="4"/>
  <c r="V65" i="4"/>
  <c r="W64" i="4"/>
  <c r="V64" i="4"/>
  <c r="W63" i="4"/>
  <c r="V63" i="4"/>
  <c r="W62" i="4"/>
  <c r="V62" i="4"/>
  <c r="W61" i="4"/>
  <c r="V61" i="4"/>
  <c r="W60" i="4"/>
  <c r="V60" i="4"/>
  <c r="W59" i="4"/>
  <c r="V59" i="4"/>
  <c r="W58" i="4"/>
  <c r="V58" i="4"/>
  <c r="W57" i="4"/>
  <c r="V57" i="4"/>
  <c r="W56" i="4"/>
  <c r="V56" i="4"/>
  <c r="W55" i="4"/>
  <c r="V55" i="4"/>
  <c r="W54" i="4"/>
  <c r="V54" i="4"/>
  <c r="W53" i="4"/>
  <c r="V53" i="4"/>
  <c r="W52" i="4"/>
  <c r="V52" i="4"/>
  <c r="W51" i="4"/>
  <c r="V51" i="4"/>
  <c r="W50" i="4"/>
  <c r="V50" i="4"/>
  <c r="W49" i="4"/>
  <c r="V49" i="4"/>
  <c r="W48" i="4"/>
  <c r="V48" i="4"/>
  <c r="W47" i="4"/>
  <c r="V47" i="4"/>
  <c r="W46" i="4"/>
  <c r="V46" i="4"/>
  <c r="W45" i="4"/>
  <c r="V45" i="4"/>
  <c r="W44" i="4"/>
  <c r="V44" i="4"/>
  <c r="W43" i="4"/>
  <c r="V43" i="4"/>
  <c r="W42" i="4"/>
  <c r="V42" i="4"/>
  <c r="W41" i="4"/>
  <c r="V41" i="4"/>
  <c r="W40" i="4"/>
  <c r="V40" i="4"/>
  <c r="W39" i="4"/>
  <c r="V39" i="4"/>
  <c r="W38" i="4"/>
  <c r="V38" i="4"/>
  <c r="W37" i="4"/>
  <c r="V37" i="4"/>
  <c r="W36" i="4"/>
  <c r="V36" i="4"/>
  <c r="W35" i="4"/>
  <c r="V35" i="4"/>
  <c r="W34" i="4"/>
  <c r="V34" i="4"/>
  <c r="W33" i="4"/>
  <c r="V33" i="4"/>
  <c r="W32" i="4"/>
  <c r="V32" i="4"/>
  <c r="W31" i="4"/>
  <c r="V31" i="4"/>
  <c r="W30" i="4"/>
  <c r="V30" i="4"/>
  <c r="W29" i="4"/>
  <c r="V29" i="4"/>
  <c r="W28" i="4"/>
  <c r="V28" i="4"/>
  <c r="W27" i="4"/>
  <c r="V27" i="4"/>
  <c r="W26" i="4"/>
  <c r="V26" i="4"/>
  <c r="W25" i="4"/>
  <c r="V25" i="4"/>
  <c r="W24" i="4"/>
  <c r="V24" i="4"/>
  <c r="W23" i="4"/>
  <c r="V23" i="4"/>
  <c r="W22" i="4"/>
  <c r="V22" i="4"/>
  <c r="W21" i="4"/>
  <c r="V21" i="4"/>
  <c r="W20" i="4"/>
  <c r="V20" i="4"/>
  <c r="W19" i="4"/>
  <c r="V19" i="4"/>
  <c r="W18" i="4"/>
  <c r="V18" i="4"/>
  <c r="W17" i="4"/>
  <c r="V17" i="4"/>
  <c r="W16" i="4"/>
  <c r="V16" i="4"/>
  <c r="W15" i="4"/>
  <c r="V15" i="4"/>
  <c r="W14" i="4"/>
  <c r="V14" i="4"/>
  <c r="W13" i="4"/>
  <c r="V13" i="4"/>
  <c r="W12" i="4"/>
  <c r="V12" i="4"/>
  <c r="W11" i="4"/>
  <c r="V11" i="4"/>
  <c r="W10" i="4"/>
  <c r="V10" i="4"/>
  <c r="W9" i="4"/>
  <c r="V9" i="4"/>
  <c r="W8" i="4"/>
  <c r="V8" i="4"/>
  <c r="W7" i="4"/>
  <c r="V7" i="4"/>
  <c r="W6" i="4"/>
  <c r="V6" i="4"/>
  <c r="W5" i="4"/>
  <c r="V5" i="4"/>
  <c r="W4" i="4"/>
  <c r="V4" i="4"/>
  <c r="W3" i="4"/>
  <c r="V3" i="4"/>
  <c r="W2" i="4"/>
  <c r="V2" i="4"/>
</calcChain>
</file>

<file path=xl/sharedStrings.xml><?xml version="1.0" encoding="utf-8"?>
<sst xmlns="http://schemas.openxmlformats.org/spreadsheetml/2006/main" count="1722" uniqueCount="253">
  <si>
    <t>00130</t>
  </si>
  <si>
    <t>11</t>
  </si>
  <si>
    <t>01001</t>
  </si>
  <si>
    <t>53514650000017</t>
  </si>
  <si>
    <t>39313529800130</t>
  </si>
  <si>
    <t/>
  </si>
  <si>
    <t>3/7/2016</t>
  </si>
  <si>
    <t>2/1/2016</t>
  </si>
  <si>
    <t>2/29/2016</t>
  </si>
  <si>
    <t>Mensuel</t>
  </si>
  <si>
    <t>00148</t>
  </si>
  <si>
    <t>01002</t>
  </si>
  <si>
    <t>39313529800148</t>
  </si>
  <si>
    <t>00163</t>
  </si>
  <si>
    <t>01003</t>
  </si>
  <si>
    <t>39313529800163</t>
  </si>
  <si>
    <t>00429</t>
  </si>
  <si>
    <t>01005</t>
  </si>
  <si>
    <t>39313529800429</t>
  </si>
  <si>
    <t>00452</t>
  </si>
  <si>
    <t>01006</t>
  </si>
  <si>
    <t>39313529800452</t>
  </si>
  <si>
    <t>00460</t>
  </si>
  <si>
    <t>01007</t>
  </si>
  <si>
    <t>39313529800460</t>
  </si>
  <si>
    <t>00494</t>
  </si>
  <si>
    <t>01008</t>
  </si>
  <si>
    <t>39313529800494</t>
  </si>
  <si>
    <t>00502</t>
  </si>
  <si>
    <t>01009</t>
  </si>
  <si>
    <t>39313529800502</t>
  </si>
  <si>
    <t>00528</t>
  </si>
  <si>
    <t>01010</t>
  </si>
  <si>
    <t>39313529800528</t>
  </si>
  <si>
    <t>00536</t>
  </si>
  <si>
    <t>01011</t>
  </si>
  <si>
    <t>39313529800536</t>
  </si>
  <si>
    <t>00569</t>
  </si>
  <si>
    <t>01012</t>
  </si>
  <si>
    <t>39313529800569</t>
  </si>
  <si>
    <t>00577</t>
  </si>
  <si>
    <t>01013</t>
  </si>
  <si>
    <t>39313529800577</t>
  </si>
  <si>
    <t>00585</t>
  </si>
  <si>
    <t>01014</t>
  </si>
  <si>
    <t>39313529800585</t>
  </si>
  <si>
    <t>00362</t>
  </si>
  <si>
    <t>02001</t>
  </si>
  <si>
    <t>78861779300013</t>
  </si>
  <si>
    <t>69200094600362</t>
  </si>
  <si>
    <t>00013</t>
  </si>
  <si>
    <t>03001</t>
  </si>
  <si>
    <t>50071710300013</t>
  </si>
  <si>
    <t>Trimestriel</t>
  </si>
  <si>
    <t>77569188400644</t>
  </si>
  <si>
    <t>77568768400339</t>
  </si>
  <si>
    <t>3/15/2016</t>
  </si>
  <si>
    <t>P0012</t>
  </si>
  <si>
    <t>1/1/2000</t>
  </si>
  <si>
    <t>DAPRE1</t>
  </si>
  <si>
    <t>P0914</t>
  </si>
  <si>
    <t>M0001</t>
  </si>
  <si>
    <t>393135298</t>
  </si>
  <si>
    <t>F0024</t>
  </si>
  <si>
    <t>692000946</t>
  </si>
  <si>
    <t>500717103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</si>
  <si>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</si>
  <si>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</si>
  <si>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</si>
  <si>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</si>
  <si>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</si>
  <si>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</si>
  <si>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</si>
  <si>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</si>
  <si>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</si>
  <si>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</si>
  <si>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</si>
  <si>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</si>
  <si>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</si>
  <si>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</si>
  <si>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</si>
  <si>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</si>
  <si>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</si>
  <si>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</si>
  <si>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</si>
  <si>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</si>
  <si>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VU</t>
  </si>
  <si>
    <t>UR</t>
  </si>
  <si>
    <t>ARR</t>
  </si>
  <si>
    <t>02</t>
  </si>
  <si>
    <t>AGR</t>
  </si>
  <si>
    <t>PREV</t>
  </si>
  <si>
    <t>MUT</t>
  </si>
  <si>
    <t>ASS</t>
  </si>
  <si>
    <t>U</t>
  </si>
  <si>
    <t>V</t>
  </si>
  <si>
    <t>W</t>
  </si>
  <si>
    <t>RET</t>
  </si>
  <si>
    <t>PRE-MUT</t>
  </si>
  <si>
    <t>(Tous)</t>
  </si>
  <si>
    <t>Étiquettes de lignes</t>
  </si>
  <si>
    <t>Total général</t>
  </si>
  <si>
    <t>Somme de L</t>
  </si>
  <si>
    <t>UR_599717103</t>
  </si>
  <si>
    <t>UR_993135298</t>
  </si>
  <si>
    <t>'P0001</t>
  </si>
  <si>
    <t>'01009</t>
  </si>
  <si>
    <t>'N</t>
  </si>
  <si>
    <t>'1- CADRE ET A36</t>
  </si>
  <si>
    <t>'052016</t>
  </si>
  <si>
    <t>446.03</t>
  </si>
  <si>
    <t>4039403.98</t>
  </si>
  <si>
    <t>'0012</t>
  </si>
  <si>
    <t>'5</t>
  </si>
  <si>
    <t>'1620</t>
  </si>
  <si>
    <t>'T</t>
  </si>
  <si>
    <t>'01</t>
  </si>
  <si>
    <t>'O</t>
  </si>
  <si>
    <t>'1</t>
  </si>
  <si>
    <t>'0</t>
  </si>
  <si>
    <t>'S</t>
  </si>
  <si>
    <t>'92350</t>
  </si>
  <si>
    <t>'0022</t>
  </si>
  <si>
    <t>'6201Z</t>
  </si>
  <si>
    <t>'0000</t>
  </si>
  <si>
    <t>'39250071983</t>
  </si>
  <si>
    <t>'75317</t>
  </si>
  <si>
    <t>'77569118100983</t>
  </si>
  <si>
    <t>'SA</t>
  </si>
  <si>
    <t>'0141284000</t>
  </si>
  <si>
    <t>'393135298</t>
  </si>
  <si>
    <t>'I</t>
  </si>
  <si>
    <t>'P0002</t>
  </si>
  <si>
    <t>'2- NON CADRE</t>
  </si>
  <si>
    <t>31086.86</t>
  </si>
  <si>
    <t>'39250071985</t>
  </si>
  <si>
    <t>'P0003</t>
  </si>
  <si>
    <t>'02001</t>
  </si>
  <si>
    <t>'1- CADRE</t>
  </si>
  <si>
    <t>79855.67</t>
  </si>
  <si>
    <t>'02</t>
  </si>
  <si>
    <t>'6202A</t>
  </si>
  <si>
    <t>'11646196507</t>
  </si>
  <si>
    <t>'692000946</t>
  </si>
  <si>
    <t>'R0001</t>
  </si>
  <si>
    <t>'G033</t>
  </si>
  <si>
    <t>'1623</t>
  </si>
  <si>
    <t>'M</t>
  </si>
  <si>
    <t>'50762844400014</t>
  </si>
  <si>
    <t>'R0002</t>
  </si>
  <si>
    <t>'R0003</t>
  </si>
  <si>
    <t>CLE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</si>
  <si>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</si>
  <si>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</si>
  <si>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</si>
  <si>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</si>
  <si>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</si>
  <si>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</si>
  <si>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</si>
  <si>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</si>
  <si>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</si>
  <si>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</si>
  <si>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</si>
  <si>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</si>
  <si>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</si>
  <si>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</si>
  <si>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</si>
  <si>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</si>
  <si>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</si>
  <si>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</si>
  <si>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</si>
  <si>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</si>
  <si>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</si>
  <si>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</si>
  <si>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</si>
  <si>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</si>
  <si>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</si>
  <si>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</si>
  <si>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</si>
  <si>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</si>
  <si>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</si>
  <si>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</si>
  <si>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</si>
  <si>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</si>
  <si>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</si>
  <si>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</si>
  <si>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</si>
  <si>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</si>
  <si>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</si>
  <si>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</si>
  <si>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</si>
  <si>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</si>
  <si>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</si>
  <si>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</si>
  <si>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</si>
  <si>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</si>
  <si>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</si>
  <si>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</si>
  <si>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</si>
  <si>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</si>
  <si>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</si>
  <si>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</si>
  <si>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</si>
  <si>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</si>
  <si>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</si>
  <si>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</si>
  <si>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</si>
  <si>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</si>
  <si>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</si>
  <si>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</si>
  <si>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</si>
  <si>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</si>
  <si>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</si>
  <si>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</si>
  <si>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</si>
  <si>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</si>
  <si>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</si>
  <si>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</si>
  <si>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</si>
  <si>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</si>
  <si>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</si>
  <si>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</si>
  <si>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</si>
  <si>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</si>
  <si>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</si>
  <si>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</si>
  <si>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</si>
  <si>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</si>
  <si>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</si>
  <si>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</si>
  <si>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</si>
  <si>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</si>
  <si>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</si>
  <si>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</si>
  <si>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</si>
  <si>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</si>
  <si>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</si>
  <si>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</si>
  <si>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</si>
  <si>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</si>
  <si>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</si>
  <si>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</si>
  <si>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</si>
  <si>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</si>
  <si>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</si>
  <si>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</si>
  <si>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</si>
  <si>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RET_992000946</t>
  </si>
  <si>
    <t>PRE-MUT_993135298</t>
  </si>
  <si>
    <t>39313529800</t>
  </si>
  <si>
    <t>Somme de AO</t>
  </si>
  <si>
    <t>http://forum.excel-pratique.com</t>
  </si>
  <si>
    <t>UR_599717999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</si>
</sst>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000"/>
  </numFmts>
  <fonts count="7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49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0" borderId="0" xfId="0" applyFont="1"/>
    <xf numFmtId="49" fontId="2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2"/>
    </xf>
    <xf numFmtId="0" fontId="0" fillId="0" borderId="0" xfId="0" applyNumberFormat="1"/>
    <xf numFmtId="0" fontId="0" fillId="0" borderId="0" xfId="0" applyAlignment="1">
      <alignment horizontal="left" indent="3"/>
    </xf>
    <xf numFmtId="0" fontId="4" fillId="4" borderId="1" xfId="1" applyFont="1" applyFill="1" applyBorder="1" applyAlignment="1">
      <alignment vertical="center" wrapText="1"/>
    </xf>
    <xf numFmtId="164" fontId="3" fillId="0" borderId="0" xfId="1" applyNumberFormat="1"/>
    <xf numFmtId="0" fontId="3" fillId="0" borderId="0" xfId="1"/>
    <xf numFmtId="14" fontId="3" fillId="0" borderId="0" xfId="1" applyNumberFormat="1"/>
    <xf numFmtId="0" fontId="0" fillId="0" borderId="0" xfId="0" applyAlignment="1">
      <alignment horizontal="left" indent="1"/>
    </xf>
    <xf numFmtId="0" fontId="2" fillId="5" borderId="1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0" fontId="3" fillId="0" borderId="0" xfId="1" quotePrefix="1"/>
    <xf numFmtId="0" fontId="6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barek, Mondher (ESI)" refreshedDate="42580.447055439814" missingItemsLimit="0" createdVersion="5" refreshedVersion="4" minRefreshableVersion="3" recordCount="6">
  <cacheSource type="worksheet">
    <worksheetSource ref="A1:DO7" sheet="Base-2"/>
  </cacheSource>
  <cacheFields count="119">
    <cacheField name="A" numFmtId="164">
      <sharedItems containsSemiMixedTypes="0" containsString="0" containsNumber="1" containsInteger="1" minValue="2.00100011484882E+16" maxValue="2.00100011484882E+16"/>
    </cacheField>
    <cacheField name="B" numFmtId="0">
      <sharedItems/>
    </cacheField>
    <cacheField name="C" numFmtId="0">
      <sharedItems containsNonDate="0" containsString="0" containsBlank="1"/>
    </cacheField>
    <cacheField name="D" numFmtId="14">
      <sharedItems containsSemiMixedTypes="0" containsNonDate="0" containsDate="1" containsString="0" minDate="2016-08-15T00:00:00" maxDate="2016-08-26T00:00:00"/>
    </cacheField>
    <cacheField name="E" numFmtId="14">
      <sharedItems containsSemiMixedTypes="0" containsNonDate="0" containsDate="1" containsString="0" minDate="2016-03-01T00:00:00" maxDate="2016-05-02T00:00:00"/>
    </cacheField>
    <cacheField name="F" numFmtId="14">
      <sharedItems containsSemiMixedTypes="0" containsNonDate="0" containsDate="1" containsString="0" minDate="2016-07-14T00:00:00" maxDate="2016-07-25T00:00:00"/>
    </cacheField>
    <cacheField name="G" numFmtId="14">
      <sharedItems containsSemiMixedTypes="0" containsNonDate="0" containsDate="1" containsString="0" minDate="2016-07-15T00:00:00" maxDate="2016-07-26T00:00:00"/>
    </cacheField>
    <cacheField name="H" numFmtId="14">
      <sharedItems containsSemiMixedTypes="0" containsNonDate="0" containsDate="1" containsString="0" minDate="2016-05-31T00:00:00" maxDate="2016-06-01T00:00:00"/>
    </cacheField>
    <cacheField name="I" numFmtId="14">
      <sharedItems containsNonDate="0" containsString="0" containsBlank="1"/>
    </cacheField>
    <cacheField name="J" numFmtId="14">
      <sharedItems containsNonDate="0" containsString="0" containsBlank="1"/>
    </cacheField>
    <cacheField name="K" numFmtId="14">
      <sharedItems containsNonDate="0" containsString="0" containsBlank="1"/>
    </cacheField>
    <cacheField name="L" numFmtId="14">
      <sharedItems containsNonDate="0" containsDate="1" containsString="0" containsBlank="1" minDate="2016-06-09T00:00:00" maxDate="2016-06-10T00:00:00"/>
    </cacheField>
    <cacheField name="M" numFmtId="14">
      <sharedItems containsSemiMixedTypes="0" containsNonDate="0" containsDate="1" containsString="0" minDate="2016-06-03T00:00:00" maxDate="2016-06-04T00:00:00"/>
    </cacheField>
    <cacheField name="N" numFmtId="0">
      <sharedItems/>
    </cacheField>
    <cacheField name="O" numFmtId="0">
      <sharedItems containsNonDate="0" containsString="0" containsBlank="1"/>
    </cacheField>
    <cacheField name="P" numFmtId="0">
      <sharedItems/>
    </cacheField>
    <cacheField name="Q" numFmtId="0">
      <sharedItems/>
    </cacheField>
    <cacheField name="R" numFmtId="0">
      <sharedItems/>
    </cacheField>
    <cacheField name="S" numFmtId="0">
      <sharedItems containsSemiMixedTypes="0" containsString="0" containsNumber="1" containsInteger="1" minValue="0" maxValue="1177"/>
    </cacheField>
    <cacheField name="T" numFmtId="0">
      <sharedItems containsSemiMixedTypes="0" containsString="0" containsNumber="1" containsInteger="1" minValue="0" maxValue="0"/>
    </cacheField>
    <cacheField name="U" numFmtId="0">
      <sharedItems containsSemiMixedTypes="0" containsString="0" containsNumber="1" containsInteger="1" minValue="0" maxValue="0"/>
    </cacheField>
    <cacheField name="V" numFmtId="0">
      <sharedItems containsSemiMixedTypes="0" containsString="0" containsNumber="1" containsInteger="1" minValue="0" maxValue="0"/>
    </cacheField>
    <cacheField name="W" numFmtId="0">
      <sharedItems containsSemiMixedTypes="0" containsString="0" containsNumber="1" containsInteger="1" minValue="0" maxValue="0"/>
    </cacheField>
    <cacheField name="X" numFmtId="0">
      <sharedItems containsSemiMixedTypes="0" containsString="0" containsNumber="1" containsInteger="1" minValue="0" maxValue="285"/>
    </cacheField>
    <cacheField name="Y" numFmtId="0">
      <sharedItems containsSemiMixedTypes="0" containsString="0" containsNumber="1" containsInteger="1" minValue="3" maxValue="946"/>
    </cacheField>
    <cacheField name="Z" numFmtId="0">
      <sharedItems containsSemiMixedTypes="0" containsString="0" containsNumber="1" containsInteger="1" minValue="3" maxValue="1224"/>
    </cacheField>
    <cacheField name="AA" numFmtId="0">
      <sharedItems containsSemiMixedTypes="0" containsString="0" containsNumber="1" containsInteger="1" minValue="0" maxValue="0"/>
    </cacheField>
    <cacheField name="AB" numFmtId="0">
      <sharedItems containsSemiMixedTypes="0" containsString="0" containsNumber="1" containsInteger="1" minValue="0" maxValue="0"/>
    </cacheField>
    <cacheField name="AC" numFmtId="0">
      <sharedItems containsSemiMixedTypes="0" containsString="0" containsNumber="1" containsInteger="1" minValue="2" maxValue="1237"/>
    </cacheField>
    <cacheField name="AD" numFmtId="0">
      <sharedItems containsSemiMixedTypes="0" containsString="0" containsNumber="1" containsInteger="1" minValue="0" maxValue="285"/>
    </cacheField>
    <cacheField name="AE" numFmtId="0">
      <sharedItems containsSemiMixedTypes="0" containsString="0" containsNumber="1" containsInteger="1" minValue="3" maxValue="946"/>
    </cacheField>
    <cacheField name="AF" numFmtId="0">
      <sharedItems containsSemiMixedTypes="0" containsString="0" containsNumber="1" containsInteger="1" minValue="0" maxValue="0"/>
    </cacheField>
    <cacheField name="AG" numFmtId="0">
      <sharedItems containsSemiMixedTypes="0" containsString="0" containsNumber="1" containsInteger="1" minValue="0" maxValue="0"/>
    </cacheField>
    <cacheField name="AH" numFmtId="0">
      <sharedItems containsNonDate="0" containsString="0" containsBlank="1"/>
    </cacheField>
    <cacheField name="AI" numFmtId="0">
      <sharedItems containsNonDate="0" containsString="0" containsBlank="1"/>
    </cacheField>
    <cacheField name="AJ" numFmtId="0">
      <sharedItems/>
    </cacheField>
    <cacheField name="AK" numFmtId="0">
      <sharedItems containsMixedTypes="1" containsNumber="1" containsInteger="1" minValue="0" maxValue="0"/>
    </cacheField>
    <cacheField name="AL" numFmtId="0">
      <sharedItems/>
    </cacheField>
    <cacheField name="AM" numFmtId="0">
      <sharedItems containsSemiMixedTypes="0" containsString="0" containsNumber="1" containsInteger="1" minValue="0" maxValue="0"/>
    </cacheField>
    <cacheField name="AN" numFmtId="0">
      <sharedItems containsSemiMixedTypes="0" containsString="0" containsNumber="1" containsInteger="1" minValue="534" maxValue="528402"/>
    </cacheField>
    <cacheField name="AO" numFmtId="0">
      <sharedItems containsSemiMixedTypes="0" containsString="0" containsNumber="1" containsInteger="1" minValue="534" maxValue="528402"/>
    </cacheField>
    <cacheField name="AP" numFmtId="0">
      <sharedItems containsSemiMixedTypes="0" containsString="0" containsNumber="1" containsInteger="1" minValue="0" maxValue="0"/>
    </cacheField>
    <cacheField name="AQ" numFmtId="0">
      <sharedItems containsSemiMixedTypes="0" containsString="0" containsNumber="1" containsInteger="1" minValue="0" maxValue="0"/>
    </cacheField>
    <cacheField name="AR" numFmtId="0">
      <sharedItems containsSemiMixedTypes="0" containsString="0" containsNumber="1" containsInteger="1" minValue="0" maxValue="0"/>
    </cacheField>
    <cacheField name="AS" numFmtId="0">
      <sharedItems containsNonDate="0" containsString="0" containsBlank="1"/>
    </cacheField>
    <cacheField name="AT" numFmtId="0">
      <sharedItems containsSemiMixedTypes="0" containsString="0" containsNumber="1" containsInteger="1" minValue="0" maxValue="0"/>
    </cacheField>
    <cacheField name="AU" numFmtId="0">
      <sharedItems/>
    </cacheField>
    <cacheField name="AV" numFmtId="0">
      <sharedItems/>
    </cacheField>
    <cacheField name="AW" numFmtId="0">
      <sharedItems/>
    </cacheField>
    <cacheField name="AX" numFmtId="0">
      <sharedItems count="2">
        <s v="'T"/>
        <s v="'M"/>
      </sharedItems>
    </cacheField>
    <cacheField name="AY" numFmtId="0">
      <sharedItems/>
    </cacheField>
    <cacheField name="AZ" numFmtId="0">
      <sharedItems/>
    </cacheField>
    <cacheField name="BA" numFmtId="0">
      <sharedItems/>
    </cacheField>
    <cacheField name="BB" numFmtId="0">
      <sharedItems/>
    </cacheField>
    <cacheField name="BC" numFmtId="0">
      <sharedItems/>
    </cacheField>
    <cacheField name="BD" numFmtId="0">
      <sharedItems/>
    </cacheField>
    <cacheField name="BE" numFmtId="0">
      <sharedItems/>
    </cacheField>
    <cacheField name="BF" numFmtId="0">
      <sharedItems/>
    </cacheField>
    <cacheField name="BG" numFmtId="0">
      <sharedItems/>
    </cacheField>
    <cacheField name="BH" numFmtId="0">
      <sharedItems/>
    </cacheField>
    <cacheField name="BI" numFmtId="0">
      <sharedItems/>
    </cacheField>
    <cacheField name="BJ" numFmtId="0">
      <sharedItems/>
    </cacheField>
    <cacheField name="BK" numFmtId="0">
      <sharedItems/>
    </cacheField>
    <cacheField name="BL" numFmtId="0">
      <sharedItems/>
    </cacheField>
    <cacheField name="BM" numFmtId="0">
      <sharedItems/>
    </cacheField>
    <cacheField name="BN" numFmtId="0">
      <sharedItems/>
    </cacheField>
    <cacheField name="BO" numFmtId="0">
      <sharedItems/>
    </cacheField>
    <cacheField name="BP" numFmtId="0">
      <sharedItems containsNonDate="0" containsString="0" containsBlank="1"/>
    </cacheField>
    <cacheField name="BQ" numFmtId="0">
      <sharedItems containsNonDate="0" containsString="0" containsBlank="1"/>
    </cacheField>
    <cacheField name="BR" numFmtId="0">
      <sharedItems/>
    </cacheField>
    <cacheField name="BS" numFmtId="0">
      <sharedItems containsNonDate="0" containsString="0" containsBlank="1"/>
    </cacheField>
    <cacheField name="BT" numFmtId="0">
      <sharedItems containsNonDate="0" containsString="0" containsBlank="1"/>
    </cacheField>
    <cacheField name="BU" numFmtId="0">
      <sharedItems containsNonDate="0" containsString="0" containsBlank="1"/>
    </cacheField>
    <cacheField name="BV" numFmtId="0">
      <sharedItems containsNonDate="0" containsString="0" containsBlank="1"/>
    </cacheField>
    <cacheField name="BW" numFmtId="0">
      <sharedItems containsNonDate="0" containsString="0" containsBlank="1"/>
    </cacheField>
    <cacheField name="BX" numFmtId="0">
      <sharedItems containsNonDate="0" containsString="0" containsBlank="1"/>
    </cacheField>
    <cacheField name="BY" numFmtId="0">
      <sharedItems containsNonDate="0" containsString="0" containsBlank="1"/>
    </cacheField>
    <cacheField name="BZ" numFmtId="0">
      <sharedItems/>
    </cacheField>
    <cacheField name="CA" numFmtId="0">
      <sharedItems/>
    </cacheField>
    <cacheField name="CB" numFmtId="0">
      <sharedItems containsNonDate="0" containsString="0" containsBlank="1"/>
    </cacheField>
    <cacheField name="CC" numFmtId="0">
      <sharedItems/>
    </cacheField>
    <cacheField name="CD" numFmtId="0">
      <sharedItems containsNonDate="0" containsString="0" containsBlank="1"/>
    </cacheField>
    <cacheField name="CE" numFmtId="0">
      <sharedItems containsNonDate="0" containsString="0" containsBlank="1"/>
    </cacheField>
    <cacheField name="CF" numFmtId="0">
      <sharedItems containsNonDate="0" containsString="0" containsBlank="1"/>
    </cacheField>
    <cacheField name="CG" numFmtId="0">
      <sharedItems containsNonDate="0" containsString="0" containsBlank="1"/>
    </cacheField>
    <cacheField name="CH" numFmtId="0">
      <sharedItems/>
    </cacheField>
    <cacheField name="CI" numFmtId="0">
      <sharedItems containsNonDate="0" containsString="0" containsBlank="1"/>
    </cacheField>
    <cacheField name="CJ" numFmtId="0">
      <sharedItems containsSemiMixedTypes="0" containsString="0" containsNumber="1" containsInteger="1" minValue="1" maxValue="6"/>
    </cacheField>
    <cacheField name="CK" numFmtId="0">
      <sharedItems containsNonDate="0" containsString="0" containsBlank="1"/>
    </cacheField>
    <cacheField name="CL" numFmtId="0">
      <sharedItems/>
    </cacheField>
    <cacheField name="CM" numFmtId="0">
      <sharedItems containsNonDate="0" containsString="0" containsBlank="1"/>
    </cacheField>
    <cacheField name="CN" numFmtId="0">
      <sharedItems containsNonDate="0" containsString="0" containsBlank="1"/>
    </cacheField>
    <cacheField name="CO" numFmtId="0">
      <sharedItems containsNonDate="0" containsString="0" containsBlank="1"/>
    </cacheField>
    <cacheField name="CP" numFmtId="0">
      <sharedItems containsNonDate="0" containsString="0" containsBlank="1"/>
    </cacheField>
    <cacheField name="CQ" numFmtId="0">
      <sharedItems/>
    </cacheField>
    <cacheField name="CR" numFmtId="0">
      <sharedItems containsNonDate="0" containsString="0" containsBlank="1"/>
    </cacheField>
    <cacheField name="CS" numFmtId="0">
      <sharedItems containsNonDate="0" containsString="0" containsBlank="1"/>
    </cacheField>
    <cacheField name="CT" numFmtId="0">
      <sharedItems containsNonDate="0" containsString="0" containsBlank="1"/>
    </cacheField>
    <cacheField name="CU" numFmtId="0">
      <sharedItems/>
    </cacheField>
    <cacheField name="CV" numFmtId="0">
      <sharedItems containsNonDate="0" containsString="0" containsBlank="1"/>
    </cacheField>
    <cacheField name="CW" numFmtId="0">
      <sharedItems containsNonDate="0" containsString="0" containsBlank="1"/>
    </cacheField>
    <cacheField name="CX" numFmtId="0">
      <sharedItems containsNonDate="0" containsString="0" containsBlank="1"/>
    </cacheField>
    <cacheField name="CY" numFmtId="0">
      <sharedItems/>
    </cacheField>
    <cacheField name="CZ" numFmtId="0">
      <sharedItems/>
    </cacheField>
    <cacheField name="DA" numFmtId="0">
      <sharedItems containsNonDate="0" containsString="0" containsBlank="1"/>
    </cacheField>
    <cacheField name="DB" numFmtId="0">
      <sharedItems containsNonDate="0" containsString="0" containsBlank="1"/>
    </cacheField>
    <cacheField name="DC" numFmtId="0">
      <sharedItems containsNonDate="0" containsString="0" containsBlank="1"/>
    </cacheField>
    <cacheField name="DD" numFmtId="0">
      <sharedItems containsNonDate="0" containsString="0" containsBlank="1"/>
    </cacheField>
    <cacheField name="DE" numFmtId="0">
      <sharedItems/>
    </cacheField>
    <cacheField name="DF" numFmtId="0">
      <sharedItems/>
    </cacheField>
    <cacheField name="DG" numFmtId="0">
      <sharedItems/>
    </cacheField>
    <cacheField name="DH" numFmtId="0">
      <sharedItems/>
    </cacheField>
    <cacheField name="DI" numFmtId="0">
      <sharedItems containsNonDate="0" containsString="0" containsBlank="1"/>
    </cacheField>
    <cacheField name="DJ" numFmtId="0">
      <sharedItems/>
    </cacheField>
    <cacheField name="DK" numFmtId="0">
      <sharedItems/>
    </cacheField>
    <cacheField name="DL" numFmtId="0">
      <sharedItems/>
    </cacheField>
    <cacheField name="DM" numFmtId="49">
      <sharedItems count="2">
        <s v="'77569118100983"/>
        <s v="'50762844400014"/>
      </sharedItems>
    </cacheField>
    <cacheField name="DN" numFmtId="0">
      <sharedItems count="2">
        <s v="01009"/>
        <s v="02001"/>
      </sharedItems>
    </cacheField>
    <cacheField name="CLE" numFmtId="0">
      <sharedItems count="5">
        <s v="UR_993135298"/>
        <s v="UR_599717103"/>
        <s v="UR_599717999"/>
        <s v="RET_992000946"/>
        <s v="PRE-MUT_99313529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barek, Mondher (ESI)" refreshedDate="42580.447055787037" missingItemsLimit="0" createdVersion="5" refreshedVersion="4" minRefreshableVersion="3" recordCount="76">
  <cacheSource type="worksheet">
    <worksheetSource ref="A1:W77" sheet="Base-1"/>
  </cacheSource>
  <cacheFields count="23">
    <cacheField name="A" numFmtId="49">
      <sharedItems containsSemiMixedTypes="0" containsString="0" containsNumber="1" containsInteger="1" minValue="101" maxValue="300"/>
    </cacheField>
    <cacheField name="B" numFmtId="49">
      <sharedItems containsMixedTypes="1" containsNumber="1" containsInteger="1" minValue="105" maxValue="105"/>
    </cacheField>
    <cacheField name="C" numFmtId="49">
      <sharedItems containsBlank="1"/>
    </cacheField>
    <cacheField name="D" numFmtId="49">
      <sharedItems containsMixedTypes="1" containsNumber="1" containsInteger="1" minValue="599717103" maxValue="993135298" count="6">
        <n v="993135298"/>
        <n v="992000946"/>
        <n v="599717103"/>
        <s v="393135298"/>
        <s v="692000946"/>
        <s v="500717103"/>
      </sharedItems>
    </cacheField>
    <cacheField name="E" numFmtId="49">
      <sharedItems/>
    </cacheField>
    <cacheField name="F" numFmtId="49">
      <sharedItems/>
    </cacheField>
    <cacheField name="G" numFmtId="49">
      <sharedItems/>
    </cacheField>
    <cacheField name="H" numFmtId="49">
      <sharedItems count="15">
        <s v="01001"/>
        <s v="01002"/>
        <s v="01003"/>
        <s v="01005"/>
        <s v="01006"/>
        <s v="01007"/>
        <s v="01008"/>
        <s v="01009"/>
        <s v="01010"/>
        <s v="01011"/>
        <s v="01012"/>
        <s v="01013"/>
        <s v="01014"/>
        <s v="02001"/>
        <s v="03001"/>
      </sharedItems>
    </cacheField>
    <cacheField name="I" numFmtId="49">
      <sharedItems containsNonDate="0" containsString="0" containsBlank="1"/>
    </cacheField>
    <cacheField name="J" numFmtId="49">
      <sharedItems/>
    </cacheField>
    <cacheField name="K" numFmtId="49">
      <sharedItems/>
    </cacheField>
    <cacheField name="L" numFmtId="49">
      <sharedItems containsSemiMixedTypes="0" containsString="0" containsNumber="1" minValue="0" maxValue="903360"/>
    </cacheField>
    <cacheField name="M" numFmtId="49">
      <sharedItems containsMixedTypes="1" containsNumber="1" minValue="13.5" maxValue="2301179"/>
    </cacheField>
    <cacheField name="N" numFmtId="49">
      <sharedItems/>
    </cacheField>
    <cacheField name="O" numFmtId="49">
      <sharedItems/>
    </cacheField>
    <cacheField name="P" numFmtId="49">
      <sharedItems/>
    </cacheField>
    <cacheField name="Q" numFmtId="49">
      <sharedItems/>
    </cacheField>
    <cacheField name="R" numFmtId="49">
      <sharedItems containsMixedTypes="1" containsNumber="1" containsInteger="1" minValue="401" maxValue="405"/>
    </cacheField>
    <cacheField name="S" numFmtId="49">
      <sharedItems count="2">
        <s v="Mensuel"/>
        <s v="Trimestriel"/>
      </sharedItems>
    </cacheField>
    <cacheField name="T" numFmtId="49">
      <sharedItems/>
    </cacheField>
    <cacheField name="U" numFmtId="0">
      <sharedItems count="3">
        <s v="UR"/>
        <s v="RET"/>
        <s v="PRE-MUT"/>
      </sharedItems>
    </cacheField>
    <cacheField name="V" numFmtId="49">
      <sharedItems containsMixedTypes="1" containsNumber="1" containsInteger="1" minValue="599717103" maxValue="993135298" count="6">
        <n v="993135298"/>
        <n v="992000946"/>
        <n v="599717103"/>
        <s v="393135298"/>
        <s v="692000946"/>
        <s v="500717103"/>
      </sharedItems>
    </cacheField>
    <cacheField name="CLE" numFmtId="0">
      <sharedItems count="10">
        <s v="UR_993135298"/>
        <s v="UR_992000946"/>
        <s v="UR_599717103"/>
        <s v="RET_993135298"/>
        <s v="RET_992000946"/>
        <s v="PRE-MUT_993135298"/>
        <s v="PRE-MUT_992000946"/>
        <s v="PRE-MUT_393135298"/>
        <s v="PRE-MUT_692000946"/>
        <s v="PRE-MUT_50071710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2.00100011484882E+16"/>
    <s v="'P0001"/>
    <m/>
    <d v="2016-08-15T00:00:00"/>
    <d v="2016-03-01T00:00:00"/>
    <d v="2016-07-14T00:00:00"/>
    <d v="2016-07-15T00:00:00"/>
    <d v="2016-05-31T00:00:00"/>
    <m/>
    <m/>
    <m/>
    <m/>
    <d v="2016-06-03T00:00:00"/>
    <s v="'01009"/>
    <m/>
    <s v="'N"/>
    <s v="'P0001"/>
    <s v="'1- CADRE ET A36"/>
    <n v="1177"/>
    <n v="0"/>
    <n v="0"/>
    <n v="0"/>
    <n v="0"/>
    <n v="285"/>
    <n v="946"/>
    <n v="1224"/>
    <n v="0"/>
    <n v="0"/>
    <n v="1237"/>
    <n v="285"/>
    <n v="946"/>
    <n v="0"/>
    <n v="0"/>
    <m/>
    <m/>
    <s v="'052016"/>
    <s v="446.03"/>
    <s v="4039403.98"/>
    <n v="0"/>
    <n v="481791"/>
    <n v="481791"/>
    <n v="0"/>
    <n v="0"/>
    <n v="0"/>
    <m/>
    <n v="0"/>
    <s v="'0012"/>
    <s v="'5"/>
    <s v="'1620"/>
    <x v="0"/>
    <s v="'01"/>
    <s v="'N"/>
    <s v="'O"/>
    <s v="'N"/>
    <s v="'N"/>
    <s v="'1"/>
    <s v="'N"/>
    <s v="'N"/>
    <s v="'O"/>
    <s v="'N"/>
    <s v="'O"/>
    <s v="'N"/>
    <s v="'N"/>
    <s v="'N"/>
    <s v="'0"/>
    <s v="'N"/>
    <s v="'S"/>
    <m/>
    <m/>
    <s v="'92350"/>
    <m/>
    <m/>
    <m/>
    <m/>
    <m/>
    <m/>
    <m/>
    <s v="'0022"/>
    <s v="39313529800"/>
    <m/>
    <s v="'6201Z"/>
    <m/>
    <m/>
    <m/>
    <m/>
    <s v="'0000"/>
    <m/>
    <n v="1"/>
    <m/>
    <s v="'39250071983"/>
    <m/>
    <m/>
    <m/>
    <m/>
    <s v="'75317"/>
    <m/>
    <m/>
    <m/>
    <s v="'77569118100983"/>
    <m/>
    <m/>
    <m/>
    <s v="'92350"/>
    <s v="'SA"/>
    <m/>
    <m/>
    <m/>
    <m/>
    <s v="'0141284000"/>
    <s v="'0022"/>
    <s v="'393135298"/>
    <s v="'I"/>
    <m/>
    <s v="'N"/>
    <s v="'N"/>
    <s v=""/>
    <x v="0"/>
    <x v="0"/>
    <x v="0"/>
  </r>
  <r>
    <n v="2.00100011484882E+16"/>
    <s v="'P0002"/>
    <m/>
    <d v="2016-08-15T00:00:00"/>
    <d v="2016-03-01T00:00:00"/>
    <d v="2016-07-14T00:00:00"/>
    <d v="2016-07-15T00:00:00"/>
    <d v="2016-05-31T00:00:00"/>
    <m/>
    <m/>
    <m/>
    <d v="2016-06-09T00:00:00"/>
    <d v="2016-06-03T00:00:00"/>
    <s v="'01009"/>
    <m/>
    <s v="'N"/>
    <s v="'P0002"/>
    <s v="'2- NON CADRE"/>
    <n v="0"/>
    <n v="0"/>
    <n v="0"/>
    <n v="0"/>
    <n v="0"/>
    <n v="8"/>
    <n v="27"/>
    <n v="35"/>
    <n v="0"/>
    <n v="0"/>
    <n v="4"/>
    <n v="8"/>
    <n v="27"/>
    <n v="0"/>
    <n v="0"/>
    <m/>
    <m/>
    <s v="'052016"/>
    <n v="0"/>
    <s v="31086.86"/>
    <n v="0"/>
    <n v="542"/>
    <n v="542"/>
    <n v="0"/>
    <n v="0"/>
    <n v="0"/>
    <m/>
    <n v="0"/>
    <s v="'0012"/>
    <s v="'5"/>
    <s v="'1620"/>
    <x v="0"/>
    <s v="'01"/>
    <s v="'N"/>
    <s v="'O"/>
    <s v="'N"/>
    <s v="'N"/>
    <s v="'1"/>
    <s v="'N"/>
    <s v="'N"/>
    <s v="'O"/>
    <s v="'N"/>
    <s v="'O"/>
    <s v="'N"/>
    <s v="'N"/>
    <s v="'N"/>
    <s v="'0"/>
    <s v="'O"/>
    <s v="'S"/>
    <m/>
    <m/>
    <s v="'92350"/>
    <m/>
    <m/>
    <m/>
    <m/>
    <m/>
    <m/>
    <m/>
    <s v="'0022"/>
    <s v="39313529800"/>
    <m/>
    <s v="'6201Z"/>
    <m/>
    <m/>
    <m/>
    <m/>
    <s v="'0000"/>
    <m/>
    <n v="2"/>
    <m/>
    <s v="'39250071985"/>
    <m/>
    <m/>
    <m/>
    <m/>
    <s v="'75317"/>
    <m/>
    <m/>
    <m/>
    <s v="'77569118100983"/>
    <m/>
    <m/>
    <m/>
    <s v="'92350"/>
    <s v="'SA"/>
    <m/>
    <m/>
    <m/>
    <m/>
    <s v="'0141284000"/>
    <s v="'0022"/>
    <s v="'393135298"/>
    <s v="'I"/>
    <m/>
    <s v="'N"/>
    <s v="'N"/>
    <s v=""/>
    <x v="0"/>
    <x v="0"/>
    <x v="1"/>
  </r>
  <r>
    <n v="2.00100011484882E+16"/>
    <s v="'P0003"/>
    <m/>
    <d v="2016-08-15T00:00:00"/>
    <d v="2016-03-01T00:00:00"/>
    <d v="2016-07-14T00:00:00"/>
    <d v="2016-07-15T00:00:00"/>
    <d v="2016-05-31T00:00:00"/>
    <m/>
    <m/>
    <m/>
    <d v="2016-06-09T00:00:00"/>
    <d v="2016-06-03T00:00:00"/>
    <s v="'02001"/>
    <m/>
    <s v="'N"/>
    <s v="'P0003"/>
    <s v="'1- CADRE"/>
    <n v="0"/>
    <n v="0"/>
    <n v="0"/>
    <n v="0"/>
    <n v="0"/>
    <n v="0"/>
    <n v="3"/>
    <n v="3"/>
    <n v="0"/>
    <n v="0"/>
    <n v="2"/>
    <n v="0"/>
    <n v="3"/>
    <n v="0"/>
    <n v="0"/>
    <m/>
    <m/>
    <s v="'052016"/>
    <n v="0"/>
    <s v="79855.67"/>
    <n v="0"/>
    <n v="4360"/>
    <n v="4360"/>
    <n v="0"/>
    <n v="0"/>
    <n v="0"/>
    <m/>
    <n v="0"/>
    <s v="'0012"/>
    <s v="'5"/>
    <s v="'1620"/>
    <x v="0"/>
    <s v="'02"/>
    <s v="'N"/>
    <s v="'O"/>
    <s v="'N"/>
    <s v="'N"/>
    <s v="'1"/>
    <s v="'N"/>
    <s v="'N"/>
    <s v="'O"/>
    <s v="'N"/>
    <s v="'O"/>
    <s v="'N"/>
    <s v="'N"/>
    <s v="'N"/>
    <s v="'0"/>
    <s v="'O"/>
    <s v="'S"/>
    <m/>
    <m/>
    <s v="'92350"/>
    <m/>
    <m/>
    <m/>
    <m/>
    <m/>
    <m/>
    <m/>
    <s v="'0022"/>
    <s v="39313529800"/>
    <m/>
    <s v="'6202A"/>
    <m/>
    <m/>
    <m/>
    <m/>
    <s v="'0000"/>
    <m/>
    <n v="3"/>
    <m/>
    <s v="'11646196507"/>
    <m/>
    <m/>
    <m/>
    <m/>
    <s v="'75317"/>
    <m/>
    <m/>
    <m/>
    <s v="'77569118100983"/>
    <m/>
    <m/>
    <m/>
    <s v="'92350"/>
    <s v="'SA"/>
    <m/>
    <m/>
    <m/>
    <m/>
    <s v="'0141284000"/>
    <s v="'0022"/>
    <s v="'692000946"/>
    <s v="'I"/>
    <m/>
    <s v="'N"/>
    <s v="'N"/>
    <s v=""/>
    <x v="0"/>
    <x v="1"/>
    <x v="1"/>
  </r>
  <r>
    <n v="2.00100011484882E+16"/>
    <s v="'R0001"/>
    <m/>
    <d v="2016-08-25T00:00:00"/>
    <d v="2016-05-01T00:00:00"/>
    <d v="2016-07-24T00:00:00"/>
    <d v="2016-07-25T00:00:00"/>
    <d v="2016-05-31T00:00:00"/>
    <m/>
    <m/>
    <m/>
    <m/>
    <d v="2016-06-03T00:00:00"/>
    <s v="'01009"/>
    <m/>
    <s v="'N"/>
    <s v="'R0001"/>
    <s v="'1- CADRE ET A36"/>
    <n v="0"/>
    <n v="0"/>
    <n v="0"/>
    <n v="0"/>
    <n v="0"/>
    <n v="285"/>
    <n v="946"/>
    <n v="1224"/>
    <n v="0"/>
    <n v="0"/>
    <n v="1212"/>
    <n v="285"/>
    <n v="946"/>
    <n v="0"/>
    <n v="0"/>
    <m/>
    <m/>
    <s v="'052016"/>
    <n v="0"/>
    <s v="4039403.98"/>
    <n v="0"/>
    <n v="528402"/>
    <n v="528402"/>
    <n v="0"/>
    <n v="0"/>
    <n v="0"/>
    <m/>
    <n v="0"/>
    <s v="'G033"/>
    <s v="'0"/>
    <s v="'1623"/>
    <x v="1"/>
    <s v="'01"/>
    <s v="'N"/>
    <s v="'O"/>
    <s v="'N"/>
    <s v="'N"/>
    <s v="'1"/>
    <s v="'N"/>
    <s v="'N"/>
    <s v="'N"/>
    <s v="'N"/>
    <s v="'N"/>
    <s v="'N"/>
    <s v="'N"/>
    <s v="'N"/>
    <s v="'0"/>
    <s v="'N"/>
    <s v="'S"/>
    <m/>
    <m/>
    <s v="'92350"/>
    <m/>
    <m/>
    <m/>
    <m/>
    <m/>
    <m/>
    <m/>
    <s v="'0022"/>
    <s v="39313529800"/>
    <m/>
    <s v="'6201Z"/>
    <m/>
    <m/>
    <m/>
    <m/>
    <s v="'0000"/>
    <m/>
    <n v="4"/>
    <m/>
    <s v="'39250071983"/>
    <m/>
    <m/>
    <m/>
    <m/>
    <s v="'75317"/>
    <m/>
    <m/>
    <m/>
    <s v="'50762844400014"/>
    <m/>
    <m/>
    <m/>
    <s v="'92350"/>
    <s v="'SA"/>
    <m/>
    <m/>
    <m/>
    <m/>
    <s v="'0141284000"/>
    <s v="'0022"/>
    <s v="'393135298"/>
    <s v="'I"/>
    <m/>
    <s v="'N"/>
    <s v="'N"/>
    <s v=""/>
    <x v="1"/>
    <x v="0"/>
    <x v="2"/>
  </r>
  <r>
    <n v="2.00100011484882E+16"/>
    <s v="'R0002"/>
    <m/>
    <d v="2016-08-25T00:00:00"/>
    <d v="2016-05-01T00:00:00"/>
    <d v="2016-07-24T00:00:00"/>
    <d v="2016-07-25T00:00:00"/>
    <d v="2016-05-31T00:00:00"/>
    <m/>
    <m/>
    <m/>
    <d v="2016-06-09T00:00:00"/>
    <d v="2016-06-03T00:00:00"/>
    <s v="'01009"/>
    <m/>
    <s v="'N"/>
    <s v="'R0002"/>
    <s v="'2- NON CADRE"/>
    <n v="0"/>
    <n v="0"/>
    <n v="0"/>
    <n v="0"/>
    <n v="0"/>
    <n v="8"/>
    <n v="27"/>
    <n v="35"/>
    <n v="0"/>
    <n v="0"/>
    <n v="4"/>
    <n v="8"/>
    <n v="27"/>
    <n v="0"/>
    <n v="0"/>
    <m/>
    <m/>
    <s v="'052016"/>
    <n v="0"/>
    <s v="31086.86"/>
    <n v="0"/>
    <n v="534"/>
    <n v="534"/>
    <n v="0"/>
    <n v="0"/>
    <n v="0"/>
    <m/>
    <n v="0"/>
    <s v="'G033"/>
    <s v="'0"/>
    <s v="'1623"/>
    <x v="1"/>
    <s v="'01"/>
    <s v="'N"/>
    <s v="'O"/>
    <s v="'N"/>
    <s v="'N"/>
    <s v="'1"/>
    <s v="'N"/>
    <s v="'N"/>
    <s v="'N"/>
    <s v="'N"/>
    <s v="'N"/>
    <s v="'N"/>
    <s v="'N"/>
    <s v="'N"/>
    <s v="'0"/>
    <s v="'O"/>
    <s v="'S"/>
    <m/>
    <m/>
    <s v="'92350"/>
    <m/>
    <m/>
    <m/>
    <m/>
    <m/>
    <m/>
    <m/>
    <s v="'0022"/>
    <s v="39313529800"/>
    <m/>
    <s v="'6201Z"/>
    <m/>
    <m/>
    <m/>
    <m/>
    <s v="'0000"/>
    <m/>
    <n v="5"/>
    <m/>
    <s v="'39250071985"/>
    <m/>
    <m/>
    <m/>
    <m/>
    <s v="'75317"/>
    <m/>
    <m/>
    <m/>
    <s v="'50762844400014"/>
    <m/>
    <m/>
    <m/>
    <s v="'92350"/>
    <s v="'SA"/>
    <m/>
    <m/>
    <m/>
    <m/>
    <s v="'0141284000"/>
    <s v="'0022"/>
    <s v="'393135298"/>
    <s v="'I"/>
    <m/>
    <s v="'N"/>
    <s v="'N"/>
    <s v=""/>
    <x v="1"/>
    <x v="0"/>
    <x v="3"/>
  </r>
  <r>
    <n v="2.00100011484882E+16"/>
    <s v="'R0003"/>
    <m/>
    <d v="2016-08-15T00:00:00"/>
    <d v="2016-03-01T00:00:00"/>
    <d v="2016-07-14T00:00:00"/>
    <d v="2016-07-15T00:00:00"/>
    <d v="2016-05-31T00:00:00"/>
    <m/>
    <m/>
    <m/>
    <d v="2016-06-09T00:00:00"/>
    <d v="2016-06-03T00:00:00"/>
    <s v="'02001"/>
    <m/>
    <s v="'N"/>
    <s v="'R0003"/>
    <s v="'1- CADRE"/>
    <n v="0"/>
    <n v="0"/>
    <n v="0"/>
    <n v="0"/>
    <n v="0"/>
    <n v="0"/>
    <n v="3"/>
    <n v="3"/>
    <n v="0"/>
    <n v="0"/>
    <n v="2"/>
    <n v="0"/>
    <n v="3"/>
    <n v="0"/>
    <n v="0"/>
    <m/>
    <m/>
    <s v="'052016"/>
    <n v="0"/>
    <s v="79855.67"/>
    <n v="0"/>
    <n v="27404"/>
    <n v="27404"/>
    <n v="0"/>
    <n v="0"/>
    <n v="0"/>
    <m/>
    <n v="0"/>
    <s v="'G033"/>
    <s v="'0"/>
    <s v="'1620"/>
    <x v="0"/>
    <s v="'02"/>
    <s v="'N"/>
    <s v="'O"/>
    <s v="'N"/>
    <s v="'N"/>
    <s v="'1"/>
    <s v="'N"/>
    <s v="'N"/>
    <s v="'O"/>
    <s v="'N"/>
    <s v="'O"/>
    <s v="'N"/>
    <s v="'N"/>
    <s v="'N"/>
    <s v="'0"/>
    <s v="'O"/>
    <s v="'S"/>
    <m/>
    <m/>
    <s v="'92350"/>
    <m/>
    <m/>
    <m/>
    <m/>
    <m/>
    <m/>
    <m/>
    <s v="'0022"/>
    <s v="39313529800"/>
    <m/>
    <s v="'6202A"/>
    <m/>
    <m/>
    <m/>
    <m/>
    <s v="'0000"/>
    <m/>
    <n v="6"/>
    <m/>
    <s v="'11646196507"/>
    <m/>
    <m/>
    <m/>
    <m/>
    <s v="'75317"/>
    <m/>
    <m/>
    <m/>
    <s v="'50762844400014"/>
    <m/>
    <m/>
    <m/>
    <s v="'92350"/>
    <s v="'SA"/>
    <m/>
    <m/>
    <m/>
    <m/>
    <s v="'0141284000"/>
    <s v="'0022"/>
    <s v="'692000946"/>
    <s v="'I"/>
    <m/>
    <s v="'N"/>
    <s v="'N"/>
    <s v=""/>
    <x v="1"/>
    <x v="1"/>
    <x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6">
  <r>
    <n v="101"/>
    <n v="105"/>
    <s v="VU"/>
    <x v="0"/>
    <s v="00130"/>
    <s v="UR"/>
    <s v="11"/>
    <x v="0"/>
    <m/>
    <s v="53514650000017"/>
    <s v="39313529800130"/>
    <n v="65045"/>
    <s v=""/>
    <s v="3/7/2016"/>
    <s v="2/1/2016"/>
    <s v="2/29/2016"/>
    <s v="T"/>
    <s v=""/>
    <x v="0"/>
    <s v=""/>
    <x v="0"/>
    <x v="0"/>
    <x v="0"/>
  </r>
  <r>
    <n v="102"/>
    <n v="105"/>
    <s v="VU"/>
    <x v="0"/>
    <s v="00148"/>
    <s v="UR"/>
    <s v="11"/>
    <x v="1"/>
    <m/>
    <s v="53514650000017"/>
    <s v="39313529800148"/>
    <n v="84855"/>
    <s v=""/>
    <s v="3/7/2016"/>
    <s v="2/1/2016"/>
    <s v="2/29/2016"/>
    <s v="T"/>
    <s v=""/>
    <x v="0"/>
    <s v=""/>
    <x v="0"/>
    <x v="0"/>
    <x v="0"/>
  </r>
  <r>
    <n v="103"/>
    <n v="105"/>
    <s v="VU"/>
    <x v="0"/>
    <s v="00163"/>
    <s v="UR"/>
    <s v="11"/>
    <x v="2"/>
    <m/>
    <s v="53514650000017"/>
    <s v="39313529800163"/>
    <n v="256"/>
    <s v=""/>
    <s v="3/7/2016"/>
    <s v="2/1/2016"/>
    <s v="2/29/2016"/>
    <s v="T"/>
    <s v=""/>
    <x v="0"/>
    <s v=""/>
    <x v="0"/>
    <x v="0"/>
    <x v="0"/>
  </r>
  <r>
    <n v="105"/>
    <n v="105"/>
    <s v="VU"/>
    <x v="0"/>
    <s v="00429"/>
    <s v="UR"/>
    <s v="11"/>
    <x v="3"/>
    <m/>
    <s v="53514650000017"/>
    <s v="39313529800429"/>
    <n v="481791"/>
    <n v="2301179"/>
    <s v="3/7/2016"/>
    <s v="2/1/2016"/>
    <s v="2/29/2016"/>
    <s v="T"/>
    <n v="405"/>
    <x v="0"/>
    <s v=""/>
    <x v="0"/>
    <x v="0"/>
    <x v="0"/>
  </r>
  <r>
    <n v="106"/>
    <n v="105"/>
    <s v="VU"/>
    <x v="0"/>
    <s v="00452"/>
    <s v="UR"/>
    <s v="11"/>
    <x v="4"/>
    <m/>
    <s v="53514650000017"/>
    <s v="39313529800452"/>
    <n v="0"/>
    <s v=""/>
    <s v="3/7/2016"/>
    <s v="2/1/2016"/>
    <s v="2/29/2016"/>
    <s v="T"/>
    <s v=""/>
    <x v="0"/>
    <s v=""/>
    <x v="0"/>
    <x v="0"/>
    <x v="0"/>
  </r>
  <r>
    <n v="107"/>
    <n v="105"/>
    <s v="VU"/>
    <x v="0"/>
    <s v="00460"/>
    <s v="UR"/>
    <s v="11"/>
    <x v="5"/>
    <m/>
    <s v="53514650000017"/>
    <s v="39313529800460"/>
    <n v="79439"/>
    <s v=""/>
    <s v="3/7/2016"/>
    <s v="2/1/2016"/>
    <s v="2/29/2016"/>
    <s v="T"/>
    <s v=""/>
    <x v="0"/>
    <s v=""/>
    <x v="0"/>
    <x v="0"/>
    <x v="0"/>
  </r>
  <r>
    <n v="108"/>
    <n v="105"/>
    <s v="VU"/>
    <x v="0"/>
    <s v="00494"/>
    <s v="UR"/>
    <s v="11"/>
    <x v="6"/>
    <m/>
    <s v="53514650000017"/>
    <s v="39313529800494"/>
    <n v="90507"/>
    <s v=""/>
    <s v="3/7/2016"/>
    <s v="2/1/2016"/>
    <s v="2/29/2016"/>
    <s v="T"/>
    <s v=""/>
    <x v="0"/>
    <s v=""/>
    <x v="0"/>
    <x v="0"/>
    <x v="0"/>
  </r>
  <r>
    <n v="109"/>
    <n v="105"/>
    <s v="VU"/>
    <x v="0"/>
    <s v="00502"/>
    <s v="UR"/>
    <s v="11"/>
    <x v="7"/>
    <m/>
    <s v="53514650000017"/>
    <s v="39313529800502"/>
    <n v="903360"/>
    <s v=""/>
    <s v="3/7/2016"/>
    <s v="2/1/2016"/>
    <s v="2/29/2016"/>
    <s v="T"/>
    <s v=""/>
    <x v="0"/>
    <s v=""/>
    <x v="0"/>
    <x v="0"/>
    <x v="0"/>
  </r>
  <r>
    <n v="110"/>
    <n v="105"/>
    <s v="VU"/>
    <x v="0"/>
    <s v="00528"/>
    <s v="UR"/>
    <s v="11"/>
    <x v="8"/>
    <m/>
    <s v="53514650000017"/>
    <s v="39313529800528"/>
    <n v="0"/>
    <s v=""/>
    <s v="3/7/2016"/>
    <s v="2/1/2016"/>
    <s v="2/29/2016"/>
    <s v="T"/>
    <s v=""/>
    <x v="0"/>
    <s v=""/>
    <x v="0"/>
    <x v="0"/>
    <x v="0"/>
  </r>
  <r>
    <n v="111"/>
    <n v="105"/>
    <s v="VU"/>
    <x v="0"/>
    <s v="00536"/>
    <s v="UR"/>
    <s v="11"/>
    <x v="9"/>
    <m/>
    <s v="53514650000017"/>
    <s v="39313529800536"/>
    <n v="556058"/>
    <s v=""/>
    <s v="3/7/2016"/>
    <s v="2/1/2016"/>
    <s v="2/29/2016"/>
    <s v="T"/>
    <s v=""/>
    <x v="0"/>
    <s v=""/>
    <x v="0"/>
    <x v="0"/>
    <x v="0"/>
  </r>
  <r>
    <n v="112"/>
    <n v="105"/>
    <m/>
    <x v="0"/>
    <s v="00569"/>
    <s v="UR"/>
    <s v="11"/>
    <x v="10"/>
    <m/>
    <s v="53514650000017"/>
    <s v="39313529800569"/>
    <n v="14267"/>
    <s v=""/>
    <s v="3/7/2016"/>
    <s v="2/1/2016"/>
    <s v="2/29/2016"/>
    <s v="T"/>
    <s v=""/>
    <x v="0"/>
    <s v=""/>
    <x v="0"/>
    <x v="0"/>
    <x v="0"/>
  </r>
  <r>
    <n v="113"/>
    <n v="105"/>
    <m/>
    <x v="0"/>
    <s v="00577"/>
    <s v="UR"/>
    <s v="11"/>
    <x v="11"/>
    <m/>
    <s v="53514650000017"/>
    <s v="39313529800577"/>
    <n v="18355"/>
    <s v=""/>
    <s v="3/7/2016"/>
    <s v="2/1/2016"/>
    <s v="2/29/2016"/>
    <s v="T"/>
    <s v=""/>
    <x v="0"/>
    <s v=""/>
    <x v="0"/>
    <x v="0"/>
    <x v="0"/>
  </r>
  <r>
    <n v="114"/>
    <n v="105"/>
    <m/>
    <x v="0"/>
    <s v="00585"/>
    <s v="UR"/>
    <s v="11"/>
    <x v="12"/>
    <m/>
    <s v="53514650000017"/>
    <s v="39313529800585"/>
    <n v="7246"/>
    <s v=""/>
    <s v="3/7/2016"/>
    <s v="2/1/2016"/>
    <s v="2/29/2016"/>
    <s v="T"/>
    <s v=""/>
    <x v="0"/>
    <s v=""/>
    <x v="0"/>
    <x v="0"/>
    <x v="0"/>
  </r>
  <r>
    <n v="200"/>
    <s v=""/>
    <s v="VU"/>
    <x v="1"/>
    <s v="00362"/>
    <s v="UR"/>
    <s v="11"/>
    <x v="13"/>
    <m/>
    <s v="78861779300013"/>
    <s v="69200094600362"/>
    <n v="28968"/>
    <n v="28968"/>
    <s v="3/7/2016"/>
    <s v="2/1/2016"/>
    <s v="2/29/2016"/>
    <s v="T"/>
    <n v="405"/>
    <x v="0"/>
    <s v=""/>
    <x v="0"/>
    <x v="1"/>
    <x v="1"/>
  </r>
  <r>
    <n v="300"/>
    <s v=""/>
    <s v="VU"/>
    <x v="2"/>
    <s v="00013"/>
    <s v="UR"/>
    <s v="11"/>
    <x v="14"/>
    <m/>
    <s v="78861779300013"/>
    <s v="50071710300013"/>
    <n v="1326"/>
    <n v="1326"/>
    <s v="3/7/2016"/>
    <s v="2/1/2016"/>
    <s v="2/29/2016"/>
    <s v="N"/>
    <n v="401"/>
    <x v="1"/>
    <s v=""/>
    <x v="0"/>
    <x v="2"/>
    <x v="2"/>
  </r>
  <r>
    <n v="101"/>
    <s v=""/>
    <s v=""/>
    <x v="0"/>
    <s v="00130"/>
    <s v="ARR"/>
    <s v="11"/>
    <x v="0"/>
    <m/>
    <s v="77569188400644"/>
    <s v="39313529800130"/>
    <n v="11109.33"/>
    <n v="11109.33"/>
    <s v="3/7/2016"/>
    <s v="2/1/2016"/>
    <s v="2/29/2016"/>
    <s v="N"/>
    <s v="02"/>
    <x v="0"/>
    <s v=""/>
    <x v="1"/>
    <x v="0"/>
    <x v="3"/>
  </r>
  <r>
    <n v="101"/>
    <s v=""/>
    <s v=""/>
    <x v="0"/>
    <s v="00130"/>
    <s v="AGR"/>
    <s v="11"/>
    <x v="0"/>
    <m/>
    <s v="77568768400339"/>
    <s v="39313529800130"/>
    <n v="2478.61"/>
    <n v="2478.61"/>
    <s v="3/7/2016"/>
    <s v="2/1/2016"/>
    <s v="2/29/2016"/>
    <s v="N"/>
    <s v="02"/>
    <x v="0"/>
    <s v=""/>
    <x v="1"/>
    <x v="0"/>
    <x v="3"/>
  </r>
  <r>
    <n v="102"/>
    <s v=""/>
    <s v=""/>
    <x v="0"/>
    <s v="00148"/>
    <s v="ARR"/>
    <s v="11"/>
    <x v="1"/>
    <m/>
    <s v="77569188400644"/>
    <s v="39313529800148"/>
    <n v="15046.06"/>
    <n v="15046.06"/>
    <s v="3/7/2016"/>
    <s v="2/1/2016"/>
    <s v="2/29/2016"/>
    <s v="N"/>
    <s v="02"/>
    <x v="0"/>
    <s v=""/>
    <x v="1"/>
    <x v="0"/>
    <x v="3"/>
  </r>
  <r>
    <n v="102"/>
    <s v=""/>
    <s v=""/>
    <x v="0"/>
    <s v="00148"/>
    <s v="AGR"/>
    <s v="11"/>
    <x v="1"/>
    <m/>
    <s v="77568768400339"/>
    <s v="39313529800148"/>
    <n v="3301.79"/>
    <n v="3301.79"/>
    <s v="3/7/2016"/>
    <s v="2/1/2016"/>
    <s v="2/29/2016"/>
    <s v="N"/>
    <s v="02"/>
    <x v="0"/>
    <s v=""/>
    <x v="1"/>
    <x v="0"/>
    <x v="3"/>
  </r>
  <r>
    <n v="103"/>
    <s v=""/>
    <s v=""/>
    <x v="0"/>
    <s v="00163"/>
    <s v="ARR"/>
    <s v="11"/>
    <x v="2"/>
    <m/>
    <s v="77569188400644"/>
    <s v="39313529800163"/>
    <n v="115"/>
    <n v="115"/>
    <s v="3/7/2016"/>
    <s v="2/1/2016"/>
    <s v="2/29/2016"/>
    <s v="N"/>
    <s v="02"/>
    <x v="0"/>
    <s v=""/>
    <x v="1"/>
    <x v="0"/>
    <x v="3"/>
  </r>
  <r>
    <n v="105"/>
    <s v=""/>
    <s v=""/>
    <x v="0"/>
    <s v="00429"/>
    <s v="ARR"/>
    <s v="11"/>
    <x v="3"/>
    <m/>
    <s v="77569188400644"/>
    <s v="39313529800429"/>
    <n v="80320.179999999993"/>
    <n v="80320.179999999993"/>
    <s v="3/7/2016"/>
    <s v="2/1/2016"/>
    <s v="2/29/2016"/>
    <s v="N"/>
    <s v="02"/>
    <x v="0"/>
    <s v=""/>
    <x v="1"/>
    <x v="0"/>
    <x v="3"/>
  </r>
  <r>
    <n v="105"/>
    <s v=""/>
    <s v=""/>
    <x v="0"/>
    <s v="00429"/>
    <s v="AGR"/>
    <s v="11"/>
    <x v="3"/>
    <m/>
    <s v="77568768400339"/>
    <s v="39313529800429"/>
    <n v="28881.68"/>
    <n v="28881.68"/>
    <s v="3/7/2016"/>
    <s v="2/1/2016"/>
    <s v="2/29/2016"/>
    <s v="N"/>
    <s v="02"/>
    <x v="0"/>
    <s v=""/>
    <x v="1"/>
    <x v="0"/>
    <x v="3"/>
  </r>
  <r>
    <n v="107"/>
    <s v=""/>
    <s v=""/>
    <x v="0"/>
    <s v="00460"/>
    <s v="ARR"/>
    <s v="11"/>
    <x v="5"/>
    <m/>
    <s v="77569188400644"/>
    <s v="39313529800460"/>
    <n v="14069.72"/>
    <n v="14069.72"/>
    <s v="3/7/2016"/>
    <s v="2/1/2016"/>
    <s v="2/29/2016"/>
    <s v="N"/>
    <s v="02"/>
    <x v="0"/>
    <s v=""/>
    <x v="1"/>
    <x v="0"/>
    <x v="3"/>
  </r>
  <r>
    <n v="107"/>
    <s v=""/>
    <s v=""/>
    <x v="0"/>
    <s v="00460"/>
    <s v="AGR"/>
    <s v="11"/>
    <x v="5"/>
    <m/>
    <s v="77568768400339"/>
    <s v="39313529800460"/>
    <n v="3546.04"/>
    <n v="3546.04"/>
    <s v="3/7/2016"/>
    <s v="2/1/2016"/>
    <s v="2/29/2016"/>
    <s v="N"/>
    <s v="02"/>
    <x v="0"/>
    <s v=""/>
    <x v="1"/>
    <x v="0"/>
    <x v="3"/>
  </r>
  <r>
    <n v="108"/>
    <s v=""/>
    <s v=""/>
    <x v="0"/>
    <s v="00494"/>
    <s v="ARR"/>
    <s v="11"/>
    <x v="6"/>
    <m/>
    <s v="77569188400644"/>
    <s v="39313529800494"/>
    <n v="14084.27"/>
    <n v="14084.27"/>
    <s v="3/7/2016"/>
    <s v="2/1/2016"/>
    <s v="2/29/2016"/>
    <s v="N"/>
    <s v="02"/>
    <x v="0"/>
    <s v=""/>
    <x v="1"/>
    <x v="0"/>
    <x v="3"/>
  </r>
  <r>
    <n v="108"/>
    <s v=""/>
    <s v=""/>
    <x v="0"/>
    <s v="00494"/>
    <s v="AGR"/>
    <s v="11"/>
    <x v="6"/>
    <m/>
    <s v="77568768400339"/>
    <s v="39313529800494"/>
    <n v="9719.7999999999993"/>
    <n v="9719.7999999999993"/>
    <s v="3/7/2016"/>
    <s v="2/1/2016"/>
    <s v="2/29/2016"/>
    <s v="N"/>
    <s v="02"/>
    <x v="0"/>
    <s v=""/>
    <x v="1"/>
    <x v="0"/>
    <x v="3"/>
  </r>
  <r>
    <n v="109"/>
    <s v=""/>
    <s v=""/>
    <x v="0"/>
    <s v="00502"/>
    <s v="ARR"/>
    <s v="11"/>
    <x v="7"/>
    <m/>
    <s v="77569188400644"/>
    <s v="39313529800502"/>
    <n v="137411.42000000001"/>
    <n v="137411.42000000001"/>
    <s v="3/7/2016"/>
    <s v="2/1/2016"/>
    <s v="2/29/2016"/>
    <s v="N"/>
    <s v="02"/>
    <x v="0"/>
    <s v=""/>
    <x v="1"/>
    <x v="0"/>
    <x v="3"/>
  </r>
  <r>
    <n v="109"/>
    <s v=""/>
    <s v=""/>
    <x v="0"/>
    <s v="00502"/>
    <s v="AGR"/>
    <s v="11"/>
    <x v="7"/>
    <m/>
    <s v="77568768400339"/>
    <s v="39313529800502"/>
    <n v="89406.77"/>
    <n v="89406.77"/>
    <s v="3/7/2016"/>
    <s v="2/1/2016"/>
    <s v="2/29/2016"/>
    <s v="N"/>
    <s v="02"/>
    <x v="0"/>
    <s v=""/>
    <x v="1"/>
    <x v="0"/>
    <x v="3"/>
  </r>
  <r>
    <n v="111"/>
    <s v=""/>
    <s v=""/>
    <x v="0"/>
    <s v="00536"/>
    <s v="ARR"/>
    <s v="11"/>
    <x v="9"/>
    <m/>
    <s v="77569188400644"/>
    <s v="39313529800536"/>
    <n v="96096.2"/>
    <n v="96096.2"/>
    <s v="3/7/2016"/>
    <s v="2/1/2016"/>
    <s v="2/29/2016"/>
    <s v="N"/>
    <s v="02"/>
    <x v="0"/>
    <s v=""/>
    <x v="1"/>
    <x v="0"/>
    <x v="3"/>
  </r>
  <r>
    <n v="111"/>
    <s v=""/>
    <s v=""/>
    <x v="0"/>
    <s v="00536"/>
    <s v="AGR"/>
    <s v="11"/>
    <x v="9"/>
    <m/>
    <s v="77568768400339"/>
    <s v="39313529800536"/>
    <n v="26774.46"/>
    <n v="26774.46"/>
    <s v="3/7/2016"/>
    <s v="2/1/2016"/>
    <s v="2/29/2016"/>
    <s v="N"/>
    <s v="02"/>
    <x v="0"/>
    <s v=""/>
    <x v="1"/>
    <x v="0"/>
    <x v="3"/>
  </r>
  <r>
    <n v="112"/>
    <s v=""/>
    <s v=""/>
    <x v="0"/>
    <s v="00569"/>
    <s v="ARR"/>
    <s v="11"/>
    <x v="10"/>
    <m/>
    <s v="77569188400644"/>
    <s v="39313529800569"/>
    <n v="2713.76"/>
    <n v="2713.76"/>
    <s v="3/7/2016"/>
    <s v="2/1/2016"/>
    <s v="2/29/2016"/>
    <s v="N"/>
    <s v="02"/>
    <x v="0"/>
    <s v=""/>
    <x v="1"/>
    <x v="0"/>
    <x v="3"/>
  </r>
  <r>
    <n v="112"/>
    <s v=""/>
    <s v=""/>
    <x v="0"/>
    <s v="00569"/>
    <s v="AGR"/>
    <s v="11"/>
    <x v="10"/>
    <m/>
    <s v="77568768400339"/>
    <s v="39313529800569"/>
    <n v="336.56"/>
    <n v="336.56"/>
    <s v="3/7/2016"/>
    <s v="2/1/2016"/>
    <s v="2/29/2016"/>
    <s v="N"/>
    <s v="02"/>
    <x v="0"/>
    <s v=""/>
    <x v="1"/>
    <x v="0"/>
    <x v="3"/>
  </r>
  <r>
    <n v="113"/>
    <s v=""/>
    <s v=""/>
    <x v="0"/>
    <s v="00577"/>
    <s v="ARR"/>
    <s v="11"/>
    <x v="11"/>
    <m/>
    <s v="77569188400644"/>
    <s v="39313529800577"/>
    <n v="3253.52"/>
    <n v="3253.52"/>
    <s v="3/15/2016"/>
    <s v="2/1/2016"/>
    <s v="2/29/2016"/>
    <s v="N"/>
    <s v="02"/>
    <x v="0"/>
    <s v=""/>
    <x v="1"/>
    <x v="0"/>
    <x v="3"/>
  </r>
  <r>
    <n v="113"/>
    <s v=""/>
    <s v=""/>
    <x v="0"/>
    <s v="00577"/>
    <s v="AGR"/>
    <s v="11"/>
    <x v="11"/>
    <m/>
    <s v="77568768400339"/>
    <s v="39313529800577"/>
    <n v="767.45"/>
    <n v="767.45"/>
    <s v="3/15/2016"/>
    <s v="2/1/2016"/>
    <s v="2/29/2016"/>
    <s v="N"/>
    <s v="02"/>
    <x v="0"/>
    <s v=""/>
    <x v="1"/>
    <x v="0"/>
    <x v="3"/>
  </r>
  <r>
    <n v="114"/>
    <s v=""/>
    <s v=""/>
    <x v="0"/>
    <s v="00585"/>
    <s v="ARR"/>
    <s v="11"/>
    <x v="12"/>
    <m/>
    <s v="77569188400644"/>
    <s v="39313529800585"/>
    <n v="1181.83"/>
    <n v="1181.83"/>
    <s v="3/15/2016"/>
    <s v="2/1/2016"/>
    <s v="2/29/2016"/>
    <s v="N"/>
    <s v="02"/>
    <x v="0"/>
    <s v=""/>
    <x v="1"/>
    <x v="0"/>
    <x v="3"/>
  </r>
  <r>
    <n v="114"/>
    <s v=""/>
    <s v=""/>
    <x v="0"/>
    <s v="00585"/>
    <s v="AGR"/>
    <s v="11"/>
    <x v="12"/>
    <m/>
    <s v="77568768400339"/>
    <s v="39313529800585"/>
    <n v="421.94"/>
    <n v="421.94"/>
    <s v="3/15/2016"/>
    <s v="2/1/2016"/>
    <s v="2/29/2016"/>
    <s v="N"/>
    <s v="02"/>
    <x v="0"/>
    <s v=""/>
    <x v="1"/>
    <x v="0"/>
    <x v="3"/>
  </r>
  <r>
    <n v="200"/>
    <s v=""/>
    <s v=""/>
    <x v="1"/>
    <s v="00362"/>
    <s v="ARR"/>
    <s v="11"/>
    <x v="13"/>
    <m/>
    <s v="77569188400644"/>
    <s v="69200094600362"/>
    <n v="1255.04"/>
    <n v="1255.04"/>
    <s v="3/7/2016"/>
    <s v="2/1/2016"/>
    <s v="2/29/2016"/>
    <s v="N"/>
    <s v="02"/>
    <x v="0"/>
    <s v=""/>
    <x v="1"/>
    <x v="1"/>
    <x v="4"/>
  </r>
  <r>
    <n v="200"/>
    <s v=""/>
    <s v=""/>
    <x v="1"/>
    <s v="00362"/>
    <s v="AGR"/>
    <s v="11"/>
    <x v="13"/>
    <m/>
    <s v="77568768400339"/>
    <s v="69200094600362"/>
    <n v="13730.23"/>
    <n v="13730.23"/>
    <s v="3/7/2016"/>
    <s v="2/1/2016"/>
    <s v="2/29/2016"/>
    <s v="N"/>
    <s v="02"/>
    <x v="0"/>
    <s v=""/>
    <x v="1"/>
    <x v="1"/>
    <x v="4"/>
  </r>
  <r>
    <n v="101"/>
    <s v=""/>
    <s v=""/>
    <x v="0"/>
    <s v="00130"/>
    <s v="PREV"/>
    <s v="11"/>
    <x v="0"/>
    <m/>
    <s v="P0012"/>
    <s v=""/>
    <n v="1535.6"/>
    <n v="1535.6"/>
    <s v="3/7/2016"/>
    <s v="1/1/2000"/>
    <s v="1/1/2000"/>
    <s v="N"/>
    <s v="02"/>
    <x v="0"/>
    <s v=""/>
    <x v="2"/>
    <x v="0"/>
    <x v="5"/>
  </r>
  <r>
    <n v="101"/>
    <s v=""/>
    <s v=""/>
    <x v="0"/>
    <s v="00130"/>
    <s v="PREV"/>
    <s v="11"/>
    <x v="0"/>
    <m/>
    <s v="P0012"/>
    <s v=""/>
    <n v="1535.6"/>
    <n v="1535.6"/>
    <s v="3/7/2016"/>
    <s v="1/1/2000"/>
    <s v="1/1/2000"/>
    <s v="N"/>
    <s v="02"/>
    <x v="0"/>
    <s v="DAPRE1"/>
    <x v="2"/>
    <x v="0"/>
    <x v="5"/>
  </r>
  <r>
    <n v="102"/>
    <s v=""/>
    <s v=""/>
    <x v="0"/>
    <s v="00148"/>
    <s v="PREV"/>
    <s v="11"/>
    <x v="1"/>
    <m/>
    <s v="P0012"/>
    <s v=""/>
    <n v="2033.59"/>
    <n v="2033.59"/>
    <s v="3/7/2016"/>
    <s v="1/1/2000"/>
    <s v="1/1/2000"/>
    <s v="N"/>
    <s v="02"/>
    <x v="0"/>
    <s v="DAPRE1"/>
    <x v="2"/>
    <x v="0"/>
    <x v="5"/>
  </r>
  <r>
    <n v="102"/>
    <s v=""/>
    <s v=""/>
    <x v="0"/>
    <s v="00148"/>
    <s v="PREV"/>
    <s v="11"/>
    <x v="1"/>
    <m/>
    <s v="P0012"/>
    <s v=""/>
    <n v="2033.59"/>
    <n v="2033.59"/>
    <s v="3/7/2016"/>
    <s v="1/1/2000"/>
    <s v="1/1/2000"/>
    <s v="N"/>
    <s v="02"/>
    <x v="0"/>
    <s v=""/>
    <x v="2"/>
    <x v="0"/>
    <x v="5"/>
  </r>
  <r>
    <n v="103"/>
    <s v=""/>
    <s v=""/>
    <x v="0"/>
    <s v="00163"/>
    <s v="PREV"/>
    <s v="11"/>
    <x v="2"/>
    <m/>
    <s v="P0012"/>
    <s v=""/>
    <n v="13.5"/>
    <n v="13.5"/>
    <s v="3/7/2016"/>
    <s v="1/1/2000"/>
    <s v="1/1/2000"/>
    <s v="N"/>
    <s v="02"/>
    <x v="0"/>
    <s v="DAPRE1"/>
    <x v="2"/>
    <x v="0"/>
    <x v="5"/>
  </r>
  <r>
    <n v="103"/>
    <s v=""/>
    <s v=""/>
    <x v="0"/>
    <s v="00163"/>
    <s v="PREV"/>
    <s v="11"/>
    <x v="2"/>
    <m/>
    <s v="P0012"/>
    <s v=""/>
    <n v="13.5"/>
    <n v="13.5"/>
    <s v="3/7/2016"/>
    <s v="1/1/2000"/>
    <s v="1/1/2000"/>
    <s v="N"/>
    <s v="02"/>
    <x v="0"/>
    <s v=""/>
    <x v="2"/>
    <x v="0"/>
    <x v="5"/>
  </r>
  <r>
    <n v="105"/>
    <s v=""/>
    <s v=""/>
    <x v="0"/>
    <s v="00429"/>
    <s v="PREV"/>
    <s v="11"/>
    <x v="3"/>
    <m/>
    <s v="P0012"/>
    <s v=""/>
    <n v="12362.72"/>
    <n v="12362.72"/>
    <s v="3/7/2016"/>
    <s v="1/1/2000"/>
    <s v="1/1/2000"/>
    <s v="N"/>
    <s v="02"/>
    <x v="0"/>
    <s v=""/>
    <x v="2"/>
    <x v="0"/>
    <x v="5"/>
  </r>
  <r>
    <n v="105"/>
    <s v=""/>
    <s v=""/>
    <x v="0"/>
    <s v="00429"/>
    <s v="PREV"/>
    <s v="11"/>
    <x v="3"/>
    <m/>
    <s v="P0012"/>
    <s v=""/>
    <n v="12362.72"/>
    <n v="12362.72"/>
    <s v="3/7/2016"/>
    <s v="1/1/2000"/>
    <s v="1/1/2000"/>
    <s v="N"/>
    <s v="02"/>
    <x v="0"/>
    <s v="DAPRE1"/>
    <x v="2"/>
    <x v="0"/>
    <x v="5"/>
  </r>
  <r>
    <n v="107"/>
    <s v=""/>
    <s v=""/>
    <x v="0"/>
    <s v="00460"/>
    <s v="PREV"/>
    <s v="11"/>
    <x v="5"/>
    <m/>
    <s v="P0012"/>
    <s v=""/>
    <n v="1969.25"/>
    <n v="1969.25"/>
    <s v="3/7/2016"/>
    <s v="1/1/2000"/>
    <s v="1/1/2000"/>
    <s v="N"/>
    <s v="02"/>
    <x v="0"/>
    <s v="DAPRE1"/>
    <x v="2"/>
    <x v="0"/>
    <x v="5"/>
  </r>
  <r>
    <n v="107"/>
    <s v=""/>
    <s v=""/>
    <x v="0"/>
    <s v="00460"/>
    <s v="PREV"/>
    <s v="11"/>
    <x v="5"/>
    <m/>
    <s v="P0012"/>
    <s v=""/>
    <n v="1969.25"/>
    <n v="1969.25"/>
    <s v="3/7/2016"/>
    <s v="1/1/2000"/>
    <s v="1/1/2000"/>
    <s v="N"/>
    <s v="02"/>
    <x v="0"/>
    <s v=""/>
    <x v="2"/>
    <x v="0"/>
    <x v="5"/>
  </r>
  <r>
    <n v="108"/>
    <s v=""/>
    <s v=""/>
    <x v="0"/>
    <s v="00494"/>
    <s v="PREV"/>
    <s v="11"/>
    <x v="6"/>
    <m/>
    <s v="P0012"/>
    <s v=""/>
    <n v="2627.44"/>
    <n v="2627.44"/>
    <s v="3/7/2016"/>
    <s v="1/1/2000"/>
    <s v="1/1/2000"/>
    <s v="N"/>
    <s v="02"/>
    <x v="0"/>
    <s v=""/>
    <x v="2"/>
    <x v="0"/>
    <x v="5"/>
  </r>
  <r>
    <n v="108"/>
    <s v=""/>
    <s v=""/>
    <x v="0"/>
    <s v="00494"/>
    <s v="PREV"/>
    <s v="11"/>
    <x v="6"/>
    <m/>
    <s v="P0012"/>
    <s v=""/>
    <n v="2627.44"/>
    <n v="2627.44"/>
    <s v="3/7/2016"/>
    <s v="1/1/2000"/>
    <s v="1/1/2000"/>
    <s v="N"/>
    <s v="02"/>
    <x v="0"/>
    <s v="DAPRE1"/>
    <x v="2"/>
    <x v="0"/>
    <x v="5"/>
  </r>
  <r>
    <n v="109"/>
    <s v=""/>
    <s v=""/>
    <x v="0"/>
    <s v="00502"/>
    <s v="PREV"/>
    <s v="11"/>
    <x v="7"/>
    <m/>
    <s v="P0012"/>
    <s v=""/>
    <n v="25281.52"/>
    <n v="25281.52"/>
    <s v="3/7/2016"/>
    <s v="1/1/2000"/>
    <s v="1/1/2000"/>
    <s v="N"/>
    <s v="02"/>
    <x v="0"/>
    <s v=""/>
    <x v="2"/>
    <x v="0"/>
    <x v="5"/>
  </r>
  <r>
    <n v="109"/>
    <s v=""/>
    <s v=""/>
    <x v="0"/>
    <s v="00502"/>
    <s v="PREV"/>
    <s v="11"/>
    <x v="7"/>
    <m/>
    <s v="P0012"/>
    <s v=""/>
    <n v="25281.52"/>
    <n v="25281.52"/>
    <s v="3/7/2016"/>
    <s v="1/1/2000"/>
    <s v="1/1/2000"/>
    <s v="N"/>
    <s v="02"/>
    <x v="0"/>
    <s v="DAPRE1"/>
    <x v="2"/>
    <x v="0"/>
    <x v="5"/>
  </r>
  <r>
    <n v="111"/>
    <s v=""/>
    <s v=""/>
    <x v="0"/>
    <s v="00536"/>
    <s v="PREV"/>
    <s v="11"/>
    <x v="9"/>
    <m/>
    <s v="P0012"/>
    <s v=""/>
    <n v="13951.36"/>
    <n v="13951.36"/>
    <s v="3/7/2016"/>
    <s v="1/1/2000"/>
    <s v="1/1/2000"/>
    <s v="N"/>
    <s v="02"/>
    <x v="0"/>
    <s v=""/>
    <x v="2"/>
    <x v="0"/>
    <x v="5"/>
  </r>
  <r>
    <n v="111"/>
    <s v=""/>
    <s v=""/>
    <x v="0"/>
    <s v="00536"/>
    <s v="PREV"/>
    <s v="11"/>
    <x v="9"/>
    <m/>
    <s v="P0012"/>
    <s v=""/>
    <n v="13951.36"/>
    <n v="13951.36"/>
    <s v="3/7/2016"/>
    <s v="1/1/2000"/>
    <s v="1/1/2000"/>
    <s v="N"/>
    <s v="02"/>
    <x v="0"/>
    <s v="DAPRE1"/>
    <x v="2"/>
    <x v="0"/>
    <x v="5"/>
  </r>
  <r>
    <n v="112"/>
    <s v=""/>
    <s v=""/>
    <x v="0"/>
    <s v="00569"/>
    <s v="PREV"/>
    <s v="11"/>
    <x v="10"/>
    <m/>
    <s v="P0012"/>
    <s v=""/>
    <n v="265.45"/>
    <n v="265.45"/>
    <s v="3/7/2016"/>
    <s v="1/1/2000"/>
    <s v="1/1/2000"/>
    <s v="N"/>
    <s v="02"/>
    <x v="0"/>
    <s v=""/>
    <x v="2"/>
    <x v="0"/>
    <x v="5"/>
  </r>
  <r>
    <n v="112"/>
    <s v=""/>
    <s v=""/>
    <x v="0"/>
    <s v="00569"/>
    <s v="PREV"/>
    <s v="11"/>
    <x v="10"/>
    <m/>
    <s v="P0012"/>
    <s v=""/>
    <n v="77.290000000000006"/>
    <n v="77.290000000000006"/>
    <s v="3/7/2016"/>
    <s v="1/1/2000"/>
    <s v="1/1/2000"/>
    <s v="N"/>
    <s v="02"/>
    <x v="0"/>
    <s v="DAPRE1"/>
    <x v="2"/>
    <x v="0"/>
    <x v="5"/>
  </r>
  <r>
    <n v="113"/>
    <s v=""/>
    <s v=""/>
    <x v="0"/>
    <s v="00577"/>
    <s v="PREV"/>
    <s v="11"/>
    <x v="11"/>
    <m/>
    <s v="P0012"/>
    <s v=""/>
    <n v="443.81"/>
    <n v="443.81"/>
    <s v="3/15/2016"/>
    <s v="1/1/2000"/>
    <s v="1/1/2000"/>
    <s v="N"/>
    <s v="02"/>
    <x v="0"/>
    <s v=""/>
    <x v="2"/>
    <x v="0"/>
    <x v="5"/>
  </r>
  <r>
    <n v="113"/>
    <s v=""/>
    <s v=""/>
    <x v="0"/>
    <s v="00577"/>
    <s v="PREV"/>
    <s v="11"/>
    <x v="11"/>
    <m/>
    <s v="P0012"/>
    <s v=""/>
    <n v="443.81"/>
    <n v="443.81"/>
    <s v="3/15/2016"/>
    <s v="1/1/2000"/>
    <s v="1/1/2000"/>
    <s v="N"/>
    <s v="02"/>
    <x v="0"/>
    <s v="DAPRE1"/>
    <x v="2"/>
    <x v="0"/>
    <x v="5"/>
  </r>
  <r>
    <n v="114"/>
    <s v=""/>
    <s v=""/>
    <x v="0"/>
    <s v="00585"/>
    <s v="PREV"/>
    <s v="11"/>
    <x v="12"/>
    <m/>
    <s v="P0012"/>
    <s v=""/>
    <n v="174.44"/>
    <n v="174.44"/>
    <s v="3/15/2016"/>
    <s v="1/1/2000"/>
    <s v="1/1/2000"/>
    <s v="N"/>
    <s v="02"/>
    <x v="0"/>
    <s v=""/>
    <x v="2"/>
    <x v="0"/>
    <x v="5"/>
  </r>
  <r>
    <n v="114"/>
    <s v=""/>
    <s v=""/>
    <x v="0"/>
    <s v="00585"/>
    <s v="PREV"/>
    <s v="11"/>
    <x v="12"/>
    <m/>
    <s v="P0012"/>
    <s v=""/>
    <n v="174.44"/>
    <n v="174.44"/>
    <s v="3/15/2016"/>
    <s v="1/1/2000"/>
    <s v="1/1/2000"/>
    <s v="N"/>
    <s v="02"/>
    <x v="0"/>
    <s v="DAPRE1"/>
    <x v="2"/>
    <x v="0"/>
    <x v="5"/>
  </r>
  <r>
    <n v="200"/>
    <s v=""/>
    <s v=""/>
    <x v="1"/>
    <s v="00362"/>
    <s v="PREV"/>
    <s v="11"/>
    <x v="13"/>
    <m/>
    <s v="P0914"/>
    <s v=""/>
    <n v="7152.75"/>
    <n v="7152.75"/>
    <s v="3/7/2016"/>
    <s v="1/1/2000"/>
    <s v="1/1/2000"/>
    <s v="N"/>
    <s v="02"/>
    <x v="0"/>
    <s v=""/>
    <x v="2"/>
    <x v="1"/>
    <x v="6"/>
  </r>
  <r>
    <n v="107"/>
    <s v=""/>
    <s v=""/>
    <x v="0"/>
    <s v="00460"/>
    <s v="MUT"/>
    <s v="11"/>
    <x v="5"/>
    <m/>
    <s v="M0001"/>
    <s v=""/>
    <n v="149.28"/>
    <n v="149.28"/>
    <s v="3/7/2016"/>
    <s v="1/1/2000"/>
    <s v="1/1/2000"/>
    <s v="N"/>
    <s v="02"/>
    <x v="0"/>
    <s v=""/>
    <x v="2"/>
    <x v="0"/>
    <x v="5"/>
  </r>
  <r>
    <n v="109"/>
    <s v=""/>
    <s v=""/>
    <x v="0"/>
    <s v="00502"/>
    <s v="MUT"/>
    <s v="11"/>
    <x v="7"/>
    <m/>
    <s v="M0001"/>
    <s v=""/>
    <n v="605.76"/>
    <n v="605.76"/>
    <s v="3/7/2016"/>
    <s v="1/1/2000"/>
    <s v="1/1/2000"/>
    <s v="N"/>
    <s v="02"/>
    <x v="0"/>
    <s v=""/>
    <x v="2"/>
    <x v="0"/>
    <x v="5"/>
  </r>
  <r>
    <n v="101"/>
    <s v=""/>
    <s v=""/>
    <x v="3"/>
    <s v="00130"/>
    <s v="ASS"/>
    <s v="11"/>
    <x v="0"/>
    <m/>
    <s v="F0024"/>
    <s v=""/>
    <n v="17466"/>
    <n v="17466"/>
    <s v="3/7/2016"/>
    <s v="1/1/2000"/>
    <s v="1/1/2000"/>
    <s v="N"/>
    <s v="02"/>
    <x v="0"/>
    <s v=""/>
    <x v="2"/>
    <x v="3"/>
    <x v="7"/>
  </r>
  <r>
    <n v="102"/>
    <s v=""/>
    <s v=""/>
    <x v="3"/>
    <s v="00148"/>
    <s v="ASS"/>
    <s v="11"/>
    <x v="1"/>
    <m/>
    <s v="F0024"/>
    <s v=""/>
    <n v="22578"/>
    <n v="22578"/>
    <s v="3/7/2016"/>
    <s v="1/1/2000"/>
    <s v="1/1/2000"/>
    <s v="N"/>
    <s v="02"/>
    <x v="0"/>
    <s v=""/>
    <x v="2"/>
    <x v="3"/>
    <x v="7"/>
  </r>
  <r>
    <n v="103"/>
    <s v=""/>
    <s v=""/>
    <x v="3"/>
    <s v="00163"/>
    <s v="ASS"/>
    <s v="11"/>
    <x v="2"/>
    <m/>
    <s v="F0024"/>
    <s v=""/>
    <n v="426"/>
    <n v="426"/>
    <s v="3/7/2016"/>
    <s v="1/1/2000"/>
    <s v="1/1/2000"/>
    <s v="N"/>
    <s v="02"/>
    <x v="0"/>
    <s v=""/>
    <x v="2"/>
    <x v="3"/>
    <x v="7"/>
  </r>
  <r>
    <n v="105"/>
    <s v=""/>
    <s v=""/>
    <x v="3"/>
    <s v="00429"/>
    <s v="ASS"/>
    <s v="11"/>
    <x v="3"/>
    <m/>
    <s v="F0024"/>
    <s v=""/>
    <n v="120558"/>
    <n v="120558"/>
    <s v="3/7/2016"/>
    <s v="1/1/2000"/>
    <s v="1/1/2000"/>
    <s v="N"/>
    <s v="02"/>
    <x v="0"/>
    <s v=""/>
    <x v="2"/>
    <x v="3"/>
    <x v="7"/>
  </r>
  <r>
    <n v="107"/>
    <s v=""/>
    <s v=""/>
    <x v="3"/>
    <s v="00460"/>
    <s v="ASS"/>
    <s v="11"/>
    <x v="5"/>
    <m/>
    <s v="F0024"/>
    <s v=""/>
    <n v="20448"/>
    <n v="20448"/>
    <s v="3/7/2016"/>
    <s v="1/1/2000"/>
    <s v="1/1/2000"/>
    <s v="N"/>
    <s v="02"/>
    <x v="0"/>
    <s v=""/>
    <x v="2"/>
    <x v="3"/>
    <x v="7"/>
  </r>
  <r>
    <n v="108"/>
    <s v=""/>
    <s v=""/>
    <x v="3"/>
    <s v="00494"/>
    <s v="ASS"/>
    <s v="11"/>
    <x v="6"/>
    <m/>
    <s v="F0024"/>
    <s v=""/>
    <n v="21726"/>
    <n v="21726"/>
    <s v="3/7/2016"/>
    <s v="1/1/2000"/>
    <s v="1/1/2000"/>
    <s v="N"/>
    <s v="02"/>
    <x v="0"/>
    <s v=""/>
    <x v="2"/>
    <x v="3"/>
    <x v="7"/>
  </r>
  <r>
    <n v="109"/>
    <s v=""/>
    <s v=""/>
    <x v="3"/>
    <s v="00502"/>
    <s v="ASS"/>
    <s v="11"/>
    <x v="7"/>
    <m/>
    <s v="F0024"/>
    <s v=""/>
    <n v="201072"/>
    <n v="201072"/>
    <s v="3/7/2016"/>
    <s v="1/1/2000"/>
    <s v="1/1/2000"/>
    <s v="N"/>
    <s v="02"/>
    <x v="0"/>
    <s v=""/>
    <x v="2"/>
    <x v="3"/>
    <x v="7"/>
  </r>
  <r>
    <n v="111"/>
    <s v=""/>
    <s v=""/>
    <x v="3"/>
    <s v="00536"/>
    <s v="ASS"/>
    <s v="11"/>
    <x v="9"/>
    <m/>
    <s v="F0024"/>
    <s v=""/>
    <n v="146544"/>
    <n v="146544"/>
    <s v="3/7/2016"/>
    <s v="1/1/2000"/>
    <s v="1/1/2000"/>
    <s v="N"/>
    <s v="02"/>
    <x v="0"/>
    <s v=""/>
    <x v="2"/>
    <x v="3"/>
    <x v="7"/>
  </r>
  <r>
    <n v="112"/>
    <s v=""/>
    <s v=""/>
    <x v="3"/>
    <s v="00569"/>
    <s v="ASS"/>
    <s v="11"/>
    <x v="10"/>
    <m/>
    <s v="F0024"/>
    <s v=""/>
    <n v="3834"/>
    <n v="3834"/>
    <s v="3/7/2016"/>
    <s v="1/1/2000"/>
    <s v="1/1/2000"/>
    <s v="N"/>
    <s v="02"/>
    <x v="0"/>
    <s v=""/>
    <x v="2"/>
    <x v="3"/>
    <x v="7"/>
  </r>
  <r>
    <n v="113"/>
    <s v=""/>
    <s v=""/>
    <x v="3"/>
    <s v="00577"/>
    <s v="ASS"/>
    <s v="11"/>
    <x v="11"/>
    <m/>
    <s v="F0024"/>
    <s v=""/>
    <n v="4686"/>
    <n v="4686"/>
    <s v="3/15/2016"/>
    <s v="1/1/2000"/>
    <s v="1/1/2000"/>
    <s v="N"/>
    <s v="02"/>
    <x v="0"/>
    <s v=""/>
    <x v="2"/>
    <x v="3"/>
    <x v="7"/>
  </r>
  <r>
    <n v="114"/>
    <s v=""/>
    <s v=""/>
    <x v="3"/>
    <s v="00585"/>
    <s v="ASS"/>
    <s v="11"/>
    <x v="12"/>
    <m/>
    <s v="F0024"/>
    <s v=""/>
    <n v="1704"/>
    <n v="1704"/>
    <s v="3/15/2016"/>
    <s v="1/1/2000"/>
    <s v="1/1/2000"/>
    <s v="N"/>
    <s v="02"/>
    <x v="0"/>
    <s v=""/>
    <x v="2"/>
    <x v="3"/>
    <x v="7"/>
  </r>
  <r>
    <n v="200"/>
    <s v=""/>
    <s v=""/>
    <x v="4"/>
    <s v="00362"/>
    <s v="ASS"/>
    <s v="11"/>
    <x v="13"/>
    <m/>
    <s v="F0024"/>
    <s v=""/>
    <n v="1704"/>
    <n v="1704"/>
    <s v="3/7/2016"/>
    <s v="1/1/2000"/>
    <s v="1/1/2000"/>
    <s v="N"/>
    <s v="02"/>
    <x v="0"/>
    <s v=""/>
    <x v="2"/>
    <x v="4"/>
    <x v="8"/>
  </r>
  <r>
    <n v="300"/>
    <s v=""/>
    <s v=""/>
    <x v="5"/>
    <s v="00013"/>
    <s v="ASS"/>
    <s v="11"/>
    <x v="14"/>
    <m/>
    <s v="F0024"/>
    <s v=""/>
    <n v="426"/>
    <n v="426"/>
    <s v="3/7/2016"/>
    <s v="1/1/2000"/>
    <s v="1/1/2000"/>
    <s v="N"/>
    <s v="02"/>
    <x v="0"/>
    <s v=""/>
    <x v="2"/>
    <x v="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_2" cacheId="101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D5:E11" firstHeaderRow="1" firstDataRow="1" firstDataCol="1" rowPageCount="2" colPageCount="1"/>
  <pivotFields count="119">
    <pivotField numFmtId="164" showAll="0"/>
    <pivotField showAll="0"/>
    <pivotField showAll="0"/>
    <pivotField numFmtId="14" showAll="0"/>
    <pivotField numFmtId="14" showAll="0"/>
    <pivotField numFmtId="14" showAll="0"/>
    <pivotField numFmtId="14" showAll="0"/>
    <pivotField numFmtId="14" showAll="0"/>
    <pivotField showAll="0"/>
    <pivotField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6">
        <item x="4"/>
        <item x="3"/>
        <item x="1"/>
        <item x="0"/>
        <item x="2"/>
        <item t="default"/>
      </items>
    </pivotField>
  </pivotFields>
  <rowFields count="2">
    <field x="49"/>
    <field x="116"/>
  </rowFields>
  <rowItems count="6">
    <i>
      <x/>
    </i>
    <i r="1">
      <x/>
    </i>
    <i>
      <x v="1"/>
    </i>
    <i r="1">
      <x/>
    </i>
    <i r="1">
      <x v="1"/>
    </i>
    <i t="grand">
      <x/>
    </i>
  </rowItems>
  <colItems count="1">
    <i/>
  </colItems>
  <pageFields count="2">
    <pageField fld="118" hier="-1"/>
    <pageField fld="117" hier="-1"/>
  </pageFields>
  <dataFields count="1">
    <dataField name="Somme de AO" fld="4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109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5:B74" firstHeaderRow="1" firstDataRow="1" firstDataCol="1" rowPageCount="2" colPageCount="1"/>
  <pivotFields count="23">
    <pivotField numFmtId="49" showAll="0"/>
    <pivotField showAll="0"/>
    <pivotField showAll="0"/>
    <pivotField axis="axisRow" showAll="0">
      <items count="7">
        <item x="2"/>
        <item x="1"/>
        <item x="0"/>
        <item x="3"/>
        <item x="5"/>
        <item x="4"/>
        <item t="default"/>
      </items>
    </pivotField>
    <pivotField showAll="0"/>
    <pivotField showAll="0"/>
    <pivotField showAll="0"/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showAll="0"/>
    <pivotField showAll="0"/>
    <pivotField showAll="0"/>
    <pivotField dataField="1" numFmtId="49"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Page" showAll="0">
      <items count="7">
        <item x="2"/>
        <item x="1"/>
        <item x="0"/>
        <item x="3"/>
        <item x="5"/>
        <item x="4"/>
        <item t="default"/>
      </items>
    </pivotField>
    <pivotField axis="axisPage" showAll="0">
      <items count="11">
        <item x="7"/>
        <item x="9"/>
        <item x="8"/>
        <item x="6"/>
        <item x="5"/>
        <item x="4"/>
        <item x="3"/>
        <item x="2"/>
        <item x="1"/>
        <item x="0"/>
        <item t="default"/>
      </items>
    </pivotField>
  </pivotFields>
  <rowFields count="4">
    <field x="18"/>
    <field x="20"/>
    <field x="3"/>
    <field x="7"/>
  </rowFields>
  <rowItems count="69">
    <i>
      <x/>
    </i>
    <i r="1">
      <x/>
    </i>
    <i r="2">
      <x v="1"/>
    </i>
    <i r="3">
      <x v="13"/>
    </i>
    <i r="2">
      <x v="2"/>
    </i>
    <i r="3">
      <x/>
    </i>
    <i r="3">
      <x v="1"/>
    </i>
    <i r="3">
      <x v="2"/>
    </i>
    <i r="3">
      <x v="3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2">
      <x v="3"/>
    </i>
    <i r="3">
      <x/>
    </i>
    <i r="3">
      <x v="1"/>
    </i>
    <i r="3">
      <x v="2"/>
    </i>
    <i r="3">
      <x v="3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2">
      <x v="4"/>
    </i>
    <i r="3">
      <x v="14"/>
    </i>
    <i r="2">
      <x v="5"/>
    </i>
    <i r="3">
      <x v="13"/>
    </i>
    <i r="1">
      <x v="1"/>
    </i>
    <i r="2">
      <x v="1"/>
    </i>
    <i r="3">
      <x v="13"/>
    </i>
    <i r="2">
      <x v="2"/>
    </i>
    <i r="3">
      <x/>
    </i>
    <i r="3">
      <x v="1"/>
    </i>
    <i r="3">
      <x v="2"/>
    </i>
    <i r="3">
      <x v="3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1">
      <x v="2"/>
    </i>
    <i r="2">
      <x v="1"/>
    </i>
    <i r="3">
      <x v="13"/>
    </i>
    <i r="2">
      <x v="2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>
      <x v="1"/>
    </i>
    <i r="1">
      <x v="2"/>
    </i>
    <i r="2">
      <x/>
    </i>
    <i r="3">
      <x v="14"/>
    </i>
    <i t="grand">
      <x/>
    </i>
  </rowItems>
  <colItems count="1">
    <i/>
  </colItems>
  <pageFields count="2">
    <pageField fld="22" hier="-1"/>
    <pageField fld="21" hier="-1"/>
  </pageFields>
  <dataFields count="1">
    <dataField name="Somme de L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post468123.html" TargetMode="Externa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77"/>
  <sheetViews>
    <sheetView topLeftCell="A49" workbookViewId="0">
      <selection sqref="A1:W77"/>
    </sheetView>
  </sheetViews>
  <sheetFormatPr baseColWidth="10" defaultRowHeight="14.25" x14ac:dyDescent="0.2"/>
  <cols>
    <col min="1" max="2" width="3.875" bestFit="1" customWidth="1"/>
    <col min="3" max="3" width="3.25" bestFit="1" customWidth="1"/>
    <col min="4" max="4" width="9.875" bestFit="1" customWidth="1"/>
    <col min="5" max="6" width="5.875" bestFit="1" customWidth="1"/>
    <col min="7" max="7" width="2.875" bestFit="1" customWidth="1"/>
    <col min="8" max="8" width="5.875" bestFit="1" customWidth="1"/>
    <col min="9" max="9" width="5.375" bestFit="1" customWidth="1"/>
    <col min="10" max="11" width="14.875" bestFit="1" customWidth="1"/>
    <col min="12" max="12" width="6.875" bestFit="1" customWidth="1"/>
    <col min="13" max="13" width="7.875" bestFit="1" customWidth="1"/>
    <col min="14" max="14" width="8.875" bestFit="1" customWidth="1"/>
    <col min="15" max="15" width="7.875" bestFit="1" customWidth="1"/>
    <col min="16" max="16" width="8.875" bestFit="1" customWidth="1"/>
    <col min="17" max="17" width="2.125" bestFit="1" customWidth="1"/>
    <col min="18" max="18" width="3.875" bestFit="1" customWidth="1"/>
    <col min="19" max="19" width="9.5" bestFit="1" customWidth="1"/>
    <col min="20" max="20" width="8.25" bestFit="1" customWidth="1"/>
    <col min="23" max="23" width="16.625" customWidth="1"/>
  </cols>
  <sheetData>
    <row r="1" spans="1:23" x14ac:dyDescent="0.2">
      <c r="A1" s="2" t="s">
        <v>66</v>
      </c>
      <c r="B1" s="2" t="s">
        <v>67</v>
      </c>
      <c r="C1" s="2" t="s">
        <v>68</v>
      </c>
      <c r="D1" s="2" t="s">
        <v>69</v>
      </c>
      <c r="E1" s="2" t="s">
        <v>70</v>
      </c>
      <c r="F1" s="2" t="s">
        <v>71</v>
      </c>
      <c r="G1" s="2" t="s">
        <v>72</v>
      </c>
      <c r="H1" s="2" t="s">
        <v>73</v>
      </c>
      <c r="I1" s="2" t="s">
        <v>74</v>
      </c>
      <c r="J1" s="2" t="s">
        <v>75</v>
      </c>
      <c r="K1" s="2" t="s">
        <v>76</v>
      </c>
      <c r="L1" s="2" t="s">
        <v>77</v>
      </c>
      <c r="M1" s="2" t="s">
        <v>78</v>
      </c>
      <c r="N1" s="2" t="s">
        <v>79</v>
      </c>
      <c r="O1" s="2" t="s">
        <v>80</v>
      </c>
      <c r="P1" s="2" t="s">
        <v>81</v>
      </c>
      <c r="Q1" s="2" t="s">
        <v>82</v>
      </c>
      <c r="R1" s="2" t="s">
        <v>83</v>
      </c>
      <c r="S1" s="2" t="s">
        <v>84</v>
      </c>
      <c r="T1" s="2" t="s">
        <v>85</v>
      </c>
      <c r="U1" s="3" t="s">
        <v>94</v>
      </c>
      <c r="V1" s="3" t="s">
        <v>95</v>
      </c>
      <c r="W1" s="16" t="s">
        <v>151</v>
      </c>
    </row>
    <row r="2" spans="1:23" x14ac:dyDescent="0.2">
      <c r="A2" s="1">
        <v>101</v>
      </c>
      <c r="B2" s="1">
        <v>105</v>
      </c>
      <c r="C2" s="1" t="s">
        <v>86</v>
      </c>
      <c r="D2" s="1">
        <v>993135298</v>
      </c>
      <c r="E2" s="1" t="s">
        <v>0</v>
      </c>
      <c r="F2" s="1" t="s">
        <v>87</v>
      </c>
      <c r="G2" s="1" t="s">
        <v>1</v>
      </c>
      <c r="H2" s="1" t="s">
        <v>2</v>
      </c>
      <c r="I2" s="1"/>
      <c r="J2" s="1" t="s">
        <v>3</v>
      </c>
      <c r="K2" s="1" t="s">
        <v>4</v>
      </c>
      <c r="L2" s="1">
        <v>65045</v>
      </c>
      <c r="M2" s="1" t="s">
        <v>5</v>
      </c>
      <c r="N2" s="1" t="s">
        <v>6</v>
      </c>
      <c r="O2" s="1" t="s">
        <v>7</v>
      </c>
      <c r="P2" s="1" t="s">
        <v>8</v>
      </c>
      <c r="Q2" s="1" t="s">
        <v>85</v>
      </c>
      <c r="R2" s="1" t="s">
        <v>5</v>
      </c>
      <c r="S2" s="1" t="s">
        <v>9</v>
      </c>
      <c r="T2" s="1" t="s">
        <v>5</v>
      </c>
      <c r="U2" s="4" t="s">
        <v>87</v>
      </c>
      <c r="V2" s="5">
        <f>D2</f>
        <v>993135298</v>
      </c>
      <c r="W2" s="4" t="str">
        <f>U2&amp;"_"&amp;V2</f>
        <v>UR_993135298</v>
      </c>
    </row>
    <row r="3" spans="1:23" x14ac:dyDescent="0.2">
      <c r="A3" s="1">
        <v>102</v>
      </c>
      <c r="B3" s="1">
        <v>105</v>
      </c>
      <c r="C3" s="1" t="s">
        <v>86</v>
      </c>
      <c r="D3" s="1">
        <v>993135298</v>
      </c>
      <c r="E3" s="1" t="s">
        <v>10</v>
      </c>
      <c r="F3" s="1" t="s">
        <v>87</v>
      </c>
      <c r="G3" s="1" t="s">
        <v>1</v>
      </c>
      <c r="H3" s="1" t="s">
        <v>11</v>
      </c>
      <c r="I3" s="1"/>
      <c r="J3" s="1" t="s">
        <v>3</v>
      </c>
      <c r="K3" s="1" t="s">
        <v>12</v>
      </c>
      <c r="L3" s="1">
        <v>84855</v>
      </c>
      <c r="M3" s="1" t="s">
        <v>5</v>
      </c>
      <c r="N3" s="1" t="s">
        <v>6</v>
      </c>
      <c r="O3" s="1" t="s">
        <v>7</v>
      </c>
      <c r="P3" s="1" t="s">
        <v>8</v>
      </c>
      <c r="Q3" s="1" t="s">
        <v>85</v>
      </c>
      <c r="R3" s="1" t="s">
        <v>5</v>
      </c>
      <c r="S3" s="1" t="s">
        <v>9</v>
      </c>
      <c r="T3" s="1" t="s">
        <v>5</v>
      </c>
      <c r="U3" s="4" t="s">
        <v>87</v>
      </c>
      <c r="V3" s="5">
        <f t="shared" ref="V3:V66" si="0">D3</f>
        <v>993135298</v>
      </c>
      <c r="W3" s="4" t="str">
        <f t="shared" ref="W3:W66" si="1">U3&amp;"_"&amp;V3</f>
        <v>UR_993135298</v>
      </c>
    </row>
    <row r="4" spans="1:23" x14ac:dyDescent="0.2">
      <c r="A4" s="1">
        <v>103</v>
      </c>
      <c r="B4" s="1">
        <v>105</v>
      </c>
      <c r="C4" s="1" t="s">
        <v>86</v>
      </c>
      <c r="D4" s="1">
        <v>993135298</v>
      </c>
      <c r="E4" s="1" t="s">
        <v>13</v>
      </c>
      <c r="F4" s="1" t="s">
        <v>87</v>
      </c>
      <c r="G4" s="1" t="s">
        <v>1</v>
      </c>
      <c r="H4" s="1" t="s">
        <v>14</v>
      </c>
      <c r="I4" s="1"/>
      <c r="J4" s="1" t="s">
        <v>3</v>
      </c>
      <c r="K4" s="1" t="s">
        <v>15</v>
      </c>
      <c r="L4" s="1">
        <v>256</v>
      </c>
      <c r="M4" s="1" t="s">
        <v>5</v>
      </c>
      <c r="N4" s="1" t="s">
        <v>6</v>
      </c>
      <c r="O4" s="1" t="s">
        <v>7</v>
      </c>
      <c r="P4" s="1" t="s">
        <v>8</v>
      </c>
      <c r="Q4" s="1" t="s">
        <v>85</v>
      </c>
      <c r="R4" s="1" t="s">
        <v>5</v>
      </c>
      <c r="S4" s="1" t="s">
        <v>9</v>
      </c>
      <c r="T4" s="1" t="s">
        <v>5</v>
      </c>
      <c r="U4" s="4" t="s">
        <v>87</v>
      </c>
      <c r="V4" s="5">
        <f t="shared" si="0"/>
        <v>993135298</v>
      </c>
      <c r="W4" s="4" t="str">
        <f t="shared" si="1"/>
        <v>UR_993135298</v>
      </c>
    </row>
    <row r="5" spans="1:23" x14ac:dyDescent="0.2">
      <c r="A5" s="1">
        <v>105</v>
      </c>
      <c r="B5" s="1">
        <v>105</v>
      </c>
      <c r="C5" s="1" t="s">
        <v>86</v>
      </c>
      <c r="D5" s="1">
        <v>993135298</v>
      </c>
      <c r="E5" s="1" t="s">
        <v>16</v>
      </c>
      <c r="F5" s="1" t="s">
        <v>87</v>
      </c>
      <c r="G5" s="1" t="s">
        <v>1</v>
      </c>
      <c r="H5" s="1" t="s">
        <v>17</v>
      </c>
      <c r="I5" s="1"/>
      <c r="J5" s="1" t="s">
        <v>3</v>
      </c>
      <c r="K5" s="1" t="s">
        <v>18</v>
      </c>
      <c r="L5" s="1">
        <v>481791</v>
      </c>
      <c r="M5" s="1">
        <v>2301179</v>
      </c>
      <c r="N5" s="1" t="s">
        <v>6</v>
      </c>
      <c r="O5" s="1" t="s">
        <v>7</v>
      </c>
      <c r="P5" s="1" t="s">
        <v>8</v>
      </c>
      <c r="Q5" s="1" t="s">
        <v>85</v>
      </c>
      <c r="R5" s="1">
        <v>405</v>
      </c>
      <c r="S5" s="1" t="s">
        <v>9</v>
      </c>
      <c r="T5" s="1" t="s">
        <v>5</v>
      </c>
      <c r="U5" s="4" t="s">
        <v>87</v>
      </c>
      <c r="V5" s="5">
        <f t="shared" si="0"/>
        <v>993135298</v>
      </c>
      <c r="W5" s="4" t="str">
        <f t="shared" si="1"/>
        <v>UR_993135298</v>
      </c>
    </row>
    <row r="6" spans="1:23" x14ac:dyDescent="0.2">
      <c r="A6" s="1">
        <v>106</v>
      </c>
      <c r="B6" s="1">
        <v>105</v>
      </c>
      <c r="C6" s="1" t="s">
        <v>86</v>
      </c>
      <c r="D6" s="1">
        <v>993135298</v>
      </c>
      <c r="E6" s="1" t="s">
        <v>19</v>
      </c>
      <c r="F6" s="1" t="s">
        <v>87</v>
      </c>
      <c r="G6" s="1" t="s">
        <v>1</v>
      </c>
      <c r="H6" s="1" t="s">
        <v>20</v>
      </c>
      <c r="I6" s="1"/>
      <c r="J6" s="1" t="s">
        <v>3</v>
      </c>
      <c r="K6" s="1" t="s">
        <v>21</v>
      </c>
      <c r="L6" s="1">
        <v>0</v>
      </c>
      <c r="M6" s="1" t="s">
        <v>5</v>
      </c>
      <c r="N6" s="1" t="s">
        <v>6</v>
      </c>
      <c r="O6" s="1" t="s">
        <v>7</v>
      </c>
      <c r="P6" s="1" t="s">
        <v>8</v>
      </c>
      <c r="Q6" s="1" t="s">
        <v>85</v>
      </c>
      <c r="R6" s="1" t="s">
        <v>5</v>
      </c>
      <c r="S6" s="1" t="s">
        <v>9</v>
      </c>
      <c r="T6" s="1" t="s">
        <v>5</v>
      </c>
      <c r="U6" s="4" t="s">
        <v>87</v>
      </c>
      <c r="V6" s="5">
        <f t="shared" si="0"/>
        <v>993135298</v>
      </c>
      <c r="W6" s="4" t="str">
        <f t="shared" si="1"/>
        <v>UR_993135298</v>
      </c>
    </row>
    <row r="7" spans="1:23" x14ac:dyDescent="0.2">
      <c r="A7" s="1">
        <v>107</v>
      </c>
      <c r="B7" s="1">
        <v>105</v>
      </c>
      <c r="C7" s="1" t="s">
        <v>86</v>
      </c>
      <c r="D7" s="1">
        <v>993135298</v>
      </c>
      <c r="E7" s="1" t="s">
        <v>22</v>
      </c>
      <c r="F7" s="1" t="s">
        <v>87</v>
      </c>
      <c r="G7" s="1" t="s">
        <v>1</v>
      </c>
      <c r="H7" s="1" t="s">
        <v>23</v>
      </c>
      <c r="I7" s="1"/>
      <c r="J7" s="1" t="s">
        <v>3</v>
      </c>
      <c r="K7" s="1" t="s">
        <v>24</v>
      </c>
      <c r="L7" s="1">
        <v>79439</v>
      </c>
      <c r="M7" s="1" t="s">
        <v>5</v>
      </c>
      <c r="N7" s="1" t="s">
        <v>6</v>
      </c>
      <c r="O7" s="1" t="s">
        <v>7</v>
      </c>
      <c r="P7" s="1" t="s">
        <v>8</v>
      </c>
      <c r="Q7" s="1" t="s">
        <v>85</v>
      </c>
      <c r="R7" s="1" t="s">
        <v>5</v>
      </c>
      <c r="S7" s="1" t="s">
        <v>9</v>
      </c>
      <c r="T7" s="1" t="s">
        <v>5</v>
      </c>
      <c r="U7" s="4" t="s">
        <v>87</v>
      </c>
      <c r="V7" s="5">
        <f t="shared" si="0"/>
        <v>993135298</v>
      </c>
      <c r="W7" s="4" t="str">
        <f t="shared" si="1"/>
        <v>UR_993135298</v>
      </c>
    </row>
    <row r="8" spans="1:23" x14ac:dyDescent="0.2">
      <c r="A8" s="1">
        <v>108</v>
      </c>
      <c r="B8" s="1">
        <v>105</v>
      </c>
      <c r="C8" s="1" t="s">
        <v>86</v>
      </c>
      <c r="D8" s="1">
        <v>993135298</v>
      </c>
      <c r="E8" s="1" t="s">
        <v>25</v>
      </c>
      <c r="F8" s="1" t="s">
        <v>87</v>
      </c>
      <c r="G8" s="1" t="s">
        <v>1</v>
      </c>
      <c r="H8" s="1" t="s">
        <v>26</v>
      </c>
      <c r="I8" s="1"/>
      <c r="J8" s="1" t="s">
        <v>3</v>
      </c>
      <c r="K8" s="1" t="s">
        <v>27</v>
      </c>
      <c r="L8" s="1">
        <v>90507</v>
      </c>
      <c r="M8" s="1" t="s">
        <v>5</v>
      </c>
      <c r="N8" s="1" t="s">
        <v>6</v>
      </c>
      <c r="O8" s="1" t="s">
        <v>7</v>
      </c>
      <c r="P8" s="1" t="s">
        <v>8</v>
      </c>
      <c r="Q8" s="1" t="s">
        <v>85</v>
      </c>
      <c r="R8" s="1" t="s">
        <v>5</v>
      </c>
      <c r="S8" s="1" t="s">
        <v>9</v>
      </c>
      <c r="T8" s="1" t="s">
        <v>5</v>
      </c>
      <c r="U8" s="4" t="s">
        <v>87</v>
      </c>
      <c r="V8" s="5">
        <f t="shared" si="0"/>
        <v>993135298</v>
      </c>
      <c r="W8" s="4" t="str">
        <f t="shared" si="1"/>
        <v>UR_993135298</v>
      </c>
    </row>
    <row r="9" spans="1:23" x14ac:dyDescent="0.2">
      <c r="A9" s="1">
        <v>109</v>
      </c>
      <c r="B9" s="1">
        <v>105</v>
      </c>
      <c r="C9" s="1" t="s">
        <v>86</v>
      </c>
      <c r="D9" s="1">
        <v>993135298</v>
      </c>
      <c r="E9" s="1" t="s">
        <v>28</v>
      </c>
      <c r="F9" s="1" t="s">
        <v>87</v>
      </c>
      <c r="G9" s="1" t="s">
        <v>1</v>
      </c>
      <c r="H9" s="1" t="s">
        <v>29</v>
      </c>
      <c r="I9" s="1"/>
      <c r="J9" s="1" t="s">
        <v>3</v>
      </c>
      <c r="K9" s="1" t="s">
        <v>30</v>
      </c>
      <c r="L9" s="1">
        <v>903360</v>
      </c>
      <c r="M9" s="1" t="s">
        <v>5</v>
      </c>
      <c r="N9" s="1" t="s">
        <v>6</v>
      </c>
      <c r="O9" s="1" t="s">
        <v>7</v>
      </c>
      <c r="P9" s="1" t="s">
        <v>8</v>
      </c>
      <c r="Q9" s="1" t="s">
        <v>85</v>
      </c>
      <c r="R9" s="1" t="s">
        <v>5</v>
      </c>
      <c r="S9" s="1" t="s">
        <v>9</v>
      </c>
      <c r="T9" s="1" t="s">
        <v>5</v>
      </c>
      <c r="U9" s="4" t="s">
        <v>87</v>
      </c>
      <c r="V9" s="5">
        <f t="shared" si="0"/>
        <v>993135298</v>
      </c>
      <c r="W9" s="4" t="str">
        <f t="shared" si="1"/>
        <v>UR_993135298</v>
      </c>
    </row>
    <row r="10" spans="1:23" x14ac:dyDescent="0.2">
      <c r="A10" s="1">
        <v>110</v>
      </c>
      <c r="B10" s="1">
        <v>105</v>
      </c>
      <c r="C10" s="1" t="s">
        <v>86</v>
      </c>
      <c r="D10" s="1">
        <v>993135298</v>
      </c>
      <c r="E10" s="1" t="s">
        <v>31</v>
      </c>
      <c r="F10" s="1" t="s">
        <v>87</v>
      </c>
      <c r="G10" s="1" t="s">
        <v>1</v>
      </c>
      <c r="H10" s="1" t="s">
        <v>32</v>
      </c>
      <c r="I10" s="1"/>
      <c r="J10" s="1" t="s">
        <v>3</v>
      </c>
      <c r="K10" s="1" t="s">
        <v>33</v>
      </c>
      <c r="L10" s="1">
        <v>0</v>
      </c>
      <c r="M10" s="1" t="s">
        <v>5</v>
      </c>
      <c r="N10" s="1" t="s">
        <v>6</v>
      </c>
      <c r="O10" s="1" t="s">
        <v>7</v>
      </c>
      <c r="P10" s="1" t="s">
        <v>8</v>
      </c>
      <c r="Q10" s="1" t="s">
        <v>85</v>
      </c>
      <c r="R10" s="1" t="s">
        <v>5</v>
      </c>
      <c r="S10" s="1" t="s">
        <v>9</v>
      </c>
      <c r="T10" s="1" t="s">
        <v>5</v>
      </c>
      <c r="U10" s="4" t="s">
        <v>87</v>
      </c>
      <c r="V10" s="5">
        <f t="shared" si="0"/>
        <v>993135298</v>
      </c>
      <c r="W10" s="4" t="str">
        <f t="shared" si="1"/>
        <v>UR_993135298</v>
      </c>
    </row>
    <row r="11" spans="1:23" x14ac:dyDescent="0.2">
      <c r="A11" s="1">
        <v>111</v>
      </c>
      <c r="B11" s="1">
        <v>105</v>
      </c>
      <c r="C11" s="1" t="s">
        <v>86</v>
      </c>
      <c r="D11" s="1">
        <v>993135298</v>
      </c>
      <c r="E11" s="1" t="s">
        <v>34</v>
      </c>
      <c r="F11" s="1" t="s">
        <v>87</v>
      </c>
      <c r="G11" s="1" t="s">
        <v>1</v>
      </c>
      <c r="H11" s="1" t="s">
        <v>35</v>
      </c>
      <c r="I11" s="1"/>
      <c r="J11" s="1" t="s">
        <v>3</v>
      </c>
      <c r="K11" s="1" t="s">
        <v>36</v>
      </c>
      <c r="L11" s="1">
        <v>556058</v>
      </c>
      <c r="M11" s="1" t="s">
        <v>5</v>
      </c>
      <c r="N11" s="1" t="s">
        <v>6</v>
      </c>
      <c r="O11" s="1" t="s">
        <v>7</v>
      </c>
      <c r="P11" s="1" t="s">
        <v>8</v>
      </c>
      <c r="Q11" s="1" t="s">
        <v>85</v>
      </c>
      <c r="R11" s="1" t="s">
        <v>5</v>
      </c>
      <c r="S11" s="1" t="s">
        <v>9</v>
      </c>
      <c r="T11" s="1" t="s">
        <v>5</v>
      </c>
      <c r="U11" s="4" t="s">
        <v>87</v>
      </c>
      <c r="V11" s="5">
        <f t="shared" si="0"/>
        <v>993135298</v>
      </c>
      <c r="W11" s="4" t="str">
        <f t="shared" si="1"/>
        <v>UR_993135298</v>
      </c>
    </row>
    <row r="12" spans="1:23" x14ac:dyDescent="0.2">
      <c r="A12" s="1">
        <v>112</v>
      </c>
      <c r="B12" s="1">
        <v>105</v>
      </c>
      <c r="C12" s="1"/>
      <c r="D12" s="1">
        <v>993135298</v>
      </c>
      <c r="E12" s="1" t="s">
        <v>37</v>
      </c>
      <c r="F12" s="1" t="s">
        <v>87</v>
      </c>
      <c r="G12" s="1" t="s">
        <v>1</v>
      </c>
      <c r="H12" s="1" t="s">
        <v>38</v>
      </c>
      <c r="I12" s="1"/>
      <c r="J12" s="1" t="s">
        <v>3</v>
      </c>
      <c r="K12" s="1" t="s">
        <v>39</v>
      </c>
      <c r="L12" s="1">
        <v>14267</v>
      </c>
      <c r="M12" s="1" t="s">
        <v>5</v>
      </c>
      <c r="N12" s="1" t="s">
        <v>6</v>
      </c>
      <c r="O12" s="1" t="s">
        <v>7</v>
      </c>
      <c r="P12" s="1" t="s">
        <v>8</v>
      </c>
      <c r="Q12" s="1" t="s">
        <v>85</v>
      </c>
      <c r="R12" s="1" t="s">
        <v>5</v>
      </c>
      <c r="S12" s="1" t="s">
        <v>9</v>
      </c>
      <c r="T12" s="1" t="s">
        <v>5</v>
      </c>
      <c r="U12" s="4" t="s">
        <v>87</v>
      </c>
      <c r="V12" s="5">
        <f t="shared" si="0"/>
        <v>993135298</v>
      </c>
      <c r="W12" s="4" t="str">
        <f t="shared" si="1"/>
        <v>UR_993135298</v>
      </c>
    </row>
    <row r="13" spans="1:23" x14ac:dyDescent="0.2">
      <c r="A13" s="1">
        <v>113</v>
      </c>
      <c r="B13" s="1">
        <v>105</v>
      </c>
      <c r="C13" s="1"/>
      <c r="D13" s="1">
        <v>993135298</v>
      </c>
      <c r="E13" s="1" t="s">
        <v>40</v>
      </c>
      <c r="F13" s="1" t="s">
        <v>87</v>
      </c>
      <c r="G13" s="1" t="s">
        <v>1</v>
      </c>
      <c r="H13" s="1" t="s">
        <v>41</v>
      </c>
      <c r="I13" s="1"/>
      <c r="J13" s="1" t="s">
        <v>3</v>
      </c>
      <c r="K13" s="1" t="s">
        <v>42</v>
      </c>
      <c r="L13" s="1">
        <v>18355</v>
      </c>
      <c r="M13" s="1" t="s">
        <v>5</v>
      </c>
      <c r="N13" s="1" t="s">
        <v>6</v>
      </c>
      <c r="O13" s="1" t="s">
        <v>7</v>
      </c>
      <c r="P13" s="1" t="s">
        <v>8</v>
      </c>
      <c r="Q13" s="1" t="s">
        <v>85</v>
      </c>
      <c r="R13" s="1" t="s">
        <v>5</v>
      </c>
      <c r="S13" s="1" t="s">
        <v>9</v>
      </c>
      <c r="T13" s="1" t="s">
        <v>5</v>
      </c>
      <c r="U13" s="4" t="s">
        <v>87</v>
      </c>
      <c r="V13" s="5">
        <f t="shared" si="0"/>
        <v>993135298</v>
      </c>
      <c r="W13" s="4" t="str">
        <f t="shared" si="1"/>
        <v>UR_993135298</v>
      </c>
    </row>
    <row r="14" spans="1:23" x14ac:dyDescent="0.2">
      <c r="A14" s="1">
        <v>114</v>
      </c>
      <c r="B14" s="1">
        <v>105</v>
      </c>
      <c r="C14" s="1"/>
      <c r="D14" s="1">
        <v>993135298</v>
      </c>
      <c r="E14" s="1" t="s">
        <v>43</v>
      </c>
      <c r="F14" s="1" t="s">
        <v>87</v>
      </c>
      <c r="G14" s="1" t="s">
        <v>1</v>
      </c>
      <c r="H14" s="1" t="s">
        <v>44</v>
      </c>
      <c r="I14" s="1"/>
      <c r="J14" s="1" t="s">
        <v>3</v>
      </c>
      <c r="K14" s="1" t="s">
        <v>45</v>
      </c>
      <c r="L14" s="1">
        <v>7246</v>
      </c>
      <c r="M14" s="1" t="s">
        <v>5</v>
      </c>
      <c r="N14" s="1" t="s">
        <v>6</v>
      </c>
      <c r="O14" s="1" t="s">
        <v>7</v>
      </c>
      <c r="P14" s="1" t="s">
        <v>8</v>
      </c>
      <c r="Q14" s="1" t="s">
        <v>85</v>
      </c>
      <c r="R14" s="1" t="s">
        <v>5</v>
      </c>
      <c r="S14" s="1" t="s">
        <v>9</v>
      </c>
      <c r="T14" s="1" t="s">
        <v>5</v>
      </c>
      <c r="U14" s="4" t="s">
        <v>87</v>
      </c>
      <c r="V14" s="5">
        <f t="shared" si="0"/>
        <v>993135298</v>
      </c>
      <c r="W14" s="4" t="str">
        <f t="shared" si="1"/>
        <v>UR_993135298</v>
      </c>
    </row>
    <row r="15" spans="1:23" x14ac:dyDescent="0.2">
      <c r="A15" s="1">
        <v>200</v>
      </c>
      <c r="B15" s="1" t="s">
        <v>5</v>
      </c>
      <c r="C15" s="1" t="s">
        <v>86</v>
      </c>
      <c r="D15" s="1">
        <v>992000946</v>
      </c>
      <c r="E15" s="1" t="s">
        <v>46</v>
      </c>
      <c r="F15" s="1" t="s">
        <v>87</v>
      </c>
      <c r="G15" s="1" t="s">
        <v>1</v>
      </c>
      <c r="H15" s="1" t="s">
        <v>47</v>
      </c>
      <c r="I15" s="1"/>
      <c r="J15" s="1" t="s">
        <v>48</v>
      </c>
      <c r="K15" s="1" t="s">
        <v>49</v>
      </c>
      <c r="L15" s="1">
        <v>28968</v>
      </c>
      <c r="M15" s="1">
        <v>28968</v>
      </c>
      <c r="N15" s="1" t="s">
        <v>6</v>
      </c>
      <c r="O15" s="1" t="s">
        <v>7</v>
      </c>
      <c r="P15" s="1" t="s">
        <v>8</v>
      </c>
      <c r="Q15" s="1" t="s">
        <v>85</v>
      </c>
      <c r="R15" s="1">
        <v>405</v>
      </c>
      <c r="S15" s="1" t="s">
        <v>9</v>
      </c>
      <c r="T15" s="1" t="s">
        <v>5</v>
      </c>
      <c r="U15" s="4" t="s">
        <v>87</v>
      </c>
      <c r="V15" s="5">
        <f t="shared" si="0"/>
        <v>992000946</v>
      </c>
      <c r="W15" s="4" t="str">
        <f t="shared" si="1"/>
        <v>UR_992000946</v>
      </c>
    </row>
    <row r="16" spans="1:23" x14ac:dyDescent="0.2">
      <c r="A16" s="1">
        <v>300</v>
      </c>
      <c r="B16" s="1" t="s">
        <v>5</v>
      </c>
      <c r="C16" s="1" t="s">
        <v>86</v>
      </c>
      <c r="D16" s="1">
        <v>599717103</v>
      </c>
      <c r="E16" s="1" t="s">
        <v>50</v>
      </c>
      <c r="F16" s="1" t="s">
        <v>87</v>
      </c>
      <c r="G16" s="1" t="s">
        <v>1</v>
      </c>
      <c r="H16" s="1" t="s">
        <v>51</v>
      </c>
      <c r="I16" s="1"/>
      <c r="J16" s="1" t="s">
        <v>48</v>
      </c>
      <c r="K16" s="1" t="s">
        <v>52</v>
      </c>
      <c r="L16" s="1">
        <v>1326</v>
      </c>
      <c r="M16" s="1">
        <v>1326</v>
      </c>
      <c r="N16" s="1" t="s">
        <v>6</v>
      </c>
      <c r="O16" s="1" t="s">
        <v>7</v>
      </c>
      <c r="P16" s="1" t="s">
        <v>8</v>
      </c>
      <c r="Q16" s="1" t="s">
        <v>79</v>
      </c>
      <c r="R16" s="1">
        <v>401</v>
      </c>
      <c r="S16" s="1" t="s">
        <v>53</v>
      </c>
      <c r="T16" s="1" t="s">
        <v>5</v>
      </c>
      <c r="U16" s="4" t="s">
        <v>87</v>
      </c>
      <c r="V16" s="5">
        <f t="shared" si="0"/>
        <v>599717103</v>
      </c>
      <c r="W16" s="4" t="str">
        <f t="shared" si="1"/>
        <v>UR_599717103</v>
      </c>
    </row>
    <row r="17" spans="1:23" x14ac:dyDescent="0.2">
      <c r="A17" s="1">
        <v>101</v>
      </c>
      <c r="B17" s="1" t="s">
        <v>5</v>
      </c>
      <c r="C17" s="1" t="s">
        <v>5</v>
      </c>
      <c r="D17" s="1">
        <v>993135298</v>
      </c>
      <c r="E17" s="1" t="s">
        <v>0</v>
      </c>
      <c r="F17" s="1" t="s">
        <v>88</v>
      </c>
      <c r="G17" s="1" t="s">
        <v>1</v>
      </c>
      <c r="H17" s="1" t="s">
        <v>2</v>
      </c>
      <c r="I17" s="1"/>
      <c r="J17" s="1" t="s">
        <v>54</v>
      </c>
      <c r="K17" s="1" t="s">
        <v>4</v>
      </c>
      <c r="L17" s="1">
        <v>11109.33</v>
      </c>
      <c r="M17" s="1">
        <v>11109.33</v>
      </c>
      <c r="N17" s="1" t="s">
        <v>6</v>
      </c>
      <c r="O17" s="1" t="s">
        <v>7</v>
      </c>
      <c r="P17" s="1" t="s">
        <v>8</v>
      </c>
      <c r="Q17" s="1" t="s">
        <v>79</v>
      </c>
      <c r="R17" s="1" t="s">
        <v>89</v>
      </c>
      <c r="S17" s="1" t="s">
        <v>9</v>
      </c>
      <c r="T17" s="1" t="s">
        <v>5</v>
      </c>
      <c r="U17" s="4" t="s">
        <v>97</v>
      </c>
      <c r="V17" s="5">
        <f t="shared" si="0"/>
        <v>993135298</v>
      </c>
      <c r="W17" s="4" t="str">
        <f t="shared" si="1"/>
        <v>RET_993135298</v>
      </c>
    </row>
    <row r="18" spans="1:23" x14ac:dyDescent="0.2">
      <c r="A18" s="1">
        <v>101</v>
      </c>
      <c r="B18" s="1" t="s">
        <v>5</v>
      </c>
      <c r="C18" s="1" t="s">
        <v>5</v>
      </c>
      <c r="D18" s="1">
        <v>993135298</v>
      </c>
      <c r="E18" s="1" t="s">
        <v>0</v>
      </c>
      <c r="F18" s="1" t="s">
        <v>90</v>
      </c>
      <c r="G18" s="1" t="s">
        <v>1</v>
      </c>
      <c r="H18" s="1" t="s">
        <v>2</v>
      </c>
      <c r="I18" s="1"/>
      <c r="J18" s="1" t="s">
        <v>55</v>
      </c>
      <c r="K18" s="1" t="s">
        <v>4</v>
      </c>
      <c r="L18" s="1">
        <v>2478.61</v>
      </c>
      <c r="M18" s="1">
        <v>2478.61</v>
      </c>
      <c r="N18" s="1" t="s">
        <v>6</v>
      </c>
      <c r="O18" s="1" t="s">
        <v>7</v>
      </c>
      <c r="P18" s="1" t="s">
        <v>8</v>
      </c>
      <c r="Q18" s="1" t="s">
        <v>79</v>
      </c>
      <c r="R18" s="1" t="s">
        <v>89</v>
      </c>
      <c r="S18" s="1" t="s">
        <v>9</v>
      </c>
      <c r="T18" s="1" t="s">
        <v>5</v>
      </c>
      <c r="U18" s="4" t="s">
        <v>97</v>
      </c>
      <c r="V18" s="5">
        <f t="shared" si="0"/>
        <v>993135298</v>
      </c>
      <c r="W18" s="4" t="str">
        <f t="shared" si="1"/>
        <v>RET_993135298</v>
      </c>
    </row>
    <row r="19" spans="1:23" x14ac:dyDescent="0.2">
      <c r="A19" s="1">
        <v>102</v>
      </c>
      <c r="B19" s="1" t="s">
        <v>5</v>
      </c>
      <c r="C19" s="1" t="s">
        <v>5</v>
      </c>
      <c r="D19" s="1">
        <v>993135298</v>
      </c>
      <c r="E19" s="1" t="s">
        <v>10</v>
      </c>
      <c r="F19" s="1" t="s">
        <v>88</v>
      </c>
      <c r="G19" s="1" t="s">
        <v>1</v>
      </c>
      <c r="H19" s="1" t="s">
        <v>11</v>
      </c>
      <c r="I19" s="1"/>
      <c r="J19" s="1" t="s">
        <v>54</v>
      </c>
      <c r="K19" s="1" t="s">
        <v>12</v>
      </c>
      <c r="L19" s="1">
        <v>15046.06</v>
      </c>
      <c r="M19" s="1">
        <v>15046.06</v>
      </c>
      <c r="N19" s="1" t="s">
        <v>6</v>
      </c>
      <c r="O19" s="1" t="s">
        <v>7</v>
      </c>
      <c r="P19" s="1" t="s">
        <v>8</v>
      </c>
      <c r="Q19" s="1" t="s">
        <v>79</v>
      </c>
      <c r="R19" s="1" t="s">
        <v>89</v>
      </c>
      <c r="S19" s="1" t="s">
        <v>9</v>
      </c>
      <c r="T19" s="1" t="s">
        <v>5</v>
      </c>
      <c r="U19" s="4" t="s">
        <v>97</v>
      </c>
      <c r="V19" s="5">
        <f t="shared" si="0"/>
        <v>993135298</v>
      </c>
      <c r="W19" s="4" t="str">
        <f t="shared" si="1"/>
        <v>RET_993135298</v>
      </c>
    </row>
    <row r="20" spans="1:23" x14ac:dyDescent="0.2">
      <c r="A20" s="1">
        <v>102</v>
      </c>
      <c r="B20" s="1" t="s">
        <v>5</v>
      </c>
      <c r="C20" s="1" t="s">
        <v>5</v>
      </c>
      <c r="D20" s="1">
        <v>993135298</v>
      </c>
      <c r="E20" s="1" t="s">
        <v>10</v>
      </c>
      <c r="F20" s="1" t="s">
        <v>90</v>
      </c>
      <c r="G20" s="1" t="s">
        <v>1</v>
      </c>
      <c r="H20" s="1" t="s">
        <v>11</v>
      </c>
      <c r="I20" s="1"/>
      <c r="J20" s="1" t="s">
        <v>55</v>
      </c>
      <c r="K20" s="1" t="s">
        <v>12</v>
      </c>
      <c r="L20" s="1">
        <v>3301.79</v>
      </c>
      <c r="M20" s="1">
        <v>3301.79</v>
      </c>
      <c r="N20" s="1" t="s">
        <v>6</v>
      </c>
      <c r="O20" s="1" t="s">
        <v>7</v>
      </c>
      <c r="P20" s="1" t="s">
        <v>8</v>
      </c>
      <c r="Q20" s="1" t="s">
        <v>79</v>
      </c>
      <c r="R20" s="1" t="s">
        <v>89</v>
      </c>
      <c r="S20" s="1" t="s">
        <v>9</v>
      </c>
      <c r="T20" s="1" t="s">
        <v>5</v>
      </c>
      <c r="U20" s="4" t="s">
        <v>97</v>
      </c>
      <c r="V20" s="5">
        <f t="shared" si="0"/>
        <v>993135298</v>
      </c>
      <c r="W20" s="4" t="str">
        <f t="shared" si="1"/>
        <v>RET_993135298</v>
      </c>
    </row>
    <row r="21" spans="1:23" x14ac:dyDescent="0.2">
      <c r="A21" s="1">
        <v>103</v>
      </c>
      <c r="B21" s="1" t="s">
        <v>5</v>
      </c>
      <c r="C21" s="1" t="s">
        <v>5</v>
      </c>
      <c r="D21" s="1">
        <v>993135298</v>
      </c>
      <c r="E21" s="1" t="s">
        <v>13</v>
      </c>
      <c r="F21" s="1" t="s">
        <v>88</v>
      </c>
      <c r="G21" s="1" t="s">
        <v>1</v>
      </c>
      <c r="H21" s="1" t="s">
        <v>14</v>
      </c>
      <c r="I21" s="1"/>
      <c r="J21" s="1" t="s">
        <v>54</v>
      </c>
      <c r="K21" s="1" t="s">
        <v>15</v>
      </c>
      <c r="L21" s="1">
        <v>115</v>
      </c>
      <c r="M21" s="1">
        <v>115</v>
      </c>
      <c r="N21" s="1" t="s">
        <v>6</v>
      </c>
      <c r="O21" s="1" t="s">
        <v>7</v>
      </c>
      <c r="P21" s="1" t="s">
        <v>8</v>
      </c>
      <c r="Q21" s="1" t="s">
        <v>79</v>
      </c>
      <c r="R21" s="1" t="s">
        <v>89</v>
      </c>
      <c r="S21" s="1" t="s">
        <v>9</v>
      </c>
      <c r="T21" s="1" t="s">
        <v>5</v>
      </c>
      <c r="U21" s="4" t="s">
        <v>97</v>
      </c>
      <c r="V21" s="5">
        <f t="shared" si="0"/>
        <v>993135298</v>
      </c>
      <c r="W21" s="4" t="str">
        <f t="shared" si="1"/>
        <v>RET_993135298</v>
      </c>
    </row>
    <row r="22" spans="1:23" x14ac:dyDescent="0.2">
      <c r="A22" s="1">
        <v>105</v>
      </c>
      <c r="B22" s="1" t="s">
        <v>5</v>
      </c>
      <c r="C22" s="1" t="s">
        <v>5</v>
      </c>
      <c r="D22" s="1">
        <v>993135298</v>
      </c>
      <c r="E22" s="1" t="s">
        <v>16</v>
      </c>
      <c r="F22" s="1" t="s">
        <v>88</v>
      </c>
      <c r="G22" s="1" t="s">
        <v>1</v>
      </c>
      <c r="H22" s="1" t="s">
        <v>17</v>
      </c>
      <c r="I22" s="1"/>
      <c r="J22" s="1" t="s">
        <v>54</v>
      </c>
      <c r="K22" s="1" t="s">
        <v>18</v>
      </c>
      <c r="L22" s="1">
        <v>80320.179999999993</v>
      </c>
      <c r="M22" s="1">
        <v>80320.179999999993</v>
      </c>
      <c r="N22" s="1" t="s">
        <v>6</v>
      </c>
      <c r="O22" s="1" t="s">
        <v>7</v>
      </c>
      <c r="P22" s="1" t="s">
        <v>8</v>
      </c>
      <c r="Q22" s="1" t="s">
        <v>79</v>
      </c>
      <c r="R22" s="1" t="s">
        <v>89</v>
      </c>
      <c r="S22" s="1" t="s">
        <v>9</v>
      </c>
      <c r="T22" s="1" t="s">
        <v>5</v>
      </c>
      <c r="U22" s="4" t="s">
        <v>97</v>
      </c>
      <c r="V22" s="5">
        <f t="shared" si="0"/>
        <v>993135298</v>
      </c>
      <c r="W22" s="4" t="str">
        <f t="shared" si="1"/>
        <v>RET_993135298</v>
      </c>
    </row>
    <row r="23" spans="1:23" x14ac:dyDescent="0.2">
      <c r="A23" s="1">
        <v>105</v>
      </c>
      <c r="B23" s="1" t="s">
        <v>5</v>
      </c>
      <c r="C23" s="1" t="s">
        <v>5</v>
      </c>
      <c r="D23" s="1">
        <v>993135298</v>
      </c>
      <c r="E23" s="1" t="s">
        <v>16</v>
      </c>
      <c r="F23" s="1" t="s">
        <v>90</v>
      </c>
      <c r="G23" s="1" t="s">
        <v>1</v>
      </c>
      <c r="H23" s="1" t="s">
        <v>17</v>
      </c>
      <c r="I23" s="1"/>
      <c r="J23" s="1" t="s">
        <v>55</v>
      </c>
      <c r="K23" s="1" t="s">
        <v>18</v>
      </c>
      <c r="L23" s="1">
        <v>28881.68</v>
      </c>
      <c r="M23" s="1">
        <v>28881.68</v>
      </c>
      <c r="N23" s="1" t="s">
        <v>6</v>
      </c>
      <c r="O23" s="1" t="s">
        <v>7</v>
      </c>
      <c r="P23" s="1" t="s">
        <v>8</v>
      </c>
      <c r="Q23" s="1" t="s">
        <v>79</v>
      </c>
      <c r="R23" s="1" t="s">
        <v>89</v>
      </c>
      <c r="S23" s="1" t="s">
        <v>9</v>
      </c>
      <c r="T23" s="1" t="s">
        <v>5</v>
      </c>
      <c r="U23" s="4" t="s">
        <v>97</v>
      </c>
      <c r="V23" s="5">
        <f t="shared" si="0"/>
        <v>993135298</v>
      </c>
      <c r="W23" s="4" t="str">
        <f t="shared" si="1"/>
        <v>RET_993135298</v>
      </c>
    </row>
    <row r="24" spans="1:23" x14ac:dyDescent="0.2">
      <c r="A24" s="1">
        <v>107</v>
      </c>
      <c r="B24" s="1" t="s">
        <v>5</v>
      </c>
      <c r="C24" s="1" t="s">
        <v>5</v>
      </c>
      <c r="D24" s="1">
        <v>993135298</v>
      </c>
      <c r="E24" s="1" t="s">
        <v>22</v>
      </c>
      <c r="F24" s="1" t="s">
        <v>88</v>
      </c>
      <c r="G24" s="1" t="s">
        <v>1</v>
      </c>
      <c r="H24" s="1" t="s">
        <v>23</v>
      </c>
      <c r="I24" s="1"/>
      <c r="J24" s="1" t="s">
        <v>54</v>
      </c>
      <c r="K24" s="1" t="s">
        <v>24</v>
      </c>
      <c r="L24" s="1">
        <v>14069.72</v>
      </c>
      <c r="M24" s="1">
        <v>14069.72</v>
      </c>
      <c r="N24" s="1" t="s">
        <v>6</v>
      </c>
      <c r="O24" s="1" t="s">
        <v>7</v>
      </c>
      <c r="P24" s="1" t="s">
        <v>8</v>
      </c>
      <c r="Q24" s="1" t="s">
        <v>79</v>
      </c>
      <c r="R24" s="1" t="s">
        <v>89</v>
      </c>
      <c r="S24" s="1" t="s">
        <v>9</v>
      </c>
      <c r="T24" s="1" t="s">
        <v>5</v>
      </c>
      <c r="U24" s="4" t="s">
        <v>97</v>
      </c>
      <c r="V24" s="5">
        <f t="shared" si="0"/>
        <v>993135298</v>
      </c>
      <c r="W24" s="4" t="str">
        <f t="shared" si="1"/>
        <v>RET_993135298</v>
      </c>
    </row>
    <row r="25" spans="1:23" x14ac:dyDescent="0.2">
      <c r="A25" s="1">
        <v>107</v>
      </c>
      <c r="B25" s="1" t="s">
        <v>5</v>
      </c>
      <c r="C25" s="1" t="s">
        <v>5</v>
      </c>
      <c r="D25" s="1">
        <v>993135298</v>
      </c>
      <c r="E25" s="1" t="s">
        <v>22</v>
      </c>
      <c r="F25" s="1" t="s">
        <v>90</v>
      </c>
      <c r="G25" s="1" t="s">
        <v>1</v>
      </c>
      <c r="H25" s="1" t="s">
        <v>23</v>
      </c>
      <c r="I25" s="1"/>
      <c r="J25" s="1" t="s">
        <v>55</v>
      </c>
      <c r="K25" s="1" t="s">
        <v>24</v>
      </c>
      <c r="L25" s="1">
        <v>3546.04</v>
      </c>
      <c r="M25" s="1">
        <v>3546.04</v>
      </c>
      <c r="N25" s="1" t="s">
        <v>6</v>
      </c>
      <c r="O25" s="1" t="s">
        <v>7</v>
      </c>
      <c r="P25" s="1" t="s">
        <v>8</v>
      </c>
      <c r="Q25" s="1" t="s">
        <v>79</v>
      </c>
      <c r="R25" s="1" t="s">
        <v>89</v>
      </c>
      <c r="S25" s="1" t="s">
        <v>9</v>
      </c>
      <c r="T25" s="1" t="s">
        <v>5</v>
      </c>
      <c r="U25" s="4" t="s">
        <v>97</v>
      </c>
      <c r="V25" s="5">
        <f t="shared" si="0"/>
        <v>993135298</v>
      </c>
      <c r="W25" s="4" t="str">
        <f t="shared" si="1"/>
        <v>RET_993135298</v>
      </c>
    </row>
    <row r="26" spans="1:23" x14ac:dyDescent="0.2">
      <c r="A26" s="1">
        <v>108</v>
      </c>
      <c r="B26" s="1" t="s">
        <v>5</v>
      </c>
      <c r="C26" s="1" t="s">
        <v>5</v>
      </c>
      <c r="D26" s="1">
        <v>993135298</v>
      </c>
      <c r="E26" s="1" t="s">
        <v>25</v>
      </c>
      <c r="F26" s="1" t="s">
        <v>88</v>
      </c>
      <c r="G26" s="1" t="s">
        <v>1</v>
      </c>
      <c r="H26" s="1" t="s">
        <v>26</v>
      </c>
      <c r="I26" s="1"/>
      <c r="J26" s="1" t="s">
        <v>54</v>
      </c>
      <c r="K26" s="1" t="s">
        <v>27</v>
      </c>
      <c r="L26" s="1">
        <v>14084.27</v>
      </c>
      <c r="M26" s="1">
        <v>14084.27</v>
      </c>
      <c r="N26" s="1" t="s">
        <v>6</v>
      </c>
      <c r="O26" s="1" t="s">
        <v>7</v>
      </c>
      <c r="P26" s="1" t="s">
        <v>8</v>
      </c>
      <c r="Q26" s="1" t="s">
        <v>79</v>
      </c>
      <c r="R26" s="1" t="s">
        <v>89</v>
      </c>
      <c r="S26" s="1" t="s">
        <v>9</v>
      </c>
      <c r="T26" s="1" t="s">
        <v>5</v>
      </c>
      <c r="U26" s="4" t="s">
        <v>97</v>
      </c>
      <c r="V26" s="5">
        <f t="shared" si="0"/>
        <v>993135298</v>
      </c>
      <c r="W26" s="4" t="str">
        <f t="shared" si="1"/>
        <v>RET_993135298</v>
      </c>
    </row>
    <row r="27" spans="1:23" x14ac:dyDescent="0.2">
      <c r="A27" s="1">
        <v>108</v>
      </c>
      <c r="B27" s="1" t="s">
        <v>5</v>
      </c>
      <c r="C27" s="1" t="s">
        <v>5</v>
      </c>
      <c r="D27" s="1">
        <v>993135298</v>
      </c>
      <c r="E27" s="1" t="s">
        <v>25</v>
      </c>
      <c r="F27" s="1" t="s">
        <v>90</v>
      </c>
      <c r="G27" s="1" t="s">
        <v>1</v>
      </c>
      <c r="H27" s="1" t="s">
        <v>26</v>
      </c>
      <c r="I27" s="1"/>
      <c r="J27" s="1" t="s">
        <v>55</v>
      </c>
      <c r="K27" s="1" t="s">
        <v>27</v>
      </c>
      <c r="L27" s="1">
        <v>9719.7999999999993</v>
      </c>
      <c r="M27" s="1">
        <v>9719.7999999999993</v>
      </c>
      <c r="N27" s="1" t="s">
        <v>6</v>
      </c>
      <c r="O27" s="1" t="s">
        <v>7</v>
      </c>
      <c r="P27" s="1" t="s">
        <v>8</v>
      </c>
      <c r="Q27" s="1" t="s">
        <v>79</v>
      </c>
      <c r="R27" s="1" t="s">
        <v>89</v>
      </c>
      <c r="S27" s="1" t="s">
        <v>9</v>
      </c>
      <c r="T27" s="1" t="s">
        <v>5</v>
      </c>
      <c r="U27" s="4" t="s">
        <v>97</v>
      </c>
      <c r="V27" s="5">
        <f t="shared" si="0"/>
        <v>993135298</v>
      </c>
      <c r="W27" s="4" t="str">
        <f t="shared" si="1"/>
        <v>RET_993135298</v>
      </c>
    </row>
    <row r="28" spans="1:23" x14ac:dyDescent="0.2">
      <c r="A28" s="1">
        <v>109</v>
      </c>
      <c r="B28" s="1" t="s">
        <v>5</v>
      </c>
      <c r="C28" s="1" t="s">
        <v>5</v>
      </c>
      <c r="D28" s="1">
        <v>993135298</v>
      </c>
      <c r="E28" s="1" t="s">
        <v>28</v>
      </c>
      <c r="F28" s="1" t="s">
        <v>88</v>
      </c>
      <c r="G28" s="1" t="s">
        <v>1</v>
      </c>
      <c r="H28" s="1" t="s">
        <v>29</v>
      </c>
      <c r="I28" s="1"/>
      <c r="J28" s="1" t="s">
        <v>54</v>
      </c>
      <c r="K28" s="1" t="s">
        <v>30</v>
      </c>
      <c r="L28" s="1">
        <v>137411.42000000001</v>
      </c>
      <c r="M28" s="1">
        <v>137411.42000000001</v>
      </c>
      <c r="N28" s="1" t="s">
        <v>6</v>
      </c>
      <c r="O28" s="1" t="s">
        <v>7</v>
      </c>
      <c r="P28" s="1" t="s">
        <v>8</v>
      </c>
      <c r="Q28" s="1" t="s">
        <v>79</v>
      </c>
      <c r="R28" s="1" t="s">
        <v>89</v>
      </c>
      <c r="S28" s="1" t="s">
        <v>9</v>
      </c>
      <c r="T28" s="1" t="s">
        <v>5</v>
      </c>
      <c r="U28" s="4" t="s">
        <v>97</v>
      </c>
      <c r="V28" s="5">
        <f t="shared" si="0"/>
        <v>993135298</v>
      </c>
      <c r="W28" s="4" t="str">
        <f t="shared" si="1"/>
        <v>RET_993135298</v>
      </c>
    </row>
    <row r="29" spans="1:23" x14ac:dyDescent="0.2">
      <c r="A29" s="1">
        <v>109</v>
      </c>
      <c r="B29" s="1" t="s">
        <v>5</v>
      </c>
      <c r="C29" s="1" t="s">
        <v>5</v>
      </c>
      <c r="D29" s="1">
        <v>993135298</v>
      </c>
      <c r="E29" s="1" t="s">
        <v>28</v>
      </c>
      <c r="F29" s="1" t="s">
        <v>90</v>
      </c>
      <c r="G29" s="1" t="s">
        <v>1</v>
      </c>
      <c r="H29" s="1" t="s">
        <v>29</v>
      </c>
      <c r="I29" s="1"/>
      <c r="J29" s="1" t="s">
        <v>55</v>
      </c>
      <c r="K29" s="1" t="s">
        <v>30</v>
      </c>
      <c r="L29" s="1">
        <v>89406.77</v>
      </c>
      <c r="M29" s="1">
        <v>89406.77</v>
      </c>
      <c r="N29" s="1" t="s">
        <v>6</v>
      </c>
      <c r="O29" s="1" t="s">
        <v>7</v>
      </c>
      <c r="P29" s="1" t="s">
        <v>8</v>
      </c>
      <c r="Q29" s="1" t="s">
        <v>79</v>
      </c>
      <c r="R29" s="1" t="s">
        <v>89</v>
      </c>
      <c r="S29" s="1" t="s">
        <v>9</v>
      </c>
      <c r="T29" s="1" t="s">
        <v>5</v>
      </c>
      <c r="U29" s="4" t="s">
        <v>97</v>
      </c>
      <c r="V29" s="5">
        <f t="shared" si="0"/>
        <v>993135298</v>
      </c>
      <c r="W29" s="4" t="str">
        <f t="shared" si="1"/>
        <v>RET_993135298</v>
      </c>
    </row>
    <row r="30" spans="1:23" x14ac:dyDescent="0.2">
      <c r="A30" s="1">
        <v>111</v>
      </c>
      <c r="B30" s="1" t="s">
        <v>5</v>
      </c>
      <c r="C30" s="1" t="s">
        <v>5</v>
      </c>
      <c r="D30" s="1">
        <v>993135298</v>
      </c>
      <c r="E30" s="1" t="s">
        <v>34</v>
      </c>
      <c r="F30" s="1" t="s">
        <v>88</v>
      </c>
      <c r="G30" s="1" t="s">
        <v>1</v>
      </c>
      <c r="H30" s="1" t="s">
        <v>35</v>
      </c>
      <c r="I30" s="1"/>
      <c r="J30" s="1" t="s">
        <v>54</v>
      </c>
      <c r="K30" s="1" t="s">
        <v>36</v>
      </c>
      <c r="L30" s="1">
        <v>96096.2</v>
      </c>
      <c r="M30" s="1">
        <v>96096.2</v>
      </c>
      <c r="N30" s="1" t="s">
        <v>6</v>
      </c>
      <c r="O30" s="1" t="s">
        <v>7</v>
      </c>
      <c r="P30" s="1" t="s">
        <v>8</v>
      </c>
      <c r="Q30" s="1" t="s">
        <v>79</v>
      </c>
      <c r="R30" s="1" t="s">
        <v>89</v>
      </c>
      <c r="S30" s="1" t="s">
        <v>9</v>
      </c>
      <c r="T30" s="1" t="s">
        <v>5</v>
      </c>
      <c r="U30" s="4" t="s">
        <v>97</v>
      </c>
      <c r="V30" s="5">
        <f t="shared" si="0"/>
        <v>993135298</v>
      </c>
      <c r="W30" s="4" t="str">
        <f t="shared" si="1"/>
        <v>RET_993135298</v>
      </c>
    </row>
    <row r="31" spans="1:23" x14ac:dyDescent="0.2">
      <c r="A31" s="1">
        <v>111</v>
      </c>
      <c r="B31" s="1" t="s">
        <v>5</v>
      </c>
      <c r="C31" s="1" t="s">
        <v>5</v>
      </c>
      <c r="D31" s="1">
        <v>993135298</v>
      </c>
      <c r="E31" s="1" t="s">
        <v>34</v>
      </c>
      <c r="F31" s="1" t="s">
        <v>90</v>
      </c>
      <c r="G31" s="1" t="s">
        <v>1</v>
      </c>
      <c r="H31" s="1" t="s">
        <v>35</v>
      </c>
      <c r="I31" s="1"/>
      <c r="J31" s="1" t="s">
        <v>55</v>
      </c>
      <c r="K31" s="1" t="s">
        <v>36</v>
      </c>
      <c r="L31" s="1">
        <v>26774.46</v>
      </c>
      <c r="M31" s="1">
        <v>26774.46</v>
      </c>
      <c r="N31" s="1" t="s">
        <v>6</v>
      </c>
      <c r="O31" s="1" t="s">
        <v>7</v>
      </c>
      <c r="P31" s="1" t="s">
        <v>8</v>
      </c>
      <c r="Q31" s="1" t="s">
        <v>79</v>
      </c>
      <c r="R31" s="1" t="s">
        <v>89</v>
      </c>
      <c r="S31" s="1" t="s">
        <v>9</v>
      </c>
      <c r="T31" s="1" t="s">
        <v>5</v>
      </c>
      <c r="U31" s="4" t="s">
        <v>97</v>
      </c>
      <c r="V31" s="5">
        <f t="shared" si="0"/>
        <v>993135298</v>
      </c>
      <c r="W31" s="4" t="str">
        <f t="shared" si="1"/>
        <v>RET_993135298</v>
      </c>
    </row>
    <row r="32" spans="1:23" x14ac:dyDescent="0.2">
      <c r="A32" s="1">
        <v>112</v>
      </c>
      <c r="B32" s="1" t="s">
        <v>5</v>
      </c>
      <c r="C32" s="1" t="s">
        <v>5</v>
      </c>
      <c r="D32" s="1">
        <v>993135298</v>
      </c>
      <c r="E32" s="1" t="s">
        <v>37</v>
      </c>
      <c r="F32" s="1" t="s">
        <v>88</v>
      </c>
      <c r="G32" s="1" t="s">
        <v>1</v>
      </c>
      <c r="H32" s="1" t="s">
        <v>38</v>
      </c>
      <c r="I32" s="1"/>
      <c r="J32" s="1" t="s">
        <v>54</v>
      </c>
      <c r="K32" s="1" t="s">
        <v>39</v>
      </c>
      <c r="L32" s="1">
        <v>2713.76</v>
      </c>
      <c r="M32" s="1">
        <v>2713.76</v>
      </c>
      <c r="N32" s="1" t="s">
        <v>6</v>
      </c>
      <c r="O32" s="1" t="s">
        <v>7</v>
      </c>
      <c r="P32" s="1" t="s">
        <v>8</v>
      </c>
      <c r="Q32" s="1" t="s">
        <v>79</v>
      </c>
      <c r="R32" s="1" t="s">
        <v>89</v>
      </c>
      <c r="S32" s="1" t="s">
        <v>9</v>
      </c>
      <c r="T32" s="1" t="s">
        <v>5</v>
      </c>
      <c r="U32" s="4" t="s">
        <v>97</v>
      </c>
      <c r="V32" s="5">
        <f t="shared" si="0"/>
        <v>993135298</v>
      </c>
      <c r="W32" s="4" t="str">
        <f t="shared" si="1"/>
        <v>RET_993135298</v>
      </c>
    </row>
    <row r="33" spans="1:23" x14ac:dyDescent="0.2">
      <c r="A33" s="1">
        <v>112</v>
      </c>
      <c r="B33" s="1" t="s">
        <v>5</v>
      </c>
      <c r="C33" s="1" t="s">
        <v>5</v>
      </c>
      <c r="D33" s="1">
        <v>993135298</v>
      </c>
      <c r="E33" s="1" t="s">
        <v>37</v>
      </c>
      <c r="F33" s="1" t="s">
        <v>90</v>
      </c>
      <c r="G33" s="1" t="s">
        <v>1</v>
      </c>
      <c r="H33" s="1" t="s">
        <v>38</v>
      </c>
      <c r="I33" s="1"/>
      <c r="J33" s="1" t="s">
        <v>55</v>
      </c>
      <c r="K33" s="1" t="s">
        <v>39</v>
      </c>
      <c r="L33" s="1">
        <v>336.56</v>
      </c>
      <c r="M33" s="1">
        <v>336.56</v>
      </c>
      <c r="N33" s="1" t="s">
        <v>6</v>
      </c>
      <c r="O33" s="1" t="s">
        <v>7</v>
      </c>
      <c r="P33" s="1" t="s">
        <v>8</v>
      </c>
      <c r="Q33" s="1" t="s">
        <v>79</v>
      </c>
      <c r="R33" s="1" t="s">
        <v>89</v>
      </c>
      <c r="S33" s="1" t="s">
        <v>9</v>
      </c>
      <c r="T33" s="1" t="s">
        <v>5</v>
      </c>
      <c r="U33" s="4" t="s">
        <v>97</v>
      </c>
      <c r="V33" s="5">
        <f t="shared" si="0"/>
        <v>993135298</v>
      </c>
      <c r="W33" s="4" t="str">
        <f t="shared" si="1"/>
        <v>RET_993135298</v>
      </c>
    </row>
    <row r="34" spans="1:23" x14ac:dyDescent="0.2">
      <c r="A34" s="1">
        <v>113</v>
      </c>
      <c r="B34" s="1" t="s">
        <v>5</v>
      </c>
      <c r="C34" s="1" t="s">
        <v>5</v>
      </c>
      <c r="D34" s="1">
        <v>993135298</v>
      </c>
      <c r="E34" s="1" t="s">
        <v>40</v>
      </c>
      <c r="F34" s="1" t="s">
        <v>88</v>
      </c>
      <c r="G34" s="1" t="s">
        <v>1</v>
      </c>
      <c r="H34" s="1" t="s">
        <v>41</v>
      </c>
      <c r="I34" s="1"/>
      <c r="J34" s="1" t="s">
        <v>54</v>
      </c>
      <c r="K34" s="1" t="s">
        <v>42</v>
      </c>
      <c r="L34" s="1">
        <v>3253.52</v>
      </c>
      <c r="M34" s="1">
        <v>3253.52</v>
      </c>
      <c r="N34" s="1" t="s">
        <v>56</v>
      </c>
      <c r="O34" s="1" t="s">
        <v>7</v>
      </c>
      <c r="P34" s="1" t="s">
        <v>8</v>
      </c>
      <c r="Q34" s="1" t="s">
        <v>79</v>
      </c>
      <c r="R34" s="1" t="s">
        <v>89</v>
      </c>
      <c r="S34" s="1" t="s">
        <v>9</v>
      </c>
      <c r="T34" s="1" t="s">
        <v>5</v>
      </c>
      <c r="U34" s="4" t="s">
        <v>97</v>
      </c>
      <c r="V34" s="5">
        <f t="shared" si="0"/>
        <v>993135298</v>
      </c>
      <c r="W34" s="4" t="str">
        <f t="shared" si="1"/>
        <v>RET_993135298</v>
      </c>
    </row>
    <row r="35" spans="1:23" x14ac:dyDescent="0.2">
      <c r="A35" s="1">
        <v>113</v>
      </c>
      <c r="B35" s="1" t="s">
        <v>5</v>
      </c>
      <c r="C35" s="1" t="s">
        <v>5</v>
      </c>
      <c r="D35" s="1">
        <v>993135298</v>
      </c>
      <c r="E35" s="1" t="s">
        <v>40</v>
      </c>
      <c r="F35" s="1" t="s">
        <v>90</v>
      </c>
      <c r="G35" s="1" t="s">
        <v>1</v>
      </c>
      <c r="H35" s="1" t="s">
        <v>41</v>
      </c>
      <c r="I35" s="1"/>
      <c r="J35" s="1" t="s">
        <v>55</v>
      </c>
      <c r="K35" s="1" t="s">
        <v>42</v>
      </c>
      <c r="L35" s="1">
        <v>767.45</v>
      </c>
      <c r="M35" s="1">
        <v>767.45</v>
      </c>
      <c r="N35" s="1" t="s">
        <v>56</v>
      </c>
      <c r="O35" s="1" t="s">
        <v>7</v>
      </c>
      <c r="P35" s="1" t="s">
        <v>8</v>
      </c>
      <c r="Q35" s="1" t="s">
        <v>79</v>
      </c>
      <c r="R35" s="1" t="s">
        <v>89</v>
      </c>
      <c r="S35" s="1" t="s">
        <v>9</v>
      </c>
      <c r="T35" s="1" t="s">
        <v>5</v>
      </c>
      <c r="U35" s="4" t="s">
        <v>97</v>
      </c>
      <c r="V35" s="5">
        <f t="shared" si="0"/>
        <v>993135298</v>
      </c>
      <c r="W35" s="4" t="str">
        <f t="shared" si="1"/>
        <v>RET_993135298</v>
      </c>
    </row>
    <row r="36" spans="1:23" x14ac:dyDescent="0.2">
      <c r="A36" s="1">
        <v>114</v>
      </c>
      <c r="B36" s="1" t="s">
        <v>5</v>
      </c>
      <c r="C36" s="1" t="s">
        <v>5</v>
      </c>
      <c r="D36" s="1">
        <v>993135298</v>
      </c>
      <c r="E36" s="1" t="s">
        <v>43</v>
      </c>
      <c r="F36" s="1" t="s">
        <v>88</v>
      </c>
      <c r="G36" s="1" t="s">
        <v>1</v>
      </c>
      <c r="H36" s="1" t="s">
        <v>44</v>
      </c>
      <c r="I36" s="1"/>
      <c r="J36" s="1" t="s">
        <v>54</v>
      </c>
      <c r="K36" s="1" t="s">
        <v>45</v>
      </c>
      <c r="L36" s="1">
        <v>1181.83</v>
      </c>
      <c r="M36" s="1">
        <v>1181.83</v>
      </c>
      <c r="N36" s="1" t="s">
        <v>56</v>
      </c>
      <c r="O36" s="1" t="s">
        <v>7</v>
      </c>
      <c r="P36" s="1" t="s">
        <v>8</v>
      </c>
      <c r="Q36" s="1" t="s">
        <v>79</v>
      </c>
      <c r="R36" s="1" t="s">
        <v>89</v>
      </c>
      <c r="S36" s="1" t="s">
        <v>9</v>
      </c>
      <c r="T36" s="1" t="s">
        <v>5</v>
      </c>
      <c r="U36" s="4" t="s">
        <v>97</v>
      </c>
      <c r="V36" s="5">
        <f t="shared" si="0"/>
        <v>993135298</v>
      </c>
      <c r="W36" s="4" t="str">
        <f t="shared" si="1"/>
        <v>RET_993135298</v>
      </c>
    </row>
    <row r="37" spans="1:23" x14ac:dyDescent="0.2">
      <c r="A37" s="1">
        <v>114</v>
      </c>
      <c r="B37" s="1" t="s">
        <v>5</v>
      </c>
      <c r="C37" s="1" t="s">
        <v>5</v>
      </c>
      <c r="D37" s="1">
        <v>993135298</v>
      </c>
      <c r="E37" s="1" t="s">
        <v>43</v>
      </c>
      <c r="F37" s="1" t="s">
        <v>90</v>
      </c>
      <c r="G37" s="1" t="s">
        <v>1</v>
      </c>
      <c r="H37" s="1" t="s">
        <v>44</v>
      </c>
      <c r="I37" s="1"/>
      <c r="J37" s="1" t="s">
        <v>55</v>
      </c>
      <c r="K37" s="1" t="s">
        <v>45</v>
      </c>
      <c r="L37" s="1">
        <v>421.94</v>
      </c>
      <c r="M37" s="1">
        <v>421.94</v>
      </c>
      <c r="N37" s="1" t="s">
        <v>56</v>
      </c>
      <c r="O37" s="1" t="s">
        <v>7</v>
      </c>
      <c r="P37" s="1" t="s">
        <v>8</v>
      </c>
      <c r="Q37" s="1" t="s">
        <v>79</v>
      </c>
      <c r="R37" s="1" t="s">
        <v>89</v>
      </c>
      <c r="S37" s="1" t="s">
        <v>9</v>
      </c>
      <c r="T37" s="1" t="s">
        <v>5</v>
      </c>
      <c r="U37" s="4" t="s">
        <v>97</v>
      </c>
      <c r="V37" s="5">
        <f t="shared" si="0"/>
        <v>993135298</v>
      </c>
      <c r="W37" s="4" t="str">
        <f t="shared" si="1"/>
        <v>RET_993135298</v>
      </c>
    </row>
    <row r="38" spans="1:23" x14ac:dyDescent="0.2">
      <c r="A38" s="1">
        <v>200</v>
      </c>
      <c r="B38" s="1" t="s">
        <v>5</v>
      </c>
      <c r="C38" s="1" t="s">
        <v>5</v>
      </c>
      <c r="D38" s="1">
        <v>992000946</v>
      </c>
      <c r="E38" s="1" t="s">
        <v>46</v>
      </c>
      <c r="F38" s="1" t="s">
        <v>88</v>
      </c>
      <c r="G38" s="1" t="s">
        <v>1</v>
      </c>
      <c r="H38" s="1" t="s">
        <v>47</v>
      </c>
      <c r="I38" s="1"/>
      <c r="J38" s="1" t="s">
        <v>54</v>
      </c>
      <c r="K38" s="1" t="s">
        <v>49</v>
      </c>
      <c r="L38" s="1">
        <v>1255.04</v>
      </c>
      <c r="M38" s="1">
        <v>1255.04</v>
      </c>
      <c r="N38" s="1" t="s">
        <v>6</v>
      </c>
      <c r="O38" s="1" t="s">
        <v>7</v>
      </c>
      <c r="P38" s="1" t="s">
        <v>8</v>
      </c>
      <c r="Q38" s="1" t="s">
        <v>79</v>
      </c>
      <c r="R38" s="1" t="s">
        <v>89</v>
      </c>
      <c r="S38" s="1" t="s">
        <v>9</v>
      </c>
      <c r="T38" s="1" t="s">
        <v>5</v>
      </c>
      <c r="U38" s="4" t="s">
        <v>97</v>
      </c>
      <c r="V38" s="5">
        <f t="shared" si="0"/>
        <v>992000946</v>
      </c>
      <c r="W38" s="4" t="str">
        <f t="shared" si="1"/>
        <v>RET_992000946</v>
      </c>
    </row>
    <row r="39" spans="1:23" x14ac:dyDescent="0.2">
      <c r="A39" s="1">
        <v>200</v>
      </c>
      <c r="B39" s="1" t="s">
        <v>5</v>
      </c>
      <c r="C39" s="1" t="s">
        <v>5</v>
      </c>
      <c r="D39" s="1">
        <v>992000946</v>
      </c>
      <c r="E39" s="1" t="s">
        <v>46</v>
      </c>
      <c r="F39" s="1" t="s">
        <v>90</v>
      </c>
      <c r="G39" s="1" t="s">
        <v>1</v>
      </c>
      <c r="H39" s="1" t="s">
        <v>47</v>
      </c>
      <c r="I39" s="1"/>
      <c r="J39" s="1" t="s">
        <v>55</v>
      </c>
      <c r="K39" s="1" t="s">
        <v>49</v>
      </c>
      <c r="L39" s="1">
        <v>13730.23</v>
      </c>
      <c r="M39" s="1">
        <v>13730.23</v>
      </c>
      <c r="N39" s="1" t="s">
        <v>6</v>
      </c>
      <c r="O39" s="1" t="s">
        <v>7</v>
      </c>
      <c r="P39" s="1" t="s">
        <v>8</v>
      </c>
      <c r="Q39" s="1" t="s">
        <v>79</v>
      </c>
      <c r="R39" s="1" t="s">
        <v>89</v>
      </c>
      <c r="S39" s="1" t="s">
        <v>9</v>
      </c>
      <c r="T39" s="1" t="s">
        <v>5</v>
      </c>
      <c r="U39" s="4" t="s">
        <v>97</v>
      </c>
      <c r="V39" s="5">
        <f t="shared" si="0"/>
        <v>992000946</v>
      </c>
      <c r="W39" s="4" t="str">
        <f t="shared" si="1"/>
        <v>RET_992000946</v>
      </c>
    </row>
    <row r="40" spans="1:23" x14ac:dyDescent="0.2">
      <c r="A40" s="1">
        <v>101</v>
      </c>
      <c r="B40" s="1" t="s">
        <v>5</v>
      </c>
      <c r="C40" s="1" t="s">
        <v>5</v>
      </c>
      <c r="D40" s="1">
        <v>993135298</v>
      </c>
      <c r="E40" s="1" t="s">
        <v>0</v>
      </c>
      <c r="F40" s="1" t="s">
        <v>91</v>
      </c>
      <c r="G40" s="1" t="s">
        <v>1</v>
      </c>
      <c r="H40" s="1" t="s">
        <v>2</v>
      </c>
      <c r="I40" s="1"/>
      <c r="J40" s="1" t="s">
        <v>57</v>
      </c>
      <c r="K40" s="1" t="s">
        <v>5</v>
      </c>
      <c r="L40" s="1">
        <v>1535.6</v>
      </c>
      <c r="M40" s="1">
        <v>1535.6</v>
      </c>
      <c r="N40" s="1" t="s">
        <v>6</v>
      </c>
      <c r="O40" s="1" t="s">
        <v>58</v>
      </c>
      <c r="P40" s="1" t="s">
        <v>58</v>
      </c>
      <c r="Q40" s="1" t="s">
        <v>79</v>
      </c>
      <c r="R40" s="1" t="s">
        <v>89</v>
      </c>
      <c r="S40" s="1" t="s">
        <v>9</v>
      </c>
      <c r="T40" s="1" t="s">
        <v>5</v>
      </c>
      <c r="U40" t="s">
        <v>98</v>
      </c>
      <c r="V40" s="5">
        <f t="shared" si="0"/>
        <v>993135298</v>
      </c>
      <c r="W40" s="4" t="str">
        <f t="shared" si="1"/>
        <v>PRE-MUT_993135298</v>
      </c>
    </row>
    <row r="41" spans="1:23" x14ac:dyDescent="0.2">
      <c r="A41" s="1">
        <v>101</v>
      </c>
      <c r="B41" s="1" t="s">
        <v>5</v>
      </c>
      <c r="C41" s="1" t="s">
        <v>5</v>
      </c>
      <c r="D41" s="1">
        <v>993135298</v>
      </c>
      <c r="E41" s="1" t="s">
        <v>0</v>
      </c>
      <c r="F41" s="1" t="s">
        <v>91</v>
      </c>
      <c r="G41" s="1" t="s">
        <v>1</v>
      </c>
      <c r="H41" s="1" t="s">
        <v>2</v>
      </c>
      <c r="I41" s="1"/>
      <c r="J41" s="1" t="s">
        <v>57</v>
      </c>
      <c r="K41" s="1" t="s">
        <v>5</v>
      </c>
      <c r="L41" s="1">
        <v>1535.6</v>
      </c>
      <c r="M41" s="1">
        <v>1535.6</v>
      </c>
      <c r="N41" s="1" t="s">
        <v>6</v>
      </c>
      <c r="O41" s="1" t="s">
        <v>58</v>
      </c>
      <c r="P41" s="1" t="s">
        <v>58</v>
      </c>
      <c r="Q41" s="1" t="s">
        <v>79</v>
      </c>
      <c r="R41" s="1" t="s">
        <v>89</v>
      </c>
      <c r="S41" s="1" t="s">
        <v>9</v>
      </c>
      <c r="T41" s="1" t="s">
        <v>59</v>
      </c>
      <c r="U41" t="s">
        <v>98</v>
      </c>
      <c r="V41" s="5">
        <f t="shared" si="0"/>
        <v>993135298</v>
      </c>
      <c r="W41" s="4" t="str">
        <f t="shared" si="1"/>
        <v>PRE-MUT_993135298</v>
      </c>
    </row>
    <row r="42" spans="1:23" x14ac:dyDescent="0.2">
      <c r="A42" s="1">
        <v>102</v>
      </c>
      <c r="B42" s="1" t="s">
        <v>5</v>
      </c>
      <c r="C42" s="1" t="s">
        <v>5</v>
      </c>
      <c r="D42" s="1">
        <v>993135298</v>
      </c>
      <c r="E42" s="1" t="s">
        <v>10</v>
      </c>
      <c r="F42" s="1" t="s">
        <v>91</v>
      </c>
      <c r="G42" s="1" t="s">
        <v>1</v>
      </c>
      <c r="H42" s="1" t="s">
        <v>11</v>
      </c>
      <c r="I42" s="1"/>
      <c r="J42" s="1" t="s">
        <v>57</v>
      </c>
      <c r="K42" s="1" t="s">
        <v>5</v>
      </c>
      <c r="L42" s="1">
        <v>2033.59</v>
      </c>
      <c r="M42" s="1">
        <v>2033.59</v>
      </c>
      <c r="N42" s="1" t="s">
        <v>6</v>
      </c>
      <c r="O42" s="1" t="s">
        <v>58</v>
      </c>
      <c r="P42" s="1" t="s">
        <v>58</v>
      </c>
      <c r="Q42" s="1" t="s">
        <v>79</v>
      </c>
      <c r="R42" s="1" t="s">
        <v>89</v>
      </c>
      <c r="S42" s="1" t="s">
        <v>9</v>
      </c>
      <c r="T42" s="1" t="s">
        <v>59</v>
      </c>
      <c r="U42" t="s">
        <v>98</v>
      </c>
      <c r="V42" s="5">
        <f t="shared" si="0"/>
        <v>993135298</v>
      </c>
      <c r="W42" s="4" t="str">
        <f t="shared" si="1"/>
        <v>PRE-MUT_993135298</v>
      </c>
    </row>
    <row r="43" spans="1:23" x14ac:dyDescent="0.2">
      <c r="A43" s="1">
        <v>102</v>
      </c>
      <c r="B43" s="1" t="s">
        <v>5</v>
      </c>
      <c r="C43" s="1" t="s">
        <v>5</v>
      </c>
      <c r="D43" s="1">
        <v>993135298</v>
      </c>
      <c r="E43" s="1" t="s">
        <v>10</v>
      </c>
      <c r="F43" s="1" t="s">
        <v>91</v>
      </c>
      <c r="G43" s="1" t="s">
        <v>1</v>
      </c>
      <c r="H43" s="1" t="s">
        <v>11</v>
      </c>
      <c r="I43" s="1"/>
      <c r="J43" s="1" t="s">
        <v>57</v>
      </c>
      <c r="K43" s="1" t="s">
        <v>5</v>
      </c>
      <c r="L43" s="1">
        <v>2033.59</v>
      </c>
      <c r="M43" s="1">
        <v>2033.59</v>
      </c>
      <c r="N43" s="1" t="s">
        <v>6</v>
      </c>
      <c r="O43" s="1" t="s">
        <v>58</v>
      </c>
      <c r="P43" s="1" t="s">
        <v>58</v>
      </c>
      <c r="Q43" s="1" t="s">
        <v>79</v>
      </c>
      <c r="R43" s="1" t="s">
        <v>89</v>
      </c>
      <c r="S43" s="1" t="s">
        <v>9</v>
      </c>
      <c r="T43" s="1" t="s">
        <v>5</v>
      </c>
      <c r="U43" t="s">
        <v>98</v>
      </c>
      <c r="V43" s="5">
        <f t="shared" si="0"/>
        <v>993135298</v>
      </c>
      <c r="W43" s="4" t="str">
        <f t="shared" si="1"/>
        <v>PRE-MUT_993135298</v>
      </c>
    </row>
    <row r="44" spans="1:23" x14ac:dyDescent="0.2">
      <c r="A44" s="1">
        <v>103</v>
      </c>
      <c r="B44" s="1" t="s">
        <v>5</v>
      </c>
      <c r="C44" s="1" t="s">
        <v>5</v>
      </c>
      <c r="D44" s="1">
        <v>993135298</v>
      </c>
      <c r="E44" s="1" t="s">
        <v>13</v>
      </c>
      <c r="F44" s="1" t="s">
        <v>91</v>
      </c>
      <c r="G44" s="1" t="s">
        <v>1</v>
      </c>
      <c r="H44" s="1" t="s">
        <v>14</v>
      </c>
      <c r="I44" s="1"/>
      <c r="J44" s="1" t="s">
        <v>57</v>
      </c>
      <c r="K44" s="1" t="s">
        <v>5</v>
      </c>
      <c r="L44" s="1">
        <v>13.5</v>
      </c>
      <c r="M44" s="1">
        <v>13.5</v>
      </c>
      <c r="N44" s="1" t="s">
        <v>6</v>
      </c>
      <c r="O44" s="1" t="s">
        <v>58</v>
      </c>
      <c r="P44" s="1" t="s">
        <v>58</v>
      </c>
      <c r="Q44" s="1" t="s">
        <v>79</v>
      </c>
      <c r="R44" s="1" t="s">
        <v>89</v>
      </c>
      <c r="S44" s="1" t="s">
        <v>9</v>
      </c>
      <c r="T44" s="1" t="s">
        <v>59</v>
      </c>
      <c r="U44" t="s">
        <v>98</v>
      </c>
      <c r="V44" s="5">
        <f t="shared" si="0"/>
        <v>993135298</v>
      </c>
      <c r="W44" s="4" t="str">
        <f t="shared" si="1"/>
        <v>PRE-MUT_993135298</v>
      </c>
    </row>
    <row r="45" spans="1:23" x14ac:dyDescent="0.2">
      <c r="A45" s="1">
        <v>103</v>
      </c>
      <c r="B45" s="1" t="s">
        <v>5</v>
      </c>
      <c r="C45" s="1" t="s">
        <v>5</v>
      </c>
      <c r="D45" s="1">
        <v>993135298</v>
      </c>
      <c r="E45" s="1" t="s">
        <v>13</v>
      </c>
      <c r="F45" s="1" t="s">
        <v>91</v>
      </c>
      <c r="G45" s="1" t="s">
        <v>1</v>
      </c>
      <c r="H45" s="1" t="s">
        <v>14</v>
      </c>
      <c r="I45" s="1"/>
      <c r="J45" s="1" t="s">
        <v>57</v>
      </c>
      <c r="K45" s="1" t="s">
        <v>5</v>
      </c>
      <c r="L45" s="1">
        <v>13.5</v>
      </c>
      <c r="M45" s="1">
        <v>13.5</v>
      </c>
      <c r="N45" s="1" t="s">
        <v>6</v>
      </c>
      <c r="O45" s="1" t="s">
        <v>58</v>
      </c>
      <c r="P45" s="1" t="s">
        <v>58</v>
      </c>
      <c r="Q45" s="1" t="s">
        <v>79</v>
      </c>
      <c r="R45" s="1" t="s">
        <v>89</v>
      </c>
      <c r="S45" s="1" t="s">
        <v>9</v>
      </c>
      <c r="T45" s="1" t="s">
        <v>5</v>
      </c>
      <c r="U45" t="s">
        <v>98</v>
      </c>
      <c r="V45" s="5">
        <f t="shared" si="0"/>
        <v>993135298</v>
      </c>
      <c r="W45" s="4" t="str">
        <f t="shared" si="1"/>
        <v>PRE-MUT_993135298</v>
      </c>
    </row>
    <row r="46" spans="1:23" x14ac:dyDescent="0.2">
      <c r="A46" s="1">
        <v>105</v>
      </c>
      <c r="B46" s="1" t="s">
        <v>5</v>
      </c>
      <c r="C46" s="1" t="s">
        <v>5</v>
      </c>
      <c r="D46" s="1">
        <v>993135298</v>
      </c>
      <c r="E46" s="1" t="s">
        <v>16</v>
      </c>
      <c r="F46" s="1" t="s">
        <v>91</v>
      </c>
      <c r="G46" s="1" t="s">
        <v>1</v>
      </c>
      <c r="H46" s="1" t="s">
        <v>17</v>
      </c>
      <c r="I46" s="1"/>
      <c r="J46" s="1" t="s">
        <v>57</v>
      </c>
      <c r="K46" s="1" t="s">
        <v>5</v>
      </c>
      <c r="L46" s="1">
        <v>12362.72</v>
      </c>
      <c r="M46" s="1">
        <v>12362.72</v>
      </c>
      <c r="N46" s="1" t="s">
        <v>6</v>
      </c>
      <c r="O46" s="1" t="s">
        <v>58</v>
      </c>
      <c r="P46" s="1" t="s">
        <v>58</v>
      </c>
      <c r="Q46" s="1" t="s">
        <v>79</v>
      </c>
      <c r="R46" s="1" t="s">
        <v>89</v>
      </c>
      <c r="S46" s="1" t="s">
        <v>9</v>
      </c>
      <c r="T46" s="1" t="s">
        <v>5</v>
      </c>
      <c r="U46" t="s">
        <v>98</v>
      </c>
      <c r="V46" s="5">
        <f t="shared" si="0"/>
        <v>993135298</v>
      </c>
      <c r="W46" s="4" t="str">
        <f t="shared" si="1"/>
        <v>PRE-MUT_993135298</v>
      </c>
    </row>
    <row r="47" spans="1:23" x14ac:dyDescent="0.2">
      <c r="A47" s="1">
        <v>105</v>
      </c>
      <c r="B47" s="1" t="s">
        <v>5</v>
      </c>
      <c r="C47" s="1" t="s">
        <v>5</v>
      </c>
      <c r="D47" s="1">
        <v>993135298</v>
      </c>
      <c r="E47" s="1" t="s">
        <v>16</v>
      </c>
      <c r="F47" s="1" t="s">
        <v>91</v>
      </c>
      <c r="G47" s="1" t="s">
        <v>1</v>
      </c>
      <c r="H47" s="1" t="s">
        <v>17</v>
      </c>
      <c r="I47" s="1"/>
      <c r="J47" s="1" t="s">
        <v>57</v>
      </c>
      <c r="K47" s="1" t="s">
        <v>5</v>
      </c>
      <c r="L47" s="1">
        <v>12362.72</v>
      </c>
      <c r="M47" s="1">
        <v>12362.72</v>
      </c>
      <c r="N47" s="1" t="s">
        <v>6</v>
      </c>
      <c r="O47" s="1" t="s">
        <v>58</v>
      </c>
      <c r="P47" s="1" t="s">
        <v>58</v>
      </c>
      <c r="Q47" s="1" t="s">
        <v>79</v>
      </c>
      <c r="R47" s="1" t="s">
        <v>89</v>
      </c>
      <c r="S47" s="1" t="s">
        <v>9</v>
      </c>
      <c r="T47" s="1" t="s">
        <v>59</v>
      </c>
      <c r="U47" t="s">
        <v>98</v>
      </c>
      <c r="V47" s="5">
        <f t="shared" si="0"/>
        <v>993135298</v>
      </c>
      <c r="W47" s="4" t="str">
        <f t="shared" si="1"/>
        <v>PRE-MUT_993135298</v>
      </c>
    </row>
    <row r="48" spans="1:23" x14ac:dyDescent="0.2">
      <c r="A48" s="1">
        <v>107</v>
      </c>
      <c r="B48" s="1" t="s">
        <v>5</v>
      </c>
      <c r="C48" s="1" t="s">
        <v>5</v>
      </c>
      <c r="D48" s="1">
        <v>993135298</v>
      </c>
      <c r="E48" s="1" t="s">
        <v>22</v>
      </c>
      <c r="F48" s="1" t="s">
        <v>91</v>
      </c>
      <c r="G48" s="1" t="s">
        <v>1</v>
      </c>
      <c r="H48" s="1" t="s">
        <v>23</v>
      </c>
      <c r="I48" s="1"/>
      <c r="J48" s="1" t="s">
        <v>57</v>
      </c>
      <c r="K48" s="1" t="s">
        <v>5</v>
      </c>
      <c r="L48" s="1">
        <v>1969.25</v>
      </c>
      <c r="M48" s="1">
        <v>1969.25</v>
      </c>
      <c r="N48" s="1" t="s">
        <v>6</v>
      </c>
      <c r="O48" s="1" t="s">
        <v>58</v>
      </c>
      <c r="P48" s="1" t="s">
        <v>58</v>
      </c>
      <c r="Q48" s="1" t="s">
        <v>79</v>
      </c>
      <c r="R48" s="1" t="s">
        <v>89</v>
      </c>
      <c r="S48" s="1" t="s">
        <v>9</v>
      </c>
      <c r="T48" s="1" t="s">
        <v>59</v>
      </c>
      <c r="U48" t="s">
        <v>98</v>
      </c>
      <c r="V48" s="5">
        <f t="shared" si="0"/>
        <v>993135298</v>
      </c>
      <c r="W48" s="4" t="str">
        <f t="shared" si="1"/>
        <v>PRE-MUT_993135298</v>
      </c>
    </row>
    <row r="49" spans="1:23" x14ac:dyDescent="0.2">
      <c r="A49" s="1">
        <v>107</v>
      </c>
      <c r="B49" s="1" t="s">
        <v>5</v>
      </c>
      <c r="C49" s="1" t="s">
        <v>5</v>
      </c>
      <c r="D49" s="1">
        <v>993135298</v>
      </c>
      <c r="E49" s="1" t="s">
        <v>22</v>
      </c>
      <c r="F49" s="1" t="s">
        <v>91</v>
      </c>
      <c r="G49" s="1" t="s">
        <v>1</v>
      </c>
      <c r="H49" s="1" t="s">
        <v>23</v>
      </c>
      <c r="I49" s="1"/>
      <c r="J49" s="1" t="s">
        <v>57</v>
      </c>
      <c r="K49" s="1" t="s">
        <v>5</v>
      </c>
      <c r="L49" s="1">
        <v>1969.25</v>
      </c>
      <c r="M49" s="1">
        <v>1969.25</v>
      </c>
      <c r="N49" s="1" t="s">
        <v>6</v>
      </c>
      <c r="O49" s="1" t="s">
        <v>58</v>
      </c>
      <c r="P49" s="1" t="s">
        <v>58</v>
      </c>
      <c r="Q49" s="1" t="s">
        <v>79</v>
      </c>
      <c r="R49" s="1" t="s">
        <v>89</v>
      </c>
      <c r="S49" s="1" t="s">
        <v>9</v>
      </c>
      <c r="T49" s="1" t="s">
        <v>5</v>
      </c>
      <c r="U49" t="s">
        <v>98</v>
      </c>
      <c r="V49" s="5">
        <f t="shared" si="0"/>
        <v>993135298</v>
      </c>
      <c r="W49" s="4" t="str">
        <f t="shared" si="1"/>
        <v>PRE-MUT_993135298</v>
      </c>
    </row>
    <row r="50" spans="1:23" x14ac:dyDescent="0.2">
      <c r="A50" s="1">
        <v>108</v>
      </c>
      <c r="B50" s="1" t="s">
        <v>5</v>
      </c>
      <c r="C50" s="1" t="s">
        <v>5</v>
      </c>
      <c r="D50" s="1">
        <v>993135298</v>
      </c>
      <c r="E50" s="1" t="s">
        <v>25</v>
      </c>
      <c r="F50" s="1" t="s">
        <v>91</v>
      </c>
      <c r="G50" s="1" t="s">
        <v>1</v>
      </c>
      <c r="H50" s="1" t="s">
        <v>26</v>
      </c>
      <c r="I50" s="1"/>
      <c r="J50" s="1" t="s">
        <v>57</v>
      </c>
      <c r="K50" s="1" t="s">
        <v>5</v>
      </c>
      <c r="L50" s="1">
        <v>2627.44</v>
      </c>
      <c r="M50" s="1">
        <v>2627.44</v>
      </c>
      <c r="N50" s="1" t="s">
        <v>6</v>
      </c>
      <c r="O50" s="1" t="s">
        <v>58</v>
      </c>
      <c r="P50" s="1" t="s">
        <v>58</v>
      </c>
      <c r="Q50" s="1" t="s">
        <v>79</v>
      </c>
      <c r="R50" s="1" t="s">
        <v>89</v>
      </c>
      <c r="S50" s="1" t="s">
        <v>9</v>
      </c>
      <c r="T50" s="1" t="s">
        <v>5</v>
      </c>
      <c r="U50" t="s">
        <v>98</v>
      </c>
      <c r="V50" s="5">
        <f t="shared" si="0"/>
        <v>993135298</v>
      </c>
      <c r="W50" s="4" t="str">
        <f t="shared" si="1"/>
        <v>PRE-MUT_993135298</v>
      </c>
    </row>
    <row r="51" spans="1:23" x14ac:dyDescent="0.2">
      <c r="A51" s="1">
        <v>108</v>
      </c>
      <c r="B51" s="1" t="s">
        <v>5</v>
      </c>
      <c r="C51" s="1" t="s">
        <v>5</v>
      </c>
      <c r="D51" s="1">
        <v>993135298</v>
      </c>
      <c r="E51" s="1" t="s">
        <v>25</v>
      </c>
      <c r="F51" s="1" t="s">
        <v>91</v>
      </c>
      <c r="G51" s="1" t="s">
        <v>1</v>
      </c>
      <c r="H51" s="1" t="s">
        <v>26</v>
      </c>
      <c r="I51" s="1"/>
      <c r="J51" s="1" t="s">
        <v>57</v>
      </c>
      <c r="K51" s="1" t="s">
        <v>5</v>
      </c>
      <c r="L51" s="1">
        <v>2627.44</v>
      </c>
      <c r="M51" s="1">
        <v>2627.44</v>
      </c>
      <c r="N51" s="1" t="s">
        <v>6</v>
      </c>
      <c r="O51" s="1" t="s">
        <v>58</v>
      </c>
      <c r="P51" s="1" t="s">
        <v>58</v>
      </c>
      <c r="Q51" s="1" t="s">
        <v>79</v>
      </c>
      <c r="R51" s="1" t="s">
        <v>89</v>
      </c>
      <c r="S51" s="1" t="s">
        <v>9</v>
      </c>
      <c r="T51" s="1" t="s">
        <v>59</v>
      </c>
      <c r="U51" t="s">
        <v>98</v>
      </c>
      <c r="V51" s="5">
        <f t="shared" si="0"/>
        <v>993135298</v>
      </c>
      <c r="W51" s="4" t="str">
        <f t="shared" si="1"/>
        <v>PRE-MUT_993135298</v>
      </c>
    </row>
    <row r="52" spans="1:23" x14ac:dyDescent="0.2">
      <c r="A52" s="1">
        <v>109</v>
      </c>
      <c r="B52" s="1" t="s">
        <v>5</v>
      </c>
      <c r="C52" s="1" t="s">
        <v>5</v>
      </c>
      <c r="D52" s="1">
        <v>993135298</v>
      </c>
      <c r="E52" s="1" t="s">
        <v>28</v>
      </c>
      <c r="F52" s="1" t="s">
        <v>91</v>
      </c>
      <c r="G52" s="1" t="s">
        <v>1</v>
      </c>
      <c r="H52" s="1" t="s">
        <v>29</v>
      </c>
      <c r="I52" s="1"/>
      <c r="J52" s="1" t="s">
        <v>57</v>
      </c>
      <c r="K52" s="1" t="s">
        <v>5</v>
      </c>
      <c r="L52" s="1">
        <v>25281.52</v>
      </c>
      <c r="M52" s="1">
        <v>25281.52</v>
      </c>
      <c r="N52" s="1" t="s">
        <v>6</v>
      </c>
      <c r="O52" s="1" t="s">
        <v>58</v>
      </c>
      <c r="P52" s="1" t="s">
        <v>58</v>
      </c>
      <c r="Q52" s="1" t="s">
        <v>79</v>
      </c>
      <c r="R52" s="1" t="s">
        <v>89</v>
      </c>
      <c r="S52" s="1" t="s">
        <v>9</v>
      </c>
      <c r="T52" s="1" t="s">
        <v>5</v>
      </c>
      <c r="U52" t="s">
        <v>98</v>
      </c>
      <c r="V52" s="5">
        <f t="shared" si="0"/>
        <v>993135298</v>
      </c>
      <c r="W52" s="4" t="str">
        <f t="shared" si="1"/>
        <v>PRE-MUT_993135298</v>
      </c>
    </row>
    <row r="53" spans="1:23" x14ac:dyDescent="0.2">
      <c r="A53" s="1">
        <v>109</v>
      </c>
      <c r="B53" s="1" t="s">
        <v>5</v>
      </c>
      <c r="C53" s="1" t="s">
        <v>5</v>
      </c>
      <c r="D53" s="1">
        <v>993135298</v>
      </c>
      <c r="E53" s="1" t="s">
        <v>28</v>
      </c>
      <c r="F53" s="1" t="s">
        <v>91</v>
      </c>
      <c r="G53" s="1" t="s">
        <v>1</v>
      </c>
      <c r="H53" s="1" t="s">
        <v>29</v>
      </c>
      <c r="I53" s="1"/>
      <c r="J53" s="1" t="s">
        <v>57</v>
      </c>
      <c r="K53" s="1" t="s">
        <v>5</v>
      </c>
      <c r="L53" s="1">
        <v>25281.52</v>
      </c>
      <c r="M53" s="1">
        <v>25281.52</v>
      </c>
      <c r="N53" s="1" t="s">
        <v>6</v>
      </c>
      <c r="O53" s="1" t="s">
        <v>58</v>
      </c>
      <c r="P53" s="1" t="s">
        <v>58</v>
      </c>
      <c r="Q53" s="1" t="s">
        <v>79</v>
      </c>
      <c r="R53" s="1" t="s">
        <v>89</v>
      </c>
      <c r="S53" s="1" t="s">
        <v>9</v>
      </c>
      <c r="T53" s="1" t="s">
        <v>59</v>
      </c>
      <c r="U53" t="s">
        <v>98</v>
      </c>
      <c r="V53" s="5">
        <f t="shared" si="0"/>
        <v>993135298</v>
      </c>
      <c r="W53" s="4" t="str">
        <f t="shared" si="1"/>
        <v>PRE-MUT_993135298</v>
      </c>
    </row>
    <row r="54" spans="1:23" x14ac:dyDescent="0.2">
      <c r="A54" s="1">
        <v>111</v>
      </c>
      <c r="B54" s="1" t="s">
        <v>5</v>
      </c>
      <c r="C54" s="1" t="s">
        <v>5</v>
      </c>
      <c r="D54" s="1">
        <v>993135298</v>
      </c>
      <c r="E54" s="1" t="s">
        <v>34</v>
      </c>
      <c r="F54" s="1" t="s">
        <v>91</v>
      </c>
      <c r="G54" s="1" t="s">
        <v>1</v>
      </c>
      <c r="H54" s="1" t="s">
        <v>35</v>
      </c>
      <c r="I54" s="1"/>
      <c r="J54" s="1" t="s">
        <v>57</v>
      </c>
      <c r="K54" s="1" t="s">
        <v>5</v>
      </c>
      <c r="L54" s="1">
        <v>13951.36</v>
      </c>
      <c r="M54" s="1">
        <v>13951.36</v>
      </c>
      <c r="N54" s="1" t="s">
        <v>6</v>
      </c>
      <c r="O54" s="1" t="s">
        <v>58</v>
      </c>
      <c r="P54" s="1" t="s">
        <v>58</v>
      </c>
      <c r="Q54" s="1" t="s">
        <v>79</v>
      </c>
      <c r="R54" s="1" t="s">
        <v>89</v>
      </c>
      <c r="S54" s="1" t="s">
        <v>9</v>
      </c>
      <c r="T54" s="1" t="s">
        <v>5</v>
      </c>
      <c r="U54" t="s">
        <v>98</v>
      </c>
      <c r="V54" s="5">
        <f t="shared" si="0"/>
        <v>993135298</v>
      </c>
      <c r="W54" s="4" t="str">
        <f t="shared" si="1"/>
        <v>PRE-MUT_993135298</v>
      </c>
    </row>
    <row r="55" spans="1:23" x14ac:dyDescent="0.2">
      <c r="A55" s="1">
        <v>111</v>
      </c>
      <c r="B55" s="1" t="s">
        <v>5</v>
      </c>
      <c r="C55" s="1" t="s">
        <v>5</v>
      </c>
      <c r="D55" s="1">
        <v>993135298</v>
      </c>
      <c r="E55" s="1" t="s">
        <v>34</v>
      </c>
      <c r="F55" s="1" t="s">
        <v>91</v>
      </c>
      <c r="G55" s="1" t="s">
        <v>1</v>
      </c>
      <c r="H55" s="1" t="s">
        <v>35</v>
      </c>
      <c r="I55" s="1"/>
      <c r="J55" s="1" t="s">
        <v>57</v>
      </c>
      <c r="K55" s="1" t="s">
        <v>5</v>
      </c>
      <c r="L55" s="1">
        <v>13951.36</v>
      </c>
      <c r="M55" s="1">
        <v>13951.36</v>
      </c>
      <c r="N55" s="1" t="s">
        <v>6</v>
      </c>
      <c r="O55" s="1" t="s">
        <v>58</v>
      </c>
      <c r="P55" s="1" t="s">
        <v>58</v>
      </c>
      <c r="Q55" s="1" t="s">
        <v>79</v>
      </c>
      <c r="R55" s="1" t="s">
        <v>89</v>
      </c>
      <c r="S55" s="1" t="s">
        <v>9</v>
      </c>
      <c r="T55" s="1" t="s">
        <v>59</v>
      </c>
      <c r="U55" t="s">
        <v>98</v>
      </c>
      <c r="V55" s="5">
        <f t="shared" si="0"/>
        <v>993135298</v>
      </c>
      <c r="W55" s="4" t="str">
        <f t="shared" si="1"/>
        <v>PRE-MUT_993135298</v>
      </c>
    </row>
    <row r="56" spans="1:23" x14ac:dyDescent="0.2">
      <c r="A56" s="1">
        <v>112</v>
      </c>
      <c r="B56" s="1" t="s">
        <v>5</v>
      </c>
      <c r="C56" s="1" t="s">
        <v>5</v>
      </c>
      <c r="D56" s="1">
        <v>993135298</v>
      </c>
      <c r="E56" s="1" t="s">
        <v>37</v>
      </c>
      <c r="F56" s="1" t="s">
        <v>91</v>
      </c>
      <c r="G56" s="1" t="s">
        <v>1</v>
      </c>
      <c r="H56" s="1" t="s">
        <v>38</v>
      </c>
      <c r="I56" s="1"/>
      <c r="J56" s="1" t="s">
        <v>57</v>
      </c>
      <c r="K56" s="1" t="s">
        <v>5</v>
      </c>
      <c r="L56" s="1">
        <v>265.45</v>
      </c>
      <c r="M56" s="1">
        <v>265.45</v>
      </c>
      <c r="N56" s="1" t="s">
        <v>6</v>
      </c>
      <c r="O56" s="1" t="s">
        <v>58</v>
      </c>
      <c r="P56" s="1" t="s">
        <v>58</v>
      </c>
      <c r="Q56" s="1" t="s">
        <v>79</v>
      </c>
      <c r="R56" s="1" t="s">
        <v>89</v>
      </c>
      <c r="S56" s="1" t="s">
        <v>9</v>
      </c>
      <c r="T56" s="1" t="s">
        <v>5</v>
      </c>
      <c r="U56" t="s">
        <v>98</v>
      </c>
      <c r="V56" s="5">
        <f t="shared" si="0"/>
        <v>993135298</v>
      </c>
      <c r="W56" s="4" t="str">
        <f t="shared" si="1"/>
        <v>PRE-MUT_993135298</v>
      </c>
    </row>
    <row r="57" spans="1:23" x14ac:dyDescent="0.2">
      <c r="A57" s="1">
        <v>112</v>
      </c>
      <c r="B57" s="1" t="s">
        <v>5</v>
      </c>
      <c r="C57" s="1" t="s">
        <v>5</v>
      </c>
      <c r="D57" s="1">
        <v>993135298</v>
      </c>
      <c r="E57" s="1" t="s">
        <v>37</v>
      </c>
      <c r="F57" s="1" t="s">
        <v>91</v>
      </c>
      <c r="G57" s="1" t="s">
        <v>1</v>
      </c>
      <c r="H57" s="1" t="s">
        <v>38</v>
      </c>
      <c r="I57" s="1"/>
      <c r="J57" s="1" t="s">
        <v>57</v>
      </c>
      <c r="K57" s="1" t="s">
        <v>5</v>
      </c>
      <c r="L57" s="1">
        <v>77.290000000000006</v>
      </c>
      <c r="M57" s="1">
        <v>77.290000000000006</v>
      </c>
      <c r="N57" s="1" t="s">
        <v>6</v>
      </c>
      <c r="O57" s="1" t="s">
        <v>58</v>
      </c>
      <c r="P57" s="1" t="s">
        <v>58</v>
      </c>
      <c r="Q57" s="1" t="s">
        <v>79</v>
      </c>
      <c r="R57" s="1" t="s">
        <v>89</v>
      </c>
      <c r="S57" s="1" t="s">
        <v>9</v>
      </c>
      <c r="T57" s="1" t="s">
        <v>59</v>
      </c>
      <c r="U57" t="s">
        <v>98</v>
      </c>
      <c r="V57" s="5">
        <f t="shared" si="0"/>
        <v>993135298</v>
      </c>
      <c r="W57" s="4" t="str">
        <f t="shared" si="1"/>
        <v>PRE-MUT_993135298</v>
      </c>
    </row>
    <row r="58" spans="1:23" x14ac:dyDescent="0.2">
      <c r="A58" s="1">
        <v>113</v>
      </c>
      <c r="B58" s="1" t="s">
        <v>5</v>
      </c>
      <c r="C58" s="1" t="s">
        <v>5</v>
      </c>
      <c r="D58" s="1">
        <v>993135298</v>
      </c>
      <c r="E58" s="1" t="s">
        <v>40</v>
      </c>
      <c r="F58" s="1" t="s">
        <v>91</v>
      </c>
      <c r="G58" s="1" t="s">
        <v>1</v>
      </c>
      <c r="H58" s="1" t="s">
        <v>41</v>
      </c>
      <c r="I58" s="1"/>
      <c r="J58" s="1" t="s">
        <v>57</v>
      </c>
      <c r="K58" s="1" t="s">
        <v>5</v>
      </c>
      <c r="L58" s="1">
        <v>443.81</v>
      </c>
      <c r="M58" s="1">
        <v>443.81</v>
      </c>
      <c r="N58" s="1" t="s">
        <v>56</v>
      </c>
      <c r="O58" s="1" t="s">
        <v>58</v>
      </c>
      <c r="P58" s="1" t="s">
        <v>58</v>
      </c>
      <c r="Q58" s="1" t="s">
        <v>79</v>
      </c>
      <c r="R58" s="1" t="s">
        <v>89</v>
      </c>
      <c r="S58" s="1" t="s">
        <v>9</v>
      </c>
      <c r="T58" s="1" t="s">
        <v>5</v>
      </c>
      <c r="U58" t="s">
        <v>98</v>
      </c>
      <c r="V58" s="5">
        <f t="shared" si="0"/>
        <v>993135298</v>
      </c>
      <c r="W58" s="4" t="str">
        <f t="shared" si="1"/>
        <v>PRE-MUT_993135298</v>
      </c>
    </row>
    <row r="59" spans="1:23" x14ac:dyDescent="0.2">
      <c r="A59" s="1">
        <v>113</v>
      </c>
      <c r="B59" s="1" t="s">
        <v>5</v>
      </c>
      <c r="C59" s="1" t="s">
        <v>5</v>
      </c>
      <c r="D59" s="1">
        <v>993135298</v>
      </c>
      <c r="E59" s="1" t="s">
        <v>40</v>
      </c>
      <c r="F59" s="1" t="s">
        <v>91</v>
      </c>
      <c r="G59" s="1" t="s">
        <v>1</v>
      </c>
      <c r="H59" s="1" t="s">
        <v>41</v>
      </c>
      <c r="I59" s="1"/>
      <c r="J59" s="1" t="s">
        <v>57</v>
      </c>
      <c r="K59" s="1" t="s">
        <v>5</v>
      </c>
      <c r="L59" s="1">
        <v>443.81</v>
      </c>
      <c r="M59" s="1">
        <v>443.81</v>
      </c>
      <c r="N59" s="1" t="s">
        <v>56</v>
      </c>
      <c r="O59" s="1" t="s">
        <v>58</v>
      </c>
      <c r="P59" s="1" t="s">
        <v>58</v>
      </c>
      <c r="Q59" s="1" t="s">
        <v>79</v>
      </c>
      <c r="R59" s="1" t="s">
        <v>89</v>
      </c>
      <c r="S59" s="1" t="s">
        <v>9</v>
      </c>
      <c r="T59" s="1" t="s">
        <v>59</v>
      </c>
      <c r="U59" t="s">
        <v>98</v>
      </c>
      <c r="V59" s="5">
        <f t="shared" si="0"/>
        <v>993135298</v>
      </c>
      <c r="W59" s="4" t="str">
        <f t="shared" si="1"/>
        <v>PRE-MUT_993135298</v>
      </c>
    </row>
    <row r="60" spans="1:23" x14ac:dyDescent="0.2">
      <c r="A60" s="1">
        <v>114</v>
      </c>
      <c r="B60" s="1" t="s">
        <v>5</v>
      </c>
      <c r="C60" s="1" t="s">
        <v>5</v>
      </c>
      <c r="D60" s="1">
        <v>993135298</v>
      </c>
      <c r="E60" s="1" t="s">
        <v>43</v>
      </c>
      <c r="F60" s="1" t="s">
        <v>91</v>
      </c>
      <c r="G60" s="1" t="s">
        <v>1</v>
      </c>
      <c r="H60" s="1" t="s">
        <v>44</v>
      </c>
      <c r="I60" s="1"/>
      <c r="J60" s="1" t="s">
        <v>57</v>
      </c>
      <c r="K60" s="1" t="s">
        <v>5</v>
      </c>
      <c r="L60" s="1">
        <v>174.44</v>
      </c>
      <c r="M60" s="1">
        <v>174.44</v>
      </c>
      <c r="N60" s="1" t="s">
        <v>56</v>
      </c>
      <c r="O60" s="1" t="s">
        <v>58</v>
      </c>
      <c r="P60" s="1" t="s">
        <v>58</v>
      </c>
      <c r="Q60" s="1" t="s">
        <v>79</v>
      </c>
      <c r="R60" s="1" t="s">
        <v>89</v>
      </c>
      <c r="S60" s="1" t="s">
        <v>9</v>
      </c>
      <c r="T60" s="1" t="s">
        <v>5</v>
      </c>
      <c r="U60" t="s">
        <v>98</v>
      </c>
      <c r="V60" s="5">
        <f t="shared" si="0"/>
        <v>993135298</v>
      </c>
      <c r="W60" s="4" t="str">
        <f t="shared" si="1"/>
        <v>PRE-MUT_993135298</v>
      </c>
    </row>
    <row r="61" spans="1:23" x14ac:dyDescent="0.2">
      <c r="A61" s="1">
        <v>114</v>
      </c>
      <c r="B61" s="1" t="s">
        <v>5</v>
      </c>
      <c r="C61" s="1" t="s">
        <v>5</v>
      </c>
      <c r="D61" s="1">
        <v>993135298</v>
      </c>
      <c r="E61" s="1" t="s">
        <v>43</v>
      </c>
      <c r="F61" s="1" t="s">
        <v>91</v>
      </c>
      <c r="G61" s="1" t="s">
        <v>1</v>
      </c>
      <c r="H61" s="1" t="s">
        <v>44</v>
      </c>
      <c r="I61" s="1"/>
      <c r="J61" s="1" t="s">
        <v>57</v>
      </c>
      <c r="K61" s="1" t="s">
        <v>5</v>
      </c>
      <c r="L61" s="1">
        <v>174.44</v>
      </c>
      <c r="M61" s="1">
        <v>174.44</v>
      </c>
      <c r="N61" s="1" t="s">
        <v>56</v>
      </c>
      <c r="O61" s="1" t="s">
        <v>58</v>
      </c>
      <c r="P61" s="1" t="s">
        <v>58</v>
      </c>
      <c r="Q61" s="1" t="s">
        <v>79</v>
      </c>
      <c r="R61" s="1" t="s">
        <v>89</v>
      </c>
      <c r="S61" s="1" t="s">
        <v>9</v>
      </c>
      <c r="T61" s="1" t="s">
        <v>59</v>
      </c>
      <c r="U61" t="s">
        <v>98</v>
      </c>
      <c r="V61" s="5">
        <f t="shared" si="0"/>
        <v>993135298</v>
      </c>
      <c r="W61" s="4" t="str">
        <f t="shared" si="1"/>
        <v>PRE-MUT_993135298</v>
      </c>
    </row>
    <row r="62" spans="1:23" x14ac:dyDescent="0.2">
      <c r="A62" s="1">
        <v>200</v>
      </c>
      <c r="B62" s="1" t="s">
        <v>5</v>
      </c>
      <c r="C62" s="1" t="s">
        <v>5</v>
      </c>
      <c r="D62" s="1">
        <v>992000946</v>
      </c>
      <c r="E62" s="1" t="s">
        <v>46</v>
      </c>
      <c r="F62" s="1" t="s">
        <v>91</v>
      </c>
      <c r="G62" s="1" t="s">
        <v>1</v>
      </c>
      <c r="H62" s="1" t="s">
        <v>47</v>
      </c>
      <c r="I62" s="1"/>
      <c r="J62" s="1" t="s">
        <v>60</v>
      </c>
      <c r="K62" s="1" t="s">
        <v>5</v>
      </c>
      <c r="L62" s="1">
        <v>7152.75</v>
      </c>
      <c r="M62" s="1">
        <v>7152.75</v>
      </c>
      <c r="N62" s="1" t="s">
        <v>6</v>
      </c>
      <c r="O62" s="1" t="s">
        <v>58</v>
      </c>
      <c r="P62" s="1" t="s">
        <v>58</v>
      </c>
      <c r="Q62" s="1" t="s">
        <v>79</v>
      </c>
      <c r="R62" s="1" t="s">
        <v>89</v>
      </c>
      <c r="S62" s="1" t="s">
        <v>9</v>
      </c>
      <c r="T62" s="1" t="s">
        <v>5</v>
      </c>
      <c r="U62" t="s">
        <v>98</v>
      </c>
      <c r="V62" s="5">
        <f t="shared" si="0"/>
        <v>992000946</v>
      </c>
      <c r="W62" s="4" t="str">
        <f t="shared" si="1"/>
        <v>PRE-MUT_992000946</v>
      </c>
    </row>
    <row r="63" spans="1:23" x14ac:dyDescent="0.2">
      <c r="A63" s="1">
        <v>107</v>
      </c>
      <c r="B63" s="1" t="s">
        <v>5</v>
      </c>
      <c r="C63" s="1" t="s">
        <v>5</v>
      </c>
      <c r="D63" s="1">
        <v>993135298</v>
      </c>
      <c r="E63" s="1" t="s">
        <v>22</v>
      </c>
      <c r="F63" s="1" t="s">
        <v>92</v>
      </c>
      <c r="G63" s="1" t="s">
        <v>1</v>
      </c>
      <c r="H63" s="1" t="s">
        <v>23</v>
      </c>
      <c r="I63" s="1"/>
      <c r="J63" s="1" t="s">
        <v>61</v>
      </c>
      <c r="K63" s="1" t="s">
        <v>5</v>
      </c>
      <c r="L63" s="1">
        <v>149.28</v>
      </c>
      <c r="M63" s="1">
        <v>149.28</v>
      </c>
      <c r="N63" s="1" t="s">
        <v>6</v>
      </c>
      <c r="O63" s="1" t="s">
        <v>58</v>
      </c>
      <c r="P63" s="1" t="s">
        <v>58</v>
      </c>
      <c r="Q63" s="1" t="s">
        <v>79</v>
      </c>
      <c r="R63" s="1" t="s">
        <v>89</v>
      </c>
      <c r="S63" s="1" t="s">
        <v>9</v>
      </c>
      <c r="T63" s="1" t="s">
        <v>5</v>
      </c>
      <c r="U63" t="s">
        <v>98</v>
      </c>
      <c r="V63" s="5">
        <f t="shared" si="0"/>
        <v>993135298</v>
      </c>
      <c r="W63" s="4" t="str">
        <f t="shared" si="1"/>
        <v>PRE-MUT_993135298</v>
      </c>
    </row>
    <row r="64" spans="1:23" x14ac:dyDescent="0.2">
      <c r="A64" s="1">
        <v>109</v>
      </c>
      <c r="B64" s="1" t="s">
        <v>5</v>
      </c>
      <c r="C64" s="1" t="s">
        <v>5</v>
      </c>
      <c r="D64" s="1">
        <v>993135298</v>
      </c>
      <c r="E64" s="1" t="s">
        <v>28</v>
      </c>
      <c r="F64" s="1" t="s">
        <v>92</v>
      </c>
      <c r="G64" s="1" t="s">
        <v>1</v>
      </c>
      <c r="H64" s="1" t="s">
        <v>29</v>
      </c>
      <c r="I64" s="1"/>
      <c r="J64" s="1" t="s">
        <v>61</v>
      </c>
      <c r="K64" s="1" t="s">
        <v>5</v>
      </c>
      <c r="L64" s="1">
        <v>605.76</v>
      </c>
      <c r="M64" s="1">
        <v>605.76</v>
      </c>
      <c r="N64" s="1" t="s">
        <v>6</v>
      </c>
      <c r="O64" s="1" t="s">
        <v>58</v>
      </c>
      <c r="P64" s="1" t="s">
        <v>58</v>
      </c>
      <c r="Q64" s="1" t="s">
        <v>79</v>
      </c>
      <c r="R64" s="1" t="s">
        <v>89</v>
      </c>
      <c r="S64" s="1" t="s">
        <v>9</v>
      </c>
      <c r="T64" s="1" t="s">
        <v>5</v>
      </c>
      <c r="U64" t="s">
        <v>98</v>
      </c>
      <c r="V64" s="5">
        <f t="shared" si="0"/>
        <v>993135298</v>
      </c>
      <c r="W64" s="4" t="str">
        <f t="shared" si="1"/>
        <v>PRE-MUT_993135298</v>
      </c>
    </row>
    <row r="65" spans="1:23" x14ac:dyDescent="0.2">
      <c r="A65" s="1">
        <v>101</v>
      </c>
      <c r="B65" s="1" t="s">
        <v>5</v>
      </c>
      <c r="C65" s="1" t="s">
        <v>5</v>
      </c>
      <c r="D65" s="1" t="s">
        <v>62</v>
      </c>
      <c r="E65" s="1" t="s">
        <v>0</v>
      </c>
      <c r="F65" s="1" t="s">
        <v>93</v>
      </c>
      <c r="G65" s="1" t="s">
        <v>1</v>
      </c>
      <c r="H65" s="1" t="s">
        <v>2</v>
      </c>
      <c r="I65" s="1"/>
      <c r="J65" s="1" t="s">
        <v>63</v>
      </c>
      <c r="K65" s="1" t="s">
        <v>5</v>
      </c>
      <c r="L65" s="1">
        <v>17466</v>
      </c>
      <c r="M65" s="1">
        <v>17466</v>
      </c>
      <c r="N65" s="1" t="s">
        <v>6</v>
      </c>
      <c r="O65" s="1" t="s">
        <v>58</v>
      </c>
      <c r="P65" s="1" t="s">
        <v>58</v>
      </c>
      <c r="Q65" s="1" t="s">
        <v>79</v>
      </c>
      <c r="R65" s="1" t="s">
        <v>89</v>
      </c>
      <c r="S65" s="1" t="s">
        <v>9</v>
      </c>
      <c r="T65" s="1" t="s">
        <v>5</v>
      </c>
      <c r="U65" t="s">
        <v>98</v>
      </c>
      <c r="V65" s="5" t="str">
        <f t="shared" si="0"/>
        <v>393135298</v>
      </c>
      <c r="W65" s="4" t="str">
        <f t="shared" si="1"/>
        <v>PRE-MUT_393135298</v>
      </c>
    </row>
    <row r="66" spans="1:23" x14ac:dyDescent="0.2">
      <c r="A66" s="1">
        <v>102</v>
      </c>
      <c r="B66" s="1" t="s">
        <v>5</v>
      </c>
      <c r="C66" s="1" t="s">
        <v>5</v>
      </c>
      <c r="D66" s="1" t="s">
        <v>62</v>
      </c>
      <c r="E66" s="1" t="s">
        <v>10</v>
      </c>
      <c r="F66" s="1" t="s">
        <v>93</v>
      </c>
      <c r="G66" s="1" t="s">
        <v>1</v>
      </c>
      <c r="H66" s="1" t="s">
        <v>11</v>
      </c>
      <c r="I66" s="1"/>
      <c r="J66" s="1" t="s">
        <v>63</v>
      </c>
      <c r="K66" s="1" t="s">
        <v>5</v>
      </c>
      <c r="L66" s="1">
        <v>22578</v>
      </c>
      <c r="M66" s="1">
        <v>22578</v>
      </c>
      <c r="N66" s="1" t="s">
        <v>6</v>
      </c>
      <c r="O66" s="1" t="s">
        <v>58</v>
      </c>
      <c r="P66" s="1" t="s">
        <v>58</v>
      </c>
      <c r="Q66" s="1" t="s">
        <v>79</v>
      </c>
      <c r="R66" s="1" t="s">
        <v>89</v>
      </c>
      <c r="S66" s="1" t="s">
        <v>9</v>
      </c>
      <c r="T66" s="1" t="s">
        <v>5</v>
      </c>
      <c r="U66" t="s">
        <v>98</v>
      </c>
      <c r="V66" s="5" t="str">
        <f t="shared" si="0"/>
        <v>393135298</v>
      </c>
      <c r="W66" s="4" t="str">
        <f t="shared" si="1"/>
        <v>PRE-MUT_393135298</v>
      </c>
    </row>
    <row r="67" spans="1:23" x14ac:dyDescent="0.2">
      <c r="A67" s="1">
        <v>103</v>
      </c>
      <c r="B67" s="1" t="s">
        <v>5</v>
      </c>
      <c r="C67" s="1" t="s">
        <v>5</v>
      </c>
      <c r="D67" s="1" t="s">
        <v>62</v>
      </c>
      <c r="E67" s="1" t="s">
        <v>13</v>
      </c>
      <c r="F67" s="1" t="s">
        <v>93</v>
      </c>
      <c r="G67" s="1" t="s">
        <v>1</v>
      </c>
      <c r="H67" s="1" t="s">
        <v>14</v>
      </c>
      <c r="I67" s="1"/>
      <c r="J67" s="1" t="s">
        <v>63</v>
      </c>
      <c r="K67" s="1" t="s">
        <v>5</v>
      </c>
      <c r="L67" s="1">
        <v>426</v>
      </c>
      <c r="M67" s="1">
        <v>426</v>
      </c>
      <c r="N67" s="1" t="s">
        <v>6</v>
      </c>
      <c r="O67" s="1" t="s">
        <v>58</v>
      </c>
      <c r="P67" s="1" t="s">
        <v>58</v>
      </c>
      <c r="Q67" s="1" t="s">
        <v>79</v>
      </c>
      <c r="R67" s="1" t="s">
        <v>89</v>
      </c>
      <c r="S67" s="1" t="s">
        <v>9</v>
      </c>
      <c r="T67" s="1" t="s">
        <v>5</v>
      </c>
      <c r="U67" t="s">
        <v>98</v>
      </c>
      <c r="V67" s="5" t="str">
        <f t="shared" ref="V67:V77" si="2">D67</f>
        <v>393135298</v>
      </c>
      <c r="W67" s="4" t="str">
        <f t="shared" ref="W67:W77" si="3">U67&amp;"_"&amp;V67</f>
        <v>PRE-MUT_393135298</v>
      </c>
    </row>
    <row r="68" spans="1:23" x14ac:dyDescent="0.2">
      <c r="A68" s="1">
        <v>105</v>
      </c>
      <c r="B68" s="1" t="s">
        <v>5</v>
      </c>
      <c r="C68" s="1" t="s">
        <v>5</v>
      </c>
      <c r="D68" s="1" t="s">
        <v>62</v>
      </c>
      <c r="E68" s="1" t="s">
        <v>16</v>
      </c>
      <c r="F68" s="1" t="s">
        <v>93</v>
      </c>
      <c r="G68" s="1" t="s">
        <v>1</v>
      </c>
      <c r="H68" s="1" t="s">
        <v>17</v>
      </c>
      <c r="I68" s="1"/>
      <c r="J68" s="1" t="s">
        <v>63</v>
      </c>
      <c r="K68" s="1" t="s">
        <v>5</v>
      </c>
      <c r="L68" s="1">
        <v>120558</v>
      </c>
      <c r="M68" s="1">
        <v>120558</v>
      </c>
      <c r="N68" s="1" t="s">
        <v>6</v>
      </c>
      <c r="O68" s="1" t="s">
        <v>58</v>
      </c>
      <c r="P68" s="1" t="s">
        <v>58</v>
      </c>
      <c r="Q68" s="1" t="s">
        <v>79</v>
      </c>
      <c r="R68" s="1" t="s">
        <v>89</v>
      </c>
      <c r="S68" s="1" t="s">
        <v>9</v>
      </c>
      <c r="T68" s="1" t="s">
        <v>5</v>
      </c>
      <c r="U68" t="s">
        <v>98</v>
      </c>
      <c r="V68" s="5" t="str">
        <f t="shared" si="2"/>
        <v>393135298</v>
      </c>
      <c r="W68" s="4" t="str">
        <f t="shared" si="3"/>
        <v>PRE-MUT_393135298</v>
      </c>
    </row>
    <row r="69" spans="1:23" x14ac:dyDescent="0.2">
      <c r="A69" s="1">
        <v>107</v>
      </c>
      <c r="B69" s="1" t="s">
        <v>5</v>
      </c>
      <c r="C69" s="1" t="s">
        <v>5</v>
      </c>
      <c r="D69" s="1" t="s">
        <v>62</v>
      </c>
      <c r="E69" s="1" t="s">
        <v>22</v>
      </c>
      <c r="F69" s="1" t="s">
        <v>93</v>
      </c>
      <c r="G69" s="1" t="s">
        <v>1</v>
      </c>
      <c r="H69" s="1" t="s">
        <v>23</v>
      </c>
      <c r="I69" s="1"/>
      <c r="J69" s="1" t="s">
        <v>63</v>
      </c>
      <c r="K69" s="1" t="s">
        <v>5</v>
      </c>
      <c r="L69" s="1">
        <v>20448</v>
      </c>
      <c r="M69" s="1">
        <v>20448</v>
      </c>
      <c r="N69" s="1" t="s">
        <v>6</v>
      </c>
      <c r="O69" s="1" t="s">
        <v>58</v>
      </c>
      <c r="P69" s="1" t="s">
        <v>58</v>
      </c>
      <c r="Q69" s="1" t="s">
        <v>79</v>
      </c>
      <c r="R69" s="1" t="s">
        <v>89</v>
      </c>
      <c r="S69" s="1" t="s">
        <v>9</v>
      </c>
      <c r="T69" s="1" t="s">
        <v>5</v>
      </c>
      <c r="U69" t="s">
        <v>98</v>
      </c>
      <c r="V69" s="5" t="str">
        <f t="shared" si="2"/>
        <v>393135298</v>
      </c>
      <c r="W69" s="4" t="str">
        <f t="shared" si="3"/>
        <v>PRE-MUT_393135298</v>
      </c>
    </row>
    <row r="70" spans="1:23" x14ac:dyDescent="0.2">
      <c r="A70" s="1">
        <v>108</v>
      </c>
      <c r="B70" s="1" t="s">
        <v>5</v>
      </c>
      <c r="C70" s="1" t="s">
        <v>5</v>
      </c>
      <c r="D70" s="1" t="s">
        <v>62</v>
      </c>
      <c r="E70" s="1" t="s">
        <v>25</v>
      </c>
      <c r="F70" s="1" t="s">
        <v>93</v>
      </c>
      <c r="G70" s="1" t="s">
        <v>1</v>
      </c>
      <c r="H70" s="1" t="s">
        <v>26</v>
      </c>
      <c r="I70" s="1"/>
      <c r="J70" s="1" t="s">
        <v>63</v>
      </c>
      <c r="K70" s="1" t="s">
        <v>5</v>
      </c>
      <c r="L70" s="1">
        <v>21726</v>
      </c>
      <c r="M70" s="1">
        <v>21726</v>
      </c>
      <c r="N70" s="1" t="s">
        <v>6</v>
      </c>
      <c r="O70" s="1" t="s">
        <v>58</v>
      </c>
      <c r="P70" s="1" t="s">
        <v>58</v>
      </c>
      <c r="Q70" s="1" t="s">
        <v>79</v>
      </c>
      <c r="R70" s="1" t="s">
        <v>89</v>
      </c>
      <c r="S70" s="1" t="s">
        <v>9</v>
      </c>
      <c r="T70" s="1" t="s">
        <v>5</v>
      </c>
      <c r="U70" t="s">
        <v>98</v>
      </c>
      <c r="V70" s="5" t="str">
        <f t="shared" si="2"/>
        <v>393135298</v>
      </c>
      <c r="W70" s="4" t="str">
        <f t="shared" si="3"/>
        <v>PRE-MUT_393135298</v>
      </c>
    </row>
    <row r="71" spans="1:23" x14ac:dyDescent="0.2">
      <c r="A71" s="1">
        <v>109</v>
      </c>
      <c r="B71" s="1" t="s">
        <v>5</v>
      </c>
      <c r="C71" s="1" t="s">
        <v>5</v>
      </c>
      <c r="D71" s="1" t="s">
        <v>62</v>
      </c>
      <c r="E71" s="1" t="s">
        <v>28</v>
      </c>
      <c r="F71" s="1" t="s">
        <v>93</v>
      </c>
      <c r="G71" s="1" t="s">
        <v>1</v>
      </c>
      <c r="H71" s="1" t="s">
        <v>29</v>
      </c>
      <c r="I71" s="1"/>
      <c r="J71" s="1" t="s">
        <v>63</v>
      </c>
      <c r="K71" s="1" t="s">
        <v>5</v>
      </c>
      <c r="L71" s="1">
        <v>201072</v>
      </c>
      <c r="M71" s="1">
        <v>201072</v>
      </c>
      <c r="N71" s="1" t="s">
        <v>6</v>
      </c>
      <c r="O71" s="1" t="s">
        <v>58</v>
      </c>
      <c r="P71" s="1" t="s">
        <v>58</v>
      </c>
      <c r="Q71" s="1" t="s">
        <v>79</v>
      </c>
      <c r="R71" s="1" t="s">
        <v>89</v>
      </c>
      <c r="S71" s="1" t="s">
        <v>9</v>
      </c>
      <c r="T71" s="1" t="s">
        <v>5</v>
      </c>
      <c r="U71" t="s">
        <v>98</v>
      </c>
      <c r="V71" s="5" t="str">
        <f t="shared" si="2"/>
        <v>393135298</v>
      </c>
      <c r="W71" s="4" t="str">
        <f t="shared" si="3"/>
        <v>PRE-MUT_393135298</v>
      </c>
    </row>
    <row r="72" spans="1:23" x14ac:dyDescent="0.2">
      <c r="A72" s="1">
        <v>111</v>
      </c>
      <c r="B72" s="1" t="s">
        <v>5</v>
      </c>
      <c r="C72" s="1" t="s">
        <v>5</v>
      </c>
      <c r="D72" s="1" t="s">
        <v>62</v>
      </c>
      <c r="E72" s="1" t="s">
        <v>34</v>
      </c>
      <c r="F72" s="1" t="s">
        <v>93</v>
      </c>
      <c r="G72" s="1" t="s">
        <v>1</v>
      </c>
      <c r="H72" s="1" t="s">
        <v>35</v>
      </c>
      <c r="I72" s="1"/>
      <c r="J72" s="1" t="s">
        <v>63</v>
      </c>
      <c r="K72" s="1" t="s">
        <v>5</v>
      </c>
      <c r="L72" s="1">
        <v>146544</v>
      </c>
      <c r="M72" s="1">
        <v>146544</v>
      </c>
      <c r="N72" s="1" t="s">
        <v>6</v>
      </c>
      <c r="O72" s="1" t="s">
        <v>58</v>
      </c>
      <c r="P72" s="1" t="s">
        <v>58</v>
      </c>
      <c r="Q72" s="1" t="s">
        <v>79</v>
      </c>
      <c r="R72" s="1" t="s">
        <v>89</v>
      </c>
      <c r="S72" s="1" t="s">
        <v>9</v>
      </c>
      <c r="T72" s="1" t="s">
        <v>5</v>
      </c>
      <c r="U72" t="s">
        <v>98</v>
      </c>
      <c r="V72" s="5" t="str">
        <f t="shared" si="2"/>
        <v>393135298</v>
      </c>
      <c r="W72" s="4" t="str">
        <f t="shared" si="3"/>
        <v>PRE-MUT_393135298</v>
      </c>
    </row>
    <row r="73" spans="1:23" x14ac:dyDescent="0.2">
      <c r="A73" s="1">
        <v>112</v>
      </c>
      <c r="B73" s="1" t="s">
        <v>5</v>
      </c>
      <c r="C73" s="1" t="s">
        <v>5</v>
      </c>
      <c r="D73" s="1" t="s">
        <v>62</v>
      </c>
      <c r="E73" s="1" t="s">
        <v>37</v>
      </c>
      <c r="F73" s="1" t="s">
        <v>93</v>
      </c>
      <c r="G73" s="1" t="s">
        <v>1</v>
      </c>
      <c r="H73" s="1" t="s">
        <v>38</v>
      </c>
      <c r="I73" s="1"/>
      <c r="J73" s="1" t="s">
        <v>63</v>
      </c>
      <c r="K73" s="1" t="s">
        <v>5</v>
      </c>
      <c r="L73" s="1">
        <v>3834</v>
      </c>
      <c r="M73" s="1">
        <v>3834</v>
      </c>
      <c r="N73" s="1" t="s">
        <v>6</v>
      </c>
      <c r="O73" s="1" t="s">
        <v>58</v>
      </c>
      <c r="P73" s="1" t="s">
        <v>58</v>
      </c>
      <c r="Q73" s="1" t="s">
        <v>79</v>
      </c>
      <c r="R73" s="1" t="s">
        <v>89</v>
      </c>
      <c r="S73" s="1" t="s">
        <v>9</v>
      </c>
      <c r="T73" s="1" t="s">
        <v>5</v>
      </c>
      <c r="U73" t="s">
        <v>98</v>
      </c>
      <c r="V73" s="5" t="str">
        <f t="shared" si="2"/>
        <v>393135298</v>
      </c>
      <c r="W73" s="4" t="str">
        <f t="shared" si="3"/>
        <v>PRE-MUT_393135298</v>
      </c>
    </row>
    <row r="74" spans="1:23" x14ac:dyDescent="0.2">
      <c r="A74" s="1">
        <v>113</v>
      </c>
      <c r="B74" s="1" t="s">
        <v>5</v>
      </c>
      <c r="C74" s="1" t="s">
        <v>5</v>
      </c>
      <c r="D74" s="1" t="s">
        <v>62</v>
      </c>
      <c r="E74" s="1" t="s">
        <v>40</v>
      </c>
      <c r="F74" s="1" t="s">
        <v>93</v>
      </c>
      <c r="G74" s="1" t="s">
        <v>1</v>
      </c>
      <c r="H74" s="1" t="s">
        <v>41</v>
      </c>
      <c r="I74" s="1"/>
      <c r="J74" s="1" t="s">
        <v>63</v>
      </c>
      <c r="K74" s="1" t="s">
        <v>5</v>
      </c>
      <c r="L74" s="1">
        <v>4686</v>
      </c>
      <c r="M74" s="1">
        <v>4686</v>
      </c>
      <c r="N74" s="1" t="s">
        <v>56</v>
      </c>
      <c r="O74" s="1" t="s">
        <v>58</v>
      </c>
      <c r="P74" s="1" t="s">
        <v>58</v>
      </c>
      <c r="Q74" s="1" t="s">
        <v>79</v>
      </c>
      <c r="R74" s="1" t="s">
        <v>89</v>
      </c>
      <c r="S74" s="1" t="s">
        <v>9</v>
      </c>
      <c r="T74" s="1" t="s">
        <v>5</v>
      </c>
      <c r="U74" t="s">
        <v>98</v>
      </c>
      <c r="V74" s="5" t="str">
        <f t="shared" si="2"/>
        <v>393135298</v>
      </c>
      <c r="W74" s="4" t="str">
        <f t="shared" si="3"/>
        <v>PRE-MUT_393135298</v>
      </c>
    </row>
    <row r="75" spans="1:23" x14ac:dyDescent="0.2">
      <c r="A75" s="1">
        <v>114</v>
      </c>
      <c r="B75" s="1" t="s">
        <v>5</v>
      </c>
      <c r="C75" s="1" t="s">
        <v>5</v>
      </c>
      <c r="D75" s="1" t="s">
        <v>62</v>
      </c>
      <c r="E75" s="1" t="s">
        <v>43</v>
      </c>
      <c r="F75" s="1" t="s">
        <v>93</v>
      </c>
      <c r="G75" s="1" t="s">
        <v>1</v>
      </c>
      <c r="H75" s="1" t="s">
        <v>44</v>
      </c>
      <c r="I75" s="1"/>
      <c r="J75" s="1" t="s">
        <v>63</v>
      </c>
      <c r="K75" s="1" t="s">
        <v>5</v>
      </c>
      <c r="L75" s="1">
        <v>1704</v>
      </c>
      <c r="M75" s="1">
        <v>1704</v>
      </c>
      <c r="N75" s="1" t="s">
        <v>56</v>
      </c>
      <c r="O75" s="1" t="s">
        <v>58</v>
      </c>
      <c r="P75" s="1" t="s">
        <v>58</v>
      </c>
      <c r="Q75" s="1" t="s">
        <v>79</v>
      </c>
      <c r="R75" s="1" t="s">
        <v>89</v>
      </c>
      <c r="S75" s="1" t="s">
        <v>9</v>
      </c>
      <c r="T75" s="1" t="s">
        <v>5</v>
      </c>
      <c r="U75" t="s">
        <v>98</v>
      </c>
      <c r="V75" s="5" t="str">
        <f t="shared" si="2"/>
        <v>393135298</v>
      </c>
      <c r="W75" s="4" t="str">
        <f t="shared" si="3"/>
        <v>PRE-MUT_393135298</v>
      </c>
    </row>
    <row r="76" spans="1:23" x14ac:dyDescent="0.2">
      <c r="A76" s="1">
        <v>200</v>
      </c>
      <c r="B76" s="1" t="s">
        <v>5</v>
      </c>
      <c r="C76" s="1" t="s">
        <v>5</v>
      </c>
      <c r="D76" s="1" t="s">
        <v>64</v>
      </c>
      <c r="E76" s="1" t="s">
        <v>46</v>
      </c>
      <c r="F76" s="1" t="s">
        <v>93</v>
      </c>
      <c r="G76" s="1" t="s">
        <v>1</v>
      </c>
      <c r="H76" s="1" t="s">
        <v>47</v>
      </c>
      <c r="I76" s="1"/>
      <c r="J76" s="1" t="s">
        <v>63</v>
      </c>
      <c r="K76" s="1" t="s">
        <v>5</v>
      </c>
      <c r="L76" s="1">
        <v>1704</v>
      </c>
      <c r="M76" s="1">
        <v>1704</v>
      </c>
      <c r="N76" s="1" t="s">
        <v>6</v>
      </c>
      <c r="O76" s="1" t="s">
        <v>58</v>
      </c>
      <c r="P76" s="1" t="s">
        <v>58</v>
      </c>
      <c r="Q76" s="1" t="s">
        <v>79</v>
      </c>
      <c r="R76" s="1" t="s">
        <v>89</v>
      </c>
      <c r="S76" s="1" t="s">
        <v>9</v>
      </c>
      <c r="T76" s="1" t="s">
        <v>5</v>
      </c>
      <c r="U76" t="s">
        <v>98</v>
      </c>
      <c r="V76" s="5" t="str">
        <f t="shared" si="2"/>
        <v>692000946</v>
      </c>
      <c r="W76" s="4" t="str">
        <f t="shared" si="3"/>
        <v>PRE-MUT_692000946</v>
      </c>
    </row>
    <row r="77" spans="1:23" x14ac:dyDescent="0.2">
      <c r="A77" s="1">
        <v>300</v>
      </c>
      <c r="B77" s="1" t="s">
        <v>5</v>
      </c>
      <c r="C77" s="1" t="s">
        <v>5</v>
      </c>
      <c r="D77" s="1" t="s">
        <v>65</v>
      </c>
      <c r="E77" s="1" t="s">
        <v>50</v>
      </c>
      <c r="F77" s="1" t="s">
        <v>93</v>
      </c>
      <c r="G77" s="1" t="s">
        <v>1</v>
      </c>
      <c r="H77" s="1" t="s">
        <v>51</v>
      </c>
      <c r="I77" s="1"/>
      <c r="J77" s="1" t="s">
        <v>63</v>
      </c>
      <c r="K77" s="1" t="s">
        <v>5</v>
      </c>
      <c r="L77" s="1">
        <v>426</v>
      </c>
      <c r="M77" s="1">
        <v>426</v>
      </c>
      <c r="N77" s="1" t="s">
        <v>6</v>
      </c>
      <c r="O77" s="1" t="s">
        <v>58</v>
      </c>
      <c r="P77" s="1" t="s">
        <v>58</v>
      </c>
      <c r="Q77" s="1" t="s">
        <v>79</v>
      </c>
      <c r="R77" s="1" t="s">
        <v>89</v>
      </c>
      <c r="S77" s="1" t="s">
        <v>9</v>
      </c>
      <c r="T77" s="1" t="s">
        <v>5</v>
      </c>
      <c r="U77" t="s">
        <v>98</v>
      </c>
      <c r="V77" s="5" t="str">
        <f t="shared" si="2"/>
        <v>500717103</v>
      </c>
      <c r="W77" s="4" t="str">
        <f t="shared" si="3"/>
        <v>PRE-MUT_500717103</v>
      </c>
    </row>
  </sheetData>
  <autoFilter ref="A1:W7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O7"/>
  <sheetViews>
    <sheetView topLeftCell="DC1" workbookViewId="0">
      <selection activeCell="DO6" sqref="DO6"/>
    </sheetView>
  </sheetViews>
  <sheetFormatPr baseColWidth="10" defaultRowHeight="14.25" x14ac:dyDescent="0.2"/>
  <cols>
    <col min="1" max="1" width="15.75" bestFit="1" customWidth="1"/>
    <col min="117" max="117" width="13.375" bestFit="1" customWidth="1"/>
    <col min="119" max="119" width="17" bestFit="1" customWidth="1"/>
  </cols>
  <sheetData>
    <row r="1" spans="1:119" ht="15.75" thickBot="1" x14ac:dyDescent="0.25">
      <c r="A1" s="11" t="s">
        <v>66</v>
      </c>
      <c r="B1" s="11" t="s">
        <v>67</v>
      </c>
      <c r="C1" s="11" t="s">
        <v>68</v>
      </c>
      <c r="D1" s="11" t="s">
        <v>69</v>
      </c>
      <c r="E1" s="11" t="s">
        <v>70</v>
      </c>
      <c r="F1" s="11" t="s">
        <v>71</v>
      </c>
      <c r="G1" s="11" t="s">
        <v>72</v>
      </c>
      <c r="H1" s="11" t="s">
        <v>73</v>
      </c>
      <c r="I1" s="11" t="s">
        <v>74</v>
      </c>
      <c r="J1" s="11" t="s">
        <v>75</v>
      </c>
      <c r="K1" s="11" t="s">
        <v>76</v>
      </c>
      <c r="L1" s="11" t="s">
        <v>77</v>
      </c>
      <c r="M1" s="11" t="s">
        <v>78</v>
      </c>
      <c r="N1" s="11" t="s">
        <v>79</v>
      </c>
      <c r="O1" s="11" t="s">
        <v>80</v>
      </c>
      <c r="P1" s="11" t="s">
        <v>81</v>
      </c>
      <c r="Q1" s="11" t="s">
        <v>82</v>
      </c>
      <c r="R1" s="11" t="s">
        <v>83</v>
      </c>
      <c r="S1" s="11" t="s">
        <v>84</v>
      </c>
      <c r="T1" s="11" t="s">
        <v>85</v>
      </c>
      <c r="U1" s="11" t="s">
        <v>94</v>
      </c>
      <c r="V1" s="11" t="s">
        <v>95</v>
      </c>
      <c r="W1" s="11" t="s">
        <v>96</v>
      </c>
      <c r="X1" s="11" t="s">
        <v>152</v>
      </c>
      <c r="Y1" s="11" t="s">
        <v>153</v>
      </c>
      <c r="Z1" s="11" t="s">
        <v>154</v>
      </c>
      <c r="AA1" s="11" t="s">
        <v>155</v>
      </c>
      <c r="AB1" s="11" t="s">
        <v>156</v>
      </c>
      <c r="AC1" s="11" t="s">
        <v>157</v>
      </c>
      <c r="AD1" s="11" t="s">
        <v>158</v>
      </c>
      <c r="AE1" s="11" t="s">
        <v>159</v>
      </c>
      <c r="AF1" s="11" t="s">
        <v>160</v>
      </c>
      <c r="AG1" s="11" t="s">
        <v>161</v>
      </c>
      <c r="AH1" s="11" t="s">
        <v>162</v>
      </c>
      <c r="AI1" s="11" t="s">
        <v>163</v>
      </c>
      <c r="AJ1" s="11" t="s">
        <v>164</v>
      </c>
      <c r="AK1" s="11" t="s">
        <v>165</v>
      </c>
      <c r="AL1" s="11" t="s">
        <v>166</v>
      </c>
      <c r="AM1" s="11" t="s">
        <v>167</v>
      </c>
      <c r="AN1" s="11" t="s">
        <v>168</v>
      </c>
      <c r="AO1" s="11" t="s">
        <v>169</v>
      </c>
      <c r="AP1" s="11" t="s">
        <v>170</v>
      </c>
      <c r="AQ1" s="11" t="s">
        <v>171</v>
      </c>
      <c r="AR1" s="11" t="s">
        <v>172</v>
      </c>
      <c r="AS1" s="11" t="s">
        <v>173</v>
      </c>
      <c r="AT1" s="11" t="s">
        <v>174</v>
      </c>
      <c r="AU1" s="11" t="s">
        <v>175</v>
      </c>
      <c r="AV1" s="11" t="s">
        <v>176</v>
      </c>
      <c r="AW1" s="11" t="s">
        <v>177</v>
      </c>
      <c r="AX1" s="11" t="s">
        <v>178</v>
      </c>
      <c r="AY1" s="11" t="s">
        <v>179</v>
      </c>
      <c r="AZ1" s="11" t="s">
        <v>180</v>
      </c>
      <c r="BA1" s="11" t="s">
        <v>181</v>
      </c>
      <c r="BB1" s="11" t="s">
        <v>182</v>
      </c>
      <c r="BC1" s="11" t="s">
        <v>183</v>
      </c>
      <c r="BD1" s="11" t="s">
        <v>184</v>
      </c>
      <c r="BE1" s="11" t="s">
        <v>185</v>
      </c>
      <c r="BF1" s="11" t="s">
        <v>186</v>
      </c>
      <c r="BG1" s="11" t="s">
        <v>187</v>
      </c>
      <c r="BH1" s="11" t="s">
        <v>188</v>
      </c>
      <c r="BI1" s="11" t="s">
        <v>189</v>
      </c>
      <c r="BJ1" s="11" t="s">
        <v>190</v>
      </c>
      <c r="BK1" s="11" t="s">
        <v>191</v>
      </c>
      <c r="BL1" s="11" t="s">
        <v>192</v>
      </c>
      <c r="BM1" s="11" t="s">
        <v>193</v>
      </c>
      <c r="BN1" s="11" t="s">
        <v>194</v>
      </c>
      <c r="BO1" s="11" t="s">
        <v>195</v>
      </c>
      <c r="BP1" s="11" t="s">
        <v>196</v>
      </c>
      <c r="BQ1" s="11" t="s">
        <v>197</v>
      </c>
      <c r="BR1" s="11" t="s">
        <v>198</v>
      </c>
      <c r="BS1" s="11" t="s">
        <v>199</v>
      </c>
      <c r="BT1" s="11" t="s">
        <v>200</v>
      </c>
      <c r="BU1" s="11" t="s">
        <v>201</v>
      </c>
      <c r="BV1" s="11" t="s">
        <v>202</v>
      </c>
      <c r="BW1" s="11" t="s">
        <v>203</v>
      </c>
      <c r="BX1" s="11" t="s">
        <v>204</v>
      </c>
      <c r="BY1" s="11" t="s">
        <v>205</v>
      </c>
      <c r="BZ1" s="11" t="s">
        <v>206</v>
      </c>
      <c r="CA1" s="11" t="s">
        <v>207</v>
      </c>
      <c r="CB1" s="11" t="s">
        <v>208</v>
      </c>
      <c r="CC1" s="11" t="s">
        <v>209</v>
      </c>
      <c r="CD1" s="11" t="s">
        <v>210</v>
      </c>
      <c r="CE1" s="11" t="s">
        <v>211</v>
      </c>
      <c r="CF1" s="11" t="s">
        <v>212</v>
      </c>
      <c r="CG1" s="11" t="s">
        <v>213</v>
      </c>
      <c r="CH1" s="11" t="s">
        <v>214</v>
      </c>
      <c r="CI1" s="11" t="s">
        <v>215</v>
      </c>
      <c r="CJ1" s="11" t="s">
        <v>216</v>
      </c>
      <c r="CK1" s="11" t="s">
        <v>217</v>
      </c>
      <c r="CL1" s="11" t="s">
        <v>218</v>
      </c>
      <c r="CM1" s="11" t="s">
        <v>219</v>
      </c>
      <c r="CN1" s="11" t="s">
        <v>220</v>
      </c>
      <c r="CO1" s="11" t="s">
        <v>221</v>
      </c>
      <c r="CP1" s="11" t="s">
        <v>222</v>
      </c>
      <c r="CQ1" s="11" t="s">
        <v>223</v>
      </c>
      <c r="CR1" s="11" t="s">
        <v>224</v>
      </c>
      <c r="CS1" s="11" t="s">
        <v>225</v>
      </c>
      <c r="CT1" s="11" t="s">
        <v>226</v>
      </c>
      <c r="CU1" s="11" t="s">
        <v>227</v>
      </c>
      <c r="CV1" s="11" t="s">
        <v>228</v>
      </c>
      <c r="CW1" s="11" t="s">
        <v>229</v>
      </c>
      <c r="CX1" s="11" t="s">
        <v>230</v>
      </c>
      <c r="CY1" s="11" t="s">
        <v>231</v>
      </c>
      <c r="CZ1" s="11" t="s">
        <v>232</v>
      </c>
      <c r="DA1" s="11" t="s">
        <v>233</v>
      </c>
      <c r="DB1" s="11" t="s">
        <v>234</v>
      </c>
      <c r="DC1" s="11" t="s">
        <v>235</v>
      </c>
      <c r="DD1" s="11" t="s">
        <v>236</v>
      </c>
      <c r="DE1" s="11" t="s">
        <v>237</v>
      </c>
      <c r="DF1" s="11" t="s">
        <v>238</v>
      </c>
      <c r="DG1" s="11" t="s">
        <v>239</v>
      </c>
      <c r="DH1" s="11" t="s">
        <v>240</v>
      </c>
      <c r="DI1" s="11" t="s">
        <v>241</v>
      </c>
      <c r="DJ1" s="11" t="s">
        <v>242</v>
      </c>
      <c r="DK1" s="11" t="s">
        <v>243</v>
      </c>
      <c r="DL1" s="11" t="s">
        <v>244</v>
      </c>
      <c r="DM1" s="11" t="s">
        <v>245</v>
      </c>
      <c r="DN1" s="11" t="s">
        <v>246</v>
      </c>
      <c r="DO1" s="17" t="s">
        <v>151</v>
      </c>
    </row>
    <row r="2" spans="1:119" ht="15" x14ac:dyDescent="0.25">
      <c r="A2" s="12">
        <v>2.00100011484882E+16</v>
      </c>
      <c r="B2" s="13" t="s">
        <v>105</v>
      </c>
      <c r="C2" s="13"/>
      <c r="D2" s="14">
        <v>42597</v>
      </c>
      <c r="E2" s="14">
        <v>42430</v>
      </c>
      <c r="F2" s="14">
        <v>42565</v>
      </c>
      <c r="G2" s="14">
        <v>42566</v>
      </c>
      <c r="H2" s="14">
        <v>42521</v>
      </c>
      <c r="I2" s="14"/>
      <c r="J2" s="14"/>
      <c r="K2" s="14"/>
      <c r="L2" s="14"/>
      <c r="M2" s="14">
        <v>42524</v>
      </c>
      <c r="N2" s="13" t="s">
        <v>106</v>
      </c>
      <c r="O2" s="13"/>
      <c r="P2" s="13" t="s">
        <v>107</v>
      </c>
      <c r="Q2" s="13" t="s">
        <v>105</v>
      </c>
      <c r="R2" s="13" t="s">
        <v>108</v>
      </c>
      <c r="S2" s="13">
        <v>1177</v>
      </c>
      <c r="T2" s="13">
        <v>0</v>
      </c>
      <c r="U2" s="13">
        <v>0</v>
      </c>
      <c r="V2" s="13">
        <v>0</v>
      </c>
      <c r="W2" s="13">
        <v>0</v>
      </c>
      <c r="X2" s="13">
        <v>285</v>
      </c>
      <c r="Y2" s="13">
        <v>946</v>
      </c>
      <c r="Z2" s="13">
        <v>1224</v>
      </c>
      <c r="AA2" s="13">
        <v>0</v>
      </c>
      <c r="AB2" s="13">
        <v>0</v>
      </c>
      <c r="AC2" s="13">
        <v>1237</v>
      </c>
      <c r="AD2" s="13">
        <v>285</v>
      </c>
      <c r="AE2" s="13">
        <v>946</v>
      </c>
      <c r="AF2" s="13">
        <v>0</v>
      </c>
      <c r="AG2" s="13">
        <v>0</v>
      </c>
      <c r="AH2" s="13"/>
      <c r="AI2" s="13"/>
      <c r="AJ2" s="13" t="s">
        <v>109</v>
      </c>
      <c r="AK2" s="13" t="s">
        <v>110</v>
      </c>
      <c r="AL2" s="13" t="s">
        <v>111</v>
      </c>
      <c r="AM2" s="13">
        <v>0</v>
      </c>
      <c r="AN2" s="13">
        <v>481791</v>
      </c>
      <c r="AO2" s="13">
        <v>481791</v>
      </c>
      <c r="AP2" s="13">
        <v>0</v>
      </c>
      <c r="AQ2" s="13">
        <v>0</v>
      </c>
      <c r="AR2" s="13">
        <v>0</v>
      </c>
      <c r="AS2" s="13"/>
      <c r="AT2" s="13">
        <v>0</v>
      </c>
      <c r="AU2" s="13" t="s">
        <v>112</v>
      </c>
      <c r="AV2" s="13" t="s">
        <v>113</v>
      </c>
      <c r="AW2" s="13" t="s">
        <v>114</v>
      </c>
      <c r="AX2" s="13" t="s">
        <v>115</v>
      </c>
      <c r="AY2" s="13" t="s">
        <v>116</v>
      </c>
      <c r="AZ2" s="13" t="s">
        <v>107</v>
      </c>
      <c r="BA2" s="13" t="s">
        <v>117</v>
      </c>
      <c r="BB2" s="13" t="s">
        <v>107</v>
      </c>
      <c r="BC2" s="13" t="s">
        <v>107</v>
      </c>
      <c r="BD2" s="13" t="s">
        <v>118</v>
      </c>
      <c r="BE2" s="13" t="s">
        <v>107</v>
      </c>
      <c r="BF2" s="13" t="s">
        <v>107</v>
      </c>
      <c r="BG2" s="13" t="s">
        <v>117</v>
      </c>
      <c r="BH2" s="13" t="s">
        <v>107</v>
      </c>
      <c r="BI2" s="13" t="s">
        <v>117</v>
      </c>
      <c r="BJ2" s="13" t="s">
        <v>107</v>
      </c>
      <c r="BK2" s="13" t="s">
        <v>107</v>
      </c>
      <c r="BL2" s="13" t="s">
        <v>107</v>
      </c>
      <c r="BM2" s="13" t="s">
        <v>119</v>
      </c>
      <c r="BN2" s="13" t="s">
        <v>107</v>
      </c>
      <c r="BO2" s="13" t="s">
        <v>120</v>
      </c>
      <c r="BP2" s="13"/>
      <c r="BQ2" s="13"/>
      <c r="BR2" s="13" t="s">
        <v>121</v>
      </c>
      <c r="BS2" s="13"/>
      <c r="BT2" s="13"/>
      <c r="BU2" s="13"/>
      <c r="BV2" s="13"/>
      <c r="BW2" s="13"/>
      <c r="BX2" s="13"/>
      <c r="BY2" s="13"/>
      <c r="BZ2" s="13" t="s">
        <v>122</v>
      </c>
      <c r="CA2" s="18" t="s">
        <v>249</v>
      </c>
      <c r="CB2" s="13"/>
      <c r="CC2" s="13" t="s">
        <v>123</v>
      </c>
      <c r="CD2" s="13"/>
      <c r="CE2" s="13"/>
      <c r="CF2" s="13"/>
      <c r="CG2" s="13"/>
      <c r="CH2" s="13" t="s">
        <v>124</v>
      </c>
      <c r="CI2" s="13"/>
      <c r="CJ2" s="13">
        <v>1</v>
      </c>
      <c r="CK2" s="13"/>
      <c r="CL2" s="13" t="s">
        <v>125</v>
      </c>
      <c r="CM2" s="13"/>
      <c r="CN2" s="13"/>
      <c r="CO2" s="13"/>
      <c r="CP2" s="13"/>
      <c r="CQ2" s="13" t="s">
        <v>126</v>
      </c>
      <c r="CR2" s="13"/>
      <c r="CS2" s="13"/>
      <c r="CT2" s="13"/>
      <c r="CU2" s="13" t="s">
        <v>127</v>
      </c>
      <c r="CV2" s="13"/>
      <c r="CW2" s="13"/>
      <c r="CX2" s="13"/>
      <c r="CY2" s="13" t="s">
        <v>121</v>
      </c>
      <c r="CZ2" s="13" t="s">
        <v>128</v>
      </c>
      <c r="DA2" s="13"/>
      <c r="DB2" s="13"/>
      <c r="DC2" s="13"/>
      <c r="DD2" s="13"/>
      <c r="DE2" s="13" t="s">
        <v>129</v>
      </c>
      <c r="DF2" s="13" t="s">
        <v>122</v>
      </c>
      <c r="DG2" s="13" t="s">
        <v>130</v>
      </c>
      <c r="DH2" s="13" t="s">
        <v>131</v>
      </c>
      <c r="DI2" s="13"/>
      <c r="DJ2" s="13" t="s">
        <v>107</v>
      </c>
      <c r="DK2" s="13" t="s">
        <v>107</v>
      </c>
      <c r="DL2" s="13" t="str">
        <f>IF(CV2="","",IF(COUNTIF(CV2,"*URSSAF*"),"URSSAF","RET-PREV-MUT"))</f>
        <v/>
      </c>
      <c r="DM2" s="5" t="s">
        <v>127</v>
      </c>
      <c r="DN2" s="13" t="str">
        <f t="shared" ref="DN2:DN7" si="0">MID(N2,2,10)</f>
        <v>01009</v>
      </c>
      <c r="DO2" s="4" t="s">
        <v>104</v>
      </c>
    </row>
    <row r="3" spans="1:119" ht="15" x14ac:dyDescent="0.25">
      <c r="A3" s="12">
        <v>2.00100011484882E+16</v>
      </c>
      <c r="B3" s="13" t="s">
        <v>132</v>
      </c>
      <c r="C3" s="13"/>
      <c r="D3" s="14">
        <v>42597</v>
      </c>
      <c r="E3" s="14">
        <v>42430</v>
      </c>
      <c r="F3" s="14">
        <v>42565</v>
      </c>
      <c r="G3" s="14">
        <v>42566</v>
      </c>
      <c r="H3" s="14">
        <v>42521</v>
      </c>
      <c r="I3" s="14"/>
      <c r="J3" s="14"/>
      <c r="K3" s="14"/>
      <c r="L3" s="14">
        <v>42530</v>
      </c>
      <c r="M3" s="14">
        <v>42524</v>
      </c>
      <c r="N3" s="13" t="s">
        <v>106</v>
      </c>
      <c r="O3" s="13"/>
      <c r="P3" s="13" t="s">
        <v>107</v>
      </c>
      <c r="Q3" s="13" t="s">
        <v>132</v>
      </c>
      <c r="R3" s="13" t="s">
        <v>133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8</v>
      </c>
      <c r="Y3" s="13">
        <v>27</v>
      </c>
      <c r="Z3" s="13">
        <v>35</v>
      </c>
      <c r="AA3" s="13">
        <v>0</v>
      </c>
      <c r="AB3" s="13">
        <v>0</v>
      </c>
      <c r="AC3" s="13">
        <v>4</v>
      </c>
      <c r="AD3" s="13">
        <v>8</v>
      </c>
      <c r="AE3" s="13">
        <v>27</v>
      </c>
      <c r="AF3" s="13">
        <v>0</v>
      </c>
      <c r="AG3" s="13">
        <v>0</v>
      </c>
      <c r="AH3" s="13"/>
      <c r="AI3" s="13"/>
      <c r="AJ3" s="13" t="s">
        <v>109</v>
      </c>
      <c r="AK3" s="13">
        <v>0</v>
      </c>
      <c r="AL3" s="13" t="s">
        <v>134</v>
      </c>
      <c r="AM3" s="13">
        <v>0</v>
      </c>
      <c r="AN3" s="13">
        <v>542</v>
      </c>
      <c r="AO3" s="13">
        <v>542</v>
      </c>
      <c r="AP3" s="13">
        <v>0</v>
      </c>
      <c r="AQ3" s="13">
        <v>0</v>
      </c>
      <c r="AR3" s="13">
        <v>0</v>
      </c>
      <c r="AS3" s="13"/>
      <c r="AT3" s="13">
        <v>0</v>
      </c>
      <c r="AU3" s="13" t="s">
        <v>112</v>
      </c>
      <c r="AV3" s="13" t="s">
        <v>113</v>
      </c>
      <c r="AW3" s="13" t="s">
        <v>114</v>
      </c>
      <c r="AX3" s="13" t="s">
        <v>115</v>
      </c>
      <c r="AY3" s="13" t="s">
        <v>116</v>
      </c>
      <c r="AZ3" s="13" t="s">
        <v>107</v>
      </c>
      <c r="BA3" s="13" t="s">
        <v>117</v>
      </c>
      <c r="BB3" s="13" t="s">
        <v>107</v>
      </c>
      <c r="BC3" s="13" t="s">
        <v>107</v>
      </c>
      <c r="BD3" s="13" t="s">
        <v>118</v>
      </c>
      <c r="BE3" s="13" t="s">
        <v>107</v>
      </c>
      <c r="BF3" s="13" t="s">
        <v>107</v>
      </c>
      <c r="BG3" s="13" t="s">
        <v>117</v>
      </c>
      <c r="BH3" s="13" t="s">
        <v>107</v>
      </c>
      <c r="BI3" s="13" t="s">
        <v>117</v>
      </c>
      <c r="BJ3" s="13" t="s">
        <v>107</v>
      </c>
      <c r="BK3" s="13" t="s">
        <v>107</v>
      </c>
      <c r="BL3" s="13" t="s">
        <v>107</v>
      </c>
      <c r="BM3" s="13" t="s">
        <v>119</v>
      </c>
      <c r="BN3" s="13" t="s">
        <v>117</v>
      </c>
      <c r="BO3" s="13" t="s">
        <v>120</v>
      </c>
      <c r="BP3" s="13"/>
      <c r="BQ3" s="13"/>
      <c r="BR3" s="13" t="s">
        <v>121</v>
      </c>
      <c r="BS3" s="13"/>
      <c r="BT3" s="13"/>
      <c r="BU3" s="13"/>
      <c r="BV3" s="13"/>
      <c r="BW3" s="13"/>
      <c r="BX3" s="13"/>
      <c r="BY3" s="13"/>
      <c r="BZ3" s="13" t="s">
        <v>122</v>
      </c>
      <c r="CA3" s="18" t="s">
        <v>249</v>
      </c>
      <c r="CB3" s="13"/>
      <c r="CC3" s="13" t="s">
        <v>123</v>
      </c>
      <c r="CD3" s="13"/>
      <c r="CE3" s="13"/>
      <c r="CF3" s="13"/>
      <c r="CG3" s="13"/>
      <c r="CH3" s="13" t="s">
        <v>124</v>
      </c>
      <c r="CI3" s="13"/>
      <c r="CJ3" s="13">
        <v>2</v>
      </c>
      <c r="CK3" s="13"/>
      <c r="CL3" s="13" t="s">
        <v>135</v>
      </c>
      <c r="CM3" s="13"/>
      <c r="CN3" s="13"/>
      <c r="CO3" s="13"/>
      <c r="CP3" s="13"/>
      <c r="CQ3" s="13" t="s">
        <v>126</v>
      </c>
      <c r="CR3" s="13"/>
      <c r="CS3" s="13"/>
      <c r="CT3" s="13"/>
      <c r="CU3" s="13" t="s">
        <v>127</v>
      </c>
      <c r="CV3" s="13"/>
      <c r="CW3" s="13"/>
      <c r="CX3" s="13"/>
      <c r="CY3" s="13" t="s">
        <v>121</v>
      </c>
      <c r="CZ3" s="13" t="s">
        <v>128</v>
      </c>
      <c r="DA3" s="13"/>
      <c r="DB3" s="13"/>
      <c r="DC3" s="13"/>
      <c r="DD3" s="13"/>
      <c r="DE3" s="13" t="s">
        <v>129</v>
      </c>
      <c r="DF3" s="13" t="s">
        <v>122</v>
      </c>
      <c r="DG3" s="13" t="s">
        <v>130</v>
      </c>
      <c r="DH3" s="13" t="s">
        <v>131</v>
      </c>
      <c r="DI3" s="13"/>
      <c r="DJ3" s="13" t="s">
        <v>107</v>
      </c>
      <c r="DK3" s="13" t="s">
        <v>107</v>
      </c>
      <c r="DL3" s="13" t="str">
        <f>IF(CV3="","",IF(COUNTIF(CV3,"*URSSAF*"),"URSSAF",IF(OR(COUNTIF(CV3,"*RETRAITE*"),COUNTIF(CV3,"*AGIRC*")),"RETRAITE","PREV-MUT")))</f>
        <v/>
      </c>
      <c r="DM3" s="5" t="s">
        <v>127</v>
      </c>
      <c r="DN3" s="13" t="str">
        <f t="shared" si="0"/>
        <v>01009</v>
      </c>
      <c r="DO3" s="4" t="s">
        <v>103</v>
      </c>
    </row>
    <row r="4" spans="1:119" ht="15" x14ac:dyDescent="0.25">
      <c r="A4" s="12">
        <v>2.00100011484882E+16</v>
      </c>
      <c r="B4" s="13" t="s">
        <v>136</v>
      </c>
      <c r="C4" s="13"/>
      <c r="D4" s="14">
        <v>42597</v>
      </c>
      <c r="E4" s="14">
        <v>42430</v>
      </c>
      <c r="F4" s="14">
        <v>42565</v>
      </c>
      <c r="G4" s="14">
        <v>42566</v>
      </c>
      <c r="H4" s="14">
        <v>42521</v>
      </c>
      <c r="I4" s="14"/>
      <c r="J4" s="14"/>
      <c r="K4" s="14"/>
      <c r="L4" s="14">
        <v>42530</v>
      </c>
      <c r="M4" s="14">
        <v>42524</v>
      </c>
      <c r="N4" s="13" t="s">
        <v>137</v>
      </c>
      <c r="O4" s="13"/>
      <c r="P4" s="13" t="s">
        <v>107</v>
      </c>
      <c r="Q4" s="13" t="s">
        <v>136</v>
      </c>
      <c r="R4" s="13" t="s">
        <v>138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3</v>
      </c>
      <c r="Z4" s="13">
        <v>3</v>
      </c>
      <c r="AA4" s="13">
        <v>0</v>
      </c>
      <c r="AB4" s="13">
        <v>0</v>
      </c>
      <c r="AC4" s="13">
        <v>2</v>
      </c>
      <c r="AD4" s="13">
        <v>0</v>
      </c>
      <c r="AE4" s="13">
        <v>3</v>
      </c>
      <c r="AF4" s="13">
        <v>0</v>
      </c>
      <c r="AG4" s="13">
        <v>0</v>
      </c>
      <c r="AH4" s="13"/>
      <c r="AI4" s="13"/>
      <c r="AJ4" s="13" t="s">
        <v>109</v>
      </c>
      <c r="AK4" s="13">
        <v>0</v>
      </c>
      <c r="AL4" s="13" t="s">
        <v>139</v>
      </c>
      <c r="AM4" s="13">
        <v>0</v>
      </c>
      <c r="AN4" s="13">
        <v>4360</v>
      </c>
      <c r="AO4" s="13">
        <v>4360</v>
      </c>
      <c r="AP4" s="13">
        <v>0</v>
      </c>
      <c r="AQ4" s="13">
        <v>0</v>
      </c>
      <c r="AR4" s="13">
        <v>0</v>
      </c>
      <c r="AS4" s="13"/>
      <c r="AT4" s="13">
        <v>0</v>
      </c>
      <c r="AU4" s="13" t="s">
        <v>112</v>
      </c>
      <c r="AV4" s="13" t="s">
        <v>113</v>
      </c>
      <c r="AW4" s="13" t="s">
        <v>114</v>
      </c>
      <c r="AX4" s="13" t="s">
        <v>115</v>
      </c>
      <c r="AY4" s="13" t="s">
        <v>140</v>
      </c>
      <c r="AZ4" s="13" t="s">
        <v>107</v>
      </c>
      <c r="BA4" s="13" t="s">
        <v>117</v>
      </c>
      <c r="BB4" s="13" t="s">
        <v>107</v>
      </c>
      <c r="BC4" s="13" t="s">
        <v>107</v>
      </c>
      <c r="BD4" s="13" t="s">
        <v>118</v>
      </c>
      <c r="BE4" s="13" t="s">
        <v>107</v>
      </c>
      <c r="BF4" s="13" t="s">
        <v>107</v>
      </c>
      <c r="BG4" s="13" t="s">
        <v>117</v>
      </c>
      <c r="BH4" s="13" t="s">
        <v>107</v>
      </c>
      <c r="BI4" s="13" t="s">
        <v>117</v>
      </c>
      <c r="BJ4" s="13" t="s">
        <v>107</v>
      </c>
      <c r="BK4" s="13" t="s">
        <v>107</v>
      </c>
      <c r="BL4" s="13" t="s">
        <v>107</v>
      </c>
      <c r="BM4" s="13" t="s">
        <v>119</v>
      </c>
      <c r="BN4" s="13" t="s">
        <v>117</v>
      </c>
      <c r="BO4" s="13" t="s">
        <v>120</v>
      </c>
      <c r="BP4" s="13"/>
      <c r="BQ4" s="13"/>
      <c r="BR4" s="13" t="s">
        <v>121</v>
      </c>
      <c r="BS4" s="13"/>
      <c r="BT4" s="13"/>
      <c r="BU4" s="13"/>
      <c r="BV4" s="13"/>
      <c r="BW4" s="13"/>
      <c r="BX4" s="13"/>
      <c r="BY4" s="13"/>
      <c r="BZ4" s="13" t="s">
        <v>122</v>
      </c>
      <c r="CA4" s="18" t="s">
        <v>249</v>
      </c>
      <c r="CB4" s="13"/>
      <c r="CC4" s="13" t="s">
        <v>141</v>
      </c>
      <c r="CD4" s="13"/>
      <c r="CE4" s="13"/>
      <c r="CF4" s="13"/>
      <c r="CG4" s="13"/>
      <c r="CH4" s="13" t="s">
        <v>124</v>
      </c>
      <c r="CI4" s="13"/>
      <c r="CJ4" s="13">
        <v>3</v>
      </c>
      <c r="CK4" s="13"/>
      <c r="CL4" s="13" t="s">
        <v>142</v>
      </c>
      <c r="CM4" s="13"/>
      <c r="CN4" s="13"/>
      <c r="CO4" s="13"/>
      <c r="CP4" s="13"/>
      <c r="CQ4" s="13" t="s">
        <v>126</v>
      </c>
      <c r="CR4" s="13"/>
      <c r="CS4" s="13"/>
      <c r="CT4" s="13"/>
      <c r="CU4" s="13" t="s">
        <v>127</v>
      </c>
      <c r="CV4" s="13"/>
      <c r="CW4" s="13"/>
      <c r="CX4" s="13"/>
      <c r="CY4" s="13" t="s">
        <v>121</v>
      </c>
      <c r="CZ4" s="13" t="s">
        <v>128</v>
      </c>
      <c r="DA4" s="13"/>
      <c r="DB4" s="13"/>
      <c r="DC4" s="13"/>
      <c r="DD4" s="13"/>
      <c r="DE4" s="13" t="s">
        <v>129</v>
      </c>
      <c r="DF4" s="13" t="s">
        <v>122</v>
      </c>
      <c r="DG4" s="13" t="s">
        <v>143</v>
      </c>
      <c r="DH4" s="13" t="s">
        <v>131</v>
      </c>
      <c r="DI4" s="13"/>
      <c r="DJ4" s="13" t="s">
        <v>107</v>
      </c>
      <c r="DK4" s="13" t="s">
        <v>107</v>
      </c>
      <c r="DL4" s="13" t="str">
        <f>IF(CV4="","",IF(COUNTIF(CV4,"*URSSAF*"),"URSSAF",IF(OR(COUNTIF(CV4,"*RETRAITE*"),COUNTIF(CV4,"*AGIRC*")),"RETRAITE","PREV-MUT")))</f>
        <v/>
      </c>
      <c r="DM4" s="5" t="s">
        <v>127</v>
      </c>
      <c r="DN4" s="13" t="str">
        <f t="shared" si="0"/>
        <v>02001</v>
      </c>
      <c r="DO4" s="4" t="s">
        <v>103</v>
      </c>
    </row>
    <row r="5" spans="1:119" ht="15" x14ac:dyDescent="0.25">
      <c r="A5" s="12">
        <v>2.00100011484882E+16</v>
      </c>
      <c r="B5" s="13" t="s">
        <v>144</v>
      </c>
      <c r="C5" s="13"/>
      <c r="D5" s="14">
        <v>42607</v>
      </c>
      <c r="E5" s="14">
        <v>42491</v>
      </c>
      <c r="F5" s="14">
        <v>42575</v>
      </c>
      <c r="G5" s="14">
        <v>42576</v>
      </c>
      <c r="H5" s="14">
        <v>42521</v>
      </c>
      <c r="I5" s="14"/>
      <c r="J5" s="14"/>
      <c r="K5" s="14"/>
      <c r="L5" s="14"/>
      <c r="M5" s="14">
        <v>42524</v>
      </c>
      <c r="N5" s="13" t="s">
        <v>106</v>
      </c>
      <c r="O5" s="13"/>
      <c r="P5" s="13" t="s">
        <v>107</v>
      </c>
      <c r="Q5" s="13" t="s">
        <v>144</v>
      </c>
      <c r="R5" s="13" t="s">
        <v>108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285</v>
      </c>
      <c r="Y5" s="13">
        <v>946</v>
      </c>
      <c r="Z5" s="13">
        <v>1224</v>
      </c>
      <c r="AA5" s="13">
        <v>0</v>
      </c>
      <c r="AB5" s="13">
        <v>0</v>
      </c>
      <c r="AC5" s="13">
        <v>1212</v>
      </c>
      <c r="AD5" s="13">
        <v>285</v>
      </c>
      <c r="AE5" s="13">
        <v>946</v>
      </c>
      <c r="AF5" s="13">
        <v>0</v>
      </c>
      <c r="AG5" s="13">
        <v>0</v>
      </c>
      <c r="AH5" s="13"/>
      <c r="AI5" s="13"/>
      <c r="AJ5" s="13" t="s">
        <v>109</v>
      </c>
      <c r="AK5" s="13">
        <v>0</v>
      </c>
      <c r="AL5" s="13" t="s">
        <v>111</v>
      </c>
      <c r="AM5" s="13">
        <v>0</v>
      </c>
      <c r="AN5" s="13">
        <v>528402</v>
      </c>
      <c r="AO5" s="13">
        <v>528402</v>
      </c>
      <c r="AP5" s="13">
        <v>0</v>
      </c>
      <c r="AQ5" s="13">
        <v>0</v>
      </c>
      <c r="AR5" s="13">
        <v>0</v>
      </c>
      <c r="AS5" s="13"/>
      <c r="AT5" s="13">
        <v>0</v>
      </c>
      <c r="AU5" s="13" t="s">
        <v>145</v>
      </c>
      <c r="AV5" s="13" t="s">
        <v>119</v>
      </c>
      <c r="AW5" s="13" t="s">
        <v>146</v>
      </c>
      <c r="AX5" s="13" t="s">
        <v>147</v>
      </c>
      <c r="AY5" s="13" t="s">
        <v>116</v>
      </c>
      <c r="AZ5" s="13" t="s">
        <v>107</v>
      </c>
      <c r="BA5" s="13" t="s">
        <v>117</v>
      </c>
      <c r="BB5" s="13" t="s">
        <v>107</v>
      </c>
      <c r="BC5" s="13" t="s">
        <v>107</v>
      </c>
      <c r="BD5" s="13" t="s">
        <v>118</v>
      </c>
      <c r="BE5" s="13" t="s">
        <v>107</v>
      </c>
      <c r="BF5" s="13" t="s">
        <v>107</v>
      </c>
      <c r="BG5" s="13" t="s">
        <v>107</v>
      </c>
      <c r="BH5" s="13" t="s">
        <v>107</v>
      </c>
      <c r="BI5" s="13" t="s">
        <v>107</v>
      </c>
      <c r="BJ5" s="13" t="s">
        <v>107</v>
      </c>
      <c r="BK5" s="13" t="s">
        <v>107</v>
      </c>
      <c r="BL5" s="13" t="s">
        <v>107</v>
      </c>
      <c r="BM5" s="13" t="s">
        <v>119</v>
      </c>
      <c r="BN5" s="13" t="s">
        <v>107</v>
      </c>
      <c r="BO5" s="13" t="s">
        <v>120</v>
      </c>
      <c r="BP5" s="13"/>
      <c r="BQ5" s="13"/>
      <c r="BR5" s="13" t="s">
        <v>121</v>
      </c>
      <c r="BS5" s="13"/>
      <c r="BT5" s="13"/>
      <c r="BU5" s="13"/>
      <c r="BV5" s="13"/>
      <c r="BW5" s="13"/>
      <c r="BX5" s="13"/>
      <c r="BY5" s="13"/>
      <c r="BZ5" s="13" t="s">
        <v>122</v>
      </c>
      <c r="CA5" s="18" t="s">
        <v>249</v>
      </c>
      <c r="CB5" s="13"/>
      <c r="CC5" s="13" t="s">
        <v>123</v>
      </c>
      <c r="CD5" s="13"/>
      <c r="CE5" s="13"/>
      <c r="CF5" s="13"/>
      <c r="CG5" s="13"/>
      <c r="CH5" s="13" t="s">
        <v>124</v>
      </c>
      <c r="CI5" s="13"/>
      <c r="CJ5" s="13">
        <v>4</v>
      </c>
      <c r="CK5" s="13"/>
      <c r="CL5" s="13" t="s">
        <v>125</v>
      </c>
      <c r="CM5" s="13"/>
      <c r="CN5" s="13"/>
      <c r="CO5" s="13"/>
      <c r="CP5" s="13"/>
      <c r="CQ5" s="13" t="s">
        <v>126</v>
      </c>
      <c r="CR5" s="13"/>
      <c r="CS5" s="13"/>
      <c r="CT5" s="13"/>
      <c r="CU5" s="13" t="s">
        <v>148</v>
      </c>
      <c r="CV5" s="13"/>
      <c r="CW5" s="13"/>
      <c r="CX5" s="13"/>
      <c r="CY5" s="13" t="s">
        <v>121</v>
      </c>
      <c r="CZ5" s="13" t="s">
        <v>128</v>
      </c>
      <c r="DA5" s="13"/>
      <c r="DB5" s="13"/>
      <c r="DC5" s="13"/>
      <c r="DD5" s="13"/>
      <c r="DE5" s="13" t="s">
        <v>129</v>
      </c>
      <c r="DF5" s="13" t="s">
        <v>122</v>
      </c>
      <c r="DG5" s="13" t="s">
        <v>130</v>
      </c>
      <c r="DH5" s="13" t="s">
        <v>131</v>
      </c>
      <c r="DI5" s="13"/>
      <c r="DJ5" s="13" t="s">
        <v>107</v>
      </c>
      <c r="DK5" s="13" t="s">
        <v>107</v>
      </c>
      <c r="DL5" s="13" t="str">
        <f>IF(CV5="","",IF(COUNTIF(CV5,"*URSSAF*"),"URSSAF",IF(OR(COUNTIF(CV5,"*RETRAITE*"),COUNTIF(CV5,"*AGIRC*")),"RETRAITE","PREV-MUT")))</f>
        <v/>
      </c>
      <c r="DM5" s="5" t="s">
        <v>148</v>
      </c>
      <c r="DN5" s="13" t="str">
        <f t="shared" si="0"/>
        <v>01009</v>
      </c>
      <c r="DO5" s="4" t="s">
        <v>252</v>
      </c>
    </row>
    <row r="6" spans="1:119" ht="15" x14ac:dyDescent="0.25">
      <c r="A6" s="12">
        <v>2.00100011484882E+16</v>
      </c>
      <c r="B6" s="13" t="s">
        <v>149</v>
      </c>
      <c r="C6" s="13"/>
      <c r="D6" s="14">
        <v>42607</v>
      </c>
      <c r="E6" s="14">
        <v>42491</v>
      </c>
      <c r="F6" s="14">
        <v>42575</v>
      </c>
      <c r="G6" s="14">
        <v>42576</v>
      </c>
      <c r="H6" s="14">
        <v>42521</v>
      </c>
      <c r="I6" s="14"/>
      <c r="J6" s="14"/>
      <c r="K6" s="14"/>
      <c r="L6" s="14">
        <v>42530</v>
      </c>
      <c r="M6" s="14">
        <v>42524</v>
      </c>
      <c r="N6" s="13" t="s">
        <v>106</v>
      </c>
      <c r="O6" s="13"/>
      <c r="P6" s="13" t="s">
        <v>107</v>
      </c>
      <c r="Q6" s="13" t="s">
        <v>149</v>
      </c>
      <c r="R6" s="13" t="s">
        <v>133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8</v>
      </c>
      <c r="Y6" s="13">
        <v>27</v>
      </c>
      <c r="Z6" s="13">
        <v>35</v>
      </c>
      <c r="AA6" s="13">
        <v>0</v>
      </c>
      <c r="AB6" s="13">
        <v>0</v>
      </c>
      <c r="AC6" s="13">
        <v>4</v>
      </c>
      <c r="AD6" s="13">
        <v>8</v>
      </c>
      <c r="AE6" s="13">
        <v>27</v>
      </c>
      <c r="AF6" s="13">
        <v>0</v>
      </c>
      <c r="AG6" s="13">
        <v>0</v>
      </c>
      <c r="AH6" s="13"/>
      <c r="AI6" s="13"/>
      <c r="AJ6" s="13" t="s">
        <v>109</v>
      </c>
      <c r="AK6" s="13">
        <v>0</v>
      </c>
      <c r="AL6" s="13" t="s">
        <v>134</v>
      </c>
      <c r="AM6" s="13">
        <v>0</v>
      </c>
      <c r="AN6" s="13">
        <v>534</v>
      </c>
      <c r="AO6" s="13">
        <v>534</v>
      </c>
      <c r="AP6" s="13">
        <v>0</v>
      </c>
      <c r="AQ6" s="13">
        <v>0</v>
      </c>
      <c r="AR6" s="13">
        <v>0</v>
      </c>
      <c r="AS6" s="13"/>
      <c r="AT6" s="13">
        <v>0</v>
      </c>
      <c r="AU6" s="13" t="s">
        <v>145</v>
      </c>
      <c r="AV6" s="13" t="s">
        <v>119</v>
      </c>
      <c r="AW6" s="13" t="s">
        <v>146</v>
      </c>
      <c r="AX6" s="13" t="s">
        <v>147</v>
      </c>
      <c r="AY6" s="13" t="s">
        <v>116</v>
      </c>
      <c r="AZ6" s="13" t="s">
        <v>107</v>
      </c>
      <c r="BA6" s="13" t="s">
        <v>117</v>
      </c>
      <c r="BB6" s="13" t="s">
        <v>107</v>
      </c>
      <c r="BC6" s="13" t="s">
        <v>107</v>
      </c>
      <c r="BD6" s="13" t="s">
        <v>118</v>
      </c>
      <c r="BE6" s="13" t="s">
        <v>107</v>
      </c>
      <c r="BF6" s="13" t="s">
        <v>107</v>
      </c>
      <c r="BG6" s="13" t="s">
        <v>107</v>
      </c>
      <c r="BH6" s="13" t="s">
        <v>107</v>
      </c>
      <c r="BI6" s="13" t="s">
        <v>107</v>
      </c>
      <c r="BJ6" s="13" t="s">
        <v>107</v>
      </c>
      <c r="BK6" s="13" t="s">
        <v>107</v>
      </c>
      <c r="BL6" s="13" t="s">
        <v>107</v>
      </c>
      <c r="BM6" s="13" t="s">
        <v>119</v>
      </c>
      <c r="BN6" s="13" t="s">
        <v>117</v>
      </c>
      <c r="BO6" s="13" t="s">
        <v>120</v>
      </c>
      <c r="BP6" s="13"/>
      <c r="BQ6" s="13"/>
      <c r="BR6" s="13" t="s">
        <v>121</v>
      </c>
      <c r="BS6" s="13"/>
      <c r="BT6" s="13"/>
      <c r="BU6" s="13"/>
      <c r="BV6" s="13"/>
      <c r="BW6" s="13"/>
      <c r="BX6" s="13"/>
      <c r="BY6" s="13"/>
      <c r="BZ6" s="13" t="s">
        <v>122</v>
      </c>
      <c r="CA6" s="18" t="s">
        <v>249</v>
      </c>
      <c r="CB6" s="13"/>
      <c r="CC6" s="13" t="s">
        <v>123</v>
      </c>
      <c r="CD6" s="13"/>
      <c r="CE6" s="13"/>
      <c r="CF6" s="13"/>
      <c r="CG6" s="13"/>
      <c r="CH6" s="13" t="s">
        <v>124</v>
      </c>
      <c r="CI6" s="13"/>
      <c r="CJ6" s="13">
        <v>5</v>
      </c>
      <c r="CK6" s="13"/>
      <c r="CL6" s="13" t="s">
        <v>135</v>
      </c>
      <c r="CM6" s="13"/>
      <c r="CN6" s="13"/>
      <c r="CO6" s="13"/>
      <c r="CP6" s="13"/>
      <c r="CQ6" s="13" t="s">
        <v>126</v>
      </c>
      <c r="CR6" s="13"/>
      <c r="CS6" s="13"/>
      <c r="CT6" s="13"/>
      <c r="CU6" s="13" t="s">
        <v>148</v>
      </c>
      <c r="CV6" s="13"/>
      <c r="CW6" s="13"/>
      <c r="CX6" s="13"/>
      <c r="CY6" s="13" t="s">
        <v>121</v>
      </c>
      <c r="CZ6" s="13" t="s">
        <v>128</v>
      </c>
      <c r="DA6" s="13"/>
      <c r="DB6" s="13"/>
      <c r="DC6" s="13"/>
      <c r="DD6" s="13"/>
      <c r="DE6" s="13" t="s">
        <v>129</v>
      </c>
      <c r="DF6" s="13" t="s">
        <v>122</v>
      </c>
      <c r="DG6" s="13" t="s">
        <v>130</v>
      </c>
      <c r="DH6" s="13" t="s">
        <v>131</v>
      </c>
      <c r="DI6" s="13"/>
      <c r="DJ6" s="13" t="s">
        <v>107</v>
      </c>
      <c r="DK6" s="13" t="s">
        <v>107</v>
      </c>
      <c r="DL6" s="13" t="str">
        <f>IF(CV6="","",IF(COUNTIF(CV6,"*URSSAF*"),"URSSAF",IF(OR(COUNTIF(CV6,"*RETRAITE*"),COUNTIF(CV6,"*AGIRC*")),"RETRAITE","PREV-MUT")))</f>
        <v/>
      </c>
      <c r="DM6" s="5" t="s">
        <v>148</v>
      </c>
      <c r="DN6" s="13" t="str">
        <f t="shared" si="0"/>
        <v>01009</v>
      </c>
      <c r="DO6" s="4" t="s">
        <v>247</v>
      </c>
    </row>
    <row r="7" spans="1:119" ht="15" x14ac:dyDescent="0.25">
      <c r="A7" s="12">
        <v>2.00100011484882E+16</v>
      </c>
      <c r="B7" s="13" t="s">
        <v>150</v>
      </c>
      <c r="C7" s="13"/>
      <c r="D7" s="14">
        <v>42597</v>
      </c>
      <c r="E7" s="14">
        <v>42430</v>
      </c>
      <c r="F7" s="14">
        <v>42565</v>
      </c>
      <c r="G7" s="14">
        <v>42566</v>
      </c>
      <c r="H7" s="14">
        <v>42521</v>
      </c>
      <c r="I7" s="14"/>
      <c r="J7" s="14"/>
      <c r="K7" s="14"/>
      <c r="L7" s="14">
        <v>42530</v>
      </c>
      <c r="M7" s="14">
        <v>42524</v>
      </c>
      <c r="N7" s="13" t="s">
        <v>137</v>
      </c>
      <c r="O7" s="13"/>
      <c r="P7" s="13" t="s">
        <v>107</v>
      </c>
      <c r="Q7" s="13" t="s">
        <v>150</v>
      </c>
      <c r="R7" s="13" t="s">
        <v>138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3</v>
      </c>
      <c r="Z7" s="13">
        <v>3</v>
      </c>
      <c r="AA7" s="13">
        <v>0</v>
      </c>
      <c r="AB7" s="13">
        <v>0</v>
      </c>
      <c r="AC7" s="13">
        <v>2</v>
      </c>
      <c r="AD7" s="13">
        <v>0</v>
      </c>
      <c r="AE7" s="13">
        <v>3</v>
      </c>
      <c r="AF7" s="13">
        <v>0</v>
      </c>
      <c r="AG7" s="13">
        <v>0</v>
      </c>
      <c r="AH7" s="13"/>
      <c r="AI7" s="13"/>
      <c r="AJ7" s="13" t="s">
        <v>109</v>
      </c>
      <c r="AK7" s="13">
        <v>0</v>
      </c>
      <c r="AL7" s="13" t="s">
        <v>139</v>
      </c>
      <c r="AM7" s="13">
        <v>0</v>
      </c>
      <c r="AN7" s="13">
        <v>27404</v>
      </c>
      <c r="AO7" s="13">
        <v>27404</v>
      </c>
      <c r="AP7" s="13">
        <v>0</v>
      </c>
      <c r="AQ7" s="13">
        <v>0</v>
      </c>
      <c r="AR7" s="13">
        <v>0</v>
      </c>
      <c r="AS7" s="13"/>
      <c r="AT7" s="13">
        <v>0</v>
      </c>
      <c r="AU7" s="13" t="s">
        <v>145</v>
      </c>
      <c r="AV7" s="13" t="s">
        <v>119</v>
      </c>
      <c r="AW7" s="13" t="s">
        <v>114</v>
      </c>
      <c r="AX7" s="13" t="s">
        <v>115</v>
      </c>
      <c r="AY7" s="13" t="s">
        <v>140</v>
      </c>
      <c r="AZ7" s="13" t="s">
        <v>107</v>
      </c>
      <c r="BA7" s="13" t="s">
        <v>117</v>
      </c>
      <c r="BB7" s="13" t="s">
        <v>107</v>
      </c>
      <c r="BC7" s="13" t="s">
        <v>107</v>
      </c>
      <c r="BD7" s="13" t="s">
        <v>118</v>
      </c>
      <c r="BE7" s="13" t="s">
        <v>107</v>
      </c>
      <c r="BF7" s="13" t="s">
        <v>107</v>
      </c>
      <c r="BG7" s="13" t="s">
        <v>117</v>
      </c>
      <c r="BH7" s="13" t="s">
        <v>107</v>
      </c>
      <c r="BI7" s="13" t="s">
        <v>117</v>
      </c>
      <c r="BJ7" s="13" t="s">
        <v>107</v>
      </c>
      <c r="BK7" s="13" t="s">
        <v>107</v>
      </c>
      <c r="BL7" s="13" t="s">
        <v>107</v>
      </c>
      <c r="BM7" s="13" t="s">
        <v>119</v>
      </c>
      <c r="BN7" s="13" t="s">
        <v>117</v>
      </c>
      <c r="BO7" s="13" t="s">
        <v>120</v>
      </c>
      <c r="BP7" s="13"/>
      <c r="BQ7" s="13"/>
      <c r="BR7" s="13" t="s">
        <v>121</v>
      </c>
      <c r="BS7" s="13"/>
      <c r="BT7" s="13"/>
      <c r="BU7" s="13"/>
      <c r="BV7" s="13"/>
      <c r="BW7" s="13"/>
      <c r="BX7" s="13"/>
      <c r="BY7" s="13"/>
      <c r="BZ7" s="13" t="s">
        <v>122</v>
      </c>
      <c r="CA7" s="18" t="s">
        <v>249</v>
      </c>
      <c r="CB7" s="13"/>
      <c r="CC7" s="13" t="s">
        <v>141</v>
      </c>
      <c r="CD7" s="13"/>
      <c r="CE7" s="13"/>
      <c r="CF7" s="13"/>
      <c r="CG7" s="13"/>
      <c r="CH7" s="13" t="s">
        <v>124</v>
      </c>
      <c r="CI7" s="13"/>
      <c r="CJ7" s="13">
        <v>6</v>
      </c>
      <c r="CK7" s="13"/>
      <c r="CL7" s="13" t="s">
        <v>142</v>
      </c>
      <c r="CM7" s="13"/>
      <c r="CN7" s="13"/>
      <c r="CO7" s="13"/>
      <c r="CP7" s="13"/>
      <c r="CQ7" s="13" t="s">
        <v>126</v>
      </c>
      <c r="CR7" s="13"/>
      <c r="CS7" s="13"/>
      <c r="CT7" s="13"/>
      <c r="CU7" s="13" t="s">
        <v>148</v>
      </c>
      <c r="CV7" s="13"/>
      <c r="CW7" s="13"/>
      <c r="CX7" s="13"/>
      <c r="CY7" s="13" t="s">
        <v>121</v>
      </c>
      <c r="CZ7" s="13" t="s">
        <v>128</v>
      </c>
      <c r="DA7" s="13"/>
      <c r="DB7" s="13"/>
      <c r="DC7" s="13"/>
      <c r="DD7" s="13"/>
      <c r="DE7" s="13" t="s">
        <v>129</v>
      </c>
      <c r="DF7" s="13" t="s">
        <v>122</v>
      </c>
      <c r="DG7" s="13" t="s">
        <v>143</v>
      </c>
      <c r="DH7" s="13" t="s">
        <v>131</v>
      </c>
      <c r="DI7" s="13"/>
      <c r="DJ7" s="13" t="s">
        <v>107</v>
      </c>
      <c r="DK7" s="13" t="s">
        <v>107</v>
      </c>
      <c r="DL7" s="13" t="str">
        <f>IF(CV7="","",IF(COUNTIF(CV7,"*URSSAF*"),"URSSAF",IF(OR(COUNTIF(CV7,"*RETRAITE*"),COUNTIF(CV7,"*AGIRC*")),"RETRAITE","PREV-MUT")))</f>
        <v/>
      </c>
      <c r="DM7" s="5" t="s">
        <v>148</v>
      </c>
      <c r="DN7" s="13" t="str">
        <f t="shared" si="0"/>
        <v>02001</v>
      </c>
      <c r="DO7" s="4" t="s">
        <v>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2:G74"/>
  <sheetViews>
    <sheetView showGridLines="0" tabSelected="1" workbookViewId="0">
      <selection activeCell="D18" sqref="D18"/>
    </sheetView>
  </sheetViews>
  <sheetFormatPr baseColWidth="10" defaultRowHeight="14.25" x14ac:dyDescent="0.2"/>
  <cols>
    <col min="1" max="1" width="20.75" customWidth="1"/>
    <col min="2" max="2" width="11.75" bestFit="1" customWidth="1"/>
    <col min="4" max="4" width="20.75" customWidth="1"/>
    <col min="5" max="5" width="13.25" customWidth="1"/>
  </cols>
  <sheetData>
    <row r="2" spans="1:7" x14ac:dyDescent="0.2">
      <c r="A2" s="6" t="s">
        <v>151</v>
      </c>
      <c r="B2" t="s">
        <v>99</v>
      </c>
      <c r="D2" s="6" t="s">
        <v>151</v>
      </c>
      <c r="E2" t="s">
        <v>99</v>
      </c>
      <c r="G2" s="19" t="s">
        <v>251</v>
      </c>
    </row>
    <row r="3" spans="1:7" x14ac:dyDescent="0.2">
      <c r="A3" s="6" t="s">
        <v>95</v>
      </c>
      <c r="B3" t="s">
        <v>99</v>
      </c>
      <c r="D3" s="6" t="s">
        <v>246</v>
      </c>
      <c r="E3" t="s">
        <v>99</v>
      </c>
    </row>
    <row r="5" spans="1:7" x14ac:dyDescent="0.2">
      <c r="A5" s="6" t="s">
        <v>100</v>
      </c>
      <c r="B5" t="s">
        <v>102</v>
      </c>
      <c r="D5" s="6" t="s">
        <v>100</v>
      </c>
      <c r="E5" t="s">
        <v>250</v>
      </c>
    </row>
    <row r="6" spans="1:7" x14ac:dyDescent="0.2">
      <c r="A6" s="7" t="s">
        <v>9</v>
      </c>
      <c r="B6" s="9">
        <v>3578377.65</v>
      </c>
      <c r="D6" s="7" t="s">
        <v>147</v>
      </c>
      <c r="E6" s="9">
        <v>528936</v>
      </c>
    </row>
    <row r="7" spans="1:7" x14ac:dyDescent="0.2">
      <c r="A7" s="15" t="s">
        <v>98</v>
      </c>
      <c r="B7" s="9">
        <v>692208.99</v>
      </c>
      <c r="D7" s="15" t="s">
        <v>148</v>
      </c>
      <c r="E7" s="9">
        <v>528936</v>
      </c>
    </row>
    <row r="8" spans="1:7" x14ac:dyDescent="0.2">
      <c r="A8" s="8">
        <v>992000946</v>
      </c>
      <c r="B8" s="9">
        <v>7152.75</v>
      </c>
      <c r="D8" s="7" t="s">
        <v>115</v>
      </c>
      <c r="E8" s="9">
        <v>514097</v>
      </c>
    </row>
    <row r="9" spans="1:7" x14ac:dyDescent="0.2">
      <c r="A9" s="10" t="s">
        <v>47</v>
      </c>
      <c r="B9" s="9">
        <v>7152.75</v>
      </c>
      <c r="D9" s="15" t="s">
        <v>148</v>
      </c>
      <c r="E9" s="9">
        <v>27404</v>
      </c>
    </row>
    <row r="10" spans="1:7" x14ac:dyDescent="0.2">
      <c r="A10" s="8">
        <v>993135298</v>
      </c>
      <c r="B10" s="9">
        <v>121884.24</v>
      </c>
      <c r="D10" s="15" t="s">
        <v>127</v>
      </c>
      <c r="E10" s="9">
        <v>486693</v>
      </c>
    </row>
    <row r="11" spans="1:7" x14ac:dyDescent="0.2">
      <c r="A11" s="10" t="s">
        <v>2</v>
      </c>
      <c r="B11" s="9">
        <v>3071.2</v>
      </c>
      <c r="D11" s="7" t="s">
        <v>101</v>
      </c>
      <c r="E11" s="9">
        <v>1043033</v>
      </c>
    </row>
    <row r="12" spans="1:7" x14ac:dyDescent="0.2">
      <c r="A12" s="10" t="s">
        <v>11</v>
      </c>
      <c r="B12" s="9">
        <v>4067.18</v>
      </c>
    </row>
    <row r="13" spans="1:7" x14ac:dyDescent="0.2">
      <c r="A13" s="10" t="s">
        <v>14</v>
      </c>
      <c r="B13" s="9">
        <v>27</v>
      </c>
    </row>
    <row r="14" spans="1:7" x14ac:dyDescent="0.2">
      <c r="A14" s="10" t="s">
        <v>17</v>
      </c>
      <c r="B14" s="9">
        <v>24725.439999999999</v>
      </c>
    </row>
    <row r="15" spans="1:7" x14ac:dyDescent="0.2">
      <c r="A15" s="10" t="s">
        <v>23</v>
      </c>
      <c r="B15" s="9">
        <v>4087.78</v>
      </c>
    </row>
    <row r="16" spans="1:7" x14ac:dyDescent="0.2">
      <c r="A16" s="10" t="s">
        <v>26</v>
      </c>
      <c r="B16" s="9">
        <v>5254.88</v>
      </c>
    </row>
    <row r="17" spans="1:2" x14ac:dyDescent="0.2">
      <c r="A17" s="10" t="s">
        <v>29</v>
      </c>
      <c r="B17" s="9">
        <v>51168.800000000003</v>
      </c>
    </row>
    <row r="18" spans="1:2" x14ac:dyDescent="0.2">
      <c r="A18" s="10" t="s">
        <v>35</v>
      </c>
      <c r="B18" s="9">
        <v>27902.720000000001</v>
      </c>
    </row>
    <row r="19" spans="1:2" x14ac:dyDescent="0.2">
      <c r="A19" s="10" t="s">
        <v>38</v>
      </c>
      <c r="B19" s="9">
        <v>342.74</v>
      </c>
    </row>
    <row r="20" spans="1:2" x14ac:dyDescent="0.2">
      <c r="A20" s="10" t="s">
        <v>41</v>
      </c>
      <c r="B20" s="9">
        <v>887.62</v>
      </c>
    </row>
    <row r="21" spans="1:2" x14ac:dyDescent="0.2">
      <c r="A21" s="10" t="s">
        <v>44</v>
      </c>
      <c r="B21" s="9">
        <v>348.88</v>
      </c>
    </row>
    <row r="22" spans="1:2" x14ac:dyDescent="0.2">
      <c r="A22" s="8" t="s">
        <v>62</v>
      </c>
      <c r="B22" s="9">
        <v>561042</v>
      </c>
    </row>
    <row r="23" spans="1:2" x14ac:dyDescent="0.2">
      <c r="A23" s="10" t="s">
        <v>2</v>
      </c>
      <c r="B23" s="9">
        <v>17466</v>
      </c>
    </row>
    <row r="24" spans="1:2" x14ac:dyDescent="0.2">
      <c r="A24" s="10" t="s">
        <v>11</v>
      </c>
      <c r="B24" s="9">
        <v>22578</v>
      </c>
    </row>
    <row r="25" spans="1:2" x14ac:dyDescent="0.2">
      <c r="A25" s="10" t="s">
        <v>14</v>
      </c>
      <c r="B25" s="9">
        <v>426</v>
      </c>
    </row>
    <row r="26" spans="1:2" x14ac:dyDescent="0.2">
      <c r="A26" s="10" t="s">
        <v>17</v>
      </c>
      <c r="B26" s="9">
        <v>120558</v>
      </c>
    </row>
    <row r="27" spans="1:2" x14ac:dyDescent="0.2">
      <c r="A27" s="10" t="s">
        <v>23</v>
      </c>
      <c r="B27" s="9">
        <v>20448</v>
      </c>
    </row>
    <row r="28" spans="1:2" x14ac:dyDescent="0.2">
      <c r="A28" s="10" t="s">
        <v>26</v>
      </c>
      <c r="B28" s="9">
        <v>21726</v>
      </c>
    </row>
    <row r="29" spans="1:2" x14ac:dyDescent="0.2">
      <c r="A29" s="10" t="s">
        <v>29</v>
      </c>
      <c r="B29" s="9">
        <v>201072</v>
      </c>
    </row>
    <row r="30" spans="1:2" x14ac:dyDescent="0.2">
      <c r="A30" s="10" t="s">
        <v>35</v>
      </c>
      <c r="B30" s="9">
        <v>146544</v>
      </c>
    </row>
    <row r="31" spans="1:2" x14ac:dyDescent="0.2">
      <c r="A31" s="10" t="s">
        <v>38</v>
      </c>
      <c r="B31" s="9">
        <v>3834</v>
      </c>
    </row>
    <row r="32" spans="1:2" x14ac:dyDescent="0.2">
      <c r="A32" s="10" t="s">
        <v>41</v>
      </c>
      <c r="B32" s="9">
        <v>4686</v>
      </c>
    </row>
    <row r="33" spans="1:2" x14ac:dyDescent="0.2">
      <c r="A33" s="10" t="s">
        <v>44</v>
      </c>
      <c r="B33" s="9">
        <v>1704</v>
      </c>
    </row>
    <row r="34" spans="1:2" x14ac:dyDescent="0.2">
      <c r="A34" s="8" t="s">
        <v>65</v>
      </c>
      <c r="B34" s="9">
        <v>426</v>
      </c>
    </row>
    <row r="35" spans="1:2" x14ac:dyDescent="0.2">
      <c r="A35" s="10" t="s">
        <v>51</v>
      </c>
      <c r="B35" s="9">
        <v>426</v>
      </c>
    </row>
    <row r="36" spans="1:2" x14ac:dyDescent="0.2">
      <c r="A36" s="8" t="s">
        <v>64</v>
      </c>
      <c r="B36" s="9">
        <v>1704</v>
      </c>
    </row>
    <row r="37" spans="1:2" x14ac:dyDescent="0.2">
      <c r="A37" s="10" t="s">
        <v>47</v>
      </c>
      <c r="B37" s="9">
        <v>1704</v>
      </c>
    </row>
    <row r="38" spans="1:2" x14ac:dyDescent="0.2">
      <c r="A38" s="15" t="s">
        <v>97</v>
      </c>
      <c r="B38" s="9">
        <v>556021.65999999992</v>
      </c>
    </row>
    <row r="39" spans="1:2" x14ac:dyDescent="0.2">
      <c r="A39" s="8">
        <v>992000946</v>
      </c>
      <c r="B39" s="9">
        <v>14985.27</v>
      </c>
    </row>
    <row r="40" spans="1:2" x14ac:dyDescent="0.2">
      <c r="A40" s="10" t="s">
        <v>47</v>
      </c>
      <c r="B40" s="9">
        <v>14985.27</v>
      </c>
    </row>
    <row r="41" spans="1:2" x14ac:dyDescent="0.2">
      <c r="A41" s="8">
        <v>993135298</v>
      </c>
      <c r="B41" s="9">
        <v>541036.39</v>
      </c>
    </row>
    <row r="42" spans="1:2" x14ac:dyDescent="0.2">
      <c r="A42" s="10" t="s">
        <v>2</v>
      </c>
      <c r="B42" s="9">
        <v>13587.94</v>
      </c>
    </row>
    <row r="43" spans="1:2" x14ac:dyDescent="0.2">
      <c r="A43" s="10" t="s">
        <v>11</v>
      </c>
      <c r="B43" s="9">
        <v>18347.849999999999</v>
      </c>
    </row>
    <row r="44" spans="1:2" x14ac:dyDescent="0.2">
      <c r="A44" s="10" t="s">
        <v>14</v>
      </c>
      <c r="B44" s="9">
        <v>115</v>
      </c>
    </row>
    <row r="45" spans="1:2" x14ac:dyDescent="0.2">
      <c r="A45" s="10" t="s">
        <v>17</v>
      </c>
      <c r="B45" s="9">
        <v>109201.85999999999</v>
      </c>
    </row>
    <row r="46" spans="1:2" x14ac:dyDescent="0.2">
      <c r="A46" s="10" t="s">
        <v>23</v>
      </c>
      <c r="B46" s="9">
        <v>17615.759999999998</v>
      </c>
    </row>
    <row r="47" spans="1:2" x14ac:dyDescent="0.2">
      <c r="A47" s="10" t="s">
        <v>26</v>
      </c>
      <c r="B47" s="9">
        <v>23804.07</v>
      </c>
    </row>
    <row r="48" spans="1:2" x14ac:dyDescent="0.2">
      <c r="A48" s="10" t="s">
        <v>29</v>
      </c>
      <c r="B48" s="9">
        <v>226818.19</v>
      </c>
    </row>
    <row r="49" spans="1:2" x14ac:dyDescent="0.2">
      <c r="A49" s="10" t="s">
        <v>35</v>
      </c>
      <c r="B49" s="9">
        <v>122870.66</v>
      </c>
    </row>
    <row r="50" spans="1:2" x14ac:dyDescent="0.2">
      <c r="A50" s="10" t="s">
        <v>38</v>
      </c>
      <c r="B50" s="9">
        <v>3050.32</v>
      </c>
    </row>
    <row r="51" spans="1:2" x14ac:dyDescent="0.2">
      <c r="A51" s="10" t="s">
        <v>41</v>
      </c>
      <c r="B51" s="9">
        <v>4020.9700000000003</v>
      </c>
    </row>
    <row r="52" spans="1:2" x14ac:dyDescent="0.2">
      <c r="A52" s="10" t="s">
        <v>44</v>
      </c>
      <c r="B52" s="9">
        <v>1603.77</v>
      </c>
    </row>
    <row r="53" spans="1:2" x14ac:dyDescent="0.2">
      <c r="A53" s="15" t="s">
        <v>87</v>
      </c>
      <c r="B53" s="9">
        <v>2330147</v>
      </c>
    </row>
    <row r="54" spans="1:2" x14ac:dyDescent="0.2">
      <c r="A54" s="8">
        <v>992000946</v>
      </c>
      <c r="B54" s="9">
        <v>28968</v>
      </c>
    </row>
    <row r="55" spans="1:2" x14ac:dyDescent="0.2">
      <c r="A55" s="10" t="s">
        <v>47</v>
      </c>
      <c r="B55" s="9">
        <v>28968</v>
      </c>
    </row>
    <row r="56" spans="1:2" x14ac:dyDescent="0.2">
      <c r="A56" s="8">
        <v>993135298</v>
      </c>
      <c r="B56" s="9">
        <v>2301179</v>
      </c>
    </row>
    <row r="57" spans="1:2" x14ac:dyDescent="0.2">
      <c r="A57" s="10" t="s">
        <v>2</v>
      </c>
      <c r="B57" s="9">
        <v>65045</v>
      </c>
    </row>
    <row r="58" spans="1:2" x14ac:dyDescent="0.2">
      <c r="A58" s="10" t="s">
        <v>11</v>
      </c>
      <c r="B58" s="9">
        <v>84855</v>
      </c>
    </row>
    <row r="59" spans="1:2" x14ac:dyDescent="0.2">
      <c r="A59" s="10" t="s">
        <v>14</v>
      </c>
      <c r="B59" s="9">
        <v>256</v>
      </c>
    </row>
    <row r="60" spans="1:2" x14ac:dyDescent="0.2">
      <c r="A60" s="10" t="s">
        <v>17</v>
      </c>
      <c r="B60" s="9">
        <v>481791</v>
      </c>
    </row>
    <row r="61" spans="1:2" x14ac:dyDescent="0.2">
      <c r="A61" s="10" t="s">
        <v>20</v>
      </c>
      <c r="B61" s="9">
        <v>0</v>
      </c>
    </row>
    <row r="62" spans="1:2" x14ac:dyDescent="0.2">
      <c r="A62" s="10" t="s">
        <v>23</v>
      </c>
      <c r="B62" s="9">
        <v>79439</v>
      </c>
    </row>
    <row r="63" spans="1:2" x14ac:dyDescent="0.2">
      <c r="A63" s="10" t="s">
        <v>26</v>
      </c>
      <c r="B63" s="9">
        <v>90507</v>
      </c>
    </row>
    <row r="64" spans="1:2" x14ac:dyDescent="0.2">
      <c r="A64" s="10" t="s">
        <v>29</v>
      </c>
      <c r="B64" s="9">
        <v>903360</v>
      </c>
    </row>
    <row r="65" spans="1:2" x14ac:dyDescent="0.2">
      <c r="A65" s="10" t="s">
        <v>32</v>
      </c>
      <c r="B65" s="9">
        <v>0</v>
      </c>
    </row>
    <row r="66" spans="1:2" x14ac:dyDescent="0.2">
      <c r="A66" s="10" t="s">
        <v>35</v>
      </c>
      <c r="B66" s="9">
        <v>556058</v>
      </c>
    </row>
    <row r="67" spans="1:2" x14ac:dyDescent="0.2">
      <c r="A67" s="10" t="s">
        <v>38</v>
      </c>
      <c r="B67" s="9">
        <v>14267</v>
      </c>
    </row>
    <row r="68" spans="1:2" x14ac:dyDescent="0.2">
      <c r="A68" s="10" t="s">
        <v>41</v>
      </c>
      <c r="B68" s="9">
        <v>18355</v>
      </c>
    </row>
    <row r="69" spans="1:2" x14ac:dyDescent="0.2">
      <c r="A69" s="10" t="s">
        <v>44</v>
      </c>
      <c r="B69" s="9">
        <v>7246</v>
      </c>
    </row>
    <row r="70" spans="1:2" x14ac:dyDescent="0.2">
      <c r="A70" s="7" t="s">
        <v>53</v>
      </c>
      <c r="B70" s="9">
        <v>1326</v>
      </c>
    </row>
    <row r="71" spans="1:2" x14ac:dyDescent="0.2">
      <c r="A71" s="15" t="s">
        <v>87</v>
      </c>
      <c r="B71" s="9">
        <v>1326</v>
      </c>
    </row>
    <row r="72" spans="1:2" x14ac:dyDescent="0.2">
      <c r="A72" s="8">
        <v>599717103</v>
      </c>
      <c r="B72" s="9">
        <v>1326</v>
      </c>
    </row>
    <row r="73" spans="1:2" x14ac:dyDescent="0.2">
      <c r="A73" s="10" t="s">
        <v>51</v>
      </c>
      <c r="B73" s="9">
        <v>1326</v>
      </c>
    </row>
    <row r="74" spans="1:2" x14ac:dyDescent="0.2">
      <c r="A74" s="7" t="s">
        <v>101</v>
      </c>
      <c r="B74" s="9">
        <v>3579703.65</v>
      </c>
    </row>
  </sheetData>
  <hyperlinks>
    <hyperlink ref="G2" r:id="rId3" location="p468123"/>
  </hyperlinks>
  <pageMargins left="0.7" right="0.7" top="0.75" bottom="0.75" header="0.3" footer="0.3"/>
  <pageSetup paperSize="9"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Base-1</vt:lpstr>
      <vt:lpstr>Base-2</vt:lpstr>
      <vt:lpstr>TCD_GLOBAL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2016-06-22T09:27:45Z</dcterms:created>
  <dcterms:modified xsi:type="dcterms:W3CDTF">2016-07-29T09:43:55Z</dcterms:modified>
</cp:coreProperties>
</file>