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18675" windowHeight="10515" activeTab="2"/>
  </bookViews>
  <sheets>
    <sheet name="Source 1" sheetId="1" r:id="rId1"/>
    <sheet name="Source 2" sheetId="2" r:id="rId2"/>
    <sheet name="Analyse" sheetId="3" r:id="rId3"/>
  </sheets>
  <calcPr calcId="145621"/>
</workbook>
</file>

<file path=xl/calcChain.xml><?xml version="1.0" encoding="utf-8"?>
<calcChain xmlns="http://schemas.openxmlformats.org/spreadsheetml/2006/main">
  <c r="D8" i="3" l="1"/>
  <c r="D3" i="3"/>
  <c r="F3" i="3" s="1"/>
  <c r="G3" i="3" s="1"/>
  <c r="E3" i="3"/>
  <c r="D4" i="3"/>
  <c r="F4" i="3" s="1"/>
  <c r="G4" i="3" s="1"/>
  <c r="E4" i="3"/>
  <c r="D5" i="3"/>
  <c r="F5" i="3" s="1"/>
  <c r="G5" i="3" s="1"/>
  <c r="E5" i="3"/>
  <c r="D6" i="3"/>
  <c r="F6" i="3" s="1"/>
  <c r="G6" i="3" s="1"/>
  <c r="E6" i="3"/>
  <c r="D7" i="3"/>
  <c r="F7" i="3" s="1"/>
  <c r="G7" i="3" s="1"/>
  <c r="E7" i="3"/>
  <c r="F8" i="3"/>
  <c r="G8" i="3" s="1"/>
  <c r="E8" i="3"/>
  <c r="D9" i="3"/>
  <c r="F9" i="3" s="1"/>
  <c r="G9" i="3" s="1"/>
  <c r="E9" i="3"/>
  <c r="D10" i="3"/>
  <c r="F10" i="3" s="1"/>
  <c r="G10" i="3" s="1"/>
  <c r="E10" i="3"/>
  <c r="E2" i="3"/>
  <c r="D2" i="3"/>
  <c r="F2" i="3" s="1"/>
  <c r="G2" i="3" s="1"/>
</calcChain>
</file>

<file path=xl/sharedStrings.xml><?xml version="1.0" encoding="utf-8"?>
<sst xmlns="http://schemas.openxmlformats.org/spreadsheetml/2006/main" count="15" uniqueCount="7">
  <si>
    <t>Clé</t>
  </si>
  <si>
    <t>Libellé 1</t>
  </si>
  <si>
    <t>Libellé 2</t>
  </si>
  <si>
    <t>Montant</t>
  </si>
  <si>
    <t>Montant Source 1</t>
  </si>
  <si>
    <t>Montant Source 2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</si>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</sst>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#\ ##0.00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1" fillId="2" borderId="1" xfId="0" applyNumberFormat="1" applyFont="1" applyFill="1" applyBorder="1" applyAlignment="1">
      <alignment vertical="center" wrapText="1"/>
    </xf>
    <xf numFmtId="4" fontId="0" fillId="0" borderId="1" xfId="0" applyNumberFormat="1" applyBorder="1"/>
    <xf numFmtId="4" fontId="0" fillId="0" borderId="0" xfId="0" applyNumberFormat="1"/>
    <xf numFmtId="0" fontId="0" fillId="3" borderId="1" xfId="0" applyFill="1" applyBorder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C19" sqref="C19"/>
    </sheetView>
  </sheetViews>
  <sheetFormatPr baseColWidth="10" defaultRowHeight="15" x14ac:dyDescent="0.25"/>
  <cols>
    <col min="4" max="4" width="16.140625" customWidth="1"/>
  </cols>
  <sheetData>
    <row r="1" spans="1:4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4" x14ac:dyDescent="0.25">
      <c r="A2" s="1">
        <v>5</v>
      </c>
      <c r="B2" s="1"/>
      <c r="C2" s="1"/>
      <c r="D2" s="1">
        <v>11095.97</v>
      </c>
    </row>
    <row r="3" spans="1:4" x14ac:dyDescent="0.25">
      <c r="A3" s="1">
        <v>6</v>
      </c>
      <c r="B3" s="1"/>
      <c r="C3" s="1"/>
      <c r="D3" s="1">
        <v>11095.97</v>
      </c>
    </row>
    <row r="4" spans="1:4" x14ac:dyDescent="0.25">
      <c r="A4" s="1">
        <v>15</v>
      </c>
      <c r="B4" s="1"/>
      <c r="C4" s="1"/>
      <c r="D4" s="1">
        <v>11095.97</v>
      </c>
    </row>
    <row r="5" spans="1:4" x14ac:dyDescent="0.25">
      <c r="A5" s="1">
        <v>20</v>
      </c>
      <c r="B5" s="1"/>
      <c r="C5" s="1"/>
      <c r="D5" s="1">
        <v>14612.71</v>
      </c>
    </row>
    <row r="6" spans="1:4" x14ac:dyDescent="0.25">
      <c r="A6" s="1">
        <v>24</v>
      </c>
      <c r="B6" s="1"/>
      <c r="C6" s="1"/>
      <c r="D6" s="1">
        <v>11095.97</v>
      </c>
    </row>
    <row r="7" spans="1:4" x14ac:dyDescent="0.25">
      <c r="A7" s="1">
        <v>41</v>
      </c>
      <c r="B7" s="1"/>
      <c r="C7" s="1"/>
      <c r="D7" s="1">
        <v>11095.97</v>
      </c>
    </row>
    <row r="8" spans="1:4" x14ac:dyDescent="0.25">
      <c r="A8" s="10">
        <v>44</v>
      </c>
      <c r="B8" s="10"/>
      <c r="C8" s="10"/>
      <c r="D8" s="10">
        <v>11095.97</v>
      </c>
    </row>
    <row r="9" spans="1:4" x14ac:dyDescent="0.25">
      <c r="A9" s="1">
        <v>45</v>
      </c>
      <c r="B9" s="1"/>
      <c r="C9" s="1"/>
      <c r="D9" s="1">
        <v>11095.97</v>
      </c>
    </row>
    <row r="10" spans="1:4" x14ac:dyDescent="0.25">
      <c r="A10" s="1">
        <v>62</v>
      </c>
      <c r="B10" s="1"/>
      <c r="C10" s="1"/>
      <c r="D10" s="1">
        <v>11095.97</v>
      </c>
    </row>
    <row r="11" spans="1:4" x14ac:dyDescent="0.25">
      <c r="A11" s="10">
        <v>44</v>
      </c>
      <c r="B11" s="10"/>
      <c r="C11" s="10"/>
      <c r="D11" s="10">
        <v>11095.97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sqref="A1:D1"/>
    </sheetView>
  </sheetViews>
  <sheetFormatPr baseColWidth="10" defaultRowHeight="15" x14ac:dyDescent="0.25"/>
  <sheetData>
    <row r="1" spans="1:4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4" x14ac:dyDescent="0.25">
      <c r="A2" s="1">
        <v>5</v>
      </c>
      <c r="B2" s="1"/>
      <c r="C2" s="1"/>
      <c r="D2" s="2">
        <v>38014.839999999997</v>
      </c>
    </row>
    <row r="3" spans="1:4" x14ac:dyDescent="0.25">
      <c r="A3" s="1">
        <v>6</v>
      </c>
      <c r="B3" s="1"/>
      <c r="C3" s="1"/>
      <c r="D3" s="2">
        <v>29007.9</v>
      </c>
    </row>
    <row r="4" spans="1:4" x14ac:dyDescent="0.25">
      <c r="A4" s="1">
        <v>15</v>
      </c>
      <c r="B4" s="1"/>
      <c r="C4" s="1"/>
      <c r="D4" s="2">
        <v>51581.29</v>
      </c>
    </row>
    <row r="5" spans="1:4" x14ac:dyDescent="0.25">
      <c r="A5" s="1">
        <v>20</v>
      </c>
      <c r="B5" s="1"/>
      <c r="C5" s="1"/>
      <c r="D5" s="2">
        <v>24843.01</v>
      </c>
    </row>
    <row r="6" spans="1:4" x14ac:dyDescent="0.25">
      <c r="A6" s="1">
        <v>24</v>
      </c>
      <c r="B6" s="1"/>
      <c r="C6" s="1"/>
      <c r="D6" s="2">
        <v>92245.14</v>
      </c>
    </row>
    <row r="7" spans="1:4" x14ac:dyDescent="0.25">
      <c r="A7" s="1">
        <v>41</v>
      </c>
      <c r="B7" s="1"/>
      <c r="C7" s="1"/>
      <c r="D7" s="2">
        <v>23061.94</v>
      </c>
    </row>
    <row r="8" spans="1:4" x14ac:dyDescent="0.25">
      <c r="A8" s="1">
        <v>44</v>
      </c>
      <c r="B8" s="1"/>
      <c r="C8" s="1"/>
      <c r="D8" s="1">
        <v>11095.97</v>
      </c>
    </row>
    <row r="9" spans="1:4" x14ac:dyDescent="0.25">
      <c r="A9" s="1">
        <v>62</v>
      </c>
      <c r="B9" s="1"/>
      <c r="C9" s="1"/>
      <c r="D9" s="1">
        <v>11095.97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D18" sqref="D18"/>
    </sheetView>
  </sheetViews>
  <sheetFormatPr baseColWidth="10" defaultRowHeight="15" x14ac:dyDescent="0.25"/>
  <cols>
    <col min="1" max="1" width="7" customWidth="1"/>
    <col min="4" max="5" width="12.42578125" style="9" customWidth="1"/>
    <col min="6" max="6" width="11.42578125" style="9"/>
  </cols>
  <sheetData>
    <row r="1" spans="1:7" ht="33" customHeight="1" x14ac:dyDescent="0.25">
      <c r="A1" s="3" t="s">
        <v>0</v>
      </c>
      <c r="B1" s="3" t="s">
        <v>1</v>
      </c>
      <c r="C1" s="3" t="s">
        <v>2</v>
      </c>
      <c r="D1" s="7" t="s">
        <v>4</v>
      </c>
      <c r="E1" s="7" t="s">
        <v>5</v>
      </c>
      <c r="F1" s="7" t="s">
        <v>6</v>
      </c>
      <c r="G1" s="5" t="s">
        <v>6</v>
      </c>
    </row>
    <row r="2" spans="1:7" x14ac:dyDescent="0.25">
      <c r="A2" s="1">
        <v>5</v>
      </c>
      <c r="B2" s="1"/>
      <c r="C2" s="1"/>
      <c r="D2" s="8">
        <f>IFERROR(VLOOKUP(A2,'Source 1'!$A:$D,4,0),0)</f>
        <v>11095.97</v>
      </c>
      <c r="E2" s="8">
        <f>IFERROR(VLOOKUP(A2,'Source 2'!$A:$D,4,0),0)</f>
        <v>38014.839999999997</v>
      </c>
      <c r="F2" s="8">
        <f>D2-E2</f>
        <v>-26918.869999999995</v>
      </c>
      <c r="G2" s="6" t="str">
        <f>IF(F2=0,"OK","KO")</f>
        <v>KO</v>
      </c>
    </row>
    <row r="3" spans="1:7" x14ac:dyDescent="0.25">
      <c r="A3" s="1">
        <v>6</v>
      </c>
      <c r="B3" s="1"/>
      <c r="C3" s="1"/>
      <c r="D3" s="8">
        <f>IFERROR(VLOOKUP(A3,'Source 1'!$A:$D,4,0),0)</f>
        <v>11095.97</v>
      </c>
      <c r="E3" s="8">
        <f>IFERROR(VLOOKUP(A3,'Source 2'!$A:$D,4,0),0)</f>
        <v>29007.9</v>
      </c>
      <c r="F3" s="8">
        <f t="shared" ref="F3:F10" si="0">D3-E3</f>
        <v>-17911.93</v>
      </c>
      <c r="G3" s="6" t="str">
        <f t="shared" ref="G3:G10" si="1">IF(F3=0,"OK","KO")</f>
        <v>KO</v>
      </c>
    </row>
    <row r="4" spans="1:7" x14ac:dyDescent="0.25">
      <c r="A4" s="1">
        <v>15</v>
      </c>
      <c r="B4" s="1"/>
      <c r="C4" s="1"/>
      <c r="D4" s="8">
        <f>IFERROR(VLOOKUP(A4,'Source 1'!$A:$D,4,0),0)</f>
        <v>11095.97</v>
      </c>
      <c r="E4" s="8">
        <f>IFERROR(VLOOKUP(A4,'Source 2'!$A:$D,4,0),0)</f>
        <v>51581.29</v>
      </c>
      <c r="F4" s="8">
        <f t="shared" si="0"/>
        <v>-40485.32</v>
      </c>
      <c r="G4" s="6" t="str">
        <f t="shared" si="1"/>
        <v>KO</v>
      </c>
    </row>
    <row r="5" spans="1:7" x14ac:dyDescent="0.25">
      <c r="A5" s="1">
        <v>20</v>
      </c>
      <c r="B5" s="1"/>
      <c r="C5" s="1"/>
      <c r="D5" s="8">
        <f>IFERROR(VLOOKUP(A5,'Source 1'!$A:$D,4,0),0)</f>
        <v>14612.71</v>
      </c>
      <c r="E5" s="8">
        <f>IFERROR(VLOOKUP(A5,'Source 2'!$A:$D,4,0),0)</f>
        <v>24843.01</v>
      </c>
      <c r="F5" s="8">
        <f t="shared" si="0"/>
        <v>-10230.299999999999</v>
      </c>
      <c r="G5" s="6" t="str">
        <f t="shared" si="1"/>
        <v>KO</v>
      </c>
    </row>
    <row r="6" spans="1:7" x14ac:dyDescent="0.25">
      <c r="A6" s="1">
        <v>24</v>
      </c>
      <c r="B6" s="1"/>
      <c r="C6" s="1"/>
      <c r="D6" s="8">
        <f>IFERROR(VLOOKUP(A6,'Source 1'!$A:$D,4,0),0)</f>
        <v>11095.97</v>
      </c>
      <c r="E6" s="8">
        <f>IFERROR(VLOOKUP(A6,'Source 2'!$A:$D,4,0),0)</f>
        <v>92245.14</v>
      </c>
      <c r="F6" s="8">
        <f t="shared" si="0"/>
        <v>-81149.17</v>
      </c>
      <c r="G6" s="6" t="str">
        <f t="shared" si="1"/>
        <v>KO</v>
      </c>
    </row>
    <row r="7" spans="1:7" x14ac:dyDescent="0.25">
      <c r="A7" s="1">
        <v>41</v>
      </c>
      <c r="B7" s="1"/>
      <c r="C7" s="1"/>
      <c r="D7" s="8">
        <f>IFERROR(VLOOKUP(A7,'Source 1'!$A:$D,4,0),0)</f>
        <v>11095.97</v>
      </c>
      <c r="E7" s="8">
        <f>IFERROR(VLOOKUP(A7,'Source 2'!$A:$D,4,0),0)</f>
        <v>23061.94</v>
      </c>
      <c r="F7" s="8">
        <f t="shared" si="0"/>
        <v>-11965.97</v>
      </c>
      <c r="G7" s="6" t="str">
        <f t="shared" si="1"/>
        <v>KO</v>
      </c>
    </row>
    <row r="8" spans="1:7" x14ac:dyDescent="0.25">
      <c r="A8" s="1">
        <v>44</v>
      </c>
      <c r="B8" s="1"/>
      <c r="C8" s="1"/>
      <c r="D8" s="8">
        <f>IFERROR(VLOOKUP(A8,'Source 1'!$A:$D,4,0),0)*2</f>
        <v>22191.94</v>
      </c>
      <c r="E8" s="8">
        <f>IFERROR(VLOOKUP(A8,'Source 2'!$A:$D,4,0),0)</f>
        <v>11095.97</v>
      </c>
      <c r="F8" s="8">
        <f t="shared" si="0"/>
        <v>11095.97</v>
      </c>
      <c r="G8" s="6" t="str">
        <f t="shared" si="1"/>
        <v>KO</v>
      </c>
    </row>
    <row r="9" spans="1:7" x14ac:dyDescent="0.25">
      <c r="A9" s="1">
        <v>45</v>
      </c>
      <c r="B9" s="1"/>
      <c r="C9" s="1"/>
      <c r="D9" s="8">
        <f>IFERROR(VLOOKUP(A9,'Source 1'!$A:$D,4,0),0)</f>
        <v>11095.97</v>
      </c>
      <c r="E9" s="8">
        <f>IFERROR(VLOOKUP(A9,'Source 2'!$A:$D,4,0),0)</f>
        <v>0</v>
      </c>
      <c r="F9" s="8">
        <f t="shared" si="0"/>
        <v>11095.97</v>
      </c>
      <c r="G9" s="6" t="str">
        <f t="shared" si="1"/>
        <v>KO</v>
      </c>
    </row>
    <row r="10" spans="1:7" x14ac:dyDescent="0.25">
      <c r="A10" s="1">
        <v>62</v>
      </c>
      <c r="B10" s="1"/>
      <c r="C10" s="1"/>
      <c r="D10" s="8">
        <f>IFERROR(VLOOKUP(A10,'Source 1'!$A:$D,4,0),0)</f>
        <v>11095.97</v>
      </c>
      <c r="E10" s="8">
        <f>IFERROR(VLOOKUP(A10,'Source 2'!$A:$D,4,0),0)</f>
        <v>11095.97</v>
      </c>
      <c r="F10" s="8">
        <f t="shared" si="0"/>
        <v>0</v>
      </c>
      <c r="G10" s="6" t="str">
        <f t="shared" si="1"/>
        <v>OK</v>
      </c>
    </row>
  </sheetData>
  <conditionalFormatting sqref="G1:G1048576">
    <cfRule type="cellIs" dxfId="2" priority="2" operator="equal">
      <formula>"OK"</formula>
    </cfRule>
    <cfRule type="cellIs" dxfId="1" priority="1" operator="equal">
      <formula>"KO"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 1</vt:lpstr>
      <vt:lpstr>Source 2</vt:lpstr>
      <vt:lpstr>Analyse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2015-12-07T17:14:10Z</dcterms:created>
  <dcterms:modified xsi:type="dcterms:W3CDTF">2015-12-07T17:30:52Z</dcterms:modified>
</cp:coreProperties>
</file>