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4950" yWindow="120" windowWidth="24240" windowHeight="13095"/>
  </bookViews>
  <sheets>
    <sheet name="DPGF" sheetId="1" r:id="rId1"/>
  </sheets>
  <definedNames>
    <definedName name="_xlnm.Print_Titles" localSheetId="0">DPGF!$1:$6</definedName>
    <definedName name="_xlnm.Print_Area" localSheetId="0">DPGF!$B$1:$H$115</definedName>
  </definedNames>
  <calcPr calcId="125725"/>
</workbook>
</file>

<file path=xl/calcChain.xml><?xml version="1.0" encoding="utf-8"?>
<calcChain xmlns="http://schemas.openxmlformats.org/spreadsheetml/2006/main">
  <c r="A8" i="1"/>
  <c r="H8" l="1"/>
  <c r="A9"/>
  <c r="A10"/>
  <c r="A11"/>
  <c r="H11" s="1"/>
  <c r="A12"/>
  <c r="A13"/>
  <c r="A14"/>
  <c r="A15"/>
  <c r="A16"/>
  <c r="A17"/>
  <c r="A18"/>
  <c r="A19"/>
  <c r="H19" s="1"/>
  <c r="A20"/>
  <c r="H20" s="1"/>
  <c r="A21"/>
  <c r="A22"/>
  <c r="A23"/>
  <c r="H23" s="1"/>
  <c r="A24"/>
  <c r="H24" s="1"/>
  <c r="A25"/>
  <c r="A26"/>
  <c r="A27"/>
  <c r="H27" s="1"/>
  <c r="A28"/>
  <c r="A29"/>
  <c r="A30"/>
  <c r="A31"/>
  <c r="H31" s="1"/>
  <c r="A32"/>
  <c r="A33"/>
  <c r="A34"/>
  <c r="A35"/>
  <c r="H35" s="1"/>
  <c r="A36"/>
  <c r="A37"/>
  <c r="A38"/>
  <c r="A39"/>
  <c r="H39" s="1"/>
  <c r="A40"/>
  <c r="A41"/>
  <c r="A42"/>
  <c r="A43"/>
  <c r="H43" s="1"/>
  <c r="A44"/>
  <c r="A45"/>
  <c r="A46"/>
  <c r="A47"/>
  <c r="H47" s="1"/>
  <c r="A48"/>
  <c r="A49"/>
  <c r="A50"/>
  <c r="H50" s="1"/>
  <c r="A51"/>
  <c r="H51" s="1"/>
  <c r="A52"/>
  <c r="A53"/>
  <c r="A54"/>
  <c r="A55"/>
  <c r="A56"/>
  <c r="A57"/>
  <c r="A58"/>
  <c r="A59"/>
  <c r="H59" s="1"/>
  <c r="A60"/>
  <c r="A61"/>
  <c r="A62"/>
  <c r="A63"/>
  <c r="H63" s="1"/>
  <c r="A64"/>
  <c r="H64" s="1"/>
  <c r="A65"/>
  <c r="A66"/>
  <c r="A67"/>
  <c r="A68"/>
  <c r="H68" s="1"/>
  <c r="A69"/>
  <c r="A70"/>
  <c r="A71"/>
  <c r="H71" s="1"/>
  <c r="A72"/>
  <c r="H72" s="1"/>
  <c r="A73"/>
  <c r="A74"/>
  <c r="H74" s="1"/>
  <c r="A75"/>
  <c r="H75" s="1"/>
  <c r="A76"/>
  <c r="A77"/>
  <c r="A78"/>
  <c r="A79"/>
  <c r="H79" s="1"/>
  <c r="A80"/>
  <c r="H80" s="1"/>
  <c r="A81"/>
  <c r="A82"/>
  <c r="H82" s="1"/>
  <c r="A83"/>
  <c r="H83" s="1"/>
  <c r="A84"/>
  <c r="A85"/>
  <c r="A86"/>
  <c r="A87"/>
  <c r="H87" s="1"/>
  <c r="A88"/>
  <c r="H88" s="1"/>
  <c r="A89"/>
  <c r="A90"/>
  <c r="H90" s="1"/>
  <c r="A91"/>
  <c r="H91" s="1"/>
  <c r="A92"/>
  <c r="H92" s="1"/>
  <c r="A93"/>
  <c r="A94"/>
  <c r="H94" s="1"/>
  <c r="A95"/>
  <c r="H44"/>
  <c r="H66"/>
  <c r="A7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H60" l="1"/>
  <c r="H40"/>
  <c r="H28"/>
  <c r="H89"/>
  <c r="H81"/>
  <c r="H69"/>
  <c r="H57"/>
  <c r="H49"/>
  <c r="H33"/>
  <c r="H78"/>
  <c r="H70"/>
  <c r="H62"/>
  <c r="H58"/>
  <c r="H54"/>
  <c r="H46"/>
  <c r="H42"/>
  <c r="H38"/>
  <c r="H34"/>
  <c r="H30"/>
  <c r="H22"/>
  <c r="H18"/>
  <c r="H10"/>
  <c r="H84"/>
  <c r="H52"/>
  <c r="H36"/>
  <c r="H93"/>
  <c r="H77"/>
  <c r="H65"/>
  <c r="H53"/>
  <c r="H45"/>
  <c r="H37"/>
  <c r="H29"/>
  <c r="H25"/>
  <c r="H21"/>
  <c r="H17"/>
  <c r="H13"/>
  <c r="H9"/>
  <c r="H112"/>
  <c r="H111"/>
  <c r="H109"/>
  <c r="H108"/>
  <c r="H106"/>
  <c r="H105"/>
  <c r="H104"/>
  <c r="H101"/>
  <c r="H100"/>
  <c r="H99"/>
  <c r="H98"/>
  <c r="H97"/>
  <c r="H96"/>
  <c r="H113" l="1"/>
  <c r="H114" s="1"/>
  <c r="H115" l="1"/>
</calcChain>
</file>

<file path=xl/sharedStrings.xml><?xml version="1.0" encoding="utf-8"?>
<sst xmlns="http://schemas.openxmlformats.org/spreadsheetml/2006/main" count="225" uniqueCount="104">
  <si>
    <t>REP</t>
  </si>
  <si>
    <t>DESIGNATION</t>
  </si>
  <si>
    <t>U</t>
  </si>
  <si>
    <t>TOTAL H.T. :</t>
  </si>
  <si>
    <t xml:space="preserve"> T.V.A. 19,6% :</t>
  </si>
  <si>
    <t>TOTAL T.T.C. :</t>
  </si>
  <si>
    <t>niv</t>
  </si>
  <si>
    <t>QTE MOE</t>
  </si>
  <si>
    <t>Chaque poste de la DPGF devra être renseigné. Il ne sera pas permis de rajouter ou supprimer des postes. En revanche, il est laissé à l'entreprise la possibilité de redécomposer chaque poste à son bon vouloir à condition qu'un sous-total permette de retrouver la ligne originelle.</t>
  </si>
  <si>
    <t>QTE
ENT</t>
  </si>
  <si>
    <r>
      <t xml:space="preserve">Nom de l'entreprise :                                                                                           </t>
    </r>
    <r>
      <rPr>
        <b/>
        <sz val="18"/>
        <color theme="0"/>
        <rFont val="Swis721 LtCn BT"/>
        <family val="2"/>
        <scheme val="major"/>
      </rPr>
      <t>.</t>
    </r>
  </si>
  <si>
    <t>PH2-0</t>
  </si>
  <si>
    <t>Généralité</t>
  </si>
  <si>
    <t>Nettoyage courant et de fin de chantier</t>
  </si>
  <si>
    <t>ens</t>
  </si>
  <si>
    <t>Etudes d'exécution</t>
  </si>
  <si>
    <t>DOE - affichage - repérage</t>
  </si>
  <si>
    <t>installation, suivi de chantier et autres frais généraux</t>
  </si>
  <si>
    <t>PH2-1</t>
  </si>
  <si>
    <t>Dépose des installations</t>
  </si>
  <si>
    <t>Dépose des installations production</t>
  </si>
  <si>
    <t>PH2-3</t>
  </si>
  <si>
    <t>Modification des installations</t>
  </si>
  <si>
    <t>PH2-3,1</t>
  </si>
  <si>
    <t>réseau primaire</t>
  </si>
  <si>
    <t>3,1,1</t>
  </si>
  <si>
    <t>local technique nord</t>
  </si>
  <si>
    <t>vanne d'isolement</t>
  </si>
  <si>
    <t>vanne d'équilibrage</t>
  </si>
  <si>
    <t>bouteille de découplage</t>
  </si>
  <si>
    <t>manomètre</t>
  </si>
  <si>
    <t>pompes à pression constante</t>
  </si>
  <si>
    <t>diaphragme de mesure de débit</t>
  </si>
  <si>
    <t>thermomètre</t>
  </si>
  <si>
    <t>réseau en acier DN50</t>
  </si>
  <si>
    <t>ml</t>
  </si>
  <si>
    <t>calorifuge finition PVC</t>
  </si>
  <si>
    <t>3,1,2</t>
  </si>
  <si>
    <t>CTA nord</t>
  </si>
  <si>
    <t>vanne de réglage de débit indépendante de la pression</t>
  </si>
  <si>
    <t>remplacement vanne 3 voies par vanne déposé en phase 1</t>
  </si>
  <si>
    <t>réseau acier DN20</t>
  </si>
  <si>
    <t>calorifuge finition brute</t>
  </si>
  <si>
    <t>3,1,3</t>
  </si>
  <si>
    <t>local technique sud</t>
  </si>
  <si>
    <t xml:space="preserve">Vanne d'isolement </t>
  </si>
  <si>
    <t>vanne modulante indépendamment de la pression</t>
  </si>
  <si>
    <t>réseau en acier DN40</t>
  </si>
  <si>
    <t>soupape de sécurité</t>
  </si>
  <si>
    <t>3,1,4</t>
  </si>
  <si>
    <t>CTA sud</t>
  </si>
  <si>
    <t>sonde de soufflage</t>
  </si>
  <si>
    <t>PH2-3,2</t>
  </si>
  <si>
    <t>Réseau eau froide</t>
  </si>
  <si>
    <t>clapet EA</t>
  </si>
  <si>
    <t>Vase d'expansion sanitaire</t>
  </si>
  <si>
    <t>vanne d'isolement DN32</t>
  </si>
  <si>
    <t>réseau cuivre 32*1</t>
  </si>
  <si>
    <t>PH2-3,3</t>
  </si>
  <si>
    <t>Réseau eau chaude sanitaire</t>
  </si>
  <si>
    <t>3,3,1</t>
  </si>
  <si>
    <t>production électrique</t>
  </si>
  <si>
    <t>chaudière électrique</t>
  </si>
  <si>
    <t>3,3,2</t>
  </si>
  <si>
    <t>préparateur ECS n°1</t>
  </si>
  <si>
    <t>purgeur d'air automatique</t>
  </si>
  <si>
    <t>3,3,3</t>
  </si>
  <si>
    <t>préparateur ECS n°2</t>
  </si>
  <si>
    <t>3,3,4</t>
  </si>
  <si>
    <t>ballon futur</t>
  </si>
  <si>
    <t>bouchon</t>
  </si>
  <si>
    <t>3,3,5</t>
  </si>
  <si>
    <t>départ ECS</t>
  </si>
  <si>
    <t>sonde de température</t>
  </si>
  <si>
    <t>vidange d'un diamètre identique au réseau principale</t>
  </si>
  <si>
    <t>manchette témoin</t>
  </si>
  <si>
    <t>prise d'échantillon</t>
  </si>
  <si>
    <t>PH2-3,4</t>
  </si>
  <si>
    <t>Réseau de bouclage</t>
  </si>
  <si>
    <t>3,4,1</t>
  </si>
  <si>
    <t>retour bouclage</t>
  </si>
  <si>
    <t>vanne d'isolement DN15</t>
  </si>
  <si>
    <t>réseau cuivre 15*1</t>
  </si>
  <si>
    <t>3,4,2</t>
  </si>
  <si>
    <t>bouclage + charge</t>
  </si>
  <si>
    <t>pompe à débit fixe</t>
  </si>
  <si>
    <t>clapet anti-retour</t>
  </si>
  <si>
    <t>Electricité et régulation</t>
  </si>
  <si>
    <t>PH2-4,1</t>
  </si>
  <si>
    <t>Remplacement des coffrets électriques</t>
  </si>
  <si>
    <t>Remplacement des coffret électrique sud, protection, commande, voyant, compteur…</t>
  </si>
  <si>
    <t xml:space="preserve">ens </t>
  </si>
  <si>
    <t>régulation ECS, CTA, chaudière, horloge…</t>
  </si>
  <si>
    <t>PH2-4,2</t>
  </si>
  <si>
    <t>reprise éclairage</t>
  </si>
  <si>
    <t>reprise éclairage local technique y compris luminaires commande…</t>
  </si>
  <si>
    <t>remplacement des Luminaires des douches</t>
  </si>
  <si>
    <t>PH2-5</t>
  </si>
  <si>
    <t>ventilation locaux technique</t>
  </si>
  <si>
    <t>ventilation haute et basse local technique sud</t>
  </si>
  <si>
    <t>ventilation haute et basse local technique nord</t>
  </si>
  <si>
    <t>1</t>
  </si>
  <si>
    <t>Prix total €</t>
  </si>
  <si>
    <t>Prix Unitaire €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</si>
</sst>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General;[Red]\-General;General"/>
    <numFmt numFmtId="165" formatCode="#,##0.00;[Red]\-#,##0.00;?;@"/>
    <numFmt numFmtId="166" formatCode="#,##0.00_ ;[Red]\-#,##0.00\ "/>
    <numFmt numFmtId="167" formatCode="General;General;?;@"/>
    <numFmt numFmtId="168" formatCode="#,##0.00_ ;[Red]\-#,##0.00;#\ "/>
  </numFmts>
  <fonts count="14">
    <font>
      <sz val="10"/>
      <color theme="1"/>
      <name val="Calibri"/>
      <family val="2"/>
      <scheme val="minor"/>
    </font>
    <font>
      <b/>
      <sz val="18"/>
      <color theme="3"/>
      <name val="Swis721 LtCn BT"/>
      <family val="2"/>
      <scheme val="major"/>
    </font>
    <font>
      <sz val="12"/>
      <color rgb="FFFA7D00"/>
      <name val="Calibri"/>
      <family val="2"/>
      <scheme val="minor"/>
    </font>
    <font>
      <sz val="10"/>
      <color theme="4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8"/>
      <color rgb="FF000000"/>
      <name val="Swis721 LtCn BT"/>
      <family val="2"/>
      <scheme val="major"/>
    </font>
    <font>
      <sz val="10"/>
      <name val="Calibri"/>
      <family val="2"/>
      <scheme val="minor"/>
    </font>
    <font>
      <sz val="14"/>
      <color theme="4"/>
      <name val="Swis721 LtCn BT"/>
      <family val="2"/>
      <scheme val="major"/>
    </font>
    <font>
      <sz val="14"/>
      <name val="Swis721 LtCn BT"/>
      <family val="2"/>
      <scheme val="major"/>
    </font>
    <font>
      <sz val="14"/>
      <color theme="1"/>
      <name val="Swis721 LtCn BT"/>
      <family val="2"/>
      <scheme val="major"/>
    </font>
    <font>
      <b/>
      <sz val="18"/>
      <color theme="0"/>
      <name val="Swis721 LtCn BT"/>
      <family val="2"/>
      <scheme val="major"/>
    </font>
    <font>
      <b/>
      <sz val="12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/>
      <top style="double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double">
        <color rgb="FF000000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000000"/>
      </top>
      <bottom/>
      <diagonal/>
    </border>
  </borders>
  <cellStyleXfs count="5">
    <xf numFmtId="0" fontId="0" fillId="0" borderId="0">
      <alignment horizontal="left" vertical="center"/>
    </xf>
    <xf numFmtId="49" fontId="1" fillId="0" borderId="2">
      <alignment horizontal="center" vertical="center"/>
    </xf>
    <xf numFmtId="0" fontId="2" fillId="0" borderId="1" applyNumberFormat="0" applyFill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>
      <alignment horizontal="left" vertical="center"/>
    </xf>
    <xf numFmtId="49" fontId="0" fillId="0" borderId="0" xfId="0" applyNumberFormat="1" applyFill="1" applyAlignment="1" applyProtection="1">
      <alignment horizontal="right" vertical="center"/>
      <protection locked="0"/>
    </xf>
    <xf numFmtId="0" fontId="6" fillId="0" borderId="3" xfId="0" applyFont="1" applyBorder="1" applyAlignment="1" applyProtection="1">
      <alignment horizontal="center" vertical="top" wrapText="1"/>
    </xf>
    <xf numFmtId="49" fontId="0" fillId="0" borderId="0" xfId="0" applyNumberFormat="1" applyAlignment="1" applyProtection="1">
      <alignment horizontal="right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168" fontId="0" fillId="0" borderId="0" xfId="0" applyNumberFormat="1" applyAlignment="1" applyProtection="1">
      <alignment horizontal="right" vertical="center"/>
      <protection locked="0"/>
    </xf>
    <xf numFmtId="168" fontId="0" fillId="0" borderId="0" xfId="0" applyNumberFormat="1" applyFill="1" applyAlignment="1" applyProtection="1">
      <alignment horizontal="right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0" xfId="0" applyAlignment="1" applyProtection="1">
      <alignment wrapText="1"/>
    </xf>
    <xf numFmtId="49" fontId="6" fillId="0" borderId="3" xfId="0" applyNumberFormat="1" applyFont="1" applyBorder="1" applyAlignment="1" applyProtection="1">
      <alignment horizontal="right" vertical="top" wrapText="1" indent="1"/>
    </xf>
    <xf numFmtId="164" fontId="6" fillId="0" borderId="3" xfId="0" applyNumberFormat="1" applyFont="1" applyBorder="1" applyAlignment="1" applyProtection="1">
      <alignment horizontal="center" vertical="top" wrapText="1"/>
    </xf>
    <xf numFmtId="165" fontId="6" fillId="0" borderId="3" xfId="0" applyNumberFormat="1" applyFont="1" applyBorder="1" applyAlignment="1" applyProtection="1">
      <alignment horizontal="center" vertical="top" wrapText="1"/>
    </xf>
    <xf numFmtId="165" fontId="6" fillId="0" borderId="3" xfId="3" applyNumberFormat="1" applyFont="1" applyBorder="1" applyAlignment="1" applyProtection="1">
      <alignment horizontal="center" vertical="top" wrapText="1"/>
    </xf>
    <xf numFmtId="0" fontId="5" fillId="0" borderId="0" xfId="0" applyFont="1" applyBorder="1" applyAlignment="1" applyProtection="1">
      <alignment horizontal="center" vertical="top" wrapText="1"/>
    </xf>
    <xf numFmtId="166" fontId="0" fillId="0" borderId="0" xfId="0" applyNumberFormat="1" applyAlignment="1" applyProtection="1">
      <alignment horizontal="right" vertical="center"/>
    </xf>
    <xf numFmtId="166" fontId="0" fillId="0" borderId="0" xfId="3" applyNumberFormat="1" applyFont="1" applyAlignment="1" applyProtection="1">
      <alignment horizontal="right" vertical="center"/>
    </xf>
    <xf numFmtId="49" fontId="6" fillId="0" borderId="8" xfId="0" applyNumberFormat="1" applyFont="1" applyFill="1" applyBorder="1" applyAlignment="1" applyProtection="1">
      <alignment horizontal="right" vertical="top" indent="1"/>
    </xf>
    <xf numFmtId="49" fontId="6" fillId="0" borderId="4" xfId="0" applyNumberFormat="1" applyFont="1" applyFill="1" applyBorder="1" applyAlignment="1" applyProtection="1">
      <alignment horizontal="right" vertical="top" indent="1"/>
    </xf>
    <xf numFmtId="49" fontId="6" fillId="0" borderId="4" xfId="0" applyNumberFormat="1" applyFont="1" applyFill="1" applyBorder="1" applyAlignment="1" applyProtection="1">
      <alignment horizontal="center" vertical="top"/>
    </xf>
    <xf numFmtId="49" fontId="6" fillId="0" borderId="9" xfId="0" applyNumberFormat="1" applyFont="1" applyFill="1" applyBorder="1" applyAlignment="1" applyProtection="1">
      <alignment horizontal="right" vertical="top" indent="1"/>
    </xf>
    <xf numFmtId="49" fontId="6" fillId="0" borderId="10" xfId="0" applyNumberFormat="1" applyFont="1" applyFill="1" applyBorder="1" applyAlignment="1" applyProtection="1">
      <alignment horizontal="right" vertical="top" indent="1"/>
    </xf>
    <xf numFmtId="49" fontId="6" fillId="0" borderId="10" xfId="0" applyNumberFormat="1" applyFont="1" applyFill="1" applyBorder="1" applyAlignment="1" applyProtection="1">
      <alignment horizontal="center" vertical="top"/>
    </xf>
    <xf numFmtId="49" fontId="0" fillId="0" borderId="0" xfId="0" applyNumberFormat="1" applyAlignment="1" applyProtection="1">
      <alignment horizontal="right" vertical="center" indent="1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64" fontId="0" fillId="0" borderId="0" xfId="0" applyNumberFormat="1" applyAlignment="1" applyProtection="1">
      <alignment horizontal="right" vertical="center"/>
    </xf>
    <xf numFmtId="165" fontId="0" fillId="0" borderId="0" xfId="0" applyNumberFormat="1" applyAlignment="1" applyProtection="1">
      <alignment horizontal="right" vertical="center"/>
    </xf>
    <xf numFmtId="165" fontId="0" fillId="0" borderId="0" xfId="3" applyNumberFormat="1" applyFont="1" applyAlignment="1" applyProtection="1">
      <alignment horizontal="right" vertical="center"/>
    </xf>
    <xf numFmtId="165" fontId="9" fillId="0" borderId="14" xfId="3" applyNumberFormat="1" applyFont="1" applyBorder="1" applyAlignment="1" applyProtection="1">
      <alignment horizontal="left" vertical="center"/>
    </xf>
    <xf numFmtId="165" fontId="10" fillId="0" borderId="16" xfId="3" applyNumberFormat="1" applyFont="1" applyBorder="1" applyAlignment="1" applyProtection="1">
      <alignment horizontal="left" vertical="center"/>
    </xf>
    <xf numFmtId="165" fontId="11" fillId="0" borderId="13" xfId="0" applyNumberFormat="1" applyFont="1" applyBorder="1" applyAlignment="1" applyProtection="1">
      <alignment horizontal="right" vertical="center"/>
    </xf>
    <xf numFmtId="165" fontId="11" fillId="0" borderId="15" xfId="0" applyNumberFormat="1" applyFont="1" applyBorder="1" applyAlignment="1" applyProtection="1">
      <alignment horizontal="right" vertical="center"/>
    </xf>
    <xf numFmtId="166" fontId="6" fillId="0" borderId="17" xfId="0" applyNumberFormat="1" applyFont="1" applyFill="1" applyBorder="1" applyAlignment="1" applyProtection="1">
      <alignment horizontal="right" vertical="top" indent="1"/>
    </xf>
    <xf numFmtId="166" fontId="6" fillId="0" borderId="18" xfId="0" applyNumberFormat="1" applyFont="1" applyFill="1" applyBorder="1" applyAlignment="1" applyProtection="1">
      <alignment horizontal="right" vertical="top" indent="1"/>
    </xf>
    <xf numFmtId="49" fontId="6" fillId="0" borderId="4" xfId="0" applyNumberFormat="1" applyFont="1" applyFill="1" applyBorder="1" applyAlignment="1" applyProtection="1">
      <alignment horizontal="right" vertical="top"/>
    </xf>
    <xf numFmtId="49" fontId="6" fillId="0" borderId="10" xfId="0" applyNumberFormat="1" applyFont="1" applyFill="1" applyBorder="1" applyAlignment="1" applyProtection="1">
      <alignment horizontal="right" vertical="top"/>
    </xf>
    <xf numFmtId="49" fontId="6" fillId="0" borderId="19" xfId="0" applyNumberFormat="1" applyFont="1" applyBorder="1" applyAlignment="1" applyProtection="1">
      <alignment horizontal="center" vertical="top" wrapText="1"/>
    </xf>
    <xf numFmtId="0" fontId="0" fillId="0" borderId="12" xfId="0" applyNumberFormat="1" applyFill="1" applyBorder="1" applyAlignment="1" applyProtection="1">
      <alignment vertical="center"/>
    </xf>
    <xf numFmtId="0" fontId="8" fillId="0" borderId="0" xfId="0" applyNumberFormat="1" applyFont="1" applyAlignment="1" applyProtection="1">
      <alignment horizontal="left" vertical="center"/>
      <protection locked="0"/>
    </xf>
    <xf numFmtId="0" fontId="0" fillId="0" borderId="0" xfId="0" applyNumberFormat="1" applyFill="1" applyAlignment="1" applyProtection="1">
      <alignment horizontal="left" vertical="center"/>
      <protection locked="0"/>
    </xf>
    <xf numFmtId="49" fontId="0" fillId="0" borderId="11" xfId="0" applyNumberFormat="1" applyFill="1" applyBorder="1" applyAlignment="1" applyProtection="1">
      <alignment horizontal="right" vertical="center"/>
      <protection locked="0"/>
    </xf>
    <xf numFmtId="0" fontId="13" fillId="0" borderId="20" xfId="0" applyFont="1" applyBorder="1" applyAlignment="1" applyProtection="1">
      <alignment horizontal="right" vertical="top"/>
    </xf>
    <xf numFmtId="49" fontId="13" fillId="0" borderId="6" xfId="0" applyNumberFormat="1" applyFont="1" applyBorder="1" applyAlignment="1" applyProtection="1">
      <alignment horizontal="right" vertical="top"/>
    </xf>
    <xf numFmtId="49" fontId="13" fillId="0" borderId="7" xfId="0" applyNumberFormat="1" applyFont="1" applyBorder="1" applyAlignment="1" applyProtection="1">
      <alignment horizontal="right" vertical="top"/>
    </xf>
    <xf numFmtId="49" fontId="13" fillId="0" borderId="7" xfId="0" applyNumberFormat="1" applyFont="1" applyBorder="1" applyAlignment="1" applyProtection="1">
      <alignment horizontal="center" vertical="top"/>
    </xf>
    <xf numFmtId="166" fontId="13" fillId="0" borderId="7" xfId="0" applyNumberFormat="1" applyFont="1" applyBorder="1" applyAlignment="1" applyProtection="1">
      <alignment horizontal="right" vertical="top"/>
    </xf>
    <xf numFmtId="0" fontId="7" fillId="0" borderId="8" xfId="1" applyNumberFormat="1" applyFont="1" applyBorder="1" applyAlignment="1" applyProtection="1">
      <alignment horizontal="center" vertical="center" wrapText="1"/>
    </xf>
    <xf numFmtId="0" fontId="7" fillId="0" borderId="4" xfId="1" applyNumberFormat="1" applyFont="1" applyBorder="1" applyAlignment="1" applyProtection="1">
      <alignment horizontal="center" vertical="center" wrapText="1"/>
    </xf>
    <xf numFmtId="0" fontId="7" fillId="0" borderId="5" xfId="1" applyNumberFormat="1" applyFont="1" applyBorder="1" applyAlignment="1" applyProtection="1">
      <alignment horizontal="center" vertical="center" wrapText="1"/>
    </xf>
    <xf numFmtId="0" fontId="4" fillId="0" borderId="11" xfId="4" applyBorder="1" applyAlignment="1" applyProtection="1">
      <alignment horizontal="center" vertical="center" wrapText="1"/>
    </xf>
    <xf numFmtId="0" fontId="4" fillId="0" borderId="0" xfId="4" applyBorder="1" applyAlignment="1" applyProtection="1">
      <alignment horizontal="center" vertical="center" wrapText="1"/>
    </xf>
    <xf numFmtId="0" fontId="4" fillId="0" borderId="12" xfId="4" applyBorder="1" applyAlignment="1" applyProtection="1">
      <alignment horizontal="center" vertical="center" wrapText="1"/>
    </xf>
  </cellXfs>
  <cellStyles count="5">
    <cellStyle name="Cellule liée" xfId="2" builtinId="24" customBuiltin="1"/>
    <cellStyle name="Milliers" xfId="3" builtinId="3"/>
    <cellStyle name="Normal" xfId="0" builtinId="0" customBuiltin="1"/>
    <cellStyle name="Texte explicatif" xfId="4" builtinId="53"/>
    <cellStyle name="Titre" xfId="1" builtinId="15" customBuiltin="1"/>
  </cellStyles>
  <dxfs count="3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166" formatCode="#,##0.00_ ;[Red]\-#,##0.00\ "/>
      <alignment horizontal="right" vertical="top" textRotation="0" wrapText="0" indent="0" relativeIndent="0" justifyLastLine="0" shrinkToFit="0" mergeCell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166" formatCode="#,##0.00_ ;[Red]\-#,##0.00\ "/>
      <alignment horizontal="right" vertical="center" textRotation="0" wrapText="0" indent="0" relativeIndent="255" justifyLastLine="0" shrinkToFit="0" mergeCell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relativeIndent="0" justifyLastLine="0" shrinkToFit="0" mergeCell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168" formatCode="#,##0.00_ ;[Red]\-#,##0.00;#\ "/>
      <alignment horizontal="right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relativeIndent="0" justifyLastLine="0" shrinkToFit="0" mergeCell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167" formatCode="General;General;?;@"/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relativeIndent="0" justifyLastLine="0" shrinkToFit="0" mergeCell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167" formatCode="General;General;?;@"/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center" vertical="top" textRotation="0" wrapText="0" indent="0" relativeIndent="0" justifyLastLine="0" shrinkToFit="0" mergeCell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30" formatCode="@"/>
      <alignment horizontal="center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relativeIndent="0" justifyLastLine="0" shrinkToFit="0" mergeCell="0" readingOrder="0"/>
      <border diagonalUp="0" diagonalDown="0" outline="0">
        <left/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0" formatCode="General"/>
      <alignment horizontal="left" vertical="center" textRotation="0" wrapText="0" indent="0" relativeIndent="255" justifyLastLine="0" shrinkToFit="0" mergeCell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0" relativeIndent="0" justifyLastLine="0" shrinkToFit="0" mergeCell="0" readingOrder="0"/>
      <border diagonalUp="0" diagonalDown="0" outline="0">
        <left style="thin">
          <color rgb="FF000000"/>
        </left>
        <right/>
        <top style="double">
          <color rgb="FF000000"/>
        </top>
        <bottom style="thin">
          <color rgb="FF000000"/>
        </bottom>
      </border>
      <protection locked="1" hidden="0"/>
    </dxf>
    <dxf>
      <numFmt numFmtId="30" formatCode="@"/>
      <alignment horizontal="right" vertical="center" textRotation="0" wrapText="0" indent="0" relativeIndent="0" justifyLastLine="0" shrinkToFit="0" mergeCell="0" readingOrder="0"/>
      <border outline="0">
        <left style="thin">
          <color indexed="64"/>
        </left>
        <right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alignment horizontal="right" vertical="top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rgb="FF000000"/>
        </top>
        <bottom/>
      </border>
      <protection locked="1" hidden="0"/>
    </dxf>
    <dxf>
      <numFmt numFmtId="0" formatCode="General"/>
      <alignment horizontal="general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border>
        <top style="double">
          <color rgb="FF000000"/>
        </top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/>
        <name val="Calibri"/>
        <scheme val="minor"/>
      </font>
      <numFmt numFmtId="30" formatCode="@"/>
      <alignment horizontal="right" vertical="top" textRotation="0" wrapText="0" indent="1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border outline="0">
        <left style="thin">
          <color indexed="64"/>
        </left>
        <right style="thin">
          <color indexed="64"/>
        </right>
      </border>
    </dxf>
    <dxf>
      <numFmt numFmtId="30" formatCode="@"/>
      <alignment horizontal="general" vertical="center" textRotation="0" wrapText="0" indent="0" relativeIndent="255" justifyLastLine="0" shrinkToFit="0" readingOrder="0"/>
      <border diagonalUp="0" diagonalDown="0">
        <right style="thin">
          <color indexed="64"/>
        </right>
        <top/>
        <bottom/>
      </border>
      <protection locked="1" hidden="0"/>
    </dxf>
    <dxf>
      <border>
        <bottom style="double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4"/>
        <name val="Calibri"/>
        <scheme val="minor"/>
      </font>
      <alignment horizontal="center" vertical="top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rgb="FFFF000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lor rgb="FF4EA3D8"/>
      </font>
    </dxf>
    <dxf>
      <font>
        <b/>
        <i val="0"/>
        <strike val="0"/>
        <color theme="0"/>
      </font>
      <fill>
        <patternFill>
          <bgColor theme="4"/>
        </patternFill>
      </fill>
      <border>
        <top style="thin">
          <color rgb="FF000000"/>
        </top>
        <vertical/>
        <horizontal/>
      </border>
    </dxf>
    <dxf>
      <font>
        <b/>
        <i/>
        <strike val="0"/>
        <u/>
        <color rgb="FF000000"/>
      </font>
    </dxf>
    <dxf>
      <font>
        <b val="0"/>
        <i val="0"/>
        <strike val="0"/>
        <color rgb="FF000000"/>
      </font>
    </dxf>
    <dxf>
      <font>
        <b val="0"/>
        <i/>
        <color theme="2" tint="-0.499984740745262"/>
      </font>
      <numFmt numFmtId="173" formatCode="&quot;            &quot;General;&quot;           - &quot;General;?;&quot;            &quot;@"/>
    </dxf>
    <dxf>
      <fill>
        <patternFill>
          <bgColor theme="4" tint="0.59996337778862885"/>
        </patternFill>
      </fill>
    </dxf>
    <dxf>
      <numFmt numFmtId="174" formatCode="&quot;          &quot;General;&quot;         - &quot;General;?;&quot;        - &quot;@"/>
    </dxf>
    <dxf>
      <numFmt numFmtId="175" formatCode="&quot;   &quot;General;&quot; - &quot;General;?;&quot;   &quot;@"/>
    </dxf>
    <dxf>
      <numFmt numFmtId="173" formatCode="&quot;            &quot;General;&quot;           - &quot;General;?;&quot;            &quot;@"/>
    </dxf>
    <dxf>
      <border>
        <vertic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</dxfs>
  <tableStyles count="1" defaultTableStyle="TableStyleMedium9" defaultPivotStyle="PivotStyleLight16">
    <tableStyle name="Style de tableau 1" pivot="0" count="2">
      <tableStyleElement type="wholeTable" dxfId="35"/>
      <tableStyleElement type="totalRow" dxfId="34"/>
    </tableStyle>
  </tableStyles>
  <colors>
    <mruColors>
      <color rgb="FF000000"/>
      <color rgb="FFFF9900"/>
      <color rgb="FF4EA3D8"/>
      <color rgb="FFFFFFFF"/>
      <color rgb="FF0099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PGF" displayName="DPGF" ref="A6:H113" totalsRowCount="1" headerRowDxfId="21" dataDxfId="19" totalsRowDxfId="17" headerRowBorderDxfId="20" tableBorderDxfId="18" totalsRowBorderDxfId="16" dataCellStyle="Normal">
  <autoFilter ref="A6:H112">
    <filterColumn colId="0"/>
    <filterColumn colId="4"/>
  </autoFilter>
  <tableColumns count="8">
    <tableColumn id="11" name="niv" dataDxfId="15" totalsRowDxfId="14" dataCellStyle="Normal">
      <calculatedColumnFormula>IF(DPGF[[#This Row],[REP]]="pm",10,IF(DPGF[[#This Row],[REP]]="",0,1+LEN(DPGF[[#This Row],[REP]])-LEN(SUBSTITUTE(SUBSTITUTE(DPGF[[#This Row],[REP]],",",""),".",""))))</calculatedColumnFormula>
    </tableColumn>
    <tableColumn id="1" name="REP" dataDxfId="13" totalsRowDxfId="12" dataCellStyle="Normal"/>
    <tableColumn id="2" name="DESIGNATION" dataDxfId="11" totalsRowDxfId="10" dataCellStyle="Normal"/>
    <tableColumn id="3" name="U" dataDxfId="9" totalsRowDxfId="8" dataCellStyle="Normal"/>
    <tableColumn id="8" name="QTE MOE" dataDxfId="7" totalsRowDxfId="6"/>
    <tableColumn id="4" name="QTE_x000a_ENT" dataDxfId="5" totalsRowDxfId="4" dataCellStyle="Normal"/>
    <tableColumn id="5" name="Prix Unitaire €" totalsRowLabel="TOTAL H.T. :" dataDxfId="3" totalsRowDxfId="2" dataCellStyle="Normal"/>
    <tableColumn id="6" name="Prix total €" totalsRowFunction="custom" dataDxfId="1" totalsRowDxfId="0" dataCellStyle="Milliers">
      <calculatedColumnFormula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calculatedColumnFormula>
      <totalsRowFormula>SUMIF(B7:B112,"",H7:H112)</totalsRowFormula>
    </tableColumn>
  </tableColumns>
  <tableStyleInfo name="Style de tableau 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ème Alrergis">
  <a:themeElements>
    <a:clrScheme name="ALTERGIS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FF9900"/>
      </a:accent1>
      <a:accent2>
        <a:srgbClr val="009999"/>
      </a:accent2>
      <a:accent3>
        <a:srgbClr val="1B587C"/>
      </a:accent3>
      <a:accent4>
        <a:srgbClr val="00FF00"/>
      </a:accent4>
      <a:accent5>
        <a:srgbClr val="6B9F25"/>
      </a:accent5>
      <a:accent6>
        <a:srgbClr val="4E8542"/>
      </a:accent6>
      <a:hlink>
        <a:srgbClr val="1B587C"/>
      </a:hlink>
      <a:folHlink>
        <a:srgbClr val="00CC99"/>
      </a:folHlink>
    </a:clrScheme>
    <a:fontScheme name="Altergis">
      <a:majorFont>
        <a:latin typeface="Swis721 LtCn BT"/>
        <a:ea typeface=""/>
        <a:cs typeface=""/>
      </a:majorFont>
      <a:minorFont>
        <a:latin typeface="Calibri"/>
        <a:ea typeface=""/>
        <a:cs typeface="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116"/>
  <sheetViews>
    <sheetView tabSelected="1" zoomScaleNormal="100" workbookViewId="0">
      <selection activeCell="K97" sqref="K97"/>
    </sheetView>
  </sheetViews>
  <sheetFormatPr baseColWidth="10" defaultRowHeight="12.75"/>
  <cols>
    <col min="1" max="1" width="8.5703125" style="11" bestFit="1" customWidth="1"/>
    <col min="2" max="2" width="7.7109375" style="26" bestFit="1" customWidth="1"/>
    <col min="3" max="3" width="58.140625" style="27" customWidth="1"/>
    <col min="4" max="4" width="7" style="10" bestFit="1" customWidth="1"/>
    <col min="5" max="5" width="10.28515625" style="28" bestFit="1" customWidth="1"/>
    <col min="6" max="6" width="9.42578125" style="29" customWidth="1"/>
    <col min="7" max="7" width="19.42578125" style="30" bestFit="1" customWidth="1"/>
    <col min="8" max="8" width="14.7109375" style="31" customWidth="1"/>
    <col min="9" max="16384" width="11.42578125" style="11"/>
  </cols>
  <sheetData>
    <row r="1" spans="1:11">
      <c r="G1" s="11"/>
      <c r="H1" s="11"/>
    </row>
    <row r="2" spans="1:11" ht="18">
      <c r="G2" s="34"/>
      <c r="H2" s="32"/>
    </row>
    <row r="3" spans="1:11" ht="18">
      <c r="G3" s="35"/>
      <c r="H3" s="33"/>
    </row>
    <row r="4" spans="1:11" ht="36" customHeight="1">
      <c r="B4" s="50" t="s">
        <v>10</v>
      </c>
      <c r="C4" s="51"/>
      <c r="D4" s="51"/>
      <c r="E4" s="51"/>
      <c r="F4" s="51"/>
      <c r="G4" s="51"/>
      <c r="H4" s="52"/>
    </row>
    <row r="5" spans="1:11" ht="36" customHeight="1">
      <c r="B5" s="53" t="s">
        <v>8</v>
      </c>
      <c r="C5" s="54"/>
      <c r="D5" s="54"/>
      <c r="E5" s="54"/>
      <c r="F5" s="54"/>
      <c r="G5" s="54"/>
      <c r="H5" s="55"/>
      <c r="K5" s="12"/>
    </row>
    <row r="6" spans="1:11" s="17" customFormat="1" ht="33" customHeight="1" thickBot="1">
      <c r="A6" s="40" t="s">
        <v>6</v>
      </c>
      <c r="B6" s="13" t="s">
        <v>0</v>
      </c>
      <c r="C6" s="2" t="s">
        <v>1</v>
      </c>
      <c r="D6" s="2" t="s">
        <v>2</v>
      </c>
      <c r="E6" s="2" t="s">
        <v>7</v>
      </c>
      <c r="F6" s="14" t="s">
        <v>9</v>
      </c>
      <c r="G6" s="15" t="s">
        <v>103</v>
      </c>
      <c r="H6" s="16" t="s">
        <v>102</v>
      </c>
    </row>
    <row r="7" spans="1:11" ht="13.5" thickTop="1">
      <c r="A7" s="41">
        <f>IF(DPGF[[#This Row],[REP]]="pm",10,IF(DPGF[[#This Row],[REP]]="",0,1+LEN(DPGF[[#This Row],[REP]])-LEN(SUBSTITUTE(SUBSTITUTE(DPGF[[#This Row],[REP]],",",""),".",""))))</f>
        <v>1</v>
      </c>
      <c r="B7" s="3" t="s">
        <v>11</v>
      </c>
      <c r="C7" s="42" t="s">
        <v>12</v>
      </c>
      <c r="D7" s="8"/>
      <c r="E7" s="4"/>
      <c r="F7" s="4">
        <v>0</v>
      </c>
      <c r="G7" s="6"/>
      <c r="H7" s="18">
        <v>3.9999999999999998E-7</v>
      </c>
      <c r="K7" s="12"/>
    </row>
    <row r="8" spans="1:11">
      <c r="A8" s="41">
        <f>IF(DPGF[[#This Row],[REP]]="pm",10,IF(DPGF[[#This Row],[REP]]="",0,1+LEN(DPGF[[#This Row],[REP]])-LEN(SUBSTITUTE(SUBSTITUTE(DPGF[[#This Row],[REP]],",",""),".",""))))</f>
        <v>0</v>
      </c>
      <c r="B8" s="44"/>
      <c r="C8" s="43" t="s">
        <v>13</v>
      </c>
      <c r="D8" s="9" t="s">
        <v>14</v>
      </c>
      <c r="E8" s="4">
        <v>1</v>
      </c>
      <c r="F8" s="5">
        <v>1</v>
      </c>
      <c r="G8" s="7">
        <v>9.9999999999999995E-8</v>
      </c>
      <c r="H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9.9999999999999995E-8</v>
      </c>
      <c r="K8" s="12"/>
    </row>
    <row r="9" spans="1:11">
      <c r="A9" s="41">
        <f>IF(DPGF[[#This Row],[REP]]="pm",10,IF(DPGF[[#This Row],[REP]]="",0,1+LEN(DPGF[[#This Row],[REP]])-LEN(SUBSTITUTE(SUBSTITUTE(DPGF[[#This Row],[REP]],",",""),".",""))))</f>
        <v>0</v>
      </c>
      <c r="B9" s="44"/>
      <c r="C9" s="43" t="s">
        <v>15</v>
      </c>
      <c r="D9" s="9" t="s">
        <v>14</v>
      </c>
      <c r="E9" s="4">
        <v>1</v>
      </c>
      <c r="F9" s="5">
        <v>1</v>
      </c>
      <c r="G9" s="7">
        <v>9.9999999999999995E-8</v>
      </c>
      <c r="H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9.9999999999999995E-8</v>
      </c>
      <c r="K9" s="12"/>
    </row>
    <row r="10" spans="1:11">
      <c r="A10" s="41">
        <f>IF(DPGF[[#This Row],[REP]]="pm",10,IF(DPGF[[#This Row],[REP]]="",0,1+LEN(DPGF[[#This Row],[REP]])-LEN(SUBSTITUTE(SUBSTITUTE(DPGF[[#This Row],[REP]],",",""),".",""))))</f>
        <v>0</v>
      </c>
      <c r="B10" s="44"/>
      <c r="C10" s="43" t="s">
        <v>16</v>
      </c>
      <c r="D10" s="9" t="s">
        <v>14</v>
      </c>
      <c r="E10" s="4">
        <v>1</v>
      </c>
      <c r="F10" s="5">
        <v>1</v>
      </c>
      <c r="G10" s="7">
        <v>9.9999999999999995E-8</v>
      </c>
      <c r="H1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9.9999999999999995E-8</v>
      </c>
      <c r="K10" s="12"/>
    </row>
    <row r="11" spans="1:11">
      <c r="A11" s="41">
        <f>IF(DPGF[[#This Row],[REP]]="pm",10,IF(DPGF[[#This Row],[REP]]="",0,1+LEN(DPGF[[#This Row],[REP]])-LEN(SUBSTITUTE(SUBSTITUTE(DPGF[[#This Row],[REP]],",",""),".",""))))</f>
        <v>0</v>
      </c>
      <c r="B11" s="44"/>
      <c r="C11" s="43" t="s">
        <v>17</v>
      </c>
      <c r="D11" s="9" t="s">
        <v>14</v>
      </c>
      <c r="E11" s="4">
        <v>1</v>
      </c>
      <c r="F11" s="5">
        <v>1</v>
      </c>
      <c r="G11" s="7">
        <v>9.9999999999999995E-8</v>
      </c>
      <c r="H1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9.9999999999999995E-8</v>
      </c>
      <c r="K11" s="12"/>
    </row>
    <row r="12" spans="1:11">
      <c r="A12" s="41">
        <f>IF(DPGF[[#This Row],[REP]]="pm",10,IF(DPGF[[#This Row],[REP]]="",0,1+LEN(DPGF[[#This Row],[REP]])-LEN(SUBSTITUTE(SUBSTITUTE(DPGF[[#This Row],[REP]],",",""),".",""))))</f>
        <v>1</v>
      </c>
      <c r="B12" s="44" t="s">
        <v>18</v>
      </c>
      <c r="C12" s="43" t="s">
        <v>19</v>
      </c>
      <c r="D12" s="9"/>
      <c r="E12" s="4"/>
      <c r="F12" s="5">
        <v>0</v>
      </c>
      <c r="G12" s="7"/>
      <c r="H12" s="19">
        <v>220</v>
      </c>
      <c r="K12" s="12"/>
    </row>
    <row r="13" spans="1:11">
      <c r="A13" s="41">
        <f>IF(DPGF[[#This Row],[REP]]="pm",10,IF(DPGF[[#This Row],[REP]]="",0,1+LEN(DPGF[[#This Row],[REP]])-LEN(SUBSTITUTE(SUBSTITUTE(DPGF[[#This Row],[REP]],",",""),".",""))))</f>
        <v>0</v>
      </c>
      <c r="B13" s="44"/>
      <c r="C13" s="43" t="s">
        <v>20</v>
      </c>
      <c r="D13" s="9" t="s">
        <v>14</v>
      </c>
      <c r="E13" s="4">
        <v>1</v>
      </c>
      <c r="F13" s="5">
        <v>1</v>
      </c>
      <c r="G13" s="7">
        <v>220</v>
      </c>
      <c r="H1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220</v>
      </c>
      <c r="K13" s="12"/>
    </row>
    <row r="14" spans="1:11">
      <c r="A14" s="41">
        <f>IF(DPGF[[#This Row],[REP]]="pm",10,IF(DPGF[[#This Row],[REP]]="",0,1+LEN(DPGF[[#This Row],[REP]])-LEN(SUBSTITUTE(SUBSTITUTE(DPGF[[#This Row],[REP]],",",""),".",""))))</f>
        <v>1</v>
      </c>
      <c r="B14" s="44" t="s">
        <v>21</v>
      </c>
      <c r="C14" s="43" t="s">
        <v>22</v>
      </c>
      <c r="D14" s="9"/>
      <c r="E14" s="4"/>
      <c r="F14" s="5">
        <v>0</v>
      </c>
      <c r="G14" s="7"/>
      <c r="H14" s="19">
        <v>19332</v>
      </c>
      <c r="K14" s="12"/>
    </row>
    <row r="15" spans="1:11">
      <c r="A15" s="41">
        <f>IF(DPGF[[#This Row],[REP]]="pm",10,IF(DPGF[[#This Row],[REP]]="",0,1+LEN(DPGF[[#This Row],[REP]])-LEN(SUBSTITUTE(SUBSTITUTE(DPGF[[#This Row],[REP]],",",""),".",""))))</f>
        <v>2</v>
      </c>
      <c r="B15" s="44" t="s">
        <v>23</v>
      </c>
      <c r="C15" s="43" t="s">
        <v>24</v>
      </c>
      <c r="D15" s="9"/>
      <c r="E15" s="4"/>
      <c r="F15" s="5">
        <v>0</v>
      </c>
      <c r="G15" s="7"/>
      <c r="H15" s="19">
        <v>11300</v>
      </c>
      <c r="K15" s="12"/>
    </row>
    <row r="16" spans="1:11">
      <c r="A16" s="41">
        <f>IF(DPGF[[#This Row],[REP]]="pm",10,IF(DPGF[[#This Row],[REP]]="",0,1+LEN(DPGF[[#This Row],[REP]])-LEN(SUBSTITUTE(SUBSTITUTE(DPGF[[#This Row],[REP]],",",""),".",""))))</f>
        <v>3</v>
      </c>
      <c r="B16" s="44" t="s">
        <v>25</v>
      </c>
      <c r="C16" s="43" t="s">
        <v>26</v>
      </c>
      <c r="D16" s="9"/>
      <c r="E16" s="4"/>
      <c r="F16" s="5">
        <v>0</v>
      </c>
      <c r="G16" s="7"/>
      <c r="H16" s="19">
        <v>4765</v>
      </c>
      <c r="K16" s="12"/>
    </row>
    <row r="17" spans="1:11">
      <c r="A17" s="41">
        <f>IF(DPGF[[#This Row],[REP]]="pm",10,IF(DPGF[[#This Row],[REP]]="",0,1+LEN(DPGF[[#This Row],[REP]])-LEN(SUBSTITUTE(SUBSTITUTE(DPGF[[#This Row],[REP]],",",""),".",""))))</f>
        <v>0</v>
      </c>
      <c r="B17" s="44"/>
      <c r="C17" s="43" t="s">
        <v>27</v>
      </c>
      <c r="D17" s="9" t="s">
        <v>2</v>
      </c>
      <c r="E17" s="4">
        <v>3</v>
      </c>
      <c r="F17" s="5">
        <v>3</v>
      </c>
      <c r="G17" s="7">
        <v>105</v>
      </c>
      <c r="H1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315</v>
      </c>
      <c r="K17" s="12"/>
    </row>
    <row r="18" spans="1:11">
      <c r="A18" s="41">
        <f>IF(DPGF[[#This Row],[REP]]="pm",10,IF(DPGF[[#This Row],[REP]]="",0,1+LEN(DPGF[[#This Row],[REP]])-LEN(SUBSTITUTE(SUBSTITUTE(DPGF[[#This Row],[REP]],",",""),".",""))))</f>
        <v>0</v>
      </c>
      <c r="B18" s="44"/>
      <c r="C18" s="43" t="s">
        <v>28</v>
      </c>
      <c r="D18" s="9" t="s">
        <v>2</v>
      </c>
      <c r="E18" s="4">
        <v>1</v>
      </c>
      <c r="F18" s="5">
        <v>1</v>
      </c>
      <c r="G18" s="7">
        <v>210</v>
      </c>
      <c r="H1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210</v>
      </c>
      <c r="K18" s="12"/>
    </row>
    <row r="19" spans="1:11">
      <c r="A19" s="41">
        <f>IF(DPGF[[#This Row],[REP]]="pm",10,IF(DPGF[[#This Row],[REP]]="",0,1+LEN(DPGF[[#This Row],[REP]])-LEN(SUBSTITUTE(SUBSTITUTE(DPGF[[#This Row],[REP]],",",""),".",""))))</f>
        <v>0</v>
      </c>
      <c r="B19" s="44"/>
      <c r="C19" s="43" t="s">
        <v>29</v>
      </c>
      <c r="D19" s="9" t="s">
        <v>2</v>
      </c>
      <c r="E19" s="4">
        <v>1</v>
      </c>
      <c r="F19" s="5">
        <v>1</v>
      </c>
      <c r="G19" s="7">
        <v>800</v>
      </c>
      <c r="H1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800</v>
      </c>
      <c r="K19" s="12"/>
    </row>
    <row r="20" spans="1:11">
      <c r="A20" s="41">
        <f>IF(DPGF[[#This Row],[REP]]="pm",10,IF(DPGF[[#This Row],[REP]]="",0,1+LEN(DPGF[[#This Row],[REP]])-LEN(SUBSTITUTE(SUBSTITUTE(DPGF[[#This Row],[REP]],",",""),".",""))))</f>
        <v>0</v>
      </c>
      <c r="B20" s="44"/>
      <c r="C20" s="43" t="s">
        <v>30</v>
      </c>
      <c r="D20" s="9" t="s">
        <v>2</v>
      </c>
      <c r="E20" s="4">
        <v>1</v>
      </c>
      <c r="F20" s="5">
        <v>1</v>
      </c>
      <c r="G20" s="7">
        <v>55</v>
      </c>
      <c r="H2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55</v>
      </c>
      <c r="K20" s="12"/>
    </row>
    <row r="21" spans="1:11">
      <c r="A21" s="41">
        <f>IF(DPGF[[#This Row],[REP]]="pm",10,IF(DPGF[[#This Row],[REP]]="",0,1+LEN(DPGF[[#This Row],[REP]])-LEN(SUBSTITUTE(SUBSTITUTE(DPGF[[#This Row],[REP]],",",""),".",""))))</f>
        <v>0</v>
      </c>
      <c r="B21" s="44"/>
      <c r="C21" s="43" t="s">
        <v>31</v>
      </c>
      <c r="D21" s="9" t="s">
        <v>2</v>
      </c>
      <c r="E21" s="4">
        <v>1</v>
      </c>
      <c r="F21" s="5">
        <v>1</v>
      </c>
      <c r="G21" s="7">
        <v>897</v>
      </c>
      <c r="H2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897</v>
      </c>
      <c r="K21" s="12"/>
    </row>
    <row r="22" spans="1:11">
      <c r="A22" s="41">
        <f>IF(DPGF[[#This Row],[REP]]="pm",10,IF(DPGF[[#This Row],[REP]]="",0,1+LEN(DPGF[[#This Row],[REP]])-LEN(SUBSTITUTE(SUBSTITUTE(DPGF[[#This Row],[REP]],",",""),".",""))))</f>
        <v>0</v>
      </c>
      <c r="B22" s="44"/>
      <c r="C22" s="43" t="s">
        <v>32</v>
      </c>
      <c r="D22" s="9" t="s">
        <v>2</v>
      </c>
      <c r="E22" s="4">
        <v>1</v>
      </c>
      <c r="F22" s="5">
        <v>1</v>
      </c>
      <c r="G22" s="7">
        <v>320</v>
      </c>
      <c r="H2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320</v>
      </c>
      <c r="K22" s="12"/>
    </row>
    <row r="23" spans="1:11">
      <c r="A23" s="41">
        <f>IF(DPGF[[#This Row],[REP]]="pm",10,IF(DPGF[[#This Row],[REP]]="",0,1+LEN(DPGF[[#This Row],[REP]])-LEN(SUBSTITUTE(SUBSTITUTE(DPGF[[#This Row],[REP]],",",""),".",""))))</f>
        <v>0</v>
      </c>
      <c r="B23" s="44"/>
      <c r="C23" s="43" t="s">
        <v>33</v>
      </c>
      <c r="D23" s="9" t="s">
        <v>2</v>
      </c>
      <c r="E23" s="4">
        <v>2</v>
      </c>
      <c r="F23" s="5">
        <v>2</v>
      </c>
      <c r="G23" s="7">
        <v>104</v>
      </c>
      <c r="H2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208</v>
      </c>
      <c r="K23" s="12"/>
    </row>
    <row r="24" spans="1:11">
      <c r="A24" s="41">
        <f>IF(DPGF[[#This Row],[REP]]="pm",10,IF(DPGF[[#This Row],[REP]]="",0,1+LEN(DPGF[[#This Row],[REP]])-LEN(SUBSTITUTE(SUBSTITUTE(DPGF[[#This Row],[REP]],",",""),".",""))))</f>
        <v>0</v>
      </c>
      <c r="B24" s="44"/>
      <c r="C24" s="43" t="s">
        <v>34</v>
      </c>
      <c r="D24" s="9" t="s">
        <v>35</v>
      </c>
      <c r="E24" s="4">
        <v>20</v>
      </c>
      <c r="F24" s="5">
        <v>20</v>
      </c>
      <c r="G24" s="7">
        <v>79</v>
      </c>
      <c r="H2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1580</v>
      </c>
      <c r="K24" s="12"/>
    </row>
    <row r="25" spans="1:11">
      <c r="A25" s="41">
        <f>IF(DPGF[[#This Row],[REP]]="pm",10,IF(DPGF[[#This Row],[REP]]="",0,1+LEN(DPGF[[#This Row],[REP]])-LEN(SUBSTITUTE(SUBSTITUTE(DPGF[[#This Row],[REP]],",",""),".",""))))</f>
        <v>0</v>
      </c>
      <c r="B25" s="44"/>
      <c r="C25" s="43" t="s">
        <v>36</v>
      </c>
      <c r="D25" s="9" t="s">
        <v>35</v>
      </c>
      <c r="E25" s="4">
        <v>20</v>
      </c>
      <c r="F25" s="5">
        <v>20</v>
      </c>
      <c r="G25" s="7">
        <v>19</v>
      </c>
      <c r="H25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380</v>
      </c>
      <c r="K25" s="12"/>
    </row>
    <row r="26" spans="1:11">
      <c r="A26" s="41">
        <f>IF(DPGF[[#This Row],[REP]]="pm",10,IF(DPGF[[#This Row],[REP]]="",0,1+LEN(DPGF[[#This Row],[REP]])-LEN(SUBSTITUTE(SUBSTITUTE(DPGF[[#This Row],[REP]],",",""),".",""))))</f>
        <v>3</v>
      </c>
      <c r="B26" s="44" t="s">
        <v>37</v>
      </c>
      <c r="C26" s="43" t="s">
        <v>38</v>
      </c>
      <c r="D26" s="9"/>
      <c r="E26" s="4"/>
      <c r="F26" s="5">
        <v>0</v>
      </c>
      <c r="G26" s="7"/>
      <c r="H26" s="19">
        <v>735</v>
      </c>
      <c r="K26" s="12"/>
    </row>
    <row r="27" spans="1:11">
      <c r="A27" s="41">
        <f>IF(DPGF[[#This Row],[REP]]="pm",10,IF(DPGF[[#This Row],[REP]]="",0,1+LEN(DPGF[[#This Row],[REP]])-LEN(SUBSTITUTE(SUBSTITUTE(DPGF[[#This Row],[REP]],",",""),".",""))))</f>
        <v>0</v>
      </c>
      <c r="B27" s="44"/>
      <c r="C27" s="43" t="s">
        <v>27</v>
      </c>
      <c r="D27" s="9" t="s">
        <v>2</v>
      </c>
      <c r="E27" s="4">
        <v>1</v>
      </c>
      <c r="F27" s="5">
        <v>1</v>
      </c>
      <c r="G27" s="7">
        <v>65</v>
      </c>
      <c r="H2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65</v>
      </c>
      <c r="K27" s="12"/>
    </row>
    <row r="28" spans="1:11">
      <c r="A28" s="41">
        <f>IF(DPGF[[#This Row],[REP]]="pm",10,IF(DPGF[[#This Row],[REP]]="",0,1+LEN(DPGF[[#This Row],[REP]])-LEN(SUBSTITUTE(SUBSTITUTE(DPGF[[#This Row],[REP]],",",""),".",""))))</f>
        <v>0</v>
      </c>
      <c r="B28" s="44"/>
      <c r="C28" s="43" t="s">
        <v>39</v>
      </c>
      <c r="D28" s="9" t="s">
        <v>2</v>
      </c>
      <c r="E28" s="4">
        <v>1</v>
      </c>
      <c r="F28" s="5">
        <v>1</v>
      </c>
      <c r="G28" s="7">
        <v>180</v>
      </c>
      <c r="H2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180</v>
      </c>
      <c r="K28" s="12"/>
    </row>
    <row r="29" spans="1:11">
      <c r="A29" s="41">
        <f>IF(DPGF[[#This Row],[REP]]="pm",10,IF(DPGF[[#This Row],[REP]]="",0,1+LEN(DPGF[[#This Row],[REP]])-LEN(SUBSTITUTE(SUBSTITUTE(DPGF[[#This Row],[REP]],",",""),".",""))))</f>
        <v>0</v>
      </c>
      <c r="B29" s="44"/>
      <c r="C29" s="43" t="s">
        <v>40</v>
      </c>
      <c r="D29" s="9" t="s">
        <v>2</v>
      </c>
      <c r="E29" s="4">
        <v>1</v>
      </c>
      <c r="F29" s="5">
        <v>1</v>
      </c>
      <c r="G29" s="7">
        <v>190</v>
      </c>
      <c r="H2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190</v>
      </c>
      <c r="K29" s="12"/>
    </row>
    <row r="30" spans="1:11">
      <c r="A30" s="41">
        <f>IF(DPGF[[#This Row],[REP]]="pm",10,IF(DPGF[[#This Row],[REP]]="",0,1+LEN(DPGF[[#This Row],[REP]])-LEN(SUBSTITUTE(SUBSTITUTE(DPGF[[#This Row],[REP]],",",""),".",""))))</f>
        <v>0</v>
      </c>
      <c r="B30" s="44"/>
      <c r="C30" s="43" t="s">
        <v>41</v>
      </c>
      <c r="D30" s="9" t="s">
        <v>35</v>
      </c>
      <c r="E30" s="4">
        <v>4</v>
      </c>
      <c r="F30" s="5">
        <v>4</v>
      </c>
      <c r="G30" s="7">
        <v>58</v>
      </c>
      <c r="H3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232</v>
      </c>
      <c r="K30" s="12"/>
    </row>
    <row r="31" spans="1:11">
      <c r="A31" s="41">
        <f>IF(DPGF[[#This Row],[REP]]="pm",10,IF(DPGF[[#This Row],[REP]]="",0,1+LEN(DPGF[[#This Row],[REP]])-LEN(SUBSTITUTE(SUBSTITUTE(DPGF[[#This Row],[REP]],",",""),".",""))))</f>
        <v>0</v>
      </c>
      <c r="B31" s="44"/>
      <c r="C31" s="43" t="s">
        <v>42</v>
      </c>
      <c r="D31" s="9" t="s">
        <v>35</v>
      </c>
      <c r="E31" s="4">
        <v>4</v>
      </c>
      <c r="F31" s="5">
        <v>4</v>
      </c>
      <c r="G31" s="7">
        <v>17</v>
      </c>
      <c r="H3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68</v>
      </c>
      <c r="K31" s="12"/>
    </row>
    <row r="32" spans="1:11">
      <c r="A32" s="41">
        <f>IF(DPGF[[#This Row],[REP]]="pm",10,IF(DPGF[[#This Row],[REP]]="",0,1+LEN(DPGF[[#This Row],[REP]])-LEN(SUBSTITUTE(SUBSTITUTE(DPGF[[#This Row],[REP]],",",""),".",""))))</f>
        <v>3</v>
      </c>
      <c r="B32" s="44" t="s">
        <v>43</v>
      </c>
      <c r="C32" s="43" t="s">
        <v>44</v>
      </c>
      <c r="D32" s="9"/>
      <c r="E32" s="4"/>
      <c r="F32" s="5">
        <v>0</v>
      </c>
      <c r="G32" s="7"/>
      <c r="H32" s="19">
        <v>4758</v>
      </c>
      <c r="K32" s="12"/>
    </row>
    <row r="33" spans="1:11">
      <c r="A33" s="41">
        <f>IF(DPGF[[#This Row],[REP]]="pm",10,IF(DPGF[[#This Row],[REP]]="",0,1+LEN(DPGF[[#This Row],[REP]])-LEN(SUBSTITUTE(SUBSTITUTE(DPGF[[#This Row],[REP]],",",""),".",""))))</f>
        <v>0</v>
      </c>
      <c r="B33" s="44"/>
      <c r="C33" s="43" t="s">
        <v>45</v>
      </c>
      <c r="D33" s="9" t="s">
        <v>2</v>
      </c>
      <c r="E33" s="4">
        <v>9</v>
      </c>
      <c r="F33" s="5">
        <v>9</v>
      </c>
      <c r="G33" s="7">
        <v>65</v>
      </c>
      <c r="H3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585</v>
      </c>
      <c r="K33" s="12"/>
    </row>
    <row r="34" spans="1:11">
      <c r="A34" s="41">
        <f>IF(DPGF[[#This Row],[REP]]="pm",10,IF(DPGF[[#This Row],[REP]]="",0,1+LEN(DPGF[[#This Row],[REP]])-LEN(SUBSTITUTE(SUBSTITUTE(DPGF[[#This Row],[REP]],",",""),".",""))))</f>
        <v>0</v>
      </c>
      <c r="B34" s="44"/>
      <c r="C34" s="43" t="s">
        <v>33</v>
      </c>
      <c r="D34" s="9" t="s">
        <v>2</v>
      </c>
      <c r="E34" s="4">
        <v>2</v>
      </c>
      <c r="F34" s="5">
        <v>2</v>
      </c>
      <c r="G34" s="7">
        <v>104</v>
      </c>
      <c r="H3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208</v>
      </c>
      <c r="K34" s="12"/>
    </row>
    <row r="35" spans="1:11">
      <c r="A35" s="41">
        <f>IF(DPGF[[#This Row],[REP]]="pm",10,IF(DPGF[[#This Row],[REP]]="",0,1+LEN(DPGF[[#This Row],[REP]])-LEN(SUBSTITUTE(SUBSTITUTE(DPGF[[#This Row],[REP]],",",""),".",""))))</f>
        <v>0</v>
      </c>
      <c r="B35" s="44"/>
      <c r="C35" s="43" t="s">
        <v>46</v>
      </c>
      <c r="D35" s="9" t="s">
        <v>2</v>
      </c>
      <c r="E35" s="4">
        <v>1</v>
      </c>
      <c r="F35" s="5">
        <v>1</v>
      </c>
      <c r="G35" s="7">
        <v>305</v>
      </c>
      <c r="H35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305</v>
      </c>
      <c r="K35" s="12"/>
    </row>
    <row r="36" spans="1:11">
      <c r="A36" s="41">
        <f>IF(DPGF[[#This Row],[REP]]="pm",10,IF(DPGF[[#This Row],[REP]]="",0,1+LEN(DPGF[[#This Row],[REP]])-LEN(SUBSTITUTE(SUBSTITUTE(DPGF[[#This Row],[REP]],",",""),".",""))))</f>
        <v>0</v>
      </c>
      <c r="B36" s="44"/>
      <c r="C36" s="43" t="s">
        <v>47</v>
      </c>
      <c r="D36" s="9" t="s">
        <v>2</v>
      </c>
      <c r="E36" s="4">
        <v>20</v>
      </c>
      <c r="F36" s="5">
        <v>20</v>
      </c>
      <c r="G36" s="7">
        <v>69</v>
      </c>
      <c r="H36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1380</v>
      </c>
      <c r="K36" s="12"/>
    </row>
    <row r="37" spans="1:11">
      <c r="A37" s="41">
        <f>IF(DPGF[[#This Row],[REP]]="pm",10,IF(DPGF[[#This Row],[REP]]="",0,1+LEN(DPGF[[#This Row],[REP]])-LEN(SUBSTITUTE(SUBSTITUTE(DPGF[[#This Row],[REP]],",",""),".",""))))</f>
        <v>0</v>
      </c>
      <c r="B37" s="44"/>
      <c r="C37" s="43" t="s">
        <v>42</v>
      </c>
      <c r="D37" s="9" t="s">
        <v>2</v>
      </c>
      <c r="E37" s="4">
        <v>20</v>
      </c>
      <c r="F37" s="5">
        <v>20</v>
      </c>
      <c r="G37" s="7">
        <v>17</v>
      </c>
      <c r="H3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340</v>
      </c>
      <c r="K37" s="12"/>
    </row>
    <row r="38" spans="1:11">
      <c r="A38" s="41">
        <f>IF(DPGF[[#This Row],[REP]]="pm",10,IF(DPGF[[#This Row],[REP]]="",0,1+LEN(DPGF[[#This Row],[REP]])-LEN(SUBSTITUTE(SUBSTITUTE(DPGF[[#This Row],[REP]],",",""),".",""))))</f>
        <v>0</v>
      </c>
      <c r="B38" s="44"/>
      <c r="C38" s="43" t="s">
        <v>48</v>
      </c>
      <c r="D38" s="9" t="s">
        <v>2</v>
      </c>
      <c r="E38" s="4">
        <v>2</v>
      </c>
      <c r="F38" s="5">
        <v>2</v>
      </c>
      <c r="G38" s="7">
        <v>110</v>
      </c>
      <c r="H3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220</v>
      </c>
      <c r="K38" s="12"/>
    </row>
    <row r="39" spans="1:11">
      <c r="A39" s="41">
        <f>IF(DPGF[[#This Row],[REP]]="pm",10,IF(DPGF[[#This Row],[REP]]="",0,1+LEN(DPGF[[#This Row],[REP]])-LEN(SUBSTITUTE(SUBSTITUTE(DPGF[[#This Row],[REP]],",",""),".",""))))</f>
        <v>0</v>
      </c>
      <c r="B39" s="44"/>
      <c r="C39" s="43" t="s">
        <v>47</v>
      </c>
      <c r="D39" s="9" t="s">
        <v>35</v>
      </c>
      <c r="E39" s="4">
        <v>20</v>
      </c>
      <c r="F39" s="5">
        <v>20</v>
      </c>
      <c r="G39" s="7">
        <v>69</v>
      </c>
      <c r="H3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1380</v>
      </c>
      <c r="K39" s="12"/>
    </row>
    <row r="40" spans="1:11">
      <c r="A40" s="41">
        <f>IF(DPGF[[#This Row],[REP]]="pm",10,IF(DPGF[[#This Row],[REP]]="",0,1+LEN(DPGF[[#This Row],[REP]])-LEN(SUBSTITUTE(SUBSTITUTE(DPGF[[#This Row],[REP]],",",""),".",""))))</f>
        <v>0</v>
      </c>
      <c r="B40" s="44"/>
      <c r="C40" s="43" t="s">
        <v>42</v>
      </c>
      <c r="D40" s="9" t="s">
        <v>35</v>
      </c>
      <c r="E40" s="4">
        <v>20</v>
      </c>
      <c r="F40" s="5">
        <v>20</v>
      </c>
      <c r="G40" s="7">
        <v>17</v>
      </c>
      <c r="H4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340</v>
      </c>
      <c r="K40" s="12"/>
    </row>
    <row r="41" spans="1:11">
      <c r="A41" s="41">
        <f>IF(DPGF[[#This Row],[REP]]="pm",10,IF(DPGF[[#This Row],[REP]]="",0,1+LEN(DPGF[[#This Row],[REP]])-LEN(SUBSTITUTE(SUBSTITUTE(DPGF[[#This Row],[REP]],",",""),".",""))))</f>
        <v>3</v>
      </c>
      <c r="B41" s="44" t="s">
        <v>49</v>
      </c>
      <c r="C41" s="43" t="s">
        <v>50</v>
      </c>
      <c r="D41" s="9"/>
      <c r="E41" s="4"/>
      <c r="F41" s="5">
        <v>0</v>
      </c>
      <c r="G41" s="7"/>
      <c r="H41" s="19">
        <v>1814</v>
      </c>
      <c r="K41" s="12"/>
    </row>
    <row r="42" spans="1:11">
      <c r="A42" s="41">
        <f>IF(DPGF[[#This Row],[REP]]="pm",10,IF(DPGF[[#This Row],[REP]]="",0,1+LEN(DPGF[[#This Row],[REP]])-LEN(SUBSTITUTE(SUBSTITUTE(DPGF[[#This Row],[REP]],",",""),".",""))))</f>
        <v>0</v>
      </c>
      <c r="B42" s="44"/>
      <c r="C42" s="43" t="s">
        <v>27</v>
      </c>
      <c r="D42" s="9" t="s">
        <v>2</v>
      </c>
      <c r="E42" s="4">
        <v>1</v>
      </c>
      <c r="F42" s="5">
        <v>1</v>
      </c>
      <c r="G42" s="7">
        <v>65</v>
      </c>
      <c r="H4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65</v>
      </c>
      <c r="K42" s="12"/>
    </row>
    <row r="43" spans="1:11">
      <c r="A43" s="41">
        <f>IF(DPGF[[#This Row],[REP]]="pm",10,IF(DPGF[[#This Row],[REP]]="",0,1+LEN(DPGF[[#This Row],[REP]])-LEN(SUBSTITUTE(SUBSTITUTE(DPGF[[#This Row],[REP]],",",""),".",""))))</f>
        <v>0</v>
      </c>
      <c r="B43" s="44"/>
      <c r="C43" s="43" t="s">
        <v>39</v>
      </c>
      <c r="D43" s="9" t="s">
        <v>2</v>
      </c>
      <c r="E43" s="4">
        <v>1</v>
      </c>
      <c r="F43" s="5">
        <v>1</v>
      </c>
      <c r="G43" s="7">
        <v>180</v>
      </c>
      <c r="H4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180</v>
      </c>
      <c r="K43" s="12"/>
    </row>
    <row r="44" spans="1:11">
      <c r="A44" s="41">
        <f>IF(DPGF[[#This Row],[REP]]="pm",10,IF(DPGF[[#This Row],[REP]]="",0,1+LEN(DPGF[[#This Row],[REP]])-LEN(SUBSTITUTE(SUBSTITUTE(DPGF[[#This Row],[REP]],",",""),".",""))))</f>
        <v>0</v>
      </c>
      <c r="B44" s="44"/>
      <c r="C44" s="43" t="s">
        <v>40</v>
      </c>
      <c r="D44" s="9" t="s">
        <v>2</v>
      </c>
      <c r="E44" s="4">
        <v>1</v>
      </c>
      <c r="F44" s="5">
        <v>1</v>
      </c>
      <c r="G44" s="7">
        <v>320</v>
      </c>
      <c r="H4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320</v>
      </c>
      <c r="K44" s="12"/>
    </row>
    <row r="45" spans="1:11">
      <c r="A45" s="41">
        <f>IF(DPGF[[#This Row],[REP]]="pm",10,IF(DPGF[[#This Row],[REP]]="",0,1+LEN(DPGF[[#This Row],[REP]])-LEN(SUBSTITUTE(SUBSTITUTE(DPGF[[#This Row],[REP]],",",""),".",""))))</f>
        <v>0</v>
      </c>
      <c r="B45" s="44"/>
      <c r="C45" s="43" t="s">
        <v>41</v>
      </c>
      <c r="D45" s="9" t="s">
        <v>35</v>
      </c>
      <c r="E45" s="4">
        <v>4</v>
      </c>
      <c r="F45" s="5">
        <v>4</v>
      </c>
      <c r="G45" s="7">
        <v>58</v>
      </c>
      <c r="H45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232</v>
      </c>
      <c r="K45" s="12"/>
    </row>
    <row r="46" spans="1:11">
      <c r="A46" s="41">
        <f>IF(DPGF[[#This Row],[REP]]="pm",10,IF(DPGF[[#This Row],[REP]]="",0,1+LEN(DPGF[[#This Row],[REP]])-LEN(SUBSTITUTE(SUBSTITUTE(DPGF[[#This Row],[REP]],",",""),".",""))))</f>
        <v>0</v>
      </c>
      <c r="B46" s="44"/>
      <c r="C46" s="43" t="s">
        <v>42</v>
      </c>
      <c r="D46" s="9" t="s">
        <v>35</v>
      </c>
      <c r="E46" s="4">
        <v>4</v>
      </c>
      <c r="F46" s="5">
        <v>4</v>
      </c>
      <c r="G46" s="7">
        <v>17</v>
      </c>
      <c r="H46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68</v>
      </c>
      <c r="K46" s="12"/>
    </row>
    <row r="47" spans="1:11">
      <c r="A47" s="41">
        <f>IF(DPGF[[#This Row],[REP]]="pm",10,IF(DPGF[[#This Row],[REP]]="",0,1+LEN(DPGF[[#This Row],[REP]])-LEN(SUBSTITUTE(SUBSTITUTE(DPGF[[#This Row],[REP]],",",""),".",""))))</f>
        <v>0</v>
      </c>
      <c r="B47" s="44"/>
      <c r="C47" s="43" t="s">
        <v>51</v>
      </c>
      <c r="D47" s="9" t="s">
        <v>2</v>
      </c>
      <c r="E47" s="4">
        <v>1</v>
      </c>
      <c r="F47" s="5">
        <v>1</v>
      </c>
      <c r="G47" s="7">
        <v>177</v>
      </c>
      <c r="H4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177</v>
      </c>
      <c r="K47" s="12"/>
    </row>
    <row r="48" spans="1:11">
      <c r="A48" s="41">
        <f>IF(DPGF[[#This Row],[REP]]="pm",10,IF(DPGF[[#This Row],[REP]]="",0,1+LEN(DPGF[[#This Row],[REP]])-LEN(SUBSTITUTE(SUBSTITUTE(DPGF[[#This Row],[REP]],",",""),".",""))))</f>
        <v>2</v>
      </c>
      <c r="B48" s="44" t="s">
        <v>52</v>
      </c>
      <c r="C48" s="43" t="s">
        <v>53</v>
      </c>
      <c r="D48" s="9"/>
      <c r="E48" s="4"/>
      <c r="F48" s="5">
        <v>0</v>
      </c>
      <c r="G48" s="7"/>
      <c r="H48" s="19">
        <v>772</v>
      </c>
      <c r="K48" s="12"/>
    </row>
    <row r="49" spans="1:11">
      <c r="A49" s="41">
        <f>IF(DPGF[[#This Row],[REP]]="pm",10,IF(DPGF[[#This Row],[REP]]="",0,1+LEN(DPGF[[#This Row],[REP]])-LEN(SUBSTITUTE(SUBSTITUTE(DPGF[[#This Row],[REP]],",",""),".",""))))</f>
        <v>0</v>
      </c>
      <c r="B49" s="44"/>
      <c r="C49" s="43" t="s">
        <v>54</v>
      </c>
      <c r="D49" s="9" t="s">
        <v>2</v>
      </c>
      <c r="E49" s="4">
        <v>1</v>
      </c>
      <c r="F49" s="5">
        <v>1</v>
      </c>
      <c r="G49" s="7">
        <v>75</v>
      </c>
      <c r="H4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75</v>
      </c>
      <c r="K49" s="12"/>
    </row>
    <row r="50" spans="1:11">
      <c r="A50" s="41">
        <f>IF(DPGF[[#This Row],[REP]]="pm",10,IF(DPGF[[#This Row],[REP]]="",0,1+LEN(DPGF[[#This Row],[REP]])-LEN(SUBSTITUTE(SUBSTITUTE(DPGF[[#This Row],[REP]],",",""),".",""))))</f>
        <v>0</v>
      </c>
      <c r="B50" s="44"/>
      <c r="C50" s="43" t="s">
        <v>55</v>
      </c>
      <c r="D50" s="9" t="s">
        <v>2</v>
      </c>
      <c r="E50" s="4">
        <v>1</v>
      </c>
      <c r="F50" s="5">
        <v>1</v>
      </c>
      <c r="G50" s="7">
        <v>290</v>
      </c>
      <c r="H5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290</v>
      </c>
      <c r="K50" s="12"/>
    </row>
    <row r="51" spans="1:11">
      <c r="A51" s="41">
        <f>IF(DPGF[[#This Row],[REP]]="pm",10,IF(DPGF[[#This Row],[REP]]="",0,1+LEN(DPGF[[#This Row],[REP]])-LEN(SUBSTITUTE(SUBSTITUTE(DPGF[[#This Row],[REP]],",",""),".",""))))</f>
        <v>0</v>
      </c>
      <c r="B51" s="44"/>
      <c r="C51" s="43" t="s">
        <v>30</v>
      </c>
      <c r="D51" s="9" t="s">
        <v>2</v>
      </c>
      <c r="E51" s="4">
        <v>1</v>
      </c>
      <c r="F51" s="5">
        <v>1</v>
      </c>
      <c r="G51" s="7">
        <v>117</v>
      </c>
      <c r="H5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117</v>
      </c>
      <c r="K51" s="12"/>
    </row>
    <row r="52" spans="1:11">
      <c r="A52" s="41">
        <f>IF(DPGF[[#This Row],[REP]]="pm",10,IF(DPGF[[#This Row],[REP]]="",0,1+LEN(DPGF[[#This Row],[REP]])-LEN(SUBSTITUTE(SUBSTITUTE(DPGF[[#This Row],[REP]],",",""),".",""))))</f>
        <v>0</v>
      </c>
      <c r="B52" s="44"/>
      <c r="C52" s="43" t="s">
        <v>56</v>
      </c>
      <c r="D52" s="9" t="s">
        <v>2</v>
      </c>
      <c r="E52" s="4">
        <v>1</v>
      </c>
      <c r="F52" s="5">
        <v>1</v>
      </c>
      <c r="G52" s="7">
        <v>90</v>
      </c>
      <c r="H5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90</v>
      </c>
      <c r="K52" s="12"/>
    </row>
    <row r="53" spans="1:11">
      <c r="A53" s="41">
        <f>IF(DPGF[[#This Row],[REP]]="pm",10,IF(DPGF[[#This Row],[REP]]="",0,1+LEN(DPGF[[#This Row],[REP]])-LEN(SUBSTITUTE(SUBSTITUTE(DPGF[[#This Row],[REP]],",",""),".",""))))</f>
        <v>0</v>
      </c>
      <c r="B53" s="44"/>
      <c r="C53" s="43" t="s">
        <v>57</v>
      </c>
      <c r="D53" s="9" t="s">
        <v>35</v>
      </c>
      <c r="E53" s="4">
        <v>5</v>
      </c>
      <c r="F53" s="5">
        <v>5</v>
      </c>
      <c r="G53" s="7">
        <v>30</v>
      </c>
      <c r="H5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150</v>
      </c>
      <c r="K53" s="12"/>
    </row>
    <row r="54" spans="1:11">
      <c r="A54" s="41">
        <f>IF(DPGF[[#This Row],[REP]]="pm",10,IF(DPGF[[#This Row],[REP]]="",0,1+LEN(DPGF[[#This Row],[REP]])-LEN(SUBSTITUTE(SUBSTITUTE(DPGF[[#This Row],[REP]],",",""),".",""))))</f>
        <v>0</v>
      </c>
      <c r="B54" s="44"/>
      <c r="C54" s="43" t="s">
        <v>42</v>
      </c>
      <c r="D54" s="9" t="s">
        <v>35</v>
      </c>
      <c r="E54" s="4">
        <v>5</v>
      </c>
      <c r="F54" s="5">
        <v>5</v>
      </c>
      <c r="G54" s="7">
        <v>10</v>
      </c>
      <c r="H5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50</v>
      </c>
      <c r="K54" s="12"/>
    </row>
    <row r="55" spans="1:11">
      <c r="A55" s="41">
        <f>IF(DPGF[[#This Row],[REP]]="pm",10,IF(DPGF[[#This Row],[REP]]="",0,1+LEN(DPGF[[#This Row],[REP]])-LEN(SUBSTITUTE(SUBSTITUTE(DPGF[[#This Row],[REP]],",",""),".",""))))</f>
        <v>2</v>
      </c>
      <c r="B55" s="44" t="s">
        <v>58</v>
      </c>
      <c r="C55" s="43" t="s">
        <v>59</v>
      </c>
      <c r="D55" s="9"/>
      <c r="E55" s="4"/>
      <c r="F55" s="5">
        <v>0</v>
      </c>
      <c r="G55" s="7"/>
      <c r="H55" s="19">
        <v>5021</v>
      </c>
      <c r="K55" s="12"/>
    </row>
    <row r="56" spans="1:11">
      <c r="A56" s="41">
        <f>IF(DPGF[[#This Row],[REP]]="pm",10,IF(DPGF[[#This Row],[REP]]="",0,1+LEN(DPGF[[#This Row],[REP]])-LEN(SUBSTITUTE(SUBSTITUTE(DPGF[[#This Row],[REP]],",",""),".",""))))</f>
        <v>3</v>
      </c>
      <c r="B56" s="44" t="s">
        <v>60</v>
      </c>
      <c r="C56" s="43" t="s">
        <v>61</v>
      </c>
      <c r="D56" s="9"/>
      <c r="E56" s="4"/>
      <c r="F56" s="5">
        <v>0</v>
      </c>
      <c r="G56" s="7"/>
      <c r="H56" s="19">
        <v>2410</v>
      </c>
      <c r="K56" s="12"/>
    </row>
    <row r="57" spans="1:11">
      <c r="A57" s="41">
        <f>IF(DPGF[[#This Row],[REP]]="pm",10,IF(DPGF[[#This Row],[REP]]="",0,1+LEN(DPGF[[#This Row],[REP]])-LEN(SUBSTITUTE(SUBSTITUTE(DPGF[[#This Row],[REP]],",",""),".",""))))</f>
        <v>0</v>
      </c>
      <c r="B57" s="44"/>
      <c r="C57" s="43" t="s">
        <v>62</v>
      </c>
      <c r="D57" s="9" t="s">
        <v>2</v>
      </c>
      <c r="E57" s="4">
        <v>1</v>
      </c>
      <c r="F57" s="5">
        <v>1</v>
      </c>
      <c r="G57" s="7">
        <v>1820</v>
      </c>
      <c r="H5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1820</v>
      </c>
      <c r="K57" s="12"/>
    </row>
    <row r="58" spans="1:11">
      <c r="A58" s="41">
        <f>IF(DPGF[[#This Row],[REP]]="pm",10,IF(DPGF[[#This Row],[REP]]="",0,1+LEN(DPGF[[#This Row],[REP]])-LEN(SUBSTITUTE(SUBSTITUTE(DPGF[[#This Row],[REP]],",",""),".",""))))</f>
        <v>0</v>
      </c>
      <c r="B58" s="44"/>
      <c r="C58" s="43" t="s">
        <v>56</v>
      </c>
      <c r="D58" s="9" t="s">
        <v>2</v>
      </c>
      <c r="E58" s="4">
        <v>3</v>
      </c>
      <c r="F58" s="5">
        <v>3</v>
      </c>
      <c r="G58" s="7">
        <v>90</v>
      </c>
      <c r="H5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270</v>
      </c>
      <c r="K58" s="12"/>
    </row>
    <row r="59" spans="1:11">
      <c r="A59" s="41">
        <f>IF(DPGF[[#This Row],[REP]]="pm",10,IF(DPGF[[#This Row],[REP]]="",0,1+LEN(DPGF[[#This Row],[REP]])-LEN(SUBSTITUTE(SUBSTITUTE(DPGF[[#This Row],[REP]],",",""),".",""))))</f>
        <v>0</v>
      </c>
      <c r="B59" s="44"/>
      <c r="C59" s="43" t="s">
        <v>57</v>
      </c>
      <c r="D59" s="9" t="s">
        <v>35</v>
      </c>
      <c r="E59" s="4">
        <v>8</v>
      </c>
      <c r="F59" s="5">
        <v>8</v>
      </c>
      <c r="G59" s="7">
        <v>30</v>
      </c>
      <c r="H5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240</v>
      </c>
      <c r="K59" s="12"/>
    </row>
    <row r="60" spans="1:11">
      <c r="A60" s="41">
        <f>IF(DPGF[[#This Row],[REP]]="pm",10,IF(DPGF[[#This Row],[REP]]="",0,1+LEN(DPGF[[#This Row],[REP]])-LEN(SUBSTITUTE(SUBSTITUTE(DPGF[[#This Row],[REP]],",",""),".",""))))</f>
        <v>0</v>
      </c>
      <c r="B60" s="44"/>
      <c r="C60" s="43" t="s">
        <v>42</v>
      </c>
      <c r="D60" s="9" t="s">
        <v>35</v>
      </c>
      <c r="E60" s="4">
        <v>8</v>
      </c>
      <c r="F60" s="5">
        <v>8</v>
      </c>
      <c r="G60" s="7">
        <v>10</v>
      </c>
      <c r="H6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80</v>
      </c>
      <c r="K60" s="12"/>
    </row>
    <row r="61" spans="1:11">
      <c r="A61" s="41">
        <f>IF(DPGF[[#This Row],[REP]]="pm",10,IF(DPGF[[#This Row],[REP]]="",0,1+LEN(DPGF[[#This Row],[REP]])-LEN(SUBSTITUTE(SUBSTITUTE(DPGF[[#This Row],[REP]],",",""),".",""))))</f>
        <v>3</v>
      </c>
      <c r="B61" s="44" t="s">
        <v>63</v>
      </c>
      <c r="C61" s="43" t="s">
        <v>64</v>
      </c>
      <c r="D61" s="9"/>
      <c r="E61" s="4"/>
      <c r="F61" s="5">
        <v>0</v>
      </c>
      <c r="G61" s="7"/>
      <c r="H61" s="19">
        <v>785</v>
      </c>
      <c r="K61" s="12"/>
    </row>
    <row r="62" spans="1:11">
      <c r="A62" s="41">
        <f>IF(DPGF[[#This Row],[REP]]="pm",10,IF(DPGF[[#This Row],[REP]]="",0,1+LEN(DPGF[[#This Row],[REP]])-LEN(SUBSTITUTE(SUBSTITUTE(DPGF[[#This Row],[REP]],",",""),".",""))))</f>
        <v>0</v>
      </c>
      <c r="B62" s="44"/>
      <c r="C62" s="43" t="s">
        <v>56</v>
      </c>
      <c r="D62" s="9" t="s">
        <v>2</v>
      </c>
      <c r="E62" s="4">
        <v>3</v>
      </c>
      <c r="F62" s="5">
        <v>3</v>
      </c>
      <c r="G62" s="7">
        <v>90</v>
      </c>
      <c r="H6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270</v>
      </c>
      <c r="K62" s="12"/>
    </row>
    <row r="63" spans="1:11">
      <c r="A63" s="41">
        <f>IF(DPGF[[#This Row],[REP]]="pm",10,IF(DPGF[[#This Row],[REP]]="",0,1+LEN(DPGF[[#This Row],[REP]])-LEN(SUBSTITUTE(SUBSTITUTE(DPGF[[#This Row],[REP]],",",""),".",""))))</f>
        <v>0</v>
      </c>
      <c r="B63" s="44"/>
      <c r="C63" s="43" t="s">
        <v>48</v>
      </c>
      <c r="D63" s="9" t="s">
        <v>2</v>
      </c>
      <c r="E63" s="4">
        <v>1</v>
      </c>
      <c r="F63" s="5">
        <v>1</v>
      </c>
      <c r="G63" s="7">
        <v>120</v>
      </c>
      <c r="H6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120</v>
      </c>
      <c r="K63" s="12"/>
    </row>
    <row r="64" spans="1:11">
      <c r="A64" s="41">
        <f>IF(DPGF[[#This Row],[REP]]="pm",10,IF(DPGF[[#This Row],[REP]]="",0,1+LEN(DPGF[[#This Row],[REP]])-LEN(SUBSTITUTE(SUBSTITUTE(DPGF[[#This Row],[REP]],",",""),".",""))))</f>
        <v>0</v>
      </c>
      <c r="B64" s="44"/>
      <c r="C64" s="43" t="s">
        <v>65</v>
      </c>
      <c r="D64" s="9" t="s">
        <v>2</v>
      </c>
      <c r="E64" s="4">
        <v>1</v>
      </c>
      <c r="F64" s="5">
        <v>1</v>
      </c>
      <c r="G64" s="7">
        <v>75</v>
      </c>
      <c r="H6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75</v>
      </c>
      <c r="K64" s="12"/>
    </row>
    <row r="65" spans="1:11">
      <c r="A65" s="41">
        <f>IF(DPGF[[#This Row],[REP]]="pm",10,IF(DPGF[[#This Row],[REP]]="",0,1+LEN(DPGF[[#This Row],[REP]])-LEN(SUBSTITUTE(SUBSTITUTE(DPGF[[#This Row],[REP]],",",""),".",""))))</f>
        <v>0</v>
      </c>
      <c r="B65" s="44"/>
      <c r="C65" s="43" t="s">
        <v>57</v>
      </c>
      <c r="D65" s="9" t="s">
        <v>35</v>
      </c>
      <c r="E65" s="4">
        <v>8</v>
      </c>
      <c r="F65" s="5">
        <v>8</v>
      </c>
      <c r="G65" s="7">
        <v>30</v>
      </c>
      <c r="H65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240</v>
      </c>
      <c r="K65" s="12"/>
    </row>
    <row r="66" spans="1:11">
      <c r="A66" s="41">
        <f>IF(DPGF[[#This Row],[REP]]="pm",10,IF(DPGF[[#This Row],[REP]]="",0,1+LEN(DPGF[[#This Row],[REP]])-LEN(SUBSTITUTE(SUBSTITUTE(DPGF[[#This Row],[REP]],",",""),".",""))))</f>
        <v>0</v>
      </c>
      <c r="B66" s="44"/>
      <c r="C66" s="43" t="s">
        <v>42</v>
      </c>
      <c r="D66" s="9" t="s">
        <v>35</v>
      </c>
      <c r="E66" s="4">
        <v>8</v>
      </c>
      <c r="F66" s="5">
        <v>8</v>
      </c>
      <c r="G66" s="7">
        <v>10</v>
      </c>
      <c r="H66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80</v>
      </c>
      <c r="K66" s="12"/>
    </row>
    <row r="67" spans="1:11">
      <c r="A67" s="41">
        <f>IF(DPGF[[#This Row],[REP]]="pm",10,IF(DPGF[[#This Row],[REP]]="",0,1+LEN(DPGF[[#This Row],[REP]])-LEN(SUBSTITUTE(SUBSTITUTE(DPGF[[#This Row],[REP]],",",""),".",""))))</f>
        <v>3</v>
      </c>
      <c r="B67" s="44" t="s">
        <v>66</v>
      </c>
      <c r="C67" s="43" t="s">
        <v>67</v>
      </c>
      <c r="D67" s="9"/>
      <c r="E67" s="4"/>
      <c r="F67" s="5">
        <v>0</v>
      </c>
      <c r="G67" s="7"/>
      <c r="H67" s="19">
        <v>665</v>
      </c>
      <c r="K67" s="12"/>
    </row>
    <row r="68" spans="1:11">
      <c r="A68" s="41">
        <f>IF(DPGF[[#This Row],[REP]]="pm",10,IF(DPGF[[#This Row],[REP]]="",0,1+LEN(DPGF[[#This Row],[REP]])-LEN(SUBSTITUTE(SUBSTITUTE(DPGF[[#This Row],[REP]],",",""),".",""))))</f>
        <v>0</v>
      </c>
      <c r="B68" s="44"/>
      <c r="C68" s="43" t="s">
        <v>56</v>
      </c>
      <c r="D68" s="9" t="s">
        <v>2</v>
      </c>
      <c r="E68" s="4">
        <v>3</v>
      </c>
      <c r="F68" s="5">
        <v>3</v>
      </c>
      <c r="G68" s="7">
        <v>90</v>
      </c>
      <c r="H6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270</v>
      </c>
      <c r="K68" s="12"/>
    </row>
    <row r="69" spans="1:11">
      <c r="A69" s="41">
        <f>IF(DPGF[[#This Row],[REP]]="pm",10,IF(DPGF[[#This Row],[REP]]="",0,1+LEN(DPGF[[#This Row],[REP]])-LEN(SUBSTITUTE(SUBSTITUTE(DPGF[[#This Row],[REP]],",",""),".",""))))</f>
        <v>0</v>
      </c>
      <c r="B69" s="44"/>
      <c r="C69" s="43" t="s">
        <v>48</v>
      </c>
      <c r="D69" s="9" t="s">
        <v>2</v>
      </c>
      <c r="E69" s="4">
        <v>1</v>
      </c>
      <c r="F69" s="5">
        <v>1</v>
      </c>
      <c r="G69" s="7">
        <v>120</v>
      </c>
      <c r="H6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120</v>
      </c>
      <c r="K69" s="12"/>
    </row>
    <row r="70" spans="1:11">
      <c r="A70" s="41">
        <f>IF(DPGF[[#This Row],[REP]]="pm",10,IF(DPGF[[#This Row],[REP]]="",0,1+LEN(DPGF[[#This Row],[REP]])-LEN(SUBSTITUTE(SUBSTITUTE(DPGF[[#This Row],[REP]],",",""),".",""))))</f>
        <v>0</v>
      </c>
      <c r="B70" s="44"/>
      <c r="C70" s="43" t="s">
        <v>65</v>
      </c>
      <c r="D70" s="9" t="s">
        <v>2</v>
      </c>
      <c r="E70" s="4">
        <v>1</v>
      </c>
      <c r="F70" s="5">
        <v>1</v>
      </c>
      <c r="G70" s="7">
        <v>75</v>
      </c>
      <c r="H7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75</v>
      </c>
      <c r="K70" s="12"/>
    </row>
    <row r="71" spans="1:11">
      <c r="A71" s="41">
        <f>IF(DPGF[[#This Row],[REP]]="pm",10,IF(DPGF[[#This Row],[REP]]="",0,1+LEN(DPGF[[#This Row],[REP]])-LEN(SUBSTITUTE(SUBSTITUTE(DPGF[[#This Row],[REP]],",",""),".",""))))</f>
        <v>0</v>
      </c>
      <c r="B71" s="44"/>
      <c r="C71" s="43" t="s">
        <v>57</v>
      </c>
      <c r="D71" s="9" t="s">
        <v>35</v>
      </c>
      <c r="E71" s="4">
        <v>5</v>
      </c>
      <c r="F71" s="5">
        <v>5</v>
      </c>
      <c r="G71" s="7">
        <v>30</v>
      </c>
      <c r="H7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150</v>
      </c>
      <c r="K71" s="12"/>
    </row>
    <row r="72" spans="1:11">
      <c r="A72" s="41">
        <f>IF(DPGF[[#This Row],[REP]]="pm",10,IF(DPGF[[#This Row],[REP]]="",0,1+LEN(DPGF[[#This Row],[REP]])-LEN(SUBSTITUTE(SUBSTITUTE(DPGF[[#This Row],[REP]],",",""),".",""))))</f>
        <v>0</v>
      </c>
      <c r="B72" s="44"/>
      <c r="C72" s="43" t="s">
        <v>42</v>
      </c>
      <c r="D72" s="9" t="s">
        <v>35</v>
      </c>
      <c r="E72" s="4">
        <v>5</v>
      </c>
      <c r="F72" s="5">
        <v>5</v>
      </c>
      <c r="G72" s="7">
        <v>10</v>
      </c>
      <c r="H7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50</v>
      </c>
      <c r="K72" s="12"/>
    </row>
    <row r="73" spans="1:11">
      <c r="A73" s="41">
        <f>IF(DPGF[[#This Row],[REP]]="pm",10,IF(DPGF[[#This Row],[REP]]="",0,1+LEN(DPGF[[#This Row],[REP]])-LEN(SUBSTITUTE(SUBSTITUTE(DPGF[[#This Row],[REP]],",",""),".",""))))</f>
        <v>3</v>
      </c>
      <c r="B73" s="44" t="s">
        <v>68</v>
      </c>
      <c r="C73" s="43" t="s">
        <v>69</v>
      </c>
      <c r="D73" s="9"/>
      <c r="E73" s="4"/>
      <c r="F73" s="5">
        <v>0</v>
      </c>
      <c r="G73" s="7"/>
      <c r="H73" s="19">
        <v>300</v>
      </c>
      <c r="K73" s="12"/>
    </row>
    <row r="74" spans="1:11">
      <c r="A74" s="41">
        <f>IF(DPGF[[#This Row],[REP]]="pm",10,IF(DPGF[[#This Row],[REP]]="",0,1+LEN(DPGF[[#This Row],[REP]])-LEN(SUBSTITUTE(SUBSTITUTE(DPGF[[#This Row],[REP]],",",""),".",""))))</f>
        <v>0</v>
      </c>
      <c r="B74" s="44"/>
      <c r="C74" s="43" t="s">
        <v>27</v>
      </c>
      <c r="D74" s="9" t="s">
        <v>2</v>
      </c>
      <c r="E74" s="4">
        <v>3</v>
      </c>
      <c r="F74" s="5">
        <v>3</v>
      </c>
      <c r="G74" s="7">
        <v>90</v>
      </c>
      <c r="H7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270</v>
      </c>
      <c r="K74" s="12"/>
    </row>
    <row r="75" spans="1:11">
      <c r="A75" s="41">
        <f>IF(DPGF[[#This Row],[REP]]="pm",10,IF(DPGF[[#This Row],[REP]]="",0,1+LEN(DPGF[[#This Row],[REP]])-LEN(SUBSTITUTE(SUBSTITUTE(DPGF[[#This Row],[REP]],",",""),".",""))))</f>
        <v>0</v>
      </c>
      <c r="B75" s="44"/>
      <c r="C75" s="43" t="s">
        <v>70</v>
      </c>
      <c r="D75" s="9" t="s">
        <v>2</v>
      </c>
      <c r="E75" s="4">
        <v>2</v>
      </c>
      <c r="F75" s="5">
        <v>2</v>
      </c>
      <c r="G75" s="7">
        <v>15</v>
      </c>
      <c r="H75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30</v>
      </c>
      <c r="K75" s="12"/>
    </row>
    <row r="76" spans="1:11">
      <c r="A76" s="41">
        <f>IF(DPGF[[#This Row],[REP]]="pm",10,IF(DPGF[[#This Row],[REP]]="",0,1+LEN(DPGF[[#This Row],[REP]])-LEN(SUBSTITUTE(SUBSTITUTE(DPGF[[#This Row],[REP]],",",""),".",""))))</f>
        <v>3</v>
      </c>
      <c r="B76" s="44" t="s">
        <v>71</v>
      </c>
      <c r="C76" s="43" t="s">
        <v>72</v>
      </c>
      <c r="D76" s="9"/>
      <c r="E76" s="4"/>
      <c r="F76" s="5">
        <v>0</v>
      </c>
      <c r="G76" s="7"/>
      <c r="H76" s="19">
        <v>861</v>
      </c>
      <c r="K76" s="12"/>
    </row>
    <row r="77" spans="1:11">
      <c r="A77" s="41">
        <f>IF(DPGF[[#This Row],[REP]]="pm",10,IF(DPGF[[#This Row],[REP]]="",0,1+LEN(DPGF[[#This Row],[REP]])-LEN(SUBSTITUTE(SUBSTITUTE(DPGF[[#This Row],[REP]],",",""),".",""))))</f>
        <v>0</v>
      </c>
      <c r="B77" s="44"/>
      <c r="C77" s="43" t="s">
        <v>56</v>
      </c>
      <c r="D77" s="9" t="s">
        <v>2</v>
      </c>
      <c r="E77" s="4">
        <v>1</v>
      </c>
      <c r="F77" s="5">
        <v>1</v>
      </c>
      <c r="G77" s="7">
        <v>90</v>
      </c>
      <c r="H7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90</v>
      </c>
      <c r="K77" s="12"/>
    </row>
    <row r="78" spans="1:11">
      <c r="A78" s="41">
        <f>IF(DPGF[[#This Row],[REP]]="pm",10,IF(DPGF[[#This Row],[REP]]="",0,1+LEN(DPGF[[#This Row],[REP]])-LEN(SUBSTITUTE(SUBSTITUTE(DPGF[[#This Row],[REP]],",",""),".",""))))</f>
        <v>0</v>
      </c>
      <c r="B78" s="44"/>
      <c r="C78" s="43" t="s">
        <v>73</v>
      </c>
      <c r="D78" s="9" t="s">
        <v>2</v>
      </c>
      <c r="E78" s="4">
        <v>1</v>
      </c>
      <c r="F78" s="5">
        <v>1</v>
      </c>
      <c r="G78" s="7">
        <v>190</v>
      </c>
      <c r="H7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190</v>
      </c>
      <c r="K78" s="12"/>
    </row>
    <row r="79" spans="1:11">
      <c r="A79" s="41">
        <f>IF(DPGF[[#This Row],[REP]]="pm",10,IF(DPGF[[#This Row],[REP]]="",0,1+LEN(DPGF[[#This Row],[REP]])-LEN(SUBSTITUTE(SUBSTITUTE(DPGF[[#This Row],[REP]],",",""),".",""))))</f>
        <v>0</v>
      </c>
      <c r="B79" s="44"/>
      <c r="C79" s="43" t="s">
        <v>33</v>
      </c>
      <c r="D79" s="9" t="s">
        <v>2</v>
      </c>
      <c r="E79" s="4">
        <v>1</v>
      </c>
      <c r="F79" s="5">
        <v>1</v>
      </c>
      <c r="G79" s="7">
        <v>104</v>
      </c>
      <c r="H7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104</v>
      </c>
      <c r="K79" s="12"/>
    </row>
    <row r="80" spans="1:11">
      <c r="A80" s="41">
        <f>IF(DPGF[[#This Row],[REP]]="pm",10,IF(DPGF[[#This Row],[REP]]="",0,1+LEN(DPGF[[#This Row],[REP]])-LEN(SUBSTITUTE(SUBSTITUTE(DPGF[[#This Row],[REP]],",",""),".",""))))</f>
        <v>0</v>
      </c>
      <c r="B80" s="44"/>
      <c r="C80" s="43" t="s">
        <v>74</v>
      </c>
      <c r="D80" s="9" t="s">
        <v>2</v>
      </c>
      <c r="E80" s="4">
        <v>1</v>
      </c>
      <c r="F80" s="5">
        <v>1</v>
      </c>
      <c r="G80" s="7">
        <v>110</v>
      </c>
      <c r="H8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110</v>
      </c>
      <c r="K80" s="12"/>
    </row>
    <row r="81" spans="1:11">
      <c r="A81" s="41">
        <f>IF(DPGF[[#This Row],[REP]]="pm",10,IF(DPGF[[#This Row],[REP]]="",0,1+LEN(DPGF[[#This Row],[REP]])-LEN(SUBSTITUTE(SUBSTITUTE(DPGF[[#This Row],[REP]],",",""),".",""))))</f>
        <v>0</v>
      </c>
      <c r="B81" s="44"/>
      <c r="C81" s="43" t="s">
        <v>75</v>
      </c>
      <c r="D81" s="9" t="s">
        <v>2</v>
      </c>
      <c r="E81" s="4">
        <v>1</v>
      </c>
      <c r="F81" s="5">
        <v>1</v>
      </c>
      <c r="G81" s="7">
        <v>77</v>
      </c>
      <c r="H8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77</v>
      </c>
      <c r="K81" s="12"/>
    </row>
    <row r="82" spans="1:11">
      <c r="A82" s="41">
        <f>IF(DPGF[[#This Row],[REP]]="pm",10,IF(DPGF[[#This Row],[REP]]="",0,1+LEN(DPGF[[#This Row],[REP]])-LEN(SUBSTITUTE(SUBSTITUTE(DPGF[[#This Row],[REP]],",",""),".",""))))</f>
        <v>0</v>
      </c>
      <c r="B82" s="44"/>
      <c r="C82" s="43" t="s">
        <v>76</v>
      </c>
      <c r="D82" s="9" t="s">
        <v>2</v>
      </c>
      <c r="E82" s="4">
        <v>1</v>
      </c>
      <c r="F82" s="5">
        <v>1</v>
      </c>
      <c r="G82" s="7">
        <v>55</v>
      </c>
      <c r="H8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55</v>
      </c>
      <c r="K82" s="12"/>
    </row>
    <row r="83" spans="1:11">
      <c r="A83" s="41">
        <f>IF(DPGF[[#This Row],[REP]]="pm",10,IF(DPGF[[#This Row],[REP]]="",0,1+LEN(DPGF[[#This Row],[REP]])-LEN(SUBSTITUTE(SUBSTITUTE(DPGF[[#This Row],[REP]],",",""),".",""))))</f>
        <v>0</v>
      </c>
      <c r="B83" s="44"/>
      <c r="C83" s="43" t="s">
        <v>57</v>
      </c>
      <c r="D83" s="9" t="s">
        <v>35</v>
      </c>
      <c r="E83" s="4">
        <v>5</v>
      </c>
      <c r="F83" s="5">
        <v>5</v>
      </c>
      <c r="G83" s="7">
        <v>30</v>
      </c>
      <c r="H8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150</v>
      </c>
      <c r="K83" s="12"/>
    </row>
    <row r="84" spans="1:11">
      <c r="A84" s="41">
        <f>IF(DPGF[[#This Row],[REP]]="pm",10,IF(DPGF[[#This Row],[REP]]="",0,1+LEN(DPGF[[#This Row],[REP]])-LEN(SUBSTITUTE(SUBSTITUTE(DPGF[[#This Row],[REP]],",",""),".",""))))</f>
        <v>0</v>
      </c>
      <c r="B84" s="44"/>
      <c r="C84" s="43" t="s">
        <v>42</v>
      </c>
      <c r="D84" s="9" t="s">
        <v>35</v>
      </c>
      <c r="E84" s="4">
        <v>5</v>
      </c>
      <c r="F84" s="5">
        <v>5</v>
      </c>
      <c r="G84" s="7">
        <v>17</v>
      </c>
      <c r="H8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85</v>
      </c>
      <c r="K84" s="12"/>
    </row>
    <row r="85" spans="1:11">
      <c r="A85" s="41">
        <f>IF(DPGF[[#This Row],[REP]]="pm",10,IF(DPGF[[#This Row],[REP]]="",0,1+LEN(DPGF[[#This Row],[REP]])-LEN(SUBSTITUTE(SUBSTITUTE(DPGF[[#This Row],[REP]],",",""),".",""))))</f>
        <v>2</v>
      </c>
      <c r="B85" s="44" t="s">
        <v>77</v>
      </c>
      <c r="C85" s="43" t="s">
        <v>78</v>
      </c>
      <c r="D85" s="9"/>
      <c r="E85" s="4"/>
      <c r="F85" s="5">
        <v>0</v>
      </c>
      <c r="G85" s="7"/>
      <c r="H85" s="19">
        <v>2239</v>
      </c>
      <c r="K85" s="12"/>
    </row>
    <row r="86" spans="1:11">
      <c r="A86" s="41">
        <f>IF(DPGF[[#This Row],[REP]]="pm",10,IF(DPGF[[#This Row],[REP]]="",0,1+LEN(DPGF[[#This Row],[REP]])-LEN(SUBSTITUTE(SUBSTITUTE(DPGF[[#This Row],[REP]],",",""),".",""))))</f>
        <v>3</v>
      </c>
      <c r="B86" s="44" t="s">
        <v>79</v>
      </c>
      <c r="C86" s="43" t="s">
        <v>80</v>
      </c>
      <c r="D86" s="9"/>
      <c r="E86" s="4"/>
      <c r="F86" s="5">
        <v>0</v>
      </c>
      <c r="G86" s="7"/>
      <c r="H86" s="19">
        <v>574</v>
      </c>
      <c r="K86" s="12"/>
    </row>
    <row r="87" spans="1:11">
      <c r="A87" s="41">
        <f>IF(DPGF[[#This Row],[REP]]="pm",10,IF(DPGF[[#This Row],[REP]]="",0,1+LEN(DPGF[[#This Row],[REP]])-LEN(SUBSTITUTE(SUBSTITUTE(DPGF[[#This Row],[REP]],",",""),".",""))))</f>
        <v>0</v>
      </c>
      <c r="B87" s="44"/>
      <c r="C87" s="43" t="s">
        <v>81</v>
      </c>
      <c r="D87" s="9" t="s">
        <v>2</v>
      </c>
      <c r="E87" s="4">
        <v>1</v>
      </c>
      <c r="F87" s="5">
        <v>1</v>
      </c>
      <c r="G87" s="7">
        <v>40</v>
      </c>
      <c r="H8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40</v>
      </c>
      <c r="K87" s="12"/>
    </row>
    <row r="88" spans="1:11">
      <c r="A88" s="41">
        <f>IF(DPGF[[#This Row],[REP]]="pm",10,IF(DPGF[[#This Row],[REP]]="",0,1+LEN(DPGF[[#This Row],[REP]])-LEN(SUBSTITUTE(SUBSTITUTE(DPGF[[#This Row],[REP]],",",""),".",""))))</f>
        <v>0</v>
      </c>
      <c r="B88" s="44"/>
      <c r="C88" s="43" t="s">
        <v>54</v>
      </c>
      <c r="D88" s="9" t="s">
        <v>2</v>
      </c>
      <c r="E88" s="4">
        <v>1</v>
      </c>
      <c r="F88" s="5">
        <v>1</v>
      </c>
      <c r="G88" s="7">
        <v>45</v>
      </c>
      <c r="H8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45</v>
      </c>
      <c r="K88" s="12"/>
    </row>
    <row r="89" spans="1:11">
      <c r="A89" s="41">
        <f>IF(DPGF[[#This Row],[REP]]="pm",10,IF(DPGF[[#This Row],[REP]]="",0,1+LEN(DPGF[[#This Row],[REP]])-LEN(SUBSTITUTE(SUBSTITUTE(DPGF[[#This Row],[REP]],",",""),".",""))))</f>
        <v>0</v>
      </c>
      <c r="B89" s="44"/>
      <c r="C89" s="43" t="s">
        <v>33</v>
      </c>
      <c r="D89" s="9" t="s">
        <v>2</v>
      </c>
      <c r="E89" s="4">
        <v>1</v>
      </c>
      <c r="F89" s="5">
        <v>1</v>
      </c>
      <c r="G89" s="7">
        <v>104</v>
      </c>
      <c r="H8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104</v>
      </c>
      <c r="K89" s="12"/>
    </row>
    <row r="90" spans="1:11">
      <c r="A90" s="41">
        <f>IF(DPGF[[#This Row],[REP]]="pm",10,IF(DPGF[[#This Row],[REP]]="",0,1+LEN(DPGF[[#This Row],[REP]])-LEN(SUBSTITUTE(SUBSTITUTE(DPGF[[#This Row],[REP]],",",""),".",""))))</f>
        <v>0</v>
      </c>
      <c r="B90" s="44"/>
      <c r="C90" s="43" t="s">
        <v>74</v>
      </c>
      <c r="D90" s="9" t="s">
        <v>2</v>
      </c>
      <c r="E90" s="4">
        <v>1</v>
      </c>
      <c r="F90" s="5">
        <v>1</v>
      </c>
      <c r="G90" s="7">
        <v>110</v>
      </c>
      <c r="H9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110</v>
      </c>
      <c r="K90" s="12"/>
    </row>
    <row r="91" spans="1:11">
      <c r="A91" s="41">
        <f>IF(DPGF[[#This Row],[REP]]="pm",10,IF(DPGF[[#This Row],[REP]]="",0,1+LEN(DPGF[[#This Row],[REP]])-LEN(SUBSTITUTE(SUBSTITUTE(DPGF[[#This Row],[REP]],",",""),".",""))))</f>
        <v>0</v>
      </c>
      <c r="B91" s="44"/>
      <c r="C91" s="43" t="s">
        <v>75</v>
      </c>
      <c r="D91" s="9" t="s">
        <v>2</v>
      </c>
      <c r="E91" s="4">
        <v>1</v>
      </c>
      <c r="F91" s="5">
        <v>1</v>
      </c>
      <c r="G91" s="7">
        <v>75</v>
      </c>
      <c r="H9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75</v>
      </c>
      <c r="K91" s="12"/>
    </row>
    <row r="92" spans="1:11">
      <c r="A92" s="41">
        <f>IF(DPGF[[#This Row],[REP]]="pm",10,IF(DPGF[[#This Row],[REP]]="",0,1+LEN(DPGF[[#This Row],[REP]])-LEN(SUBSTITUTE(SUBSTITUTE(DPGF[[#This Row],[REP]],",",""),".",""))))</f>
        <v>0</v>
      </c>
      <c r="B92" s="44"/>
      <c r="C92" s="43" t="s">
        <v>76</v>
      </c>
      <c r="D92" s="9" t="s">
        <v>2</v>
      </c>
      <c r="E92" s="4">
        <v>1</v>
      </c>
      <c r="F92" s="5">
        <v>1</v>
      </c>
      <c r="G92" s="7">
        <v>55</v>
      </c>
      <c r="H9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55</v>
      </c>
      <c r="K92" s="12"/>
    </row>
    <row r="93" spans="1:11">
      <c r="A93" s="41">
        <f>IF(DPGF[[#This Row],[REP]]="pm",10,IF(DPGF[[#This Row],[REP]]="",0,1+LEN(DPGF[[#This Row],[REP]])-LEN(SUBSTITUTE(SUBSTITUTE(DPGF[[#This Row],[REP]],",",""),".",""))))</f>
        <v>0</v>
      </c>
      <c r="B93" s="44"/>
      <c r="C93" s="43" t="s">
        <v>82</v>
      </c>
      <c r="D93" s="9" t="s">
        <v>35</v>
      </c>
      <c r="E93" s="4">
        <v>5</v>
      </c>
      <c r="F93" s="5">
        <v>5</v>
      </c>
      <c r="G93" s="7">
        <v>20</v>
      </c>
      <c r="H93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100</v>
      </c>
      <c r="K93" s="12"/>
    </row>
    <row r="94" spans="1:11">
      <c r="A94" s="41">
        <f>IF(DPGF[[#This Row],[REP]]="pm",10,IF(DPGF[[#This Row],[REP]]="",0,1+LEN(DPGF[[#This Row],[REP]])-LEN(SUBSTITUTE(SUBSTITUTE(DPGF[[#This Row],[REP]],",",""),".",""))))</f>
        <v>0</v>
      </c>
      <c r="B94" s="44"/>
      <c r="C94" s="43" t="s">
        <v>42</v>
      </c>
      <c r="D94" s="9" t="s">
        <v>35</v>
      </c>
      <c r="E94" s="4">
        <v>5</v>
      </c>
      <c r="F94" s="5">
        <v>5</v>
      </c>
      <c r="G94" s="7">
        <v>9</v>
      </c>
      <c r="H9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45</v>
      </c>
      <c r="K94" s="12"/>
    </row>
    <row r="95" spans="1:11">
      <c r="A95" s="41">
        <f>IF(DPGF[[#This Row],[REP]]="pm",10,IF(DPGF[[#This Row],[REP]]="",0,1+LEN(DPGF[[#This Row],[REP]])-LEN(SUBSTITUTE(SUBSTITUTE(DPGF[[#This Row],[REP]],",",""),".",""))))</f>
        <v>3</v>
      </c>
      <c r="B95" s="44" t="s">
        <v>83</v>
      </c>
      <c r="C95" s="43" t="s">
        <v>84</v>
      </c>
      <c r="D95" s="9"/>
      <c r="E95" s="4"/>
      <c r="F95" s="5">
        <v>0</v>
      </c>
      <c r="G95" s="7"/>
      <c r="H95" s="19">
        <v>10595</v>
      </c>
      <c r="K95" s="12"/>
    </row>
    <row r="96" spans="1:11">
      <c r="A96" s="41">
        <f>IF(DPGF[[#This Row],[REP]]="pm",10,IF(DPGF[[#This Row],[REP]]="",0,1+LEN(DPGF[[#This Row],[REP]])-LEN(SUBSTITUTE(SUBSTITUTE(DPGF[[#This Row],[REP]],",",""),".",""))))</f>
        <v>0</v>
      </c>
      <c r="B96" s="1"/>
      <c r="C96" s="43" t="s">
        <v>28</v>
      </c>
      <c r="D96" s="9" t="s">
        <v>2</v>
      </c>
      <c r="E96" s="4">
        <v>2</v>
      </c>
      <c r="F96" s="5">
        <v>2</v>
      </c>
      <c r="G96" s="7">
        <v>180</v>
      </c>
      <c r="H96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360</v>
      </c>
      <c r="K96" s="12"/>
    </row>
    <row r="97" spans="1:11">
      <c r="A97" s="41">
        <f>IF(DPGF[[#This Row],[REP]]="pm",10,IF(DPGF[[#This Row],[REP]]="",0,1+LEN(DPGF[[#This Row],[REP]])-LEN(SUBSTITUTE(SUBSTITUTE(DPGF[[#This Row],[REP]],",",""),".",""))))</f>
        <v>0</v>
      </c>
      <c r="B97" s="1"/>
      <c r="C97" s="43" t="s">
        <v>85</v>
      </c>
      <c r="D97" s="9" t="s">
        <v>2</v>
      </c>
      <c r="E97" s="4">
        <v>1</v>
      </c>
      <c r="F97" s="5">
        <v>1</v>
      </c>
      <c r="G97" s="7">
        <v>960</v>
      </c>
      <c r="H97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960</v>
      </c>
      <c r="K97" s="12"/>
    </row>
    <row r="98" spans="1:11">
      <c r="A98" s="41">
        <f>IF(DPGF[[#This Row],[REP]]="pm",10,IF(DPGF[[#This Row],[REP]]="",0,1+LEN(DPGF[[#This Row],[REP]])-LEN(SUBSTITUTE(SUBSTITUTE(DPGF[[#This Row],[REP]],",",""),".",""))))</f>
        <v>0</v>
      </c>
      <c r="B98" s="1"/>
      <c r="C98" s="43" t="s">
        <v>86</v>
      </c>
      <c r="D98" s="9" t="s">
        <v>2</v>
      </c>
      <c r="E98" s="4">
        <v>1</v>
      </c>
      <c r="F98" s="5">
        <v>1</v>
      </c>
      <c r="G98" s="7">
        <v>73</v>
      </c>
      <c r="H9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73</v>
      </c>
      <c r="K98" s="12"/>
    </row>
    <row r="99" spans="1:11">
      <c r="A99" s="41">
        <f>IF(DPGF[[#This Row],[REP]]="pm",10,IF(DPGF[[#This Row],[REP]]="",0,1+LEN(DPGF[[#This Row],[REP]])-LEN(SUBSTITUTE(SUBSTITUTE(DPGF[[#This Row],[REP]],",",""),".",""))))</f>
        <v>0</v>
      </c>
      <c r="B99" s="1"/>
      <c r="C99" s="43" t="s">
        <v>27</v>
      </c>
      <c r="D99" s="9" t="s">
        <v>2</v>
      </c>
      <c r="E99" s="4">
        <v>1</v>
      </c>
      <c r="F99" s="5">
        <v>1</v>
      </c>
      <c r="G99" s="7">
        <v>40</v>
      </c>
      <c r="H9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40</v>
      </c>
      <c r="K99" s="12"/>
    </row>
    <row r="100" spans="1:11">
      <c r="A100" s="41">
        <f>IF(DPGF[[#This Row],[REP]]="pm",10,IF(DPGF[[#This Row],[REP]]="",0,1+LEN(DPGF[[#This Row],[REP]])-LEN(SUBSTITUTE(SUBSTITUTE(DPGF[[#This Row],[REP]],",",""),".",""))))</f>
        <v>0</v>
      </c>
      <c r="B100" s="1"/>
      <c r="C100" s="43" t="s">
        <v>82</v>
      </c>
      <c r="D100" s="9" t="s">
        <v>35</v>
      </c>
      <c r="E100" s="4">
        <v>8</v>
      </c>
      <c r="F100" s="5">
        <v>8</v>
      </c>
      <c r="G100" s="7">
        <v>20</v>
      </c>
      <c r="H100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160</v>
      </c>
      <c r="K100" s="12"/>
    </row>
    <row r="101" spans="1:11">
      <c r="A101" s="41">
        <f>IF(DPGF[[#This Row],[REP]]="pm",10,IF(DPGF[[#This Row],[REP]]="",0,1+LEN(DPGF[[#This Row],[REP]])-LEN(SUBSTITUTE(SUBSTITUTE(DPGF[[#This Row],[REP]],",",""),".",""))))</f>
        <v>0</v>
      </c>
      <c r="B101" s="1"/>
      <c r="C101" s="43" t="s">
        <v>42</v>
      </c>
      <c r="D101" s="9" t="s">
        <v>35</v>
      </c>
      <c r="E101" s="4">
        <v>8</v>
      </c>
      <c r="F101" s="5">
        <v>8</v>
      </c>
      <c r="G101" s="7">
        <v>9</v>
      </c>
      <c r="H10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72</v>
      </c>
      <c r="K101" s="12"/>
    </row>
    <row r="102" spans="1:11">
      <c r="A102" s="41">
        <f>IF(DPGF[[#This Row],[REP]]="pm",10,IF(DPGF[[#This Row],[REP]]="",0,1+LEN(DPGF[[#This Row],[REP]])-LEN(SUBSTITUTE(SUBSTITUTE(DPGF[[#This Row],[REP]],",",""),".",""))))</f>
        <v>1</v>
      </c>
      <c r="B102" s="1" t="s">
        <v>101</v>
      </c>
      <c r="C102" s="43" t="s">
        <v>87</v>
      </c>
      <c r="D102" s="9"/>
      <c r="E102" s="4"/>
      <c r="F102" s="5">
        <v>0</v>
      </c>
      <c r="G102" s="7"/>
      <c r="H102" s="19">
        <v>8390</v>
      </c>
      <c r="K102" s="12"/>
    </row>
    <row r="103" spans="1:11">
      <c r="A103" s="41">
        <f>IF(DPGF[[#This Row],[REP]]="pm",10,IF(DPGF[[#This Row],[REP]]="",0,1+LEN(DPGF[[#This Row],[REP]])-LEN(SUBSTITUTE(SUBSTITUTE(DPGF[[#This Row],[REP]],",",""),".",""))))</f>
        <v>2</v>
      </c>
      <c r="B103" s="1" t="s">
        <v>88</v>
      </c>
      <c r="C103" s="43" t="s">
        <v>89</v>
      </c>
      <c r="D103" s="9"/>
      <c r="E103" s="4"/>
      <c r="F103" s="5">
        <v>0</v>
      </c>
      <c r="G103" s="7"/>
      <c r="H103" s="19">
        <v>6310</v>
      </c>
      <c r="K103" s="12"/>
    </row>
    <row r="104" spans="1:11">
      <c r="A104" s="41">
        <f>IF(DPGF[[#This Row],[REP]]="pm",10,IF(DPGF[[#This Row],[REP]]="",0,1+LEN(DPGF[[#This Row],[REP]])-LEN(SUBSTITUTE(SUBSTITUTE(DPGF[[#This Row],[REP]],",",""),".",""))))</f>
        <v>0</v>
      </c>
      <c r="B104" s="1"/>
      <c r="C104" s="43" t="s">
        <v>90</v>
      </c>
      <c r="D104" s="9" t="s">
        <v>14</v>
      </c>
      <c r="E104" s="4">
        <v>1</v>
      </c>
      <c r="F104" s="5">
        <v>1</v>
      </c>
      <c r="G104" s="7">
        <v>1920</v>
      </c>
      <c r="H104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1920</v>
      </c>
      <c r="K104" s="12"/>
    </row>
    <row r="105" spans="1:11">
      <c r="A105" s="41">
        <f>IF(DPGF[[#This Row],[REP]]="pm",10,IF(DPGF[[#This Row],[REP]]="",0,1+LEN(DPGF[[#This Row],[REP]])-LEN(SUBSTITUTE(SUBSTITUTE(DPGF[[#This Row],[REP]],",",""),".",""))))</f>
        <v>0</v>
      </c>
      <c r="B105" s="1"/>
      <c r="C105" s="43" t="s">
        <v>90</v>
      </c>
      <c r="D105" s="9" t="s">
        <v>91</v>
      </c>
      <c r="E105" s="4">
        <v>1</v>
      </c>
      <c r="F105" s="5">
        <v>1</v>
      </c>
      <c r="G105" s="7">
        <v>1920</v>
      </c>
      <c r="H105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1920</v>
      </c>
      <c r="K105" s="12"/>
    </row>
    <row r="106" spans="1:11">
      <c r="A106" s="41">
        <f>IF(DPGF[[#This Row],[REP]]="pm",10,IF(DPGF[[#This Row],[REP]]="",0,1+LEN(DPGF[[#This Row],[REP]])-LEN(SUBSTITUTE(SUBSTITUTE(DPGF[[#This Row],[REP]],",",""),".",""))))</f>
        <v>0</v>
      </c>
      <c r="B106" s="1"/>
      <c r="C106" s="43" t="s">
        <v>92</v>
      </c>
      <c r="D106" s="9" t="s">
        <v>14</v>
      </c>
      <c r="E106" s="4">
        <v>1</v>
      </c>
      <c r="F106" s="5">
        <v>1</v>
      </c>
      <c r="G106" s="7">
        <v>2470</v>
      </c>
      <c r="H106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2470</v>
      </c>
      <c r="K106" s="12"/>
    </row>
    <row r="107" spans="1:11">
      <c r="A107" s="41">
        <f>IF(DPGF[[#This Row],[REP]]="pm",10,IF(DPGF[[#This Row],[REP]]="",0,1+LEN(DPGF[[#This Row],[REP]])-LEN(SUBSTITUTE(SUBSTITUTE(DPGF[[#This Row],[REP]],",",""),".",""))))</f>
        <v>2</v>
      </c>
      <c r="B107" s="1" t="s">
        <v>93</v>
      </c>
      <c r="C107" s="43" t="s">
        <v>94</v>
      </c>
      <c r="D107" s="9"/>
      <c r="E107" s="4"/>
      <c r="F107" s="5">
        <v>0</v>
      </c>
      <c r="G107" s="7"/>
      <c r="H107" s="19">
        <v>2620</v>
      </c>
      <c r="K107" s="12"/>
    </row>
    <row r="108" spans="1:11">
      <c r="A108" s="41">
        <f>IF(DPGF[[#This Row],[REP]]="pm",10,IF(DPGF[[#This Row],[REP]]="",0,1+LEN(DPGF[[#This Row],[REP]])-LEN(SUBSTITUTE(SUBSTITUTE(DPGF[[#This Row],[REP]],",",""),".",""))))</f>
        <v>0</v>
      </c>
      <c r="B108" s="1"/>
      <c r="C108" s="43" t="s">
        <v>95</v>
      </c>
      <c r="D108" s="9" t="s">
        <v>14</v>
      </c>
      <c r="E108" s="4">
        <v>2</v>
      </c>
      <c r="F108" s="5">
        <v>2</v>
      </c>
      <c r="G108" s="7">
        <v>220</v>
      </c>
      <c r="H108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440</v>
      </c>
      <c r="K108" s="12"/>
    </row>
    <row r="109" spans="1:11">
      <c r="A109" s="41">
        <f>IF(DPGF[[#This Row],[REP]]="pm",10,IF(DPGF[[#This Row],[REP]]="",0,1+LEN(DPGF[[#This Row],[REP]])-LEN(SUBSTITUTE(SUBSTITUTE(DPGF[[#This Row],[REP]],",",""),".",""))))</f>
        <v>0</v>
      </c>
      <c r="B109" s="1"/>
      <c r="C109" s="43" t="s">
        <v>96</v>
      </c>
      <c r="D109" s="9" t="s">
        <v>2</v>
      </c>
      <c r="E109" s="4">
        <v>8</v>
      </c>
      <c r="F109" s="5">
        <v>8</v>
      </c>
      <c r="G109" s="7">
        <v>205</v>
      </c>
      <c r="H109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1640</v>
      </c>
      <c r="K109" s="12"/>
    </row>
    <row r="110" spans="1:11">
      <c r="A110" s="41">
        <f>IF(DPGF[[#This Row],[REP]]="pm",10,IF(DPGF[[#This Row],[REP]]="",0,1+LEN(DPGF[[#This Row],[REP]])-LEN(SUBSTITUTE(SUBSTITUTE(DPGF[[#This Row],[REP]],",",""),".",""))))</f>
        <v>1</v>
      </c>
      <c r="B110" s="1" t="s">
        <v>97</v>
      </c>
      <c r="C110" s="43" t="s">
        <v>98</v>
      </c>
      <c r="D110" s="9"/>
      <c r="E110" s="4"/>
      <c r="F110" s="5">
        <v>0</v>
      </c>
      <c r="G110" s="7"/>
      <c r="H110" s="19">
        <v>540</v>
      </c>
      <c r="K110" s="12"/>
    </row>
    <row r="111" spans="1:11">
      <c r="A111" s="41">
        <f>IF(DPGF[[#This Row],[REP]]="pm",10,IF(DPGF[[#This Row],[REP]]="",0,1+LEN(DPGF[[#This Row],[REP]])-LEN(SUBSTITUTE(SUBSTITUTE(DPGF[[#This Row],[REP]],",",""),".",""))))</f>
        <v>0</v>
      </c>
      <c r="B111" s="1"/>
      <c r="C111" s="43" t="s">
        <v>99</v>
      </c>
      <c r="D111" s="9" t="s">
        <v>14</v>
      </c>
      <c r="E111" s="4">
        <v>1</v>
      </c>
      <c r="F111" s="5">
        <v>1</v>
      </c>
      <c r="G111" s="7">
        <v>270</v>
      </c>
      <c r="H111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270</v>
      </c>
      <c r="K111" s="12"/>
    </row>
    <row r="112" spans="1:11" ht="13.5" thickBot="1">
      <c r="A112" s="41">
        <f>IF(DPGF[[#This Row],[REP]]="pm",10,IF(DPGF[[#This Row],[REP]]="",0,1+LEN(DPGF[[#This Row],[REP]])-LEN(SUBSTITUTE(SUBSTITUTE(DPGF[[#This Row],[REP]],",",""),".",""))))</f>
        <v>0</v>
      </c>
      <c r="B112" s="1"/>
      <c r="C112" s="43" t="s">
        <v>100</v>
      </c>
      <c r="D112" s="9" t="s">
        <v>14</v>
      </c>
      <c r="E112" s="4">
        <v>1</v>
      </c>
      <c r="F112" s="5">
        <v>1</v>
      </c>
      <c r="G112" s="7">
        <v>270</v>
      </c>
      <c r="H112" s="19">
        <f ca="1">IF(DPGF[[#This Row],[niv]]=0,DPGF[[#This Row],[QTE
ENT]]*DPGF[[#This Row],[Prix Unitaire €]],
IF(DPGF[[#This Row],[niv]]=1,
SUMIF(INDIRECT(CONCATENATE("B",CELL("ligne",DPGF[#This Row])+1)):INDIRECT(CONCATENATE("B",
MIN(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IFERROR(MATCH(1,INDIRECT(CONCATENATE("A",CELL("ligne",DPGF[#This Row])+1),1):INDIRECT(CONCATENATE("A",CELL("ligne",DPGF[#Totals])+1),1),0),CELL("ligne",INDIRECT(CONCATENATE("A",CELL("ligne",DPGF[#Totals])+1),1))))
+CELL("ligne",DPGF[#This Row])-1))),
IF(DPGF[[#This Row],[niv]]=2,
SUMIF(INDIRECT(CONCATENATE("B",CELL("ligne",DPGF[#This Row])+1)):INDIRECT(CONCATENATE("B",
MIN(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IFERROR(MATCH(2,INDIRECT(CONCATENATE("A",CELL("ligne",DPGF[#This Row])+1),1):INDIRECT(CONCATENATE("A",CELL("ligne",DPGF[#Totals])+1),1),0),CELL("ligne",INDIRECT(CONCATENATE("A",CELL("ligne",DPGF[#Totals])+1),1))),
IFERROR(MATCH(1,INDIRECT(CONCATENATE("A",CELL("ligne",DPGF[#This Row])+1),1):INDIRECT(CONCATENATE("A",CELL("ligne",DPGF[#Totals])+1),1),0),CELL("ligne",INDIRECT(CONCATENATE("A",CELL("ligne",DPGF[#Totals])+1),1))))
+CELL("ligne",DPGF[#This Row])-1))),
IF(DPGF[[#This Row],[niv]]=3,
SUMIF(INDIRECT(CONCATENATE("B",CELL("ligne",DPGF[#This Row])+1)):INDIRECT(CONCATENATE("B",
MIN(
IFERROR(MATCH(3,INDIRECT(CONCATENATE("A",CELL("ligne",DPGF[#This Row])+1),1):INDIRECT(CONCATENATE("A",CELL("ligne",DPGF[#Totals])+1),1),0)+CELL("ligne",DPGF[#This Row])-1,CELL("ligne",DPGF[#Totals])-1),
IFERROR(MATCH(2,INDIRECT(CONCATENATE("A",CELL("ligne",DPGF[#This Row])+1),1):INDIRECT(CONCATENATE("A",CELL("ligne",DPGF[#Totals])+1),1),0)+CELL("ligne",DPGF[#This Row])-1,CELL("ligne",DPGF[#Totals])-1),
IFERROR(MATCH(1,INDIRECT(CONCATENATE("A",CELL("ligne",DPGF[#This Row])+1),1):INDIRECT(CONCATENATE("A",CELL("ligne",DPGF[#Totals])+1),1),0)+CELL("ligne",DPGF[#This Row])-1,CELL("ligne",DPGF[#Totals])-1))
)),
"",
INDIRECT(CONCATENATE("H",CELL("ligne",DPGF[#This Row])+1)):INDIRECT(CONCATENATE("H",
MIN(
IFERROR(MATCH(3,INDIRECT(CONCATENATE("A",CELL("ligne",DPGF[#This Row])+1),1):INDIRECT(CONCATENATE("A",CELL("ligne",DPGF[#Totals])+1),1),0),CELL("ligne",INDIRECT(CONCATENATE("H",CELL("ligne",DPGF[#Totals])+1),1))),
IFERROR(MATCH(2,INDIRECT(CONCATENATE("A",CELL("ligne",DPGF[#This Row])+1),1):INDIRECT(CONCATENATE("A",CELL("ligne",DPGF[#Totals])+1),1),0),CELL("ligne",INDIRECT(CONCATENATE("H",CELL("ligne",DPGF[#Totals])+1),1))),
IFERROR(MATCH(1,INDIRECT(CONCATENATE("A",CELL("ligne",DPGF[#This Row])+1),1):INDIRECT(CONCATENATE("A",CELL("ligne",DPGF[#Totals])+1),1),0),CELL("ligne",INDIRECT(CONCATENATE("H",CELL("ligne",DPGF[#Totals])+1),1))))
+CELL("ligne",DPGF[#This Row])-1))),0))))</f>
        <v>270</v>
      </c>
      <c r="K112" s="12"/>
    </row>
    <row r="113" spans="1:8" ht="16.5" thickTop="1">
      <c r="A113" s="45"/>
      <c r="B113" s="46"/>
      <c r="C113" s="47"/>
      <c r="D113" s="48"/>
      <c r="E113" s="47"/>
      <c r="F113" s="47"/>
      <c r="G113" s="47" t="s">
        <v>3</v>
      </c>
      <c r="H113" s="49">
        <f ca="1">SUMIF(B7:B112,"",H7:H112)</f>
        <v>28482.000000399999</v>
      </c>
    </row>
    <row r="114" spans="1:8" ht="15.75">
      <c r="B114" s="20"/>
      <c r="C114" s="21"/>
      <c r="D114" s="22"/>
      <c r="E114" s="21"/>
      <c r="F114" s="21"/>
      <c r="G114" s="38" t="s">
        <v>4</v>
      </c>
      <c r="H114" s="36">
        <f ca="1">DPGF[[#Totals],[Prix total €]]*0.196</f>
        <v>5582.4720000784</v>
      </c>
    </row>
    <row r="115" spans="1:8" ht="16.5" thickBot="1">
      <c r="B115" s="23"/>
      <c r="C115" s="24"/>
      <c r="D115" s="25"/>
      <c r="E115" s="24"/>
      <c r="F115" s="24"/>
      <c r="G115" s="39" t="s">
        <v>5</v>
      </c>
      <c r="H115" s="37">
        <f ca="1">DPGF[[#Totals],[Prix total €]]+H114</f>
        <v>34064.472000478403</v>
      </c>
    </row>
    <row r="116" spans="1:8" ht="13.5" thickTop="1"/>
  </sheetData>
  <sheetProtection autoFilter="0"/>
  <mergeCells count="2">
    <mergeCell ref="B4:H4"/>
    <mergeCell ref="B5:H5"/>
  </mergeCells>
  <conditionalFormatting sqref="C7:C112">
    <cfRule type="expression" dxfId="33" priority="3" stopIfTrue="1">
      <formula>IF($B7="pm",1,0)</formula>
    </cfRule>
    <cfRule type="expression" dxfId="32" priority="215">
      <formula>IF($A7&gt;=3,1,0)</formula>
    </cfRule>
    <cfRule type="expression" dxfId="31" priority="224">
      <formula>IF($B7="",1,0)</formula>
    </cfRule>
  </conditionalFormatting>
  <conditionalFormatting sqref="F7:F112">
    <cfRule type="expression" dxfId="30" priority="225">
      <formula>IF($E7&lt;&gt;$F7,1,0)</formula>
    </cfRule>
  </conditionalFormatting>
  <conditionalFormatting sqref="B7:H112">
    <cfRule type="expression" dxfId="29" priority="2">
      <formula>IF($A7=10,1,0)</formula>
    </cfRule>
    <cfRule type="expression" dxfId="28" priority="216">
      <formula>IF($A7=3,1,0)</formula>
    </cfRule>
    <cfRule type="expression" dxfId="27" priority="221">
      <formula>IF($A7=2,1,0)</formula>
    </cfRule>
    <cfRule type="expression" dxfId="26" priority="222">
      <formula>IF($A7=1,1,0)</formula>
    </cfRule>
    <cfRule type="expression" dxfId="25" priority="223">
      <formula>IF($A7=0,1,0)</formula>
    </cfRule>
  </conditionalFormatting>
  <conditionalFormatting sqref="H7:H112">
    <cfRule type="expression" dxfId="24" priority="1">
      <formula>IF($B7="pm",1,0)</formula>
    </cfRule>
  </conditionalFormatting>
  <conditionalFormatting sqref="B7:B112">
    <cfRule type="expression" dxfId="23" priority="257" stopIfTrue="1">
      <formula>OR($B7=".",$B7="..",$B7="...",$B7="....",$B7=",",$B7=",,",AZ7=",,,",$B7=",,,,")</formula>
    </cfRule>
    <cfRule type="duplicateValues" dxfId="22" priority="258"/>
  </conditionalFormatting>
  <pageMargins left="0.25" right="0.25" top="0.23250000000000001" bottom="0.36812499999999998" header="0.3" footer="0.1065625"/>
  <pageSetup paperSize="9" scale="91" fitToHeight="0" orientation="portrait" r:id="rId1"/>
  <headerFooter>
    <oddFooter>&amp;L&amp;F&amp;C&amp;A&amp;R&amp;14&amp;K04+000&amp;P&amp;10&amp;K000000/&amp;N</oddFooter>
  </headerFooter>
  <ignoredErrors>
    <ignoredError sqref="H114:H115" unlockedFormula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DPGF</vt:lpstr>
      <vt:lpstr>DPGF!Impression_des_titres</vt:lpstr>
      <vt:lpstr>DPGF!Zone_d_impression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DPGF</dc:title>
  <dc:creator>a.faurie</dc:creator>
  <cp:lastModifiedBy>a.faurie</cp:lastModifiedBy>
  <cp:lastPrinted>2013-04-23T13:00:37Z</cp:lastPrinted>
  <dcterms:created xsi:type="dcterms:W3CDTF">2013-03-01T14:00:48Z</dcterms:created>
  <dcterms:modified xsi:type="dcterms:W3CDTF">2013-10-10T14:53:21Z</dcterms:modified>
</cp:coreProperties>
</file>