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bookViews>
    <workbookView xWindow="-4950" yWindow="120" windowWidth="24240" windowHeight="13095" activeTab="1"/>
  </bookViews>
  <sheets>
    <sheet name="PdG" sheetId="2" r:id="rId1"/>
    <sheet name="DPGF" sheetId="1" r:id="rId2"/>
  </sheets>
  <definedNames>
    <definedName name="_xlnm.Print_Titles" localSheetId="1">DPGF!$1:$6</definedName>
    <definedName name="_xlnm.Print_Area" localSheetId="1">DPGF!$B$1:$H$115</definedName>
    <definedName name="_xlnm.Print_Area" localSheetId="0">PdG!$A$1:$AD$122</definedName>
  </definedNames>
  <calcPr calcId="125725"/>
</workbook>
</file>

<file path=xl/calcChain.xml><?xml version="1.0" encoding="utf-8"?>
<calcChain xmlns="http://schemas.openxmlformats.org/spreadsheetml/2006/main">
  <c r="A8" i="1"/>
  <c r="H8" s="1"/>
  <c r="A9"/>
  <c r="A10"/>
  <c r="A11"/>
  <c r="H11" s="1"/>
  <c r="A12"/>
  <c r="A13"/>
  <c r="A14"/>
  <c r="A15"/>
  <c r="A16"/>
  <c r="A17"/>
  <c r="A18"/>
  <c r="A19"/>
  <c r="H19" s="1"/>
  <c r="A20"/>
  <c r="H20" s="1"/>
  <c r="A21"/>
  <c r="A22"/>
  <c r="A23"/>
  <c r="H23" s="1"/>
  <c r="A24"/>
  <c r="H24" s="1"/>
  <c r="A25"/>
  <c r="A26"/>
  <c r="A27"/>
  <c r="H27" s="1"/>
  <c r="A28"/>
  <c r="A29"/>
  <c r="A30"/>
  <c r="A31"/>
  <c r="H31" s="1"/>
  <c r="A32"/>
  <c r="A33"/>
  <c r="A34"/>
  <c r="A35"/>
  <c r="H35" s="1"/>
  <c r="A36"/>
  <c r="A37"/>
  <c r="A38"/>
  <c r="A39"/>
  <c r="H39" s="1"/>
  <c r="A40"/>
  <c r="A41"/>
  <c r="A42"/>
  <c r="A43"/>
  <c r="H43" s="1"/>
  <c r="A44"/>
  <c r="A45"/>
  <c r="A46"/>
  <c r="A47"/>
  <c r="H47" s="1"/>
  <c r="A48"/>
  <c r="A49"/>
  <c r="A50"/>
  <c r="H50" s="1"/>
  <c r="A51"/>
  <c r="H51" s="1"/>
  <c r="A52"/>
  <c r="A53"/>
  <c r="A54"/>
  <c r="A55"/>
  <c r="A56"/>
  <c r="A57"/>
  <c r="A58"/>
  <c r="A59"/>
  <c r="H59" s="1"/>
  <c r="A60"/>
  <c r="A61"/>
  <c r="A62"/>
  <c r="A63"/>
  <c r="H63" s="1"/>
  <c r="A64"/>
  <c r="H64" s="1"/>
  <c r="A65"/>
  <c r="A66"/>
  <c r="A67"/>
  <c r="A68"/>
  <c r="A69"/>
  <c r="A70"/>
  <c r="A71"/>
  <c r="H71" s="1"/>
  <c r="A72"/>
  <c r="H72" s="1"/>
  <c r="A73"/>
  <c r="A74"/>
  <c r="H74" s="1"/>
  <c r="A75"/>
  <c r="H75" s="1"/>
  <c r="A76"/>
  <c r="A77"/>
  <c r="A78"/>
  <c r="A79"/>
  <c r="H79" s="1"/>
  <c r="A80"/>
  <c r="H80" s="1"/>
  <c r="A81"/>
  <c r="A82"/>
  <c r="H82" s="1"/>
  <c r="A83"/>
  <c r="H83" s="1"/>
  <c r="A84"/>
  <c r="A85"/>
  <c r="A86"/>
  <c r="A87"/>
  <c r="H87" s="1"/>
  <c r="A88"/>
  <c r="H88" s="1"/>
  <c r="A89"/>
  <c r="A90"/>
  <c r="H90" s="1"/>
  <c r="A91"/>
  <c r="H91" s="1"/>
  <c r="A92"/>
  <c r="H92" s="1"/>
  <c r="A93"/>
  <c r="A94"/>
  <c r="H94" s="1"/>
  <c r="A95"/>
  <c r="H44"/>
  <c r="H66"/>
  <c r="H68"/>
  <c r="A7"/>
  <c r="A96"/>
  <c r="A97"/>
  <c r="A98"/>
  <c r="A99"/>
  <c r="A100"/>
  <c r="A101"/>
  <c r="A102"/>
  <c r="A103"/>
  <c r="A104"/>
  <c r="A105"/>
  <c r="A106"/>
  <c r="A107"/>
  <c r="A108"/>
  <c r="A109"/>
  <c r="A110"/>
  <c r="A111"/>
  <c r="A112"/>
  <c r="H73"/>
  <c r="H60" l="1"/>
  <c r="H40"/>
  <c r="H28"/>
  <c r="H89"/>
  <c r="H81"/>
  <c r="H69"/>
  <c r="H57"/>
  <c r="H49"/>
  <c r="H33"/>
  <c r="H78"/>
  <c r="H70"/>
  <c r="H62"/>
  <c r="H58"/>
  <c r="H54"/>
  <c r="H46"/>
  <c r="H42"/>
  <c r="H38"/>
  <c r="H34"/>
  <c r="H30"/>
  <c r="H22"/>
  <c r="H18"/>
  <c r="H10"/>
  <c r="H84"/>
  <c r="H52"/>
  <c r="H36"/>
  <c r="H93"/>
  <c r="H77"/>
  <c r="H65"/>
  <c r="H53"/>
  <c r="H45"/>
  <c r="H37"/>
  <c r="H29"/>
  <c r="H25"/>
  <c r="H21"/>
  <c r="H17"/>
  <c r="H13"/>
  <c r="H9"/>
  <c r="H112"/>
  <c r="H111"/>
  <c r="H109"/>
  <c r="H108"/>
  <c r="H106"/>
  <c r="H105"/>
  <c r="H104"/>
  <c r="H101"/>
  <c r="H100"/>
  <c r="H99"/>
  <c r="H98"/>
  <c r="H97"/>
  <c r="H96"/>
  <c r="H86"/>
  <c r="H48"/>
  <c r="H61"/>
  <c r="H41"/>
  <c r="H12"/>
  <c r="H103"/>
  <c r="H55"/>
  <c r="H56"/>
  <c r="H15"/>
  <c r="H16"/>
  <c r="H26"/>
  <c r="H76"/>
  <c r="H95"/>
  <c r="H102"/>
  <c r="H67"/>
  <c r="H85"/>
  <c r="H32"/>
  <c r="H110"/>
  <c r="H14"/>
  <c r="H107"/>
  <c r="H7"/>
  <c r="S88" i="2" l="1"/>
  <c r="S90" s="1"/>
  <c r="F57" s="1"/>
  <c r="A21"/>
  <c r="R69" l="1"/>
  <c r="S87"/>
  <c r="F59" s="1"/>
  <c r="S89"/>
  <c r="G3" i="1"/>
  <c r="G2"/>
  <c r="H2"/>
  <c r="T44" i="2"/>
  <c r="R92"/>
  <c r="F58" s="1"/>
  <c r="A17"/>
  <c r="T1"/>
  <c r="H3" i="1" l="1"/>
  <c r="H113" l="1"/>
  <c r="H114" s="1"/>
  <c r="H115" l="1"/>
</calcChain>
</file>

<file path=xl/sharedStrings.xml><?xml version="1.0" encoding="utf-8"?>
<sst xmlns="http://schemas.openxmlformats.org/spreadsheetml/2006/main" count="252" uniqueCount="130">
  <si>
    <t>REP</t>
  </si>
  <si>
    <t>DESIGNATION</t>
  </si>
  <si>
    <t>U</t>
  </si>
  <si>
    <t>Prix Unitaire € HT</t>
  </si>
  <si>
    <t>Prix total € HT</t>
  </si>
  <si>
    <t>TOTAL H.T. :</t>
  </si>
  <si>
    <t xml:space="preserve"> T.V.A. 19,6% :</t>
  </si>
  <si>
    <t>TOTAL T.T.C. :</t>
  </si>
  <si>
    <t>niv</t>
  </si>
  <si>
    <t>QTE MOE</t>
  </si>
  <si>
    <t>Adresse :</t>
  </si>
  <si>
    <t>Indice :</t>
  </si>
  <si>
    <t>Imprimé le :</t>
  </si>
  <si>
    <t>Intitulé du projet :</t>
  </si>
  <si>
    <t>Numéro d'affaire :</t>
  </si>
  <si>
    <r>
      <t>Adresse du site :</t>
    </r>
    <r>
      <rPr>
        <sz val="10"/>
        <color theme="1"/>
        <rFont val="Calibri"/>
        <family val="2"/>
        <scheme val="minor"/>
      </rPr>
      <t xml:space="preserve"> </t>
    </r>
  </si>
  <si>
    <t>Tél :</t>
  </si>
  <si>
    <t>Email :</t>
  </si>
  <si>
    <t>Document</t>
  </si>
  <si>
    <t>PROJET</t>
  </si>
  <si>
    <t>COORDONEE MAITRE D'OUVRAGE</t>
  </si>
  <si>
    <t>Titre du document :</t>
  </si>
  <si>
    <t>Lot :</t>
  </si>
  <si>
    <t>Type de document :</t>
  </si>
  <si>
    <t>Date d'impression :</t>
  </si>
  <si>
    <t>Support document :</t>
  </si>
  <si>
    <t xml:space="preserve"> MODELE-003A_DPGF</t>
  </si>
  <si>
    <r>
      <t>Rédacteur :</t>
    </r>
    <r>
      <rPr>
        <sz val="10"/>
        <color theme="1"/>
        <rFont val="Calibri"/>
        <family val="2"/>
        <scheme val="minor"/>
      </rPr>
      <t xml:space="preserve"> </t>
    </r>
  </si>
  <si>
    <r>
      <t>Vérificateur :</t>
    </r>
    <r>
      <rPr>
        <sz val="10"/>
        <color theme="1"/>
        <rFont val="Calibri"/>
        <family val="2"/>
        <scheme val="minor"/>
      </rPr>
      <t xml:space="preserve"> </t>
    </r>
  </si>
  <si>
    <t>Phase :</t>
  </si>
  <si>
    <r>
      <t>Référence :</t>
    </r>
    <r>
      <rPr>
        <sz val="10"/>
        <color theme="1"/>
        <rFont val="Calibri"/>
        <family val="2"/>
        <scheme val="minor"/>
      </rPr>
      <t xml:space="preserve"> </t>
    </r>
  </si>
  <si>
    <t xml:space="preserve">Nom du fichier : </t>
  </si>
  <si>
    <r>
      <t>Numéro de document :</t>
    </r>
    <r>
      <rPr>
        <sz val="10"/>
        <color theme="1"/>
        <rFont val="Calibri"/>
        <family val="2"/>
        <scheme val="minor"/>
      </rPr>
      <t xml:space="preserve"> </t>
    </r>
  </si>
  <si>
    <t>FICHE D'IDENTIFICATION</t>
  </si>
  <si>
    <t>Chaque poste de la DPGF devra être renseigné. Il ne sera pas permis de rajouter ou supprimer des postes. En revanche, il est laissé à l'entreprise la possibilité de redécomposer chaque poste à son bon vouloir à condition qu'un sous-total permette de retrouver la ligne originelle.</t>
  </si>
  <si>
    <t>QTE
ENT</t>
  </si>
  <si>
    <t>Référence :</t>
  </si>
  <si>
    <t>Nom :</t>
  </si>
  <si>
    <r>
      <t xml:space="preserve">Nom de l'entreprise :                                                                                           </t>
    </r>
    <r>
      <rPr>
        <b/>
        <sz val="18"/>
        <color theme="0"/>
        <rFont val="Swis721 LtCn BT"/>
        <family val="2"/>
        <scheme val="major"/>
      </rPr>
      <t>.</t>
    </r>
  </si>
  <si>
    <t>PH2-0</t>
  </si>
  <si>
    <t>Généralité</t>
  </si>
  <si>
    <t>Nettoyage courant et de fin de chantier</t>
  </si>
  <si>
    <t>ens</t>
  </si>
  <si>
    <t>Etudes d'exécution</t>
  </si>
  <si>
    <t>DOE - affichage - repérage</t>
  </si>
  <si>
    <t>installation, suivi de chantier et autres frais généraux</t>
  </si>
  <si>
    <t>PH2-1</t>
  </si>
  <si>
    <t>Dépose des installations</t>
  </si>
  <si>
    <t>Dépose des installations production</t>
  </si>
  <si>
    <t>PH2-3</t>
  </si>
  <si>
    <t>Modification des installations</t>
  </si>
  <si>
    <t>PH2-3,1</t>
  </si>
  <si>
    <t>réseau primaire</t>
  </si>
  <si>
    <t>3,1,1</t>
  </si>
  <si>
    <t>local technique nord</t>
  </si>
  <si>
    <t>vanne d'isolement</t>
  </si>
  <si>
    <t>vanne d'équilibrage</t>
  </si>
  <si>
    <t>bouteille de découplage</t>
  </si>
  <si>
    <t>manomètre</t>
  </si>
  <si>
    <t>pompes à pression constante</t>
  </si>
  <si>
    <t>diaphragme de mesure de débit</t>
  </si>
  <si>
    <t>thermomètre</t>
  </si>
  <si>
    <t>réseau en acier DN50</t>
  </si>
  <si>
    <t>ml</t>
  </si>
  <si>
    <t>calorifuge finition PVC</t>
  </si>
  <si>
    <t>3,1,2</t>
  </si>
  <si>
    <t>CTA nord</t>
  </si>
  <si>
    <t>vanne de réglage de débit indépendante de la pression</t>
  </si>
  <si>
    <t>remplacement vanne 3 voies par vanne déposé en phase 1</t>
  </si>
  <si>
    <t>réseau acier DN20</t>
  </si>
  <si>
    <t>calorifuge finition brute</t>
  </si>
  <si>
    <t>3,1,3</t>
  </si>
  <si>
    <t>local technique sud</t>
  </si>
  <si>
    <t xml:space="preserve">Vanne d'isolement </t>
  </si>
  <si>
    <t>vanne modulante indépendamment de la pression</t>
  </si>
  <si>
    <t>réseau en acier DN40</t>
  </si>
  <si>
    <t>soupape de sécurité</t>
  </si>
  <si>
    <t>3,1,4</t>
  </si>
  <si>
    <t>CTA sud</t>
  </si>
  <si>
    <t>sonde de soufflage</t>
  </si>
  <si>
    <t>PH2-3,2</t>
  </si>
  <si>
    <t>Réseau eau froide</t>
  </si>
  <si>
    <t>clapet EA</t>
  </si>
  <si>
    <t>Vase d'expansion sanitaire</t>
  </si>
  <si>
    <t>vanne d'isolement DN32</t>
  </si>
  <si>
    <t>réseau cuivre 32*1</t>
  </si>
  <si>
    <t>PH2-3,3</t>
  </si>
  <si>
    <t>Réseau eau chaude sanitaire</t>
  </si>
  <si>
    <t>3,3,1</t>
  </si>
  <si>
    <t>production électrique</t>
  </si>
  <si>
    <t>chaudière électrique</t>
  </si>
  <si>
    <t>3,3,2</t>
  </si>
  <si>
    <t>préparateur ECS n°1</t>
  </si>
  <si>
    <t>purgeur d'air automatique</t>
  </si>
  <si>
    <t>3,3,3</t>
  </si>
  <si>
    <t>préparateur ECS n°2</t>
  </si>
  <si>
    <t>3,3,4</t>
  </si>
  <si>
    <t>ballon futur</t>
  </si>
  <si>
    <t>bouchon</t>
  </si>
  <si>
    <t>3,3,5</t>
  </si>
  <si>
    <t>départ ECS</t>
  </si>
  <si>
    <t>sonde de température</t>
  </si>
  <si>
    <t>vidange d'un diamètre identique au réseau principale</t>
  </si>
  <si>
    <t>manchette témoin</t>
  </si>
  <si>
    <t>prise d'échantillon</t>
  </si>
  <si>
    <t>PH2-3,4</t>
  </si>
  <si>
    <t>Réseau de bouclage</t>
  </si>
  <si>
    <t>3,4,1</t>
  </si>
  <si>
    <t>retour bouclage</t>
  </si>
  <si>
    <t>vanne d'isolement DN15</t>
  </si>
  <si>
    <t>réseau cuivre 15*1</t>
  </si>
  <si>
    <t>3,4,2</t>
  </si>
  <si>
    <t>bouclage + charge</t>
  </si>
  <si>
    <t>pompe à débit fixe</t>
  </si>
  <si>
    <t>clapet anti-retour</t>
  </si>
  <si>
    <t>PH2-4</t>
  </si>
  <si>
    <t>Electricité et régulation</t>
  </si>
  <si>
    <t>PH2-4,1</t>
  </si>
  <si>
    <t>Remplacement des coffrets électriques</t>
  </si>
  <si>
    <t>Remplacement des coffret électrique sud, protection, commande, voyant, compteur…</t>
  </si>
  <si>
    <t xml:space="preserve">ens </t>
  </si>
  <si>
    <t>régulation ECS, CTA, chaudière, horloge…</t>
  </si>
  <si>
    <t>PH2-4,2</t>
  </si>
  <si>
    <t>reprise éclairage</t>
  </si>
  <si>
    <t>reprise éclairage local technique y compris luminaires commande…</t>
  </si>
  <si>
    <t>remplacement des Luminaires des douches</t>
  </si>
  <si>
    <t>PH2-5</t>
  </si>
  <si>
    <t>ventilation locaux technique</t>
  </si>
  <si>
    <t>ventilation haute et basse local technique sud</t>
  </si>
  <si>
    <t>ventilation haute et basse local technique nord</t>
  </si>
</sst>
</file>

<file path=xl/styles.xml><?xml version="1.0" encoding="utf-8"?>
<styleSheet xmlns="http://schemas.openxmlformats.org/spreadsheetml/2006/main">
  <numFmts count="10">
    <numFmt numFmtId="43" formatCode="_-* #,##0.00\ _€_-;\-* #,##0.00\ _€_-;_-* &quot;-&quot;??\ _€_-;_-@_-"/>
    <numFmt numFmtId="164" formatCode="General;[Red]\-General;General"/>
    <numFmt numFmtId="165" formatCode="#,##0.00;[Red]\-#,##0.00;?;@"/>
    <numFmt numFmtId="166" formatCode="#,##0.00_ ;[Red]\-#,##0.00\ "/>
    <numFmt numFmtId="167" formatCode="General;General;?;@"/>
    <numFmt numFmtId="168" formatCode="#,##0.00_ ;[Red]\-#,##0.00;#\ "/>
    <numFmt numFmtId="169" formatCode="General;\-General;?;@"/>
    <numFmt numFmtId="170" formatCode="[$-40C]d\ mmmm\ yyyy;@"/>
    <numFmt numFmtId="171" formatCode="[$-F800]dddd\,\ mmmm\ dd\,\ yyyy"/>
    <numFmt numFmtId="172" formatCode="dddd\ d\ mmmm\ yyyy\ &quot;à&quot;\ hh:mm"/>
  </numFmts>
  <fonts count="22">
    <font>
      <sz val="10"/>
      <color theme="1"/>
      <name val="Calibri"/>
      <family val="2"/>
      <scheme val="minor"/>
    </font>
    <font>
      <b/>
      <sz val="18"/>
      <color theme="3"/>
      <name val="Swis721 LtCn BT"/>
      <family val="2"/>
      <scheme val="major"/>
    </font>
    <font>
      <sz val="12"/>
      <color rgb="FFFA7D00"/>
      <name val="Calibri"/>
      <family val="2"/>
      <scheme val="minor"/>
    </font>
    <font>
      <sz val="10"/>
      <color theme="4"/>
      <name val="Calibri"/>
      <family val="2"/>
      <scheme val="minor"/>
    </font>
    <font>
      <i/>
      <sz val="11"/>
      <color rgb="FF7F7F7F"/>
      <name val="Calibri"/>
      <family val="2"/>
      <scheme val="minor"/>
    </font>
    <font>
      <sz val="12"/>
      <color theme="1"/>
      <name val="Calibri"/>
      <family val="2"/>
      <scheme val="minor"/>
    </font>
    <font>
      <b/>
      <sz val="12"/>
      <color theme="4"/>
      <name val="Calibri"/>
      <family val="2"/>
      <scheme val="minor"/>
    </font>
    <font>
      <b/>
      <sz val="18"/>
      <color rgb="FF000000"/>
      <name val="Swis721 LtCn BT"/>
      <family val="2"/>
      <scheme val="major"/>
    </font>
    <font>
      <sz val="10"/>
      <name val="Calibri"/>
      <family val="2"/>
      <scheme val="minor"/>
    </font>
    <font>
      <b/>
      <sz val="10"/>
      <color rgb="FF009999"/>
      <name val="Calibri"/>
      <family val="2"/>
      <scheme val="minor"/>
    </font>
    <font>
      <b/>
      <sz val="12"/>
      <color rgb="FF009999"/>
      <name val="Calibri"/>
      <family val="2"/>
      <scheme val="minor"/>
    </font>
    <font>
      <b/>
      <i/>
      <sz val="10"/>
      <color rgb="FFFF9900"/>
      <name val="Calibri"/>
      <family val="2"/>
      <scheme val="minor"/>
    </font>
    <font>
      <sz val="48"/>
      <color theme="0"/>
      <name val="Swis721 LtCn BT"/>
      <family val="2"/>
      <scheme val="major"/>
    </font>
    <font>
      <sz val="18"/>
      <color theme="0"/>
      <name val="Calibri"/>
      <family val="2"/>
      <scheme val="minor"/>
    </font>
    <font>
      <sz val="26"/>
      <color theme="4"/>
      <name val="Calibri"/>
      <family val="2"/>
      <scheme val="minor"/>
    </font>
    <font>
      <sz val="14"/>
      <color theme="4"/>
      <name val="Swis721 LtCn BT"/>
      <family val="2"/>
      <scheme val="major"/>
    </font>
    <font>
      <sz val="14"/>
      <name val="Swis721 LtCn BT"/>
      <family val="2"/>
      <scheme val="major"/>
    </font>
    <font>
      <sz val="14"/>
      <color theme="1"/>
      <name val="Swis721 LtCn BT"/>
      <family val="2"/>
      <scheme val="major"/>
    </font>
    <font>
      <sz val="36"/>
      <color theme="0"/>
      <name val="Swis721 LtCn BT"/>
      <family val="2"/>
      <scheme val="major"/>
    </font>
    <font>
      <b/>
      <sz val="18"/>
      <color theme="1"/>
      <name val="Calibri"/>
      <family val="2"/>
      <scheme val="minor"/>
    </font>
    <font>
      <b/>
      <sz val="18"/>
      <color theme="0"/>
      <name val="Swis721 LtCn BT"/>
      <family val="2"/>
      <scheme val="major"/>
    </font>
    <font>
      <b/>
      <sz val="12"/>
      <color theme="4"/>
      <name val="Calibri"/>
      <scheme val="minor"/>
    </font>
  </fonts>
  <fills count="6">
    <fill>
      <patternFill patternType="none"/>
    </fill>
    <fill>
      <patternFill patternType="gray125"/>
    </fill>
    <fill>
      <patternFill patternType="solid">
        <fgColor theme="4"/>
        <bgColor indexed="64"/>
      </patternFill>
    </fill>
    <fill>
      <patternFill patternType="solid">
        <fgColor theme="6"/>
        <bgColor indexed="64"/>
      </patternFill>
    </fill>
    <fill>
      <patternFill patternType="lightVertical">
        <fgColor theme="6"/>
      </patternFill>
    </fill>
    <fill>
      <patternFill patternType="solid">
        <fgColor theme="0"/>
        <bgColor indexed="64"/>
      </patternFill>
    </fill>
  </fills>
  <borders count="29">
    <border>
      <left/>
      <right/>
      <top/>
      <bottom/>
      <diagonal/>
    </border>
    <border>
      <left/>
      <right/>
      <top/>
      <bottom style="double">
        <color rgb="FFFF800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double">
        <color rgb="FF000000"/>
      </top>
      <bottom style="thin">
        <color rgb="FF000000"/>
      </bottom>
      <diagonal/>
    </border>
    <border>
      <left/>
      <right/>
      <top style="double">
        <color rgb="FF000000"/>
      </top>
      <bottom style="thin">
        <color rgb="FF000000"/>
      </bottom>
      <diagonal/>
    </border>
    <border>
      <left style="thin">
        <color rgb="FF000000"/>
      </left>
      <right/>
      <top style="thin">
        <color rgb="FF000000"/>
      </top>
      <bottom style="thin">
        <color rgb="FF000000"/>
      </bottom>
      <diagonal/>
    </border>
    <border>
      <left style="thin">
        <color rgb="FF000000"/>
      </left>
      <right/>
      <top style="thin">
        <color rgb="FF000000"/>
      </top>
      <bottom style="double">
        <color rgb="FF000000"/>
      </bottom>
      <diagonal/>
    </border>
    <border>
      <left/>
      <right/>
      <top style="thin">
        <color rgb="FF000000"/>
      </top>
      <bottom style="double">
        <color rgb="FF000000"/>
      </bottom>
      <diagonal/>
    </border>
    <border>
      <left style="thin">
        <color auto="1"/>
      </left>
      <right/>
      <top/>
      <bottom/>
      <diagonal/>
    </border>
    <border>
      <left/>
      <right style="thin">
        <color indexed="64"/>
      </right>
      <top/>
      <bottom/>
      <diagonal/>
    </border>
    <border>
      <left style="medium">
        <color theme="0"/>
      </left>
      <right/>
      <top style="medium">
        <color theme="0"/>
      </top>
      <bottom/>
      <diagonal/>
    </border>
    <border>
      <left/>
      <right/>
      <top style="medium">
        <color theme="0"/>
      </top>
      <bottom/>
      <diagonal/>
    </border>
    <border>
      <left/>
      <right style="medium">
        <color theme="0"/>
      </right>
      <top style="medium">
        <color theme="0"/>
      </top>
      <bottom/>
      <diagonal/>
    </border>
    <border>
      <left style="medium">
        <color theme="0"/>
      </left>
      <right/>
      <top/>
      <bottom/>
      <diagonal/>
    </border>
    <border>
      <left/>
      <right style="medium">
        <color theme="0"/>
      </right>
      <top/>
      <bottom/>
      <diagonal/>
    </border>
    <border>
      <left style="medium">
        <color theme="0"/>
      </left>
      <right/>
      <top/>
      <bottom style="medium">
        <color theme="0"/>
      </bottom>
      <diagonal/>
    </border>
    <border>
      <left/>
      <right/>
      <top/>
      <bottom style="medium">
        <color theme="0"/>
      </bottom>
      <diagonal/>
    </border>
    <border>
      <left/>
      <right style="medium">
        <color theme="0"/>
      </right>
      <top/>
      <bottom style="medium">
        <color theme="0"/>
      </bottom>
      <diagonal/>
    </border>
    <border>
      <left/>
      <right style="thin">
        <color rgb="FF000000"/>
      </right>
      <top/>
      <bottom/>
      <diagonal/>
    </border>
    <border>
      <left style="thin">
        <color rgb="FF000000"/>
      </left>
      <right/>
      <top/>
      <bottom/>
      <diagonal/>
    </border>
    <border>
      <left/>
      <right style="thin">
        <color rgb="FF000000"/>
      </right>
      <top/>
      <bottom style="thin">
        <color rgb="FF000000"/>
      </bottom>
      <diagonal/>
    </border>
    <border>
      <left style="thin">
        <color rgb="FF000000"/>
      </left>
      <right/>
      <top/>
      <bottom style="thin">
        <color rgb="FF000000"/>
      </bottom>
      <diagonal/>
    </border>
    <border>
      <left/>
      <right style="thin">
        <color indexed="64"/>
      </right>
      <top style="thin">
        <color rgb="FF000000"/>
      </top>
      <bottom style="thin">
        <color rgb="FF000000"/>
      </bottom>
      <diagonal/>
    </border>
    <border>
      <left/>
      <right style="thin">
        <color indexed="64"/>
      </right>
      <top style="thin">
        <color rgb="FF000000"/>
      </top>
      <bottom style="double">
        <color rgb="FF000000"/>
      </bottom>
      <diagonal/>
    </border>
    <border>
      <left style="thin">
        <color indexed="64"/>
      </left>
      <right style="thin">
        <color indexed="64"/>
      </right>
      <top/>
      <bottom style="double">
        <color indexed="64"/>
      </bottom>
      <diagonal/>
    </border>
    <border>
      <left style="thin">
        <color indexed="64"/>
      </left>
      <right style="thin">
        <color indexed="64"/>
      </right>
      <top style="double">
        <color rgb="FF000000"/>
      </top>
      <bottom/>
      <diagonal/>
    </border>
  </borders>
  <cellStyleXfs count="5">
    <xf numFmtId="0" fontId="0" fillId="0" borderId="0">
      <alignment horizontal="left" vertical="center"/>
    </xf>
    <xf numFmtId="49" fontId="1" fillId="0" borderId="2">
      <alignment horizontal="center" vertical="center"/>
    </xf>
    <xf numFmtId="0" fontId="2" fillId="0" borderId="1" applyNumberFormat="0" applyFill="0" applyAlignment="0" applyProtection="0"/>
    <xf numFmtId="43" fontId="3" fillId="0" borderId="0" applyFont="0" applyFill="0" applyBorder="0" applyAlignment="0" applyProtection="0"/>
    <xf numFmtId="0" fontId="4" fillId="0" borderId="0" applyNumberFormat="0" applyFill="0" applyBorder="0" applyAlignment="0" applyProtection="0"/>
  </cellStyleXfs>
  <cellXfs count="86">
    <xf numFmtId="0" fontId="0" fillId="0" borderId="0" xfId="0">
      <alignment horizontal="left" vertical="center"/>
    </xf>
    <xf numFmtId="49" fontId="0" fillId="0" borderId="0" xfId="0" applyNumberFormat="1" applyFill="1" applyAlignment="1" applyProtection="1">
      <alignment horizontal="right" vertical="center"/>
      <protection locked="0"/>
    </xf>
    <xf numFmtId="0" fontId="6" fillId="0" borderId="3" xfId="0" applyFont="1" applyBorder="1" applyAlignment="1" applyProtection="1">
      <alignment horizontal="center" vertical="top" wrapText="1"/>
    </xf>
    <xf numFmtId="49" fontId="0" fillId="0" borderId="0" xfId="0" applyNumberFormat="1" applyAlignment="1" applyProtection="1">
      <alignment horizontal="right" vertical="center"/>
      <protection locked="0"/>
    </xf>
    <xf numFmtId="167" fontId="0" fillId="0" borderId="0" xfId="0" applyNumberFormat="1" applyAlignment="1" applyProtection="1">
      <alignment horizontal="center" vertical="center"/>
      <protection locked="0"/>
    </xf>
    <xf numFmtId="167" fontId="0" fillId="0" borderId="0" xfId="0" applyNumberFormat="1" applyFill="1" applyAlignment="1" applyProtection="1">
      <alignment horizontal="center" vertical="center"/>
      <protection locked="0"/>
    </xf>
    <xf numFmtId="168" fontId="0" fillId="0" borderId="0" xfId="0" applyNumberFormat="1" applyAlignment="1" applyProtection="1">
      <alignment horizontal="right" vertical="center"/>
      <protection locked="0"/>
    </xf>
    <xf numFmtId="168" fontId="0" fillId="0" borderId="0" xfId="0" applyNumberFormat="1" applyFill="1" applyAlignment="1" applyProtection="1">
      <alignment horizontal="right" vertical="center"/>
      <protection locked="0"/>
    </xf>
    <xf numFmtId="49" fontId="0" fillId="0" borderId="0" xfId="0" applyNumberFormat="1" applyAlignment="1" applyProtection="1">
      <alignment horizontal="center" vertical="center"/>
      <protection locked="0"/>
    </xf>
    <xf numFmtId="49" fontId="0" fillId="0" borderId="0" xfId="0" applyNumberFormat="1" applyFill="1" applyAlignment="1" applyProtection="1">
      <alignment horizontal="center" vertical="center"/>
      <protection locked="0"/>
    </xf>
    <xf numFmtId="0" fontId="0" fillId="0" borderId="0" xfId="0" applyAlignment="1" applyProtection="1">
      <alignment horizontal="center" vertical="center"/>
    </xf>
    <xf numFmtId="0" fontId="0" fillId="0" borderId="0" xfId="0" applyAlignment="1" applyProtection="1"/>
    <xf numFmtId="0" fontId="0" fillId="0" borderId="0" xfId="0" applyAlignment="1" applyProtection="1">
      <alignment wrapText="1"/>
    </xf>
    <xf numFmtId="49" fontId="6" fillId="0" borderId="3" xfId="0" applyNumberFormat="1" applyFont="1" applyBorder="1" applyAlignment="1" applyProtection="1">
      <alignment horizontal="right" vertical="top" wrapText="1" indent="1"/>
    </xf>
    <xf numFmtId="164" fontId="6" fillId="0" borderId="3" xfId="0" applyNumberFormat="1" applyFont="1" applyBorder="1" applyAlignment="1" applyProtection="1">
      <alignment horizontal="center" vertical="top" wrapText="1"/>
    </xf>
    <xf numFmtId="165" fontId="6" fillId="0" borderId="3" xfId="0" applyNumberFormat="1" applyFont="1" applyBorder="1" applyAlignment="1" applyProtection="1">
      <alignment horizontal="center" vertical="top" wrapText="1"/>
    </xf>
    <xf numFmtId="165" fontId="6" fillId="0" borderId="3" xfId="3" applyNumberFormat="1" applyFont="1" applyBorder="1" applyAlignment="1" applyProtection="1">
      <alignment horizontal="center" vertical="top" wrapText="1"/>
    </xf>
    <xf numFmtId="0" fontId="5" fillId="0" borderId="0" xfId="0" applyFont="1" applyBorder="1" applyAlignment="1" applyProtection="1">
      <alignment horizontal="center" vertical="top" wrapText="1"/>
    </xf>
    <xf numFmtId="166" fontId="0" fillId="0" borderId="0" xfId="0" applyNumberFormat="1" applyAlignment="1" applyProtection="1">
      <alignment horizontal="right" vertical="center"/>
    </xf>
    <xf numFmtId="166" fontId="0" fillId="0" borderId="0" xfId="3" applyNumberFormat="1" applyFont="1" applyAlignment="1" applyProtection="1">
      <alignment horizontal="right" vertical="center"/>
    </xf>
    <xf numFmtId="49" fontId="6" fillId="0" borderId="8" xfId="0" applyNumberFormat="1" applyFont="1" applyFill="1" applyBorder="1" applyAlignment="1" applyProtection="1">
      <alignment horizontal="right" vertical="top" indent="1"/>
    </xf>
    <xf numFmtId="49" fontId="6" fillId="0" borderId="4" xfId="0" applyNumberFormat="1" applyFont="1" applyFill="1" applyBorder="1" applyAlignment="1" applyProtection="1">
      <alignment horizontal="right" vertical="top" indent="1"/>
    </xf>
    <xf numFmtId="49" fontId="6" fillId="0" borderId="4" xfId="0" applyNumberFormat="1" applyFont="1" applyFill="1" applyBorder="1" applyAlignment="1" applyProtection="1">
      <alignment horizontal="center" vertical="top"/>
    </xf>
    <xf numFmtId="49" fontId="6" fillId="0" borderId="9" xfId="0" applyNumberFormat="1" applyFont="1" applyFill="1" applyBorder="1" applyAlignment="1" applyProtection="1">
      <alignment horizontal="right" vertical="top" indent="1"/>
    </xf>
    <xf numFmtId="49" fontId="6" fillId="0" borderId="10" xfId="0" applyNumberFormat="1" applyFont="1" applyFill="1" applyBorder="1" applyAlignment="1" applyProtection="1">
      <alignment horizontal="right" vertical="top" indent="1"/>
    </xf>
    <xf numFmtId="49" fontId="6" fillId="0" borderId="10" xfId="0" applyNumberFormat="1" applyFont="1" applyFill="1" applyBorder="1" applyAlignment="1" applyProtection="1">
      <alignment horizontal="center" vertical="top"/>
    </xf>
    <xf numFmtId="49" fontId="0" fillId="0" borderId="0" xfId="0" applyNumberFormat="1" applyAlignment="1" applyProtection="1">
      <alignment horizontal="right" vertical="center" indent="1"/>
    </xf>
    <xf numFmtId="0" fontId="0" fillId="0" borderId="0" xfId="0" applyAlignment="1" applyProtection="1">
      <alignment horizontal="left" vertical="center"/>
    </xf>
    <xf numFmtId="0" fontId="0" fillId="0" borderId="0" xfId="0" applyAlignment="1" applyProtection="1">
      <alignment horizontal="right" vertical="center"/>
    </xf>
    <xf numFmtId="164" fontId="0" fillId="0" borderId="0" xfId="0" applyNumberFormat="1" applyAlignment="1" applyProtection="1">
      <alignment horizontal="right" vertical="center"/>
    </xf>
    <xf numFmtId="165" fontId="0" fillId="0" borderId="0" xfId="0" applyNumberFormat="1" applyAlignment="1" applyProtection="1">
      <alignment horizontal="right" vertical="center"/>
    </xf>
    <xf numFmtId="165" fontId="0" fillId="0" borderId="0" xfId="3" applyNumberFormat="1" applyFont="1" applyAlignment="1" applyProtection="1">
      <alignment horizontal="right" vertical="center"/>
    </xf>
    <xf numFmtId="0" fontId="0" fillId="4" borderId="0" xfId="0" applyFill="1">
      <alignment horizontal="left" vertical="center"/>
    </xf>
    <xf numFmtId="0" fontId="0" fillId="3" borderId="0" xfId="0" applyFill="1" applyAlignment="1">
      <alignment vertical="center"/>
    </xf>
    <xf numFmtId="0" fontId="0" fillId="5" borderId="0" xfId="0" applyFill="1">
      <alignment horizontal="left" vertical="center"/>
    </xf>
    <xf numFmtId="0" fontId="11" fillId="5" borderId="0" xfId="0" applyFont="1" applyFill="1" applyAlignment="1">
      <alignment horizontal="left" vertical="center"/>
    </xf>
    <xf numFmtId="0" fontId="0" fillId="5" borderId="0" xfId="0" applyFill="1" applyAlignment="1">
      <alignment horizontal="left" vertical="center"/>
    </xf>
    <xf numFmtId="165" fontId="15" fillId="0" borderId="22" xfId="3" applyNumberFormat="1" applyFont="1" applyBorder="1" applyAlignment="1" applyProtection="1">
      <alignment horizontal="left" vertical="center"/>
    </xf>
    <xf numFmtId="165" fontId="16" fillId="0" borderId="24" xfId="3" applyNumberFormat="1" applyFont="1" applyBorder="1" applyAlignment="1" applyProtection="1">
      <alignment horizontal="left" vertical="center"/>
    </xf>
    <xf numFmtId="165" fontId="17" fillId="0" borderId="21" xfId="0" applyNumberFormat="1" applyFont="1" applyBorder="1" applyAlignment="1" applyProtection="1">
      <alignment horizontal="right" vertical="center"/>
    </xf>
    <xf numFmtId="165" fontId="17" fillId="0" borderId="23" xfId="0" applyNumberFormat="1" applyFont="1" applyBorder="1" applyAlignment="1" applyProtection="1">
      <alignment horizontal="right" vertical="center"/>
    </xf>
    <xf numFmtId="166" fontId="6" fillId="0" borderId="25" xfId="0" applyNumberFormat="1" applyFont="1" applyFill="1" applyBorder="1" applyAlignment="1" applyProtection="1">
      <alignment horizontal="right" vertical="top" indent="1"/>
    </xf>
    <xf numFmtId="166" fontId="6" fillId="0" borderId="26" xfId="0" applyNumberFormat="1" applyFont="1" applyFill="1" applyBorder="1" applyAlignment="1" applyProtection="1">
      <alignment horizontal="right" vertical="top" indent="1"/>
    </xf>
    <xf numFmtId="49" fontId="6" fillId="0" borderId="4" xfId="0" applyNumberFormat="1" applyFont="1" applyFill="1" applyBorder="1" applyAlignment="1" applyProtection="1">
      <alignment horizontal="right" vertical="top"/>
    </xf>
    <xf numFmtId="49" fontId="6" fillId="0" borderId="10" xfId="0" applyNumberFormat="1" applyFont="1" applyFill="1" applyBorder="1" applyAlignment="1" applyProtection="1">
      <alignment horizontal="right" vertical="top"/>
    </xf>
    <xf numFmtId="0" fontId="9" fillId="5" borderId="0" xfId="0" applyFont="1" applyFill="1" applyAlignment="1">
      <alignment horizontal="left" vertical="center"/>
    </xf>
    <xf numFmtId="171" fontId="0" fillId="5" borderId="0" xfId="0" applyNumberFormat="1" applyFill="1" applyAlignment="1">
      <alignment vertical="center"/>
    </xf>
    <xf numFmtId="49" fontId="6" fillId="0" borderId="27" xfId="0" applyNumberFormat="1" applyFont="1" applyBorder="1" applyAlignment="1" applyProtection="1">
      <alignment horizontal="center" vertical="top" wrapText="1"/>
    </xf>
    <xf numFmtId="0" fontId="0" fillId="0" borderId="12" xfId="0" applyNumberFormat="1" applyFill="1" applyBorder="1" applyAlignment="1" applyProtection="1">
      <alignment vertical="center"/>
    </xf>
    <xf numFmtId="0" fontId="8" fillId="0" borderId="0" xfId="0" applyNumberFormat="1" applyFont="1" applyAlignment="1" applyProtection="1">
      <alignment horizontal="left" vertical="center"/>
      <protection locked="0"/>
    </xf>
    <xf numFmtId="0" fontId="0" fillId="0" borderId="0" xfId="0" applyNumberFormat="1" applyFill="1" applyAlignment="1" applyProtection="1">
      <alignment horizontal="left" vertical="center"/>
      <protection locked="0"/>
    </xf>
    <xf numFmtId="49" fontId="0" fillId="0" borderId="11" xfId="0" applyNumberFormat="1" applyFill="1" applyBorder="1" applyAlignment="1" applyProtection="1">
      <alignment horizontal="right" vertical="center"/>
      <protection locked="0"/>
    </xf>
    <xf numFmtId="0" fontId="21" fillId="0" borderId="28" xfId="0" applyFont="1" applyBorder="1" applyAlignment="1" applyProtection="1">
      <alignment horizontal="right" vertical="top"/>
    </xf>
    <xf numFmtId="49" fontId="21" fillId="0" borderId="6" xfId="0" applyNumberFormat="1" applyFont="1" applyBorder="1" applyAlignment="1" applyProtection="1">
      <alignment horizontal="right" vertical="top"/>
    </xf>
    <xf numFmtId="49" fontId="21" fillId="0" borderId="7" xfId="0" applyNumberFormat="1" applyFont="1" applyBorder="1" applyAlignment="1" applyProtection="1">
      <alignment horizontal="right" vertical="top"/>
    </xf>
    <xf numFmtId="49" fontId="21" fillId="0" borderId="7" xfId="0" applyNumberFormat="1" applyFont="1" applyBorder="1" applyAlignment="1" applyProtection="1">
      <alignment horizontal="center" vertical="top"/>
    </xf>
    <xf numFmtId="166" fontId="21" fillId="0" borderId="7" xfId="0" applyNumberFormat="1" applyFont="1" applyBorder="1" applyAlignment="1" applyProtection="1">
      <alignment horizontal="right" vertical="top"/>
    </xf>
    <xf numFmtId="169" fontId="12" fillId="3" borderId="0" xfId="0" applyNumberFormat="1" applyFont="1" applyFill="1" applyAlignment="1">
      <alignment horizontal="left" indent="1"/>
    </xf>
    <xf numFmtId="0" fontId="0" fillId="5" borderId="0" xfId="0" applyFill="1" applyAlignment="1">
      <alignment horizontal="left" wrapText="1"/>
    </xf>
    <xf numFmtId="0" fontId="9" fillId="5" borderId="0" xfId="0" applyFont="1" applyFill="1" applyAlignment="1">
      <alignment horizontal="left" vertical="top"/>
    </xf>
    <xf numFmtId="0" fontId="14" fillId="5" borderId="0" xfId="0" applyFont="1" applyFill="1" applyAlignment="1">
      <alignment horizontal="left" vertical="center"/>
    </xf>
    <xf numFmtId="0" fontId="10" fillId="5" borderId="0" xfId="0" applyFont="1" applyFill="1" applyAlignment="1">
      <alignment horizontal="right" vertical="center"/>
    </xf>
    <xf numFmtId="170" fontId="5" fillId="5" borderId="0" xfId="0" applyNumberFormat="1" applyFont="1" applyFill="1" applyAlignment="1">
      <alignment horizontal="left" vertical="center"/>
    </xf>
    <xf numFmtId="169" fontId="18" fillId="2" borderId="13" xfId="0" applyNumberFormat="1" applyFont="1" applyFill="1" applyBorder="1" applyAlignment="1">
      <alignment horizontal="right" vertical="center" wrapText="1" indent="2"/>
    </xf>
    <xf numFmtId="169" fontId="18" fillId="2" borderId="14" xfId="0" applyNumberFormat="1" applyFont="1" applyFill="1" applyBorder="1" applyAlignment="1">
      <alignment horizontal="right" vertical="center" wrapText="1" indent="2"/>
    </xf>
    <xf numFmtId="169" fontId="18" fillId="2" borderId="15" xfId="0" applyNumberFormat="1" applyFont="1" applyFill="1" applyBorder="1" applyAlignment="1">
      <alignment horizontal="right" vertical="center" wrapText="1" indent="2"/>
    </xf>
    <xf numFmtId="169" fontId="18" fillId="2" borderId="16" xfId="0" applyNumberFormat="1" applyFont="1" applyFill="1" applyBorder="1" applyAlignment="1">
      <alignment horizontal="right" vertical="center" wrapText="1" indent="2"/>
    </xf>
    <xf numFmtId="169" fontId="18" fillId="2" borderId="0" xfId="0" applyNumberFormat="1" applyFont="1" applyFill="1" applyBorder="1" applyAlignment="1">
      <alignment horizontal="right" vertical="center" wrapText="1" indent="2"/>
    </xf>
    <xf numFmtId="169" fontId="18" fillId="2" borderId="17" xfId="0" applyNumberFormat="1" applyFont="1" applyFill="1" applyBorder="1" applyAlignment="1">
      <alignment horizontal="right" vertical="center" wrapText="1" indent="2"/>
    </xf>
    <xf numFmtId="169" fontId="18" fillId="2" borderId="18" xfId="0" applyNumberFormat="1" applyFont="1" applyFill="1" applyBorder="1" applyAlignment="1">
      <alignment horizontal="right" vertical="center" wrapText="1" indent="2"/>
    </xf>
    <xf numFmtId="169" fontId="18" fillId="2" borderId="19" xfId="0" applyNumberFormat="1" applyFont="1" applyFill="1" applyBorder="1" applyAlignment="1">
      <alignment horizontal="right" vertical="center" wrapText="1" indent="2"/>
    </xf>
    <xf numFmtId="169" fontId="18" fillId="2" borderId="20" xfId="0" applyNumberFormat="1" applyFont="1" applyFill="1" applyBorder="1" applyAlignment="1">
      <alignment horizontal="right" vertical="center" wrapText="1" indent="2"/>
    </xf>
    <xf numFmtId="169" fontId="13" fillId="3" borderId="0" xfId="0" applyNumberFormat="1" applyFont="1" applyFill="1" applyAlignment="1">
      <alignment horizontal="right" vertical="top" wrapText="1" indent="1"/>
    </xf>
    <xf numFmtId="0" fontId="19" fillId="5" borderId="14" xfId="0" applyNumberFormat="1" applyFont="1" applyFill="1" applyBorder="1" applyAlignment="1">
      <alignment horizontal="left" vertical="center" indent="1"/>
    </xf>
    <xf numFmtId="0" fontId="19" fillId="5" borderId="0" xfId="0" applyNumberFormat="1" applyFont="1" applyFill="1" applyAlignment="1">
      <alignment horizontal="left" vertical="center" indent="1"/>
    </xf>
    <xf numFmtId="0" fontId="5" fillId="5" borderId="0" xfId="0" applyFont="1" applyFill="1" applyAlignment="1">
      <alignment horizontal="left" vertical="center"/>
    </xf>
    <xf numFmtId="0" fontId="9" fillId="5" borderId="0" xfId="0" applyFont="1" applyFill="1" applyAlignment="1">
      <alignment horizontal="left" vertical="center"/>
    </xf>
    <xf numFmtId="0" fontId="0" fillId="5" borderId="0" xfId="0" applyFill="1" applyAlignment="1">
      <alignment horizontal="left" vertical="center"/>
    </xf>
    <xf numFmtId="0" fontId="0" fillId="5" borderId="0" xfId="0" applyFill="1" applyAlignment="1">
      <alignment horizontal="left" vertical="center" wrapText="1"/>
    </xf>
    <xf numFmtId="172" fontId="0" fillId="5" borderId="0" xfId="0" applyNumberFormat="1" applyFill="1" applyAlignment="1">
      <alignment horizontal="left" vertical="center"/>
    </xf>
    <xf numFmtId="0" fontId="7" fillId="0" borderId="8" xfId="1" applyNumberFormat="1" applyFont="1" applyBorder="1" applyAlignment="1" applyProtection="1">
      <alignment horizontal="center" vertical="center" wrapText="1"/>
    </xf>
    <xf numFmtId="0" fontId="7" fillId="0" borderId="4" xfId="1" applyNumberFormat="1" applyFont="1" applyBorder="1" applyAlignment="1" applyProtection="1">
      <alignment horizontal="center" vertical="center" wrapText="1"/>
    </xf>
    <xf numFmtId="0" fontId="7" fillId="0" borderId="5" xfId="1" applyNumberFormat="1" applyFont="1" applyBorder="1" applyAlignment="1" applyProtection="1">
      <alignment horizontal="center" vertical="center" wrapText="1"/>
    </xf>
    <xf numFmtId="0" fontId="4" fillId="0" borderId="11" xfId="4" applyBorder="1" applyAlignment="1" applyProtection="1">
      <alignment horizontal="center" vertical="center" wrapText="1"/>
    </xf>
    <xf numFmtId="0" fontId="4" fillId="0" borderId="0" xfId="4" applyBorder="1" applyAlignment="1" applyProtection="1">
      <alignment horizontal="center" vertical="center" wrapText="1"/>
    </xf>
    <xf numFmtId="0" fontId="4" fillId="0" borderId="12" xfId="4" applyBorder="1" applyAlignment="1" applyProtection="1">
      <alignment horizontal="center" vertical="center" wrapText="1"/>
    </xf>
  </cellXfs>
  <cellStyles count="5">
    <cellStyle name="Cellule liée" xfId="2" builtinId="24" customBuiltin="1"/>
    <cellStyle name="Milliers" xfId="3" builtinId="3"/>
    <cellStyle name="Normal" xfId="0" builtinId="0" customBuiltin="1"/>
    <cellStyle name="Texte explicatif" xfId="4" builtinId="53"/>
    <cellStyle name="Titre" xfId="1" builtinId="15" customBuiltin="1"/>
  </cellStyles>
  <dxfs count="37">
    <dxf>
      <font>
        <b/>
        <i val="0"/>
        <strike val="0"/>
        <condense val="0"/>
        <extend val="0"/>
        <outline val="0"/>
        <shadow val="0"/>
        <u val="none"/>
        <vertAlign val="baseline"/>
        <sz val="12"/>
        <color theme="4"/>
        <name val="Calibri"/>
        <scheme val="minor"/>
      </font>
      <numFmt numFmtId="166" formatCode="#,##0.00_ ;[Red]\-#,##0.00\ "/>
      <alignment horizontal="right" vertical="top" textRotation="0" wrapText="0" indent="0" relativeIndent="0" justifyLastLine="0" shrinkToFit="0" mergeCell="0" readingOrder="0"/>
      <border diagonalUp="0" diagonalDown="0" outline="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numFmt numFmtId="30" formatCode="@"/>
      <alignment horizontal="right" vertical="top" textRotation="0" wrapText="0" indent="0" relativeIndent="0" justifyLastLine="0" shrinkToFit="0" mergeCell="0" readingOrder="0"/>
      <border diagonalUp="0" diagonalDown="0" outline="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numFmt numFmtId="30" formatCode="@"/>
      <alignment horizontal="right" vertical="top" textRotation="0" wrapText="0" indent="0" relativeIndent="0" justifyLastLine="0" shrinkToFit="0" mergeCell="0" readingOrder="0"/>
      <border diagonalUp="0" diagonalDown="0" outline="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numFmt numFmtId="30" formatCode="@"/>
      <alignment horizontal="right" vertical="top" textRotation="0" wrapText="0" indent="0" relativeIndent="0" justifyLastLine="0" shrinkToFit="0" mergeCell="0" readingOrder="0"/>
      <border diagonalUp="0" diagonalDown="0" outline="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numFmt numFmtId="30" formatCode="@"/>
      <alignment horizontal="center" vertical="top" textRotation="0" wrapText="0" indent="0" relativeIndent="0" justifyLastLine="0" shrinkToFit="0" mergeCell="0" readingOrder="0"/>
      <border diagonalUp="0" diagonalDown="0" outline="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numFmt numFmtId="30" formatCode="@"/>
      <alignment horizontal="right" vertical="top" textRotation="0" wrapText="0" indent="0" relativeIndent="0" justifyLastLine="0" shrinkToFit="0" mergeCell="0" readingOrder="0"/>
      <border diagonalUp="0" diagonalDown="0" outline="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numFmt numFmtId="30" formatCode="@"/>
      <alignment horizontal="right" vertical="top" textRotation="0" wrapText="0" indent="0" relativeIndent="0" justifyLastLine="0" shrinkToFit="0" mergeCell="0" readingOrder="0"/>
      <border diagonalUp="0" diagonalDown="0" outline="0">
        <left style="thin">
          <color rgb="FF000000"/>
        </left>
        <right/>
        <top style="double">
          <color rgb="FF000000"/>
        </top>
        <bottom style="thin">
          <color rgb="FF000000"/>
        </bottom>
      </border>
      <protection locked="1" hidden="0"/>
    </dxf>
    <dxf>
      <font>
        <b/>
        <i val="0"/>
        <strike val="0"/>
        <condense val="0"/>
        <extend val="0"/>
        <outline val="0"/>
        <shadow val="0"/>
        <u val="none"/>
        <vertAlign val="baseline"/>
        <sz val="12"/>
        <color theme="4"/>
        <name val="Calibri"/>
        <scheme val="minor"/>
      </font>
      <alignment horizontal="right" vertical="top" textRotation="0" wrapText="0" indent="0" relativeIndent="0" justifyLastLine="0" shrinkToFit="0" mergeCell="0" readingOrder="0"/>
      <border diagonalUp="0" diagonalDown="0" outline="0">
        <left style="thin">
          <color indexed="64"/>
        </left>
        <right style="thin">
          <color indexed="64"/>
        </right>
        <top style="double">
          <color rgb="FF000000"/>
        </top>
        <bottom/>
      </border>
      <protection locked="1" hidden="0"/>
    </dxf>
    <dxf>
      <numFmt numFmtId="166" formatCode="#,##0.00_ ;[Red]\-#,##0.00\ "/>
      <alignment horizontal="right" vertical="center" textRotation="0" wrapText="0" indent="0" relativeIndent="255" justifyLastLine="0" shrinkToFit="0" mergeCell="0" readingOrder="0"/>
      <protection locked="1" hidden="0"/>
    </dxf>
    <dxf>
      <numFmt numFmtId="168" formatCode="#,##0.00_ ;[Red]\-#,##0.00;#\ "/>
      <alignment horizontal="right" vertical="center" textRotation="0" wrapText="0" indent="0" relativeIndent="255" justifyLastLine="0" shrinkToFit="0" mergeCell="0" readingOrder="0"/>
      <protection locked="0" hidden="0"/>
    </dxf>
    <dxf>
      <numFmt numFmtId="167" formatCode="General;General;?;@"/>
      <alignment horizontal="center" vertical="center" textRotation="0" wrapText="0" indent="0" relativeIndent="255" justifyLastLine="0" shrinkToFit="0" mergeCell="0" readingOrder="0"/>
      <protection locked="0" hidden="0"/>
    </dxf>
    <dxf>
      <numFmt numFmtId="167" formatCode="General;General;?;@"/>
      <alignment horizontal="center" vertical="center" textRotation="0" wrapText="0" indent="0" relativeIndent="255" justifyLastLine="0" shrinkToFit="0" mergeCell="0" readingOrder="0"/>
      <protection locked="0" hidden="0"/>
    </dxf>
    <dxf>
      <numFmt numFmtId="30" formatCode="@"/>
      <alignment horizontal="center" vertical="center" textRotation="0" wrapText="0" indent="0" relativeIndent="255" justifyLastLine="0" shrinkToFit="0" mergeCell="0" readingOrder="0"/>
      <protection locked="0" hidden="0"/>
    </dxf>
    <dxf>
      <numFmt numFmtId="0" formatCode="General"/>
      <alignment horizontal="left" vertical="center" textRotation="0" wrapText="0" indent="0" relativeIndent="255" justifyLastLine="0" shrinkToFit="0" mergeCell="0" readingOrder="0"/>
      <protection locked="0" hidden="0"/>
    </dxf>
    <dxf>
      <numFmt numFmtId="30" formatCode="@"/>
      <alignment horizontal="right" vertical="center" textRotation="0" wrapText="0" indent="0" relativeIndent="0" justifyLastLine="0" shrinkToFit="0" mergeCell="0" readingOrder="0"/>
      <border outline="0">
        <left style="thin">
          <color indexed="64"/>
        </left>
        <right/>
      </border>
      <protection locked="0" hidden="0"/>
    </dxf>
    <dxf>
      <numFmt numFmtId="0" formatCode="General"/>
      <alignment horizontal="general" vertical="center" textRotation="0" wrapText="0" indent="0" relativeIndent="255" justifyLastLine="0" shrinkToFit="0" mergeCell="0" readingOrder="0"/>
      <border diagonalUp="0" diagonalDown="0" outline="0">
        <left/>
        <right style="thin">
          <color indexed="64"/>
        </right>
        <top/>
        <bottom/>
      </border>
      <protection locked="1" hidden="0"/>
    </dxf>
    <dxf>
      <border>
        <top style="double">
          <color rgb="FF000000"/>
        </top>
        <vertical/>
        <horizontal/>
      </border>
    </dxf>
    <dxf>
      <font>
        <b/>
        <i val="0"/>
        <strike val="0"/>
        <condense val="0"/>
        <extend val="0"/>
        <outline val="0"/>
        <shadow val="0"/>
        <u val="none"/>
        <vertAlign val="baseline"/>
        <sz val="12"/>
        <color theme="4"/>
        <name val="Calibri"/>
        <scheme val="minor"/>
      </font>
      <numFmt numFmtId="30" formatCode="@"/>
      <alignment horizontal="right" vertical="top" textRotation="0" wrapText="0" indent="1" relativeIndent="255" justifyLastLine="0" shrinkToFit="0" mergeCell="0" readingOrder="0"/>
      <border diagonalUp="0" diagonalDown="0">
        <left style="thin">
          <color indexed="64"/>
        </left>
        <right style="thin">
          <color indexed="64"/>
        </right>
        <top/>
        <bottom/>
      </border>
      <protection locked="1" hidden="0"/>
    </dxf>
    <dxf>
      <border outline="0">
        <left style="thin">
          <color indexed="64"/>
        </left>
        <right style="thin">
          <color indexed="64"/>
        </right>
      </border>
    </dxf>
    <dxf>
      <numFmt numFmtId="30" formatCode="@"/>
      <alignment horizontal="general" vertical="center" textRotation="0" wrapText="0" indent="0" relativeIndent="255" justifyLastLine="0" shrinkToFit="0" readingOrder="0"/>
      <border diagonalUp="0" diagonalDown="0">
        <right style="thin">
          <color indexed="64"/>
        </right>
        <top/>
        <bottom/>
      </border>
      <protection locked="1" hidden="0"/>
    </dxf>
    <dxf>
      <border>
        <bottom style="double">
          <color indexed="64"/>
        </bottom>
        <vertical/>
        <horizontal/>
      </border>
    </dxf>
    <dxf>
      <font>
        <b/>
        <strike val="0"/>
        <outline val="0"/>
        <shadow val="0"/>
        <u val="none"/>
        <vertAlign val="baseline"/>
        <sz val="12"/>
        <color theme="4"/>
        <name val="Calibri"/>
        <scheme val="minor"/>
      </font>
      <alignment horizontal="center" vertical="top" textRotation="0" wrapText="1" indent="0" relativeIndent="255" justifyLastLine="0" shrinkToFit="0" mergeCell="0" readingOrder="0"/>
      <border diagonalUp="0" diagonalDown="0">
        <left style="thin">
          <color indexed="64"/>
        </left>
        <right style="thin">
          <color indexed="64"/>
        </right>
        <top/>
        <bottom/>
      </border>
      <protection locked="1" hidden="0"/>
    </dxf>
    <dxf>
      <font>
        <color theme="0"/>
      </font>
    </dxf>
    <dxf>
      <font>
        <color rgb="FFFF0000"/>
      </font>
    </dxf>
    <dxf>
      <font>
        <color theme="0"/>
      </font>
    </dxf>
    <dxf>
      <font>
        <b val="0"/>
        <i val="0"/>
        <strike val="0"/>
        <color rgb="FF4EA3D8"/>
      </font>
    </dxf>
    <dxf>
      <font>
        <b/>
        <i val="0"/>
        <strike val="0"/>
        <color theme="0"/>
      </font>
      <fill>
        <patternFill>
          <bgColor theme="4"/>
        </patternFill>
      </fill>
      <border>
        <top style="thin">
          <color rgb="FF000000"/>
        </top>
        <vertical/>
        <horizontal/>
      </border>
    </dxf>
    <dxf>
      <font>
        <b/>
        <i/>
        <strike val="0"/>
        <u/>
        <color rgb="FF000000"/>
      </font>
    </dxf>
    <dxf>
      <font>
        <b val="0"/>
        <i val="0"/>
        <strike val="0"/>
        <color rgb="FF000000"/>
      </font>
    </dxf>
    <dxf>
      <font>
        <b val="0"/>
        <i/>
        <color theme="2" tint="-0.499984740745262"/>
      </font>
      <numFmt numFmtId="173" formatCode="&quot;            &quot;General;&quot;           - &quot;General;?;&quot;            &quot;@"/>
    </dxf>
    <dxf>
      <fill>
        <patternFill>
          <bgColor theme="4" tint="0.59996337778862885"/>
        </patternFill>
      </fill>
    </dxf>
    <dxf>
      <numFmt numFmtId="174" formatCode="&quot;          &quot;General;&quot;         - &quot;General;?;&quot;        - &quot;@"/>
    </dxf>
    <dxf>
      <numFmt numFmtId="175" formatCode="&quot;   &quot;General;&quot; - &quot;General;?;&quot;   &quot;@"/>
    </dxf>
    <dxf>
      <numFmt numFmtId="173" formatCode="&quot;            &quot;General;&quot;           - &quot;General;?;&quot;            &quot;@"/>
    </dxf>
    <dxf>
      <fill>
        <patternFill>
          <bgColor theme="4" tint="0.59996337778862885"/>
        </patternFill>
      </fill>
    </dxf>
    <dxf>
      <border>
        <vertical/>
      </border>
    </dxf>
    <dxf>
      <fill>
        <patternFill patternType="none">
          <bgColor auto="1"/>
        </patternFill>
      </fill>
      <border>
        <left style="thin">
          <color auto="1"/>
        </left>
        <right style="thin">
          <color auto="1"/>
        </right>
        <top style="thin">
          <color auto="1"/>
        </top>
        <bottom style="thin">
          <color auto="1"/>
        </bottom>
        <vertical style="thin">
          <color auto="1"/>
        </vertical>
        <horizontal/>
      </border>
    </dxf>
  </dxfs>
  <tableStyles count="1" defaultTableStyle="TableStyleMedium9" defaultPivotStyle="PivotStyleLight16">
    <tableStyle name="Style de tableau 1" pivot="0" count="2">
      <tableStyleElement type="wholeTable" dxfId="36"/>
      <tableStyleElement type="totalRow" dxfId="35"/>
    </tableStyle>
  </tableStyles>
  <colors>
    <mruColors>
      <color rgb="FF000000"/>
      <color rgb="FFFF9900"/>
      <color rgb="FF4EA3D8"/>
      <color rgb="FFFFFFFF"/>
      <color rgb="FF009999"/>
    </mru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jpeg"/><Relationship Id="rId1" Type="http://schemas.openxmlformats.org/officeDocument/2006/relationships/image" Target="../media/image2.jpeg"/></Relationships>
</file>

<file path=xl/drawings/_rels/drawing2.x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xdr:from>
      <xdr:col>1</xdr:col>
      <xdr:colOff>95250</xdr:colOff>
      <xdr:row>2</xdr:row>
      <xdr:rowOff>108856</xdr:rowOff>
    </xdr:from>
    <xdr:to>
      <xdr:col>16</xdr:col>
      <xdr:colOff>171451</xdr:colOff>
      <xdr:row>10</xdr:row>
      <xdr:rowOff>51705</xdr:rowOff>
    </xdr:to>
    <xdr:pic>
      <xdr:nvPicPr>
        <xdr:cNvPr id="5123" name="Image 1" descr="altergis_inge_web"/>
        <xdr:cNvPicPr>
          <a:picLocks noChangeAspect="1" noChangeArrowheads="1"/>
        </xdr:cNvPicPr>
      </xdr:nvPicPr>
      <xdr:blipFill>
        <a:blip xmlns:r="http://schemas.openxmlformats.org/officeDocument/2006/relationships" r:embed="rId1" cstate="print"/>
        <a:srcRect/>
        <a:stretch>
          <a:fillRect/>
        </a:stretch>
      </xdr:blipFill>
      <xdr:spPr bwMode="auto">
        <a:xfrm>
          <a:off x="340179" y="503463"/>
          <a:ext cx="3654879" cy="1249135"/>
        </a:xfrm>
        <a:prstGeom prst="rect">
          <a:avLst/>
        </a:prstGeom>
        <a:noFill/>
      </xdr:spPr>
    </xdr:pic>
    <xdr:clientData/>
  </xdr:twoCellAnchor>
  <xdr:twoCellAnchor>
    <xdr:from>
      <xdr:col>0</xdr:col>
      <xdr:colOff>0</xdr:colOff>
      <xdr:row>21</xdr:row>
      <xdr:rowOff>9525</xdr:rowOff>
    </xdr:from>
    <xdr:to>
      <xdr:col>30</xdr:col>
      <xdr:colOff>0</xdr:colOff>
      <xdr:row>41</xdr:row>
      <xdr:rowOff>19050</xdr:rowOff>
    </xdr:to>
    <xdr:sp macro="" textlink="">
      <xdr:nvSpPr>
        <xdr:cNvPr id="5130" name="Text Box 10"/>
        <xdr:cNvSpPr txBox="1">
          <a:spLocks noChangeArrowheads="1"/>
        </xdr:cNvSpPr>
      </xdr:nvSpPr>
      <xdr:spPr bwMode="auto">
        <a:xfrm>
          <a:off x="0" y="3676650"/>
          <a:ext cx="7543800" cy="3248025"/>
        </a:xfrm>
        <a:prstGeom prst="rect">
          <a:avLst/>
        </a:prstGeom>
        <a:noFill/>
        <a:ln w="31750">
          <a:noFill/>
          <a:miter lim="800000"/>
          <a:headEnd/>
          <a:tailEnd/>
        </a:ln>
        <a:effectLst/>
      </xdr:spPr>
    </xdr:sp>
    <xdr:clientData/>
  </xdr:twoCellAnchor>
  <xdr:twoCellAnchor>
    <xdr:from>
      <xdr:col>0</xdr:col>
      <xdr:colOff>32256</xdr:colOff>
      <xdr:row>61</xdr:row>
      <xdr:rowOff>56029</xdr:rowOff>
    </xdr:from>
    <xdr:to>
      <xdr:col>12</xdr:col>
      <xdr:colOff>89646</xdr:colOff>
      <xdr:row>119</xdr:row>
      <xdr:rowOff>44824</xdr:rowOff>
    </xdr:to>
    <xdr:sp macro="" textlink="">
      <xdr:nvSpPr>
        <xdr:cNvPr id="5134" name="Rectangle 14"/>
        <xdr:cNvSpPr>
          <a:spLocks noChangeArrowheads="1"/>
        </xdr:cNvSpPr>
      </xdr:nvSpPr>
      <xdr:spPr bwMode="auto">
        <a:xfrm flipH="1">
          <a:off x="32256" y="10006853"/>
          <a:ext cx="2791625" cy="9087971"/>
        </a:xfrm>
        <a:prstGeom prst="rect">
          <a:avLst/>
        </a:prstGeom>
        <a:solidFill>
          <a:srgbClr val="FFFFFF"/>
        </a:solidFill>
        <a:ln w="63500" cmpd="thinThick">
          <a:solidFill>
            <a:srgbClr val="009999"/>
          </a:solidFill>
          <a:miter lim="800000"/>
          <a:headEnd/>
          <a:tailEnd/>
        </a:ln>
        <a:effectLst/>
      </xdr:spPr>
      <xdr:txBody>
        <a:bodyPr vertOverflow="clip" wrap="square" lIns="274320" tIns="274320" rIns="274320" bIns="274320" anchor="t" upright="1"/>
        <a:lstStyle/>
        <a:p>
          <a:pPr algn="l" rtl="0">
            <a:defRPr sz="1000"/>
          </a:pPr>
          <a:endParaRPr lang="fr-FR" sz="1100" b="0" i="0" u="none" strike="noStrike" baseline="0">
            <a:solidFill>
              <a:srgbClr val="000000"/>
            </a:solidFill>
            <a:latin typeface="Times New Roman"/>
            <a:cs typeface="Times New Roman"/>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r>
            <a:rPr lang="fr-FR" sz="1100" b="1" i="1" u="none" strike="noStrike" baseline="0">
              <a:solidFill>
                <a:schemeClr val="accent1"/>
              </a:solidFill>
              <a:latin typeface="Calibri"/>
            </a:rPr>
            <a:t>AGENCE DE LYON</a:t>
          </a:r>
        </a:p>
        <a:p>
          <a:pPr algn="l" rtl="0">
            <a:defRPr sz="1000"/>
          </a:pPr>
          <a:r>
            <a:rPr lang="fr-FR" sz="1000" b="1" i="0" u="none" strike="noStrike" baseline="0">
              <a:solidFill>
                <a:schemeClr val="accent2"/>
              </a:solidFill>
              <a:latin typeface="Calibri"/>
            </a:rPr>
            <a:t>Adresse : </a:t>
          </a:r>
          <a:r>
            <a:rPr lang="fr-FR" sz="1000" b="0" i="0" u="none" strike="noStrike" baseline="0">
              <a:solidFill>
                <a:srgbClr val="000000"/>
              </a:solidFill>
              <a:latin typeface="Calibri"/>
            </a:rPr>
            <a:t>213 rue de Gerland</a:t>
          </a:r>
        </a:p>
        <a:p>
          <a:pPr algn="l" rtl="0">
            <a:defRPr sz="1000"/>
          </a:pPr>
          <a:r>
            <a:rPr lang="fr-FR" sz="1000" b="0" i="0" u="none" strike="noStrike" baseline="0">
              <a:solidFill>
                <a:srgbClr val="000000"/>
              </a:solidFill>
              <a:latin typeface="Calibri"/>
            </a:rPr>
            <a:t>                  Bâtiment B - 69007 LYON</a:t>
          </a:r>
          <a:endParaRPr lang="fr-FR" sz="1000" b="0" i="0" u="none" strike="noStrike" baseline="0">
            <a:solidFill>
              <a:srgbClr val="000000"/>
            </a:solidFill>
            <a:latin typeface="Times New Roman"/>
            <a:cs typeface="Times New Roman"/>
          </a:endParaRPr>
        </a:p>
        <a:p>
          <a:pPr algn="l" rtl="0">
            <a:defRPr sz="1000"/>
          </a:pPr>
          <a:r>
            <a:rPr lang="fr-FR" sz="1000" b="1" i="0" u="none" strike="noStrike" baseline="0">
              <a:solidFill>
                <a:schemeClr val="accent2"/>
              </a:solidFill>
              <a:latin typeface="Calibri"/>
            </a:rPr>
            <a:t>Tél. :</a:t>
          </a:r>
          <a:r>
            <a:rPr lang="fr-FR" sz="1000" b="0" i="0" u="none" strike="noStrike" baseline="0">
              <a:solidFill>
                <a:schemeClr val="accent2"/>
              </a:solidFill>
              <a:latin typeface="Calibri"/>
            </a:rPr>
            <a:t>         </a:t>
          </a:r>
          <a:r>
            <a:rPr lang="fr-FR" sz="1000" b="0" i="0" u="none" strike="noStrike" baseline="0">
              <a:solidFill>
                <a:srgbClr val="000000"/>
              </a:solidFill>
              <a:latin typeface="Calibri"/>
            </a:rPr>
            <a:t>04.78.96.99.65</a:t>
          </a:r>
          <a:endParaRPr lang="fr-FR" sz="1000" b="0" i="0" u="none" strike="noStrike" baseline="0">
            <a:solidFill>
              <a:srgbClr val="000000"/>
            </a:solidFill>
            <a:latin typeface="Times New Roman"/>
            <a:cs typeface="Times New Roman"/>
          </a:endParaRPr>
        </a:p>
        <a:p>
          <a:pPr algn="l" rtl="0">
            <a:defRPr sz="1000"/>
          </a:pPr>
          <a:r>
            <a:rPr lang="fr-FR" sz="1000" b="1" i="0" u="none" strike="noStrike" baseline="0">
              <a:solidFill>
                <a:schemeClr val="accent2"/>
              </a:solidFill>
              <a:latin typeface="Calibri"/>
            </a:rPr>
            <a:t>Fax:         </a:t>
          </a:r>
          <a:r>
            <a:rPr lang="fr-FR" sz="1000" b="0" i="0" u="none" strike="noStrike" baseline="0">
              <a:solidFill>
                <a:schemeClr val="accent2"/>
              </a:solidFill>
              <a:latin typeface="Calibri"/>
            </a:rPr>
            <a:t> </a:t>
          </a:r>
          <a:r>
            <a:rPr lang="fr-FR" sz="1000" b="0" i="0" u="none" strike="noStrike" baseline="0">
              <a:solidFill>
                <a:srgbClr val="000000"/>
              </a:solidFill>
              <a:latin typeface="Calibri"/>
            </a:rPr>
            <a:t>04.72.71.42.90</a:t>
          </a:r>
        </a:p>
        <a:p>
          <a:pPr algn="l" rtl="0">
            <a:defRPr sz="1000"/>
          </a:pPr>
          <a:r>
            <a:rPr lang="fr-FR" sz="1000" b="1" i="0" u="none" strike="noStrike" baseline="0">
              <a:solidFill>
                <a:schemeClr val="accent2"/>
              </a:solidFill>
              <a:latin typeface="Calibri"/>
            </a:rPr>
            <a:t>Email:</a:t>
          </a:r>
          <a:r>
            <a:rPr lang="fr-FR" sz="1000" b="0" i="0" u="none" strike="noStrike" baseline="0">
              <a:solidFill>
                <a:srgbClr val="000000"/>
              </a:solidFill>
              <a:latin typeface="Calibri"/>
            </a:rPr>
            <a:t>       ingenierie.lyon@altergis.fr</a:t>
          </a: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r>
            <a:rPr lang="fr-FR" sz="1100" b="1" i="1" u="none" strike="noStrike" baseline="0">
              <a:solidFill>
                <a:schemeClr val="accent1"/>
              </a:solidFill>
              <a:latin typeface="Calibri"/>
            </a:rPr>
            <a:t>SIÈGE SOCIAL</a:t>
          </a:r>
        </a:p>
        <a:p>
          <a:pPr algn="l" rtl="0">
            <a:defRPr sz="1000"/>
          </a:pPr>
          <a:r>
            <a:rPr lang="fr-FR" sz="1000" b="1" i="0" u="none" strike="noStrike" baseline="0">
              <a:solidFill>
                <a:schemeClr val="accent2"/>
              </a:solidFill>
              <a:latin typeface="Calibri"/>
            </a:rPr>
            <a:t>Adresse : </a:t>
          </a:r>
          <a:r>
            <a:rPr lang="fr-FR" sz="1000" b="0" i="0" u="none" strike="noStrike" baseline="0">
              <a:solidFill>
                <a:srgbClr val="000000"/>
              </a:solidFill>
              <a:latin typeface="Calibri"/>
            </a:rPr>
            <a:t>Village d'entreprises Saint Henri</a:t>
          </a:r>
        </a:p>
        <a:p>
          <a:pPr algn="l" rtl="0">
            <a:defRPr sz="1000"/>
          </a:pPr>
          <a:r>
            <a:rPr lang="fr-FR" sz="1000" b="0" i="0" u="none" strike="noStrike" baseline="0">
              <a:solidFill>
                <a:srgbClr val="000000"/>
              </a:solidFill>
              <a:latin typeface="Calibri"/>
            </a:rPr>
            <a:t>                  6 rue Anne Gacon</a:t>
          </a:r>
        </a:p>
        <a:p>
          <a:pPr algn="l" rtl="0">
            <a:defRPr sz="1000"/>
          </a:pPr>
          <a:r>
            <a:rPr lang="fr-FR" sz="1000" b="0" i="0" u="none" strike="noStrike" baseline="0">
              <a:solidFill>
                <a:srgbClr val="000000"/>
              </a:solidFill>
              <a:latin typeface="Calibri"/>
            </a:rPr>
            <a:t>                  13016 MARSEILLE</a:t>
          </a:r>
          <a:endParaRPr lang="fr-FR" sz="1000" b="0" i="0" u="none" strike="noStrike" baseline="0">
            <a:solidFill>
              <a:srgbClr val="000000"/>
            </a:solidFill>
            <a:latin typeface="Times New Roman"/>
            <a:cs typeface="Times New Roman"/>
          </a:endParaRPr>
        </a:p>
        <a:p>
          <a:pPr algn="l" rtl="0">
            <a:defRPr sz="1000"/>
          </a:pPr>
          <a:r>
            <a:rPr lang="fr-FR" sz="1000" b="1" i="0" u="none" strike="noStrike" baseline="0">
              <a:solidFill>
                <a:schemeClr val="accent2"/>
              </a:solidFill>
              <a:latin typeface="Calibri"/>
            </a:rPr>
            <a:t>Tél. :     </a:t>
          </a:r>
          <a:r>
            <a:rPr lang="fr-FR" sz="1000" b="0" i="0" u="none" strike="noStrike" baseline="0">
              <a:solidFill>
                <a:srgbClr val="000000"/>
              </a:solidFill>
              <a:latin typeface="Calibri"/>
            </a:rPr>
            <a:t>(0033) 04 96 15 14 57</a:t>
          </a:r>
        </a:p>
        <a:p>
          <a:pPr algn="l" rtl="0">
            <a:defRPr sz="1000"/>
          </a:pPr>
          <a:r>
            <a:rPr lang="fr-FR" sz="1000" b="1" i="0" u="none" strike="noStrike" baseline="0">
              <a:solidFill>
                <a:schemeClr val="accent2"/>
              </a:solidFill>
              <a:latin typeface="Calibri"/>
            </a:rPr>
            <a:t>Fax :    </a:t>
          </a:r>
          <a:r>
            <a:rPr lang="fr-FR" sz="1000" b="0" i="0" u="none" strike="noStrike" baseline="0">
              <a:solidFill>
                <a:schemeClr val="accent2"/>
              </a:solidFill>
              <a:latin typeface="Calibri"/>
            </a:rPr>
            <a:t> </a:t>
          </a:r>
          <a:r>
            <a:rPr lang="fr-FR" sz="1000" b="0" i="0" u="none" strike="noStrike" baseline="0">
              <a:solidFill>
                <a:srgbClr val="000000"/>
              </a:solidFill>
              <a:latin typeface="Calibri"/>
            </a:rPr>
            <a:t>(0033) 04 96 15 14 51</a:t>
          </a:r>
          <a:endParaRPr lang="fr-FR" sz="1000" b="0" i="0" u="none" strike="noStrike" baseline="0">
            <a:solidFill>
              <a:srgbClr val="000000"/>
            </a:solidFill>
            <a:latin typeface="Times New Roman"/>
            <a:cs typeface="Times New Roman"/>
          </a:endParaRPr>
        </a:p>
        <a:p>
          <a:pPr algn="l" rtl="0">
            <a:defRPr sz="1000"/>
          </a:pPr>
          <a:r>
            <a:rPr lang="fr-FR" sz="1000" b="1" i="0" u="none" strike="noStrike" baseline="0">
              <a:solidFill>
                <a:schemeClr val="accent2"/>
              </a:solidFill>
              <a:latin typeface="Calibri"/>
            </a:rPr>
            <a:t>Email : </a:t>
          </a:r>
          <a:r>
            <a:rPr lang="fr-FR" sz="1000" b="0" i="0" u="none" strike="noStrike" baseline="0">
              <a:solidFill>
                <a:srgbClr val="000000"/>
              </a:solidFill>
              <a:latin typeface="Calibri"/>
            </a:rPr>
            <a:t> ingenierie.marseille@altergis.fr</a:t>
          </a:r>
        </a:p>
        <a:p>
          <a:pPr algn="l" rtl="0">
            <a:defRPr sz="1000"/>
          </a:pPr>
          <a:endParaRPr lang="fr-FR" sz="1000" b="1" i="0" u="none" strike="noStrike" baseline="0">
            <a:solidFill>
              <a:schemeClr val="accent2"/>
            </a:solidFill>
            <a:latin typeface="Calibri"/>
          </a:endParaRPr>
        </a:p>
        <a:p>
          <a:pPr algn="l" rtl="0">
            <a:defRPr sz="1000"/>
          </a:pPr>
          <a:r>
            <a:rPr lang="fr-FR" sz="1000" b="1" i="0" u="none" strike="noStrike" baseline="0">
              <a:solidFill>
                <a:schemeClr val="accent2"/>
              </a:solidFill>
              <a:latin typeface="Calibri"/>
            </a:rPr>
            <a:t>SIRET :</a:t>
          </a:r>
          <a:r>
            <a:rPr lang="fr-FR" sz="1000" b="0" i="0" u="none" strike="noStrike" baseline="0">
              <a:solidFill>
                <a:srgbClr val="000000"/>
              </a:solidFill>
              <a:latin typeface="Calibri"/>
            </a:rPr>
            <a:t>38991349200036</a:t>
          </a:r>
        </a:p>
        <a:p>
          <a:pPr algn="l" rtl="0">
            <a:defRPr sz="1000"/>
          </a:pPr>
          <a:r>
            <a:rPr lang="fr-FR" sz="1000" b="1" i="0" u="none" strike="noStrike" baseline="0">
              <a:solidFill>
                <a:schemeClr val="accent2"/>
              </a:solidFill>
              <a:latin typeface="Calibri"/>
            </a:rPr>
            <a:t>RCS :</a:t>
          </a:r>
          <a:r>
            <a:rPr lang="fr-FR" sz="1000" b="0" i="0" u="none" strike="noStrike" baseline="0">
              <a:solidFill>
                <a:schemeClr val="accent2"/>
              </a:solidFill>
              <a:latin typeface="Calibri"/>
            </a:rPr>
            <a:t> </a:t>
          </a:r>
          <a:r>
            <a:rPr lang="fr-FR" sz="1000" b="0" i="0" u="none" strike="noStrike" baseline="0">
              <a:solidFill>
                <a:srgbClr val="000000"/>
              </a:solidFill>
              <a:latin typeface="Calibri"/>
            </a:rPr>
            <a:t>Marseille B 389 913 492</a:t>
          </a:r>
        </a:p>
        <a:p>
          <a:pPr algn="l" rtl="0">
            <a:defRPr sz="1000"/>
          </a:pPr>
          <a:r>
            <a:rPr lang="fr-FR" sz="1000" b="1" i="0" u="none" strike="noStrike" baseline="0">
              <a:solidFill>
                <a:schemeClr val="accent2"/>
              </a:solidFill>
              <a:latin typeface="Calibri"/>
            </a:rPr>
            <a:t>Capital social :</a:t>
          </a:r>
          <a:r>
            <a:rPr lang="fr-FR" sz="1000" b="0" i="0" u="none" strike="noStrike" baseline="0">
              <a:solidFill>
                <a:schemeClr val="accent2"/>
              </a:solidFill>
              <a:latin typeface="Calibri"/>
            </a:rPr>
            <a:t> </a:t>
          </a:r>
          <a:r>
            <a:rPr lang="fr-FR" sz="1000" b="0" i="0" u="none" strike="noStrike" baseline="0">
              <a:solidFill>
                <a:srgbClr val="000000"/>
              </a:solidFill>
              <a:latin typeface="Calibri"/>
            </a:rPr>
            <a:t>100.000 €</a:t>
          </a: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endParaRPr lang="fr-FR" sz="1100" b="1" i="1" u="none" strike="noStrike" baseline="0">
            <a:solidFill>
              <a:schemeClr val="accent1"/>
            </a:solidFill>
            <a:latin typeface="Calibri"/>
          </a:endParaRPr>
        </a:p>
        <a:p>
          <a:pPr algn="l" rtl="0">
            <a:defRPr sz="1000"/>
          </a:pPr>
          <a:r>
            <a:rPr lang="fr-FR" sz="1100" b="1" i="1" u="none" strike="noStrike" baseline="0">
              <a:solidFill>
                <a:schemeClr val="accent1"/>
              </a:solidFill>
              <a:latin typeface="Calibri"/>
            </a:rPr>
            <a:t>NOTRE DÉMARCHE</a:t>
          </a:r>
        </a:p>
        <a:p>
          <a:pPr algn="l" rtl="0">
            <a:defRPr sz="1000"/>
          </a:pPr>
          <a:r>
            <a:rPr lang="fr-FR" sz="1000" b="0" i="0" u="none" strike="noStrike" baseline="0">
              <a:solidFill>
                <a:srgbClr val="000000"/>
              </a:solidFill>
              <a:latin typeface="Calibri"/>
            </a:rPr>
            <a:t>Dans le contexte du Grenelle de l'Environnement, du Programme Européen de réduction des gaz à effet de serre, de la raréfaction des énergies, et du développement durable, ALTERGIS INGÉNIERIE apporte une démarche rationnelle soucieuse de la performance environnementale et énergétique des bâtiments et de la pérennité des installations de nos clients.</a:t>
          </a:r>
        </a:p>
        <a:p>
          <a:pPr algn="l" rtl="0">
            <a:defRPr sz="1000"/>
          </a:pPr>
          <a:endParaRPr lang="fr-FR" sz="1000" b="0" i="0" u="none" strike="noStrike" baseline="0">
            <a:solidFill>
              <a:srgbClr val="000000"/>
            </a:solidFill>
            <a:latin typeface="Calibri"/>
          </a:endParaRPr>
        </a:p>
      </xdr:txBody>
    </xdr:sp>
    <xdr:clientData/>
  </xdr:twoCellAnchor>
  <xdr:twoCellAnchor editAs="oneCell">
    <xdr:from>
      <xdr:col>1</xdr:col>
      <xdr:colOff>165607</xdr:colOff>
      <xdr:row>63</xdr:row>
      <xdr:rowOff>119743</xdr:rowOff>
    </xdr:from>
    <xdr:to>
      <xdr:col>9</xdr:col>
      <xdr:colOff>231012</xdr:colOff>
      <xdr:row>67</xdr:row>
      <xdr:rowOff>118127</xdr:rowOff>
    </xdr:to>
    <xdr:pic>
      <xdr:nvPicPr>
        <xdr:cNvPr id="17" name="Image 16" descr="C:\Users\m.latour\AppData\Local\Microsoft\Windows\Temporary Internet Files\Content.Word\altergis_inge_web.jpg"/>
        <xdr:cNvPicPr/>
      </xdr:nvPicPr>
      <xdr:blipFill>
        <a:blip xmlns:r="http://schemas.openxmlformats.org/officeDocument/2006/relationships" r:embed="rId2" cstate="print"/>
        <a:srcRect/>
        <a:stretch>
          <a:fillRect/>
        </a:stretch>
      </xdr:blipFill>
      <xdr:spPr bwMode="auto">
        <a:xfrm>
          <a:off x="400931" y="10384331"/>
          <a:ext cx="1947993" cy="625914"/>
        </a:xfrm>
        <a:prstGeom prst="rect">
          <a:avLst/>
        </a:prstGeom>
        <a:noFill/>
        <a:ln w="9525">
          <a:noFill/>
          <a:miter lim="800000"/>
          <a:headEnd/>
          <a:tailEnd/>
        </a:ln>
      </xdr:spPr>
    </xdr:pic>
    <xdr:clientData/>
  </xdr:twoCellAnchor>
  <xdr:twoCellAnchor editAs="oneCell">
    <xdr:from>
      <xdr:col>6</xdr:col>
      <xdr:colOff>202941</xdr:colOff>
      <xdr:row>22</xdr:row>
      <xdr:rowOff>77647</xdr:rowOff>
    </xdr:from>
    <xdr:to>
      <xdr:col>29</xdr:col>
      <xdr:colOff>257735</xdr:colOff>
      <xdr:row>42</xdr:row>
      <xdr:rowOff>0</xdr:rowOff>
    </xdr:to>
    <xdr:pic>
      <xdr:nvPicPr>
        <xdr:cNvPr id="8" name="Image 7" descr="Clique droit"/>
        <xdr:cNvPicPr>
          <a:picLocks/>
        </xdr:cNvPicPr>
      </xdr:nvPicPr>
      <xdr:blipFill>
        <a:blip xmlns:r="http://schemas.openxmlformats.org/officeDocument/2006/relationships" r:embed="rId3" cstate="print"/>
        <a:srcRect/>
        <a:stretch>
          <a:fillRect/>
        </a:stretch>
      </xdr:blipFill>
      <xdr:spPr bwMode="auto">
        <a:xfrm>
          <a:off x="1614882" y="3618706"/>
          <a:ext cx="5400000" cy="3060000"/>
        </a:xfrm>
        <a:prstGeom prst="rect">
          <a:avLst/>
        </a:prstGeom>
        <a:noFill/>
        <a:ln w="9525">
          <a:solidFill>
            <a:schemeClr val="bg1"/>
          </a:solidFill>
          <a:miter lim="800000"/>
          <a:headEnd/>
          <a:tailEnd/>
        </a:ln>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57149</xdr:colOff>
      <xdr:row>0</xdr:row>
      <xdr:rowOff>38101</xdr:rowOff>
    </xdr:from>
    <xdr:to>
      <xdr:col>2</xdr:col>
      <xdr:colOff>1095375</xdr:colOff>
      <xdr:row>2</xdr:row>
      <xdr:rowOff>219076</xdr:rowOff>
    </xdr:to>
    <xdr:pic>
      <xdr:nvPicPr>
        <xdr:cNvPr id="2" name="Image 1" descr="C:\Users\m.latour\AppData\Local\Microsoft\Windows\Temporary Internet Files\Content.Word\altergis_inge_web.jpg"/>
        <xdr:cNvPicPr/>
      </xdr:nvPicPr>
      <xdr:blipFill>
        <a:blip xmlns:r="http://schemas.openxmlformats.org/officeDocument/2006/relationships" r:embed="rId1" cstate="print"/>
        <a:srcRect/>
        <a:stretch>
          <a:fillRect/>
        </a:stretch>
      </xdr:blipFill>
      <xdr:spPr bwMode="auto">
        <a:xfrm>
          <a:off x="57149" y="38101"/>
          <a:ext cx="1552576" cy="571500"/>
        </a:xfrm>
        <a:prstGeom prst="rect">
          <a:avLst/>
        </a:prstGeom>
        <a:noFill/>
        <a:ln w="9525">
          <a:noFill/>
          <a:miter lim="800000"/>
          <a:headEnd/>
          <a:tailEnd/>
        </a:ln>
      </xdr:spPr>
    </xdr:pic>
    <xdr:clientData/>
  </xdr:twoCellAnchor>
</xdr:wsDr>
</file>

<file path=xl/tables/table1.xml><?xml version="1.0" encoding="utf-8"?>
<table xmlns="http://schemas.openxmlformats.org/spreadsheetml/2006/main" id="1" name="DPGF1" displayName="DPGF1" ref="A6:H113" totalsRowCount="1" headerRowDxfId="21" dataDxfId="19" totalsRowDxfId="17" headerRowBorderDxfId="20" tableBorderDxfId="18" totalsRowBorderDxfId="16" dataCellStyle="Normal">
  <autoFilter ref="A6:H112">
    <filterColumn colId="0"/>
    <filterColumn colId="4"/>
  </autoFilter>
  <tableColumns count="8">
    <tableColumn id="11" name="niv" dataDxfId="15" totalsRowDxfId="7" dataCellStyle="Normal">
      <calculatedColumnFormula>IF(DPGF1[[#This Row],[REP]]="pm",10,IF(DPGF1[[#This Row],[REP]]="",0,1+LEN(DPGF1[[#This Row],[REP]])-LEN(SUBSTITUTE(SUBSTITUTE(DPGF1[[#This Row],[REP]],",",""),".",""))))</calculatedColumnFormula>
    </tableColumn>
    <tableColumn id="1" name="REP" dataDxfId="14" totalsRowDxfId="6" dataCellStyle="Normal"/>
    <tableColumn id="2" name="DESIGNATION" dataDxfId="13" totalsRowDxfId="5" dataCellStyle="Normal"/>
    <tableColumn id="3" name="U" dataDxfId="12" totalsRowDxfId="4" dataCellStyle="Normal"/>
    <tableColumn id="8" name="QTE MOE" dataDxfId="11" totalsRowDxfId="3"/>
    <tableColumn id="4" name="QTE_x000a_ENT" dataDxfId="10" totalsRowDxfId="2" dataCellStyle="Normal"/>
    <tableColumn id="5" name="Prix Unitaire € HT" totalsRowLabel="TOTAL H.T. :" dataDxfId="9" totalsRowDxfId="1" dataCellStyle="Normal"/>
    <tableColumn id="6" name="Prix total € HT" totalsRowFunction="custom" dataDxfId="8" totalsRowDxfId="0" dataCellStyle="Milliers">
      <calculatedColumnFormula>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calculatedColumnFormula>
      <totalsRowFormula>SUMIF(B7:B112,"",H7:H112)</totalsRowFormula>
    </tableColumn>
  </tableColumns>
  <tableStyleInfo name="Style de tableau 1"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Tème Alrergis">
  <a:themeElements>
    <a:clrScheme name="ALTERGIS">
      <a:dk1>
        <a:sysClr val="windowText" lastClr="000000"/>
      </a:dk1>
      <a:lt1>
        <a:sysClr val="window" lastClr="FFFFFF"/>
      </a:lt1>
      <a:dk2>
        <a:srgbClr val="000000"/>
      </a:dk2>
      <a:lt2>
        <a:srgbClr val="FFFFFF"/>
      </a:lt2>
      <a:accent1>
        <a:srgbClr val="FF9900"/>
      </a:accent1>
      <a:accent2>
        <a:srgbClr val="009999"/>
      </a:accent2>
      <a:accent3>
        <a:srgbClr val="1B587C"/>
      </a:accent3>
      <a:accent4>
        <a:srgbClr val="00FF00"/>
      </a:accent4>
      <a:accent5>
        <a:srgbClr val="6B9F25"/>
      </a:accent5>
      <a:accent6>
        <a:srgbClr val="4E8542"/>
      </a:accent6>
      <a:hlink>
        <a:srgbClr val="1B587C"/>
      </a:hlink>
      <a:folHlink>
        <a:srgbClr val="00CC99"/>
      </a:folHlink>
    </a:clrScheme>
    <a:fontScheme name="Altergis">
      <a:majorFont>
        <a:latin typeface="Swis721 LtCn BT"/>
        <a:ea typeface=""/>
        <a:cs typeface=""/>
      </a:majorFont>
      <a:minorFont>
        <a:latin typeface="Calibri"/>
        <a:ea typeface=""/>
        <a:cs typeface=""/>
      </a:minorFont>
    </a:fontScheme>
    <a:fmtScheme name="Aspect">
      <a:fillStyleLst>
        <a:solidFill>
          <a:schemeClr val="phClr"/>
        </a:solidFill>
        <a:gradFill rotWithShape="1">
          <a:gsLst>
            <a:gs pos="0">
              <a:schemeClr val="phClr">
                <a:tint val="65000"/>
                <a:satMod val="270000"/>
              </a:schemeClr>
            </a:gs>
            <a:gs pos="25000">
              <a:schemeClr val="phClr">
                <a:tint val="60000"/>
                <a:satMod val="300000"/>
              </a:schemeClr>
            </a:gs>
            <a:gs pos="100000">
              <a:schemeClr val="phClr">
                <a:tint val="29000"/>
                <a:satMod val="400000"/>
              </a:schemeClr>
            </a:gs>
          </a:gsLst>
          <a:lin ang="16200000" scaled="1"/>
        </a:gradFill>
        <a:gradFill rotWithShape="1">
          <a:gsLst>
            <a:gs pos="0">
              <a:schemeClr val="phClr">
                <a:shade val="45000"/>
                <a:satMod val="155000"/>
              </a:schemeClr>
            </a:gs>
            <a:gs pos="60000">
              <a:schemeClr val="phClr">
                <a:shade val="95000"/>
                <a:satMod val="150000"/>
              </a:schemeClr>
            </a:gs>
            <a:gs pos="100000">
              <a:schemeClr val="phClr">
                <a:tint val="87000"/>
                <a:satMod val="250000"/>
              </a:schemeClr>
            </a:gs>
          </a:gsLst>
          <a:lin ang="16200000" scaled="0"/>
        </a:gradFill>
      </a:fillStyleLst>
      <a:lnStyleLst>
        <a:ln w="9525" cap="flat" cmpd="sng" algn="ctr">
          <a:solidFill>
            <a:schemeClr val="phClr">
              <a:satMod val="150000"/>
            </a:schemeClr>
          </a:solidFill>
          <a:prstDash val="solid"/>
        </a:ln>
        <a:ln w="42500" cap="flat" cmpd="sng" algn="ctr">
          <a:solidFill>
            <a:schemeClr val="phClr"/>
          </a:solidFill>
          <a:prstDash val="solid"/>
        </a:ln>
        <a:ln w="38100" cap="flat" cmpd="sng" algn="ctr">
          <a:solidFill>
            <a:schemeClr val="phClr"/>
          </a:solidFill>
          <a:prstDash val="solid"/>
        </a:ln>
      </a:lnStyleLst>
      <a:effectStyleLst>
        <a:effectStyle>
          <a:effectLst>
            <a:outerShdw blurRad="65500" dist="38100" dir="5400000" rotWithShape="0">
              <a:srgbClr val="000000">
                <a:alpha val="40000"/>
              </a:srgbClr>
            </a:outerShdw>
          </a:effectLst>
        </a:effectStyle>
        <a:effectStyle>
          <a:effectLst>
            <a:outerShdw blurRad="65500" dist="38100" dir="5400000" rotWithShape="0">
              <a:srgbClr val="000000">
                <a:alpha val="40000"/>
              </a:srgbClr>
            </a:outerShdw>
          </a:effectLst>
        </a:effectStyle>
        <a:effectStyle>
          <a:effectLst>
            <a:outerShdw blurRad="65500" dist="38100" dir="5400000" rotWithShape="0">
              <a:srgbClr val="000000">
                <a:alpha val="40000"/>
              </a:srgbClr>
            </a:outerShdw>
          </a:effectLst>
          <a:scene3d>
            <a:camera prst="orthographicFront" fov="0">
              <a:rot lat="0" lon="0" rev="0"/>
            </a:camera>
            <a:lightRig rig="contrasting" dir="t">
              <a:rot lat="0" lon="0" rev="12000000"/>
            </a:lightRig>
          </a:scene3d>
          <a:sp3d prstMaterial="powder">
            <a:bevelT h="50800"/>
          </a:sp3d>
        </a:effectStyle>
      </a:effectStyleLst>
      <a:bgFillStyleLst>
        <a:solidFill>
          <a:schemeClr val="phClr"/>
        </a:solidFill>
        <a:gradFill rotWithShape="1">
          <a:gsLst>
            <a:gs pos="0">
              <a:schemeClr val="phClr">
                <a:shade val="35000"/>
                <a:satMod val="150000"/>
              </a:schemeClr>
            </a:gs>
            <a:gs pos="45000">
              <a:schemeClr val="phClr">
                <a:shade val="68000"/>
                <a:satMod val="155000"/>
              </a:schemeClr>
            </a:gs>
            <a:gs pos="100000">
              <a:schemeClr val="phClr">
                <a:tint val="70000"/>
                <a:satMod val="175000"/>
              </a:schemeClr>
            </a:gs>
          </a:gsLst>
          <a:lin ang="16200000" scaled="0"/>
        </a:gradFill>
        <a:blipFill>
          <a:blip xmlns:r="http://schemas.openxmlformats.org/officeDocument/2006/relationships" r:embed="rId1">
            <a:duotone>
              <a:schemeClr val="phClr">
                <a:shade val="800"/>
                <a:satMod val="150000"/>
              </a:schemeClr>
              <a:schemeClr val="phClr">
                <a:tint val="80000"/>
                <a:satMod val="150000"/>
              </a:schemeClr>
            </a:duotone>
          </a:blip>
          <a:tile tx="0" ty="0" sx="75000" sy="75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2"/>
  <dimension ref="A1:AD122"/>
  <sheetViews>
    <sheetView view="pageLayout" topLeftCell="A59" zoomScale="85" zoomScaleNormal="55" zoomScalePageLayoutView="85" workbookViewId="0">
      <selection activeCell="Q78" sqref="Q78:AD78"/>
    </sheetView>
  </sheetViews>
  <sheetFormatPr baseColWidth="10" defaultColWidth="3.7109375" defaultRowHeight="12.75"/>
  <cols>
    <col min="1" max="4" width="3.7109375" customWidth="1"/>
    <col min="5" max="5" width="2.140625" customWidth="1"/>
    <col min="6" max="6" width="5.28515625" customWidth="1"/>
    <col min="7" max="10" width="3.7109375" customWidth="1"/>
    <col min="11" max="11" width="2.28515625" customWidth="1"/>
    <col min="12" max="13" width="3.7109375" customWidth="1"/>
    <col min="14" max="14" width="4.42578125" customWidth="1"/>
    <col min="15" max="15" width="2.85546875" customWidth="1"/>
    <col min="16" max="16" width="3.140625" customWidth="1"/>
    <col min="17" max="17" width="6.28515625" customWidth="1"/>
    <col min="18" max="18" width="3.140625" customWidth="1"/>
    <col min="19" max="19" width="1.42578125" customWidth="1"/>
    <col min="20" max="24" width="3.7109375" customWidth="1"/>
    <col min="25" max="25" width="4.42578125" customWidth="1"/>
    <col min="26" max="29" width="3.7109375" customWidth="1"/>
    <col min="30" max="30" width="4.140625" customWidth="1"/>
    <col min="31" max="57" width="3.7109375" customWidth="1"/>
  </cols>
  <sheetData>
    <row r="1" spans="1:30" ht="18" customHeight="1">
      <c r="A1" s="34"/>
      <c r="B1" s="34"/>
      <c r="C1" s="34"/>
      <c r="D1" s="34"/>
      <c r="E1" s="34"/>
      <c r="F1" s="34"/>
      <c r="G1" s="34"/>
      <c r="H1" s="34"/>
      <c r="I1" s="34"/>
      <c r="J1" s="34"/>
      <c r="K1" s="34"/>
      <c r="L1" s="34"/>
      <c r="M1" s="34"/>
      <c r="N1" s="34"/>
      <c r="O1" s="34"/>
      <c r="P1" s="34"/>
      <c r="Q1" s="34"/>
      <c r="R1" s="34"/>
      <c r="S1" s="32"/>
      <c r="T1" s="57">
        <f>S86</f>
        <v>0</v>
      </c>
      <c r="U1" s="57"/>
      <c r="V1" s="57"/>
      <c r="W1" s="57"/>
      <c r="X1" s="57"/>
      <c r="Y1" s="57"/>
      <c r="Z1" s="57"/>
      <c r="AA1" s="57"/>
      <c r="AB1" s="57"/>
      <c r="AC1" s="57"/>
      <c r="AD1" s="57"/>
    </row>
    <row r="2" spans="1:30" ht="12.75" customHeight="1">
      <c r="A2" s="34"/>
      <c r="B2" s="34"/>
      <c r="C2" s="34"/>
      <c r="D2" s="34"/>
      <c r="E2" s="34"/>
      <c r="F2" s="34"/>
      <c r="G2" s="34"/>
      <c r="H2" s="34"/>
      <c r="I2" s="34"/>
      <c r="J2" s="34"/>
      <c r="K2" s="34"/>
      <c r="L2" s="34"/>
      <c r="M2" s="34"/>
      <c r="N2" s="34"/>
      <c r="O2" s="34"/>
      <c r="P2" s="34"/>
      <c r="Q2" s="34"/>
      <c r="R2" s="34"/>
      <c r="S2" s="32"/>
      <c r="T2" s="57"/>
      <c r="U2" s="57"/>
      <c r="V2" s="57"/>
      <c r="W2" s="57"/>
      <c r="X2" s="57"/>
      <c r="Y2" s="57"/>
      <c r="Z2" s="57"/>
      <c r="AA2" s="57"/>
      <c r="AB2" s="57"/>
      <c r="AC2" s="57"/>
      <c r="AD2" s="57"/>
    </row>
    <row r="3" spans="1:30" ht="12.75" customHeight="1">
      <c r="A3" s="34"/>
      <c r="B3" s="34"/>
      <c r="C3" s="34"/>
      <c r="D3" s="34"/>
      <c r="E3" s="34"/>
      <c r="F3" s="34"/>
      <c r="G3" s="34"/>
      <c r="H3" s="34"/>
      <c r="I3" s="34"/>
      <c r="J3" s="34"/>
      <c r="K3" s="34"/>
      <c r="L3" s="34"/>
      <c r="M3" s="34"/>
      <c r="N3" s="34"/>
      <c r="O3" s="34"/>
      <c r="P3" s="34"/>
      <c r="Q3" s="34"/>
      <c r="R3" s="34"/>
      <c r="S3" s="32"/>
      <c r="T3" s="57"/>
      <c r="U3" s="57"/>
      <c r="V3" s="57"/>
      <c r="W3" s="57"/>
      <c r="X3" s="57"/>
      <c r="Y3" s="57"/>
      <c r="Z3" s="57"/>
      <c r="AA3" s="57"/>
      <c r="AB3" s="57"/>
      <c r="AC3" s="57"/>
      <c r="AD3" s="57"/>
    </row>
    <row r="4" spans="1:30" ht="12.75" customHeight="1">
      <c r="A4" s="34"/>
      <c r="B4" s="34"/>
      <c r="C4" s="34"/>
      <c r="D4" s="34"/>
      <c r="E4" s="34"/>
      <c r="F4" s="34"/>
      <c r="G4" s="34"/>
      <c r="H4" s="34"/>
      <c r="I4" s="34"/>
      <c r="J4" s="34"/>
      <c r="K4" s="34"/>
      <c r="L4" s="34"/>
      <c r="M4" s="34"/>
      <c r="N4" s="34"/>
      <c r="O4" s="34"/>
      <c r="P4" s="34"/>
      <c r="Q4" s="34"/>
      <c r="R4" s="34"/>
      <c r="S4" s="32"/>
      <c r="T4" s="57"/>
      <c r="U4" s="57"/>
      <c r="V4" s="57"/>
      <c r="W4" s="57"/>
      <c r="X4" s="57"/>
      <c r="Y4" s="57"/>
      <c r="Z4" s="57"/>
      <c r="AA4" s="57"/>
      <c r="AB4" s="57"/>
      <c r="AC4" s="57"/>
      <c r="AD4" s="57"/>
    </row>
    <row r="5" spans="1:30" ht="12.75" customHeight="1">
      <c r="A5" s="34"/>
      <c r="B5" s="34"/>
      <c r="C5" s="34"/>
      <c r="D5" s="34"/>
      <c r="E5" s="34"/>
      <c r="F5" s="34"/>
      <c r="G5" s="34"/>
      <c r="H5" s="34"/>
      <c r="I5" s="34"/>
      <c r="J5" s="34"/>
      <c r="K5" s="34"/>
      <c r="L5" s="34"/>
      <c r="M5" s="34"/>
      <c r="N5" s="34"/>
      <c r="O5" s="34"/>
      <c r="P5" s="34"/>
      <c r="Q5" s="34"/>
      <c r="R5" s="34"/>
      <c r="S5" s="32"/>
      <c r="T5" s="57"/>
      <c r="U5" s="57"/>
      <c r="V5" s="57"/>
      <c r="W5" s="57"/>
      <c r="X5" s="57"/>
      <c r="Y5" s="57"/>
      <c r="Z5" s="57"/>
      <c r="AA5" s="57"/>
      <c r="AB5" s="57"/>
      <c r="AC5" s="57"/>
      <c r="AD5" s="57"/>
    </row>
    <row r="6" spans="1:30" ht="12.75" customHeight="1">
      <c r="A6" s="34"/>
      <c r="B6" s="34"/>
      <c r="C6" s="34"/>
      <c r="D6" s="34"/>
      <c r="E6" s="34"/>
      <c r="F6" s="34"/>
      <c r="G6" s="34"/>
      <c r="H6" s="34"/>
      <c r="I6" s="34"/>
      <c r="J6" s="34"/>
      <c r="K6" s="34"/>
      <c r="L6" s="34"/>
      <c r="M6" s="34"/>
      <c r="N6" s="34"/>
      <c r="O6" s="34"/>
      <c r="P6" s="34"/>
      <c r="Q6" s="34"/>
      <c r="R6" s="34"/>
      <c r="S6" s="32"/>
      <c r="T6" s="57"/>
      <c r="U6" s="57"/>
      <c r="V6" s="57"/>
      <c r="W6" s="57"/>
      <c r="X6" s="57"/>
      <c r="Y6" s="57"/>
      <c r="Z6" s="57"/>
      <c r="AA6" s="57"/>
      <c r="AB6" s="57"/>
      <c r="AC6" s="57"/>
      <c r="AD6" s="57"/>
    </row>
    <row r="7" spans="1:30" ht="12.75" customHeight="1">
      <c r="A7" s="34"/>
      <c r="B7" s="34"/>
      <c r="C7" s="34"/>
      <c r="D7" s="34"/>
      <c r="E7" s="34"/>
      <c r="F7" s="34"/>
      <c r="G7" s="34"/>
      <c r="H7" s="34"/>
      <c r="I7" s="34"/>
      <c r="J7" s="34"/>
      <c r="K7" s="34"/>
      <c r="L7" s="34"/>
      <c r="M7" s="34"/>
      <c r="N7" s="34"/>
      <c r="O7" s="34"/>
      <c r="P7" s="34"/>
      <c r="Q7" s="34"/>
      <c r="R7" s="34"/>
      <c r="S7" s="32"/>
      <c r="T7" s="57"/>
      <c r="U7" s="57"/>
      <c r="V7" s="57"/>
      <c r="W7" s="57"/>
      <c r="X7" s="57"/>
      <c r="Y7" s="57"/>
      <c r="Z7" s="57"/>
      <c r="AA7" s="57"/>
      <c r="AB7" s="57"/>
      <c r="AC7" s="57"/>
      <c r="AD7" s="57"/>
    </row>
    <row r="8" spans="1:30" ht="12.75" customHeight="1">
      <c r="A8" s="34"/>
      <c r="B8" s="34"/>
      <c r="C8" s="34"/>
      <c r="D8" s="34"/>
      <c r="E8" s="34"/>
      <c r="F8" s="34"/>
      <c r="G8" s="34"/>
      <c r="H8" s="34"/>
      <c r="I8" s="34"/>
      <c r="J8" s="34"/>
      <c r="K8" s="34"/>
      <c r="L8" s="34"/>
      <c r="M8" s="34"/>
      <c r="N8" s="34"/>
      <c r="O8" s="34"/>
      <c r="P8" s="34"/>
      <c r="Q8" s="34"/>
      <c r="R8" s="34"/>
      <c r="S8" s="32"/>
      <c r="T8" s="57"/>
      <c r="U8" s="57"/>
      <c r="V8" s="57"/>
      <c r="W8" s="57"/>
      <c r="X8" s="57"/>
      <c r="Y8" s="57"/>
      <c r="Z8" s="57"/>
      <c r="AA8" s="57"/>
      <c r="AB8" s="57"/>
      <c r="AC8" s="57"/>
      <c r="AD8" s="57"/>
    </row>
    <row r="9" spans="1:30" ht="12.75" customHeight="1">
      <c r="A9" s="34"/>
      <c r="B9" s="34"/>
      <c r="C9" s="34"/>
      <c r="D9" s="34"/>
      <c r="E9" s="34"/>
      <c r="F9" s="34"/>
      <c r="G9" s="34"/>
      <c r="H9" s="34"/>
      <c r="I9" s="34"/>
      <c r="J9" s="34"/>
      <c r="K9" s="34"/>
      <c r="L9" s="34"/>
      <c r="M9" s="34"/>
      <c r="N9" s="34"/>
      <c r="O9" s="34"/>
      <c r="P9" s="34"/>
      <c r="Q9" s="34"/>
      <c r="R9" s="34"/>
      <c r="S9" s="32"/>
      <c r="T9" s="57"/>
      <c r="U9" s="57"/>
      <c r="V9" s="57"/>
      <c r="W9" s="57"/>
      <c r="X9" s="57"/>
      <c r="Y9" s="57"/>
      <c r="Z9" s="57"/>
      <c r="AA9" s="57"/>
      <c r="AB9" s="57"/>
      <c r="AC9" s="57"/>
      <c r="AD9" s="57"/>
    </row>
    <row r="10" spans="1:30" ht="12.75" customHeight="1">
      <c r="A10" s="34"/>
      <c r="B10" s="34"/>
      <c r="C10" s="34"/>
      <c r="D10" s="34"/>
      <c r="E10" s="34"/>
      <c r="F10" s="34"/>
      <c r="G10" s="34"/>
      <c r="H10" s="34"/>
      <c r="I10" s="34"/>
      <c r="J10" s="34"/>
      <c r="K10" s="34"/>
      <c r="L10" s="34"/>
      <c r="M10" s="34"/>
      <c r="N10" s="34"/>
      <c r="O10" s="34"/>
      <c r="P10" s="34"/>
      <c r="Q10" s="34"/>
      <c r="R10" s="34"/>
      <c r="S10" s="32"/>
      <c r="T10" s="57"/>
      <c r="U10" s="57"/>
      <c r="V10" s="57"/>
      <c r="W10" s="57"/>
      <c r="X10" s="57"/>
      <c r="Y10" s="57"/>
      <c r="Z10" s="57"/>
      <c r="AA10" s="57"/>
      <c r="AB10" s="57"/>
      <c r="AC10" s="57"/>
      <c r="AD10" s="57"/>
    </row>
    <row r="11" spans="1:30" ht="12.75" customHeight="1">
      <c r="A11" s="34"/>
      <c r="B11" s="34"/>
      <c r="C11" s="34"/>
      <c r="D11" s="34"/>
      <c r="E11" s="34"/>
      <c r="F11" s="34"/>
      <c r="G11" s="34"/>
      <c r="H11" s="34"/>
      <c r="I11" s="34"/>
      <c r="J11" s="34"/>
      <c r="K11" s="34"/>
      <c r="L11" s="34"/>
      <c r="M11" s="34"/>
      <c r="N11" s="34"/>
      <c r="O11" s="34"/>
      <c r="P11" s="34"/>
      <c r="Q11" s="34"/>
      <c r="R11" s="34"/>
      <c r="S11" s="32"/>
      <c r="T11" s="57"/>
      <c r="U11" s="57"/>
      <c r="V11" s="57"/>
      <c r="W11" s="57"/>
      <c r="X11" s="57"/>
      <c r="Y11" s="57"/>
      <c r="Z11" s="57"/>
      <c r="AA11" s="57"/>
      <c r="AB11" s="57"/>
      <c r="AC11" s="57"/>
      <c r="AD11" s="57"/>
    </row>
    <row r="12" spans="1:30" ht="12.75" customHeight="1">
      <c r="A12" s="34"/>
      <c r="B12" s="34"/>
      <c r="C12" s="34"/>
      <c r="D12" s="34"/>
      <c r="E12" s="34"/>
      <c r="F12" s="34"/>
      <c r="G12" s="34"/>
      <c r="H12" s="34"/>
      <c r="I12" s="34"/>
      <c r="J12" s="34"/>
      <c r="K12" s="34"/>
      <c r="L12" s="34"/>
      <c r="M12" s="34"/>
      <c r="N12" s="34"/>
      <c r="O12" s="34"/>
      <c r="P12" s="34"/>
      <c r="Q12" s="34"/>
      <c r="R12" s="34"/>
      <c r="S12" s="32"/>
      <c r="T12" s="57"/>
      <c r="U12" s="57"/>
      <c r="V12" s="57"/>
      <c r="W12" s="57"/>
      <c r="X12" s="57"/>
      <c r="Y12" s="57"/>
      <c r="Z12" s="57"/>
      <c r="AA12" s="57"/>
      <c r="AB12" s="57"/>
      <c r="AC12" s="57"/>
      <c r="AD12" s="57"/>
    </row>
    <row r="13" spans="1:30" ht="12.75" customHeight="1">
      <c r="A13" s="34"/>
      <c r="B13" s="34"/>
      <c r="C13" s="34"/>
      <c r="D13" s="34"/>
      <c r="E13" s="34"/>
      <c r="F13" s="34"/>
      <c r="G13" s="34"/>
      <c r="H13" s="34"/>
      <c r="I13" s="34"/>
      <c r="J13" s="34"/>
      <c r="K13" s="34"/>
      <c r="L13" s="34"/>
      <c r="M13" s="34"/>
      <c r="N13" s="34"/>
      <c r="O13" s="34"/>
      <c r="P13" s="34"/>
      <c r="Q13" s="34"/>
      <c r="R13" s="34"/>
      <c r="S13" s="32"/>
      <c r="T13" s="57"/>
      <c r="U13" s="57"/>
      <c r="V13" s="57"/>
      <c r="W13" s="57"/>
      <c r="X13" s="57"/>
      <c r="Y13" s="57"/>
      <c r="Z13" s="57"/>
      <c r="AA13" s="57"/>
      <c r="AB13" s="57"/>
      <c r="AC13" s="57"/>
      <c r="AD13" s="57"/>
    </row>
    <row r="14" spans="1:30">
      <c r="A14" s="34"/>
      <c r="B14" s="34"/>
      <c r="C14" s="34"/>
      <c r="D14" s="34"/>
      <c r="E14" s="34"/>
      <c r="F14" s="34"/>
      <c r="G14" s="34"/>
      <c r="H14" s="34"/>
      <c r="I14" s="34"/>
      <c r="J14" s="34"/>
      <c r="K14" s="34"/>
      <c r="L14" s="34"/>
      <c r="M14" s="34"/>
      <c r="N14" s="34"/>
      <c r="O14" s="34"/>
      <c r="P14" s="34"/>
      <c r="Q14" s="34"/>
      <c r="R14" s="34"/>
      <c r="S14" s="32"/>
      <c r="T14" s="57"/>
      <c r="U14" s="57"/>
      <c r="V14" s="57"/>
      <c r="W14" s="57"/>
      <c r="X14" s="57"/>
      <c r="Y14" s="57"/>
      <c r="Z14" s="57"/>
      <c r="AA14" s="57"/>
      <c r="AB14" s="57"/>
      <c r="AC14" s="57"/>
      <c r="AD14" s="57"/>
    </row>
    <row r="15" spans="1:30">
      <c r="A15" s="34"/>
      <c r="B15" s="34"/>
      <c r="C15" s="34"/>
      <c r="D15" s="34"/>
      <c r="E15" s="34"/>
      <c r="F15" s="34"/>
      <c r="G15" s="34"/>
      <c r="H15" s="34"/>
      <c r="I15" s="34"/>
      <c r="J15" s="34"/>
      <c r="K15" s="34"/>
      <c r="L15" s="34"/>
      <c r="M15" s="34"/>
      <c r="N15" s="34"/>
      <c r="O15" s="34"/>
      <c r="P15" s="34"/>
      <c r="Q15" s="34"/>
      <c r="R15" s="34"/>
      <c r="S15" s="32"/>
      <c r="T15" s="33"/>
      <c r="U15" s="33"/>
      <c r="V15" s="33"/>
      <c r="W15" s="33"/>
      <c r="X15" s="33"/>
      <c r="Y15" s="33"/>
      <c r="Z15" s="33"/>
      <c r="AA15" s="33"/>
      <c r="AB15" s="33"/>
      <c r="AC15" s="33"/>
      <c r="AD15" s="33"/>
    </row>
    <row r="16" spans="1:30" ht="13.5" thickBot="1">
      <c r="A16" s="34"/>
      <c r="B16" s="34"/>
      <c r="C16" s="34"/>
      <c r="D16" s="34"/>
      <c r="E16" s="34"/>
      <c r="F16" s="34"/>
      <c r="G16" s="34"/>
      <c r="H16" s="34"/>
      <c r="I16" s="34"/>
      <c r="J16" s="34"/>
      <c r="K16" s="34"/>
      <c r="L16" s="34"/>
      <c r="M16" s="34"/>
      <c r="N16" s="34"/>
      <c r="O16" s="34"/>
      <c r="P16" s="34"/>
      <c r="Q16" s="34"/>
      <c r="R16" s="34"/>
      <c r="S16" s="32"/>
      <c r="T16" s="33"/>
      <c r="U16" s="33"/>
      <c r="V16" s="33"/>
      <c r="W16" s="33"/>
      <c r="X16" s="33"/>
      <c r="Y16" s="33"/>
      <c r="Z16" s="33"/>
      <c r="AA16" s="33"/>
      <c r="AB16" s="33"/>
      <c r="AC16" s="33"/>
      <c r="AD16" s="33"/>
    </row>
    <row r="17" spans="1:30">
      <c r="A17" s="63">
        <f>S83</f>
        <v>0</v>
      </c>
      <c r="B17" s="64"/>
      <c r="C17" s="64"/>
      <c r="D17" s="64"/>
      <c r="E17" s="64"/>
      <c r="F17" s="64"/>
      <c r="G17" s="64"/>
      <c r="H17" s="64"/>
      <c r="I17" s="64"/>
      <c r="J17" s="64"/>
      <c r="K17" s="64"/>
      <c r="L17" s="64"/>
      <c r="M17" s="64"/>
      <c r="N17" s="64"/>
      <c r="O17" s="64"/>
      <c r="P17" s="64"/>
      <c r="Q17" s="64"/>
      <c r="R17" s="64"/>
      <c r="S17" s="64"/>
      <c r="T17" s="64"/>
      <c r="U17" s="64"/>
      <c r="V17" s="64"/>
      <c r="W17" s="64"/>
      <c r="X17" s="64"/>
      <c r="Y17" s="64"/>
      <c r="Z17" s="64"/>
      <c r="AA17" s="65"/>
      <c r="AB17" s="33"/>
      <c r="AC17" s="33"/>
      <c r="AD17" s="33"/>
    </row>
    <row r="18" spans="1:30">
      <c r="A18" s="66"/>
      <c r="B18" s="67"/>
      <c r="C18" s="67"/>
      <c r="D18" s="67"/>
      <c r="E18" s="67"/>
      <c r="F18" s="67"/>
      <c r="G18" s="67"/>
      <c r="H18" s="67"/>
      <c r="I18" s="67"/>
      <c r="J18" s="67"/>
      <c r="K18" s="67"/>
      <c r="L18" s="67"/>
      <c r="M18" s="67"/>
      <c r="N18" s="67"/>
      <c r="O18" s="67"/>
      <c r="P18" s="67"/>
      <c r="Q18" s="67"/>
      <c r="R18" s="67"/>
      <c r="S18" s="67"/>
      <c r="T18" s="67"/>
      <c r="U18" s="67"/>
      <c r="V18" s="67"/>
      <c r="W18" s="67"/>
      <c r="X18" s="67"/>
      <c r="Y18" s="67"/>
      <c r="Z18" s="67"/>
      <c r="AA18" s="68"/>
      <c r="AB18" s="33"/>
      <c r="AC18" s="33"/>
      <c r="AD18" s="33"/>
    </row>
    <row r="19" spans="1:30">
      <c r="A19" s="66"/>
      <c r="B19" s="67"/>
      <c r="C19" s="67"/>
      <c r="D19" s="67"/>
      <c r="E19" s="67"/>
      <c r="F19" s="67"/>
      <c r="G19" s="67"/>
      <c r="H19" s="67"/>
      <c r="I19" s="67"/>
      <c r="J19" s="67"/>
      <c r="K19" s="67"/>
      <c r="L19" s="67"/>
      <c r="M19" s="67"/>
      <c r="N19" s="67"/>
      <c r="O19" s="67"/>
      <c r="P19" s="67"/>
      <c r="Q19" s="67"/>
      <c r="R19" s="67"/>
      <c r="S19" s="67"/>
      <c r="T19" s="67"/>
      <c r="U19" s="67"/>
      <c r="V19" s="67"/>
      <c r="W19" s="67"/>
      <c r="X19" s="67"/>
      <c r="Y19" s="67"/>
      <c r="Z19" s="67"/>
      <c r="AA19" s="68"/>
      <c r="AB19" s="33"/>
      <c r="AC19" s="33"/>
      <c r="AD19" s="33"/>
    </row>
    <row r="20" spans="1:30" ht="13.5" thickBot="1">
      <c r="A20" s="69"/>
      <c r="B20" s="70"/>
      <c r="C20" s="70"/>
      <c r="D20" s="70"/>
      <c r="E20" s="70"/>
      <c r="F20" s="70"/>
      <c r="G20" s="70"/>
      <c r="H20" s="70"/>
      <c r="I20" s="70"/>
      <c r="J20" s="70"/>
      <c r="K20" s="70"/>
      <c r="L20" s="70"/>
      <c r="M20" s="70"/>
      <c r="N20" s="70"/>
      <c r="O20" s="70"/>
      <c r="P20" s="70"/>
      <c r="Q20" s="70"/>
      <c r="R20" s="70"/>
      <c r="S20" s="70"/>
      <c r="T20" s="70"/>
      <c r="U20" s="70"/>
      <c r="V20" s="70"/>
      <c r="W20" s="70"/>
      <c r="X20" s="70"/>
      <c r="Y20" s="70"/>
      <c r="Z20" s="70"/>
      <c r="AA20" s="71"/>
      <c r="AB20" s="33"/>
      <c r="AC20" s="33"/>
      <c r="AD20" s="33"/>
    </row>
    <row r="21" spans="1:30">
      <c r="A21" s="73" t="str">
        <f>IF(S84&lt;&gt;"",CONCATENATE("lot : ",S84),"")</f>
        <v/>
      </c>
      <c r="B21" s="73"/>
      <c r="C21" s="73"/>
      <c r="D21" s="73"/>
      <c r="E21" s="73"/>
      <c r="F21" s="73"/>
      <c r="G21" s="73"/>
      <c r="H21" s="73"/>
      <c r="I21" s="73"/>
      <c r="J21" s="73"/>
      <c r="K21" s="73"/>
      <c r="L21" s="73"/>
      <c r="M21" s="73"/>
      <c r="N21" s="73"/>
      <c r="O21" s="73"/>
      <c r="P21" s="73"/>
      <c r="Q21" s="73"/>
      <c r="R21" s="73"/>
      <c r="S21" s="32"/>
      <c r="T21" s="33"/>
      <c r="U21" s="33"/>
      <c r="V21" s="33"/>
      <c r="W21" s="33"/>
      <c r="X21" s="33"/>
      <c r="Y21" s="33"/>
      <c r="Z21" s="33"/>
      <c r="AA21" s="33"/>
      <c r="AB21" s="33"/>
      <c r="AC21" s="33"/>
      <c r="AD21" s="33"/>
    </row>
    <row r="22" spans="1:30">
      <c r="A22" s="74"/>
      <c r="B22" s="74"/>
      <c r="C22" s="74"/>
      <c r="D22" s="74"/>
      <c r="E22" s="74"/>
      <c r="F22" s="74"/>
      <c r="G22" s="74"/>
      <c r="H22" s="74"/>
      <c r="I22" s="74"/>
      <c r="J22" s="74"/>
      <c r="K22" s="74"/>
      <c r="L22" s="74"/>
      <c r="M22" s="74"/>
      <c r="N22" s="74"/>
      <c r="O22" s="74"/>
      <c r="P22" s="74"/>
      <c r="Q22" s="74"/>
      <c r="R22" s="74"/>
      <c r="S22" s="32"/>
      <c r="T22" s="33"/>
      <c r="U22" s="33"/>
      <c r="V22" s="33"/>
      <c r="W22" s="33"/>
      <c r="X22" s="33"/>
      <c r="Y22" s="33"/>
      <c r="Z22" s="33"/>
      <c r="AA22" s="33"/>
      <c r="AB22" s="33"/>
      <c r="AC22" s="33"/>
      <c r="AD22" s="33"/>
    </row>
    <row r="23" spans="1:30">
      <c r="A23" s="34"/>
      <c r="B23" s="34"/>
      <c r="C23" s="34"/>
      <c r="D23" s="34"/>
      <c r="E23" s="34"/>
      <c r="F23" s="34"/>
      <c r="G23" s="34"/>
      <c r="H23" s="34"/>
      <c r="I23" s="34"/>
      <c r="J23" s="34"/>
      <c r="K23" s="34"/>
      <c r="L23" s="34"/>
      <c r="M23" s="34"/>
      <c r="N23" s="34"/>
      <c r="O23" s="34"/>
      <c r="P23" s="34"/>
      <c r="Q23" s="34"/>
      <c r="R23" s="34"/>
      <c r="S23" s="32"/>
      <c r="T23" s="33"/>
      <c r="U23" s="33"/>
      <c r="V23" s="33"/>
      <c r="W23" s="33"/>
      <c r="X23" s="33"/>
      <c r="Y23" s="33"/>
      <c r="Z23" s="33"/>
      <c r="AA23" s="33"/>
      <c r="AB23" s="33"/>
      <c r="AC23" s="33"/>
      <c r="AD23" s="33"/>
    </row>
    <row r="24" spans="1:30">
      <c r="A24" s="34"/>
      <c r="B24" s="34"/>
      <c r="C24" s="34"/>
      <c r="D24" s="34"/>
      <c r="E24" s="34"/>
      <c r="F24" s="34"/>
      <c r="G24" s="34"/>
      <c r="H24" s="34"/>
      <c r="I24" s="34"/>
      <c r="J24" s="34"/>
      <c r="K24" s="34"/>
      <c r="L24" s="34"/>
      <c r="M24" s="34"/>
      <c r="N24" s="34"/>
      <c r="O24" s="34"/>
      <c r="P24" s="34"/>
      <c r="Q24" s="34"/>
      <c r="R24" s="34"/>
      <c r="S24" s="32"/>
      <c r="T24" s="33"/>
      <c r="U24" s="33"/>
      <c r="V24" s="33"/>
      <c r="W24" s="33"/>
      <c r="X24" s="33"/>
      <c r="Y24" s="33"/>
      <c r="Z24" s="33"/>
      <c r="AA24" s="33"/>
      <c r="AB24" s="33"/>
      <c r="AC24" s="33"/>
      <c r="AD24" s="33"/>
    </row>
    <row r="25" spans="1:30">
      <c r="A25" s="34"/>
      <c r="B25" s="34"/>
      <c r="C25" s="34"/>
      <c r="D25" s="34"/>
      <c r="E25" s="34"/>
      <c r="F25" s="34"/>
      <c r="G25" s="34"/>
      <c r="H25" s="34"/>
      <c r="I25" s="34"/>
      <c r="J25" s="34"/>
      <c r="K25" s="34"/>
      <c r="L25" s="34"/>
      <c r="M25" s="34"/>
      <c r="N25" s="34"/>
      <c r="O25" s="34"/>
      <c r="P25" s="34"/>
      <c r="Q25" s="34"/>
      <c r="R25" s="34"/>
      <c r="S25" s="32"/>
      <c r="T25" s="33"/>
      <c r="U25" s="33"/>
      <c r="V25" s="33"/>
      <c r="W25" s="33"/>
      <c r="X25" s="33"/>
      <c r="Y25" s="33"/>
      <c r="Z25" s="33"/>
      <c r="AA25" s="33"/>
      <c r="AB25" s="33"/>
      <c r="AC25" s="33"/>
      <c r="AD25" s="33"/>
    </row>
    <row r="26" spans="1:30">
      <c r="A26" s="34"/>
      <c r="B26" s="34"/>
      <c r="C26" s="34"/>
      <c r="D26" s="34"/>
      <c r="E26" s="34"/>
      <c r="F26" s="34"/>
      <c r="G26" s="34"/>
      <c r="H26" s="34"/>
      <c r="I26" s="34"/>
      <c r="J26" s="34"/>
      <c r="K26" s="34"/>
      <c r="L26" s="34"/>
      <c r="M26" s="34"/>
      <c r="N26" s="34"/>
      <c r="O26" s="34"/>
      <c r="P26" s="34"/>
      <c r="Q26" s="34"/>
      <c r="R26" s="34"/>
      <c r="S26" s="32"/>
      <c r="T26" s="33"/>
      <c r="U26" s="33"/>
      <c r="V26" s="33"/>
      <c r="W26" s="33"/>
      <c r="X26" s="33"/>
      <c r="Y26" s="33"/>
      <c r="Z26" s="33"/>
      <c r="AA26" s="33"/>
      <c r="AB26" s="33"/>
      <c r="AC26" s="33"/>
      <c r="AD26" s="33"/>
    </row>
    <row r="27" spans="1:30">
      <c r="A27" s="34"/>
      <c r="B27" s="34"/>
      <c r="C27" s="34"/>
      <c r="D27" s="34"/>
      <c r="E27" s="34"/>
      <c r="F27" s="34"/>
      <c r="G27" s="34"/>
      <c r="H27" s="34"/>
      <c r="I27" s="34"/>
      <c r="J27" s="34"/>
      <c r="K27" s="34"/>
      <c r="L27" s="34"/>
      <c r="M27" s="34"/>
      <c r="N27" s="34"/>
      <c r="O27" s="34"/>
      <c r="P27" s="34"/>
      <c r="Q27" s="34"/>
      <c r="R27" s="34"/>
      <c r="S27" s="32"/>
      <c r="T27" s="33"/>
      <c r="U27" s="33"/>
      <c r="V27" s="33"/>
      <c r="W27" s="33"/>
      <c r="X27" s="33"/>
      <c r="Y27" s="33"/>
      <c r="Z27" s="33"/>
      <c r="AA27" s="33"/>
      <c r="AB27" s="33"/>
      <c r="AC27" s="33"/>
      <c r="AD27" s="33"/>
    </row>
    <row r="28" spans="1:30">
      <c r="A28" s="34"/>
      <c r="B28" s="34"/>
      <c r="C28" s="34"/>
      <c r="D28" s="34"/>
      <c r="E28" s="34"/>
      <c r="F28" s="34"/>
      <c r="G28" s="34"/>
      <c r="H28" s="34"/>
      <c r="I28" s="34"/>
      <c r="J28" s="34"/>
      <c r="K28" s="34"/>
      <c r="L28" s="34"/>
      <c r="M28" s="34"/>
      <c r="N28" s="34"/>
      <c r="O28" s="34"/>
      <c r="P28" s="34"/>
      <c r="Q28" s="34"/>
      <c r="R28" s="34"/>
      <c r="S28" s="32"/>
      <c r="T28" s="33"/>
      <c r="U28" s="33"/>
      <c r="V28" s="33"/>
      <c r="W28" s="33"/>
      <c r="X28" s="33"/>
      <c r="Y28" s="33"/>
      <c r="Z28" s="33"/>
      <c r="AA28" s="33"/>
      <c r="AB28" s="33"/>
      <c r="AC28" s="33"/>
      <c r="AD28" s="33"/>
    </row>
    <row r="29" spans="1:30">
      <c r="A29" s="34"/>
      <c r="B29" s="34"/>
      <c r="C29" s="34"/>
      <c r="D29" s="34"/>
      <c r="E29" s="34"/>
      <c r="F29" s="34"/>
      <c r="G29" s="34"/>
      <c r="H29" s="34"/>
      <c r="I29" s="34"/>
      <c r="J29" s="34"/>
      <c r="K29" s="34"/>
      <c r="L29" s="34"/>
      <c r="M29" s="34"/>
      <c r="N29" s="34"/>
      <c r="O29" s="34"/>
      <c r="P29" s="34"/>
      <c r="Q29" s="34"/>
      <c r="R29" s="34"/>
      <c r="S29" s="32"/>
      <c r="T29" s="33"/>
      <c r="U29" s="33"/>
      <c r="V29" s="33"/>
      <c r="W29" s="33"/>
      <c r="X29" s="33"/>
      <c r="Y29" s="33"/>
      <c r="Z29" s="33"/>
      <c r="AA29" s="33"/>
      <c r="AB29" s="33"/>
      <c r="AC29" s="33"/>
      <c r="AD29" s="33"/>
    </row>
    <row r="30" spans="1:30">
      <c r="A30" s="34"/>
      <c r="B30" s="34"/>
      <c r="C30" s="34"/>
      <c r="D30" s="34"/>
      <c r="E30" s="34"/>
      <c r="F30" s="34"/>
      <c r="G30" s="34"/>
      <c r="H30" s="34"/>
      <c r="I30" s="34"/>
      <c r="J30" s="34"/>
      <c r="K30" s="34"/>
      <c r="L30" s="34"/>
      <c r="M30" s="34"/>
      <c r="N30" s="34"/>
      <c r="O30" s="34"/>
      <c r="P30" s="34"/>
      <c r="Q30" s="34"/>
      <c r="R30" s="34"/>
      <c r="S30" s="32"/>
      <c r="T30" s="33"/>
      <c r="U30" s="33"/>
      <c r="V30" s="33"/>
      <c r="W30" s="33"/>
      <c r="X30" s="33"/>
      <c r="Y30" s="33"/>
      <c r="Z30" s="33"/>
      <c r="AA30" s="33"/>
      <c r="AB30" s="33"/>
      <c r="AC30" s="33"/>
      <c r="AD30" s="33"/>
    </row>
    <row r="31" spans="1:30">
      <c r="A31" s="34"/>
      <c r="B31" s="34"/>
      <c r="C31" s="34"/>
      <c r="D31" s="34"/>
      <c r="E31" s="34"/>
      <c r="F31" s="34"/>
      <c r="G31" s="34"/>
      <c r="H31" s="34"/>
      <c r="I31" s="34"/>
      <c r="J31" s="34"/>
      <c r="K31" s="34"/>
      <c r="L31" s="34"/>
      <c r="M31" s="34"/>
      <c r="N31" s="34"/>
      <c r="O31" s="34"/>
      <c r="P31" s="34"/>
      <c r="Q31" s="34"/>
      <c r="R31" s="34"/>
      <c r="S31" s="32"/>
      <c r="T31" s="33"/>
      <c r="U31" s="33"/>
      <c r="V31" s="33"/>
      <c r="W31" s="33"/>
      <c r="X31" s="33"/>
      <c r="Y31" s="33"/>
      <c r="Z31" s="33"/>
      <c r="AA31" s="33"/>
      <c r="AB31" s="33"/>
      <c r="AC31" s="33"/>
      <c r="AD31" s="33"/>
    </row>
    <row r="32" spans="1:30">
      <c r="A32" s="34"/>
      <c r="B32" s="34"/>
      <c r="C32" s="34"/>
      <c r="D32" s="34"/>
      <c r="E32" s="34"/>
      <c r="F32" s="34"/>
      <c r="G32" s="34"/>
      <c r="H32" s="34"/>
      <c r="I32" s="34"/>
      <c r="J32" s="34"/>
      <c r="K32" s="34"/>
      <c r="L32" s="34"/>
      <c r="M32" s="34"/>
      <c r="N32" s="34"/>
      <c r="O32" s="34"/>
      <c r="P32" s="34"/>
      <c r="Q32" s="34"/>
      <c r="R32" s="34"/>
      <c r="S32" s="32"/>
      <c r="T32" s="33"/>
      <c r="U32" s="33"/>
      <c r="V32" s="33"/>
      <c r="W32" s="33"/>
      <c r="X32" s="33"/>
      <c r="Y32" s="33"/>
      <c r="Z32" s="33"/>
      <c r="AA32" s="33"/>
      <c r="AB32" s="33"/>
      <c r="AC32" s="33"/>
      <c r="AD32" s="33"/>
    </row>
    <row r="33" spans="1:30">
      <c r="A33" s="34"/>
      <c r="B33" s="34"/>
      <c r="C33" s="34"/>
      <c r="D33" s="34"/>
      <c r="E33" s="34"/>
      <c r="F33" s="34"/>
      <c r="G33" s="34"/>
      <c r="H33" s="34"/>
      <c r="I33" s="34"/>
      <c r="J33" s="34"/>
      <c r="K33" s="34"/>
      <c r="L33" s="34"/>
      <c r="M33" s="34"/>
      <c r="N33" s="34"/>
      <c r="O33" s="34"/>
      <c r="P33" s="34"/>
      <c r="Q33" s="34"/>
      <c r="R33" s="34"/>
      <c r="S33" s="32"/>
      <c r="T33" s="33"/>
      <c r="U33" s="33"/>
      <c r="V33" s="33"/>
      <c r="W33" s="33"/>
      <c r="X33" s="33"/>
      <c r="Y33" s="33"/>
      <c r="Z33" s="33"/>
      <c r="AA33" s="33"/>
      <c r="AB33" s="33"/>
      <c r="AC33" s="33"/>
      <c r="AD33" s="33"/>
    </row>
    <row r="34" spans="1:30">
      <c r="A34" s="34"/>
      <c r="B34" s="34"/>
      <c r="C34" s="34"/>
      <c r="D34" s="34"/>
      <c r="E34" s="34"/>
      <c r="F34" s="34"/>
      <c r="G34" s="34"/>
      <c r="H34" s="34"/>
      <c r="I34" s="34"/>
      <c r="J34" s="34"/>
      <c r="K34" s="34"/>
      <c r="L34" s="34"/>
      <c r="M34" s="34"/>
      <c r="N34" s="34"/>
      <c r="O34" s="34"/>
      <c r="P34" s="34"/>
      <c r="Q34" s="34"/>
      <c r="R34" s="34"/>
      <c r="S34" s="32"/>
      <c r="T34" s="33"/>
      <c r="U34" s="33"/>
      <c r="V34" s="33"/>
      <c r="W34" s="33"/>
      <c r="X34" s="33"/>
      <c r="Y34" s="33"/>
      <c r="Z34" s="33"/>
      <c r="AA34" s="33"/>
      <c r="AB34" s="33"/>
      <c r="AC34" s="33"/>
      <c r="AD34" s="33"/>
    </row>
    <row r="35" spans="1:30">
      <c r="A35" s="34"/>
      <c r="B35" s="34"/>
      <c r="C35" s="34"/>
      <c r="D35" s="34"/>
      <c r="E35" s="34"/>
      <c r="F35" s="34"/>
      <c r="G35" s="34"/>
      <c r="H35" s="34"/>
      <c r="I35" s="34"/>
      <c r="J35" s="34"/>
      <c r="K35" s="34"/>
      <c r="L35" s="34"/>
      <c r="M35" s="34"/>
      <c r="N35" s="34"/>
      <c r="O35" s="34"/>
      <c r="P35" s="34"/>
      <c r="Q35" s="34"/>
      <c r="R35" s="34"/>
      <c r="S35" s="32"/>
      <c r="T35" s="33"/>
      <c r="U35" s="33"/>
      <c r="V35" s="33"/>
      <c r="W35" s="33"/>
      <c r="X35" s="33"/>
      <c r="Y35" s="33"/>
      <c r="Z35" s="33"/>
      <c r="AA35" s="33"/>
      <c r="AB35" s="33"/>
      <c r="AC35" s="33"/>
      <c r="AD35" s="33"/>
    </row>
    <row r="36" spans="1:30">
      <c r="A36" s="34"/>
      <c r="B36" s="34"/>
      <c r="C36" s="34"/>
      <c r="D36" s="34"/>
      <c r="E36" s="34"/>
      <c r="F36" s="34"/>
      <c r="G36" s="34"/>
      <c r="H36" s="34"/>
      <c r="I36" s="34"/>
      <c r="J36" s="34"/>
      <c r="K36" s="34"/>
      <c r="L36" s="34"/>
      <c r="M36" s="34"/>
      <c r="N36" s="34"/>
      <c r="O36" s="34"/>
      <c r="P36" s="34"/>
      <c r="Q36" s="34"/>
      <c r="R36" s="34"/>
      <c r="S36" s="32"/>
      <c r="T36" s="33"/>
      <c r="U36" s="33"/>
      <c r="V36" s="33"/>
      <c r="W36" s="33"/>
      <c r="X36" s="33"/>
      <c r="Y36" s="33"/>
      <c r="Z36" s="33"/>
      <c r="AA36" s="33"/>
      <c r="AB36" s="33"/>
      <c r="AC36" s="33"/>
      <c r="AD36" s="33"/>
    </row>
    <row r="37" spans="1:30">
      <c r="A37" s="34"/>
      <c r="B37" s="34"/>
      <c r="C37" s="34"/>
      <c r="D37" s="34"/>
      <c r="E37" s="34"/>
      <c r="F37" s="34"/>
      <c r="G37" s="34"/>
      <c r="H37" s="34"/>
      <c r="I37" s="34"/>
      <c r="J37" s="34"/>
      <c r="K37" s="34"/>
      <c r="L37" s="34"/>
      <c r="M37" s="34"/>
      <c r="N37" s="34"/>
      <c r="O37" s="34"/>
      <c r="P37" s="34"/>
      <c r="Q37" s="34"/>
      <c r="R37" s="34"/>
      <c r="S37" s="32"/>
      <c r="T37" s="33"/>
      <c r="U37" s="33"/>
      <c r="V37" s="33"/>
      <c r="W37" s="33"/>
      <c r="X37" s="33"/>
      <c r="Y37" s="33"/>
      <c r="Z37" s="33"/>
      <c r="AA37" s="33"/>
      <c r="AB37" s="33"/>
      <c r="AC37" s="33"/>
      <c r="AD37" s="33"/>
    </row>
    <row r="38" spans="1:30">
      <c r="A38" s="34"/>
      <c r="B38" s="34"/>
      <c r="C38" s="34"/>
      <c r="D38" s="34"/>
      <c r="E38" s="34"/>
      <c r="F38" s="34"/>
      <c r="G38" s="34"/>
      <c r="H38" s="34"/>
      <c r="I38" s="34"/>
      <c r="J38" s="34"/>
      <c r="K38" s="34"/>
      <c r="L38" s="34"/>
      <c r="M38" s="34"/>
      <c r="N38" s="34"/>
      <c r="O38" s="34"/>
      <c r="P38" s="34"/>
      <c r="Q38" s="34"/>
      <c r="R38" s="34"/>
      <c r="S38" s="32"/>
      <c r="T38" s="33"/>
      <c r="U38" s="33"/>
      <c r="V38" s="33"/>
      <c r="W38" s="33"/>
      <c r="X38" s="33"/>
      <c r="Y38" s="33"/>
      <c r="Z38" s="33"/>
      <c r="AA38" s="33"/>
      <c r="AB38" s="33"/>
      <c r="AC38" s="33"/>
      <c r="AD38" s="33"/>
    </row>
    <row r="39" spans="1:30">
      <c r="A39" s="34"/>
      <c r="B39" s="34"/>
      <c r="C39" s="34"/>
      <c r="D39" s="34"/>
      <c r="E39" s="34"/>
      <c r="F39" s="34"/>
      <c r="G39" s="34"/>
      <c r="H39" s="34"/>
      <c r="I39" s="34"/>
      <c r="J39" s="34"/>
      <c r="K39" s="34"/>
      <c r="L39" s="34"/>
      <c r="M39" s="34"/>
      <c r="N39" s="34"/>
      <c r="O39" s="34"/>
      <c r="P39" s="34"/>
      <c r="Q39" s="34"/>
      <c r="R39" s="34"/>
      <c r="S39" s="32"/>
      <c r="T39" s="33"/>
      <c r="U39" s="33"/>
      <c r="V39" s="33"/>
      <c r="W39" s="33"/>
      <c r="X39" s="33"/>
      <c r="Y39" s="33"/>
      <c r="Z39" s="33"/>
      <c r="AA39" s="33"/>
      <c r="AB39" s="33"/>
      <c r="AC39" s="33"/>
      <c r="AD39" s="33"/>
    </row>
    <row r="40" spans="1:30">
      <c r="A40" s="34"/>
      <c r="B40" s="34"/>
      <c r="C40" s="34"/>
      <c r="D40" s="34"/>
      <c r="E40" s="34"/>
      <c r="F40" s="34"/>
      <c r="G40" s="34"/>
      <c r="H40" s="34"/>
      <c r="I40" s="34"/>
      <c r="J40" s="34"/>
      <c r="K40" s="34"/>
      <c r="L40" s="34"/>
      <c r="M40" s="34"/>
      <c r="N40" s="34"/>
      <c r="O40" s="34"/>
      <c r="P40" s="34"/>
      <c r="Q40" s="34"/>
      <c r="R40" s="34"/>
      <c r="S40" s="32"/>
      <c r="T40" s="33"/>
      <c r="U40" s="33"/>
      <c r="V40" s="33"/>
      <c r="W40" s="33"/>
      <c r="X40" s="33"/>
      <c r="Y40" s="33"/>
      <c r="Z40" s="33"/>
      <c r="AA40" s="33"/>
      <c r="AB40" s="33"/>
      <c r="AC40" s="33"/>
      <c r="AD40" s="33"/>
    </row>
    <row r="41" spans="1:30">
      <c r="A41" s="34"/>
      <c r="B41" s="34"/>
      <c r="C41" s="34"/>
      <c r="D41" s="34"/>
      <c r="E41" s="34"/>
      <c r="F41" s="34"/>
      <c r="G41" s="34"/>
      <c r="H41" s="34"/>
      <c r="I41" s="34"/>
      <c r="J41" s="34"/>
      <c r="K41" s="34"/>
      <c r="L41" s="34"/>
      <c r="M41" s="34"/>
      <c r="N41" s="34"/>
      <c r="O41" s="34"/>
      <c r="P41" s="34"/>
      <c r="Q41" s="34"/>
      <c r="R41" s="34"/>
      <c r="S41" s="32"/>
      <c r="T41" s="33"/>
      <c r="U41" s="33"/>
      <c r="V41" s="33"/>
      <c r="W41" s="33"/>
      <c r="X41" s="33"/>
      <c r="Y41" s="33"/>
      <c r="Z41" s="33"/>
      <c r="AA41" s="33"/>
      <c r="AB41" s="33"/>
      <c r="AC41" s="33"/>
      <c r="AD41" s="33"/>
    </row>
    <row r="42" spans="1:30">
      <c r="A42" s="34"/>
      <c r="B42" s="34"/>
      <c r="C42" s="34"/>
      <c r="D42" s="34"/>
      <c r="E42" s="34"/>
      <c r="F42" s="34"/>
      <c r="G42" s="34"/>
      <c r="H42" s="34"/>
      <c r="I42" s="34"/>
      <c r="J42" s="34"/>
      <c r="K42" s="34"/>
      <c r="L42" s="34"/>
      <c r="M42" s="34"/>
      <c r="N42" s="34"/>
      <c r="O42" s="34"/>
      <c r="P42" s="34"/>
      <c r="Q42" s="34"/>
      <c r="R42" s="34"/>
      <c r="S42" s="32"/>
      <c r="T42" s="33"/>
      <c r="U42" s="33"/>
      <c r="V42" s="33"/>
      <c r="W42" s="33"/>
      <c r="X42" s="33"/>
      <c r="Y42" s="33"/>
      <c r="Z42" s="33"/>
      <c r="AA42" s="33"/>
      <c r="AB42" s="33"/>
      <c r="AC42" s="33"/>
      <c r="AD42" s="33"/>
    </row>
    <row r="43" spans="1:30">
      <c r="A43" s="34"/>
      <c r="B43" s="34"/>
      <c r="C43" s="34"/>
      <c r="D43" s="34"/>
      <c r="E43" s="34"/>
      <c r="F43" s="34"/>
      <c r="G43" s="34"/>
      <c r="H43" s="34"/>
      <c r="I43" s="34"/>
      <c r="J43" s="34"/>
      <c r="K43" s="34"/>
      <c r="L43" s="34"/>
      <c r="M43" s="34"/>
      <c r="N43" s="34"/>
      <c r="O43" s="34"/>
      <c r="P43" s="34"/>
      <c r="Q43" s="34"/>
      <c r="R43" s="34"/>
      <c r="S43" s="32"/>
      <c r="T43" s="33"/>
      <c r="U43" s="33"/>
      <c r="V43" s="33"/>
      <c r="W43" s="33"/>
      <c r="X43" s="33"/>
      <c r="Y43" s="33"/>
      <c r="Z43" s="33"/>
      <c r="AA43" s="33"/>
      <c r="AB43" s="33"/>
      <c r="AC43" s="33"/>
      <c r="AD43" s="33"/>
    </row>
    <row r="44" spans="1:30" ht="12.75" customHeight="1">
      <c r="A44" s="34"/>
      <c r="B44" s="34"/>
      <c r="C44" s="34"/>
      <c r="D44" s="34"/>
      <c r="E44" s="34"/>
      <c r="F44" s="34"/>
      <c r="G44" s="34"/>
      <c r="H44" s="34"/>
      <c r="I44" s="34"/>
      <c r="J44" s="34"/>
      <c r="K44" s="34"/>
      <c r="L44" s="34"/>
      <c r="M44" s="34"/>
      <c r="N44" s="34"/>
      <c r="O44" s="34"/>
      <c r="P44" s="34"/>
      <c r="Q44" s="34"/>
      <c r="R44" s="34"/>
      <c r="S44" s="32"/>
      <c r="T44" s="72">
        <f>R67</f>
        <v>0</v>
      </c>
      <c r="U44" s="72"/>
      <c r="V44" s="72"/>
      <c r="W44" s="72"/>
      <c r="X44" s="72"/>
      <c r="Y44" s="72"/>
      <c r="Z44" s="72"/>
      <c r="AA44" s="72"/>
      <c r="AB44" s="72"/>
      <c r="AC44" s="72"/>
      <c r="AD44" s="72"/>
    </row>
    <row r="45" spans="1:30" ht="12.75" customHeight="1">
      <c r="A45" s="34"/>
      <c r="B45" s="34"/>
      <c r="C45" s="34"/>
      <c r="D45" s="34"/>
      <c r="E45" s="34"/>
      <c r="F45" s="34"/>
      <c r="G45" s="34"/>
      <c r="H45" s="34"/>
      <c r="I45" s="34"/>
      <c r="J45" s="34"/>
      <c r="K45" s="34"/>
      <c r="L45" s="34"/>
      <c r="M45" s="34"/>
      <c r="N45" s="34"/>
      <c r="O45" s="34"/>
      <c r="P45" s="34"/>
      <c r="Q45" s="34"/>
      <c r="R45" s="34"/>
      <c r="S45" s="32"/>
      <c r="T45" s="72"/>
      <c r="U45" s="72"/>
      <c r="V45" s="72"/>
      <c r="W45" s="72"/>
      <c r="X45" s="72"/>
      <c r="Y45" s="72"/>
      <c r="Z45" s="72"/>
      <c r="AA45" s="72"/>
      <c r="AB45" s="72"/>
      <c r="AC45" s="72"/>
      <c r="AD45" s="72"/>
    </row>
    <row r="46" spans="1:30" ht="12.75" customHeight="1">
      <c r="A46" s="34"/>
      <c r="B46" s="34"/>
      <c r="C46" s="34"/>
      <c r="D46" s="34"/>
      <c r="E46" s="34"/>
      <c r="F46" s="34"/>
      <c r="G46" s="34"/>
      <c r="H46" s="34"/>
      <c r="I46" s="34"/>
      <c r="J46" s="34"/>
      <c r="K46" s="34"/>
      <c r="L46" s="34"/>
      <c r="M46" s="34"/>
      <c r="N46" s="34"/>
      <c r="O46" s="34"/>
      <c r="P46" s="34"/>
      <c r="Q46" s="34"/>
      <c r="R46" s="34"/>
      <c r="S46" s="32"/>
      <c r="T46" s="72"/>
      <c r="U46" s="72"/>
      <c r="V46" s="72"/>
      <c r="W46" s="72"/>
      <c r="X46" s="72"/>
      <c r="Y46" s="72"/>
      <c r="Z46" s="72"/>
      <c r="AA46" s="72"/>
      <c r="AB46" s="72"/>
      <c r="AC46" s="72"/>
      <c r="AD46" s="72"/>
    </row>
    <row r="47" spans="1:30" ht="12.75" customHeight="1">
      <c r="A47" s="34"/>
      <c r="B47" s="34"/>
      <c r="C47" s="34"/>
      <c r="D47" s="34"/>
      <c r="E47" s="34"/>
      <c r="F47" s="34"/>
      <c r="G47" s="34"/>
      <c r="H47" s="34"/>
      <c r="I47" s="34"/>
      <c r="J47" s="34"/>
      <c r="K47" s="34"/>
      <c r="L47" s="34"/>
      <c r="M47" s="34"/>
      <c r="N47" s="34"/>
      <c r="O47" s="34"/>
      <c r="P47" s="34"/>
      <c r="Q47" s="34"/>
      <c r="R47" s="34"/>
      <c r="S47" s="32"/>
      <c r="T47" s="72"/>
      <c r="U47" s="72"/>
      <c r="V47" s="72"/>
      <c r="W47" s="72"/>
      <c r="X47" s="72"/>
      <c r="Y47" s="72"/>
      <c r="Z47" s="72"/>
      <c r="AA47" s="72"/>
      <c r="AB47" s="72"/>
      <c r="AC47" s="72"/>
      <c r="AD47" s="72"/>
    </row>
    <row r="48" spans="1:30" ht="12.75" customHeight="1">
      <c r="A48" s="34"/>
      <c r="B48" s="34"/>
      <c r="C48" s="34"/>
      <c r="D48" s="34"/>
      <c r="E48" s="34"/>
      <c r="F48" s="34"/>
      <c r="G48" s="34"/>
      <c r="H48" s="34"/>
      <c r="I48" s="34"/>
      <c r="J48" s="34"/>
      <c r="K48" s="34"/>
      <c r="L48" s="34"/>
      <c r="M48" s="34"/>
      <c r="N48" s="34"/>
      <c r="O48" s="34"/>
      <c r="P48" s="34"/>
      <c r="Q48" s="34"/>
      <c r="R48" s="34"/>
      <c r="S48" s="32"/>
      <c r="T48" s="72"/>
      <c r="U48" s="72"/>
      <c r="V48" s="72"/>
      <c r="W48" s="72"/>
      <c r="X48" s="72"/>
      <c r="Y48" s="72"/>
      <c r="Z48" s="72"/>
      <c r="AA48" s="72"/>
      <c r="AB48" s="72"/>
      <c r="AC48" s="72"/>
      <c r="AD48" s="72"/>
    </row>
    <row r="49" spans="1:30" ht="12.75" customHeight="1">
      <c r="A49" s="34"/>
      <c r="B49" s="34"/>
      <c r="C49" s="34"/>
      <c r="D49" s="34"/>
      <c r="E49" s="34"/>
      <c r="F49" s="34"/>
      <c r="G49" s="34"/>
      <c r="H49" s="34"/>
      <c r="I49" s="34"/>
      <c r="J49" s="34"/>
      <c r="K49" s="34"/>
      <c r="L49" s="34"/>
      <c r="M49" s="34"/>
      <c r="N49" s="34"/>
      <c r="O49" s="34"/>
      <c r="P49" s="34"/>
      <c r="Q49" s="34"/>
      <c r="R49" s="34"/>
      <c r="S49" s="32"/>
      <c r="T49" s="72"/>
      <c r="U49" s="72"/>
      <c r="V49" s="72"/>
      <c r="W49" s="72"/>
      <c r="X49" s="72"/>
      <c r="Y49" s="72"/>
      <c r="Z49" s="72"/>
      <c r="AA49" s="72"/>
      <c r="AB49" s="72"/>
      <c r="AC49" s="72"/>
      <c r="AD49" s="72"/>
    </row>
    <row r="50" spans="1:30" ht="19.5" customHeight="1">
      <c r="A50" s="34"/>
      <c r="B50" s="34"/>
      <c r="C50" s="34"/>
      <c r="D50" s="34"/>
      <c r="E50" s="34"/>
      <c r="F50" s="34"/>
      <c r="G50" s="34"/>
      <c r="H50" s="34"/>
      <c r="I50" s="34"/>
      <c r="J50" s="34"/>
      <c r="K50" s="34"/>
      <c r="L50" s="34"/>
      <c r="M50" s="34"/>
      <c r="N50" s="34"/>
      <c r="O50" s="34"/>
      <c r="P50" s="34"/>
      <c r="Q50" s="34"/>
      <c r="R50" s="34"/>
      <c r="S50" s="32"/>
      <c r="T50" s="72"/>
      <c r="U50" s="72"/>
      <c r="V50" s="72"/>
      <c r="W50" s="72"/>
      <c r="X50" s="72"/>
      <c r="Y50" s="72"/>
      <c r="Z50" s="72"/>
      <c r="AA50" s="72"/>
      <c r="AB50" s="72"/>
      <c r="AC50" s="72"/>
      <c r="AD50" s="72"/>
    </row>
    <row r="51" spans="1:30" ht="12.75" customHeight="1">
      <c r="A51" s="34"/>
      <c r="B51" s="34"/>
      <c r="C51" s="34"/>
      <c r="D51" s="34"/>
      <c r="E51" s="34"/>
      <c r="F51" s="34"/>
      <c r="G51" s="34"/>
      <c r="H51" s="34"/>
      <c r="I51" s="34"/>
      <c r="J51" s="34"/>
      <c r="K51" s="34"/>
      <c r="L51" s="34"/>
      <c r="M51" s="34"/>
      <c r="N51" s="34"/>
      <c r="O51" s="34"/>
      <c r="P51" s="34"/>
      <c r="Q51" s="34"/>
      <c r="R51" s="34"/>
      <c r="S51" s="32"/>
      <c r="T51" s="72"/>
      <c r="U51" s="72"/>
      <c r="V51" s="72"/>
      <c r="W51" s="72"/>
      <c r="X51" s="72"/>
      <c r="Y51" s="72"/>
      <c r="Z51" s="72"/>
      <c r="AA51" s="72"/>
      <c r="AB51" s="72"/>
      <c r="AC51" s="72"/>
      <c r="AD51" s="72"/>
    </row>
    <row r="52" spans="1:30" ht="12.75" customHeight="1">
      <c r="A52" s="34"/>
      <c r="B52" s="34"/>
      <c r="C52" s="34"/>
      <c r="D52" s="34"/>
      <c r="E52" s="34"/>
      <c r="F52" s="34"/>
      <c r="G52" s="34"/>
      <c r="H52" s="34"/>
      <c r="I52" s="34"/>
      <c r="J52" s="34"/>
      <c r="K52" s="34"/>
      <c r="L52" s="34"/>
      <c r="M52" s="34"/>
      <c r="N52" s="34"/>
      <c r="O52" s="34"/>
      <c r="P52" s="34"/>
      <c r="Q52" s="34"/>
      <c r="R52" s="34"/>
      <c r="S52" s="32"/>
      <c r="T52" s="72"/>
      <c r="U52" s="72"/>
      <c r="V52" s="72"/>
      <c r="W52" s="72"/>
      <c r="X52" s="72"/>
      <c r="Y52" s="72"/>
      <c r="Z52" s="72"/>
      <c r="AA52" s="72"/>
      <c r="AB52" s="72"/>
      <c r="AC52" s="72"/>
      <c r="AD52" s="72"/>
    </row>
    <row r="53" spans="1:30" ht="12.75" customHeight="1">
      <c r="A53" s="34"/>
      <c r="B53" s="34"/>
      <c r="C53" s="34"/>
      <c r="D53" s="34"/>
      <c r="E53" s="34"/>
      <c r="F53" s="34"/>
      <c r="G53" s="34"/>
      <c r="H53" s="34"/>
      <c r="I53" s="34"/>
      <c r="J53" s="34"/>
      <c r="K53" s="34"/>
      <c r="L53" s="34"/>
      <c r="M53" s="34"/>
      <c r="N53" s="34"/>
      <c r="O53" s="34"/>
      <c r="P53" s="34"/>
      <c r="Q53" s="34"/>
      <c r="R53" s="34"/>
      <c r="S53" s="32"/>
      <c r="T53" s="72"/>
      <c r="U53" s="72"/>
      <c r="V53" s="72"/>
      <c r="W53" s="72"/>
      <c r="X53" s="72"/>
      <c r="Y53" s="72"/>
      <c r="Z53" s="72"/>
      <c r="AA53" s="72"/>
      <c r="AB53" s="72"/>
      <c r="AC53" s="72"/>
      <c r="AD53" s="72"/>
    </row>
    <row r="54" spans="1:30" ht="12.75" customHeight="1">
      <c r="A54" s="34"/>
      <c r="B54" s="34"/>
      <c r="C54" s="34"/>
      <c r="D54" s="34"/>
      <c r="E54" s="34"/>
      <c r="F54" s="34"/>
      <c r="G54" s="34"/>
      <c r="H54" s="34"/>
      <c r="I54" s="34"/>
      <c r="J54" s="34"/>
      <c r="K54" s="34"/>
      <c r="L54" s="34"/>
      <c r="M54" s="34"/>
      <c r="N54" s="34"/>
      <c r="O54" s="34"/>
      <c r="P54" s="34"/>
      <c r="Q54" s="34"/>
      <c r="R54" s="34"/>
      <c r="S54" s="32"/>
      <c r="T54" s="72"/>
      <c r="U54" s="72"/>
      <c r="V54" s="72"/>
      <c r="W54" s="72"/>
      <c r="X54" s="72"/>
      <c r="Y54" s="72"/>
      <c r="Z54" s="72"/>
      <c r="AA54" s="72"/>
      <c r="AB54" s="72"/>
      <c r="AC54" s="72"/>
      <c r="AD54" s="72"/>
    </row>
    <row r="55" spans="1:30" ht="12.75" customHeight="1">
      <c r="A55" s="34"/>
      <c r="B55" s="34"/>
      <c r="C55" s="34"/>
      <c r="D55" s="34"/>
      <c r="E55" s="34"/>
      <c r="F55" s="34"/>
      <c r="G55" s="34"/>
      <c r="H55" s="34"/>
      <c r="I55" s="34"/>
      <c r="J55" s="34"/>
      <c r="K55" s="34"/>
      <c r="L55" s="34"/>
      <c r="M55" s="34"/>
      <c r="N55" s="34"/>
      <c r="O55" s="34"/>
      <c r="P55" s="34"/>
      <c r="Q55" s="34"/>
      <c r="R55" s="34"/>
      <c r="S55" s="32"/>
      <c r="T55" s="72"/>
      <c r="U55" s="72"/>
      <c r="V55" s="72"/>
      <c r="W55" s="72"/>
      <c r="X55" s="72"/>
      <c r="Y55" s="72"/>
      <c r="Z55" s="72"/>
      <c r="AA55" s="72"/>
      <c r="AB55" s="72"/>
      <c r="AC55" s="72"/>
      <c r="AD55" s="72"/>
    </row>
    <row r="56" spans="1:30" ht="12.75" customHeight="1">
      <c r="A56" s="34"/>
      <c r="B56" s="34"/>
      <c r="C56" s="34"/>
      <c r="D56" s="34"/>
      <c r="E56" s="34"/>
      <c r="F56" s="34"/>
      <c r="G56" s="34"/>
      <c r="H56" s="34"/>
      <c r="I56" s="34"/>
      <c r="J56" s="34"/>
      <c r="K56" s="34"/>
      <c r="L56" s="34"/>
      <c r="M56" s="34"/>
      <c r="N56" s="34"/>
      <c r="O56" s="34"/>
      <c r="P56" s="34"/>
      <c r="Q56" s="34"/>
      <c r="R56" s="34"/>
      <c r="S56" s="32"/>
      <c r="T56" s="72"/>
      <c r="U56" s="72"/>
      <c r="V56" s="72"/>
      <c r="W56" s="72"/>
      <c r="X56" s="72"/>
      <c r="Y56" s="72"/>
      <c r="Z56" s="72"/>
      <c r="AA56" s="72"/>
      <c r="AB56" s="72"/>
      <c r="AC56" s="72"/>
      <c r="AD56" s="72"/>
    </row>
    <row r="57" spans="1:30" ht="15.75" customHeight="1">
      <c r="A57" s="34"/>
      <c r="B57" s="61" t="s">
        <v>11</v>
      </c>
      <c r="C57" s="61"/>
      <c r="D57" s="61"/>
      <c r="E57" s="61"/>
      <c r="F57" s="75" t="str">
        <f ca="1">IF(S90="r","enregistrer le document",S90)</f>
        <v>B</v>
      </c>
      <c r="G57" s="75"/>
      <c r="H57" s="75"/>
      <c r="I57" s="75"/>
      <c r="J57" s="75"/>
      <c r="K57" s="75"/>
      <c r="L57" s="75"/>
      <c r="M57" s="75"/>
      <c r="N57" s="75"/>
      <c r="O57" s="75"/>
      <c r="P57" s="75"/>
      <c r="Q57" s="75"/>
      <c r="R57" s="75"/>
      <c r="S57" s="32"/>
      <c r="T57" s="72"/>
      <c r="U57" s="72"/>
      <c r="V57" s="72"/>
      <c r="W57" s="72"/>
      <c r="X57" s="72"/>
      <c r="Y57" s="72"/>
      <c r="Z57" s="72"/>
      <c r="AA57" s="72"/>
      <c r="AB57" s="72"/>
      <c r="AC57" s="72"/>
      <c r="AD57" s="72"/>
    </row>
    <row r="58" spans="1:30" ht="15.75" customHeight="1">
      <c r="A58" s="34"/>
      <c r="B58" s="61" t="s">
        <v>12</v>
      </c>
      <c r="C58" s="61"/>
      <c r="D58" s="61"/>
      <c r="E58" s="61"/>
      <c r="F58" s="62">
        <f ca="1">R92</f>
        <v>41556.374695138889</v>
      </c>
      <c r="G58" s="62"/>
      <c r="H58" s="62"/>
      <c r="I58" s="62"/>
      <c r="J58" s="62"/>
      <c r="K58" s="62"/>
      <c r="L58" s="62"/>
      <c r="M58" s="62"/>
      <c r="N58" s="62"/>
      <c r="O58" s="62"/>
      <c r="P58" s="62"/>
      <c r="Q58" s="62"/>
      <c r="R58" s="62"/>
      <c r="S58" s="32"/>
      <c r="T58" s="72"/>
      <c r="U58" s="72"/>
      <c r="V58" s="72"/>
      <c r="W58" s="72"/>
      <c r="X58" s="72"/>
      <c r="Y58" s="72"/>
      <c r="Z58" s="72"/>
      <c r="AA58" s="72"/>
      <c r="AB58" s="72"/>
      <c r="AC58" s="72"/>
      <c r="AD58" s="72"/>
    </row>
    <row r="59" spans="1:30" ht="12.75" customHeight="1">
      <c r="A59" s="34"/>
      <c r="B59" s="61" t="s">
        <v>36</v>
      </c>
      <c r="C59" s="61"/>
      <c r="D59" s="61"/>
      <c r="E59" s="61"/>
      <c r="F59" s="62" t="str">
        <f ca="1">IF(S87="enregistrer","enregistrer le document",S87)</f>
        <v>MODELE-003B</v>
      </c>
      <c r="G59" s="62"/>
      <c r="H59" s="62"/>
      <c r="I59" s="62"/>
      <c r="J59" s="62"/>
      <c r="K59" s="62"/>
      <c r="L59" s="62"/>
      <c r="M59" s="62"/>
      <c r="N59" s="62"/>
      <c r="O59" s="62"/>
      <c r="P59" s="62"/>
      <c r="Q59" s="62"/>
      <c r="R59" s="62"/>
      <c r="S59" s="32"/>
      <c r="T59" s="72"/>
      <c r="U59" s="72"/>
      <c r="V59" s="72"/>
      <c r="W59" s="72"/>
      <c r="X59" s="72"/>
      <c r="Y59" s="72"/>
      <c r="Z59" s="72"/>
      <c r="AA59" s="72"/>
      <c r="AB59" s="72"/>
      <c r="AC59" s="72"/>
      <c r="AD59" s="72"/>
    </row>
    <row r="60" spans="1:30" ht="21" customHeight="1">
      <c r="A60" s="34"/>
      <c r="B60" s="34"/>
      <c r="C60" s="34"/>
      <c r="D60" s="34"/>
      <c r="E60" s="34"/>
      <c r="F60" s="34"/>
      <c r="G60" s="34"/>
      <c r="H60" s="34"/>
      <c r="I60" s="34"/>
      <c r="J60" s="34"/>
      <c r="K60" s="34"/>
      <c r="L60" s="34"/>
      <c r="M60" s="34"/>
      <c r="N60" s="34"/>
      <c r="O60" s="34"/>
      <c r="P60" s="34"/>
      <c r="Q60" s="34"/>
      <c r="R60" s="34"/>
      <c r="S60" s="32"/>
      <c r="T60" s="33"/>
      <c r="U60" s="33"/>
      <c r="V60" s="33"/>
      <c r="W60" s="33"/>
      <c r="X60" s="33"/>
      <c r="Y60" s="33"/>
      <c r="Z60" s="33"/>
      <c r="AA60" s="33"/>
      <c r="AB60" s="33"/>
      <c r="AC60" s="33"/>
      <c r="AD60" s="33"/>
    </row>
    <row r="61" spans="1:30">
      <c r="A61" s="34"/>
      <c r="B61" s="34"/>
      <c r="C61" s="34"/>
      <c r="D61" s="34"/>
      <c r="E61" s="34"/>
      <c r="F61" s="34"/>
      <c r="G61" s="34"/>
      <c r="H61" s="34"/>
      <c r="I61" s="34"/>
      <c r="J61" s="34"/>
      <c r="K61" s="34"/>
      <c r="L61" s="34"/>
      <c r="M61" s="34"/>
      <c r="N61" s="34"/>
      <c r="O61" s="34"/>
      <c r="P61" s="34"/>
      <c r="Q61" s="34"/>
      <c r="R61" s="34"/>
      <c r="S61" s="34"/>
      <c r="T61" s="34"/>
      <c r="U61" s="34"/>
      <c r="V61" s="34"/>
      <c r="W61" s="34"/>
      <c r="X61" s="34"/>
      <c r="Y61" s="34"/>
      <c r="Z61" s="34"/>
      <c r="AA61" s="34"/>
      <c r="AB61" s="34"/>
      <c r="AC61" s="34"/>
      <c r="AD61" s="34"/>
    </row>
    <row r="62" spans="1:30">
      <c r="A62" s="34"/>
      <c r="B62" s="34"/>
      <c r="C62" s="34"/>
      <c r="D62" s="34"/>
      <c r="E62" s="34"/>
      <c r="F62" s="34"/>
      <c r="G62" s="34"/>
      <c r="H62" s="34"/>
      <c r="I62" s="34"/>
      <c r="J62" s="34"/>
      <c r="K62" s="34"/>
      <c r="L62" s="34"/>
      <c r="M62" s="34"/>
      <c r="N62" s="60" t="s">
        <v>33</v>
      </c>
      <c r="O62" s="60"/>
      <c r="P62" s="60"/>
      <c r="Q62" s="60"/>
      <c r="R62" s="60"/>
      <c r="S62" s="60"/>
      <c r="T62" s="60"/>
      <c r="U62" s="60"/>
      <c r="V62" s="60"/>
      <c r="W62" s="60"/>
      <c r="X62" s="60"/>
      <c r="Y62" s="60"/>
      <c r="Z62" s="60"/>
      <c r="AA62" s="60"/>
      <c r="AB62" s="60"/>
      <c r="AC62" s="60"/>
      <c r="AD62" s="34"/>
    </row>
    <row r="63" spans="1:30">
      <c r="A63" s="34"/>
      <c r="B63" s="34"/>
      <c r="C63" s="34"/>
      <c r="D63" s="34"/>
      <c r="E63" s="34"/>
      <c r="F63" s="34"/>
      <c r="G63" s="34"/>
      <c r="H63" s="34"/>
      <c r="I63" s="34"/>
      <c r="J63" s="34"/>
      <c r="K63" s="34"/>
      <c r="L63" s="34"/>
      <c r="M63" s="34"/>
      <c r="N63" s="60"/>
      <c r="O63" s="60"/>
      <c r="P63" s="60"/>
      <c r="Q63" s="60"/>
      <c r="R63" s="60"/>
      <c r="S63" s="60"/>
      <c r="T63" s="60"/>
      <c r="U63" s="60"/>
      <c r="V63" s="60"/>
      <c r="W63" s="60"/>
      <c r="X63" s="60"/>
      <c r="Y63" s="60"/>
      <c r="Z63" s="60"/>
      <c r="AA63" s="60"/>
      <c r="AB63" s="60"/>
      <c r="AC63" s="60"/>
      <c r="AD63" s="34"/>
    </row>
    <row r="64" spans="1:30">
      <c r="A64" s="34"/>
      <c r="B64" s="34"/>
      <c r="C64" s="34"/>
      <c r="D64" s="34"/>
      <c r="E64" s="34"/>
      <c r="F64" s="34"/>
      <c r="G64" s="34"/>
      <c r="H64" s="34"/>
      <c r="I64" s="34"/>
      <c r="J64" s="34"/>
      <c r="K64" s="34"/>
      <c r="L64" s="34"/>
      <c r="M64" s="34"/>
      <c r="N64" s="34"/>
      <c r="O64" s="34"/>
      <c r="P64" s="34"/>
      <c r="Q64" s="34"/>
      <c r="R64" s="34"/>
      <c r="S64" s="34"/>
      <c r="T64" s="34"/>
      <c r="U64" s="34"/>
      <c r="V64" s="34"/>
      <c r="W64" s="34"/>
      <c r="X64" s="34"/>
      <c r="Y64" s="34"/>
      <c r="Z64" s="34"/>
      <c r="AA64" s="34"/>
      <c r="AB64" s="34"/>
      <c r="AC64" s="34"/>
      <c r="AD64" s="34"/>
    </row>
    <row r="65" spans="1:30">
      <c r="A65" s="34"/>
      <c r="B65" s="34"/>
      <c r="C65" s="34"/>
      <c r="D65" s="34"/>
      <c r="E65" s="34"/>
      <c r="F65" s="34"/>
      <c r="G65" s="34"/>
      <c r="H65" s="34"/>
      <c r="I65" s="34"/>
      <c r="J65" s="34"/>
      <c r="K65" s="34"/>
      <c r="L65" s="34"/>
      <c r="M65" s="34"/>
      <c r="N65" s="34"/>
      <c r="O65" s="34"/>
      <c r="P65" s="34"/>
      <c r="Q65" s="34"/>
      <c r="R65" s="34"/>
      <c r="S65" s="34"/>
      <c r="T65" s="34"/>
      <c r="U65" s="34"/>
      <c r="V65" s="34"/>
      <c r="W65" s="34"/>
      <c r="X65" s="34"/>
      <c r="Y65" s="34"/>
      <c r="Z65" s="34"/>
      <c r="AA65" s="34"/>
      <c r="AB65" s="34"/>
      <c r="AC65" s="34"/>
      <c r="AD65" s="34"/>
    </row>
    <row r="66" spans="1:30">
      <c r="A66" s="34"/>
      <c r="B66" s="34"/>
      <c r="C66" s="34"/>
      <c r="D66" s="34"/>
      <c r="E66" s="34"/>
      <c r="F66" s="34"/>
      <c r="G66" s="34"/>
      <c r="H66" s="34"/>
      <c r="I66" s="34"/>
      <c r="J66" s="34"/>
      <c r="K66" s="34"/>
      <c r="L66" s="34"/>
      <c r="M66" s="34"/>
      <c r="N66" s="35" t="s">
        <v>19</v>
      </c>
      <c r="O66" s="36"/>
      <c r="P66" s="36"/>
      <c r="Q66" s="36"/>
      <c r="R66" s="36"/>
      <c r="S66" s="36"/>
      <c r="T66" s="36"/>
      <c r="U66" s="36"/>
      <c r="V66" s="36"/>
      <c r="W66" s="36"/>
      <c r="X66" s="36"/>
      <c r="Y66" s="36"/>
      <c r="Z66" s="36"/>
      <c r="AA66" s="36"/>
      <c r="AB66" s="36"/>
      <c r="AC66" s="36"/>
      <c r="AD66" s="36"/>
    </row>
    <row r="67" spans="1:30">
      <c r="A67" s="34"/>
      <c r="B67" s="34"/>
      <c r="C67" s="34"/>
      <c r="D67" s="34"/>
      <c r="E67" s="34"/>
      <c r="F67" s="34"/>
      <c r="G67" s="34"/>
      <c r="H67" s="34"/>
      <c r="I67" s="34"/>
      <c r="J67" s="34"/>
      <c r="K67" s="34"/>
      <c r="L67" s="34"/>
      <c r="M67" s="34"/>
      <c r="N67" s="59" t="s">
        <v>13</v>
      </c>
      <c r="O67" s="59"/>
      <c r="P67" s="59"/>
      <c r="Q67" s="59"/>
      <c r="R67" s="58"/>
      <c r="S67" s="58"/>
      <c r="T67" s="58"/>
      <c r="U67" s="58"/>
      <c r="V67" s="58"/>
      <c r="W67" s="58"/>
      <c r="X67" s="58"/>
      <c r="Y67" s="58"/>
      <c r="Z67" s="58"/>
      <c r="AA67" s="58"/>
      <c r="AB67" s="58"/>
      <c r="AC67" s="58"/>
      <c r="AD67" s="58"/>
    </row>
    <row r="68" spans="1:30">
      <c r="A68" s="34"/>
      <c r="B68" s="34"/>
      <c r="C68" s="34"/>
      <c r="D68" s="34"/>
      <c r="E68" s="34"/>
      <c r="F68" s="34"/>
      <c r="G68" s="34"/>
      <c r="H68" s="34"/>
      <c r="I68" s="34"/>
      <c r="J68" s="34"/>
      <c r="K68" s="34"/>
      <c r="L68" s="34"/>
      <c r="M68" s="34"/>
      <c r="N68" s="36"/>
      <c r="O68" s="36"/>
      <c r="P68" s="36"/>
      <c r="Q68" s="36"/>
      <c r="R68" s="58"/>
      <c r="S68" s="58"/>
      <c r="T68" s="58"/>
      <c r="U68" s="58"/>
      <c r="V68" s="58"/>
      <c r="W68" s="58"/>
      <c r="X68" s="58"/>
      <c r="Y68" s="58"/>
      <c r="Z68" s="58"/>
      <c r="AA68" s="58"/>
      <c r="AB68" s="58"/>
      <c r="AC68" s="58"/>
      <c r="AD68" s="58"/>
    </row>
    <row r="69" spans="1:30">
      <c r="A69" s="34"/>
      <c r="B69" s="34"/>
      <c r="C69" s="34"/>
      <c r="D69" s="34"/>
      <c r="E69" s="34"/>
      <c r="F69" s="34"/>
      <c r="G69" s="34"/>
      <c r="H69" s="34"/>
      <c r="I69" s="34"/>
      <c r="J69" s="34"/>
      <c r="K69" s="34"/>
      <c r="L69" s="34"/>
      <c r="M69" s="34"/>
      <c r="N69" s="76" t="s">
        <v>14</v>
      </c>
      <c r="O69" s="76"/>
      <c r="P69" s="76"/>
      <c r="Q69" s="76"/>
      <c r="R69" s="77" t="str">
        <f ca="1">IF(LEFT(S88,6)="enregi","enregistrer le document",LEFT(S88,6))</f>
        <v>MODELE</v>
      </c>
      <c r="S69" s="77"/>
      <c r="T69" s="77"/>
      <c r="U69" s="77"/>
      <c r="V69" s="77"/>
      <c r="W69" s="77"/>
      <c r="X69" s="77"/>
      <c r="Y69" s="77"/>
      <c r="Z69" s="77"/>
      <c r="AA69" s="77"/>
      <c r="AB69" s="77"/>
      <c r="AC69" s="77"/>
      <c r="AD69" s="77"/>
    </row>
    <row r="70" spans="1:30">
      <c r="A70" s="34"/>
      <c r="B70" s="34"/>
      <c r="C70" s="34"/>
      <c r="D70" s="34"/>
      <c r="E70" s="34"/>
      <c r="F70" s="34"/>
      <c r="G70" s="34"/>
      <c r="H70" s="34"/>
      <c r="I70" s="34"/>
      <c r="J70" s="34"/>
      <c r="K70" s="34"/>
      <c r="L70" s="34"/>
      <c r="M70" s="34"/>
      <c r="N70" s="76" t="s">
        <v>15</v>
      </c>
      <c r="O70" s="76"/>
      <c r="P70" s="76"/>
      <c r="Q70" s="76"/>
      <c r="R70" s="77"/>
      <c r="S70" s="77"/>
      <c r="T70" s="77"/>
      <c r="U70" s="77"/>
      <c r="V70" s="77"/>
      <c r="W70" s="77"/>
      <c r="X70" s="77"/>
      <c r="Y70" s="77"/>
      <c r="Z70" s="77"/>
      <c r="AA70" s="77"/>
      <c r="AB70" s="77"/>
      <c r="AC70" s="77"/>
      <c r="AD70" s="77"/>
    </row>
    <row r="71" spans="1:30">
      <c r="A71" s="34"/>
      <c r="B71" s="34"/>
      <c r="C71" s="34"/>
      <c r="D71" s="34"/>
      <c r="E71" s="34"/>
      <c r="F71" s="34"/>
      <c r="G71" s="34"/>
      <c r="H71" s="34"/>
      <c r="I71" s="34"/>
      <c r="J71" s="34"/>
      <c r="K71" s="34"/>
      <c r="L71" s="34"/>
      <c r="M71" s="34"/>
      <c r="N71" s="36"/>
      <c r="O71" s="36"/>
      <c r="P71" s="36"/>
      <c r="Q71" s="36"/>
      <c r="R71" s="77"/>
      <c r="S71" s="77"/>
      <c r="T71" s="77"/>
      <c r="U71" s="77"/>
      <c r="V71" s="77"/>
      <c r="W71" s="77"/>
      <c r="X71" s="77"/>
      <c r="Y71" s="77"/>
      <c r="Z71" s="77"/>
      <c r="AA71" s="77"/>
      <c r="AB71" s="77"/>
      <c r="AC71" s="77"/>
      <c r="AD71" s="77"/>
    </row>
    <row r="72" spans="1:30">
      <c r="A72" s="34"/>
      <c r="B72" s="34"/>
      <c r="C72" s="34"/>
      <c r="D72" s="34"/>
      <c r="E72" s="34"/>
      <c r="F72" s="34"/>
      <c r="G72" s="34"/>
      <c r="H72" s="34"/>
      <c r="I72" s="34"/>
      <c r="J72" s="34"/>
      <c r="K72" s="34"/>
      <c r="L72" s="34"/>
      <c r="M72" s="34"/>
      <c r="N72" s="36"/>
      <c r="O72" s="36"/>
      <c r="P72" s="36"/>
      <c r="Q72" s="36"/>
      <c r="R72" s="77"/>
      <c r="S72" s="77"/>
      <c r="T72" s="77"/>
      <c r="U72" s="77"/>
      <c r="V72" s="77"/>
      <c r="W72" s="77"/>
      <c r="X72" s="77"/>
      <c r="Y72" s="77"/>
      <c r="Z72" s="77"/>
      <c r="AA72" s="77"/>
      <c r="AB72" s="77"/>
      <c r="AC72" s="77"/>
      <c r="AD72" s="77"/>
    </row>
    <row r="73" spans="1:30">
      <c r="A73" s="34"/>
      <c r="B73" s="34"/>
      <c r="C73" s="34"/>
      <c r="D73" s="34"/>
      <c r="E73" s="34"/>
      <c r="F73" s="34"/>
      <c r="G73" s="34"/>
      <c r="H73" s="34"/>
      <c r="I73" s="34"/>
      <c r="J73" s="34"/>
      <c r="K73" s="34"/>
      <c r="L73" s="34"/>
      <c r="M73" s="34"/>
      <c r="N73" s="34"/>
      <c r="O73" s="34"/>
      <c r="P73" s="34"/>
      <c r="Q73" s="34"/>
      <c r="R73" s="34"/>
      <c r="S73" s="34"/>
      <c r="T73" s="34"/>
      <c r="U73" s="34"/>
      <c r="V73" s="34"/>
      <c r="W73" s="34"/>
      <c r="X73" s="34"/>
      <c r="Y73" s="34"/>
      <c r="Z73" s="34"/>
      <c r="AA73" s="34"/>
      <c r="AB73" s="34"/>
      <c r="AC73" s="34"/>
      <c r="AD73" s="36"/>
    </row>
    <row r="74" spans="1:30">
      <c r="A74" s="34"/>
      <c r="B74" s="34"/>
      <c r="C74" s="34"/>
      <c r="D74" s="34"/>
      <c r="E74" s="34"/>
      <c r="F74" s="34"/>
      <c r="G74" s="34"/>
      <c r="H74" s="34"/>
      <c r="I74" s="34"/>
      <c r="J74" s="34"/>
      <c r="K74" s="34"/>
      <c r="L74" s="34"/>
      <c r="M74" s="34"/>
      <c r="N74" s="34"/>
      <c r="O74" s="34"/>
      <c r="P74" s="34"/>
      <c r="Q74" s="34"/>
      <c r="R74" s="34"/>
      <c r="S74" s="34"/>
      <c r="T74" s="34"/>
      <c r="U74" s="34"/>
      <c r="V74" s="34"/>
      <c r="W74" s="34"/>
      <c r="X74" s="34"/>
      <c r="Y74" s="34"/>
      <c r="Z74" s="34"/>
      <c r="AA74" s="34"/>
      <c r="AB74" s="34"/>
      <c r="AC74" s="34"/>
      <c r="AD74" s="36"/>
    </row>
    <row r="75" spans="1:30">
      <c r="A75" s="34"/>
      <c r="B75" s="34"/>
      <c r="C75" s="34"/>
      <c r="D75" s="34"/>
      <c r="E75" s="34"/>
      <c r="F75" s="34"/>
      <c r="G75" s="34"/>
      <c r="H75" s="34"/>
      <c r="I75" s="34"/>
      <c r="J75" s="34"/>
      <c r="K75" s="34"/>
      <c r="L75" s="34"/>
      <c r="M75" s="34"/>
      <c r="N75" s="35" t="s">
        <v>20</v>
      </c>
      <c r="O75" s="36"/>
      <c r="P75" s="36"/>
      <c r="Q75" s="36"/>
      <c r="R75" s="36"/>
      <c r="S75" s="36"/>
      <c r="T75" s="36"/>
      <c r="U75" s="36"/>
      <c r="V75" s="36"/>
      <c r="W75" s="36"/>
      <c r="X75" s="36"/>
      <c r="Y75" s="36"/>
      <c r="Z75" s="36"/>
      <c r="AA75" s="36"/>
      <c r="AB75" s="36"/>
      <c r="AC75" s="36"/>
      <c r="AD75" s="36"/>
    </row>
    <row r="76" spans="1:30">
      <c r="A76" s="34"/>
      <c r="B76" s="34"/>
      <c r="C76" s="34"/>
      <c r="D76" s="34"/>
      <c r="E76" s="34"/>
      <c r="F76" s="34"/>
      <c r="G76" s="34"/>
      <c r="H76" s="34"/>
      <c r="I76" s="34"/>
      <c r="J76" s="34"/>
      <c r="K76" s="34"/>
      <c r="L76" s="34"/>
      <c r="M76" s="34"/>
      <c r="N76" s="76" t="s">
        <v>37</v>
      </c>
      <c r="O76" s="76"/>
      <c r="P76" s="76"/>
      <c r="Q76" s="77"/>
      <c r="R76" s="77"/>
      <c r="S76" s="77"/>
      <c r="T76" s="77"/>
      <c r="U76" s="77"/>
      <c r="V76" s="77"/>
      <c r="W76" s="77"/>
      <c r="X76" s="77"/>
      <c r="Y76" s="77"/>
      <c r="Z76" s="77"/>
      <c r="AA76" s="77"/>
      <c r="AB76" s="77"/>
      <c r="AC76" s="77"/>
      <c r="AD76" s="77"/>
    </row>
    <row r="77" spans="1:30">
      <c r="A77" s="34"/>
      <c r="B77" s="34"/>
      <c r="C77" s="34"/>
      <c r="D77" s="34"/>
      <c r="E77" s="34"/>
      <c r="F77" s="34"/>
      <c r="G77" s="34"/>
      <c r="H77" s="34"/>
      <c r="I77" s="34"/>
      <c r="J77" s="34"/>
      <c r="K77" s="34"/>
      <c r="L77" s="34"/>
      <c r="M77" s="34"/>
      <c r="N77" s="76" t="s">
        <v>10</v>
      </c>
      <c r="O77" s="76"/>
      <c r="P77" s="76"/>
      <c r="Q77" s="77"/>
      <c r="R77" s="77"/>
      <c r="S77" s="77"/>
      <c r="T77" s="77"/>
      <c r="U77" s="77"/>
      <c r="V77" s="77"/>
      <c r="W77" s="77"/>
      <c r="X77" s="77"/>
      <c r="Y77" s="77"/>
      <c r="Z77" s="77"/>
      <c r="AA77" s="77"/>
      <c r="AB77" s="77"/>
      <c r="AC77" s="77"/>
      <c r="AD77" s="77"/>
    </row>
    <row r="78" spans="1:30">
      <c r="A78" s="34"/>
      <c r="B78" s="34"/>
      <c r="C78" s="34"/>
      <c r="D78" s="34"/>
      <c r="E78" s="34"/>
      <c r="F78" s="34"/>
      <c r="G78" s="34"/>
      <c r="H78" s="34"/>
      <c r="I78" s="34"/>
      <c r="J78" s="34"/>
      <c r="K78" s="34"/>
      <c r="L78" s="34"/>
      <c r="M78" s="34"/>
      <c r="N78" s="45" t="s">
        <v>16</v>
      </c>
      <c r="O78" s="45"/>
      <c r="P78" s="45"/>
      <c r="Q78" s="77"/>
      <c r="R78" s="77"/>
      <c r="S78" s="77"/>
      <c r="T78" s="77"/>
      <c r="U78" s="77"/>
      <c r="V78" s="77"/>
      <c r="W78" s="77"/>
      <c r="X78" s="77"/>
      <c r="Y78" s="77"/>
      <c r="Z78" s="77"/>
      <c r="AA78" s="77"/>
      <c r="AB78" s="77"/>
      <c r="AC78" s="77"/>
      <c r="AD78" s="77"/>
    </row>
    <row r="79" spans="1:30">
      <c r="A79" s="34"/>
      <c r="B79" s="34"/>
      <c r="C79" s="34"/>
      <c r="D79" s="34"/>
      <c r="E79" s="34"/>
      <c r="F79" s="34"/>
      <c r="G79" s="34"/>
      <c r="H79" s="34"/>
      <c r="I79" s="34"/>
      <c r="J79" s="34"/>
      <c r="K79" s="34"/>
      <c r="L79" s="34"/>
      <c r="M79" s="34"/>
      <c r="N79" s="76" t="s">
        <v>17</v>
      </c>
      <c r="O79" s="76"/>
      <c r="P79" s="76"/>
      <c r="Q79" s="77"/>
      <c r="R79" s="77"/>
      <c r="S79" s="77"/>
      <c r="T79" s="77"/>
      <c r="U79" s="77"/>
      <c r="V79" s="77"/>
      <c r="W79" s="77"/>
      <c r="X79" s="77"/>
      <c r="Y79" s="77"/>
      <c r="Z79" s="77"/>
      <c r="AA79" s="77"/>
      <c r="AB79" s="77"/>
      <c r="AC79" s="77"/>
      <c r="AD79" s="77"/>
    </row>
    <row r="80" spans="1:30">
      <c r="A80" s="34"/>
      <c r="B80" s="34"/>
      <c r="C80" s="34"/>
      <c r="D80" s="34"/>
      <c r="E80" s="34"/>
      <c r="F80" s="34"/>
      <c r="G80" s="34"/>
      <c r="H80" s="34"/>
      <c r="I80" s="34"/>
      <c r="J80" s="34"/>
      <c r="K80" s="34"/>
      <c r="L80" s="34"/>
      <c r="M80" s="34"/>
      <c r="N80" s="36"/>
      <c r="O80" s="36"/>
      <c r="P80" s="36"/>
      <c r="Q80" s="36"/>
      <c r="R80" s="36"/>
      <c r="S80" s="36"/>
      <c r="T80" s="36"/>
      <c r="U80" s="36"/>
      <c r="V80" s="36"/>
      <c r="W80" s="36"/>
      <c r="X80" s="36"/>
      <c r="Y80" s="36"/>
      <c r="Z80" s="36"/>
      <c r="AA80" s="36"/>
      <c r="AB80" s="36"/>
      <c r="AC80" s="36"/>
      <c r="AD80" s="36"/>
    </row>
    <row r="81" spans="1:30">
      <c r="A81" s="34"/>
      <c r="B81" s="34"/>
      <c r="C81" s="34"/>
      <c r="D81" s="34"/>
      <c r="E81" s="34"/>
      <c r="F81" s="34"/>
      <c r="G81" s="34"/>
      <c r="H81" s="34"/>
      <c r="I81" s="34"/>
      <c r="J81" s="34"/>
      <c r="K81" s="34"/>
      <c r="L81" s="34"/>
      <c r="M81" s="34"/>
      <c r="N81" s="36"/>
      <c r="O81" s="36"/>
      <c r="P81" s="36"/>
      <c r="Q81" s="36"/>
      <c r="R81" s="36"/>
      <c r="S81" s="36"/>
      <c r="T81" s="36"/>
      <c r="U81" s="36"/>
      <c r="V81" s="36"/>
      <c r="W81" s="36"/>
      <c r="X81" s="36"/>
      <c r="Y81" s="36"/>
      <c r="Z81" s="36"/>
      <c r="AA81" s="36"/>
      <c r="AB81" s="36"/>
      <c r="AC81" s="36"/>
      <c r="AD81" s="36"/>
    </row>
    <row r="82" spans="1:30">
      <c r="A82" s="34"/>
      <c r="B82" s="34"/>
      <c r="C82" s="34"/>
      <c r="D82" s="34"/>
      <c r="E82" s="34"/>
      <c r="F82" s="34"/>
      <c r="G82" s="34"/>
      <c r="H82" s="34"/>
      <c r="I82" s="34"/>
      <c r="J82" s="34"/>
      <c r="K82" s="34"/>
      <c r="L82" s="34"/>
      <c r="M82" s="34"/>
      <c r="N82" s="35" t="s">
        <v>18</v>
      </c>
      <c r="O82" s="36"/>
      <c r="P82" s="36"/>
      <c r="Q82" s="36"/>
      <c r="R82" s="36"/>
      <c r="S82" s="36"/>
      <c r="T82" s="36"/>
      <c r="U82" s="36"/>
      <c r="V82" s="36"/>
      <c r="W82" s="36"/>
      <c r="X82" s="36"/>
      <c r="Y82" s="36"/>
      <c r="Z82" s="36"/>
      <c r="AA82" s="36"/>
      <c r="AB82" s="36"/>
      <c r="AC82" s="36"/>
      <c r="AD82" s="36"/>
    </row>
    <row r="83" spans="1:30">
      <c r="A83" s="34"/>
      <c r="B83" s="34"/>
      <c r="C83" s="34"/>
      <c r="D83" s="34"/>
      <c r="E83" s="34"/>
      <c r="F83" s="34"/>
      <c r="G83" s="34"/>
      <c r="H83" s="34"/>
      <c r="I83" s="34"/>
      <c r="J83" s="34"/>
      <c r="K83" s="34"/>
      <c r="L83" s="34"/>
      <c r="M83" s="34"/>
      <c r="N83" s="76" t="s">
        <v>21</v>
      </c>
      <c r="O83" s="76"/>
      <c r="P83" s="76"/>
      <c r="Q83" s="76"/>
      <c r="R83" s="76"/>
      <c r="S83" s="77"/>
      <c r="T83" s="77"/>
      <c r="U83" s="77"/>
      <c r="V83" s="77"/>
      <c r="W83" s="77"/>
      <c r="X83" s="77"/>
      <c r="Y83" s="77"/>
      <c r="Z83" s="77"/>
      <c r="AA83" s="77"/>
      <c r="AB83" s="77"/>
      <c r="AC83" s="77"/>
      <c r="AD83" s="77"/>
    </row>
    <row r="84" spans="1:30">
      <c r="A84" s="34"/>
      <c r="B84" s="34"/>
      <c r="C84" s="34"/>
      <c r="D84" s="34"/>
      <c r="E84" s="34"/>
      <c r="F84" s="34"/>
      <c r="G84" s="34"/>
      <c r="H84" s="34"/>
      <c r="I84" s="34"/>
      <c r="J84" s="34"/>
      <c r="K84" s="34"/>
      <c r="L84" s="34"/>
      <c r="M84" s="34"/>
      <c r="N84" s="76" t="s">
        <v>22</v>
      </c>
      <c r="O84" s="76"/>
      <c r="P84" s="76"/>
      <c r="Q84" s="76"/>
      <c r="R84" s="76"/>
      <c r="S84" s="77"/>
      <c r="T84" s="77"/>
      <c r="U84" s="77"/>
      <c r="V84" s="77"/>
      <c r="W84" s="77"/>
      <c r="X84" s="77"/>
      <c r="Y84" s="77"/>
      <c r="Z84" s="77"/>
      <c r="AA84" s="77"/>
      <c r="AB84" s="77"/>
      <c r="AC84" s="77"/>
      <c r="AD84" s="77"/>
    </row>
    <row r="85" spans="1:30">
      <c r="A85" s="34"/>
      <c r="B85" s="34"/>
      <c r="C85" s="34"/>
      <c r="D85" s="34"/>
      <c r="E85" s="34"/>
      <c r="F85" s="34"/>
      <c r="G85" s="34"/>
      <c r="H85" s="34"/>
      <c r="I85" s="34"/>
      <c r="J85" s="34"/>
      <c r="K85" s="34"/>
      <c r="L85" s="34"/>
      <c r="M85" s="34"/>
      <c r="N85" s="76" t="s">
        <v>23</v>
      </c>
      <c r="O85" s="76"/>
      <c r="P85" s="76"/>
      <c r="Q85" s="76"/>
      <c r="R85" s="76"/>
      <c r="S85" s="77"/>
      <c r="T85" s="77"/>
      <c r="U85" s="77"/>
      <c r="V85" s="77"/>
      <c r="W85" s="77"/>
      <c r="X85" s="77"/>
      <c r="Y85" s="77"/>
      <c r="Z85" s="77"/>
      <c r="AA85" s="77"/>
      <c r="AB85" s="77"/>
      <c r="AC85" s="77"/>
      <c r="AD85" s="77"/>
    </row>
    <row r="86" spans="1:30">
      <c r="A86" s="34"/>
      <c r="B86" s="34"/>
      <c r="C86" s="34"/>
      <c r="D86" s="34"/>
      <c r="E86" s="34"/>
      <c r="F86" s="34"/>
      <c r="G86" s="34"/>
      <c r="H86" s="34"/>
      <c r="I86" s="34"/>
      <c r="J86" s="34"/>
      <c r="K86" s="34"/>
      <c r="L86" s="34"/>
      <c r="M86" s="34"/>
      <c r="N86" s="76" t="s">
        <v>29</v>
      </c>
      <c r="O86" s="76"/>
      <c r="P86" s="76"/>
      <c r="Q86" s="76"/>
      <c r="R86" s="76"/>
      <c r="S86" s="77"/>
      <c r="T86" s="77"/>
      <c r="U86" s="77"/>
      <c r="V86" s="77"/>
      <c r="W86" s="77"/>
      <c r="X86" s="77"/>
      <c r="Y86" s="77"/>
      <c r="Z86" s="77"/>
      <c r="AA86" s="77"/>
      <c r="AB86" s="77"/>
      <c r="AC86" s="77"/>
      <c r="AD86" s="77"/>
    </row>
    <row r="87" spans="1:30">
      <c r="A87" s="34"/>
      <c r="B87" s="34"/>
      <c r="C87" s="34"/>
      <c r="D87" s="34"/>
      <c r="E87" s="34"/>
      <c r="F87" s="34"/>
      <c r="G87" s="34"/>
      <c r="H87" s="34"/>
      <c r="I87" s="34"/>
      <c r="J87" s="34"/>
      <c r="K87" s="34"/>
      <c r="L87" s="34"/>
      <c r="M87" s="34"/>
      <c r="N87" s="76" t="s">
        <v>30</v>
      </c>
      <c r="O87" s="76"/>
      <c r="P87" s="76"/>
      <c r="Q87" s="76"/>
      <c r="R87" s="76"/>
      <c r="S87" s="77" t="str">
        <f ca="1">IF(LEFT(S88,11)="enregistrer","enregistrer le document",LEFT(S88,11))</f>
        <v>MODELE-003B</v>
      </c>
      <c r="T87" s="77"/>
      <c r="U87" s="77"/>
      <c r="V87" s="77"/>
      <c r="W87" s="77"/>
      <c r="X87" s="77"/>
      <c r="Y87" s="77"/>
      <c r="Z87" s="77"/>
      <c r="AA87" s="77"/>
      <c r="AB87" s="77"/>
      <c r="AC87" s="77"/>
      <c r="AD87" s="77"/>
    </row>
    <row r="88" spans="1:30">
      <c r="A88" s="34"/>
      <c r="B88" s="34"/>
      <c r="C88" s="34"/>
      <c r="D88" s="34"/>
      <c r="E88" s="34"/>
      <c r="F88" s="34"/>
      <c r="G88" s="34"/>
      <c r="H88" s="34"/>
      <c r="I88" s="34"/>
      <c r="J88" s="34"/>
      <c r="K88" s="34"/>
      <c r="L88" s="34"/>
      <c r="M88" s="34"/>
      <c r="N88" s="76" t="s">
        <v>31</v>
      </c>
      <c r="O88" s="76"/>
      <c r="P88" s="76"/>
      <c r="Q88" s="76"/>
      <c r="R88" s="76"/>
      <c r="S88" s="78" t="str">
        <f ca="1">IFERROR(MID(CELL("filename",A1),FIND("[",CELL("filename",A1))+1,SUM(FIND({"[";"]"},CELL("filename",A1))*{-1;1})-1),"enregistrer le document")</f>
        <v>MODELE-003B_DPGF.xlsx</v>
      </c>
      <c r="T88" s="77"/>
      <c r="U88" s="77"/>
      <c r="V88" s="77"/>
      <c r="W88" s="77"/>
      <c r="X88" s="77"/>
      <c r="Y88" s="77"/>
      <c r="Z88" s="77"/>
      <c r="AA88" s="77"/>
      <c r="AB88" s="77"/>
      <c r="AC88" s="77"/>
      <c r="AD88" s="77"/>
    </row>
    <row r="89" spans="1:30">
      <c r="A89" s="34"/>
      <c r="B89" s="34"/>
      <c r="C89" s="34"/>
      <c r="D89" s="34"/>
      <c r="E89" s="34"/>
      <c r="F89" s="34"/>
      <c r="G89" s="34"/>
      <c r="H89" s="34"/>
      <c r="I89" s="34"/>
      <c r="J89" s="34"/>
      <c r="K89" s="34"/>
      <c r="L89" s="34"/>
      <c r="M89" s="34"/>
      <c r="N89" s="76" t="s">
        <v>32</v>
      </c>
      <c r="O89" s="76"/>
      <c r="P89" s="76"/>
      <c r="Q89" s="76"/>
      <c r="R89" s="76"/>
      <c r="S89" s="77" t="str">
        <f ca="1">IF(RIGHT(LEFT(S88,10),3)="tre","enregistrer le document",RIGHT(LEFT(S88,10),3))</f>
        <v>003</v>
      </c>
      <c r="T89" s="77"/>
      <c r="U89" s="77"/>
      <c r="V89" s="77"/>
      <c r="W89" s="77"/>
      <c r="X89" s="77"/>
      <c r="Y89" s="77"/>
      <c r="Z89" s="77"/>
      <c r="AA89" s="77"/>
      <c r="AB89" s="77"/>
      <c r="AC89" s="77"/>
      <c r="AD89" s="77"/>
    </row>
    <row r="90" spans="1:30">
      <c r="A90" s="34"/>
      <c r="B90" s="34"/>
      <c r="C90" s="34"/>
      <c r="D90" s="34"/>
      <c r="E90" s="34"/>
      <c r="F90" s="34"/>
      <c r="G90" s="34"/>
      <c r="H90" s="34"/>
      <c r="I90" s="34"/>
      <c r="J90" s="34"/>
      <c r="K90" s="34"/>
      <c r="L90" s="34"/>
      <c r="M90" s="34"/>
      <c r="N90" s="76" t="s">
        <v>11</v>
      </c>
      <c r="O90" s="76"/>
      <c r="P90" s="76"/>
      <c r="Q90" s="76"/>
      <c r="R90" s="76"/>
      <c r="S90" s="77" t="str">
        <f ca="1">IF(RIGHT(LEFT(S88,11),1)="r","enregistrer le document",RIGHT(LEFT(S88,11)))</f>
        <v>B</v>
      </c>
      <c r="T90" s="77"/>
      <c r="U90" s="77"/>
      <c r="V90" s="77"/>
      <c r="W90" s="77"/>
      <c r="X90" s="77"/>
      <c r="Y90" s="77"/>
      <c r="Z90" s="77"/>
      <c r="AA90" s="77"/>
      <c r="AB90" s="77"/>
      <c r="AC90" s="77"/>
      <c r="AD90" s="77"/>
    </row>
    <row r="91" spans="1:30">
      <c r="A91" s="34"/>
      <c r="B91" s="34"/>
      <c r="C91" s="34"/>
      <c r="D91" s="34"/>
      <c r="E91" s="34"/>
      <c r="F91" s="34"/>
      <c r="G91" s="34"/>
      <c r="H91" s="34"/>
      <c r="I91" s="34"/>
      <c r="J91" s="34"/>
      <c r="K91" s="34"/>
      <c r="L91" s="34"/>
      <c r="M91" s="34"/>
      <c r="N91" s="36"/>
      <c r="O91" s="36"/>
      <c r="P91" s="36"/>
      <c r="Q91" s="36"/>
      <c r="R91" s="36"/>
      <c r="S91" s="36"/>
      <c r="T91" s="36"/>
      <c r="U91" s="36"/>
      <c r="V91" s="36"/>
      <c r="W91" s="36"/>
      <c r="X91" s="36"/>
      <c r="Y91" s="36"/>
      <c r="Z91" s="36"/>
      <c r="AA91" s="36"/>
      <c r="AB91" s="36"/>
      <c r="AC91" s="36"/>
      <c r="AD91" s="36"/>
    </row>
    <row r="92" spans="1:30">
      <c r="A92" s="34"/>
      <c r="B92" s="34"/>
      <c r="C92" s="34"/>
      <c r="D92" s="34"/>
      <c r="E92" s="34"/>
      <c r="F92" s="34"/>
      <c r="G92" s="34"/>
      <c r="H92" s="34"/>
      <c r="I92" s="34"/>
      <c r="J92" s="34"/>
      <c r="K92" s="34"/>
      <c r="L92" s="34"/>
      <c r="M92" s="34"/>
      <c r="N92" s="76" t="s">
        <v>24</v>
      </c>
      <c r="O92" s="76"/>
      <c r="P92" s="76"/>
      <c r="Q92" s="76"/>
      <c r="R92" s="79">
        <f ca="1">NOW()</f>
        <v>41556.374695138889</v>
      </c>
      <c r="S92" s="79"/>
      <c r="T92" s="79"/>
      <c r="U92" s="79"/>
      <c r="V92" s="79"/>
      <c r="W92" s="79"/>
      <c r="X92" s="79"/>
      <c r="Y92" s="79"/>
      <c r="Z92" s="46"/>
      <c r="AA92" s="46"/>
      <c r="AB92" s="46"/>
      <c r="AC92" s="46"/>
      <c r="AD92" s="46"/>
    </row>
    <row r="93" spans="1:30">
      <c r="A93" s="34"/>
      <c r="B93" s="34"/>
      <c r="C93" s="34"/>
      <c r="D93" s="34"/>
      <c r="E93" s="34"/>
      <c r="F93" s="34"/>
      <c r="G93" s="34"/>
      <c r="H93" s="34"/>
      <c r="I93" s="34"/>
      <c r="J93" s="34"/>
      <c r="K93" s="34"/>
      <c r="L93" s="34"/>
      <c r="M93" s="34"/>
      <c r="N93" s="76" t="s">
        <v>25</v>
      </c>
      <c r="O93" s="76"/>
      <c r="P93" s="76"/>
      <c r="Q93" s="76"/>
      <c r="R93" s="77" t="s">
        <v>26</v>
      </c>
      <c r="S93" s="77"/>
      <c r="T93" s="77"/>
      <c r="U93" s="77"/>
      <c r="V93" s="77"/>
      <c r="W93" s="77"/>
      <c r="X93" s="77"/>
      <c r="Y93" s="77"/>
      <c r="Z93" s="77"/>
      <c r="AA93" s="77"/>
      <c r="AB93" s="77"/>
      <c r="AC93" s="77"/>
      <c r="AD93" s="77"/>
    </row>
    <row r="94" spans="1:30">
      <c r="A94" s="34"/>
      <c r="B94" s="34"/>
      <c r="C94" s="34"/>
      <c r="D94" s="34"/>
      <c r="E94" s="34"/>
      <c r="F94" s="34"/>
      <c r="G94" s="34"/>
      <c r="H94" s="34"/>
      <c r="I94" s="34"/>
      <c r="J94" s="34"/>
      <c r="K94" s="34"/>
      <c r="L94" s="34"/>
      <c r="M94" s="34"/>
      <c r="N94" s="34"/>
      <c r="O94" s="34"/>
      <c r="P94" s="34"/>
      <c r="Q94" s="34"/>
      <c r="R94" s="34"/>
      <c r="S94" s="34"/>
      <c r="T94" s="34"/>
      <c r="U94" s="34"/>
      <c r="V94" s="34"/>
      <c r="W94" s="34"/>
      <c r="X94" s="34"/>
      <c r="Y94" s="34"/>
      <c r="Z94" s="34"/>
      <c r="AA94" s="34"/>
      <c r="AB94" s="34"/>
      <c r="AC94" s="34"/>
      <c r="AD94" s="34"/>
    </row>
    <row r="95" spans="1:30">
      <c r="A95" s="34"/>
      <c r="B95" s="34"/>
      <c r="C95" s="34"/>
      <c r="D95" s="34"/>
      <c r="E95" s="34"/>
      <c r="F95" s="34"/>
      <c r="G95" s="34"/>
      <c r="H95" s="34"/>
      <c r="I95" s="34"/>
      <c r="J95" s="34"/>
      <c r="K95" s="34"/>
      <c r="L95" s="34"/>
      <c r="M95" s="34"/>
      <c r="N95" s="76" t="s">
        <v>27</v>
      </c>
      <c r="O95" s="76"/>
      <c r="P95" s="76"/>
      <c r="Q95" s="77"/>
      <c r="R95" s="77"/>
      <c r="S95" s="77"/>
      <c r="T95" s="77"/>
      <c r="U95" s="77"/>
      <c r="V95" s="77"/>
      <c r="W95" s="77"/>
      <c r="X95" s="77"/>
      <c r="Y95" s="77"/>
      <c r="Z95" s="77"/>
      <c r="AA95" s="77"/>
      <c r="AB95" s="77"/>
      <c r="AC95" s="77"/>
      <c r="AD95" s="77"/>
    </row>
    <row r="96" spans="1:30">
      <c r="A96" s="34"/>
      <c r="B96" s="34"/>
      <c r="C96" s="34"/>
      <c r="D96" s="34"/>
      <c r="E96" s="34"/>
      <c r="F96" s="34"/>
      <c r="G96" s="34"/>
      <c r="H96" s="34"/>
      <c r="I96" s="34"/>
      <c r="J96" s="34"/>
      <c r="K96" s="34"/>
      <c r="L96" s="34"/>
      <c r="M96" s="34"/>
      <c r="N96" s="76" t="s">
        <v>28</v>
      </c>
      <c r="O96" s="76"/>
      <c r="P96" s="76"/>
      <c r="Q96" s="77"/>
      <c r="R96" s="77"/>
      <c r="S96" s="77"/>
      <c r="T96" s="77"/>
      <c r="U96" s="77"/>
      <c r="V96" s="77"/>
      <c r="W96" s="77"/>
      <c r="X96" s="77"/>
      <c r="Y96" s="77"/>
      <c r="Z96" s="77"/>
      <c r="AA96" s="77"/>
      <c r="AB96" s="77"/>
      <c r="AC96" s="77"/>
      <c r="AD96" s="77"/>
    </row>
    <row r="97" spans="1:30">
      <c r="A97" s="34"/>
      <c r="B97" s="34"/>
      <c r="C97" s="34"/>
      <c r="D97" s="34"/>
      <c r="E97" s="34"/>
      <c r="F97" s="34"/>
      <c r="G97" s="34"/>
      <c r="H97" s="34"/>
      <c r="I97" s="34"/>
      <c r="J97" s="34"/>
      <c r="K97" s="34"/>
      <c r="L97" s="34"/>
      <c r="M97" s="34"/>
      <c r="N97" s="34"/>
      <c r="O97" s="34"/>
      <c r="P97" s="34"/>
      <c r="Q97" s="34"/>
      <c r="R97" s="34"/>
      <c r="S97" s="34"/>
      <c r="T97" s="34"/>
      <c r="U97" s="34"/>
      <c r="V97" s="34"/>
      <c r="W97" s="34"/>
      <c r="X97" s="34"/>
      <c r="Y97" s="34"/>
      <c r="Z97" s="34"/>
      <c r="AA97" s="34"/>
      <c r="AB97" s="34"/>
      <c r="AC97" s="34"/>
      <c r="AD97" s="34"/>
    </row>
    <row r="98" spans="1:30">
      <c r="A98" s="34"/>
      <c r="B98" s="34"/>
      <c r="C98" s="34"/>
      <c r="D98" s="34"/>
      <c r="E98" s="34"/>
      <c r="F98" s="34"/>
      <c r="G98" s="34"/>
      <c r="H98" s="34"/>
      <c r="I98" s="34"/>
      <c r="J98" s="34"/>
      <c r="K98" s="34"/>
      <c r="L98" s="34"/>
      <c r="M98" s="34"/>
      <c r="N98" s="34"/>
      <c r="O98" s="34"/>
      <c r="P98" s="34"/>
      <c r="Q98" s="34"/>
      <c r="R98" s="34"/>
      <c r="S98" s="34"/>
      <c r="T98" s="34"/>
      <c r="U98" s="34"/>
      <c r="V98" s="34"/>
      <c r="W98" s="34"/>
      <c r="X98" s="34"/>
      <c r="Y98" s="34"/>
      <c r="Z98" s="34"/>
      <c r="AA98" s="34"/>
      <c r="AB98" s="34"/>
      <c r="AC98" s="34"/>
      <c r="AD98" s="34"/>
    </row>
    <row r="99" spans="1:30">
      <c r="A99" s="34"/>
      <c r="B99" s="34"/>
      <c r="C99" s="34"/>
      <c r="D99" s="34"/>
      <c r="E99" s="34"/>
      <c r="F99" s="34"/>
      <c r="G99" s="34"/>
      <c r="H99" s="34"/>
      <c r="I99" s="34"/>
      <c r="J99" s="34"/>
      <c r="K99" s="34"/>
      <c r="L99" s="34"/>
      <c r="M99" s="34"/>
      <c r="N99" s="34"/>
      <c r="O99" s="34"/>
      <c r="P99" s="34"/>
      <c r="Q99" s="34"/>
      <c r="R99" s="34"/>
      <c r="S99" s="34"/>
      <c r="T99" s="34"/>
      <c r="U99" s="34"/>
      <c r="V99" s="34"/>
      <c r="W99" s="34"/>
      <c r="X99" s="34"/>
      <c r="Y99" s="34"/>
      <c r="Z99" s="34"/>
      <c r="AA99" s="34"/>
      <c r="AB99" s="34"/>
      <c r="AC99" s="34"/>
      <c r="AD99" s="34"/>
    </row>
    <row r="100" spans="1:30">
      <c r="A100" s="34"/>
      <c r="B100" s="34"/>
      <c r="C100" s="34"/>
      <c r="D100" s="34"/>
      <c r="E100" s="34"/>
      <c r="F100" s="34"/>
      <c r="G100" s="34"/>
      <c r="H100" s="34"/>
      <c r="I100" s="34"/>
      <c r="J100" s="34"/>
      <c r="K100" s="34"/>
      <c r="L100" s="34"/>
      <c r="M100" s="34"/>
      <c r="N100" s="34"/>
      <c r="O100" s="34"/>
      <c r="P100" s="34"/>
      <c r="Q100" s="34"/>
      <c r="R100" s="34"/>
      <c r="S100" s="34"/>
      <c r="T100" s="34"/>
      <c r="U100" s="34"/>
      <c r="V100" s="34"/>
      <c r="W100" s="34"/>
      <c r="X100" s="34"/>
      <c r="Y100" s="34"/>
      <c r="Z100" s="34"/>
      <c r="AA100" s="34"/>
      <c r="AB100" s="34"/>
      <c r="AC100" s="34"/>
      <c r="AD100" s="34"/>
    </row>
    <row r="101" spans="1:30">
      <c r="A101" s="34"/>
      <c r="B101" s="34"/>
      <c r="C101" s="34"/>
      <c r="D101" s="34"/>
      <c r="E101" s="34"/>
      <c r="F101" s="34"/>
      <c r="G101" s="34"/>
      <c r="H101" s="34"/>
      <c r="I101" s="34"/>
      <c r="J101" s="34"/>
      <c r="K101" s="34"/>
      <c r="L101" s="34"/>
      <c r="M101" s="34"/>
      <c r="N101" s="34"/>
      <c r="O101" s="34"/>
      <c r="P101" s="34"/>
      <c r="Q101" s="34"/>
      <c r="R101" s="34"/>
      <c r="S101" s="34"/>
      <c r="T101" s="34"/>
      <c r="U101" s="34"/>
      <c r="V101" s="34"/>
      <c r="W101" s="34"/>
      <c r="X101" s="34"/>
      <c r="Y101" s="34"/>
      <c r="Z101" s="34"/>
      <c r="AA101" s="34"/>
      <c r="AB101" s="34"/>
      <c r="AC101" s="34"/>
      <c r="AD101" s="34"/>
    </row>
    <row r="102" spans="1:30">
      <c r="A102" s="34"/>
      <c r="B102" s="34"/>
      <c r="C102" s="34"/>
      <c r="D102" s="34"/>
      <c r="E102" s="34"/>
      <c r="F102" s="34"/>
      <c r="G102" s="34"/>
      <c r="H102" s="34"/>
      <c r="I102" s="34"/>
      <c r="J102" s="34"/>
      <c r="K102" s="34"/>
      <c r="L102" s="34"/>
      <c r="M102" s="34"/>
      <c r="N102" s="34"/>
      <c r="O102" s="34"/>
      <c r="P102" s="34"/>
      <c r="Q102" s="34"/>
      <c r="R102" s="34"/>
      <c r="S102" s="34"/>
      <c r="T102" s="34"/>
      <c r="U102" s="34"/>
      <c r="V102" s="34"/>
      <c r="W102" s="34"/>
      <c r="X102" s="34"/>
      <c r="Y102" s="34"/>
      <c r="Z102" s="34"/>
      <c r="AA102" s="34"/>
      <c r="AB102" s="34"/>
      <c r="AC102" s="34"/>
      <c r="AD102" s="34"/>
    </row>
    <row r="103" spans="1:30">
      <c r="A103" s="34"/>
      <c r="B103" s="34"/>
      <c r="C103" s="34"/>
      <c r="D103" s="34"/>
      <c r="E103" s="34"/>
      <c r="F103" s="34"/>
      <c r="G103" s="34"/>
      <c r="H103" s="34"/>
      <c r="I103" s="34"/>
      <c r="J103" s="34"/>
      <c r="K103" s="34"/>
      <c r="L103" s="34"/>
      <c r="M103" s="34"/>
      <c r="N103" s="34"/>
      <c r="O103" s="34"/>
      <c r="P103" s="34"/>
      <c r="Q103" s="34"/>
      <c r="R103" s="34"/>
      <c r="S103" s="34"/>
      <c r="T103" s="34"/>
      <c r="U103" s="34"/>
      <c r="V103" s="34"/>
      <c r="W103" s="34"/>
      <c r="X103" s="34"/>
      <c r="Y103" s="34"/>
      <c r="Z103" s="34"/>
      <c r="AA103" s="34"/>
      <c r="AB103" s="34"/>
      <c r="AC103" s="34"/>
      <c r="AD103" s="34"/>
    </row>
    <row r="104" spans="1:30">
      <c r="A104" s="34"/>
      <c r="B104" s="34"/>
      <c r="C104" s="34"/>
      <c r="D104" s="34"/>
      <c r="E104" s="34"/>
      <c r="F104" s="34"/>
      <c r="G104" s="34"/>
      <c r="H104" s="34"/>
      <c r="I104" s="34"/>
      <c r="J104" s="34"/>
      <c r="K104" s="34"/>
      <c r="L104" s="34"/>
      <c r="M104" s="34"/>
      <c r="N104" s="34"/>
      <c r="O104" s="34"/>
      <c r="P104" s="34"/>
      <c r="Q104" s="34"/>
      <c r="R104" s="34"/>
      <c r="S104" s="34"/>
      <c r="T104" s="34"/>
      <c r="U104" s="34"/>
      <c r="V104" s="34"/>
      <c r="W104" s="34"/>
      <c r="X104" s="34"/>
      <c r="Y104" s="34"/>
      <c r="Z104" s="34"/>
      <c r="AA104" s="34"/>
      <c r="AB104" s="34"/>
      <c r="AC104" s="34"/>
      <c r="AD104" s="34"/>
    </row>
    <row r="105" spans="1:30">
      <c r="A105" s="34"/>
      <c r="B105" s="34"/>
      <c r="C105" s="34"/>
      <c r="D105" s="34"/>
      <c r="E105" s="34"/>
      <c r="F105" s="34"/>
      <c r="G105" s="34"/>
      <c r="H105" s="34"/>
      <c r="I105" s="34"/>
      <c r="J105" s="34"/>
      <c r="K105" s="34"/>
      <c r="L105" s="34"/>
      <c r="M105" s="34"/>
      <c r="N105" s="34"/>
      <c r="O105" s="34"/>
      <c r="P105" s="34"/>
      <c r="Q105" s="34"/>
      <c r="R105" s="34"/>
      <c r="S105" s="34"/>
      <c r="T105" s="34"/>
      <c r="U105" s="34"/>
      <c r="V105" s="34"/>
      <c r="W105" s="34"/>
      <c r="X105" s="34"/>
      <c r="Y105" s="34"/>
      <c r="Z105" s="34"/>
      <c r="AA105" s="34"/>
      <c r="AB105" s="34"/>
      <c r="AC105" s="34"/>
      <c r="AD105" s="34"/>
    </row>
    <row r="106" spans="1:30">
      <c r="A106" s="34"/>
      <c r="B106" s="34"/>
      <c r="C106" s="34"/>
      <c r="D106" s="34"/>
      <c r="E106" s="34"/>
      <c r="F106" s="34"/>
      <c r="G106" s="34"/>
      <c r="H106" s="34"/>
      <c r="I106" s="34"/>
      <c r="J106" s="34"/>
      <c r="K106" s="34"/>
      <c r="L106" s="34"/>
      <c r="M106" s="34"/>
      <c r="N106" s="34"/>
      <c r="O106" s="34"/>
      <c r="P106" s="34"/>
      <c r="Q106" s="34"/>
      <c r="R106" s="34"/>
      <c r="S106" s="34"/>
      <c r="T106" s="34"/>
      <c r="U106" s="34"/>
      <c r="V106" s="34"/>
      <c r="W106" s="34"/>
      <c r="X106" s="34"/>
      <c r="Y106" s="34"/>
      <c r="Z106" s="34"/>
      <c r="AA106" s="34"/>
      <c r="AB106" s="34"/>
      <c r="AC106" s="34"/>
      <c r="AD106" s="34"/>
    </row>
    <row r="107" spans="1:30">
      <c r="A107" s="34"/>
      <c r="B107" s="34"/>
      <c r="C107" s="34"/>
      <c r="D107" s="34"/>
      <c r="E107" s="34"/>
      <c r="F107" s="34"/>
      <c r="G107" s="34"/>
      <c r="H107" s="34"/>
      <c r="I107" s="34"/>
      <c r="J107" s="34"/>
      <c r="K107" s="34"/>
      <c r="L107" s="34"/>
      <c r="M107" s="34"/>
      <c r="N107" s="34"/>
      <c r="O107" s="34"/>
      <c r="P107" s="34"/>
      <c r="Q107" s="34"/>
      <c r="R107" s="34"/>
      <c r="S107" s="34"/>
      <c r="T107" s="34"/>
      <c r="U107" s="34"/>
      <c r="V107" s="34"/>
      <c r="W107" s="34"/>
      <c r="X107" s="34"/>
      <c r="Y107" s="34"/>
      <c r="Z107" s="34"/>
      <c r="AA107" s="34"/>
      <c r="AB107" s="34"/>
      <c r="AC107" s="34"/>
      <c r="AD107" s="34"/>
    </row>
    <row r="108" spans="1:30">
      <c r="A108" s="34"/>
      <c r="B108" s="34"/>
      <c r="C108" s="34"/>
      <c r="D108" s="34"/>
      <c r="E108" s="34"/>
      <c r="F108" s="34"/>
      <c r="G108" s="34"/>
      <c r="H108" s="34"/>
      <c r="I108" s="34"/>
      <c r="J108" s="34"/>
      <c r="K108" s="34"/>
      <c r="L108" s="34"/>
      <c r="M108" s="34"/>
      <c r="N108" s="34"/>
      <c r="O108" s="34"/>
      <c r="P108" s="34"/>
      <c r="Q108" s="34"/>
      <c r="R108" s="34"/>
      <c r="S108" s="34"/>
      <c r="T108" s="34"/>
      <c r="U108" s="34"/>
      <c r="V108" s="34"/>
      <c r="W108" s="34"/>
      <c r="X108" s="34"/>
      <c r="Y108" s="34"/>
      <c r="Z108" s="34"/>
      <c r="AA108" s="34"/>
      <c r="AB108" s="34"/>
      <c r="AC108" s="34"/>
      <c r="AD108" s="34"/>
    </row>
    <row r="109" spans="1:30">
      <c r="A109" s="34"/>
      <c r="B109" s="34"/>
      <c r="C109" s="34"/>
      <c r="D109" s="34"/>
      <c r="E109" s="34"/>
      <c r="F109" s="34"/>
      <c r="G109" s="34"/>
      <c r="H109" s="34"/>
      <c r="I109" s="34"/>
      <c r="J109" s="34"/>
      <c r="K109" s="34"/>
      <c r="L109" s="34"/>
      <c r="M109" s="34"/>
      <c r="N109" s="34"/>
      <c r="O109" s="34"/>
      <c r="P109" s="34"/>
      <c r="Q109" s="34"/>
      <c r="R109" s="34"/>
      <c r="S109" s="34"/>
      <c r="T109" s="34"/>
      <c r="U109" s="34"/>
      <c r="V109" s="34"/>
      <c r="W109" s="34"/>
      <c r="X109" s="34"/>
      <c r="Y109" s="34"/>
      <c r="Z109" s="34"/>
      <c r="AA109" s="34"/>
      <c r="AB109" s="34"/>
      <c r="AC109" s="34"/>
      <c r="AD109" s="34"/>
    </row>
    <row r="110" spans="1:30">
      <c r="A110" s="34"/>
      <c r="B110" s="34"/>
      <c r="C110" s="34"/>
      <c r="D110" s="34"/>
      <c r="E110" s="34"/>
      <c r="F110" s="34"/>
      <c r="G110" s="34"/>
      <c r="H110" s="34"/>
      <c r="I110" s="34"/>
      <c r="J110" s="34"/>
      <c r="K110" s="34"/>
      <c r="L110" s="34"/>
      <c r="M110" s="34"/>
      <c r="N110" s="34"/>
      <c r="O110" s="34"/>
      <c r="P110" s="34"/>
      <c r="Q110" s="34"/>
      <c r="R110" s="34"/>
      <c r="S110" s="34"/>
      <c r="T110" s="34"/>
      <c r="U110" s="34"/>
      <c r="V110" s="34"/>
      <c r="W110" s="34"/>
      <c r="X110" s="34"/>
      <c r="Y110" s="34"/>
      <c r="Z110" s="34"/>
      <c r="AA110" s="34"/>
      <c r="AB110" s="34"/>
      <c r="AC110" s="34"/>
      <c r="AD110" s="34"/>
    </row>
    <row r="111" spans="1:30">
      <c r="A111" s="34"/>
      <c r="B111" s="34"/>
      <c r="C111" s="34"/>
      <c r="D111" s="34"/>
      <c r="E111" s="34"/>
      <c r="F111" s="34"/>
      <c r="G111" s="34"/>
      <c r="H111" s="34"/>
      <c r="I111" s="34"/>
      <c r="J111" s="34"/>
      <c r="K111" s="34"/>
      <c r="L111" s="34"/>
      <c r="M111" s="34"/>
      <c r="N111" s="34"/>
      <c r="O111" s="34"/>
      <c r="P111" s="34"/>
      <c r="Q111" s="34"/>
      <c r="R111" s="34"/>
      <c r="S111" s="34"/>
      <c r="T111" s="34"/>
      <c r="U111" s="34"/>
      <c r="V111" s="34"/>
      <c r="W111" s="34"/>
      <c r="X111" s="34"/>
      <c r="Y111" s="34"/>
      <c r="Z111" s="34"/>
      <c r="AA111" s="34"/>
      <c r="AB111" s="34"/>
      <c r="AC111" s="34"/>
      <c r="AD111" s="34"/>
    </row>
    <row r="112" spans="1:30">
      <c r="A112" s="34"/>
      <c r="B112" s="34"/>
      <c r="C112" s="34"/>
      <c r="D112" s="34"/>
      <c r="E112" s="34"/>
      <c r="F112" s="34"/>
      <c r="G112" s="34"/>
      <c r="H112" s="34"/>
      <c r="I112" s="34"/>
      <c r="J112" s="34"/>
      <c r="K112" s="34"/>
      <c r="L112" s="34"/>
      <c r="M112" s="34"/>
      <c r="N112" s="34"/>
      <c r="O112" s="34"/>
      <c r="P112" s="34"/>
      <c r="Q112" s="34"/>
      <c r="R112" s="34"/>
      <c r="S112" s="34"/>
      <c r="T112" s="34"/>
      <c r="U112" s="34"/>
      <c r="V112" s="34"/>
      <c r="W112" s="34"/>
      <c r="X112" s="34"/>
      <c r="Y112" s="34"/>
      <c r="Z112" s="34"/>
      <c r="AA112" s="34"/>
      <c r="AB112" s="34"/>
      <c r="AC112" s="34"/>
      <c r="AD112" s="34"/>
    </row>
    <row r="113" spans="1:30">
      <c r="A113" s="34"/>
      <c r="B113" s="34"/>
      <c r="C113" s="34"/>
      <c r="D113" s="34"/>
      <c r="E113" s="34"/>
      <c r="F113" s="34"/>
      <c r="G113" s="34"/>
      <c r="H113" s="34"/>
      <c r="I113" s="34"/>
      <c r="J113" s="34"/>
      <c r="K113" s="34"/>
      <c r="L113" s="34"/>
      <c r="M113" s="34"/>
      <c r="N113" s="34"/>
      <c r="O113" s="34"/>
      <c r="P113" s="34"/>
      <c r="Q113" s="34"/>
      <c r="R113" s="34"/>
      <c r="S113" s="34"/>
      <c r="T113" s="34"/>
      <c r="U113" s="34"/>
      <c r="V113" s="34"/>
      <c r="W113" s="34"/>
      <c r="X113" s="34"/>
      <c r="Y113" s="34"/>
      <c r="Z113" s="34"/>
      <c r="AA113" s="34"/>
      <c r="AB113" s="34"/>
      <c r="AC113" s="34"/>
      <c r="AD113" s="34"/>
    </row>
    <row r="114" spans="1:30">
      <c r="A114" s="34"/>
      <c r="B114" s="34"/>
      <c r="C114" s="34"/>
      <c r="D114" s="34"/>
      <c r="E114" s="34"/>
      <c r="F114" s="34"/>
      <c r="G114" s="34"/>
      <c r="H114" s="34"/>
      <c r="I114" s="34"/>
      <c r="J114" s="34"/>
      <c r="K114" s="34"/>
      <c r="L114" s="34"/>
      <c r="M114" s="34"/>
      <c r="N114" s="34"/>
      <c r="O114" s="34"/>
      <c r="P114" s="34"/>
      <c r="Q114" s="34"/>
      <c r="R114" s="34"/>
      <c r="S114" s="34"/>
      <c r="T114" s="34"/>
      <c r="U114" s="34"/>
      <c r="V114" s="34"/>
      <c r="W114" s="34"/>
      <c r="X114" s="34"/>
      <c r="Y114" s="34"/>
      <c r="Z114" s="34"/>
      <c r="AA114" s="34"/>
      <c r="AB114" s="34"/>
      <c r="AC114" s="34"/>
      <c r="AD114" s="34"/>
    </row>
    <row r="115" spans="1:30">
      <c r="A115" s="34"/>
      <c r="B115" s="34"/>
      <c r="C115" s="34"/>
      <c r="D115" s="34"/>
      <c r="E115" s="34"/>
      <c r="F115" s="34"/>
      <c r="G115" s="34"/>
      <c r="H115" s="34"/>
      <c r="I115" s="34"/>
      <c r="J115" s="34"/>
      <c r="K115" s="34"/>
      <c r="L115" s="34"/>
      <c r="M115" s="34"/>
      <c r="N115" s="34"/>
      <c r="O115" s="34"/>
      <c r="P115" s="34"/>
      <c r="Q115" s="34"/>
      <c r="R115" s="34"/>
      <c r="S115" s="34"/>
      <c r="T115" s="34"/>
      <c r="U115" s="34"/>
      <c r="V115" s="34"/>
      <c r="W115" s="34"/>
      <c r="X115" s="34"/>
      <c r="Y115" s="34"/>
      <c r="Z115" s="34"/>
      <c r="AA115" s="34"/>
      <c r="AB115" s="34"/>
      <c r="AC115" s="34"/>
      <c r="AD115" s="34"/>
    </row>
    <row r="116" spans="1:30">
      <c r="A116" s="34"/>
      <c r="B116" s="34"/>
      <c r="C116" s="34"/>
      <c r="D116" s="34"/>
      <c r="E116" s="34"/>
      <c r="F116" s="34"/>
      <c r="G116" s="34"/>
      <c r="H116" s="34"/>
      <c r="I116" s="34"/>
      <c r="J116" s="34"/>
      <c r="K116" s="34"/>
      <c r="L116" s="34"/>
      <c r="M116" s="34"/>
      <c r="N116" s="34"/>
      <c r="O116" s="34"/>
      <c r="P116" s="34"/>
      <c r="Q116" s="34"/>
      <c r="R116" s="34"/>
      <c r="S116" s="34"/>
      <c r="T116" s="34"/>
      <c r="U116" s="34"/>
      <c r="V116" s="34"/>
      <c r="W116" s="34"/>
      <c r="X116" s="34"/>
      <c r="Y116" s="34"/>
      <c r="Z116" s="34"/>
      <c r="AA116" s="34"/>
      <c r="AB116" s="34"/>
      <c r="AC116" s="34"/>
      <c r="AD116" s="34"/>
    </row>
    <row r="117" spans="1:30">
      <c r="A117" s="34"/>
      <c r="B117" s="34"/>
      <c r="C117" s="34"/>
      <c r="D117" s="34"/>
      <c r="E117" s="34"/>
      <c r="F117" s="34"/>
      <c r="G117" s="34"/>
      <c r="H117" s="34"/>
      <c r="I117" s="34"/>
      <c r="J117" s="34"/>
      <c r="K117" s="34"/>
      <c r="L117" s="34"/>
      <c r="M117" s="34"/>
      <c r="N117" s="34"/>
      <c r="O117" s="34"/>
      <c r="P117" s="34"/>
      <c r="Q117" s="34"/>
      <c r="R117" s="34"/>
      <c r="S117" s="34"/>
      <c r="T117" s="34"/>
      <c r="U117" s="34"/>
      <c r="V117" s="34"/>
      <c r="W117" s="34"/>
      <c r="X117" s="34"/>
      <c r="Y117" s="34"/>
      <c r="Z117" s="34"/>
      <c r="AA117" s="34"/>
      <c r="AB117" s="34"/>
      <c r="AC117" s="34"/>
      <c r="AD117" s="34"/>
    </row>
    <row r="118" spans="1:30">
      <c r="A118" s="34"/>
      <c r="B118" s="34"/>
      <c r="C118" s="34"/>
      <c r="D118" s="34"/>
      <c r="E118" s="34"/>
      <c r="F118" s="34"/>
      <c r="G118" s="34"/>
      <c r="H118" s="34"/>
      <c r="I118" s="34"/>
      <c r="J118" s="34"/>
      <c r="K118" s="34"/>
      <c r="L118" s="34"/>
      <c r="M118" s="34"/>
      <c r="N118" s="34"/>
      <c r="O118" s="34"/>
      <c r="P118" s="34"/>
      <c r="Q118" s="34"/>
      <c r="R118" s="34"/>
      <c r="S118" s="34"/>
      <c r="T118" s="34"/>
      <c r="U118" s="34"/>
      <c r="V118" s="34"/>
      <c r="W118" s="34"/>
      <c r="X118" s="34"/>
      <c r="Y118" s="34"/>
      <c r="Z118" s="34"/>
      <c r="AA118" s="34"/>
      <c r="AB118" s="34"/>
      <c r="AC118" s="34"/>
      <c r="AD118" s="34"/>
    </row>
    <row r="119" spans="1:30">
      <c r="A119" s="34"/>
      <c r="B119" s="34"/>
      <c r="C119" s="34"/>
      <c r="D119" s="34"/>
      <c r="E119" s="34"/>
      <c r="F119" s="34"/>
      <c r="G119" s="34"/>
      <c r="H119" s="34"/>
      <c r="I119" s="34"/>
      <c r="J119" s="34"/>
      <c r="K119" s="34"/>
      <c r="L119" s="34"/>
      <c r="M119" s="34"/>
      <c r="N119" s="34"/>
      <c r="O119" s="34"/>
      <c r="P119" s="34"/>
      <c r="Q119" s="34"/>
      <c r="R119" s="34"/>
      <c r="S119" s="34"/>
      <c r="T119" s="34"/>
      <c r="U119" s="34"/>
      <c r="V119" s="34"/>
      <c r="W119" s="34"/>
      <c r="X119" s="34"/>
      <c r="Y119" s="34"/>
      <c r="Z119" s="34"/>
      <c r="AA119" s="34"/>
      <c r="AB119" s="34"/>
      <c r="AC119" s="34"/>
      <c r="AD119" s="34"/>
    </row>
    <row r="120" spans="1:30">
      <c r="A120" s="34"/>
      <c r="B120" s="34"/>
      <c r="C120" s="34"/>
      <c r="D120" s="34"/>
      <c r="E120" s="34"/>
      <c r="F120" s="34"/>
      <c r="G120" s="34"/>
      <c r="H120" s="34"/>
      <c r="I120" s="34"/>
      <c r="J120" s="34"/>
      <c r="K120" s="34"/>
      <c r="L120" s="34"/>
      <c r="M120" s="34"/>
      <c r="N120" s="34"/>
      <c r="O120" s="34"/>
      <c r="P120" s="34"/>
      <c r="Q120" s="34"/>
      <c r="R120" s="34"/>
      <c r="S120" s="34"/>
      <c r="T120" s="34"/>
      <c r="U120" s="34"/>
      <c r="V120" s="34"/>
      <c r="W120" s="34"/>
      <c r="X120" s="34"/>
      <c r="Y120" s="34"/>
      <c r="Z120" s="34"/>
      <c r="AA120" s="34"/>
      <c r="AB120" s="34"/>
      <c r="AC120" s="34"/>
      <c r="AD120" s="34"/>
    </row>
    <row r="121" spans="1:30">
      <c r="A121" s="34"/>
      <c r="B121" s="34"/>
      <c r="C121" s="34"/>
      <c r="D121" s="34"/>
      <c r="E121" s="34"/>
      <c r="F121" s="34"/>
      <c r="G121" s="34"/>
      <c r="H121" s="34"/>
      <c r="I121" s="34"/>
      <c r="J121" s="34"/>
      <c r="K121" s="34"/>
      <c r="L121" s="34"/>
      <c r="M121" s="34"/>
      <c r="N121" s="34"/>
      <c r="O121" s="34"/>
      <c r="P121" s="34"/>
      <c r="Q121" s="34"/>
      <c r="R121" s="34"/>
      <c r="S121" s="34"/>
      <c r="T121" s="34"/>
      <c r="U121" s="34"/>
      <c r="V121" s="34"/>
      <c r="W121" s="34"/>
      <c r="X121" s="34"/>
      <c r="Y121" s="34"/>
      <c r="Z121" s="34"/>
      <c r="AA121" s="34"/>
      <c r="AB121" s="34"/>
      <c r="AC121" s="34"/>
      <c r="AD121" s="34"/>
    </row>
    <row r="122" spans="1:30">
      <c r="A122" s="34"/>
      <c r="B122" s="34"/>
      <c r="C122" s="34"/>
      <c r="D122" s="34"/>
      <c r="E122" s="34"/>
      <c r="F122" s="34"/>
      <c r="G122" s="34"/>
      <c r="H122" s="34"/>
      <c r="I122" s="34"/>
      <c r="J122" s="34"/>
      <c r="K122" s="34"/>
      <c r="L122" s="34"/>
      <c r="M122" s="34"/>
      <c r="N122" s="34"/>
      <c r="O122" s="34"/>
      <c r="P122" s="34"/>
      <c r="Q122" s="34"/>
      <c r="R122" s="34"/>
      <c r="S122" s="34"/>
      <c r="T122" s="34"/>
      <c r="U122" s="34"/>
      <c r="V122" s="34"/>
      <c r="W122" s="34"/>
      <c r="X122" s="34"/>
      <c r="Y122" s="34"/>
      <c r="Z122" s="34"/>
      <c r="AA122" s="34"/>
      <c r="AB122" s="34"/>
      <c r="AC122" s="34"/>
      <c r="AD122" s="34"/>
    </row>
  </sheetData>
  <mergeCells count="50">
    <mergeCell ref="N79:P79"/>
    <mergeCell ref="Q79:AD79"/>
    <mergeCell ref="S86:AD86"/>
    <mergeCell ref="S85:AD85"/>
    <mergeCell ref="S84:AD84"/>
    <mergeCell ref="S83:AD83"/>
    <mergeCell ref="N83:R83"/>
    <mergeCell ref="N84:R84"/>
    <mergeCell ref="N85:R85"/>
    <mergeCell ref="N86:R86"/>
    <mergeCell ref="Q96:AD96"/>
    <mergeCell ref="S87:AD87"/>
    <mergeCell ref="S88:AD88"/>
    <mergeCell ref="S89:AD89"/>
    <mergeCell ref="S90:AD90"/>
    <mergeCell ref="N87:R87"/>
    <mergeCell ref="N88:R88"/>
    <mergeCell ref="N90:R90"/>
    <mergeCell ref="N96:P96"/>
    <mergeCell ref="N89:R89"/>
    <mergeCell ref="N92:Q92"/>
    <mergeCell ref="N93:Q93"/>
    <mergeCell ref="N95:P95"/>
    <mergeCell ref="R93:AD93"/>
    <mergeCell ref="Q95:AD95"/>
    <mergeCell ref="R92:Y92"/>
    <mergeCell ref="N76:P76"/>
    <mergeCell ref="N77:P77"/>
    <mergeCell ref="Q76:AD76"/>
    <mergeCell ref="Q77:AD77"/>
    <mergeCell ref="Q78:AD78"/>
    <mergeCell ref="N69:Q69"/>
    <mergeCell ref="R69:AD69"/>
    <mergeCell ref="R70:AD70"/>
    <mergeCell ref="R71:AD71"/>
    <mergeCell ref="R72:AD72"/>
    <mergeCell ref="N70:Q70"/>
    <mergeCell ref="T1:AD14"/>
    <mergeCell ref="R67:AD68"/>
    <mergeCell ref="N67:Q67"/>
    <mergeCell ref="N62:AC63"/>
    <mergeCell ref="B59:E59"/>
    <mergeCell ref="F59:R59"/>
    <mergeCell ref="A17:AA20"/>
    <mergeCell ref="T44:AD59"/>
    <mergeCell ref="B58:E58"/>
    <mergeCell ref="F58:R58"/>
    <mergeCell ref="A21:R22"/>
    <mergeCell ref="B57:E57"/>
    <mergeCell ref="F57:R57"/>
  </mergeCells>
  <conditionalFormatting sqref="R67:AD68 R70 R71 R72 Q76 Q77 Q78 Q79 S83 S84 S85 S86 Q95 Q96">
    <cfRule type="expression" dxfId="34" priority="1">
      <formula>IF(Q67&lt;&gt;"",0,1)</formula>
    </cfRule>
  </conditionalFormatting>
  <pageMargins left="0" right="0" top="0" bottom="0" header="0" footer="0"/>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pageSetUpPr fitToPage="1"/>
  </sheetPr>
  <dimension ref="A1:L116"/>
  <sheetViews>
    <sheetView tabSelected="1" topLeftCell="A88" zoomScaleNormal="100" workbookViewId="0">
      <selection activeCell="B113" sqref="B113"/>
    </sheetView>
  </sheetViews>
  <sheetFormatPr baseColWidth="10" defaultRowHeight="12.75"/>
  <cols>
    <col min="1" max="1" width="8.5703125" style="11" bestFit="1" customWidth="1"/>
    <col min="2" max="2" width="7.7109375" style="26" bestFit="1" customWidth="1"/>
    <col min="3" max="3" width="58.140625" style="27" customWidth="1"/>
    <col min="4" max="4" width="7" style="10" bestFit="1" customWidth="1"/>
    <col min="5" max="5" width="10.28515625" style="28" bestFit="1" customWidth="1"/>
    <col min="6" max="6" width="9.42578125" style="29" customWidth="1"/>
    <col min="7" max="7" width="19.42578125" style="30" bestFit="1" customWidth="1"/>
    <col min="8" max="8" width="14.7109375" style="31" customWidth="1"/>
    <col min="9" max="9" width="11.42578125" style="11" customWidth="1"/>
    <col min="10" max="16384" width="11.42578125" style="11"/>
  </cols>
  <sheetData>
    <row r="1" spans="1:12">
      <c r="G1" s="11"/>
      <c r="H1" s="11"/>
    </row>
    <row r="2" spans="1:12" ht="18">
      <c r="G2" s="39">
        <f>PdG!$R$67</f>
        <v>0</v>
      </c>
      <c r="H2" s="37">
        <f>PdG!$S$86</f>
        <v>0</v>
      </c>
    </row>
    <row r="3" spans="1:12" ht="18">
      <c r="G3" s="40">
        <f>PdG!$S$83</f>
        <v>0</v>
      </c>
      <c r="H3" s="38" t="str">
        <f ca="1">CONCATENATE("Ind : ",PdG!S90)</f>
        <v>Ind : B</v>
      </c>
    </row>
    <row r="4" spans="1:12" ht="36" customHeight="1">
      <c r="B4" s="80" t="s">
        <v>38</v>
      </c>
      <c r="C4" s="81"/>
      <c r="D4" s="81"/>
      <c r="E4" s="81"/>
      <c r="F4" s="81"/>
      <c r="G4" s="81"/>
      <c r="H4" s="82"/>
    </row>
    <row r="5" spans="1:12" ht="36" customHeight="1">
      <c r="B5" s="83" t="s">
        <v>34</v>
      </c>
      <c r="C5" s="84"/>
      <c r="D5" s="84"/>
      <c r="E5" s="84"/>
      <c r="F5" s="84"/>
      <c r="G5" s="84"/>
      <c r="H5" s="85"/>
      <c r="L5" s="12"/>
    </row>
    <row r="6" spans="1:12" s="17" customFormat="1" ht="33" customHeight="1" thickBot="1">
      <c r="A6" s="47" t="s">
        <v>8</v>
      </c>
      <c r="B6" s="13" t="s">
        <v>0</v>
      </c>
      <c r="C6" s="2" t="s">
        <v>1</v>
      </c>
      <c r="D6" s="2" t="s">
        <v>2</v>
      </c>
      <c r="E6" s="2" t="s">
        <v>9</v>
      </c>
      <c r="F6" s="14" t="s">
        <v>35</v>
      </c>
      <c r="G6" s="15" t="s">
        <v>3</v>
      </c>
      <c r="H6" s="16" t="s">
        <v>4</v>
      </c>
    </row>
    <row r="7" spans="1:12" ht="13.5" thickTop="1">
      <c r="A7" s="48">
        <f>IF(DPGF1[[#This Row],[REP]]="pm",10,IF(DPGF1[[#This Row],[REP]]="",0,1+LEN(DPGF1[[#This Row],[REP]])-LEN(SUBSTITUTE(SUBSTITUTE(DPGF1[[#This Row],[REP]],",",""),".",""))))</f>
        <v>1</v>
      </c>
      <c r="B7" s="3" t="s">
        <v>39</v>
      </c>
      <c r="C7" s="49" t="s">
        <v>40</v>
      </c>
      <c r="D7" s="8"/>
      <c r="E7" s="4"/>
      <c r="F7" s="4">
        <v>0</v>
      </c>
      <c r="G7" s="6"/>
      <c r="H7" s="18">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3.9999999999999998E-7</v>
      </c>
      <c r="L7" s="12"/>
    </row>
    <row r="8" spans="1:12">
      <c r="A8" s="48">
        <f>IF(DPGF1[[#This Row],[REP]]="pm",10,IF(DPGF1[[#This Row],[REP]]="",0,1+LEN(DPGF1[[#This Row],[REP]])-LEN(SUBSTITUTE(SUBSTITUTE(DPGF1[[#This Row],[REP]],",",""),".",""))))</f>
        <v>0</v>
      </c>
      <c r="B8" s="51"/>
      <c r="C8" s="50" t="s">
        <v>41</v>
      </c>
      <c r="D8" s="9" t="s">
        <v>42</v>
      </c>
      <c r="E8" s="4">
        <v>1</v>
      </c>
      <c r="F8" s="5">
        <v>1</v>
      </c>
      <c r="G8" s="7">
        <v>9.9999999999999995E-8</v>
      </c>
      <c r="H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9.9999999999999995E-8</v>
      </c>
      <c r="L8" s="12"/>
    </row>
    <row r="9" spans="1:12">
      <c r="A9" s="48">
        <f>IF(DPGF1[[#This Row],[REP]]="pm",10,IF(DPGF1[[#This Row],[REP]]="",0,1+LEN(DPGF1[[#This Row],[REP]])-LEN(SUBSTITUTE(SUBSTITUTE(DPGF1[[#This Row],[REP]],",",""),".",""))))</f>
        <v>0</v>
      </c>
      <c r="B9" s="51"/>
      <c r="C9" s="50" t="s">
        <v>43</v>
      </c>
      <c r="D9" s="9" t="s">
        <v>42</v>
      </c>
      <c r="E9" s="4">
        <v>1</v>
      </c>
      <c r="F9" s="5">
        <v>1</v>
      </c>
      <c r="G9" s="7">
        <v>9.9999999999999995E-8</v>
      </c>
      <c r="H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9.9999999999999995E-8</v>
      </c>
      <c r="L9" s="12"/>
    </row>
    <row r="10" spans="1:12">
      <c r="A10" s="48">
        <f>IF(DPGF1[[#This Row],[REP]]="pm",10,IF(DPGF1[[#This Row],[REP]]="",0,1+LEN(DPGF1[[#This Row],[REP]])-LEN(SUBSTITUTE(SUBSTITUTE(DPGF1[[#This Row],[REP]],",",""),".",""))))</f>
        <v>0</v>
      </c>
      <c r="B10" s="51"/>
      <c r="C10" s="50" t="s">
        <v>44</v>
      </c>
      <c r="D10" s="9" t="s">
        <v>42</v>
      </c>
      <c r="E10" s="4">
        <v>1</v>
      </c>
      <c r="F10" s="5">
        <v>1</v>
      </c>
      <c r="G10" s="7">
        <v>9.9999999999999995E-8</v>
      </c>
      <c r="H1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9.9999999999999995E-8</v>
      </c>
      <c r="L10" s="12"/>
    </row>
    <row r="11" spans="1:12">
      <c r="A11" s="48">
        <f>IF(DPGF1[[#This Row],[REP]]="pm",10,IF(DPGF1[[#This Row],[REP]]="",0,1+LEN(DPGF1[[#This Row],[REP]])-LEN(SUBSTITUTE(SUBSTITUTE(DPGF1[[#This Row],[REP]],",",""),".",""))))</f>
        <v>0</v>
      </c>
      <c r="B11" s="51"/>
      <c r="C11" s="50" t="s">
        <v>45</v>
      </c>
      <c r="D11" s="9" t="s">
        <v>42</v>
      </c>
      <c r="E11" s="4">
        <v>1</v>
      </c>
      <c r="F11" s="5">
        <v>1</v>
      </c>
      <c r="G11" s="7">
        <v>9.9999999999999995E-8</v>
      </c>
      <c r="H1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9.9999999999999995E-8</v>
      </c>
      <c r="L11" s="12"/>
    </row>
    <row r="12" spans="1:12">
      <c r="A12" s="48">
        <f>IF(DPGF1[[#This Row],[REP]]="pm",10,IF(DPGF1[[#This Row],[REP]]="",0,1+LEN(DPGF1[[#This Row],[REP]])-LEN(SUBSTITUTE(SUBSTITUTE(DPGF1[[#This Row],[REP]],",",""),".",""))))</f>
        <v>1</v>
      </c>
      <c r="B12" s="51" t="s">
        <v>46</v>
      </c>
      <c r="C12" s="50" t="s">
        <v>47</v>
      </c>
      <c r="D12" s="9"/>
      <c r="E12" s="4"/>
      <c r="F12" s="5">
        <v>0</v>
      </c>
      <c r="G12" s="7"/>
      <c r="H1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220</v>
      </c>
      <c r="L12" s="12"/>
    </row>
    <row r="13" spans="1:12">
      <c r="A13" s="48">
        <f>IF(DPGF1[[#This Row],[REP]]="pm",10,IF(DPGF1[[#This Row],[REP]]="",0,1+LEN(DPGF1[[#This Row],[REP]])-LEN(SUBSTITUTE(SUBSTITUTE(DPGF1[[#This Row],[REP]],",",""),".",""))))</f>
        <v>0</v>
      </c>
      <c r="B13" s="51"/>
      <c r="C13" s="50" t="s">
        <v>48</v>
      </c>
      <c r="D13" s="9" t="s">
        <v>42</v>
      </c>
      <c r="E13" s="4">
        <v>1</v>
      </c>
      <c r="F13" s="5">
        <v>1</v>
      </c>
      <c r="G13" s="7">
        <v>220</v>
      </c>
      <c r="H1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220</v>
      </c>
      <c r="L13" s="12"/>
    </row>
    <row r="14" spans="1:12">
      <c r="A14" s="48">
        <f>IF(DPGF1[[#This Row],[REP]]="pm",10,IF(DPGF1[[#This Row],[REP]]="",0,1+LEN(DPGF1[[#This Row],[REP]])-LEN(SUBSTITUTE(SUBSTITUTE(DPGF1[[#This Row],[REP]],",",""),".",""))))</f>
        <v>1</v>
      </c>
      <c r="B14" s="51" t="s">
        <v>49</v>
      </c>
      <c r="C14" s="50" t="s">
        <v>50</v>
      </c>
      <c r="D14" s="9"/>
      <c r="E14" s="4"/>
      <c r="F14" s="5">
        <v>0</v>
      </c>
      <c r="G14" s="7"/>
      <c r="H1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19332</v>
      </c>
      <c r="L14" s="12"/>
    </row>
    <row r="15" spans="1:12">
      <c r="A15" s="48">
        <f>IF(DPGF1[[#This Row],[REP]]="pm",10,IF(DPGF1[[#This Row],[REP]]="",0,1+LEN(DPGF1[[#This Row],[REP]])-LEN(SUBSTITUTE(SUBSTITUTE(DPGF1[[#This Row],[REP]],",",""),".",""))))</f>
        <v>2</v>
      </c>
      <c r="B15" s="51" t="s">
        <v>51</v>
      </c>
      <c r="C15" s="50" t="s">
        <v>52</v>
      </c>
      <c r="D15" s="9"/>
      <c r="E15" s="4"/>
      <c r="F15" s="5">
        <v>0</v>
      </c>
      <c r="G15" s="7"/>
      <c r="H1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11300</v>
      </c>
      <c r="L15" s="12"/>
    </row>
    <row r="16" spans="1:12">
      <c r="A16" s="48">
        <f>IF(DPGF1[[#This Row],[REP]]="pm",10,IF(DPGF1[[#This Row],[REP]]="",0,1+LEN(DPGF1[[#This Row],[REP]])-LEN(SUBSTITUTE(SUBSTITUTE(DPGF1[[#This Row],[REP]],",",""),".",""))))</f>
        <v>3</v>
      </c>
      <c r="B16" s="51" t="s">
        <v>53</v>
      </c>
      <c r="C16" s="50" t="s">
        <v>54</v>
      </c>
      <c r="D16" s="9"/>
      <c r="E16" s="4"/>
      <c r="F16" s="5">
        <v>0</v>
      </c>
      <c r="G16" s="7"/>
      <c r="H1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4765</v>
      </c>
      <c r="L16" s="12"/>
    </row>
    <row r="17" spans="1:12">
      <c r="A17" s="48">
        <f>IF(DPGF1[[#This Row],[REP]]="pm",10,IF(DPGF1[[#This Row],[REP]]="",0,1+LEN(DPGF1[[#This Row],[REP]])-LEN(SUBSTITUTE(SUBSTITUTE(DPGF1[[#This Row],[REP]],",",""),".",""))))</f>
        <v>0</v>
      </c>
      <c r="B17" s="51"/>
      <c r="C17" s="50" t="s">
        <v>55</v>
      </c>
      <c r="D17" s="9" t="s">
        <v>2</v>
      </c>
      <c r="E17" s="4">
        <v>3</v>
      </c>
      <c r="F17" s="5">
        <v>3</v>
      </c>
      <c r="G17" s="7">
        <v>105</v>
      </c>
      <c r="H1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315</v>
      </c>
      <c r="L17" s="12"/>
    </row>
    <row r="18" spans="1:12">
      <c r="A18" s="48">
        <f>IF(DPGF1[[#This Row],[REP]]="pm",10,IF(DPGF1[[#This Row],[REP]]="",0,1+LEN(DPGF1[[#This Row],[REP]])-LEN(SUBSTITUTE(SUBSTITUTE(DPGF1[[#This Row],[REP]],",",""),".",""))))</f>
        <v>0</v>
      </c>
      <c r="B18" s="51"/>
      <c r="C18" s="50" t="s">
        <v>56</v>
      </c>
      <c r="D18" s="9" t="s">
        <v>2</v>
      </c>
      <c r="E18" s="4">
        <v>1</v>
      </c>
      <c r="F18" s="5">
        <v>1</v>
      </c>
      <c r="G18" s="7">
        <v>210</v>
      </c>
      <c r="H1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210</v>
      </c>
      <c r="L18" s="12"/>
    </row>
    <row r="19" spans="1:12">
      <c r="A19" s="48">
        <f>IF(DPGF1[[#This Row],[REP]]="pm",10,IF(DPGF1[[#This Row],[REP]]="",0,1+LEN(DPGF1[[#This Row],[REP]])-LEN(SUBSTITUTE(SUBSTITUTE(DPGF1[[#This Row],[REP]],",",""),".",""))))</f>
        <v>0</v>
      </c>
      <c r="B19" s="51"/>
      <c r="C19" s="50" t="s">
        <v>57</v>
      </c>
      <c r="D19" s="9" t="s">
        <v>2</v>
      </c>
      <c r="E19" s="4">
        <v>1</v>
      </c>
      <c r="F19" s="5">
        <v>1</v>
      </c>
      <c r="G19" s="7">
        <v>800</v>
      </c>
      <c r="H1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800</v>
      </c>
      <c r="L19" s="12"/>
    </row>
    <row r="20" spans="1:12">
      <c r="A20" s="48">
        <f>IF(DPGF1[[#This Row],[REP]]="pm",10,IF(DPGF1[[#This Row],[REP]]="",0,1+LEN(DPGF1[[#This Row],[REP]])-LEN(SUBSTITUTE(SUBSTITUTE(DPGF1[[#This Row],[REP]],",",""),".",""))))</f>
        <v>0</v>
      </c>
      <c r="B20" s="51"/>
      <c r="C20" s="50" t="s">
        <v>58</v>
      </c>
      <c r="D20" s="9" t="s">
        <v>2</v>
      </c>
      <c r="E20" s="4">
        <v>1</v>
      </c>
      <c r="F20" s="5">
        <v>1</v>
      </c>
      <c r="G20" s="7">
        <v>55</v>
      </c>
      <c r="H2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55</v>
      </c>
      <c r="L20" s="12"/>
    </row>
    <row r="21" spans="1:12">
      <c r="A21" s="48">
        <f>IF(DPGF1[[#This Row],[REP]]="pm",10,IF(DPGF1[[#This Row],[REP]]="",0,1+LEN(DPGF1[[#This Row],[REP]])-LEN(SUBSTITUTE(SUBSTITUTE(DPGF1[[#This Row],[REP]],",",""),".",""))))</f>
        <v>0</v>
      </c>
      <c r="B21" s="51"/>
      <c r="C21" s="50" t="s">
        <v>59</v>
      </c>
      <c r="D21" s="9" t="s">
        <v>2</v>
      </c>
      <c r="E21" s="4">
        <v>1</v>
      </c>
      <c r="F21" s="5">
        <v>1</v>
      </c>
      <c r="G21" s="7">
        <v>897</v>
      </c>
      <c r="H2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897</v>
      </c>
      <c r="L21" s="12"/>
    </row>
    <row r="22" spans="1:12">
      <c r="A22" s="48">
        <f>IF(DPGF1[[#This Row],[REP]]="pm",10,IF(DPGF1[[#This Row],[REP]]="",0,1+LEN(DPGF1[[#This Row],[REP]])-LEN(SUBSTITUTE(SUBSTITUTE(DPGF1[[#This Row],[REP]],",",""),".",""))))</f>
        <v>0</v>
      </c>
      <c r="B22" s="51"/>
      <c r="C22" s="50" t="s">
        <v>60</v>
      </c>
      <c r="D22" s="9" t="s">
        <v>2</v>
      </c>
      <c r="E22" s="4">
        <v>1</v>
      </c>
      <c r="F22" s="5">
        <v>1</v>
      </c>
      <c r="G22" s="7">
        <v>320</v>
      </c>
      <c r="H2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320</v>
      </c>
      <c r="L22" s="12"/>
    </row>
    <row r="23" spans="1:12">
      <c r="A23" s="48">
        <f>IF(DPGF1[[#This Row],[REP]]="pm",10,IF(DPGF1[[#This Row],[REP]]="",0,1+LEN(DPGF1[[#This Row],[REP]])-LEN(SUBSTITUTE(SUBSTITUTE(DPGF1[[#This Row],[REP]],",",""),".",""))))</f>
        <v>0</v>
      </c>
      <c r="B23" s="51"/>
      <c r="C23" s="50" t="s">
        <v>61</v>
      </c>
      <c r="D23" s="9" t="s">
        <v>2</v>
      </c>
      <c r="E23" s="4">
        <v>2</v>
      </c>
      <c r="F23" s="5">
        <v>2</v>
      </c>
      <c r="G23" s="7">
        <v>104</v>
      </c>
      <c r="H2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208</v>
      </c>
      <c r="L23" s="12"/>
    </row>
    <row r="24" spans="1:12">
      <c r="A24" s="48">
        <f>IF(DPGF1[[#This Row],[REP]]="pm",10,IF(DPGF1[[#This Row],[REP]]="",0,1+LEN(DPGF1[[#This Row],[REP]])-LEN(SUBSTITUTE(SUBSTITUTE(DPGF1[[#This Row],[REP]],",",""),".",""))))</f>
        <v>0</v>
      </c>
      <c r="B24" s="51"/>
      <c r="C24" s="50" t="s">
        <v>62</v>
      </c>
      <c r="D24" s="9" t="s">
        <v>63</v>
      </c>
      <c r="E24" s="4">
        <v>20</v>
      </c>
      <c r="F24" s="5">
        <v>20</v>
      </c>
      <c r="G24" s="7">
        <v>79</v>
      </c>
      <c r="H2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1580</v>
      </c>
      <c r="L24" s="12"/>
    </row>
    <row r="25" spans="1:12">
      <c r="A25" s="48">
        <f>IF(DPGF1[[#This Row],[REP]]="pm",10,IF(DPGF1[[#This Row],[REP]]="",0,1+LEN(DPGF1[[#This Row],[REP]])-LEN(SUBSTITUTE(SUBSTITUTE(DPGF1[[#This Row],[REP]],",",""),".",""))))</f>
        <v>0</v>
      </c>
      <c r="B25" s="51"/>
      <c r="C25" s="50" t="s">
        <v>64</v>
      </c>
      <c r="D25" s="9" t="s">
        <v>63</v>
      </c>
      <c r="E25" s="4">
        <v>20</v>
      </c>
      <c r="F25" s="5">
        <v>20</v>
      </c>
      <c r="G25" s="7">
        <v>19</v>
      </c>
      <c r="H2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380</v>
      </c>
      <c r="L25" s="12"/>
    </row>
    <row r="26" spans="1:12">
      <c r="A26" s="48">
        <f>IF(DPGF1[[#This Row],[REP]]="pm",10,IF(DPGF1[[#This Row],[REP]]="",0,1+LEN(DPGF1[[#This Row],[REP]])-LEN(SUBSTITUTE(SUBSTITUTE(DPGF1[[#This Row],[REP]],",",""),".",""))))</f>
        <v>3</v>
      </c>
      <c r="B26" s="51" t="s">
        <v>65</v>
      </c>
      <c r="C26" s="50" t="s">
        <v>66</v>
      </c>
      <c r="D26" s="9"/>
      <c r="E26" s="4"/>
      <c r="F26" s="5">
        <v>0</v>
      </c>
      <c r="G26" s="7"/>
      <c r="H2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735</v>
      </c>
      <c r="L26" s="12"/>
    </row>
    <row r="27" spans="1:12">
      <c r="A27" s="48">
        <f>IF(DPGF1[[#This Row],[REP]]="pm",10,IF(DPGF1[[#This Row],[REP]]="",0,1+LEN(DPGF1[[#This Row],[REP]])-LEN(SUBSTITUTE(SUBSTITUTE(DPGF1[[#This Row],[REP]],",",""),".",""))))</f>
        <v>0</v>
      </c>
      <c r="B27" s="51"/>
      <c r="C27" s="50" t="s">
        <v>55</v>
      </c>
      <c r="D27" s="9" t="s">
        <v>2</v>
      </c>
      <c r="E27" s="4">
        <v>1</v>
      </c>
      <c r="F27" s="5">
        <v>1</v>
      </c>
      <c r="G27" s="7">
        <v>65</v>
      </c>
      <c r="H2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65</v>
      </c>
      <c r="L27" s="12"/>
    </row>
    <row r="28" spans="1:12">
      <c r="A28" s="48">
        <f>IF(DPGF1[[#This Row],[REP]]="pm",10,IF(DPGF1[[#This Row],[REP]]="",0,1+LEN(DPGF1[[#This Row],[REP]])-LEN(SUBSTITUTE(SUBSTITUTE(DPGF1[[#This Row],[REP]],",",""),".",""))))</f>
        <v>0</v>
      </c>
      <c r="B28" s="51"/>
      <c r="C28" s="50" t="s">
        <v>67</v>
      </c>
      <c r="D28" s="9" t="s">
        <v>2</v>
      </c>
      <c r="E28" s="4">
        <v>1</v>
      </c>
      <c r="F28" s="5">
        <v>1</v>
      </c>
      <c r="G28" s="7">
        <v>180</v>
      </c>
      <c r="H2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180</v>
      </c>
      <c r="L28" s="12"/>
    </row>
    <row r="29" spans="1:12">
      <c r="A29" s="48">
        <f>IF(DPGF1[[#This Row],[REP]]="pm",10,IF(DPGF1[[#This Row],[REP]]="",0,1+LEN(DPGF1[[#This Row],[REP]])-LEN(SUBSTITUTE(SUBSTITUTE(DPGF1[[#This Row],[REP]],",",""),".",""))))</f>
        <v>0</v>
      </c>
      <c r="B29" s="51"/>
      <c r="C29" s="50" t="s">
        <v>68</v>
      </c>
      <c r="D29" s="9" t="s">
        <v>2</v>
      </c>
      <c r="E29" s="4">
        <v>1</v>
      </c>
      <c r="F29" s="5">
        <v>1</v>
      </c>
      <c r="G29" s="7">
        <v>190</v>
      </c>
      <c r="H2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190</v>
      </c>
      <c r="L29" s="12"/>
    </row>
    <row r="30" spans="1:12">
      <c r="A30" s="48">
        <f>IF(DPGF1[[#This Row],[REP]]="pm",10,IF(DPGF1[[#This Row],[REP]]="",0,1+LEN(DPGF1[[#This Row],[REP]])-LEN(SUBSTITUTE(SUBSTITUTE(DPGF1[[#This Row],[REP]],",",""),".",""))))</f>
        <v>0</v>
      </c>
      <c r="B30" s="51"/>
      <c r="C30" s="50" t="s">
        <v>69</v>
      </c>
      <c r="D30" s="9" t="s">
        <v>63</v>
      </c>
      <c r="E30" s="4">
        <v>4</v>
      </c>
      <c r="F30" s="5">
        <v>4</v>
      </c>
      <c r="G30" s="7">
        <v>58</v>
      </c>
      <c r="H3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232</v>
      </c>
      <c r="L30" s="12"/>
    </row>
    <row r="31" spans="1:12">
      <c r="A31" s="48">
        <f>IF(DPGF1[[#This Row],[REP]]="pm",10,IF(DPGF1[[#This Row],[REP]]="",0,1+LEN(DPGF1[[#This Row],[REP]])-LEN(SUBSTITUTE(SUBSTITUTE(DPGF1[[#This Row],[REP]],",",""),".",""))))</f>
        <v>0</v>
      </c>
      <c r="B31" s="51"/>
      <c r="C31" s="50" t="s">
        <v>70</v>
      </c>
      <c r="D31" s="9" t="s">
        <v>63</v>
      </c>
      <c r="E31" s="4">
        <v>4</v>
      </c>
      <c r="F31" s="5">
        <v>4</v>
      </c>
      <c r="G31" s="7">
        <v>17</v>
      </c>
      <c r="H3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68</v>
      </c>
      <c r="L31" s="12"/>
    </row>
    <row r="32" spans="1:12">
      <c r="A32" s="48">
        <f>IF(DPGF1[[#This Row],[REP]]="pm",10,IF(DPGF1[[#This Row],[REP]]="",0,1+LEN(DPGF1[[#This Row],[REP]])-LEN(SUBSTITUTE(SUBSTITUTE(DPGF1[[#This Row],[REP]],",",""),".",""))))</f>
        <v>3</v>
      </c>
      <c r="B32" s="51" t="s">
        <v>71</v>
      </c>
      <c r="C32" s="50" t="s">
        <v>72</v>
      </c>
      <c r="D32" s="9"/>
      <c r="E32" s="4"/>
      <c r="F32" s="5">
        <v>0</v>
      </c>
      <c r="G32" s="7"/>
      <c r="H3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4758</v>
      </c>
      <c r="L32" s="12"/>
    </row>
    <row r="33" spans="1:12">
      <c r="A33" s="48">
        <f>IF(DPGF1[[#This Row],[REP]]="pm",10,IF(DPGF1[[#This Row],[REP]]="",0,1+LEN(DPGF1[[#This Row],[REP]])-LEN(SUBSTITUTE(SUBSTITUTE(DPGF1[[#This Row],[REP]],",",""),".",""))))</f>
        <v>0</v>
      </c>
      <c r="B33" s="51"/>
      <c r="C33" s="50" t="s">
        <v>73</v>
      </c>
      <c r="D33" s="9" t="s">
        <v>2</v>
      </c>
      <c r="E33" s="4">
        <v>9</v>
      </c>
      <c r="F33" s="5">
        <v>9</v>
      </c>
      <c r="G33" s="7">
        <v>65</v>
      </c>
      <c r="H3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585</v>
      </c>
      <c r="L33" s="12"/>
    </row>
    <row r="34" spans="1:12">
      <c r="A34" s="48">
        <f>IF(DPGF1[[#This Row],[REP]]="pm",10,IF(DPGF1[[#This Row],[REP]]="",0,1+LEN(DPGF1[[#This Row],[REP]])-LEN(SUBSTITUTE(SUBSTITUTE(DPGF1[[#This Row],[REP]],",",""),".",""))))</f>
        <v>0</v>
      </c>
      <c r="B34" s="51"/>
      <c r="C34" s="50" t="s">
        <v>61</v>
      </c>
      <c r="D34" s="9" t="s">
        <v>2</v>
      </c>
      <c r="E34" s="4">
        <v>2</v>
      </c>
      <c r="F34" s="5">
        <v>2</v>
      </c>
      <c r="G34" s="7">
        <v>104</v>
      </c>
      <c r="H3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208</v>
      </c>
      <c r="L34" s="12"/>
    </row>
    <row r="35" spans="1:12">
      <c r="A35" s="48">
        <f>IF(DPGF1[[#This Row],[REP]]="pm",10,IF(DPGF1[[#This Row],[REP]]="",0,1+LEN(DPGF1[[#This Row],[REP]])-LEN(SUBSTITUTE(SUBSTITUTE(DPGF1[[#This Row],[REP]],",",""),".",""))))</f>
        <v>0</v>
      </c>
      <c r="B35" s="51"/>
      <c r="C35" s="50" t="s">
        <v>74</v>
      </c>
      <c r="D35" s="9" t="s">
        <v>2</v>
      </c>
      <c r="E35" s="4">
        <v>1</v>
      </c>
      <c r="F35" s="5">
        <v>1</v>
      </c>
      <c r="G35" s="7">
        <v>305</v>
      </c>
      <c r="H3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305</v>
      </c>
      <c r="L35" s="12"/>
    </row>
    <row r="36" spans="1:12">
      <c r="A36" s="48">
        <f>IF(DPGF1[[#This Row],[REP]]="pm",10,IF(DPGF1[[#This Row],[REP]]="",0,1+LEN(DPGF1[[#This Row],[REP]])-LEN(SUBSTITUTE(SUBSTITUTE(DPGF1[[#This Row],[REP]],",",""),".",""))))</f>
        <v>0</v>
      </c>
      <c r="B36" s="51"/>
      <c r="C36" s="50" t="s">
        <v>75</v>
      </c>
      <c r="D36" s="9" t="s">
        <v>2</v>
      </c>
      <c r="E36" s="4">
        <v>20</v>
      </c>
      <c r="F36" s="5">
        <v>20</v>
      </c>
      <c r="G36" s="7">
        <v>69</v>
      </c>
      <c r="H3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1380</v>
      </c>
      <c r="L36" s="12"/>
    </row>
    <row r="37" spans="1:12">
      <c r="A37" s="48">
        <f>IF(DPGF1[[#This Row],[REP]]="pm",10,IF(DPGF1[[#This Row],[REP]]="",0,1+LEN(DPGF1[[#This Row],[REP]])-LEN(SUBSTITUTE(SUBSTITUTE(DPGF1[[#This Row],[REP]],",",""),".",""))))</f>
        <v>0</v>
      </c>
      <c r="B37" s="51"/>
      <c r="C37" s="50" t="s">
        <v>70</v>
      </c>
      <c r="D37" s="9" t="s">
        <v>2</v>
      </c>
      <c r="E37" s="4">
        <v>20</v>
      </c>
      <c r="F37" s="5">
        <v>20</v>
      </c>
      <c r="G37" s="7">
        <v>17</v>
      </c>
      <c r="H3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340</v>
      </c>
      <c r="L37" s="12"/>
    </row>
    <row r="38" spans="1:12">
      <c r="A38" s="48">
        <f>IF(DPGF1[[#This Row],[REP]]="pm",10,IF(DPGF1[[#This Row],[REP]]="",0,1+LEN(DPGF1[[#This Row],[REP]])-LEN(SUBSTITUTE(SUBSTITUTE(DPGF1[[#This Row],[REP]],",",""),".",""))))</f>
        <v>0</v>
      </c>
      <c r="B38" s="51"/>
      <c r="C38" s="50" t="s">
        <v>76</v>
      </c>
      <c r="D38" s="9" t="s">
        <v>2</v>
      </c>
      <c r="E38" s="4">
        <v>2</v>
      </c>
      <c r="F38" s="5">
        <v>2</v>
      </c>
      <c r="G38" s="7">
        <v>110</v>
      </c>
      <c r="H3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220</v>
      </c>
      <c r="L38" s="12"/>
    </row>
    <row r="39" spans="1:12">
      <c r="A39" s="48">
        <f>IF(DPGF1[[#This Row],[REP]]="pm",10,IF(DPGF1[[#This Row],[REP]]="",0,1+LEN(DPGF1[[#This Row],[REP]])-LEN(SUBSTITUTE(SUBSTITUTE(DPGF1[[#This Row],[REP]],",",""),".",""))))</f>
        <v>0</v>
      </c>
      <c r="B39" s="51"/>
      <c r="C39" s="50" t="s">
        <v>75</v>
      </c>
      <c r="D39" s="9" t="s">
        <v>63</v>
      </c>
      <c r="E39" s="4">
        <v>20</v>
      </c>
      <c r="F39" s="5">
        <v>20</v>
      </c>
      <c r="G39" s="7">
        <v>69</v>
      </c>
      <c r="H3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1380</v>
      </c>
      <c r="L39" s="12"/>
    </row>
    <row r="40" spans="1:12">
      <c r="A40" s="48">
        <f>IF(DPGF1[[#This Row],[REP]]="pm",10,IF(DPGF1[[#This Row],[REP]]="",0,1+LEN(DPGF1[[#This Row],[REP]])-LEN(SUBSTITUTE(SUBSTITUTE(DPGF1[[#This Row],[REP]],",",""),".",""))))</f>
        <v>0</v>
      </c>
      <c r="B40" s="51"/>
      <c r="C40" s="50" t="s">
        <v>70</v>
      </c>
      <c r="D40" s="9" t="s">
        <v>63</v>
      </c>
      <c r="E40" s="4">
        <v>20</v>
      </c>
      <c r="F40" s="5">
        <v>20</v>
      </c>
      <c r="G40" s="7">
        <v>17</v>
      </c>
      <c r="H4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340</v>
      </c>
      <c r="L40" s="12"/>
    </row>
    <row r="41" spans="1:12">
      <c r="A41" s="48">
        <f>IF(DPGF1[[#This Row],[REP]]="pm",10,IF(DPGF1[[#This Row],[REP]]="",0,1+LEN(DPGF1[[#This Row],[REP]])-LEN(SUBSTITUTE(SUBSTITUTE(DPGF1[[#This Row],[REP]],",",""),".",""))))</f>
        <v>3</v>
      </c>
      <c r="B41" s="51" t="s">
        <v>77</v>
      </c>
      <c r="C41" s="50" t="s">
        <v>78</v>
      </c>
      <c r="D41" s="9"/>
      <c r="E41" s="4"/>
      <c r="F41" s="5">
        <v>0</v>
      </c>
      <c r="G41" s="7"/>
      <c r="H4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1042</v>
      </c>
      <c r="L41" s="12"/>
    </row>
    <row r="42" spans="1:12">
      <c r="A42" s="48">
        <f>IF(DPGF1[[#This Row],[REP]]="pm",10,IF(DPGF1[[#This Row],[REP]]="",0,1+LEN(DPGF1[[#This Row],[REP]])-LEN(SUBSTITUTE(SUBSTITUTE(DPGF1[[#This Row],[REP]],",",""),".",""))))</f>
        <v>0</v>
      </c>
      <c r="B42" s="51"/>
      <c r="C42" s="50" t="s">
        <v>55</v>
      </c>
      <c r="D42" s="9" t="s">
        <v>2</v>
      </c>
      <c r="E42" s="4">
        <v>1</v>
      </c>
      <c r="F42" s="5">
        <v>1</v>
      </c>
      <c r="G42" s="7">
        <v>65</v>
      </c>
      <c r="H4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65</v>
      </c>
      <c r="L42" s="12"/>
    </row>
    <row r="43" spans="1:12">
      <c r="A43" s="48">
        <f>IF(DPGF1[[#This Row],[REP]]="pm",10,IF(DPGF1[[#This Row],[REP]]="",0,1+LEN(DPGF1[[#This Row],[REP]])-LEN(SUBSTITUTE(SUBSTITUTE(DPGF1[[#This Row],[REP]],",",""),".",""))))</f>
        <v>0</v>
      </c>
      <c r="B43" s="51"/>
      <c r="C43" s="50" t="s">
        <v>67</v>
      </c>
      <c r="D43" s="9" t="s">
        <v>2</v>
      </c>
      <c r="E43" s="4">
        <v>1</v>
      </c>
      <c r="F43" s="5">
        <v>1</v>
      </c>
      <c r="G43" s="7">
        <v>180</v>
      </c>
      <c r="H4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180</v>
      </c>
      <c r="L43" s="12"/>
    </row>
    <row r="44" spans="1:12">
      <c r="A44" s="48">
        <f>IF(DPGF1[[#This Row],[REP]]="pm",10,IF(DPGF1[[#This Row],[REP]]="",0,1+LEN(DPGF1[[#This Row],[REP]])-LEN(SUBSTITUTE(SUBSTITUTE(DPGF1[[#This Row],[REP]],",",""),".",""))))</f>
        <v>0</v>
      </c>
      <c r="B44" s="51"/>
      <c r="C44" s="50" t="s">
        <v>68</v>
      </c>
      <c r="D44" s="9" t="s">
        <v>2</v>
      </c>
      <c r="E44" s="4">
        <v>1</v>
      </c>
      <c r="F44" s="5">
        <v>1</v>
      </c>
      <c r="G44" s="7">
        <v>320</v>
      </c>
      <c r="H4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320</v>
      </c>
      <c r="L44" s="12"/>
    </row>
    <row r="45" spans="1:12">
      <c r="A45" s="48">
        <f>IF(DPGF1[[#This Row],[REP]]="pm",10,IF(DPGF1[[#This Row],[REP]]="",0,1+LEN(DPGF1[[#This Row],[REP]])-LEN(SUBSTITUTE(SUBSTITUTE(DPGF1[[#This Row],[REP]],",",""),".",""))))</f>
        <v>0</v>
      </c>
      <c r="B45" s="51"/>
      <c r="C45" s="50" t="s">
        <v>69</v>
      </c>
      <c r="D45" s="9" t="s">
        <v>63</v>
      </c>
      <c r="E45" s="4">
        <v>4</v>
      </c>
      <c r="F45" s="5">
        <v>4</v>
      </c>
      <c r="G45" s="7">
        <v>58</v>
      </c>
      <c r="H4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232</v>
      </c>
      <c r="L45" s="12"/>
    </row>
    <row r="46" spans="1:12">
      <c r="A46" s="48">
        <f>IF(DPGF1[[#This Row],[REP]]="pm",10,IF(DPGF1[[#This Row],[REP]]="",0,1+LEN(DPGF1[[#This Row],[REP]])-LEN(SUBSTITUTE(SUBSTITUTE(DPGF1[[#This Row],[REP]],",",""),".",""))))</f>
        <v>0</v>
      </c>
      <c r="B46" s="51"/>
      <c r="C46" s="50" t="s">
        <v>70</v>
      </c>
      <c r="D46" s="9" t="s">
        <v>63</v>
      </c>
      <c r="E46" s="4">
        <v>4</v>
      </c>
      <c r="F46" s="5">
        <v>4</v>
      </c>
      <c r="G46" s="7">
        <v>17</v>
      </c>
      <c r="H4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68</v>
      </c>
      <c r="L46" s="12"/>
    </row>
    <row r="47" spans="1:12">
      <c r="A47" s="48">
        <f>IF(DPGF1[[#This Row],[REP]]="pm",10,IF(DPGF1[[#This Row],[REP]]="",0,1+LEN(DPGF1[[#This Row],[REP]])-LEN(SUBSTITUTE(SUBSTITUTE(DPGF1[[#This Row],[REP]],",",""),".",""))))</f>
        <v>0</v>
      </c>
      <c r="B47" s="51"/>
      <c r="C47" s="50" t="s">
        <v>79</v>
      </c>
      <c r="D47" s="9" t="s">
        <v>2</v>
      </c>
      <c r="E47" s="4">
        <v>1</v>
      </c>
      <c r="F47" s="5">
        <v>1</v>
      </c>
      <c r="G47" s="7">
        <v>177</v>
      </c>
      <c r="H4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177</v>
      </c>
      <c r="L47" s="12"/>
    </row>
    <row r="48" spans="1:12">
      <c r="A48" s="48">
        <f>IF(DPGF1[[#This Row],[REP]]="pm",10,IF(DPGF1[[#This Row],[REP]]="",0,1+LEN(DPGF1[[#This Row],[REP]])-LEN(SUBSTITUTE(SUBSTITUTE(DPGF1[[#This Row],[REP]],",",""),".",""))))</f>
        <v>2</v>
      </c>
      <c r="B48" s="51" t="s">
        <v>80</v>
      </c>
      <c r="C48" s="50" t="s">
        <v>81</v>
      </c>
      <c r="D48" s="9"/>
      <c r="E48" s="4"/>
      <c r="F48" s="5">
        <v>0</v>
      </c>
      <c r="G48" s="7"/>
      <c r="H4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772</v>
      </c>
      <c r="L48" s="12"/>
    </row>
    <row r="49" spans="1:12">
      <c r="A49" s="48">
        <f>IF(DPGF1[[#This Row],[REP]]="pm",10,IF(DPGF1[[#This Row],[REP]]="",0,1+LEN(DPGF1[[#This Row],[REP]])-LEN(SUBSTITUTE(SUBSTITUTE(DPGF1[[#This Row],[REP]],",",""),".",""))))</f>
        <v>0</v>
      </c>
      <c r="B49" s="51"/>
      <c r="C49" s="50" t="s">
        <v>82</v>
      </c>
      <c r="D49" s="9" t="s">
        <v>2</v>
      </c>
      <c r="E49" s="4">
        <v>1</v>
      </c>
      <c r="F49" s="5">
        <v>1</v>
      </c>
      <c r="G49" s="7">
        <v>75</v>
      </c>
      <c r="H4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75</v>
      </c>
      <c r="L49" s="12"/>
    </row>
    <row r="50" spans="1:12">
      <c r="A50" s="48">
        <f>IF(DPGF1[[#This Row],[REP]]="pm",10,IF(DPGF1[[#This Row],[REP]]="",0,1+LEN(DPGF1[[#This Row],[REP]])-LEN(SUBSTITUTE(SUBSTITUTE(DPGF1[[#This Row],[REP]],",",""),".",""))))</f>
        <v>0</v>
      </c>
      <c r="B50" s="51"/>
      <c r="C50" s="50" t="s">
        <v>83</v>
      </c>
      <c r="D50" s="9" t="s">
        <v>2</v>
      </c>
      <c r="E50" s="4">
        <v>1</v>
      </c>
      <c r="F50" s="5">
        <v>1</v>
      </c>
      <c r="G50" s="7">
        <v>290</v>
      </c>
      <c r="H5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290</v>
      </c>
      <c r="L50" s="12"/>
    </row>
    <row r="51" spans="1:12">
      <c r="A51" s="48">
        <f>IF(DPGF1[[#This Row],[REP]]="pm",10,IF(DPGF1[[#This Row],[REP]]="",0,1+LEN(DPGF1[[#This Row],[REP]])-LEN(SUBSTITUTE(SUBSTITUTE(DPGF1[[#This Row],[REP]],",",""),".",""))))</f>
        <v>0</v>
      </c>
      <c r="B51" s="51"/>
      <c r="C51" s="50" t="s">
        <v>58</v>
      </c>
      <c r="D51" s="9" t="s">
        <v>2</v>
      </c>
      <c r="E51" s="4">
        <v>1</v>
      </c>
      <c r="F51" s="5">
        <v>1</v>
      </c>
      <c r="G51" s="7">
        <v>117</v>
      </c>
      <c r="H5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117</v>
      </c>
      <c r="L51" s="12"/>
    </row>
    <row r="52" spans="1:12">
      <c r="A52" s="48">
        <f>IF(DPGF1[[#This Row],[REP]]="pm",10,IF(DPGF1[[#This Row],[REP]]="",0,1+LEN(DPGF1[[#This Row],[REP]])-LEN(SUBSTITUTE(SUBSTITUTE(DPGF1[[#This Row],[REP]],",",""),".",""))))</f>
        <v>0</v>
      </c>
      <c r="B52" s="51"/>
      <c r="C52" s="50" t="s">
        <v>84</v>
      </c>
      <c r="D52" s="9" t="s">
        <v>2</v>
      </c>
      <c r="E52" s="4">
        <v>1</v>
      </c>
      <c r="F52" s="5">
        <v>1</v>
      </c>
      <c r="G52" s="7">
        <v>90</v>
      </c>
      <c r="H5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90</v>
      </c>
      <c r="L52" s="12"/>
    </row>
    <row r="53" spans="1:12">
      <c r="A53" s="48">
        <f>IF(DPGF1[[#This Row],[REP]]="pm",10,IF(DPGF1[[#This Row],[REP]]="",0,1+LEN(DPGF1[[#This Row],[REP]])-LEN(SUBSTITUTE(SUBSTITUTE(DPGF1[[#This Row],[REP]],",",""),".",""))))</f>
        <v>0</v>
      </c>
      <c r="B53" s="51"/>
      <c r="C53" s="50" t="s">
        <v>85</v>
      </c>
      <c r="D53" s="9" t="s">
        <v>63</v>
      </c>
      <c r="E53" s="4">
        <v>5</v>
      </c>
      <c r="F53" s="5">
        <v>5</v>
      </c>
      <c r="G53" s="7">
        <v>30</v>
      </c>
      <c r="H5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150</v>
      </c>
      <c r="L53" s="12"/>
    </row>
    <row r="54" spans="1:12">
      <c r="A54" s="48">
        <f>IF(DPGF1[[#This Row],[REP]]="pm",10,IF(DPGF1[[#This Row],[REP]]="",0,1+LEN(DPGF1[[#This Row],[REP]])-LEN(SUBSTITUTE(SUBSTITUTE(DPGF1[[#This Row],[REP]],",",""),".",""))))</f>
        <v>0</v>
      </c>
      <c r="B54" s="51"/>
      <c r="C54" s="50" t="s">
        <v>70</v>
      </c>
      <c r="D54" s="9" t="s">
        <v>63</v>
      </c>
      <c r="E54" s="4">
        <v>5</v>
      </c>
      <c r="F54" s="5">
        <v>5</v>
      </c>
      <c r="G54" s="7">
        <v>10</v>
      </c>
      <c r="H5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50</v>
      </c>
      <c r="L54" s="12"/>
    </row>
    <row r="55" spans="1:12">
      <c r="A55" s="48">
        <f>IF(DPGF1[[#This Row],[REP]]="pm",10,IF(DPGF1[[#This Row],[REP]]="",0,1+LEN(DPGF1[[#This Row],[REP]])-LEN(SUBSTITUTE(SUBSTITUTE(DPGF1[[#This Row],[REP]],",",""),".",""))))</f>
        <v>2</v>
      </c>
      <c r="B55" s="51" t="s">
        <v>86</v>
      </c>
      <c r="C55" s="50" t="s">
        <v>87</v>
      </c>
      <c r="D55" s="9"/>
      <c r="E55" s="4"/>
      <c r="F55" s="5">
        <v>0</v>
      </c>
      <c r="G55" s="7"/>
      <c r="H5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5021</v>
      </c>
      <c r="L55" s="12"/>
    </row>
    <row r="56" spans="1:12">
      <c r="A56" s="48">
        <f>IF(DPGF1[[#This Row],[REP]]="pm",10,IF(DPGF1[[#This Row],[REP]]="",0,1+LEN(DPGF1[[#This Row],[REP]])-LEN(SUBSTITUTE(SUBSTITUTE(DPGF1[[#This Row],[REP]],",",""),".",""))))</f>
        <v>3</v>
      </c>
      <c r="B56" s="51" t="s">
        <v>88</v>
      </c>
      <c r="C56" s="50" t="s">
        <v>89</v>
      </c>
      <c r="D56" s="9"/>
      <c r="E56" s="4"/>
      <c r="F56" s="5">
        <v>0</v>
      </c>
      <c r="G56" s="7"/>
      <c r="H5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2410</v>
      </c>
      <c r="L56" s="12"/>
    </row>
    <row r="57" spans="1:12">
      <c r="A57" s="48">
        <f>IF(DPGF1[[#This Row],[REP]]="pm",10,IF(DPGF1[[#This Row],[REP]]="",0,1+LEN(DPGF1[[#This Row],[REP]])-LEN(SUBSTITUTE(SUBSTITUTE(DPGF1[[#This Row],[REP]],",",""),".",""))))</f>
        <v>0</v>
      </c>
      <c r="B57" s="51"/>
      <c r="C57" s="50" t="s">
        <v>90</v>
      </c>
      <c r="D57" s="9" t="s">
        <v>2</v>
      </c>
      <c r="E57" s="4">
        <v>1</v>
      </c>
      <c r="F57" s="5">
        <v>1</v>
      </c>
      <c r="G57" s="7">
        <v>1820</v>
      </c>
      <c r="H5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1820</v>
      </c>
      <c r="L57" s="12"/>
    </row>
    <row r="58" spans="1:12">
      <c r="A58" s="48">
        <f>IF(DPGF1[[#This Row],[REP]]="pm",10,IF(DPGF1[[#This Row],[REP]]="",0,1+LEN(DPGF1[[#This Row],[REP]])-LEN(SUBSTITUTE(SUBSTITUTE(DPGF1[[#This Row],[REP]],",",""),".",""))))</f>
        <v>0</v>
      </c>
      <c r="B58" s="51"/>
      <c r="C58" s="50" t="s">
        <v>84</v>
      </c>
      <c r="D58" s="9" t="s">
        <v>2</v>
      </c>
      <c r="E58" s="4">
        <v>3</v>
      </c>
      <c r="F58" s="5">
        <v>3</v>
      </c>
      <c r="G58" s="7">
        <v>90</v>
      </c>
      <c r="H5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270</v>
      </c>
      <c r="L58" s="12"/>
    </row>
    <row r="59" spans="1:12">
      <c r="A59" s="48">
        <f>IF(DPGF1[[#This Row],[REP]]="pm",10,IF(DPGF1[[#This Row],[REP]]="",0,1+LEN(DPGF1[[#This Row],[REP]])-LEN(SUBSTITUTE(SUBSTITUTE(DPGF1[[#This Row],[REP]],",",""),".",""))))</f>
        <v>0</v>
      </c>
      <c r="B59" s="51"/>
      <c r="C59" s="50" t="s">
        <v>85</v>
      </c>
      <c r="D59" s="9" t="s">
        <v>63</v>
      </c>
      <c r="E59" s="4">
        <v>8</v>
      </c>
      <c r="F59" s="5">
        <v>8</v>
      </c>
      <c r="G59" s="7">
        <v>30</v>
      </c>
      <c r="H5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240</v>
      </c>
      <c r="L59" s="12"/>
    </row>
    <row r="60" spans="1:12">
      <c r="A60" s="48">
        <f>IF(DPGF1[[#This Row],[REP]]="pm",10,IF(DPGF1[[#This Row],[REP]]="",0,1+LEN(DPGF1[[#This Row],[REP]])-LEN(SUBSTITUTE(SUBSTITUTE(DPGF1[[#This Row],[REP]],",",""),".",""))))</f>
        <v>0</v>
      </c>
      <c r="B60" s="51"/>
      <c r="C60" s="50" t="s">
        <v>70</v>
      </c>
      <c r="D60" s="9" t="s">
        <v>63</v>
      </c>
      <c r="E60" s="4">
        <v>8</v>
      </c>
      <c r="F60" s="5">
        <v>8</v>
      </c>
      <c r="G60" s="7">
        <v>10</v>
      </c>
      <c r="H6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80</v>
      </c>
      <c r="L60" s="12"/>
    </row>
    <row r="61" spans="1:12">
      <c r="A61" s="48">
        <f>IF(DPGF1[[#This Row],[REP]]="pm",10,IF(DPGF1[[#This Row],[REP]]="",0,1+LEN(DPGF1[[#This Row],[REP]])-LEN(SUBSTITUTE(SUBSTITUTE(DPGF1[[#This Row],[REP]],",",""),".",""))))</f>
        <v>3</v>
      </c>
      <c r="B61" s="51" t="s">
        <v>91</v>
      </c>
      <c r="C61" s="50" t="s">
        <v>92</v>
      </c>
      <c r="D61" s="9"/>
      <c r="E61" s="4"/>
      <c r="F61" s="5">
        <v>0</v>
      </c>
      <c r="G61" s="7"/>
      <c r="H6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785</v>
      </c>
      <c r="L61" s="12"/>
    </row>
    <row r="62" spans="1:12">
      <c r="A62" s="48">
        <f>IF(DPGF1[[#This Row],[REP]]="pm",10,IF(DPGF1[[#This Row],[REP]]="",0,1+LEN(DPGF1[[#This Row],[REP]])-LEN(SUBSTITUTE(SUBSTITUTE(DPGF1[[#This Row],[REP]],",",""),".",""))))</f>
        <v>0</v>
      </c>
      <c r="B62" s="51"/>
      <c r="C62" s="50" t="s">
        <v>84</v>
      </c>
      <c r="D62" s="9" t="s">
        <v>2</v>
      </c>
      <c r="E62" s="4">
        <v>3</v>
      </c>
      <c r="F62" s="5">
        <v>3</v>
      </c>
      <c r="G62" s="7">
        <v>90</v>
      </c>
      <c r="H6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270</v>
      </c>
      <c r="L62" s="12"/>
    </row>
    <row r="63" spans="1:12">
      <c r="A63" s="48">
        <f>IF(DPGF1[[#This Row],[REP]]="pm",10,IF(DPGF1[[#This Row],[REP]]="",0,1+LEN(DPGF1[[#This Row],[REP]])-LEN(SUBSTITUTE(SUBSTITUTE(DPGF1[[#This Row],[REP]],",",""),".",""))))</f>
        <v>0</v>
      </c>
      <c r="B63" s="51"/>
      <c r="C63" s="50" t="s">
        <v>76</v>
      </c>
      <c r="D63" s="9" t="s">
        <v>2</v>
      </c>
      <c r="E63" s="4">
        <v>1</v>
      </c>
      <c r="F63" s="5">
        <v>1</v>
      </c>
      <c r="G63" s="7">
        <v>120</v>
      </c>
      <c r="H6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120</v>
      </c>
      <c r="L63" s="12"/>
    </row>
    <row r="64" spans="1:12">
      <c r="A64" s="48">
        <f>IF(DPGF1[[#This Row],[REP]]="pm",10,IF(DPGF1[[#This Row],[REP]]="",0,1+LEN(DPGF1[[#This Row],[REP]])-LEN(SUBSTITUTE(SUBSTITUTE(DPGF1[[#This Row],[REP]],",",""),".",""))))</f>
        <v>0</v>
      </c>
      <c r="B64" s="51"/>
      <c r="C64" s="50" t="s">
        <v>93</v>
      </c>
      <c r="D64" s="9" t="s">
        <v>2</v>
      </c>
      <c r="E64" s="4">
        <v>1</v>
      </c>
      <c r="F64" s="5">
        <v>1</v>
      </c>
      <c r="G64" s="7">
        <v>75</v>
      </c>
      <c r="H6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75</v>
      </c>
      <c r="L64" s="12"/>
    </row>
    <row r="65" spans="1:12">
      <c r="A65" s="48">
        <f>IF(DPGF1[[#This Row],[REP]]="pm",10,IF(DPGF1[[#This Row],[REP]]="",0,1+LEN(DPGF1[[#This Row],[REP]])-LEN(SUBSTITUTE(SUBSTITUTE(DPGF1[[#This Row],[REP]],",",""),".",""))))</f>
        <v>0</v>
      </c>
      <c r="B65" s="51"/>
      <c r="C65" s="50" t="s">
        <v>85</v>
      </c>
      <c r="D65" s="9" t="s">
        <v>63</v>
      </c>
      <c r="E65" s="4">
        <v>8</v>
      </c>
      <c r="F65" s="5">
        <v>8</v>
      </c>
      <c r="G65" s="7">
        <v>30</v>
      </c>
      <c r="H6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240</v>
      </c>
      <c r="L65" s="12"/>
    </row>
    <row r="66" spans="1:12">
      <c r="A66" s="48">
        <f>IF(DPGF1[[#This Row],[REP]]="pm",10,IF(DPGF1[[#This Row],[REP]]="",0,1+LEN(DPGF1[[#This Row],[REP]])-LEN(SUBSTITUTE(SUBSTITUTE(DPGF1[[#This Row],[REP]],",",""),".",""))))</f>
        <v>0</v>
      </c>
      <c r="B66" s="51"/>
      <c r="C66" s="50" t="s">
        <v>70</v>
      </c>
      <c r="D66" s="9" t="s">
        <v>63</v>
      </c>
      <c r="E66" s="4">
        <v>8</v>
      </c>
      <c r="F66" s="5">
        <v>8</v>
      </c>
      <c r="G66" s="7">
        <v>10</v>
      </c>
      <c r="H6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80</v>
      </c>
      <c r="L66" s="12"/>
    </row>
    <row r="67" spans="1:12">
      <c r="A67" s="48">
        <f>IF(DPGF1[[#This Row],[REP]]="pm",10,IF(DPGF1[[#This Row],[REP]]="",0,1+LEN(DPGF1[[#This Row],[REP]])-LEN(SUBSTITUTE(SUBSTITUTE(DPGF1[[#This Row],[REP]],",",""),".",""))))</f>
        <v>3</v>
      </c>
      <c r="B67" s="51" t="s">
        <v>94</v>
      </c>
      <c r="C67" s="50" t="s">
        <v>95</v>
      </c>
      <c r="D67" s="9"/>
      <c r="E67" s="4"/>
      <c r="F67" s="5">
        <v>0</v>
      </c>
      <c r="G67" s="7"/>
      <c r="H6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665</v>
      </c>
      <c r="L67" s="12"/>
    </row>
    <row r="68" spans="1:12">
      <c r="A68" s="48">
        <f>IF(DPGF1[[#This Row],[REP]]="pm",10,IF(DPGF1[[#This Row],[REP]]="",0,1+LEN(DPGF1[[#This Row],[REP]])-LEN(SUBSTITUTE(SUBSTITUTE(DPGF1[[#This Row],[REP]],",",""),".",""))))</f>
        <v>0</v>
      </c>
      <c r="B68" s="51"/>
      <c r="C68" s="50" t="s">
        <v>84</v>
      </c>
      <c r="D68" s="9" t="s">
        <v>2</v>
      </c>
      <c r="E68" s="4">
        <v>3</v>
      </c>
      <c r="F68" s="5">
        <v>3</v>
      </c>
      <c r="G68" s="7">
        <v>90</v>
      </c>
      <c r="H6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270</v>
      </c>
      <c r="L68" s="12"/>
    </row>
    <row r="69" spans="1:12">
      <c r="A69" s="48">
        <f>IF(DPGF1[[#This Row],[REP]]="pm",10,IF(DPGF1[[#This Row],[REP]]="",0,1+LEN(DPGF1[[#This Row],[REP]])-LEN(SUBSTITUTE(SUBSTITUTE(DPGF1[[#This Row],[REP]],",",""),".",""))))</f>
        <v>0</v>
      </c>
      <c r="B69" s="51"/>
      <c r="C69" s="50" t="s">
        <v>76</v>
      </c>
      <c r="D69" s="9" t="s">
        <v>2</v>
      </c>
      <c r="E69" s="4">
        <v>1</v>
      </c>
      <c r="F69" s="5">
        <v>1</v>
      </c>
      <c r="G69" s="7">
        <v>120</v>
      </c>
      <c r="H6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120</v>
      </c>
      <c r="L69" s="12"/>
    </row>
    <row r="70" spans="1:12">
      <c r="A70" s="48">
        <f>IF(DPGF1[[#This Row],[REP]]="pm",10,IF(DPGF1[[#This Row],[REP]]="",0,1+LEN(DPGF1[[#This Row],[REP]])-LEN(SUBSTITUTE(SUBSTITUTE(DPGF1[[#This Row],[REP]],",",""),".",""))))</f>
        <v>0</v>
      </c>
      <c r="B70" s="51"/>
      <c r="C70" s="50" t="s">
        <v>93</v>
      </c>
      <c r="D70" s="9" t="s">
        <v>2</v>
      </c>
      <c r="E70" s="4">
        <v>1</v>
      </c>
      <c r="F70" s="5">
        <v>1</v>
      </c>
      <c r="G70" s="7">
        <v>75</v>
      </c>
      <c r="H7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75</v>
      </c>
      <c r="L70" s="12"/>
    </row>
    <row r="71" spans="1:12">
      <c r="A71" s="48">
        <f>IF(DPGF1[[#This Row],[REP]]="pm",10,IF(DPGF1[[#This Row],[REP]]="",0,1+LEN(DPGF1[[#This Row],[REP]])-LEN(SUBSTITUTE(SUBSTITUTE(DPGF1[[#This Row],[REP]],",",""),".",""))))</f>
        <v>0</v>
      </c>
      <c r="B71" s="51"/>
      <c r="C71" s="50" t="s">
        <v>85</v>
      </c>
      <c r="D71" s="9" t="s">
        <v>63</v>
      </c>
      <c r="E71" s="4">
        <v>5</v>
      </c>
      <c r="F71" s="5">
        <v>5</v>
      </c>
      <c r="G71" s="7">
        <v>30</v>
      </c>
      <c r="H7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150</v>
      </c>
      <c r="L71" s="12"/>
    </row>
    <row r="72" spans="1:12">
      <c r="A72" s="48">
        <f>IF(DPGF1[[#This Row],[REP]]="pm",10,IF(DPGF1[[#This Row],[REP]]="",0,1+LEN(DPGF1[[#This Row],[REP]])-LEN(SUBSTITUTE(SUBSTITUTE(DPGF1[[#This Row],[REP]],",",""),".",""))))</f>
        <v>0</v>
      </c>
      <c r="B72" s="51"/>
      <c r="C72" s="50" t="s">
        <v>70</v>
      </c>
      <c r="D72" s="9" t="s">
        <v>63</v>
      </c>
      <c r="E72" s="4">
        <v>5</v>
      </c>
      <c r="F72" s="5">
        <v>5</v>
      </c>
      <c r="G72" s="7">
        <v>10</v>
      </c>
      <c r="H7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50</v>
      </c>
      <c r="L72" s="12"/>
    </row>
    <row r="73" spans="1:12">
      <c r="A73" s="48">
        <f>IF(DPGF1[[#This Row],[REP]]="pm",10,IF(DPGF1[[#This Row],[REP]]="",0,1+LEN(DPGF1[[#This Row],[REP]])-LEN(SUBSTITUTE(SUBSTITUTE(DPGF1[[#This Row],[REP]],",",""),".",""))))</f>
        <v>3</v>
      </c>
      <c r="B73" s="51" t="s">
        <v>96</v>
      </c>
      <c r="C73" s="50" t="s">
        <v>97</v>
      </c>
      <c r="D73" s="9"/>
      <c r="E73" s="4"/>
      <c r="F73" s="5">
        <v>0</v>
      </c>
      <c r="G73" s="7"/>
      <c r="H7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300</v>
      </c>
      <c r="L73" s="12"/>
    </row>
    <row r="74" spans="1:12">
      <c r="A74" s="48">
        <f>IF(DPGF1[[#This Row],[REP]]="pm",10,IF(DPGF1[[#This Row],[REP]]="",0,1+LEN(DPGF1[[#This Row],[REP]])-LEN(SUBSTITUTE(SUBSTITUTE(DPGF1[[#This Row],[REP]],",",""),".",""))))</f>
        <v>0</v>
      </c>
      <c r="B74" s="51"/>
      <c r="C74" s="50" t="s">
        <v>55</v>
      </c>
      <c r="D74" s="9" t="s">
        <v>2</v>
      </c>
      <c r="E74" s="4">
        <v>3</v>
      </c>
      <c r="F74" s="5">
        <v>3</v>
      </c>
      <c r="G74" s="7">
        <v>90</v>
      </c>
      <c r="H7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270</v>
      </c>
      <c r="L74" s="12"/>
    </row>
    <row r="75" spans="1:12">
      <c r="A75" s="48">
        <f>IF(DPGF1[[#This Row],[REP]]="pm",10,IF(DPGF1[[#This Row],[REP]]="",0,1+LEN(DPGF1[[#This Row],[REP]])-LEN(SUBSTITUTE(SUBSTITUTE(DPGF1[[#This Row],[REP]],",",""),".",""))))</f>
        <v>0</v>
      </c>
      <c r="B75" s="51"/>
      <c r="C75" s="50" t="s">
        <v>98</v>
      </c>
      <c r="D75" s="9" t="s">
        <v>2</v>
      </c>
      <c r="E75" s="4">
        <v>2</v>
      </c>
      <c r="F75" s="5">
        <v>2</v>
      </c>
      <c r="G75" s="7">
        <v>15</v>
      </c>
      <c r="H7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30</v>
      </c>
      <c r="L75" s="12"/>
    </row>
    <row r="76" spans="1:12">
      <c r="A76" s="48">
        <f>IF(DPGF1[[#This Row],[REP]]="pm",10,IF(DPGF1[[#This Row],[REP]]="",0,1+LEN(DPGF1[[#This Row],[REP]])-LEN(SUBSTITUTE(SUBSTITUTE(DPGF1[[#This Row],[REP]],",",""),".",""))))</f>
        <v>3</v>
      </c>
      <c r="B76" s="51" t="s">
        <v>99</v>
      </c>
      <c r="C76" s="50" t="s">
        <v>100</v>
      </c>
      <c r="D76" s="9"/>
      <c r="E76" s="4"/>
      <c r="F76" s="5">
        <v>0</v>
      </c>
      <c r="G76" s="7"/>
      <c r="H7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861</v>
      </c>
      <c r="L76" s="12"/>
    </row>
    <row r="77" spans="1:12">
      <c r="A77" s="48">
        <f>IF(DPGF1[[#This Row],[REP]]="pm",10,IF(DPGF1[[#This Row],[REP]]="",0,1+LEN(DPGF1[[#This Row],[REP]])-LEN(SUBSTITUTE(SUBSTITUTE(DPGF1[[#This Row],[REP]],",",""),".",""))))</f>
        <v>0</v>
      </c>
      <c r="B77" s="51"/>
      <c r="C77" s="50" t="s">
        <v>84</v>
      </c>
      <c r="D77" s="9" t="s">
        <v>2</v>
      </c>
      <c r="E77" s="4">
        <v>1</v>
      </c>
      <c r="F77" s="5">
        <v>1</v>
      </c>
      <c r="G77" s="7">
        <v>90</v>
      </c>
      <c r="H7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90</v>
      </c>
      <c r="L77" s="12"/>
    </row>
    <row r="78" spans="1:12">
      <c r="A78" s="48">
        <f>IF(DPGF1[[#This Row],[REP]]="pm",10,IF(DPGF1[[#This Row],[REP]]="",0,1+LEN(DPGF1[[#This Row],[REP]])-LEN(SUBSTITUTE(SUBSTITUTE(DPGF1[[#This Row],[REP]],",",""),".",""))))</f>
        <v>0</v>
      </c>
      <c r="B78" s="51"/>
      <c r="C78" s="50" t="s">
        <v>101</v>
      </c>
      <c r="D78" s="9" t="s">
        <v>2</v>
      </c>
      <c r="E78" s="4">
        <v>1</v>
      </c>
      <c r="F78" s="5">
        <v>1</v>
      </c>
      <c r="G78" s="7">
        <v>190</v>
      </c>
      <c r="H7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190</v>
      </c>
      <c r="L78" s="12"/>
    </row>
    <row r="79" spans="1:12">
      <c r="A79" s="48">
        <f>IF(DPGF1[[#This Row],[REP]]="pm",10,IF(DPGF1[[#This Row],[REP]]="",0,1+LEN(DPGF1[[#This Row],[REP]])-LEN(SUBSTITUTE(SUBSTITUTE(DPGF1[[#This Row],[REP]],",",""),".",""))))</f>
        <v>0</v>
      </c>
      <c r="B79" s="51"/>
      <c r="C79" s="50" t="s">
        <v>61</v>
      </c>
      <c r="D79" s="9" t="s">
        <v>2</v>
      </c>
      <c r="E79" s="4">
        <v>1</v>
      </c>
      <c r="F79" s="5">
        <v>1</v>
      </c>
      <c r="G79" s="7">
        <v>104</v>
      </c>
      <c r="H7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104</v>
      </c>
      <c r="L79" s="12"/>
    </row>
    <row r="80" spans="1:12">
      <c r="A80" s="48">
        <f>IF(DPGF1[[#This Row],[REP]]="pm",10,IF(DPGF1[[#This Row],[REP]]="",0,1+LEN(DPGF1[[#This Row],[REP]])-LEN(SUBSTITUTE(SUBSTITUTE(DPGF1[[#This Row],[REP]],",",""),".",""))))</f>
        <v>0</v>
      </c>
      <c r="B80" s="51"/>
      <c r="C80" s="50" t="s">
        <v>102</v>
      </c>
      <c r="D80" s="9" t="s">
        <v>2</v>
      </c>
      <c r="E80" s="4">
        <v>1</v>
      </c>
      <c r="F80" s="5">
        <v>1</v>
      </c>
      <c r="G80" s="7">
        <v>110</v>
      </c>
      <c r="H8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110</v>
      </c>
      <c r="L80" s="12"/>
    </row>
    <row r="81" spans="1:12">
      <c r="A81" s="48">
        <f>IF(DPGF1[[#This Row],[REP]]="pm",10,IF(DPGF1[[#This Row],[REP]]="",0,1+LEN(DPGF1[[#This Row],[REP]])-LEN(SUBSTITUTE(SUBSTITUTE(DPGF1[[#This Row],[REP]],",",""),".",""))))</f>
        <v>0</v>
      </c>
      <c r="B81" s="51"/>
      <c r="C81" s="50" t="s">
        <v>103</v>
      </c>
      <c r="D81" s="9" t="s">
        <v>2</v>
      </c>
      <c r="E81" s="4">
        <v>1</v>
      </c>
      <c r="F81" s="5">
        <v>1</v>
      </c>
      <c r="G81" s="7">
        <v>77</v>
      </c>
      <c r="H8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77</v>
      </c>
      <c r="L81" s="12"/>
    </row>
    <row r="82" spans="1:12">
      <c r="A82" s="48">
        <f>IF(DPGF1[[#This Row],[REP]]="pm",10,IF(DPGF1[[#This Row],[REP]]="",0,1+LEN(DPGF1[[#This Row],[REP]])-LEN(SUBSTITUTE(SUBSTITUTE(DPGF1[[#This Row],[REP]],",",""),".",""))))</f>
        <v>0</v>
      </c>
      <c r="B82" s="51"/>
      <c r="C82" s="50" t="s">
        <v>104</v>
      </c>
      <c r="D82" s="9" t="s">
        <v>2</v>
      </c>
      <c r="E82" s="4">
        <v>1</v>
      </c>
      <c r="F82" s="5">
        <v>1</v>
      </c>
      <c r="G82" s="7">
        <v>55</v>
      </c>
      <c r="H8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55</v>
      </c>
      <c r="L82" s="12"/>
    </row>
    <row r="83" spans="1:12">
      <c r="A83" s="48">
        <f>IF(DPGF1[[#This Row],[REP]]="pm",10,IF(DPGF1[[#This Row],[REP]]="",0,1+LEN(DPGF1[[#This Row],[REP]])-LEN(SUBSTITUTE(SUBSTITUTE(DPGF1[[#This Row],[REP]],",",""),".",""))))</f>
        <v>0</v>
      </c>
      <c r="B83" s="51"/>
      <c r="C83" s="50" t="s">
        <v>85</v>
      </c>
      <c r="D83" s="9" t="s">
        <v>63</v>
      </c>
      <c r="E83" s="4">
        <v>5</v>
      </c>
      <c r="F83" s="5">
        <v>5</v>
      </c>
      <c r="G83" s="7">
        <v>30</v>
      </c>
      <c r="H8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150</v>
      </c>
      <c r="L83" s="12"/>
    </row>
    <row r="84" spans="1:12">
      <c r="A84" s="48">
        <f>IF(DPGF1[[#This Row],[REP]]="pm",10,IF(DPGF1[[#This Row],[REP]]="",0,1+LEN(DPGF1[[#This Row],[REP]])-LEN(SUBSTITUTE(SUBSTITUTE(DPGF1[[#This Row],[REP]],",",""),".",""))))</f>
        <v>0</v>
      </c>
      <c r="B84" s="51"/>
      <c r="C84" s="50" t="s">
        <v>70</v>
      </c>
      <c r="D84" s="9" t="s">
        <v>63</v>
      </c>
      <c r="E84" s="4">
        <v>5</v>
      </c>
      <c r="F84" s="5">
        <v>5</v>
      </c>
      <c r="G84" s="7">
        <v>17</v>
      </c>
      <c r="H8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85</v>
      </c>
      <c r="L84" s="12"/>
    </row>
    <row r="85" spans="1:12">
      <c r="A85" s="48">
        <f>IF(DPGF1[[#This Row],[REP]]="pm",10,IF(DPGF1[[#This Row],[REP]]="",0,1+LEN(DPGF1[[#This Row],[REP]])-LEN(SUBSTITUTE(SUBSTITUTE(DPGF1[[#This Row],[REP]],",",""),".",""))))</f>
        <v>2</v>
      </c>
      <c r="B85" s="51" t="s">
        <v>105</v>
      </c>
      <c r="C85" s="50" t="s">
        <v>106</v>
      </c>
      <c r="D85" s="9"/>
      <c r="E85" s="4"/>
      <c r="F85" s="5">
        <v>0</v>
      </c>
      <c r="G85" s="7"/>
      <c r="H8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2239</v>
      </c>
      <c r="L85" s="12"/>
    </row>
    <row r="86" spans="1:12">
      <c r="A86" s="48">
        <f>IF(DPGF1[[#This Row],[REP]]="pm",10,IF(DPGF1[[#This Row],[REP]]="",0,1+LEN(DPGF1[[#This Row],[REP]])-LEN(SUBSTITUTE(SUBSTITUTE(DPGF1[[#This Row],[REP]],",",""),".",""))))</f>
        <v>3</v>
      </c>
      <c r="B86" s="51" t="s">
        <v>107</v>
      </c>
      <c r="C86" s="50" t="s">
        <v>108</v>
      </c>
      <c r="D86" s="9"/>
      <c r="E86" s="4"/>
      <c r="F86" s="5">
        <v>0</v>
      </c>
      <c r="G86" s="7"/>
      <c r="H8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574</v>
      </c>
      <c r="L86" s="12"/>
    </row>
    <row r="87" spans="1:12">
      <c r="A87" s="48">
        <f>IF(DPGF1[[#This Row],[REP]]="pm",10,IF(DPGF1[[#This Row],[REP]]="",0,1+LEN(DPGF1[[#This Row],[REP]])-LEN(SUBSTITUTE(SUBSTITUTE(DPGF1[[#This Row],[REP]],",",""),".",""))))</f>
        <v>0</v>
      </c>
      <c r="B87" s="51"/>
      <c r="C87" s="50" t="s">
        <v>109</v>
      </c>
      <c r="D87" s="9" t="s">
        <v>2</v>
      </c>
      <c r="E87" s="4">
        <v>1</v>
      </c>
      <c r="F87" s="5">
        <v>1</v>
      </c>
      <c r="G87" s="7">
        <v>40</v>
      </c>
      <c r="H8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40</v>
      </c>
      <c r="L87" s="12"/>
    </row>
    <row r="88" spans="1:12">
      <c r="A88" s="48">
        <f>IF(DPGF1[[#This Row],[REP]]="pm",10,IF(DPGF1[[#This Row],[REP]]="",0,1+LEN(DPGF1[[#This Row],[REP]])-LEN(SUBSTITUTE(SUBSTITUTE(DPGF1[[#This Row],[REP]],",",""),".",""))))</f>
        <v>0</v>
      </c>
      <c r="B88" s="51"/>
      <c r="C88" s="50" t="s">
        <v>82</v>
      </c>
      <c r="D88" s="9" t="s">
        <v>2</v>
      </c>
      <c r="E88" s="4">
        <v>1</v>
      </c>
      <c r="F88" s="5">
        <v>1</v>
      </c>
      <c r="G88" s="7">
        <v>45</v>
      </c>
      <c r="H8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45</v>
      </c>
      <c r="L88" s="12"/>
    </row>
    <row r="89" spans="1:12">
      <c r="A89" s="48">
        <f>IF(DPGF1[[#This Row],[REP]]="pm",10,IF(DPGF1[[#This Row],[REP]]="",0,1+LEN(DPGF1[[#This Row],[REP]])-LEN(SUBSTITUTE(SUBSTITUTE(DPGF1[[#This Row],[REP]],",",""),".",""))))</f>
        <v>0</v>
      </c>
      <c r="B89" s="51"/>
      <c r="C89" s="50" t="s">
        <v>61</v>
      </c>
      <c r="D89" s="9" t="s">
        <v>2</v>
      </c>
      <c r="E89" s="4">
        <v>1</v>
      </c>
      <c r="F89" s="5">
        <v>1</v>
      </c>
      <c r="G89" s="7">
        <v>104</v>
      </c>
      <c r="H8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104</v>
      </c>
      <c r="L89" s="12"/>
    </row>
    <row r="90" spans="1:12">
      <c r="A90" s="48">
        <f>IF(DPGF1[[#This Row],[REP]]="pm",10,IF(DPGF1[[#This Row],[REP]]="",0,1+LEN(DPGF1[[#This Row],[REP]])-LEN(SUBSTITUTE(SUBSTITUTE(DPGF1[[#This Row],[REP]],",",""),".",""))))</f>
        <v>0</v>
      </c>
      <c r="B90" s="51"/>
      <c r="C90" s="50" t="s">
        <v>102</v>
      </c>
      <c r="D90" s="9" t="s">
        <v>2</v>
      </c>
      <c r="E90" s="4">
        <v>1</v>
      </c>
      <c r="F90" s="5">
        <v>1</v>
      </c>
      <c r="G90" s="7">
        <v>110</v>
      </c>
      <c r="H9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110</v>
      </c>
      <c r="L90" s="12"/>
    </row>
    <row r="91" spans="1:12">
      <c r="A91" s="48">
        <f>IF(DPGF1[[#This Row],[REP]]="pm",10,IF(DPGF1[[#This Row],[REP]]="",0,1+LEN(DPGF1[[#This Row],[REP]])-LEN(SUBSTITUTE(SUBSTITUTE(DPGF1[[#This Row],[REP]],",",""),".",""))))</f>
        <v>0</v>
      </c>
      <c r="B91" s="51"/>
      <c r="C91" s="50" t="s">
        <v>103</v>
      </c>
      <c r="D91" s="9" t="s">
        <v>2</v>
      </c>
      <c r="E91" s="4">
        <v>1</v>
      </c>
      <c r="F91" s="5">
        <v>1</v>
      </c>
      <c r="G91" s="7">
        <v>75</v>
      </c>
      <c r="H9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75</v>
      </c>
      <c r="L91" s="12"/>
    </row>
    <row r="92" spans="1:12">
      <c r="A92" s="48">
        <f>IF(DPGF1[[#This Row],[REP]]="pm",10,IF(DPGF1[[#This Row],[REP]]="",0,1+LEN(DPGF1[[#This Row],[REP]])-LEN(SUBSTITUTE(SUBSTITUTE(DPGF1[[#This Row],[REP]],",",""),".",""))))</f>
        <v>0</v>
      </c>
      <c r="B92" s="51"/>
      <c r="C92" s="50" t="s">
        <v>104</v>
      </c>
      <c r="D92" s="9" t="s">
        <v>2</v>
      </c>
      <c r="E92" s="4">
        <v>1</v>
      </c>
      <c r="F92" s="5">
        <v>1</v>
      </c>
      <c r="G92" s="7">
        <v>55</v>
      </c>
      <c r="H9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55</v>
      </c>
      <c r="L92" s="12"/>
    </row>
    <row r="93" spans="1:12">
      <c r="A93" s="48">
        <f>IF(DPGF1[[#This Row],[REP]]="pm",10,IF(DPGF1[[#This Row],[REP]]="",0,1+LEN(DPGF1[[#This Row],[REP]])-LEN(SUBSTITUTE(SUBSTITUTE(DPGF1[[#This Row],[REP]],",",""),".",""))))</f>
        <v>0</v>
      </c>
      <c r="B93" s="51"/>
      <c r="C93" s="50" t="s">
        <v>110</v>
      </c>
      <c r="D93" s="9" t="s">
        <v>63</v>
      </c>
      <c r="E93" s="4">
        <v>5</v>
      </c>
      <c r="F93" s="5">
        <v>5</v>
      </c>
      <c r="G93" s="7">
        <v>20</v>
      </c>
      <c r="H9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100</v>
      </c>
      <c r="L93" s="12"/>
    </row>
    <row r="94" spans="1:12">
      <c r="A94" s="48">
        <f>IF(DPGF1[[#This Row],[REP]]="pm",10,IF(DPGF1[[#This Row],[REP]]="",0,1+LEN(DPGF1[[#This Row],[REP]])-LEN(SUBSTITUTE(SUBSTITUTE(DPGF1[[#This Row],[REP]],",",""),".",""))))</f>
        <v>0</v>
      </c>
      <c r="B94" s="51"/>
      <c r="C94" s="50" t="s">
        <v>70</v>
      </c>
      <c r="D94" s="9" t="s">
        <v>63</v>
      </c>
      <c r="E94" s="4">
        <v>5</v>
      </c>
      <c r="F94" s="5">
        <v>5</v>
      </c>
      <c r="G94" s="7">
        <v>9</v>
      </c>
      <c r="H9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45</v>
      </c>
      <c r="L94" s="12"/>
    </row>
    <row r="95" spans="1:12">
      <c r="A95" s="48">
        <f>IF(DPGF1[[#This Row],[REP]]="pm",10,IF(DPGF1[[#This Row],[REP]]="",0,1+LEN(DPGF1[[#This Row],[REP]])-LEN(SUBSTITUTE(SUBSTITUTE(DPGF1[[#This Row],[REP]],",",""),".",""))))</f>
        <v>3</v>
      </c>
      <c r="B95" s="51" t="s">
        <v>111</v>
      </c>
      <c r="C95" s="50" t="s">
        <v>112</v>
      </c>
      <c r="D95" s="9"/>
      <c r="E95" s="4"/>
      <c r="F95" s="5">
        <v>0</v>
      </c>
      <c r="G95" s="7"/>
      <c r="H9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1665</v>
      </c>
      <c r="L95" s="12"/>
    </row>
    <row r="96" spans="1:12">
      <c r="A96" s="48">
        <f>IF(DPGF1[[#This Row],[REP]]="pm",10,IF(DPGF1[[#This Row],[REP]]="",0,1+LEN(DPGF1[[#This Row],[REP]])-LEN(SUBSTITUTE(SUBSTITUTE(DPGF1[[#This Row],[REP]],",",""),".",""))))</f>
        <v>0</v>
      </c>
      <c r="B96" s="1"/>
      <c r="C96" s="50" t="s">
        <v>56</v>
      </c>
      <c r="D96" s="9" t="s">
        <v>2</v>
      </c>
      <c r="E96" s="4">
        <v>2</v>
      </c>
      <c r="F96" s="5">
        <v>2</v>
      </c>
      <c r="G96" s="7">
        <v>180</v>
      </c>
      <c r="H9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360</v>
      </c>
      <c r="L96" s="12"/>
    </row>
    <row r="97" spans="1:12">
      <c r="A97" s="48">
        <f>IF(DPGF1[[#This Row],[REP]]="pm",10,IF(DPGF1[[#This Row],[REP]]="",0,1+LEN(DPGF1[[#This Row],[REP]])-LEN(SUBSTITUTE(SUBSTITUTE(DPGF1[[#This Row],[REP]],",",""),".",""))))</f>
        <v>0</v>
      </c>
      <c r="B97" s="1"/>
      <c r="C97" s="50" t="s">
        <v>113</v>
      </c>
      <c r="D97" s="9" t="s">
        <v>2</v>
      </c>
      <c r="E97" s="4">
        <v>1</v>
      </c>
      <c r="F97" s="5">
        <v>1</v>
      </c>
      <c r="G97" s="7">
        <v>960</v>
      </c>
      <c r="H9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960</v>
      </c>
      <c r="L97" s="12"/>
    </row>
    <row r="98" spans="1:12">
      <c r="A98" s="48">
        <f>IF(DPGF1[[#This Row],[REP]]="pm",10,IF(DPGF1[[#This Row],[REP]]="",0,1+LEN(DPGF1[[#This Row],[REP]])-LEN(SUBSTITUTE(SUBSTITUTE(DPGF1[[#This Row],[REP]],",",""),".",""))))</f>
        <v>0</v>
      </c>
      <c r="B98" s="1"/>
      <c r="C98" s="50" t="s">
        <v>114</v>
      </c>
      <c r="D98" s="9" t="s">
        <v>2</v>
      </c>
      <c r="E98" s="4">
        <v>1</v>
      </c>
      <c r="F98" s="5">
        <v>1</v>
      </c>
      <c r="G98" s="7">
        <v>73</v>
      </c>
      <c r="H9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73</v>
      </c>
      <c r="L98" s="12"/>
    </row>
    <row r="99" spans="1:12">
      <c r="A99" s="48">
        <f>IF(DPGF1[[#This Row],[REP]]="pm",10,IF(DPGF1[[#This Row],[REP]]="",0,1+LEN(DPGF1[[#This Row],[REP]])-LEN(SUBSTITUTE(SUBSTITUTE(DPGF1[[#This Row],[REP]],",",""),".",""))))</f>
        <v>0</v>
      </c>
      <c r="B99" s="1"/>
      <c r="C99" s="50" t="s">
        <v>55</v>
      </c>
      <c r="D99" s="9" t="s">
        <v>2</v>
      </c>
      <c r="E99" s="4">
        <v>1</v>
      </c>
      <c r="F99" s="5">
        <v>1</v>
      </c>
      <c r="G99" s="7">
        <v>40</v>
      </c>
      <c r="H9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40</v>
      </c>
      <c r="L99" s="12"/>
    </row>
    <row r="100" spans="1:12">
      <c r="A100" s="48">
        <f>IF(DPGF1[[#This Row],[REP]]="pm",10,IF(DPGF1[[#This Row],[REP]]="",0,1+LEN(DPGF1[[#This Row],[REP]])-LEN(SUBSTITUTE(SUBSTITUTE(DPGF1[[#This Row],[REP]],",",""),".",""))))</f>
        <v>0</v>
      </c>
      <c r="B100" s="1"/>
      <c r="C100" s="50" t="s">
        <v>110</v>
      </c>
      <c r="D100" s="9" t="s">
        <v>63</v>
      </c>
      <c r="E100" s="4">
        <v>8</v>
      </c>
      <c r="F100" s="5">
        <v>8</v>
      </c>
      <c r="G100" s="7">
        <v>20</v>
      </c>
      <c r="H10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160</v>
      </c>
      <c r="L100" s="12"/>
    </row>
    <row r="101" spans="1:12">
      <c r="A101" s="48">
        <f>IF(DPGF1[[#This Row],[REP]]="pm",10,IF(DPGF1[[#This Row],[REP]]="",0,1+LEN(DPGF1[[#This Row],[REP]])-LEN(SUBSTITUTE(SUBSTITUTE(DPGF1[[#This Row],[REP]],",",""),".",""))))</f>
        <v>0</v>
      </c>
      <c r="B101" s="1"/>
      <c r="C101" s="50" t="s">
        <v>70</v>
      </c>
      <c r="D101" s="9" t="s">
        <v>63</v>
      </c>
      <c r="E101" s="4">
        <v>8</v>
      </c>
      <c r="F101" s="5">
        <v>8</v>
      </c>
      <c r="G101" s="7">
        <v>9</v>
      </c>
      <c r="H10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72</v>
      </c>
      <c r="L101" s="12"/>
    </row>
    <row r="102" spans="1:12">
      <c r="A102" s="48">
        <f>IF(DPGF1[[#This Row],[REP]]="pm",10,IF(DPGF1[[#This Row],[REP]]="",0,1+LEN(DPGF1[[#This Row],[REP]])-LEN(SUBSTITUTE(SUBSTITUTE(DPGF1[[#This Row],[REP]],",",""),".",""))))</f>
        <v>1</v>
      </c>
      <c r="B102" s="1" t="s">
        <v>115</v>
      </c>
      <c r="C102" s="50" t="s">
        <v>116</v>
      </c>
      <c r="D102" s="9"/>
      <c r="E102" s="4"/>
      <c r="F102" s="5">
        <v>0</v>
      </c>
      <c r="G102" s="7"/>
      <c r="H10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8390</v>
      </c>
      <c r="L102" s="12"/>
    </row>
    <row r="103" spans="1:12">
      <c r="A103" s="48">
        <f>IF(DPGF1[[#This Row],[REP]]="pm",10,IF(DPGF1[[#This Row],[REP]]="",0,1+LEN(DPGF1[[#This Row],[REP]])-LEN(SUBSTITUTE(SUBSTITUTE(DPGF1[[#This Row],[REP]],",",""),".",""))))</f>
        <v>2</v>
      </c>
      <c r="B103" s="1" t="s">
        <v>117</v>
      </c>
      <c r="C103" s="50" t="s">
        <v>118</v>
      </c>
      <c r="D103" s="9"/>
      <c r="E103" s="4"/>
      <c r="F103" s="5">
        <v>0</v>
      </c>
      <c r="G103" s="7"/>
      <c r="H103"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6310</v>
      </c>
      <c r="L103" s="12"/>
    </row>
    <row r="104" spans="1:12">
      <c r="A104" s="48">
        <f>IF(DPGF1[[#This Row],[REP]]="pm",10,IF(DPGF1[[#This Row],[REP]]="",0,1+LEN(DPGF1[[#This Row],[REP]])-LEN(SUBSTITUTE(SUBSTITUTE(DPGF1[[#This Row],[REP]],",",""),".",""))))</f>
        <v>0</v>
      </c>
      <c r="B104" s="1"/>
      <c r="C104" s="50" t="s">
        <v>119</v>
      </c>
      <c r="D104" s="9" t="s">
        <v>42</v>
      </c>
      <c r="E104" s="4">
        <v>1</v>
      </c>
      <c r="F104" s="5">
        <v>1</v>
      </c>
      <c r="G104" s="7">
        <v>1920</v>
      </c>
      <c r="H104"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1920</v>
      </c>
      <c r="L104" s="12"/>
    </row>
    <row r="105" spans="1:12">
      <c r="A105" s="48">
        <f>IF(DPGF1[[#This Row],[REP]]="pm",10,IF(DPGF1[[#This Row],[REP]]="",0,1+LEN(DPGF1[[#This Row],[REP]])-LEN(SUBSTITUTE(SUBSTITUTE(DPGF1[[#This Row],[REP]],",",""),".",""))))</f>
        <v>0</v>
      </c>
      <c r="B105" s="1"/>
      <c r="C105" s="50" t="s">
        <v>119</v>
      </c>
      <c r="D105" s="9" t="s">
        <v>120</v>
      </c>
      <c r="E105" s="4">
        <v>1</v>
      </c>
      <c r="F105" s="5">
        <v>1</v>
      </c>
      <c r="G105" s="7">
        <v>1920</v>
      </c>
      <c r="H105"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1920</v>
      </c>
      <c r="L105" s="12"/>
    </row>
    <row r="106" spans="1:12">
      <c r="A106" s="48">
        <f>IF(DPGF1[[#This Row],[REP]]="pm",10,IF(DPGF1[[#This Row],[REP]]="",0,1+LEN(DPGF1[[#This Row],[REP]])-LEN(SUBSTITUTE(SUBSTITUTE(DPGF1[[#This Row],[REP]],",",""),".",""))))</f>
        <v>0</v>
      </c>
      <c r="B106" s="1"/>
      <c r="C106" s="50" t="s">
        <v>121</v>
      </c>
      <c r="D106" s="9" t="s">
        <v>42</v>
      </c>
      <c r="E106" s="4">
        <v>1</v>
      </c>
      <c r="F106" s="5">
        <v>1</v>
      </c>
      <c r="G106" s="7">
        <v>2470</v>
      </c>
      <c r="H106"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2470</v>
      </c>
      <c r="L106" s="12"/>
    </row>
    <row r="107" spans="1:12">
      <c r="A107" s="48">
        <f>IF(DPGF1[[#This Row],[REP]]="pm",10,IF(DPGF1[[#This Row],[REP]]="",0,1+LEN(DPGF1[[#This Row],[REP]])-LEN(SUBSTITUTE(SUBSTITUTE(DPGF1[[#This Row],[REP]],",",""),".",""))))</f>
        <v>2</v>
      </c>
      <c r="B107" s="1" t="s">
        <v>122</v>
      </c>
      <c r="C107" s="50" t="s">
        <v>123</v>
      </c>
      <c r="D107" s="9"/>
      <c r="E107" s="4"/>
      <c r="F107" s="5">
        <v>0</v>
      </c>
      <c r="G107" s="7"/>
      <c r="H107"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2080</v>
      </c>
      <c r="L107" s="12"/>
    </row>
    <row r="108" spans="1:12">
      <c r="A108" s="48">
        <f>IF(DPGF1[[#This Row],[REP]]="pm",10,IF(DPGF1[[#This Row],[REP]]="",0,1+LEN(DPGF1[[#This Row],[REP]])-LEN(SUBSTITUTE(SUBSTITUTE(DPGF1[[#This Row],[REP]],",",""),".",""))))</f>
        <v>0</v>
      </c>
      <c r="B108" s="1"/>
      <c r="C108" s="50" t="s">
        <v>124</v>
      </c>
      <c r="D108" s="9" t="s">
        <v>42</v>
      </c>
      <c r="E108" s="4">
        <v>2</v>
      </c>
      <c r="F108" s="5">
        <v>2</v>
      </c>
      <c r="G108" s="7">
        <v>220</v>
      </c>
      <c r="H108"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440</v>
      </c>
      <c r="L108" s="12"/>
    </row>
    <row r="109" spans="1:12">
      <c r="A109" s="48">
        <f>IF(DPGF1[[#This Row],[REP]]="pm",10,IF(DPGF1[[#This Row],[REP]]="",0,1+LEN(DPGF1[[#This Row],[REP]])-LEN(SUBSTITUTE(SUBSTITUTE(DPGF1[[#This Row],[REP]],",",""),".",""))))</f>
        <v>0</v>
      </c>
      <c r="B109" s="1"/>
      <c r="C109" s="50" t="s">
        <v>125</v>
      </c>
      <c r="D109" s="9" t="s">
        <v>2</v>
      </c>
      <c r="E109" s="4">
        <v>8</v>
      </c>
      <c r="F109" s="5">
        <v>8</v>
      </c>
      <c r="G109" s="7">
        <v>205</v>
      </c>
      <c r="H109"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1640</v>
      </c>
      <c r="L109" s="12"/>
    </row>
    <row r="110" spans="1:12">
      <c r="A110" s="48">
        <f>IF(DPGF1[[#This Row],[REP]]="pm",10,IF(DPGF1[[#This Row],[REP]]="",0,1+LEN(DPGF1[[#This Row],[REP]])-LEN(SUBSTITUTE(SUBSTITUTE(DPGF1[[#This Row],[REP]],",",""),".",""))))</f>
        <v>1</v>
      </c>
      <c r="B110" s="1" t="s">
        <v>126</v>
      </c>
      <c r="C110" s="50" t="s">
        <v>127</v>
      </c>
      <c r="D110" s="9"/>
      <c r="E110" s="4"/>
      <c r="F110" s="5">
        <v>0</v>
      </c>
      <c r="G110" s="7"/>
      <c r="H110"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540</v>
      </c>
      <c r="L110" s="12"/>
    </row>
    <row r="111" spans="1:12">
      <c r="A111" s="48">
        <f>IF(DPGF1[[#This Row],[REP]]="pm",10,IF(DPGF1[[#This Row],[REP]]="",0,1+LEN(DPGF1[[#This Row],[REP]])-LEN(SUBSTITUTE(SUBSTITUTE(DPGF1[[#This Row],[REP]],",",""),".",""))))</f>
        <v>0</v>
      </c>
      <c r="B111" s="1"/>
      <c r="C111" s="50" t="s">
        <v>128</v>
      </c>
      <c r="D111" s="9" t="s">
        <v>42</v>
      </c>
      <c r="E111" s="4">
        <v>1</v>
      </c>
      <c r="F111" s="5">
        <v>1</v>
      </c>
      <c r="G111" s="7">
        <v>270</v>
      </c>
      <c r="H111"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270</v>
      </c>
      <c r="L111" s="12"/>
    </row>
    <row r="112" spans="1:12" ht="13.5" thickBot="1">
      <c r="A112" s="48">
        <f>IF(DPGF1[[#This Row],[REP]]="pm",10,IF(DPGF1[[#This Row],[REP]]="",0,1+LEN(DPGF1[[#This Row],[REP]])-LEN(SUBSTITUTE(SUBSTITUTE(DPGF1[[#This Row],[REP]],",",""),".",""))))</f>
        <v>0</v>
      </c>
      <c r="B112" s="1"/>
      <c r="C112" s="50" t="s">
        <v>129</v>
      </c>
      <c r="D112" s="9" t="s">
        <v>42</v>
      </c>
      <c r="E112" s="4">
        <v>1</v>
      </c>
      <c r="F112" s="5">
        <v>1</v>
      </c>
      <c r="G112" s="7">
        <v>270</v>
      </c>
      <c r="H112" s="19">
        <f ca="1">IF(DPGF1[[#This Row],[niv]]=0,DPGF1[[#This Row],[QTE
ENT]]*DPGF1[[#This Row],[Prix Unitaire € HT]],
IF(DPGF1[[#This Row],[niv]]=1,
SUMIF(INDIRECT(CONCATENATE("B",CELL("ligne",DPGF1[#This Row])+1)):INDIRECT(CONCATENATE("B",
MIN(
IFERROR(MATCH(1,INDIRECT(CONCATENATE("A",CELL("ligne",DPGF1[#This Row])+1),1):INDIRECT(CONCATENATE("A",CELL("ligne",DPGF1[#Totals])+1),1),0)+CELL("ligne",DPGF1[#This Row])-1,CELL("ligne",DPGF1[#Totals])-1))
)),
"",
INDIRECT(CONCATENATE("H",CELL("ligne",DPGF1[#This Row])+1)):INDIRECT(CONCATENATE("H",
MIN(
IFERROR(MATCH(1,INDIRECT(CONCATENATE("A",CELL("ligne",DPGF1[#This Row])+1),1):INDIRECT(CONCATENATE("A",CELL("ligne",DPGF1[#Totals])+1),1),0),CELL("ligne",INDIRECT(CONCATENATE("A",CELL("ligne",DPGF1[#Totals])+1),1))))
+CELL("ligne",DPGF1[#This Row])-1))),
IF(DPGF1[[#This Row],[niv]]=2,
SUMIF(INDIRECT(CONCATENATE("B",CELL("ligne",DPGF1[#This Row])+1)):INDIRECT(CONCATENATE("B",
MIN(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IFERROR(MATCH(2,INDIRECT(CONCATENATE("A",CELL("ligne",DPGF1[#This Row])+1),1):INDIRECT(CONCATENATE("A",CELL("ligne",DPGF1[#Totals])+1),1),0),CELL("ligne",INDIRECT(CONCATENATE("A",CELL("ligne",DPGF1[#Totals])+1),1))),
IFERROR(MATCH(1,INDIRECT(CONCATENATE("A",CELL("ligne",DPGF1[#This Row])+1),1):INDIRECT(CONCATENATE("A",CELL("ligne",DPGF1[#Totals])+1),1),0),CELL("ligne",INDIRECT(CONCATENATE("A",CELL("ligne",DPGF1[#Totals])+1),1))))
+CELL("ligne",DPGF1[#This Row])-1))),
IF(DPGF1[[#This Row],[niv]]=3,
SUMIF(INDIRECT(CONCATENATE("B",CELL("ligne",DPGF1[#This Row])+1)):INDIRECT(CONCATENATE("B",
MIN(
IFERROR(MATCH(3,INDIRECT(CONCATENATE("A",CELL("ligne",DPGF1[#This Row])+1),1):INDIRECT(CONCATENATE("A",CELL("ligne",DPGF1[#Totals])+1),1),0)+CELL("ligne",DPGF1[#This Row])-1,CELL("ligne",DPGF1[#Totals])-1),
IFERROR(MATCH(2,INDIRECT(CONCATENATE("A",CELL("ligne",DPGF1[#This Row])+1),1):INDIRECT(CONCATENATE("A",CELL("ligne",DPGF1[#Totals])+1),1),0)+CELL("ligne",DPGF1[#This Row])-1,CELL("ligne",DPGF1[#Totals])-1),
IFERROR(MATCH(1,INDIRECT(CONCATENATE("A",CELL("ligne",DPGF1[#This Row])+1),1):INDIRECT(CONCATENATE("A",CELL("ligne",DPGF1[#Totals])+1),1),0)+CELL("ligne",DPGF1[#This Row])-1,CELL("ligne",DPGF1[#Totals])-1))
)),
"",
INDIRECT(CONCATENATE("H",CELL("ligne",DPGF1[#This Row])+1)):INDIRECT(CONCATENATE("H",
MIN(
IFERROR(MATCH(3,INDIRECT(CONCATENATE("A",CELL("ligne",DPGF1[#This Row])+1),1):INDIRECT(CONCATENATE("A",CELL("ligne",DPGF1[#Totals])+1),1),0),CELL("ligne",INDIRECT(CONCATENATE("H",CELL("ligne",DPGF1[#Totals])+1),1))),
IFERROR(MATCH(2,INDIRECT(CONCATENATE("A",CELL("ligne",DPGF1[#This Row])+1),1):INDIRECT(CONCATENATE("A",CELL("ligne",DPGF1[#Totals])+1),1),0),CELL("ligne",INDIRECT(CONCATENATE("H",CELL("ligne",DPGF1[#Totals])+1),1))),
IFERROR(MATCH(1,INDIRECT(CONCATENATE("A",CELL("ligne",DPGF1[#This Row])+1),1):INDIRECT(CONCATENATE("A",CELL("ligne",DPGF1[#Totals])+1),1),0),CELL("ligne",INDIRECT(CONCATENATE("H",CELL("ligne",DPGF1[#Totals])+1),1))))
+CELL("ligne",DPGF1[#This Row])-1))),0))))</f>
        <v>270</v>
      </c>
      <c r="L112" s="12"/>
    </row>
    <row r="113" spans="1:8" ht="16.5" thickTop="1">
      <c r="A113" s="52"/>
      <c r="B113" s="53"/>
      <c r="C113" s="54"/>
      <c r="D113" s="55"/>
      <c r="E113" s="54"/>
      <c r="F113" s="54"/>
      <c r="G113" s="54" t="s">
        <v>5</v>
      </c>
      <c r="H113" s="56">
        <f ca="1">SUMIF(B7:B112,"",H7:H112)</f>
        <v>28482.000000399999</v>
      </c>
    </row>
    <row r="114" spans="1:8" ht="15.75">
      <c r="B114" s="20"/>
      <c r="C114" s="21"/>
      <c r="D114" s="22"/>
      <c r="E114" s="21"/>
      <c r="F114" s="21"/>
      <c r="G114" s="43" t="s">
        <v>6</v>
      </c>
      <c r="H114" s="41">
        <f ca="1">DPGF1[[#Totals],[Prix total € HT]]*0.196</f>
        <v>5582.4720000784</v>
      </c>
    </row>
    <row r="115" spans="1:8" ht="16.5" thickBot="1">
      <c r="B115" s="23"/>
      <c r="C115" s="24"/>
      <c r="D115" s="25"/>
      <c r="E115" s="24"/>
      <c r="F115" s="24"/>
      <c r="G115" s="44" t="s">
        <v>7</v>
      </c>
      <c r="H115" s="42">
        <f ca="1">DPGF1[[#Totals],[Prix total € HT]]+H114</f>
        <v>34064.472000478403</v>
      </c>
    </row>
    <row r="116" spans="1:8" ht="13.5" thickTop="1"/>
  </sheetData>
  <sheetProtection autoFilter="0"/>
  <mergeCells count="2">
    <mergeCell ref="B4:H4"/>
    <mergeCell ref="B5:H5"/>
  </mergeCells>
  <conditionalFormatting sqref="C7:C112">
    <cfRule type="expression" dxfId="33" priority="3" stopIfTrue="1">
      <formula>IF($B7="pm",1,0)</formula>
    </cfRule>
    <cfRule type="expression" dxfId="32" priority="215">
      <formula>IF($A7&gt;=3,1,0)</formula>
    </cfRule>
    <cfRule type="expression" dxfId="31" priority="224">
      <formula>IF($B7="",1,0)</formula>
    </cfRule>
  </conditionalFormatting>
  <conditionalFormatting sqref="F7:F112">
    <cfRule type="expression" dxfId="30" priority="225">
      <formula>IF($E7&lt;&gt;$F7,1,0)</formula>
    </cfRule>
  </conditionalFormatting>
  <conditionalFormatting sqref="B7:H112">
    <cfRule type="expression" dxfId="29" priority="2">
      <formula>IF($A7=10,1,0)</formula>
    </cfRule>
    <cfRule type="expression" dxfId="28" priority="216">
      <formula>IF($A7=3,1,0)</formula>
    </cfRule>
    <cfRule type="expression" dxfId="27" priority="221">
      <formula>IF($A7=2,1,0)</formula>
    </cfRule>
    <cfRule type="expression" dxfId="26" priority="222">
      <formula>IF($A7=1,1,0)</formula>
    </cfRule>
    <cfRule type="expression" dxfId="25" priority="223">
      <formula>IF($A7=0,1,0)</formula>
    </cfRule>
  </conditionalFormatting>
  <conditionalFormatting sqref="B7:B112">
    <cfRule type="expression" dxfId="24" priority="235" stopIfTrue="1">
      <formula>OR($B7=".",$B7="..",$B7="...",$B7="....",$B7=",",$B7=",,",BA7=",,,",$B7=",,,,")</formula>
    </cfRule>
    <cfRule type="duplicateValues" dxfId="23" priority="236"/>
  </conditionalFormatting>
  <conditionalFormatting sqref="H7:H112">
    <cfRule type="expression" dxfId="22" priority="1">
      <formula>IF($B7="pm",1,0)</formula>
    </cfRule>
  </conditionalFormatting>
  <pageMargins left="0.25" right="0.25" top="0.23250000000000001" bottom="0.36812499999999998" header="0.3" footer="0.1065625"/>
  <pageSetup paperSize="9" scale="91" fitToHeight="0" orientation="portrait" r:id="rId1"/>
  <headerFooter>
    <oddFooter>&amp;L&amp;F&amp;C&amp;A&amp;R&amp;14&amp;K04+000&amp;P&amp;10&amp;K000000/&amp;N</oddFooter>
  </headerFooter>
  <ignoredErrors>
    <ignoredError sqref="H114:H115" unlockedFormula="1"/>
  </ignoredErrors>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PdG</vt:lpstr>
      <vt:lpstr>DPGF</vt:lpstr>
      <vt:lpstr>DPGF!Impression_des_titres</vt:lpstr>
      <vt:lpstr>DPGF!Zone_d_impression</vt:lpstr>
      <vt:lpstr>PdG!Zone_d_impression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DPGF</dc:title>
  <dc:creator>a.faurie</dc:creator>
  <cp:lastModifiedBy>a.faurie</cp:lastModifiedBy>
  <cp:lastPrinted>2013-04-23T13:00:37Z</cp:lastPrinted>
  <dcterms:created xsi:type="dcterms:W3CDTF">2013-03-01T14:00:48Z</dcterms:created>
  <dcterms:modified xsi:type="dcterms:W3CDTF">2013-10-09T08:02:09Z</dcterms:modified>
</cp:coreProperties>
</file>