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activeTab="1"/>
  </bookViews>
  <sheets>
    <sheet name="PRODUITS" sheetId="2" r:id="rId1"/>
    <sheet name="Bon de commande" sheetId="1" r:id="rId2"/>
  </sheets>
  <calcPr calcId="125725"/>
</workbook>
</file>

<file path=xl/calcChain.xml><?xml version="1.0" encoding="utf-8"?>
<calcChain xmlns="http://schemas.openxmlformats.org/spreadsheetml/2006/main">
  <c r="F4" i="1"/>
  <c r="F5"/>
  <c r="F6"/>
  <c r="E4"/>
  <c r="E5"/>
  <c r="E6"/>
  <c r="D4"/>
  <c r="D5"/>
  <c r="D6"/>
  <c r="C4"/>
  <c r="C5"/>
  <c r="C6"/>
  <c r="G7"/>
  <c r="H5" l="1"/>
  <c r="H6"/>
  <c r="H4"/>
  <c r="H7" l="1"/>
</calcChain>
</file>

<file path=xl/sharedStrings.xml><?xml version="1.0" encoding="utf-8"?>
<sst xmlns="http://schemas.openxmlformats.org/spreadsheetml/2006/main" count="194" uniqueCount="78">
  <si>
    <t>Commandes futures :</t>
  </si>
  <si>
    <t>Désignation</t>
  </si>
  <si>
    <t>PC</t>
  </si>
  <si>
    <t>Prix TTC</t>
  </si>
  <si>
    <t>Quantité</t>
  </si>
  <si>
    <t>Total</t>
  </si>
  <si>
    <t>Client</t>
  </si>
  <si>
    <t>Réf.</t>
  </si>
  <si>
    <t>Pulpe d'aloes stabilisée (1l)</t>
  </si>
  <si>
    <t>Aloe berry nectar (1l)</t>
  </si>
  <si>
    <t>Cœur d'aloes (1l)</t>
  </si>
  <si>
    <t>Forever freedom (1l)</t>
  </si>
  <si>
    <t>Aloe 2 GO (30 sachets de 88,7ml)</t>
  </si>
  <si>
    <t>Freedom 2 GO (30 sachets de 88,7ml)</t>
  </si>
  <si>
    <t>Tripack pulpe</t>
  </si>
  <si>
    <t>Tripack berry</t>
  </si>
  <si>
    <t>Tripack cœur</t>
  </si>
  <si>
    <t>Tripack freedom</t>
  </si>
  <si>
    <t>Six pack pulpe</t>
  </si>
  <si>
    <t>Forever miel (500g)</t>
  </si>
  <si>
    <t>Les spécifiques</t>
  </si>
  <si>
    <t>Enfants</t>
  </si>
  <si>
    <t>Forever kids (120 comprimés)</t>
  </si>
  <si>
    <t>Lycium plus (100 comprimés)</t>
  </si>
  <si>
    <t>Forever immublend (60 comprimés)</t>
  </si>
  <si>
    <t>Forever ail-thym (100 comprimés)</t>
  </si>
  <si>
    <t>Fields of greens (80 comprimés)</t>
  </si>
  <si>
    <t>Infusion fleur d'aloes (25 sachets)</t>
  </si>
  <si>
    <t>Forever active probiotic (30 capsules)</t>
  </si>
  <si>
    <t>Tonus et vitalité</t>
  </si>
  <si>
    <t>Changement de saison</t>
  </si>
  <si>
    <t>Forever pollen (100 comprimés)</t>
  </si>
  <si>
    <t>Forever propolis (60 comprimés)</t>
  </si>
  <si>
    <t>Forever gelée royale (60 comprimés)</t>
  </si>
  <si>
    <t>Energie immédiate</t>
  </si>
  <si>
    <t>Gin-chia (100 comprimés)</t>
  </si>
  <si>
    <t>Abscorbent-c (100 comprimés)</t>
  </si>
  <si>
    <t>Pomesteen power (473ml)</t>
  </si>
  <si>
    <t>Endurance</t>
  </si>
  <si>
    <t>Argi+ (300g)</t>
  </si>
  <si>
    <t>FAB (pack de 12 canettes de 248ml)</t>
  </si>
  <si>
    <r>
      <t xml:space="preserve">FAB (248ml) </t>
    </r>
    <r>
      <rPr>
        <b/>
        <i/>
        <sz val="11"/>
        <color theme="1"/>
        <rFont val="Calibri"/>
        <family val="2"/>
        <scheme val="minor"/>
      </rPr>
      <t>Prix unitaire</t>
    </r>
  </si>
  <si>
    <t>Articulation / Os / Muscle</t>
  </si>
  <si>
    <t>Forever active HA (60 comprimés)</t>
  </si>
  <si>
    <t>Forever calcium (90 comprimés)</t>
  </si>
  <si>
    <t>Emulsion thermogène (118ml)</t>
  </si>
  <si>
    <t>Aloe MSM gel (118ml)</t>
  </si>
  <si>
    <t>Minceur</t>
  </si>
  <si>
    <t>Forever Garcinia Plus (70 capsules)</t>
  </si>
  <si>
    <t>Forever Lean (120 comprimés)</t>
  </si>
  <si>
    <t>Ultra Lite Plus Vanille (524g)</t>
  </si>
  <si>
    <t>Ultra Lite Plus Chocolat (524g)</t>
  </si>
  <si>
    <t>STP Box Vanille</t>
  </si>
  <si>
    <t>STP Box Chocolat</t>
  </si>
  <si>
    <t>Cœur / Circulation / Prostate</t>
  </si>
  <si>
    <t>Artic sea (60 capsules)</t>
  </si>
  <si>
    <t>Forever ginkgo plus (60 comprimés)</t>
  </si>
  <si>
    <t>Forever pro 6 (90 comprimés)</t>
  </si>
  <si>
    <t>Vitolize hommes (60 capsules)</t>
  </si>
  <si>
    <t>Combos</t>
  </si>
  <si>
    <t>A touch of forever</t>
  </si>
  <si>
    <t>Combo Top 10</t>
  </si>
  <si>
    <t>Combo nutrition</t>
  </si>
  <si>
    <t>Combo soin de la peau</t>
  </si>
  <si>
    <t>BEAUTE</t>
  </si>
  <si>
    <t>Les indispensables de Forever</t>
  </si>
  <si>
    <t>Les multifonctions</t>
  </si>
  <si>
    <t>Aloe first (473ml)</t>
  </si>
  <si>
    <t>Aloe propolis creme (118ml)</t>
  </si>
  <si>
    <t>Gelée d'aloes (118ml)</t>
  </si>
  <si>
    <t>Visage</t>
  </si>
  <si>
    <t>Nettoyer et exfolier</t>
  </si>
  <si>
    <t>Créme lavante aloes (473ml)</t>
  </si>
  <si>
    <t>Catégorie</t>
  </si>
  <si>
    <t>sous-cat</t>
  </si>
  <si>
    <t>Forme</t>
  </si>
  <si>
    <t>les bases du bien-etre</t>
  </si>
  <si>
    <t>sous-sous-cat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</si>
</sst>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00"/>
  </numFmts>
  <fonts count="3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4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/>
  </cellXfs>
  <cellStyles count="1">
    <cellStyle name="Normal" xfId="0" builtinId="0"/>
  </cellStyles>
  <dxfs count="21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numFmt numFmtId="0" formatCode="General"/>
    </dxf>
    <dxf>
      <numFmt numFmtId="0" formatCode="General"/>
    </dxf>
    <dxf>
      <alignment horizontal="center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Produit" displayName="Produit" ref="A1:G51" totalsRowShown="0" headerRowDxfId="17" headerRowBorderDxfId="19" tableBorderDxfId="20">
  <autoFilter ref="A1:G51"/>
  <tableColumns count="7">
    <tableColumn id="1" name="Réf."/>
    <tableColumn id="2" name="Catégorie" dataDxfId="14"/>
    <tableColumn id="3" name="sous-cat" dataDxfId="13"/>
    <tableColumn id="4" name="sous-sous-cat" dataDxfId="12"/>
    <tableColumn id="5" name="Désignation"/>
    <tableColumn id="6" name="PC"/>
    <tableColumn id="7" name="Prix TTC" dataDxfId="1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BdeCommande" displayName="BdeCommande" ref="A3:H7" totalsRowCount="1" headerRowBorderDxfId="15" tableBorderDxfId="16" headerRowCellStyle="Normal" dataCellStyle="Normal">
  <autoFilter ref="A3:H6">
    <filterColumn colId="3"/>
  </autoFilter>
  <tableColumns count="8">
    <tableColumn id="1" name="Client" totalsRowLabel="Total" totalsRowDxfId="8" dataCellStyle="Normal"/>
    <tableColumn id="2" name="Réf." totalsRowDxfId="7" dataCellStyle="Normal"/>
    <tableColumn id="3" name="Désignation" dataDxfId="11" totalsRowDxfId="6" dataCellStyle="Normal">
      <calculatedColumnFormula>IFERROR(VLOOKUP(BdeCommande[[#This Row],[Réf.]],Produit[],5,FALSE),"")</calculatedColumnFormula>
    </tableColumn>
    <tableColumn id="8" name="Catégorie" dataDxfId="10" totalsRowDxfId="5" dataCellStyle="Normal">
      <calculatedColumnFormula>IFERROR(VLOOKUP(BdeCommande[[#This Row],[Réf.]],Produit[],2,FALSE),"")</calculatedColumnFormula>
    </tableColumn>
    <tableColumn id="4" name="PC" dataDxfId="9" totalsRowDxfId="4" dataCellStyle="Normal">
      <calculatedColumnFormula>IFERROR(VLOOKUP(BdeCommande[[#This Row],[Réf.]],Produit[],6,FALSE),"")</calculatedColumnFormula>
    </tableColumn>
    <tableColumn id="5" name="Prix TTC" dataDxfId="0" totalsRowDxfId="3" dataCellStyle="Normal">
      <calculatedColumnFormula>IFERROR(VLOOKUP(BdeCommande[[#This Row],[Réf.]],Produit[],7,FALSE),"")</calculatedColumnFormula>
    </tableColumn>
    <tableColumn id="6" name="Quantité" totalsRowFunction="count" totalsRowDxfId="2" dataCellStyle="Normal"/>
    <tableColumn id="7" name="Total" totalsRowFunction="sum" totalsRowDxfId="1" dataCellStyle="Normal">
      <calculatedColumnFormula>IF(ISNUMBER(BdeCommande[[#This Row],[Prix TTC]]),BdeCommande[[#This Row],[Prix TTC]]*BdeCommande[[#This Row],[Quantité]],"")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1"/>
  <sheetViews>
    <sheetView workbookViewId="0">
      <pane ySplit="1" topLeftCell="A2" activePane="bottomLeft" state="frozen"/>
      <selection pane="bottomLeft" activeCell="C20" sqref="C20"/>
    </sheetView>
  </sheetViews>
  <sheetFormatPr baseColWidth="10" defaultColWidth="11.42578125" defaultRowHeight="15"/>
  <cols>
    <col min="1" max="1" width="6.7109375" customWidth="1"/>
    <col min="2" max="4" width="36.42578125" style="6" customWidth="1"/>
    <col min="5" max="5" width="34.42578125" bestFit="1" customWidth="1"/>
    <col min="6" max="6" width="7.85546875" bestFit="1" customWidth="1"/>
    <col min="7" max="7" width="11" style="5" customWidth="1"/>
  </cols>
  <sheetData>
    <row r="1" spans="1:7">
      <c r="A1" s="7" t="s">
        <v>7</v>
      </c>
      <c r="B1" s="7" t="s">
        <v>73</v>
      </c>
      <c r="C1" s="7" t="s">
        <v>74</v>
      </c>
      <c r="D1" s="7" t="s">
        <v>77</v>
      </c>
      <c r="E1" s="7" t="s">
        <v>1</v>
      </c>
      <c r="F1" s="8" t="s">
        <v>2</v>
      </c>
      <c r="G1" s="9" t="s">
        <v>3</v>
      </c>
    </row>
    <row r="2" spans="1:7">
      <c r="A2">
        <v>15</v>
      </c>
      <c r="B2" s="6" t="s">
        <v>75</v>
      </c>
      <c r="C2" s="6" t="s">
        <v>76</v>
      </c>
      <c r="E2" t="s">
        <v>8</v>
      </c>
      <c r="G2" s="5">
        <v>30.16</v>
      </c>
    </row>
    <row r="3" spans="1:7">
      <c r="A3">
        <v>34</v>
      </c>
      <c r="B3" s="6" t="s">
        <v>75</v>
      </c>
      <c r="C3" s="6" t="s">
        <v>76</v>
      </c>
      <c r="E3" t="s">
        <v>9</v>
      </c>
      <c r="G3" s="5">
        <v>30.16</v>
      </c>
    </row>
    <row r="4" spans="1:7">
      <c r="A4">
        <v>77</v>
      </c>
      <c r="B4" s="6" t="s">
        <v>75</v>
      </c>
      <c r="C4" s="6" t="s">
        <v>76</v>
      </c>
      <c r="E4" t="s">
        <v>10</v>
      </c>
      <c r="G4" s="5">
        <v>32.840000000000003</v>
      </c>
    </row>
    <row r="5" spans="1:7">
      <c r="A5">
        <v>196</v>
      </c>
      <c r="B5" s="6" t="s">
        <v>75</v>
      </c>
      <c r="C5" s="6" t="s">
        <v>76</v>
      </c>
      <c r="E5" t="s">
        <v>11</v>
      </c>
      <c r="G5" s="5">
        <v>41.2</v>
      </c>
    </row>
    <row r="6" spans="1:7">
      <c r="A6">
        <v>270</v>
      </c>
      <c r="B6" s="6" t="s">
        <v>75</v>
      </c>
      <c r="C6" s="6" t="s">
        <v>76</v>
      </c>
      <c r="E6" t="s">
        <v>12</v>
      </c>
      <c r="G6" s="5">
        <v>83.92</v>
      </c>
    </row>
    <row r="7" spans="1:7">
      <c r="A7">
        <v>306</v>
      </c>
      <c r="B7" s="6" t="s">
        <v>75</v>
      </c>
      <c r="C7" s="6" t="s">
        <v>76</v>
      </c>
      <c r="E7" t="s">
        <v>13</v>
      </c>
      <c r="G7" s="5">
        <v>98.28</v>
      </c>
    </row>
    <row r="8" spans="1:7">
      <c r="A8">
        <v>3015</v>
      </c>
      <c r="B8" s="6" t="s">
        <v>75</v>
      </c>
      <c r="C8" s="6" t="s">
        <v>76</v>
      </c>
      <c r="E8" t="s">
        <v>14</v>
      </c>
      <c r="G8" s="5">
        <v>90.49</v>
      </c>
    </row>
    <row r="9" spans="1:7">
      <c r="A9">
        <v>3034</v>
      </c>
      <c r="B9" s="6" t="s">
        <v>75</v>
      </c>
      <c r="C9" s="6" t="s">
        <v>76</v>
      </c>
      <c r="E9" t="s">
        <v>15</v>
      </c>
      <c r="G9" s="5">
        <v>90.49</v>
      </c>
    </row>
    <row r="10" spans="1:7">
      <c r="A10">
        <v>3077</v>
      </c>
      <c r="B10" s="6" t="s">
        <v>75</v>
      </c>
      <c r="C10" s="6" t="s">
        <v>76</v>
      </c>
      <c r="E10" t="s">
        <v>16</v>
      </c>
      <c r="G10" s="5">
        <v>98.53</v>
      </c>
    </row>
    <row r="11" spans="1:7">
      <c r="A11">
        <v>3196</v>
      </c>
      <c r="B11" s="6" t="s">
        <v>75</v>
      </c>
      <c r="C11" s="6" t="s">
        <v>76</v>
      </c>
      <c r="E11" t="s">
        <v>17</v>
      </c>
      <c r="G11" s="5">
        <v>123.59</v>
      </c>
    </row>
    <row r="12" spans="1:7">
      <c r="A12">
        <v>6015</v>
      </c>
      <c r="B12" s="6" t="s">
        <v>75</v>
      </c>
      <c r="C12" s="6" t="s">
        <v>76</v>
      </c>
      <c r="E12" t="s">
        <v>18</v>
      </c>
      <c r="G12" s="5">
        <v>180.99</v>
      </c>
    </row>
    <row r="13" spans="1:7">
      <c r="A13">
        <v>207</v>
      </c>
      <c r="B13" s="6" t="s">
        <v>75</v>
      </c>
      <c r="C13" s="6" t="s">
        <v>76</v>
      </c>
      <c r="E13" t="s">
        <v>19</v>
      </c>
      <c r="G13" s="5">
        <v>20.05</v>
      </c>
    </row>
    <row r="14" spans="1:7">
      <c r="A14">
        <v>198</v>
      </c>
      <c r="B14" s="6" t="s">
        <v>20</v>
      </c>
      <c r="C14" s="6" t="s">
        <v>21</v>
      </c>
      <c r="E14" t="s">
        <v>22</v>
      </c>
      <c r="G14" s="5">
        <v>16.61</v>
      </c>
    </row>
    <row r="15" spans="1:7">
      <c r="A15">
        <v>72</v>
      </c>
      <c r="B15" s="6" t="s">
        <v>20</v>
      </c>
      <c r="C15" s="6" t="s">
        <v>21</v>
      </c>
      <c r="E15" t="s">
        <v>23</v>
      </c>
      <c r="G15" s="5">
        <v>39.409999999999997</v>
      </c>
    </row>
    <row r="16" spans="1:7">
      <c r="A16">
        <v>355</v>
      </c>
      <c r="B16" s="6" t="s">
        <v>20</v>
      </c>
      <c r="C16" s="6" t="s">
        <v>21</v>
      </c>
      <c r="E16" t="s">
        <v>24</v>
      </c>
      <c r="G16" s="5">
        <v>20.05</v>
      </c>
    </row>
    <row r="17" spans="1:7">
      <c r="A17">
        <v>65</v>
      </c>
      <c r="B17" s="6" t="s">
        <v>20</v>
      </c>
      <c r="C17" s="6" t="s">
        <v>21</v>
      </c>
      <c r="E17" t="s">
        <v>25</v>
      </c>
      <c r="G17" s="5">
        <v>21.68</v>
      </c>
    </row>
    <row r="18" spans="1:7">
      <c r="A18">
        <v>68</v>
      </c>
      <c r="B18" s="6" t="s">
        <v>20</v>
      </c>
      <c r="C18" s="6" t="s">
        <v>21</v>
      </c>
      <c r="E18" t="s">
        <v>26</v>
      </c>
      <c r="G18" s="5">
        <v>14.4</v>
      </c>
    </row>
    <row r="19" spans="1:7">
      <c r="A19">
        <v>200</v>
      </c>
      <c r="B19" s="6" t="s">
        <v>20</v>
      </c>
      <c r="C19" s="6" t="s">
        <v>21</v>
      </c>
      <c r="E19" t="s">
        <v>27</v>
      </c>
      <c r="G19" s="5">
        <v>20.96</v>
      </c>
    </row>
    <row r="20" spans="1:7">
      <c r="A20">
        <v>222</v>
      </c>
      <c r="B20" s="6" t="s">
        <v>20</v>
      </c>
      <c r="C20" s="6" t="s">
        <v>21</v>
      </c>
      <c r="E20" t="s">
        <v>28</v>
      </c>
      <c r="G20" s="5">
        <v>30.81</v>
      </c>
    </row>
    <row r="21" spans="1:7">
      <c r="A21">
        <v>26</v>
      </c>
      <c r="B21" s="6" t="s">
        <v>29</v>
      </c>
      <c r="C21" s="6" t="s">
        <v>30</v>
      </c>
      <c r="E21" t="s">
        <v>31</v>
      </c>
      <c r="G21" s="5">
        <v>18.2</v>
      </c>
    </row>
    <row r="22" spans="1:7">
      <c r="A22">
        <v>27</v>
      </c>
      <c r="B22" s="6" t="s">
        <v>29</v>
      </c>
      <c r="C22" s="6" t="s">
        <v>30</v>
      </c>
      <c r="E22" t="s">
        <v>32</v>
      </c>
      <c r="G22" s="5">
        <v>38.04</v>
      </c>
    </row>
    <row r="23" spans="1:7">
      <c r="A23">
        <v>36</v>
      </c>
      <c r="B23" s="6" t="s">
        <v>29</v>
      </c>
      <c r="C23" s="6" t="s">
        <v>30</v>
      </c>
      <c r="E23" t="s">
        <v>33</v>
      </c>
      <c r="G23" s="5">
        <v>39.36</v>
      </c>
    </row>
    <row r="24" spans="1:7">
      <c r="A24">
        <v>47</v>
      </c>
      <c r="B24" s="6" t="s">
        <v>29</v>
      </c>
      <c r="C24" s="6" t="s">
        <v>30</v>
      </c>
      <c r="D24" s="6" t="s">
        <v>34</v>
      </c>
      <c r="E24" t="s">
        <v>35</v>
      </c>
      <c r="G24" s="5">
        <v>21.68</v>
      </c>
    </row>
    <row r="25" spans="1:7">
      <c r="A25">
        <v>48</v>
      </c>
      <c r="B25" s="6" t="s">
        <v>29</v>
      </c>
      <c r="C25" s="6" t="s">
        <v>30</v>
      </c>
      <c r="D25" s="6" t="s">
        <v>34</v>
      </c>
      <c r="E25" t="s">
        <v>36</v>
      </c>
      <c r="G25" s="5">
        <v>20.97</v>
      </c>
    </row>
    <row r="26" spans="1:7">
      <c r="A26">
        <v>262</v>
      </c>
      <c r="B26" s="6" t="s">
        <v>29</v>
      </c>
      <c r="C26" s="6" t="s">
        <v>30</v>
      </c>
      <c r="D26" s="6" t="s">
        <v>34</v>
      </c>
      <c r="E26" t="s">
        <v>37</v>
      </c>
      <c r="G26" s="5">
        <v>31.6</v>
      </c>
    </row>
    <row r="27" spans="1:7">
      <c r="A27">
        <v>320</v>
      </c>
      <c r="B27" s="6" t="s">
        <v>29</v>
      </c>
      <c r="C27" s="6" t="s">
        <v>30</v>
      </c>
      <c r="D27" s="6" t="s">
        <v>38</v>
      </c>
      <c r="E27" t="s">
        <v>39</v>
      </c>
      <c r="G27" s="5">
        <v>65.42</v>
      </c>
    </row>
    <row r="28" spans="1:7">
      <c r="A28">
        <v>321</v>
      </c>
      <c r="B28" s="6" t="s">
        <v>29</v>
      </c>
      <c r="C28" s="6" t="s">
        <v>30</v>
      </c>
      <c r="D28" s="6" t="s">
        <v>38</v>
      </c>
      <c r="E28" t="s">
        <v>40</v>
      </c>
      <c r="G28" s="5">
        <v>35.6</v>
      </c>
    </row>
    <row r="29" spans="1:7">
      <c r="B29" s="6" t="s">
        <v>29</v>
      </c>
      <c r="C29" s="6" t="s">
        <v>30</v>
      </c>
      <c r="D29" s="6" t="s">
        <v>38</v>
      </c>
      <c r="E29" t="s">
        <v>41</v>
      </c>
      <c r="G29" s="5">
        <v>2.97</v>
      </c>
    </row>
    <row r="30" spans="1:7">
      <c r="A30">
        <v>264</v>
      </c>
      <c r="B30" s="6" t="s">
        <v>29</v>
      </c>
      <c r="C30" s="6" t="s">
        <v>30</v>
      </c>
      <c r="D30" s="6" t="s">
        <v>42</v>
      </c>
      <c r="E30" t="s">
        <v>43</v>
      </c>
      <c r="G30" s="5">
        <v>36</v>
      </c>
    </row>
    <row r="31" spans="1:7">
      <c r="A31">
        <v>206</v>
      </c>
      <c r="B31" s="6" t="s">
        <v>29</v>
      </c>
      <c r="C31" s="6" t="s">
        <v>30</v>
      </c>
      <c r="D31" s="6" t="s">
        <v>42</v>
      </c>
      <c r="E31" t="s">
        <v>44</v>
      </c>
      <c r="G31" s="5">
        <v>28.82</v>
      </c>
    </row>
    <row r="32" spans="1:7">
      <c r="A32">
        <v>64</v>
      </c>
      <c r="B32" s="6" t="s">
        <v>29</v>
      </c>
      <c r="C32" s="6" t="s">
        <v>30</v>
      </c>
      <c r="D32" s="6" t="s">
        <v>42</v>
      </c>
      <c r="E32" t="s">
        <v>45</v>
      </c>
      <c r="G32" s="5">
        <v>20.11</v>
      </c>
    </row>
    <row r="33" spans="1:7">
      <c r="A33">
        <v>205</v>
      </c>
      <c r="B33" s="6" t="s">
        <v>29</v>
      </c>
      <c r="C33" s="6" t="s">
        <v>30</v>
      </c>
      <c r="D33" s="6" t="s">
        <v>42</v>
      </c>
      <c r="E33" t="s">
        <v>46</v>
      </c>
      <c r="G33" s="5">
        <v>31.19</v>
      </c>
    </row>
    <row r="34" spans="1:7">
      <c r="A34">
        <v>71</v>
      </c>
      <c r="B34" s="6" t="s">
        <v>29</v>
      </c>
      <c r="C34" s="6" t="s">
        <v>30</v>
      </c>
      <c r="D34" s="6" t="s">
        <v>47</v>
      </c>
      <c r="E34" t="s">
        <v>48</v>
      </c>
      <c r="G34" s="5">
        <v>39.409999999999997</v>
      </c>
    </row>
    <row r="35" spans="1:7">
      <c r="A35">
        <v>289</v>
      </c>
      <c r="B35" s="6" t="s">
        <v>29</v>
      </c>
      <c r="C35" s="6" t="s">
        <v>30</v>
      </c>
      <c r="D35" s="6" t="s">
        <v>47</v>
      </c>
      <c r="E35" t="s">
        <v>49</v>
      </c>
      <c r="G35" s="5">
        <v>36.020000000000003</v>
      </c>
    </row>
    <row r="36" spans="1:7">
      <c r="A36">
        <v>324</v>
      </c>
      <c r="B36" s="6" t="s">
        <v>29</v>
      </c>
      <c r="C36" s="6" t="s">
        <v>30</v>
      </c>
      <c r="D36" s="6" t="s">
        <v>47</v>
      </c>
      <c r="E36" t="s">
        <v>50</v>
      </c>
      <c r="G36" s="5">
        <v>36.93</v>
      </c>
    </row>
    <row r="37" spans="1:7">
      <c r="A37">
        <v>325</v>
      </c>
      <c r="B37" s="6" t="s">
        <v>29</v>
      </c>
      <c r="C37" s="6" t="s">
        <v>30</v>
      </c>
      <c r="D37" s="6" t="s">
        <v>47</v>
      </c>
      <c r="E37" t="s">
        <v>51</v>
      </c>
      <c r="G37" s="5">
        <v>36.93</v>
      </c>
    </row>
    <row r="38" spans="1:7">
      <c r="A38">
        <v>15250</v>
      </c>
      <c r="B38" s="6" t="s">
        <v>29</v>
      </c>
      <c r="C38" s="6" t="s">
        <v>30</v>
      </c>
      <c r="D38" s="6" t="s">
        <v>47</v>
      </c>
      <c r="E38" t="s">
        <v>52</v>
      </c>
      <c r="G38" s="5">
        <v>151.9</v>
      </c>
    </row>
    <row r="39" spans="1:7">
      <c r="A39">
        <v>15255</v>
      </c>
      <c r="B39" s="6" t="s">
        <v>29</v>
      </c>
      <c r="C39" s="6" t="s">
        <v>30</v>
      </c>
      <c r="D39" s="6" t="s">
        <v>47</v>
      </c>
      <c r="E39" t="s">
        <v>53</v>
      </c>
      <c r="G39" s="5">
        <v>151.9</v>
      </c>
    </row>
    <row r="40" spans="1:7">
      <c r="A40">
        <v>39</v>
      </c>
      <c r="B40" s="6" t="s">
        <v>29</v>
      </c>
      <c r="C40" s="6" t="s">
        <v>30</v>
      </c>
      <c r="D40" s="6" t="s">
        <v>54</v>
      </c>
      <c r="E40" t="s">
        <v>55</v>
      </c>
      <c r="G40" s="5">
        <v>36.47</v>
      </c>
    </row>
    <row r="41" spans="1:7">
      <c r="A41">
        <v>73</v>
      </c>
      <c r="B41" s="6" t="s">
        <v>29</v>
      </c>
      <c r="C41" s="6" t="s">
        <v>30</v>
      </c>
      <c r="D41" s="6" t="s">
        <v>54</v>
      </c>
      <c r="E41" t="s">
        <v>56</v>
      </c>
      <c r="G41" s="5">
        <v>37.44</v>
      </c>
    </row>
    <row r="42" spans="1:7">
      <c r="A42">
        <v>263</v>
      </c>
      <c r="B42" s="6" t="s">
        <v>29</v>
      </c>
      <c r="C42" s="6" t="s">
        <v>30</v>
      </c>
      <c r="D42" s="6" t="s">
        <v>54</v>
      </c>
      <c r="E42" t="s">
        <v>57</v>
      </c>
      <c r="G42" s="5">
        <v>31.99</v>
      </c>
    </row>
    <row r="43" spans="1:7">
      <c r="A43">
        <v>374</v>
      </c>
      <c r="B43" s="6" t="s">
        <v>29</v>
      </c>
      <c r="C43" s="6" t="s">
        <v>30</v>
      </c>
      <c r="D43" s="6" t="s">
        <v>54</v>
      </c>
      <c r="E43" t="s">
        <v>58</v>
      </c>
      <c r="G43" s="5">
        <v>30.83</v>
      </c>
    </row>
    <row r="44" spans="1:7">
      <c r="A44">
        <v>1</v>
      </c>
      <c r="B44" s="6" t="s">
        <v>29</v>
      </c>
      <c r="C44" s="6" t="s">
        <v>59</v>
      </c>
      <c r="D44" s="6" t="s">
        <v>54</v>
      </c>
      <c r="E44" t="s">
        <v>60</v>
      </c>
      <c r="G44" s="5">
        <v>553.66</v>
      </c>
    </row>
    <row r="45" spans="1:7">
      <c r="A45">
        <v>10</v>
      </c>
      <c r="B45" s="6" t="s">
        <v>29</v>
      </c>
      <c r="C45" s="6" t="s">
        <v>59</v>
      </c>
      <c r="D45" s="6" t="s">
        <v>54</v>
      </c>
      <c r="E45" t="s">
        <v>61</v>
      </c>
      <c r="G45" s="5">
        <v>555.54</v>
      </c>
    </row>
    <row r="46" spans="1:7">
      <c r="A46">
        <v>750</v>
      </c>
      <c r="B46" s="6" t="s">
        <v>29</v>
      </c>
      <c r="C46" s="6" t="s">
        <v>59</v>
      </c>
      <c r="D46" s="6" t="s">
        <v>54</v>
      </c>
      <c r="E46" t="s">
        <v>62</v>
      </c>
      <c r="G46" s="5">
        <v>246.7</v>
      </c>
    </row>
    <row r="47" spans="1:7">
      <c r="A47">
        <v>76</v>
      </c>
      <c r="B47" s="6" t="s">
        <v>29</v>
      </c>
      <c r="C47" s="6" t="s">
        <v>59</v>
      </c>
      <c r="D47" s="6" t="s">
        <v>54</v>
      </c>
      <c r="E47" t="s">
        <v>63</v>
      </c>
      <c r="G47" s="5">
        <v>340.43</v>
      </c>
    </row>
    <row r="48" spans="1:7">
      <c r="A48">
        <v>40</v>
      </c>
      <c r="B48" s="6" t="s">
        <v>64</v>
      </c>
      <c r="C48" s="6" t="s">
        <v>65</v>
      </c>
      <c r="D48" s="6" t="s">
        <v>66</v>
      </c>
      <c r="E48" t="s">
        <v>67</v>
      </c>
      <c r="G48" s="5">
        <v>26.75</v>
      </c>
    </row>
    <row r="49" spans="1:7">
      <c r="A49">
        <v>51</v>
      </c>
      <c r="B49" s="6" t="s">
        <v>64</v>
      </c>
      <c r="C49" s="6" t="s">
        <v>65</v>
      </c>
      <c r="D49" s="6" t="s">
        <v>66</v>
      </c>
      <c r="E49" t="s">
        <v>68</v>
      </c>
      <c r="G49" s="5">
        <v>26.75</v>
      </c>
    </row>
    <row r="50" spans="1:7">
      <c r="A50">
        <v>61</v>
      </c>
      <c r="B50" s="6" t="s">
        <v>64</v>
      </c>
      <c r="C50" s="6" t="s">
        <v>65</v>
      </c>
      <c r="D50" s="6" t="s">
        <v>66</v>
      </c>
      <c r="E50" t="s">
        <v>69</v>
      </c>
      <c r="G50" s="5">
        <v>20.11</v>
      </c>
    </row>
    <row r="51" spans="1:7">
      <c r="A51">
        <v>38</v>
      </c>
      <c r="B51" s="6" t="s">
        <v>70</v>
      </c>
      <c r="C51" s="6" t="s">
        <v>71</v>
      </c>
      <c r="E51" t="s">
        <v>72</v>
      </c>
      <c r="G51" s="5">
        <v>17.809999999999999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tabSelected="1" workbookViewId="0">
      <selection activeCell="C5" sqref="C5"/>
    </sheetView>
  </sheetViews>
  <sheetFormatPr baseColWidth="10" defaultColWidth="11.42578125" defaultRowHeight="15"/>
  <cols>
    <col min="1" max="1" width="17.140625" style="1" customWidth="1"/>
    <col min="2" max="2" width="10" style="1" customWidth="1"/>
    <col min="3" max="3" width="42.85546875" style="1" customWidth="1"/>
    <col min="4" max="4" width="11.85546875" style="1" bestFit="1" customWidth="1"/>
    <col min="5" max="5" width="10" style="2" customWidth="1"/>
    <col min="6" max="6" width="11" style="3" customWidth="1"/>
    <col min="7" max="7" width="11" style="1" customWidth="1"/>
    <col min="8" max="8" width="10" style="3" customWidth="1"/>
  </cols>
  <sheetData>
    <row r="1" spans="1:8" ht="18.75">
      <c r="A1" s="4" t="s">
        <v>0</v>
      </c>
    </row>
    <row r="3" spans="1:8">
      <c r="A3" t="s">
        <v>6</v>
      </c>
      <c r="B3" t="s">
        <v>7</v>
      </c>
      <c r="C3" t="s">
        <v>1</v>
      </c>
      <c r="D3" t="s">
        <v>73</v>
      </c>
      <c r="E3" t="s">
        <v>2</v>
      </c>
      <c r="F3" t="s">
        <v>3</v>
      </c>
      <c r="G3" t="s">
        <v>4</v>
      </c>
      <c r="H3" t="s">
        <v>5</v>
      </c>
    </row>
    <row r="4" spans="1:8">
      <c r="A4"/>
      <c r="B4">
        <v>38</v>
      </c>
      <c r="C4" s="11" t="str">
        <f>IFERROR(VLOOKUP(BdeCommande[[#This Row],[Réf.]],Produit[],5,FALSE),"")</f>
        <v>Créme lavante aloes (473ml)</v>
      </c>
      <c r="D4" s="11" t="str">
        <f>IFERROR(VLOOKUP(BdeCommande[[#This Row],[Réf.]],Produit[],2,FALSE),"")</f>
        <v>Visage</v>
      </c>
      <c r="E4" s="11">
        <f>IFERROR(VLOOKUP(BdeCommande[[#This Row],[Réf.]],Produit[],6,FALSE),"")</f>
        <v>0</v>
      </c>
      <c r="F4" s="11">
        <f>IFERROR(VLOOKUP(BdeCommande[[#This Row],[Réf.]],Produit[],7,FALSE),"")</f>
        <v>17.809999999999999</v>
      </c>
      <c r="G4">
        <v>1</v>
      </c>
      <c r="H4">
        <f>IF(ISNUMBER(BdeCommande[[#This Row],[Prix TTC]]),BdeCommande[[#This Row],[Prix TTC]]*BdeCommande[[#This Row],[Quantité]],"")</f>
        <v>17.809999999999999</v>
      </c>
    </row>
    <row r="5" spans="1:8">
      <c r="A5"/>
      <c r="B5">
        <v>15</v>
      </c>
      <c r="C5" s="11" t="str">
        <f>IFERROR(VLOOKUP(BdeCommande[[#This Row],[Réf.]],Produit[],5,FALSE),"")</f>
        <v>Pulpe d'aloes stabilisée (1l)</v>
      </c>
      <c r="D5" s="11" t="str">
        <f>IFERROR(VLOOKUP(BdeCommande[[#This Row],[Réf.]],Produit[],2,FALSE),"")</f>
        <v>Forme</v>
      </c>
      <c r="E5" s="11">
        <f>IFERROR(VLOOKUP(BdeCommande[[#This Row],[Réf.]],Produit[],6,FALSE),"")</f>
        <v>0</v>
      </c>
      <c r="F5" s="11">
        <f>IFERROR(VLOOKUP(BdeCommande[[#This Row],[Réf.]],Produit[],7,FALSE),"")</f>
        <v>30.16</v>
      </c>
      <c r="G5">
        <v>1</v>
      </c>
      <c r="H5">
        <f>IF(ISNUMBER(BdeCommande[[#This Row],[Prix TTC]]),BdeCommande[[#This Row],[Prix TTC]]*BdeCommande[[#This Row],[Quantité]],"")</f>
        <v>30.16</v>
      </c>
    </row>
    <row r="6" spans="1:8">
      <c r="A6"/>
      <c r="B6">
        <v>6015</v>
      </c>
      <c r="C6" s="11" t="str">
        <f>IFERROR(VLOOKUP(BdeCommande[[#This Row],[Réf.]],Produit[],5,FALSE),"")</f>
        <v>Six pack pulpe</v>
      </c>
      <c r="D6" s="11" t="str">
        <f>IFERROR(VLOOKUP(BdeCommande[[#This Row],[Réf.]],Produit[],2,FALSE),"")</f>
        <v>Forme</v>
      </c>
      <c r="E6" s="11">
        <f>IFERROR(VLOOKUP(BdeCommande[[#This Row],[Réf.]],Produit[],6,FALSE),"")</f>
        <v>0</v>
      </c>
      <c r="F6" s="11">
        <f>IFERROR(VLOOKUP(BdeCommande[[#This Row],[Réf.]],Produit[],7,FALSE),"")</f>
        <v>180.99</v>
      </c>
      <c r="G6"/>
      <c r="H6">
        <f>IF(ISNUMBER(BdeCommande[[#This Row],[Prix TTC]]),BdeCommande[[#This Row],[Prix TTC]]*BdeCommande[[#This Row],[Quantité]],"")</f>
        <v>0</v>
      </c>
    </row>
    <row r="7" spans="1:8">
      <c r="A7" s="10" t="s">
        <v>5</v>
      </c>
      <c r="B7" s="10"/>
      <c r="C7" s="10"/>
      <c r="D7" s="10"/>
      <c r="E7" s="10"/>
      <c r="F7" s="10"/>
      <c r="G7" s="10">
        <f>SUBTOTAL(103,[Quantité])</f>
        <v>2</v>
      </c>
      <c r="H7" s="10">
        <f>SUBTOTAL(109,[Total])</f>
        <v>47.97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Bon de 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2013-10-14T16:32:03Z</dcterms:modified>
</cp:coreProperties>
</file>