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aveExternalLinkValues="0" codeName="ThisWorkbook" defaultThemeVersion="124226"/>
  <bookViews>
    <workbookView xWindow="120" yWindow="90" windowWidth="20730" windowHeight="11760" firstSheet="1" activeTab="2"/>
  </bookViews>
  <sheets>
    <sheet name="Critères" sheetId="703" state="hidden" r:id="rId1"/>
    <sheet name="Sommaire" sheetId="44" r:id="rId2"/>
    <sheet name="DL" sheetId="416" r:id="rId3"/>
    <sheet name="Prévisions" sheetId="523" r:id="rId4"/>
  </sheets>
  <definedNames>
    <definedName name="_xlnm._FilterDatabase" localSheetId="2" hidden="1">DL!$A$17:$J$141</definedName>
    <definedName name="_xlnm._FilterDatabase" localSheetId="3" hidden="1">Prévisions!$A$17:$H$141</definedName>
    <definedName name="_xlnm._FilterDatabase" localSheetId="1" hidden="1">Sommaire!$A$17:$M$141</definedName>
    <definedName name="Episodesvus" localSheetId="0">OFFSET(#REF!,0,0,COUNTA(#REF!),8)</definedName>
    <definedName name="Episodesvus">OFFSET(Sommaire!$B$18,0,0,COUNTA(Sommaire!$A$18:$A$2486),8)</definedName>
    <definedName name="TabCrit">OFFSET(Critères!$A$1,,,(COUNTA(Critères!$A:$A)-1)*10+1,10)</definedName>
  </definedNames>
  <calcPr calcId="144525"/>
</workbook>
</file>

<file path=xl/calcChain.xml><?xml version="1.0" encoding="utf-8"?>
<calcChain xmlns="http://schemas.openxmlformats.org/spreadsheetml/2006/main">
  <c r="H18" i="44" l="1"/>
  <c r="A107" i="416" l="1"/>
  <c r="A107" i="523"/>
  <c r="H107" i="44"/>
  <c r="I107" i="44" s="1"/>
  <c r="H107" i="416" l="1"/>
  <c r="H19" i="44" l="1"/>
  <c r="H20" i="44"/>
  <c r="H21" i="44"/>
  <c r="H22" i="44"/>
  <c r="H23" i="44"/>
  <c r="H24" i="44"/>
  <c r="H25" i="44"/>
  <c r="H26" i="44"/>
  <c r="H27" i="44"/>
  <c r="H28" i="44"/>
  <c r="H29" i="44"/>
  <c r="H30" i="44"/>
  <c r="H31" i="44"/>
  <c r="H32" i="44"/>
  <c r="H33" i="44"/>
  <c r="H34" i="44"/>
  <c r="H35" i="44"/>
  <c r="H36" i="44"/>
  <c r="H37" i="44"/>
  <c r="H38" i="44"/>
  <c r="H39" i="44"/>
  <c r="H40" i="44"/>
  <c r="H41" i="44"/>
  <c r="H42" i="44"/>
  <c r="H43" i="44"/>
  <c r="H44" i="44"/>
  <c r="H45" i="44"/>
  <c r="H46" i="44"/>
  <c r="H47" i="44"/>
  <c r="H48" i="44"/>
  <c r="H49" i="44"/>
  <c r="H50" i="44"/>
  <c r="H51" i="44"/>
  <c r="H52" i="44"/>
  <c r="H53" i="44"/>
  <c r="H54" i="44"/>
  <c r="H55" i="44"/>
  <c r="H56" i="44"/>
  <c r="H57" i="44"/>
  <c r="H58" i="44"/>
  <c r="H59" i="44"/>
  <c r="H60" i="44"/>
  <c r="H61" i="44"/>
  <c r="H62" i="44"/>
  <c r="H63" i="44"/>
  <c r="H64" i="44"/>
  <c r="H65" i="44"/>
  <c r="H66" i="44"/>
  <c r="H67" i="44"/>
  <c r="H68" i="44"/>
  <c r="H69" i="44"/>
  <c r="H70" i="44"/>
  <c r="H71" i="44"/>
  <c r="H72" i="44"/>
  <c r="H73" i="44"/>
  <c r="H74" i="44"/>
  <c r="H75" i="44"/>
  <c r="H76" i="44"/>
  <c r="H77" i="44"/>
  <c r="H78" i="44"/>
  <c r="H79" i="44"/>
  <c r="H80" i="44"/>
  <c r="H81" i="44"/>
  <c r="H82" i="44"/>
  <c r="H83" i="44"/>
  <c r="H84" i="44"/>
  <c r="H85" i="44"/>
  <c r="H86" i="44"/>
  <c r="H87" i="44"/>
  <c r="H88" i="44"/>
  <c r="H89" i="44"/>
  <c r="H90" i="44"/>
  <c r="H91" i="44"/>
  <c r="H92" i="44"/>
  <c r="H93" i="44"/>
  <c r="H94" i="44"/>
  <c r="H95" i="44"/>
  <c r="H96" i="44"/>
  <c r="H97" i="44"/>
  <c r="H98" i="44"/>
  <c r="H99" i="44"/>
  <c r="H100" i="44"/>
  <c r="H101" i="44"/>
  <c r="H102" i="44"/>
  <c r="H103" i="44"/>
  <c r="H104" i="44"/>
  <c r="H105" i="44"/>
  <c r="H106" i="44"/>
  <c r="H108" i="44"/>
  <c r="H109" i="44"/>
  <c r="H110" i="44"/>
  <c r="H111" i="44"/>
  <c r="H112" i="44"/>
  <c r="H113" i="44"/>
  <c r="H114" i="44"/>
  <c r="H115" i="44"/>
  <c r="H116" i="44"/>
  <c r="H117" i="44"/>
  <c r="H118" i="44"/>
  <c r="H119" i="44"/>
  <c r="H120" i="44"/>
  <c r="H121" i="44"/>
  <c r="H122" i="44"/>
  <c r="H123" i="44"/>
  <c r="H124" i="44"/>
  <c r="H125" i="44"/>
  <c r="H126" i="44"/>
  <c r="H127" i="44"/>
  <c r="H128" i="44"/>
  <c r="H129" i="44"/>
  <c r="H130" i="44"/>
  <c r="H131" i="44"/>
  <c r="H132" i="44"/>
  <c r="H133" i="44"/>
  <c r="H134" i="44"/>
  <c r="H135" i="44"/>
  <c r="H136" i="44"/>
  <c r="H137" i="44"/>
  <c r="H138" i="44"/>
  <c r="H139" i="44"/>
  <c r="H140" i="44"/>
  <c r="H141" i="44"/>
  <c r="I19" i="44" l="1"/>
  <c r="I20" i="44"/>
  <c r="I21" i="44"/>
  <c r="I22" i="44"/>
  <c r="I23" i="44"/>
  <c r="I24" i="44"/>
  <c r="I25" i="44"/>
  <c r="I26" i="44"/>
  <c r="I27" i="44"/>
  <c r="I28" i="44"/>
  <c r="I29" i="44"/>
  <c r="I30" i="44"/>
  <c r="I31" i="44"/>
  <c r="I32" i="44"/>
  <c r="I33" i="44"/>
  <c r="I34" i="44"/>
  <c r="I35" i="44"/>
  <c r="I36" i="44"/>
  <c r="I37" i="44"/>
  <c r="I38" i="44"/>
  <c r="I39" i="44"/>
  <c r="I40" i="44"/>
  <c r="I41" i="44"/>
  <c r="I42" i="44"/>
  <c r="I43" i="44"/>
  <c r="I44" i="44"/>
  <c r="I45" i="44"/>
  <c r="I46" i="44"/>
  <c r="I47" i="44"/>
  <c r="I48" i="44"/>
  <c r="I49" i="44"/>
  <c r="I50" i="44"/>
  <c r="I51" i="44"/>
  <c r="I52" i="44"/>
  <c r="I53" i="44"/>
  <c r="I54" i="44"/>
  <c r="I55" i="44"/>
  <c r="I56" i="44"/>
  <c r="I57" i="44"/>
  <c r="I58" i="44"/>
  <c r="I59" i="44"/>
  <c r="I60" i="44"/>
  <c r="I61" i="44"/>
  <c r="I62" i="44"/>
  <c r="I63" i="44"/>
  <c r="I64" i="44"/>
  <c r="I65" i="44"/>
  <c r="I66" i="44"/>
  <c r="I67" i="44"/>
  <c r="I68" i="44"/>
  <c r="I69" i="44"/>
  <c r="I70" i="44"/>
  <c r="I71" i="44"/>
  <c r="I72" i="44"/>
  <c r="I73" i="44"/>
  <c r="I74" i="44"/>
  <c r="I75" i="44"/>
  <c r="I76" i="44"/>
  <c r="I77" i="44"/>
  <c r="I78" i="44"/>
  <c r="I79" i="44"/>
  <c r="I80" i="44"/>
  <c r="I81" i="44"/>
  <c r="I82" i="44"/>
  <c r="I83" i="44"/>
  <c r="I84" i="44"/>
  <c r="I85" i="44"/>
  <c r="I86" i="44"/>
  <c r="I87" i="44"/>
  <c r="I88" i="44"/>
  <c r="I89" i="44"/>
  <c r="I90" i="44"/>
  <c r="I91" i="44"/>
  <c r="I92" i="44"/>
  <c r="I93" i="44"/>
  <c r="I94" i="44"/>
  <c r="I95" i="44"/>
  <c r="I96" i="44"/>
  <c r="I97" i="44"/>
  <c r="I98" i="44"/>
  <c r="I99" i="44"/>
  <c r="I100" i="44"/>
  <c r="I101" i="44"/>
  <c r="I102" i="44"/>
  <c r="I103" i="44"/>
  <c r="I104" i="44"/>
  <c r="I105" i="44"/>
  <c r="I106" i="44"/>
  <c r="I108" i="44"/>
  <c r="I109" i="44"/>
  <c r="I110" i="44"/>
  <c r="I111" i="44"/>
  <c r="I112" i="44"/>
  <c r="I113" i="44"/>
  <c r="I114" i="44"/>
  <c r="I115" i="44"/>
  <c r="I116" i="44"/>
  <c r="I117" i="44"/>
  <c r="I118" i="44"/>
  <c r="I119" i="44"/>
  <c r="I120" i="44"/>
  <c r="I121" i="44"/>
  <c r="I122" i="44"/>
  <c r="I123" i="44"/>
  <c r="I124" i="44"/>
  <c r="I125" i="44"/>
  <c r="I126" i="44"/>
  <c r="I127" i="44"/>
  <c r="I128" i="44"/>
  <c r="I129" i="44"/>
  <c r="I130" i="44"/>
  <c r="I131" i="44"/>
  <c r="I132" i="44"/>
  <c r="I133" i="44"/>
  <c r="I134" i="44"/>
  <c r="I135" i="44"/>
  <c r="I136" i="44"/>
  <c r="I137" i="44"/>
  <c r="I138" i="44"/>
  <c r="I139" i="44"/>
  <c r="I140" i="44"/>
  <c r="I141" i="44"/>
  <c r="I18" i="44"/>
  <c r="H19" i="416" l="1"/>
  <c r="H20" i="416"/>
  <c r="H25" i="416"/>
  <c r="H34" i="416"/>
  <c r="H35" i="416"/>
  <c r="H39" i="416"/>
  <c r="H44" i="416"/>
  <c r="H45" i="416"/>
  <c r="H46" i="416"/>
  <c r="H47" i="416"/>
  <c r="H48" i="416"/>
  <c r="H53" i="416"/>
  <c r="H58" i="416"/>
  <c r="H65" i="416"/>
  <c r="H67" i="416"/>
  <c r="H68" i="416"/>
  <c r="H69" i="416"/>
  <c r="H73" i="416"/>
  <c r="H83" i="416"/>
  <c r="H84" i="416"/>
  <c r="H87" i="416"/>
  <c r="H89" i="416"/>
  <c r="H93" i="416"/>
  <c r="H98" i="416"/>
  <c r="H99" i="416"/>
  <c r="H100" i="416"/>
  <c r="H101" i="416"/>
  <c r="H102" i="416"/>
  <c r="H103" i="416"/>
  <c r="H105" i="416"/>
  <c r="H111" i="416"/>
  <c r="H113" i="416"/>
  <c r="H117" i="416"/>
  <c r="H125" i="416"/>
  <c r="H126" i="416"/>
  <c r="H128" i="416"/>
  <c r="H133" i="416"/>
  <c r="H141" i="416"/>
  <c r="H18" i="416"/>
  <c r="A50" i="523" l="1"/>
  <c r="A50" i="416"/>
  <c r="H21" i="416" l="1"/>
  <c r="H22" i="416"/>
  <c r="H23" i="416"/>
  <c r="H24" i="416" l="1"/>
  <c r="H26" i="416"/>
  <c r="H27" i="416"/>
  <c r="H28" i="416"/>
  <c r="H29" i="416"/>
  <c r="H30" i="416"/>
  <c r="H31" i="416"/>
  <c r="H32" i="416"/>
  <c r="H33" i="416"/>
  <c r="H36" i="416"/>
  <c r="H37" i="416"/>
  <c r="H38" i="416"/>
  <c r="H40" i="416"/>
  <c r="H41" i="416"/>
  <c r="H42" i="416"/>
  <c r="H43" i="416"/>
  <c r="H49" i="416"/>
  <c r="H51" i="416"/>
  <c r="H52" i="416"/>
  <c r="H54" i="416"/>
  <c r="H55" i="416"/>
  <c r="H56" i="416"/>
  <c r="H57" i="416"/>
  <c r="H59" i="416"/>
  <c r="H60" i="416"/>
  <c r="H61" i="416"/>
  <c r="H62" i="416"/>
  <c r="H63" i="416"/>
  <c r="H64" i="416"/>
  <c r="H66" i="416"/>
  <c r="H70" i="416"/>
  <c r="H71" i="416"/>
  <c r="H72" i="416"/>
  <c r="H74" i="416"/>
  <c r="H75" i="416"/>
  <c r="H76" i="416"/>
  <c r="H77" i="416"/>
  <c r="H78" i="416"/>
  <c r="H79" i="416"/>
  <c r="H80" i="416"/>
  <c r="H81" i="416"/>
  <c r="H82" i="416"/>
  <c r="H85" i="416"/>
  <c r="H86" i="416"/>
  <c r="H88" i="416"/>
  <c r="H90" i="416"/>
  <c r="H91" i="416"/>
  <c r="H92" i="416"/>
  <c r="H94" i="416"/>
  <c r="H95" i="416"/>
  <c r="H96" i="416"/>
  <c r="H97" i="416"/>
  <c r="H104" i="416"/>
  <c r="H106" i="416"/>
  <c r="H108" i="416"/>
  <c r="H109" i="416"/>
  <c r="H110" i="416"/>
  <c r="H112" i="416"/>
  <c r="H114" i="416"/>
  <c r="H115" i="416"/>
  <c r="H116" i="416"/>
  <c r="H118" i="416"/>
  <c r="H119" i="416"/>
  <c r="H120" i="416"/>
  <c r="H121" i="416"/>
  <c r="H122" i="416"/>
  <c r="H123" i="416"/>
  <c r="H124" i="416"/>
  <c r="H127" i="416"/>
  <c r="H129" i="416"/>
  <c r="H130" i="416"/>
  <c r="H131" i="416"/>
  <c r="H132" i="416"/>
  <c r="H134" i="416"/>
  <c r="H135" i="416"/>
  <c r="H136" i="416"/>
  <c r="H137" i="416"/>
  <c r="H138" i="416"/>
  <c r="H139" i="416"/>
  <c r="H140" i="416"/>
  <c r="H50" i="416"/>
  <c r="K9" i="416" l="1"/>
  <c r="K8" i="416"/>
  <c r="K7" i="416"/>
  <c r="K6" i="416"/>
  <c r="K5" i="416"/>
  <c r="A118" i="416" l="1"/>
  <c r="A118" i="523"/>
  <c r="A78" i="416" l="1"/>
  <c r="A78" i="523"/>
  <c r="A19" i="416" l="1"/>
  <c r="A20" i="416"/>
  <c r="A21" i="416"/>
  <c r="A22" i="416"/>
  <c r="A23" i="416"/>
  <c r="A24" i="416"/>
  <c r="A25" i="416"/>
  <c r="A26" i="416"/>
  <c r="A27" i="416"/>
  <c r="A28" i="416"/>
  <c r="A29" i="416"/>
  <c r="A30" i="416"/>
  <c r="A31" i="416"/>
  <c r="A32" i="416"/>
  <c r="A33" i="416"/>
  <c r="A34" i="416"/>
  <c r="A35" i="416"/>
  <c r="A36" i="416"/>
  <c r="A37" i="416"/>
  <c r="A38" i="416"/>
  <c r="A39" i="416"/>
  <c r="A40" i="416"/>
  <c r="A41" i="416"/>
  <c r="A42" i="416"/>
  <c r="A43" i="416"/>
  <c r="A44" i="416"/>
  <c r="A45" i="416"/>
  <c r="A46" i="416"/>
  <c r="A47" i="416"/>
  <c r="A48" i="416"/>
  <c r="A49" i="416"/>
  <c r="A51" i="416"/>
  <c r="A52" i="416"/>
  <c r="A53" i="416"/>
  <c r="A54" i="416"/>
  <c r="A55" i="416"/>
  <c r="A56" i="416"/>
  <c r="A57" i="416"/>
  <c r="A58" i="416"/>
  <c r="A59" i="416"/>
  <c r="A60" i="416"/>
  <c r="A61" i="416"/>
  <c r="A62" i="416"/>
  <c r="A63" i="416"/>
  <c r="A64" i="416"/>
  <c r="A65" i="416"/>
  <c r="A66" i="416"/>
  <c r="A67" i="416"/>
  <c r="A68" i="416"/>
  <c r="A69" i="416"/>
  <c r="A70" i="416"/>
  <c r="A71" i="416"/>
  <c r="A72" i="416"/>
  <c r="A73" i="416"/>
  <c r="A74" i="416"/>
  <c r="A75" i="416"/>
  <c r="A76" i="416"/>
  <c r="A77" i="416"/>
  <c r="A79" i="416"/>
  <c r="A80" i="416"/>
  <c r="A81" i="416"/>
  <c r="A82" i="416"/>
  <c r="A83" i="416"/>
  <c r="A84" i="416"/>
  <c r="A85" i="416"/>
  <c r="A86" i="416"/>
  <c r="A87" i="416"/>
  <c r="A88" i="416"/>
  <c r="A89" i="416"/>
  <c r="A90" i="416"/>
  <c r="A91" i="416"/>
  <c r="A92" i="416"/>
  <c r="A93" i="416"/>
  <c r="A94" i="416"/>
  <c r="A95" i="416"/>
  <c r="A96" i="416"/>
  <c r="A97" i="416"/>
  <c r="A98" i="416"/>
  <c r="A99" i="416"/>
  <c r="A100" i="416"/>
  <c r="A101" i="416"/>
  <c r="A102" i="416"/>
  <c r="A103" i="416"/>
  <c r="A104" i="416"/>
  <c r="A105" i="416"/>
  <c r="A106" i="416"/>
  <c r="A108" i="416"/>
  <c r="A109" i="416"/>
  <c r="A110" i="416"/>
  <c r="A111" i="416"/>
  <c r="A112" i="416"/>
  <c r="A113" i="416"/>
  <c r="A114" i="416"/>
  <c r="A115" i="416"/>
  <c r="A116" i="416"/>
  <c r="A117" i="416"/>
  <c r="A119" i="416"/>
  <c r="A120" i="416"/>
  <c r="A121" i="416"/>
  <c r="A122" i="416"/>
  <c r="A123" i="416"/>
  <c r="A124" i="416"/>
  <c r="A125" i="416"/>
  <c r="A126" i="416"/>
  <c r="A127" i="416"/>
  <c r="A128" i="416"/>
  <c r="A129" i="416"/>
  <c r="A130" i="416"/>
  <c r="A131" i="416"/>
  <c r="A132" i="416"/>
  <c r="A133" i="416"/>
  <c r="A134" i="416"/>
  <c r="A135" i="416"/>
  <c r="A136" i="416"/>
  <c r="A137" i="416"/>
  <c r="A138" i="416"/>
  <c r="A139" i="416"/>
  <c r="A140" i="416"/>
  <c r="A141" i="416"/>
  <c r="I7" i="44" l="1"/>
  <c r="I11" i="44"/>
  <c r="A18" i="523" l="1"/>
  <c r="A18" i="416"/>
  <c r="K4" i="416" s="1"/>
  <c r="I8" i="44" l="1"/>
  <c r="I6" i="44"/>
  <c r="I10" i="44" l="1"/>
  <c r="I9" i="44"/>
  <c r="A83" i="523" l="1"/>
  <c r="I12" i="44" l="1"/>
  <c r="A40" i="523" l="1"/>
  <c r="A74" i="523"/>
  <c r="A48" i="523"/>
  <c r="A22" i="523" l="1"/>
  <c r="A54" i="523"/>
  <c r="A140" i="523" l="1"/>
  <c r="A123" i="523"/>
  <c r="A63" i="523"/>
  <c r="A141" i="523" l="1"/>
  <c r="A131" i="523"/>
  <c r="A124" i="523"/>
  <c r="A115" i="523"/>
  <c r="A93" i="523" l="1"/>
  <c r="A85" i="523"/>
  <c r="A84" i="523"/>
  <c r="A69" i="523"/>
  <c r="A36" i="523"/>
  <c r="A46" i="523"/>
  <c r="A44" i="523"/>
  <c r="A45" i="523"/>
  <c r="A39" i="523"/>
  <c r="A38" i="523"/>
  <c r="A28" i="523"/>
  <c r="A21" i="523"/>
  <c r="A111" i="523"/>
  <c r="A20" i="523"/>
  <c r="A23" i="523" l="1"/>
  <c r="A24" i="523"/>
  <c r="A25" i="523"/>
  <c r="A26" i="523"/>
  <c r="A27" i="523"/>
  <c r="A29" i="523"/>
  <c r="A30" i="523"/>
  <c r="A31" i="523"/>
  <c r="A32" i="523"/>
  <c r="A33" i="523"/>
  <c r="A34" i="523"/>
  <c r="A35" i="523"/>
  <c r="A37" i="523"/>
  <c r="A41" i="523"/>
  <c r="A42" i="523"/>
  <c r="A43" i="523"/>
  <c r="A47" i="523"/>
  <c r="A49" i="523"/>
  <c r="A51" i="523"/>
  <c r="A52" i="523"/>
  <c r="A53" i="523"/>
  <c r="A55" i="523"/>
  <c r="A56" i="523"/>
  <c r="A59" i="523"/>
  <c r="A58" i="523"/>
  <c r="A60" i="523"/>
  <c r="A61" i="523"/>
  <c r="A62" i="523"/>
  <c r="A64" i="523"/>
  <c r="A65" i="523"/>
  <c r="A66" i="523"/>
  <c r="A67" i="523"/>
  <c r="A68" i="523"/>
  <c r="A70" i="523"/>
  <c r="A71" i="523"/>
  <c r="A72" i="523"/>
  <c r="A73" i="523"/>
  <c r="A75" i="523"/>
  <c r="A76" i="523"/>
  <c r="A77" i="523"/>
  <c r="A79" i="523"/>
  <c r="A80" i="523"/>
  <c r="A81" i="523"/>
  <c r="A82" i="523"/>
  <c r="A86" i="523"/>
  <c r="A87" i="523"/>
  <c r="A88" i="523"/>
  <c r="A89" i="523"/>
  <c r="A90" i="523"/>
  <c r="A91" i="523"/>
  <c r="A92" i="523"/>
  <c r="A94" i="523"/>
  <c r="A95" i="523"/>
  <c r="A96" i="523"/>
  <c r="A97" i="523"/>
  <c r="A98" i="523"/>
  <c r="A99" i="523"/>
  <c r="A100" i="523"/>
  <c r="A101" i="523"/>
  <c r="A102" i="523"/>
  <c r="A103" i="523"/>
  <c r="A104" i="523"/>
  <c r="A105" i="523"/>
  <c r="A106" i="523"/>
  <c r="A108" i="523"/>
  <c r="A109" i="523"/>
  <c r="A110" i="523"/>
  <c r="A112" i="523"/>
  <c r="A113" i="523"/>
  <c r="A114" i="523"/>
  <c r="A116" i="523"/>
  <c r="A117" i="523"/>
  <c r="A119" i="523"/>
  <c r="A120" i="523"/>
  <c r="A121" i="523"/>
  <c r="A122" i="523"/>
  <c r="A125" i="523"/>
  <c r="A126" i="523"/>
  <c r="A127" i="523"/>
  <c r="A128" i="523"/>
  <c r="A129" i="523"/>
  <c r="A130" i="523"/>
  <c r="A132" i="523"/>
  <c r="A133" i="523"/>
  <c r="A134" i="523"/>
  <c r="A135" i="523"/>
  <c r="A136" i="523"/>
  <c r="A137" i="523"/>
  <c r="A138" i="523"/>
  <c r="A139" i="523"/>
  <c r="A19" i="523"/>
</calcChain>
</file>

<file path=xl/sharedStrings.xml><?xml version="1.0" encoding="utf-8"?>
<sst xmlns="http://schemas.openxmlformats.org/spreadsheetml/2006/main" count="350" uniqueCount="202">
  <si>
    <t>Accel World</t>
  </si>
  <si>
    <t>Ace of Diamond</t>
  </si>
  <si>
    <t>Air Gear</t>
  </si>
  <si>
    <t>Aishiteruze Baby</t>
  </si>
  <si>
    <t>Akagi</t>
  </si>
  <si>
    <t>Akane-iro ni Somaru Saka</t>
  </si>
  <si>
    <t>Amatsuki</t>
  </si>
  <si>
    <t>Angel Beats</t>
  </si>
  <si>
    <t>Another</t>
  </si>
  <si>
    <t>Aquarion Evol</t>
  </si>
  <si>
    <t>Arata Kangatari</t>
  </si>
  <si>
    <t>Area no Kishi</t>
  </si>
  <si>
    <t>Asobi ni iku yo</t>
  </si>
  <si>
    <t>Astarotte no Omocha</t>
  </si>
  <si>
    <t>Asu no Yoichi</t>
  </si>
  <si>
    <t>Baka to test to Shoukanjuu</t>
  </si>
  <si>
    <t>Bakemonogatari</t>
  </si>
  <si>
    <t>Bakuman</t>
  </si>
  <si>
    <t>Beelzebub</t>
  </si>
  <si>
    <t>Ben-to!</t>
  </si>
  <si>
    <t>B Gata H Kei</t>
  </si>
  <si>
    <t>Black Cat</t>
  </si>
  <si>
    <t>Black Lagoon</t>
  </si>
  <si>
    <t>Bleach</t>
  </si>
  <si>
    <t>Blood Lad</t>
  </si>
  <si>
    <t>Boku wa tomodachi ga Sukunai</t>
  </si>
  <si>
    <t>Brave 10</t>
  </si>
  <si>
    <t>Btooom!</t>
  </si>
  <si>
    <t>Busou Renkin</t>
  </si>
  <si>
    <t>En cours</t>
  </si>
  <si>
    <t>11 eyes</t>
  </si>
  <si>
    <t>Sommaire</t>
  </si>
  <si>
    <t>A télécharger</t>
  </si>
  <si>
    <t>Ai Yori Aoshi</t>
  </si>
  <si>
    <t>Ah! My Goddess</t>
  </si>
  <si>
    <t>Akikan!</t>
  </si>
  <si>
    <t>Aoki Hagane no Arpeggio</t>
  </si>
  <si>
    <t>Ao no Exorcist</t>
  </si>
  <si>
    <t>Asura Cryin</t>
  </si>
  <si>
    <t>Avatar - La légende de Korra</t>
  </si>
  <si>
    <t>Avatar - La légende de Aang</t>
  </si>
  <si>
    <t>Binbougami Ga!</t>
  </si>
  <si>
    <t>Terminée</t>
  </si>
  <si>
    <t>Campione!</t>
  </si>
  <si>
    <t>Chobits</t>
  </si>
  <si>
    <t>Cross Games</t>
  </si>
  <si>
    <t>D. Gray Man</t>
  </si>
  <si>
    <t>Dance in the vampire Bund</t>
  </si>
  <si>
    <t>Danganronpa</t>
  </si>
  <si>
    <t>C³</t>
  </si>
  <si>
    <t>Canvas 2 - Niji Iro no Sketch</t>
  </si>
  <si>
    <t>Chûnibyô Demo Koi ga Shitai!</t>
  </si>
  <si>
    <t>Code - Geass</t>
  </si>
  <si>
    <t>Code - Breaker</t>
  </si>
  <si>
    <t>Cyclops Shôjo Saipuu</t>
  </si>
  <si>
    <t>Dakara Boku wa, H ga Dekinai</t>
  </si>
  <si>
    <t>Allison to Lillia</t>
  </si>
  <si>
    <t>Buddy Complex</t>
  </si>
  <si>
    <t>D-Frag!</t>
  </si>
  <si>
    <t>Code-E</t>
  </si>
  <si>
    <t>Ah! My Goddess 2</t>
  </si>
  <si>
    <t>Amaenaide Yo!!</t>
  </si>
  <si>
    <t>Asura Cryin 2</t>
  </si>
  <si>
    <t>Bakuman 2</t>
  </si>
  <si>
    <t>Bakuman 3</t>
  </si>
  <si>
    <t>Black Lagoon 2</t>
  </si>
  <si>
    <t>Boku wa tomodachi ga Sukunai 2</t>
  </si>
  <si>
    <t>Chûnibyô Demo Koi ga Shitai! 2</t>
  </si>
  <si>
    <t>Code - Geass 2</t>
  </si>
  <si>
    <t>Ai Yori Aoshi 2</t>
  </si>
  <si>
    <t>Amaenaide Yo!! 2</t>
  </si>
  <si>
    <t>Baka to test to Shoukanjuu 2</t>
  </si>
  <si>
    <t>AnoHana</t>
  </si>
  <si>
    <t>C - Control</t>
  </si>
  <si>
    <t>?</t>
  </si>
  <si>
    <t>Bônen no Xamdô</t>
  </si>
  <si>
    <t>Brave Story</t>
  </si>
  <si>
    <t>Chihayafuru</t>
  </si>
  <si>
    <t>Tableau statistiques</t>
  </si>
  <si>
    <t>Chihayafuru 2</t>
  </si>
  <si>
    <t>OAV(s) et/ou Film(s) à télécharger</t>
  </si>
  <si>
    <t>Acchi Kocchi</t>
  </si>
  <si>
    <t>Black Bullet</t>
  </si>
  <si>
    <t>Baby Steps</t>
  </si>
  <si>
    <t>Bokura wa Minna Kawaisô</t>
  </si>
  <si>
    <t>A venir</t>
  </si>
  <si>
    <t xml:space="preserve"> </t>
  </si>
  <si>
    <t>Buzzer Beater</t>
  </si>
  <si>
    <t>Buzzer Beater 2007</t>
  </si>
  <si>
    <t>!</t>
  </si>
  <si>
    <t>Bokura ga Ita</t>
  </si>
  <si>
    <t>Ao Haru Ride</t>
  </si>
  <si>
    <t>Chaos; Head</t>
  </si>
  <si>
    <t>Akame ga KILL</t>
  </si>
  <si>
    <t>Ano Natsu de Matteru</t>
  </si>
  <si>
    <t>Daitoshokan no Hitsujikai</t>
  </si>
  <si>
    <t>Bakuretsu Hunters</t>
  </si>
  <si>
    <t>Break Blade</t>
  </si>
  <si>
    <t>Captain Earth</t>
  </si>
  <si>
    <t>Buddy Complex 2</t>
  </si>
  <si>
    <t>Fansub</t>
  </si>
  <si>
    <t>Prévisions</t>
  </si>
  <si>
    <t>.hack - Sign</t>
  </si>
  <si>
    <t>30-sai no Hoken Taiiku</t>
  </si>
  <si>
    <t>Byôsoku 5 Centimeter</t>
  </si>
  <si>
    <t>Abarenbô Rikishi!! Matsutarô</t>
  </si>
  <si>
    <t>Ai Tenchi Muyo!</t>
  </si>
  <si>
    <t>06/04/2014</t>
  </si>
  <si>
    <t>06/10/2013</t>
  </si>
  <si>
    <t>06/10/2014</t>
  </si>
  <si>
    <t>07/07/2014</t>
  </si>
  <si>
    <t>Albator, Corsaire de l'espace</t>
  </si>
  <si>
    <t>Aldnoah Zero</t>
  </si>
  <si>
    <t>Amagami SS</t>
  </si>
  <si>
    <t>Amagami SS 2</t>
  </si>
  <si>
    <t>Amagi Brilliant Park</t>
  </si>
  <si>
    <t>03/10/2014</t>
  </si>
  <si>
    <t>Akatsuki no Yona</t>
  </si>
  <si>
    <t>07/10/2014</t>
  </si>
  <si>
    <t>Aura</t>
  </si>
  <si>
    <t>Barakamon</t>
  </si>
  <si>
    <t>Basquash!</t>
  </si>
  <si>
    <t>Blade and Soul</t>
  </si>
  <si>
    <t>Canaan</t>
  </si>
  <si>
    <t>Chrno Crusade</t>
  </si>
  <si>
    <t>Cross Ange</t>
  </si>
  <si>
    <t>05/10/2014</t>
  </si>
  <si>
    <t>Danna ga Nani wo Itteiru</t>
  </si>
  <si>
    <t>Arslan Senki</t>
  </si>
  <si>
    <t>Chôjiku Robo Meguru</t>
  </si>
  <si>
    <t>DanMachi</t>
  </si>
  <si>
    <t>04/2015</t>
  </si>
  <si>
    <t>31/01/2015</t>
  </si>
  <si>
    <t>Ao no Kanata no Four Rythm</t>
  </si>
  <si>
    <t>Ansatsu Kyôshitsu</t>
  </si>
  <si>
    <t>09/01/2015</t>
  </si>
  <si>
    <t>Absolute Duo</t>
  </si>
  <si>
    <t>Ane Log</t>
  </si>
  <si>
    <t>18/12/2014</t>
  </si>
  <si>
    <t>Baby Steps 2</t>
  </si>
  <si>
    <t>Aldnoah Zero 2</t>
  </si>
  <si>
    <t>70+</t>
  </si>
  <si>
    <t>26/12/2014</t>
  </si>
  <si>
    <t>Aoi Sekai no Chûshin de</t>
  </si>
  <si>
    <t>Baldr Force Exe Resolution</t>
  </si>
  <si>
    <t>Kaerizaki Fansub</t>
  </si>
  <si>
    <t>Ekstasy Fansub</t>
  </si>
  <si>
    <t>Bloody no Yume</t>
  </si>
  <si>
    <t>Subarashii no Fansub</t>
  </si>
  <si>
    <t>Téléchargements terminés</t>
  </si>
  <si>
    <t>Téléchargements en cours</t>
  </si>
  <si>
    <t>Téléchargements à venir</t>
  </si>
  <si>
    <t>Nombre de séries total:</t>
  </si>
  <si>
    <t>Nombre de séries et films terminées:</t>
  </si>
  <si>
    <t>Nombre de séries en visionnage:</t>
  </si>
  <si>
    <t>Nombre de séries abandonnées:</t>
  </si>
  <si>
    <t>Nombre de séries en cours:</t>
  </si>
  <si>
    <t>Nombre de séries en pause:</t>
  </si>
  <si>
    <t>Nombre de séries à venir:</t>
  </si>
  <si>
    <t>Nombre de séries et films téléchargés:</t>
  </si>
  <si>
    <t>Nombre de séries en cours de téléchargements:</t>
  </si>
  <si>
    <t>Nombre de séries à télécharger</t>
  </si>
  <si>
    <t>Nombre d'OAV(s) et de Films à télécharger:</t>
  </si>
  <si>
    <t>Minimax Fansub</t>
  </si>
  <si>
    <t>RIP</t>
  </si>
  <si>
    <t>Free téléchargement</t>
  </si>
  <si>
    <t>04/01/2015</t>
  </si>
  <si>
    <t>Bakemono no Ko</t>
  </si>
  <si>
    <t>11/07/2015</t>
  </si>
  <si>
    <t>11/01/2015</t>
  </si>
  <si>
    <t>Chain Chronicles</t>
  </si>
  <si>
    <t>13/02/2015</t>
  </si>
  <si>
    <t>OAV(s) terminé(s)</t>
  </si>
  <si>
    <t>Film(s) terminé(s)</t>
  </si>
  <si>
    <t>24/06/2015</t>
  </si>
  <si>
    <t>17/03/2015</t>
  </si>
  <si>
    <t>25/12/2014</t>
  </si>
  <si>
    <t>Anime de Wakaru Shinryou Naika</t>
  </si>
  <si>
    <t>Tanoshii Fansub</t>
  </si>
  <si>
    <t>12+</t>
  </si>
  <si>
    <t>12/12/2014</t>
  </si>
  <si>
    <t>Terminé(s)</t>
  </si>
  <si>
    <t>Séries, OAV's ou Films en cours</t>
  </si>
  <si>
    <t>Séries, OAV's et Films terminés</t>
  </si>
  <si>
    <t>Séries, OAV's ou Films à venir</t>
  </si>
  <si>
    <t>Séries, OAV's ou Films en visionnage</t>
  </si>
  <si>
    <t>Séries, OAV's ou Films abandonnées</t>
  </si>
  <si>
    <t>Séries terminées</t>
  </si>
  <si>
    <t>DL</t>
  </si>
  <si>
    <t>Bungaku Shôjo</t>
  </si>
  <si>
    <t>Space-RIP Fansub</t>
  </si>
  <si>
    <t>Feuille de Genres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</si>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</sst>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* &quot;&quot;"/>
  </numFmts>
  <fonts count="2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90"/>
      <color theme="0"/>
      <name val="SAO UI"/>
      <family val="3"/>
    </font>
    <font>
      <b/>
      <sz val="12"/>
      <color theme="3" tint="0.59999389629810485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2"/>
      <color theme="7" tint="0.59999389629810485"/>
      <name val="Calibri"/>
      <family val="2"/>
      <scheme val="minor"/>
    </font>
    <font>
      <b/>
      <sz val="12"/>
      <color theme="6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theme="3" tint="0.59999389629810485"/>
      <name val="Calibri"/>
      <family val="2"/>
      <scheme val="minor"/>
    </font>
    <font>
      <b/>
      <sz val="11"/>
      <color theme="7" tint="0.59999389629810485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sz val="11"/>
      <color theme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 val="singleAccounting"/>
      <sz val="11"/>
      <color theme="3" tint="0.3999755851924192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2"/>
      <color theme="8"/>
      <name val="Calibri"/>
      <family val="2"/>
      <scheme val="minor"/>
    </font>
    <font>
      <b/>
      <sz val="90"/>
      <color theme="3"/>
      <name val="SAO UI"/>
    </font>
    <font>
      <b/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96">
    <xf numFmtId="0" fontId="0" fillId="0" borderId="0" xfId="0"/>
    <xf numFmtId="0" fontId="2" fillId="2" borderId="0" xfId="0" applyFont="1" applyFill="1"/>
    <xf numFmtId="0" fontId="4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4" fillId="2" borderId="0" xfId="0" applyFont="1" applyFill="1" applyAlignment="1">
      <alignment horizontal="left"/>
    </xf>
    <xf numFmtId="0" fontId="15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164" fontId="2" fillId="2" borderId="0" xfId="0" applyNumberFormat="1" applyFont="1" applyFill="1"/>
    <xf numFmtId="164" fontId="4" fillId="2" borderId="0" xfId="0" applyNumberFormat="1" applyFont="1" applyFill="1" applyAlignment="1">
      <alignment horizontal="center"/>
    </xf>
    <xf numFmtId="164" fontId="1" fillId="2" borderId="0" xfId="0" applyNumberFormat="1" applyFont="1" applyFill="1"/>
    <xf numFmtId="164" fontId="8" fillId="2" borderId="0" xfId="0" applyNumberFormat="1" applyFont="1" applyFill="1"/>
    <xf numFmtId="164" fontId="16" fillId="2" borderId="0" xfId="0" applyNumberFormat="1" applyFont="1" applyFill="1"/>
    <xf numFmtId="164" fontId="17" fillId="2" borderId="0" xfId="0" applyNumberFormat="1" applyFont="1" applyFill="1"/>
    <xf numFmtId="164" fontId="1" fillId="2" borderId="0" xfId="0" applyNumberFormat="1" applyFont="1" applyFill="1" applyBorder="1" applyAlignment="1">
      <alignment horizontal="left"/>
    </xf>
    <xf numFmtId="164" fontId="15" fillId="2" borderId="0" xfId="0" applyNumberFormat="1" applyFont="1" applyFill="1"/>
    <xf numFmtId="0" fontId="3" fillId="2" borderId="0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left" vertical="center"/>
    </xf>
    <xf numFmtId="164" fontId="21" fillId="2" borderId="0" xfId="0" applyNumberFormat="1" applyFont="1" applyFill="1"/>
    <xf numFmtId="0" fontId="4" fillId="2" borderId="0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 indent="2"/>
    </xf>
    <xf numFmtId="0" fontId="1" fillId="2" borderId="4" xfId="0" applyNumberFormat="1" applyFont="1" applyFill="1" applyBorder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center" indent="2"/>
    </xf>
    <xf numFmtId="0" fontId="1" fillId="2" borderId="0" xfId="0" applyFont="1" applyFill="1" applyAlignment="1">
      <alignment horizontal="right" indent="2"/>
    </xf>
    <xf numFmtId="0" fontId="1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0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3" fillId="2" borderId="0" xfId="0" applyFont="1" applyFill="1" applyBorder="1" applyAlignment="1">
      <alignment horizontal="left" vertical="center" indent="7"/>
    </xf>
    <xf numFmtId="0" fontId="3" fillId="2" borderId="0" xfId="0" applyFont="1" applyFill="1" applyBorder="1" applyAlignment="1">
      <alignment horizontal="left" indent="7"/>
    </xf>
    <xf numFmtId="0" fontId="1" fillId="2" borderId="0" xfId="0" applyFont="1" applyFill="1" applyBorder="1" applyAlignment="1">
      <alignment horizontal="left" vertical="center" indent="7"/>
    </xf>
    <xf numFmtId="0" fontId="3" fillId="2" borderId="0" xfId="0" applyFont="1" applyFill="1" applyBorder="1" applyAlignment="1">
      <alignment horizontal="left" vertical="center" indent="14"/>
    </xf>
    <xf numFmtId="0" fontId="3" fillId="2" borderId="0" xfId="0" applyFont="1" applyFill="1" applyBorder="1" applyAlignment="1">
      <alignment horizontal="left" indent="14"/>
    </xf>
    <xf numFmtId="0" fontId="10" fillId="2" borderId="0" xfId="0" applyFont="1" applyFill="1" applyBorder="1" applyAlignment="1">
      <alignment horizontal="left" vertical="center" indent="7"/>
    </xf>
    <xf numFmtId="0" fontId="1" fillId="2" borderId="0" xfId="0" applyFont="1" applyFill="1" applyBorder="1" applyAlignment="1">
      <alignment horizontal="left" vertical="center" indent="14"/>
    </xf>
    <xf numFmtId="0" fontId="1" fillId="2" borderId="0" xfId="0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left"/>
    </xf>
    <xf numFmtId="164" fontId="22" fillId="2" borderId="0" xfId="1" applyNumberFormat="1" applyFill="1"/>
    <xf numFmtId="164" fontId="8" fillId="2" borderId="0" xfId="0" applyNumberFormat="1" applyFont="1" applyFill="1" applyAlignment="1">
      <alignment horizontal="left" indent="10"/>
    </xf>
    <xf numFmtId="164" fontId="1" fillId="2" borderId="0" xfId="0" applyNumberFormat="1" applyFont="1" applyFill="1" applyAlignment="1">
      <alignment horizontal="left" indent="10"/>
    </xf>
    <xf numFmtId="164" fontId="16" fillId="2" borderId="0" xfId="0" applyNumberFormat="1" applyFont="1" applyFill="1" applyAlignment="1">
      <alignment horizontal="left" indent="10"/>
    </xf>
    <xf numFmtId="164" fontId="17" fillId="2" borderId="0" xfId="0" applyNumberFormat="1" applyFont="1" applyFill="1" applyAlignment="1">
      <alignment horizontal="left" indent="10"/>
    </xf>
    <xf numFmtId="164" fontId="2" fillId="2" borderId="0" xfId="0" applyNumberFormat="1" applyFont="1" applyFill="1" applyAlignment="1">
      <alignment horizontal="left" indent="10"/>
    </xf>
    <xf numFmtId="164" fontId="15" fillId="2" borderId="0" xfId="0" applyNumberFormat="1" applyFont="1" applyFill="1" applyAlignment="1">
      <alignment horizontal="left" indent="10"/>
    </xf>
    <xf numFmtId="164" fontId="1" fillId="2" borderId="0" xfId="0" applyNumberFormat="1" applyFont="1" applyFill="1" applyAlignment="1">
      <alignment horizontal="left"/>
    </xf>
    <xf numFmtId="164" fontId="8" fillId="2" borderId="0" xfId="0" applyNumberFormat="1" applyFont="1" applyFill="1" applyAlignment="1">
      <alignment horizontal="left"/>
    </xf>
    <xf numFmtId="164" fontId="16" fillId="2" borderId="0" xfId="0" applyNumberFormat="1" applyFont="1" applyFill="1" applyAlignment="1">
      <alignment horizontal="left"/>
    </xf>
    <xf numFmtId="164" fontId="17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/>
    </xf>
    <xf numFmtId="164" fontId="21" fillId="2" borderId="0" xfId="0" applyNumberFormat="1" applyFont="1" applyFill="1" applyAlignment="1">
      <alignment horizontal="left"/>
    </xf>
    <xf numFmtId="164" fontId="23" fillId="2" borderId="0" xfId="0" applyNumberFormat="1" applyFont="1" applyFill="1"/>
    <xf numFmtId="49" fontId="1" fillId="2" borderId="3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164" fontId="21" fillId="2" borderId="0" xfId="0" applyNumberFormat="1" applyFont="1" applyFill="1" applyAlignment="1">
      <alignment horizontal="left" indent="10"/>
    </xf>
    <xf numFmtId="0" fontId="2" fillId="2" borderId="0" xfId="0" applyNumberFormat="1" applyFont="1" applyFill="1"/>
    <xf numFmtId="0" fontId="22" fillId="2" borderId="3" xfId="1" applyFill="1" applyBorder="1" applyAlignment="1">
      <alignment horizontal="center" vertical="center"/>
    </xf>
    <xf numFmtId="0" fontId="1" fillId="2" borderId="0" xfId="0" applyFont="1" applyFill="1"/>
    <xf numFmtId="0" fontId="22" fillId="0" borderId="2" xfId="1" applyBorder="1" applyAlignment="1">
      <alignment horizontal="center"/>
    </xf>
    <xf numFmtId="0" fontId="22" fillId="2" borderId="2" xfId="1" applyFill="1" applyBorder="1" applyAlignment="1">
      <alignment horizontal="center" vertical="center"/>
    </xf>
    <xf numFmtId="0" fontId="16" fillId="2" borderId="0" xfId="1" applyFont="1" applyFill="1"/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/>
    <xf numFmtId="0" fontId="26" fillId="2" borderId="0" xfId="0" applyFont="1" applyFill="1" applyBorder="1" applyAlignment="1">
      <alignment vertical="center"/>
    </xf>
    <xf numFmtId="164" fontId="27" fillId="2" borderId="0" xfId="0" applyNumberFormat="1" applyFont="1" applyFill="1"/>
    <xf numFmtId="0" fontId="27" fillId="2" borderId="0" xfId="1" applyFont="1" applyFill="1"/>
    <xf numFmtId="164" fontId="27" fillId="2" borderId="0" xfId="1" applyNumberFormat="1" applyFont="1" applyFill="1"/>
    <xf numFmtId="0" fontId="20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 indent="7"/>
    </xf>
    <xf numFmtId="0" fontId="10" fillId="2" borderId="0" xfId="0" applyFont="1" applyFill="1" applyBorder="1" applyAlignment="1">
      <alignment horizontal="left" vertical="center" indent="7"/>
    </xf>
    <xf numFmtId="0" fontId="24" fillId="2" borderId="0" xfId="0" applyFont="1" applyFill="1" applyBorder="1" applyAlignment="1">
      <alignment horizontal="left" vertical="center" indent="7"/>
    </xf>
    <xf numFmtId="0" fontId="9" fillId="2" borderId="0" xfId="0" applyFont="1" applyFill="1" applyBorder="1" applyAlignment="1">
      <alignment horizontal="left" vertical="center" indent="7"/>
    </xf>
    <xf numFmtId="0" fontId="25" fillId="2" borderId="0" xfId="0" applyFont="1" applyFill="1" applyBorder="1" applyAlignment="1">
      <alignment horizontal="left" vertical="center" indent="7"/>
    </xf>
    <xf numFmtId="0" fontId="11" fillId="2" borderId="0" xfId="0" applyFont="1" applyFill="1" applyBorder="1" applyAlignment="1">
      <alignment horizontal="left" vertical="center" indent="7"/>
    </xf>
  </cellXfs>
  <cellStyles count="2">
    <cellStyle name="Lien hypertexte" xfId="1" builtinId="8"/>
    <cellStyle name="Normal" xfId="0" builtinId="0"/>
  </cellStyles>
  <dxfs count="266"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0000"/>
      </font>
    </dxf>
    <dxf>
      <font>
        <b/>
        <i val="0"/>
        <color theme="6"/>
      </font>
    </dxf>
    <dxf>
      <font>
        <b/>
        <i val="0"/>
        <color theme="3" tint="0.39994506668294322"/>
      </font>
    </dxf>
    <dxf>
      <font>
        <b/>
        <i val="0"/>
        <color theme="0"/>
      </font>
    </dxf>
    <dxf>
      <font>
        <b/>
        <i val="0"/>
        <color theme="8" tint="-0.24994659260841701"/>
      </font>
    </dxf>
    <dxf>
      <font>
        <b/>
        <i val="0"/>
        <color theme="9"/>
      </font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</dxfs>
  <tableStyles count="0" defaultTableStyle="TableStyleMedium2" defaultPivotStyle="PivotStyleLight16"/>
  <colors>
    <mruColors>
      <color rgb="FFFFFFFF"/>
      <color rgb="FFE46D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265746</xdr:colOff>
      <xdr:row>3</xdr:row>
      <xdr:rowOff>171450</xdr:rowOff>
    </xdr:from>
    <xdr:to>
      <xdr:col>2</xdr:col>
      <xdr:colOff>522749</xdr:colOff>
      <xdr:row>5</xdr:row>
      <xdr:rowOff>47625</xdr:rowOff>
    </xdr:to>
    <xdr:sp macro="[0]!Encours" textlink="">
      <xdr:nvSpPr>
        <xdr:cNvPr id="12" name="BtnFiltre"/>
        <xdr:cNvSpPr/>
      </xdr:nvSpPr>
      <xdr:spPr>
        <a:xfrm>
          <a:off x="4904421" y="1314450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1</xdr:row>
      <xdr:rowOff>161925</xdr:rowOff>
    </xdr:from>
    <xdr:to>
      <xdr:col>2</xdr:col>
      <xdr:colOff>523703</xdr:colOff>
      <xdr:row>3</xdr:row>
      <xdr:rowOff>38100</xdr:rowOff>
    </xdr:to>
    <xdr:sp macro="[0]!Terminé" textlink="">
      <xdr:nvSpPr>
        <xdr:cNvPr id="13" name="BtnFiltre"/>
        <xdr:cNvSpPr/>
      </xdr:nvSpPr>
      <xdr:spPr>
        <a:xfrm>
          <a:off x="4905375" y="923925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9</xdr:row>
      <xdr:rowOff>171450</xdr:rowOff>
    </xdr:from>
    <xdr:to>
      <xdr:col>2</xdr:col>
      <xdr:colOff>523703</xdr:colOff>
      <xdr:row>11</xdr:row>
      <xdr:rowOff>47625</xdr:rowOff>
    </xdr:to>
    <xdr:sp macro="[0]!Envisionnage" textlink="">
      <xdr:nvSpPr>
        <xdr:cNvPr id="22" name="BtnFiltre"/>
        <xdr:cNvSpPr/>
      </xdr:nvSpPr>
      <xdr:spPr>
        <a:xfrm>
          <a:off x="7591425" y="1314450"/>
          <a:ext cx="257003" cy="257175"/>
        </a:xfrm>
        <a:prstGeom prst="flowChartConnector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257175</xdr:colOff>
      <xdr:row>11</xdr:row>
      <xdr:rowOff>171450</xdr:rowOff>
    </xdr:from>
    <xdr:to>
      <xdr:col>2</xdr:col>
      <xdr:colOff>514178</xdr:colOff>
      <xdr:row>13</xdr:row>
      <xdr:rowOff>47625</xdr:rowOff>
    </xdr:to>
    <xdr:sp macro="[0]!Abandonnées" textlink="">
      <xdr:nvSpPr>
        <xdr:cNvPr id="25" name="BtnFiltre"/>
        <xdr:cNvSpPr/>
      </xdr:nvSpPr>
      <xdr:spPr>
        <a:xfrm>
          <a:off x="7581900" y="2076450"/>
          <a:ext cx="257003" cy="257175"/>
        </a:xfrm>
        <a:prstGeom prst="flowChartConnector">
          <a:avLst/>
        </a:prstGeom>
        <a:solidFill>
          <a:schemeClr val="bg1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7</xdr:row>
      <xdr:rowOff>171450</xdr:rowOff>
    </xdr:from>
    <xdr:to>
      <xdr:col>2</xdr:col>
      <xdr:colOff>523703</xdr:colOff>
      <xdr:row>9</xdr:row>
      <xdr:rowOff>47625</xdr:rowOff>
    </xdr:to>
    <xdr:sp macro="[0]!Avenir" textlink="">
      <xdr:nvSpPr>
        <xdr:cNvPr id="16" name="BtnFiltre"/>
        <xdr:cNvSpPr/>
      </xdr:nvSpPr>
      <xdr:spPr>
        <a:xfrm>
          <a:off x="4905375" y="20764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38100</xdr:rowOff>
        </xdr:from>
        <xdr:to>
          <xdr:col>0</xdr:col>
          <xdr:colOff>3743325</xdr:colOff>
          <xdr:row>3</xdr:row>
          <xdr:rowOff>114300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2</xdr:col>
      <xdr:colOff>265746</xdr:colOff>
      <xdr:row>5</xdr:row>
      <xdr:rowOff>171450</xdr:rowOff>
    </xdr:from>
    <xdr:ext cx="257003" cy="257175"/>
    <xdr:sp macro="[0]!Enpause" textlink="">
      <xdr:nvSpPr>
        <xdr:cNvPr id="9" name="BtnFiltre"/>
        <xdr:cNvSpPr/>
      </xdr:nvSpPr>
      <xdr:spPr>
        <a:xfrm>
          <a:off x="4802027" y="742950"/>
          <a:ext cx="257003" cy="257175"/>
        </a:xfrm>
        <a:prstGeom prst="flowChartConnector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1</xdr:row>
      <xdr:rowOff>171450</xdr:rowOff>
    </xdr:from>
    <xdr:to>
      <xdr:col>2</xdr:col>
      <xdr:colOff>723728</xdr:colOff>
      <xdr:row>3</xdr:row>
      <xdr:rowOff>47625</xdr:rowOff>
    </xdr:to>
    <xdr:sp macro="insere_image_ratio" textlink="">
      <xdr:nvSpPr>
        <xdr:cNvPr id="2" name="BtnFiltre"/>
        <xdr:cNvSpPr/>
      </xdr:nvSpPr>
      <xdr:spPr>
        <a:xfrm>
          <a:off x="7191375" y="361950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5</xdr:row>
      <xdr:rowOff>180975</xdr:rowOff>
    </xdr:from>
    <xdr:to>
      <xdr:col>2</xdr:col>
      <xdr:colOff>733253</xdr:colOff>
      <xdr:row>7</xdr:row>
      <xdr:rowOff>57150</xdr:rowOff>
    </xdr:to>
    <xdr:sp macro="[0]!Atélécharger" textlink="">
      <xdr:nvSpPr>
        <xdr:cNvPr id="3" name="BtnFiltre"/>
        <xdr:cNvSpPr/>
      </xdr:nvSpPr>
      <xdr:spPr>
        <a:xfrm>
          <a:off x="7200900" y="1133475"/>
          <a:ext cx="257003" cy="257175"/>
        </a:xfrm>
        <a:prstGeom prst="flowChartConnector">
          <a:avLst/>
        </a:prstGeom>
        <a:solidFill>
          <a:srgbClr val="FF0000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3</xdr:row>
      <xdr:rowOff>180975</xdr:rowOff>
    </xdr:from>
    <xdr:to>
      <xdr:col>2</xdr:col>
      <xdr:colOff>733253</xdr:colOff>
      <xdr:row>5</xdr:row>
      <xdr:rowOff>57150</xdr:rowOff>
    </xdr:to>
    <xdr:sp macro="[0]!Encours" textlink="">
      <xdr:nvSpPr>
        <xdr:cNvPr id="4" name="BtnFiltre"/>
        <xdr:cNvSpPr/>
      </xdr:nvSpPr>
      <xdr:spPr>
        <a:xfrm>
          <a:off x="7200900" y="752475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9</xdr:row>
      <xdr:rowOff>180975</xdr:rowOff>
    </xdr:from>
    <xdr:to>
      <xdr:col>2</xdr:col>
      <xdr:colOff>733253</xdr:colOff>
      <xdr:row>11</xdr:row>
      <xdr:rowOff>57150</xdr:rowOff>
    </xdr:to>
    <xdr:sp macro="[0]!oavfilmatélécharger" textlink="">
      <xdr:nvSpPr>
        <xdr:cNvPr id="7" name="BtnFiltre"/>
        <xdr:cNvSpPr/>
      </xdr:nvSpPr>
      <xdr:spPr>
        <a:xfrm>
          <a:off x="9486900" y="371475"/>
          <a:ext cx="257003" cy="257175"/>
        </a:xfrm>
        <a:prstGeom prst="flowChartConnector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7</xdr:row>
      <xdr:rowOff>171450</xdr:rowOff>
    </xdr:from>
    <xdr:to>
      <xdr:col>2</xdr:col>
      <xdr:colOff>733253</xdr:colOff>
      <xdr:row>9</xdr:row>
      <xdr:rowOff>47625</xdr:rowOff>
    </xdr:to>
    <xdr:sp macro="[0]!Avenir" textlink="">
      <xdr:nvSpPr>
        <xdr:cNvPr id="8" name="BtnFiltre"/>
        <xdr:cNvSpPr/>
      </xdr:nvSpPr>
      <xdr:spPr>
        <a:xfrm>
          <a:off x="7772400" y="15049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38100</xdr:rowOff>
        </xdr:from>
        <xdr:to>
          <xdr:col>0</xdr:col>
          <xdr:colOff>3743325</xdr:colOff>
          <xdr:row>3</xdr:row>
          <xdr:rowOff>114300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38100</xdr:rowOff>
        </xdr:from>
        <xdr:to>
          <xdr:col>0</xdr:col>
          <xdr:colOff>3743325</xdr:colOff>
          <xdr:row>3</xdr:row>
          <xdr:rowOff>114300</xdr:rowOff>
        </xdr:to>
        <xdr:sp macro="" textlink="">
          <xdr:nvSpPr>
            <xdr:cNvPr id="518145" name="TextBox1" hidden="1">
              <a:extLst>
                <a:ext uri="{63B3BB69-23CF-44E3-9099-C40C66FF867C}">
                  <a14:compatExt spid="_x0000_s518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466725</xdr:colOff>
      <xdr:row>1</xdr:row>
      <xdr:rowOff>171450</xdr:rowOff>
    </xdr:from>
    <xdr:to>
      <xdr:col>2</xdr:col>
      <xdr:colOff>723728</xdr:colOff>
      <xdr:row>3</xdr:row>
      <xdr:rowOff>47625</xdr:rowOff>
    </xdr:to>
    <xdr:sp macro="insere_image_ratio" textlink="">
      <xdr:nvSpPr>
        <xdr:cNvPr id="4" name="BtnFiltre"/>
        <xdr:cNvSpPr/>
      </xdr:nvSpPr>
      <xdr:spPr>
        <a:xfrm>
          <a:off x="5000625" y="361950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7</xdr:row>
      <xdr:rowOff>180975</xdr:rowOff>
    </xdr:from>
    <xdr:to>
      <xdr:col>2</xdr:col>
      <xdr:colOff>733253</xdr:colOff>
      <xdr:row>9</xdr:row>
      <xdr:rowOff>57150</xdr:rowOff>
    </xdr:to>
    <xdr:sp macro="[0]!Encours" textlink="">
      <xdr:nvSpPr>
        <xdr:cNvPr id="5" name="BtnFiltre"/>
        <xdr:cNvSpPr/>
      </xdr:nvSpPr>
      <xdr:spPr>
        <a:xfrm>
          <a:off x="5010150" y="752475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9</xdr:row>
      <xdr:rowOff>171450</xdr:rowOff>
    </xdr:from>
    <xdr:to>
      <xdr:col>2</xdr:col>
      <xdr:colOff>733253</xdr:colOff>
      <xdr:row>11</xdr:row>
      <xdr:rowOff>47625</xdr:rowOff>
    </xdr:to>
    <xdr:sp macro="[0]!Avenir" textlink="">
      <xdr:nvSpPr>
        <xdr:cNvPr id="8" name="BtnFiltre"/>
        <xdr:cNvSpPr/>
      </xdr:nvSpPr>
      <xdr:spPr>
        <a:xfrm>
          <a:off x="5010150" y="15049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466725</xdr:colOff>
      <xdr:row>3</xdr:row>
      <xdr:rowOff>171450</xdr:rowOff>
    </xdr:from>
    <xdr:to>
      <xdr:col>2</xdr:col>
      <xdr:colOff>723728</xdr:colOff>
      <xdr:row>5</xdr:row>
      <xdr:rowOff>47625</xdr:rowOff>
    </xdr:to>
    <xdr:sp macro="[0]!Prévisionsoavsterminées" textlink="">
      <xdr:nvSpPr>
        <xdr:cNvPr id="7" name="BtnFiltre"/>
        <xdr:cNvSpPr/>
      </xdr:nvSpPr>
      <xdr:spPr>
        <a:xfrm>
          <a:off x="5003006" y="361950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466725</xdr:colOff>
      <xdr:row>5</xdr:row>
      <xdr:rowOff>171450</xdr:rowOff>
    </xdr:from>
    <xdr:to>
      <xdr:col>2</xdr:col>
      <xdr:colOff>723728</xdr:colOff>
      <xdr:row>7</xdr:row>
      <xdr:rowOff>47625</xdr:rowOff>
    </xdr:to>
    <xdr:sp macro="[0]!Prévisionsfilmsterminées" textlink="">
      <xdr:nvSpPr>
        <xdr:cNvPr id="9" name="BtnFiltre"/>
        <xdr:cNvSpPr/>
      </xdr:nvSpPr>
      <xdr:spPr>
        <a:xfrm>
          <a:off x="5003006" y="361950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space-ripsub.ch.over-blog.com/" TargetMode="External"/><Relationship Id="rId13" Type="http://schemas.openxmlformats.org/officeDocument/2006/relationships/control" Target="../activeX/activeX2.xml"/><Relationship Id="rId3" Type="http://schemas.openxmlformats.org/officeDocument/2006/relationships/hyperlink" Target="http://www.free-telechargement.org/1/categorie-Mangas+VOST/" TargetMode="External"/><Relationship Id="rId7" Type="http://schemas.openxmlformats.org/officeDocument/2006/relationships/hyperlink" Target="http://www.minimax-fs.com/" TargetMode="External"/><Relationship Id="rId12" Type="http://schemas.openxmlformats.org/officeDocument/2006/relationships/vmlDrawing" Target="../drawings/vmlDrawing2.vml"/><Relationship Id="rId2" Type="http://schemas.openxmlformats.org/officeDocument/2006/relationships/hyperlink" Target="http://www.bloody-no-yume.com/" TargetMode="External"/><Relationship Id="rId1" Type="http://schemas.openxmlformats.org/officeDocument/2006/relationships/hyperlink" Target="http://kaerizaki-fansub.fr/" TargetMode="External"/><Relationship Id="rId6" Type="http://schemas.openxmlformats.org/officeDocument/2006/relationships/hyperlink" Target="http://www.tanoshii-no-fansub.com/index.php" TargetMode="External"/><Relationship Id="rId11" Type="http://schemas.openxmlformats.org/officeDocument/2006/relationships/drawing" Target="../drawings/drawing2.xml"/><Relationship Id="rId5" Type="http://schemas.openxmlformats.org/officeDocument/2006/relationships/hyperlink" Target="http://www.nyaa.se/?user=253697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http://www.nyaa.se/?user=253697" TargetMode="External"/><Relationship Id="rId9" Type="http://schemas.openxmlformats.org/officeDocument/2006/relationships/hyperlink" Target="http://ekstasyfamily.blogspot.fr/" TargetMode="External"/><Relationship Id="rId1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2"/>
  <dimension ref="A1:J1"/>
  <sheetViews>
    <sheetView workbookViewId="0"/>
  </sheetViews>
  <sheetFormatPr baseColWidth="10" defaultRowHeight="15" x14ac:dyDescent="0.25"/>
  <sheetData>
    <row r="1" spans="1:10" x14ac:dyDescent="0.25">
      <c r="A1" s="74" t="s">
        <v>192</v>
      </c>
      <c r="B1" s="74" t="s">
        <v>193</v>
      </c>
      <c r="C1" s="74" t="s">
        <v>194</v>
      </c>
      <c r="D1" s="74" t="s">
        <v>195</v>
      </c>
      <c r="E1" s="74" t="s">
        <v>196</v>
      </c>
      <c r="F1" s="74" t="s">
        <v>197</v>
      </c>
      <c r="G1" s="74" t="s">
        <v>198</v>
      </c>
      <c r="H1" s="74" t="s">
        <v>199</v>
      </c>
      <c r="I1" s="74" t="s">
        <v>200</v>
      </c>
      <c r="J1" s="74" t="s">
        <v>201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/>
  <dimension ref="A1:M141"/>
  <sheetViews>
    <sheetView showGridLines="0" tabSelected="1" zoomScale="80" zoomScaleNormal="80" workbookViewId="0">
      <pane ySplit="15" topLeftCell="A179" activePane="bottomLeft" state="frozen"/>
      <selection activeCell="A142" sqref="A142:XFD186"/>
      <selection pane="bottomLeft" activeCell="A142" sqref="A142:XFD186"/>
    </sheetView>
  </sheetViews>
  <sheetFormatPr baseColWidth="10" defaultColWidth="11.42578125" defaultRowHeight="15" x14ac:dyDescent="0.25"/>
  <cols>
    <col min="1" max="1" width="56.5703125" style="3" customWidth="1"/>
    <col min="2" max="7" width="11.42578125" style="3" customWidth="1"/>
    <col min="8" max="8" width="43.7109375" style="3" bestFit="1" customWidth="1"/>
    <col min="9" max="9" width="43" style="3" bestFit="1" customWidth="1"/>
    <col min="10" max="10" width="28" style="3" customWidth="1"/>
    <col min="11" max="16384" width="11.42578125" style="3"/>
  </cols>
  <sheetData>
    <row r="1" spans="1:13" ht="1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2"/>
      <c r="L1" s="12"/>
      <c r="M1" s="12"/>
    </row>
    <row r="2" spans="1:13" ht="1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2"/>
      <c r="L2" s="12"/>
      <c r="M2" s="12"/>
    </row>
    <row r="3" spans="1:13" ht="15" customHeight="1" x14ac:dyDescent="0.25">
      <c r="A3" s="13"/>
      <c r="B3" s="13"/>
      <c r="C3" s="91" t="s">
        <v>183</v>
      </c>
      <c r="D3" s="91"/>
      <c r="E3" s="91"/>
      <c r="F3" s="91"/>
      <c r="G3" s="13"/>
      <c r="H3" s="13"/>
      <c r="I3" s="13"/>
      <c r="M3" s="12"/>
    </row>
    <row r="4" spans="1:13" ht="15" customHeight="1" x14ac:dyDescent="0.25">
      <c r="A4" s="13"/>
      <c r="B4" s="13"/>
      <c r="C4" s="48"/>
      <c r="D4" s="49"/>
      <c r="E4" s="46"/>
      <c r="F4" s="30"/>
      <c r="H4" s="53" t="s">
        <v>78</v>
      </c>
      <c r="M4" s="12"/>
    </row>
    <row r="5" spans="1:13" ht="15" customHeight="1" x14ac:dyDescent="0.25">
      <c r="A5" s="13"/>
      <c r="B5" s="13"/>
      <c r="C5" s="92" t="s">
        <v>182</v>
      </c>
      <c r="D5" s="92"/>
      <c r="E5" s="92"/>
      <c r="F5" s="92"/>
      <c r="H5" s="52"/>
      <c r="I5" s="10"/>
      <c r="M5" s="12"/>
    </row>
    <row r="6" spans="1:13" ht="15" customHeight="1" x14ac:dyDescent="0.25">
      <c r="A6" s="34" t="s">
        <v>188</v>
      </c>
      <c r="B6" s="13"/>
      <c r="C6" s="48"/>
      <c r="D6" s="48"/>
      <c r="E6" s="50"/>
      <c r="F6" s="13"/>
      <c r="H6" s="40" t="s">
        <v>152</v>
      </c>
      <c r="I6" s="16">
        <f>COUNTA(A18:A141)</f>
        <v>124</v>
      </c>
      <c r="M6" s="12"/>
    </row>
    <row r="7" spans="1:13" ht="15" customHeight="1" x14ac:dyDescent="0.25">
      <c r="A7" s="34" t="s">
        <v>101</v>
      </c>
      <c r="B7" s="13"/>
      <c r="C7" s="93" t="s">
        <v>182</v>
      </c>
      <c r="D7" s="93"/>
      <c r="E7" s="93"/>
      <c r="F7" s="93"/>
      <c r="H7" s="41" t="s">
        <v>153</v>
      </c>
      <c r="I7" s="17">
        <f ca="1">COUNTIF(I18:I141,"fini*")+COUNTIF(I18:I141,"A jour")</f>
        <v>74</v>
      </c>
      <c r="M7" s="12"/>
    </row>
    <row r="8" spans="1:13" ht="15" customHeight="1" x14ac:dyDescent="0.25">
      <c r="A8" s="34" t="s">
        <v>191</v>
      </c>
      <c r="B8" s="14"/>
      <c r="C8" s="48"/>
      <c r="D8" s="48"/>
      <c r="E8" s="47"/>
      <c r="F8" s="13"/>
      <c r="H8" s="42" t="s">
        <v>156</v>
      </c>
      <c r="I8" s="18">
        <f ca="1">COUNTIF(H18:H141,"*en cours*")</f>
        <v>11</v>
      </c>
      <c r="M8" s="12"/>
    </row>
    <row r="9" spans="1:13" ht="15" customHeight="1" x14ac:dyDescent="0.25">
      <c r="A9" s="34" t="s">
        <v>78</v>
      </c>
      <c r="B9" s="14"/>
      <c r="C9" s="94" t="s">
        <v>184</v>
      </c>
      <c r="D9" s="94"/>
      <c r="E9" s="94"/>
      <c r="F9" s="94"/>
      <c r="H9" s="43" t="s">
        <v>157</v>
      </c>
      <c r="I9" s="19">
        <f ca="1">COUNTIF(H18:H141,"*en pause")</f>
        <v>0</v>
      </c>
      <c r="M9" s="12"/>
    </row>
    <row r="10" spans="1:13" ht="15" customHeight="1" x14ac:dyDescent="0.25">
      <c r="A10" s="89" t="s">
        <v>100</v>
      </c>
      <c r="B10" s="13"/>
      <c r="C10" s="51"/>
      <c r="D10" s="48"/>
      <c r="E10" s="47"/>
      <c r="F10" s="13"/>
      <c r="H10" s="31" t="s">
        <v>158</v>
      </c>
      <c r="I10" s="32">
        <f ca="1">COUNTIF(H18:H141,"*à venir*")</f>
        <v>8</v>
      </c>
      <c r="M10" s="12"/>
    </row>
    <row r="11" spans="1:13" ht="15" customHeight="1" x14ac:dyDescent="0.25">
      <c r="A11" s="13"/>
      <c r="B11" s="13"/>
      <c r="C11" s="95" t="s">
        <v>185</v>
      </c>
      <c r="D11" s="95"/>
      <c r="E11" s="95"/>
      <c r="F11" s="95"/>
      <c r="H11" s="44" t="s">
        <v>154</v>
      </c>
      <c r="I11" s="20">
        <f ca="1">COUNTIF(I18:I141,"*à regarder")</f>
        <v>42</v>
      </c>
      <c r="M11" s="12"/>
    </row>
    <row r="12" spans="1:13" ht="15" customHeight="1" x14ac:dyDescent="0.25">
      <c r="A12" s="13"/>
      <c r="B12" s="14"/>
      <c r="C12" s="48"/>
      <c r="D12" s="48"/>
      <c r="E12" s="45"/>
      <c r="F12" s="13"/>
      <c r="H12" s="40" t="s">
        <v>155</v>
      </c>
      <c r="I12" s="16">
        <f ca="1">COUNTIF(I18:I141,"*abandonnée")</f>
        <v>0</v>
      </c>
      <c r="M12" s="12"/>
    </row>
    <row r="13" spans="1:13" ht="15" customHeight="1" x14ac:dyDescent="0.25">
      <c r="A13" s="13"/>
      <c r="B13" s="13"/>
      <c r="C13" s="90" t="s">
        <v>186</v>
      </c>
      <c r="D13" s="90"/>
      <c r="E13" s="90"/>
      <c r="F13" s="90"/>
      <c r="H13" s="39"/>
      <c r="I13" s="21"/>
      <c r="M13" s="12"/>
    </row>
    <row r="14" spans="1:13" ht="15" customHeight="1" x14ac:dyDescent="0.25">
      <c r="A14" s="13"/>
      <c r="B14" s="13"/>
      <c r="D14" s="13"/>
      <c r="E14" s="15"/>
      <c r="F14" s="13"/>
      <c r="K14" s="10"/>
      <c r="M14" s="12"/>
    </row>
    <row r="15" spans="1:13" ht="15" customHeight="1" x14ac:dyDescent="0.25">
      <c r="A15" s="13"/>
      <c r="B15" s="13"/>
      <c r="D15" s="13"/>
      <c r="E15" s="13"/>
      <c r="F15" s="13"/>
      <c r="G15" s="13"/>
      <c r="H15" s="13"/>
      <c r="I15" s="13"/>
      <c r="M15" s="12"/>
    </row>
    <row r="16" spans="1:13" ht="17.25" customHeight="1" thickBot="1" x14ac:dyDescent="0.3">
      <c r="A16" s="85"/>
      <c r="B16" s="12"/>
      <c r="C16" s="12"/>
      <c r="D16" s="12"/>
      <c r="E16" s="12"/>
      <c r="F16" s="12"/>
      <c r="G16" s="12"/>
      <c r="H16" s="12"/>
      <c r="I16" s="12"/>
      <c r="M16" s="12"/>
    </row>
    <row r="17" spans="1:13" s="10" customFormat="1" ht="15" hidden="1" customHeight="1" thickBot="1" x14ac:dyDescent="0.25">
      <c r="A17" s="12"/>
      <c r="B17" s="12"/>
      <c r="C17" s="12"/>
      <c r="D17" s="12"/>
      <c r="E17" s="12"/>
      <c r="F17" s="12"/>
      <c r="G17" s="12"/>
      <c r="H17" s="12"/>
      <c r="I17" s="12"/>
      <c r="M17" s="12"/>
    </row>
    <row r="18" spans="1:13" s="10" customFormat="1" ht="17.25" customHeight="1" x14ac:dyDescent="0.25">
      <c r="A18" s="35" t="s">
        <v>102</v>
      </c>
      <c r="B18" s="4">
        <v>12</v>
      </c>
      <c r="C18" s="4">
        <v>25</v>
      </c>
      <c r="D18" s="4"/>
      <c r="E18" s="4"/>
      <c r="F18" s="4"/>
      <c r="G18" s="4"/>
      <c r="H18" s="5" t="str">
        <f ca="1">IF(AND(OR(LEN(Prévisions!E18)-LEN(SUBSTITUTE(Prévisions!E18,"/",""))=2,LEN(Prévisions!E18)-LEN(SUBSTITUTE(Prévisions!E18,"/",""))=1),OR(ISBLANK(Prévisions!F18),LEN(Prévisions!F18)-LEN(SUBSTITUTE(Prévisions!F18,"/",""))=2,LEN(Prévisions!F18)-LEN(SUBSTITUTE(Prévisions!F18,"/",""))=1),OR(ISBLANK(Prévisions!G18),LEN(Prévisions!G18)-LEN(SUBSTITUTE(Prévisions!G18,"/",""))=2,LEN(Prévisions!G18)-LEN(SUBSTITUTE(Prévisions!G18,"/",""))=1)),IF(AND(LEN(Prévisions!E18)-LEN(SUBSTITUTE(Prévisions!E18,"/",""))=1,LEN(Prévisions!F18)-LEN(SUBSTITUTE(Prévisions!F18,"/",""))=1,LEN(Prévisions!G18)-LEN(SUBSTITUTE(Prévisions!G18,"/",""))=1),"Série, OAV(s) et Film(s) à venir (non précisé)",IF(AND(OR(LEN(Prévisions!E18)-LEN(SUBSTITUTE(Prévisions!E18,"/",""))=1,Prévisions!E18="A venir"),OR(LEN(Prévisions!F18)-LEN(SUBSTITUTE(Prévisions!F18,"/",""))=1,Prévisions!F18="A venir")),"Série et OAV(s) à venir (non précisé)",IF(AND(OR(LEN(Prévisions!E18)-LEN(SUBSTITUTE(Prévisions!E18,"/",""))=1,Prévisions!E18="A venir"),OR(LEN(Prévisions!G18)-LEN(SUBSTITUTE(Prévisions!G18,"/",""))=1,Prévisions!G18="A venir")),"Série et Film(s) à venir (non précisé)",IF(OR(LEN(Prévisions!E18)-LEN(SUBSTITUTE(Prévisions!E18,"/",""))=1,Prévisions!E18="A venir"),"Série à venir (non précisé)",IF(AND(AND(Prévisions!E18*1&lt;=TODAY(),Prévisions!B18=DL!C18),AND(Prévisions!F18*1&lt;=TODAY(),Prévisions!C18=DL!E18),AND(Prévisions!G18*1&lt;=TODAY(),Prévisions!D18=DL!G18)),"Série terminée",IF(AND(AND(Prévisions!E18*1&lt;=TODAY(),OR(DL!C18="!",DL!C18="?")),AND(Prévisions!F18*1&lt;=TODAY(),OR(DL!E18="!",DL!E18="?")),AND(Prévisions!G18*1&lt;=TODAY(),OR(DL!G18="!",DL!G18="?"))),"Série, OAV(s) et Film(s) en cours",IF(AND(AND(Prévisions!E18*1&lt;=TODAY(),OR(DL!C18="!",DL!C18="?")),AND(Prévisions!F18*1&lt;=TODAY(),OR(DL!E18="!",DL!E18="?"))),"Série et OAV(s) en cours",IF(AND(AND(Prévisions!E18*1&lt;=TODAY(),OR(DL!C18="!",DL!C18="?")),AND(Prévisions!G18*1&lt;=TODAY(),OR(DL!G18="!",DL!G18="?"))),"Série et Film(s) en cours",IF(AND(AND(Prévisions!F18*1&lt;=TODAY(),OR(DL!E18="!",DL!E18="?")),AND(Prévisions!G18*1&lt;=TODAY(),OR(DL!G18="!",DL!G18="?"))),"OAV(s) et Film(s) en cours",IF(AND(Prévisions!E18*1&lt;=TODAY(),OR(DL!C18="!",DL!C18="?"),RIGHT(Prévisions!B18,1)="+"),"Série en cours (non précisé)",IF(AND(Prévisions!E18*1&lt;=TODAY(),OR(DL!C18="!",DL!C18="?")),"Série en cours",IF(AND(Prévisions!F18*1&lt;=TODAY(),OR(DL!E18="!",DL!E18="?"),RIGHT(Prévisions!C18,1)="+"),"OAV(s) en cours (non précisé)",IF(AND(Prévisions!F18*1&lt;=TODAY(),OR(DL!E18="!",DL!E18="?")),"OAV(s) en cours",IF(AND(Prévisions!G18*1&lt;=TODAY(),OR(DL!G18="!",DL!G18="?"),RIGHT(Prévisions!D18,1)="+"),"Film(s) en cours (non précisé)",IF(AND(Prévisions!G18*1&lt;=TODAY(),OR(DL!G18="!",DL!G18="?")),"Film(s) en cours",IF(AND(AND(Prévisions!E18*1&gt;TODAY(),DL!C18="!"),AND(Prévisions!F18*1&gt;TODAY(),DL!E18="!"),AND(Prévisions!G18*1&gt;TODAY(),DL!G18="!")),"Série, OAV(s) et Film(s) à venir",IF(AND(AND(Prévisions!E18*1&gt;TODAY(),DL!C18="!"),AND(Prévisions!F18*1&gt;TODAY(),DL!E18="!")),"Série et OAV(s) à venir",IF(AND(AND(Prévisions!E18*1&gt;TODAY(),DL!C18="!"),AND(Prévisions!G18*1&gt;TODAY(),DL!G18="!")),"Série et Film(s) à venir",IF(AND(AND(Prévisions!F18*1&gt;TODAY(),DL!E18="!"),AND(Prévisions!G18*1&gt;TODAY(),DL!G18="!")),"OAV(s) et Film(s) à venir",IF(AND(Prévisions!E18*1&gt;TODAY(),DL!C18="!"),"Série à venir",IF(AND(Prévisions!F18*1&gt;TODAY(),DL!E18="!"),"OAV(s) à venir",IF(AND(Prévisions!G18*1&gt;TODAY(),DL!G18="!"),"Film(s) à venir","Try Again")))))))))))))))))))))),IF(AND(Prévisions!E18="Terminée",OR(ISBLANK(Prévisions!F18),LEN(Prévisions!F18)-LEN(SUBSTITUTE(Prévisions!F18,"/",""))=2,LEN(Prévisions!F18)-LEN(SUBSTITUTE(Prévisions!F18,"/",""))=1,Prévisions!F18="Terminé(s)"),OR(ISBLANK(Prévisions!G18),LEN(Prévisions!G18)-LEN(SUBSTITUTE(Prévisions!G18,"/",""))=2,,LEN(Prévisions!G18)-LEN(SUBSTITUTE(Prévisions!G18,"/",""))=1,Prévisions!G18="Terminé(s)")),IF(AND(Prévisions!E18="Terminée",AND(Prévisions!F18*1&lt;=TODAY(),OR(DL!E18="!",DL!E18="?")),AND(Prévisions!G18*1&lt;=TODAY(),OR(DL!G18="!",DL!G18="?"))),"OAV(s) et Film(s) en cours",IF(AND(Prévisions!E18="Terminée",AND(Prévisions!F18*1&lt;=TODAY(),OR(DL!E18="!",DL!E18="?"),RIGHT(Prévisions!C18,1)="+")),"OAV(s) en cours (non précisé)",IF(AND(Prévisions!E18="Terminée",AND(Prévisions!F18*1&lt;=TODAY(),OR(DL!E18="!",DL!E18="?"))),"OAV(s) en cours",IF(AND(Prévisions!E18="Terminée",AND(Prévisions!G18*1&lt;=TODAY(),OR(DL!G18="!",DL!G18="?"),RIGHT(Prévisions!D18,1)="+")),"Film(s) en cours (non précisé)",IF(AND(Prévisions!E18="Terminée",AND(Prévisions!G18*1&lt;=TODAY(),OR(DL!G18="!",DL!G18="?"))),"Film(s) en cours",IF(AND(Prévisions!E18="Terminée",AND(LEN(Prévisions!F18)-LEN(SUBSTITUTE(Prévisions!F18,"/",""))=2,Prévisions!F18*1&gt;TODAY(),DL!E18="!"),AND(LEN(Prévisions!G18)-LEN(SUBSTITUTE(Prévisions!G18,"/",""))=2,Prévisions!G18*1&gt;TODAY(),DL!G18="!")),"OAV(s) et Film(s) à venir",IF(AND(Prévisions!E18="Terminée",AND(LEN(Prévisions!F18)-LEN(SUBSTITUTE(Prévisions!F18,"/",""))=2,Prévisions!F18*1&gt;TODAY(),DL!E18="!")),"OAV(s) à venir",IF(AND(Prévisions!E18="Terminée",AND(LEN(Prévisions!G18)-LEN(SUBSTITUTE(Prévisions!G18,"/",""))=2,Prévisions!G18*1&gt;TODAY(),DL!G18="!")),"Film(s) à venir",IF(AND(OR(LEN(Prévisions!F18)-LEN(SUBSTITUTE(Prévisions!F18,"/",""))=1,Prévisions!F18="A venir"),OR(LEN(Prévisions!G18)-LEN(SUBSTITUTE(Prévisions!G18,"/",""))=1,Prévisions!G18="A venir")),"OAV(s) et Film(s) à venir (non précisé)",IF(OR(LEN(Prévisions!F18)-LEN(SUBSTITUTE(Prévisions!F18,"/",""))=1,Prévisions!F18="A venir"),"OAV(s) à venir (non précisé)",IF(OR(LEN(Prévisions!G18)-LEN(SUBSTITUTE(Prévisions!G18,"/",""))=1,Prévisions!G18="A venir"),"Film(s) à venir (non précisé)",IF(AND(Prévisions!E18="Terminée",OR(AND(Prévisions!F18*1&lt;=TODAY(),Prévisions!C18=DL!E18),ISBLANK(Prévisions!F18),Prévisions!F18="Terminé(s)"),OR(AND(Prévisions!G18*1&lt;=TODAY(),Prévisions!D18=DL!G18),ISBLANK(Prévisions!G18),Prévisions!G18="Terminé(s)")),"Série terminée","Try Again")))))))))))),IF(AND(OR(Prévisions!E18="A venir",LEN(Prévisions!E18)-LEN(SUBSTITUTE(Prévisions!E18,"/",""))=1),DL!C18="!"),"Série à venir (non précisé)",IF(AND(OR(Prévisions!F18="A venir",LEN(Prévisions!F18)-LEN(SUBSTITUTE(Prévisions!F18,"/",""))=1),DL!E18="!"),"OAV(s) à venir (non précisé)",IF(AND(OR(Prévisions!G18="A venir",LEN(Prévisions!G18)-LEN(SUBSTITUTE(Prévisions!G18,"/",""))=1),DL!G18="!"),"Film(s) à venir (non précisé)",IF(Prévisions!E18="En pause","Série en pause",IF(Prévisions!F18="En pause","OAV(s) en pause",IF(AND(LEN(Prévisions!F18)-LEN(SUBSTITUTE(Prévisions!F18,"/",""))=1,DL!E18="!"),"OAV(s) à venir (non précisé)",IF(AND(LEN(Prévisions!G18)-LEN(SUBSTITUTE(Prévisions!G18,"/",""))=1,DL!E18="!"),"Film(s) à venir (non précisé)",IF(Prévisions!G18="Terminé(s)","Film(s) terminé(s)",IF(Prévisions!F18="Terminé(s)","OAV(s) terminé(s)",IF(AND(Prévisions!E18*1&gt;TODAY(),DL!C18="!"),"Série à venir",IF(AND(Prévisions!F18*1&gt;TODAY(),DL!E18="!"),"OAV(s) à venir",IF(AND(Prévisions!G18*1&gt;TODAY(),DL!G18="!"),"Film(s) à venir",IF(AND(ISBLANK(Prévisions!E18),Prévisions!F18*1&lt;=TODAY(),OR(DL!E18="!",DL!E18="?")),"OAV(s) en cours",IF(AND(ISBLANK(Prévisions!E18),ISBLANK(Prévisions!F18),AND(Prévisions!G18*1&lt;=TODAY(),Prévisions!D18=DL!G18)),"Film(s) terminé(s)",IF(AND(ISBLANK(Prévisions!E18),ISBLANK(Prévisions!G18),AND(Prévisions!F18*1&lt;=TODAY(),Prévisions!C18=DL!E18)),"OAV(s) terminé(s)","Tryagain")))))))))))))))))</f>
        <v>Série terminée</v>
      </c>
      <c r="I18" s="5" t="str">
        <f ca="1">IF(AND(OR(H18="Série et OAV(s) en cours",H18="Série et OAV(s) en cours (non précisé)",H18="Série en cours",H18="OAV(s) en cours",H18="Film(s) en cours",H18="Série en cours (non précisé)",H18="OAV(s) en cours (non précisé)",H18="Film(s) en cours (non précisé)"),B18=C18,D18=E18,F18=G18),"A jour",IF(H18="Film(s) à venir","Dans "&amp;Prévisions!G18*1-TODAY()&amp;" jour(s)",IF(H18="OAV(s) à venir","Dans "&amp;Prévisions!F18*1-TODAY()&amp;" jour(s)",IF(H18="Série à venir","Dans "&amp;Prévisions!E18*1-TODAY()&amp;" jour(s)",IF(OR(H18="Série et OAV(s) à venir (non précisé)",H18="Série à venir (non précisé)",H18="OAV(s) à venir (non précisé)",H18="Film(s) à venir (non précisé)",H18="Série et film(s) à venir (non précisé)"),"Dans ?? jour(s)",IF(AND(H18="Film(s) terminé(s)",F18=G18),"Fini(s)",IF(AND(B18=C18,D18=E18,F18=G18),"Finie",IF(OR(DL!B18="x",DL!D18="x",DL!F18="x"),"Série Abandonnée",IF(AND(B18&lt;C18,D18&lt;E18,F18&lt;G18),C18-B18&amp;" Episode(s), "&amp;E18-D18&amp;" OAV(s) et "&amp;G18-F18&amp;" Film(s) à regarder",IF(AND(B18&lt;C18,D18&lt;E18),C18-B18&amp;" Episode(s) et "&amp;E18-D18&amp;" OAV(s) à regarder",IF(AND(B18&lt;C18,F18&lt;G18),C18-B18&amp;" Episode(s) et "&amp;G18-F18&amp;" Film(s) à regarder",IF(AND(D18&lt;E18,F18&lt;G18),E18-D18&amp;" OAV(s) et "&amp;G18-F18&amp;" Film(s) à regarder",IF(B18&lt;C18,C18-B18&amp;" Episode(s) à regarder",IF(D18&lt;E18,E18-D18&amp;" OAV(s) à regarder",IF(F18&lt;G18,G18-F18&amp;" Film(s) à regarder","")))))))))))))))</f>
        <v>13 Episode(s) à regarder</v>
      </c>
    </row>
    <row r="19" spans="1:13" ht="17.25" customHeight="1" x14ac:dyDescent="0.25">
      <c r="A19" s="35" t="s">
        <v>30</v>
      </c>
      <c r="B19" s="11">
        <v>12</v>
      </c>
      <c r="C19" s="11">
        <v>12</v>
      </c>
      <c r="D19" s="11">
        <v>1</v>
      </c>
      <c r="E19" s="11">
        <v>1</v>
      </c>
      <c r="F19" s="11"/>
      <c r="G19" s="11"/>
      <c r="H19" s="5" t="str">
        <f ca="1">IF(AND(OR(LEN(Prévisions!E19)-LEN(SUBSTITUTE(Prévisions!E19,"/",""))=2,LEN(Prévisions!E19)-LEN(SUBSTITUTE(Prévisions!E19,"/",""))=1),OR(ISBLANK(Prévisions!F19),LEN(Prévisions!F19)-LEN(SUBSTITUTE(Prévisions!F19,"/",""))=2,LEN(Prévisions!F19)-LEN(SUBSTITUTE(Prévisions!F19,"/",""))=1),OR(ISBLANK(Prévisions!G19),LEN(Prévisions!G19)-LEN(SUBSTITUTE(Prévisions!G19,"/",""))=2,LEN(Prévisions!G19)-LEN(SUBSTITUTE(Prévisions!G19,"/",""))=1)),IF(AND(LEN(Prévisions!E19)-LEN(SUBSTITUTE(Prévisions!E19,"/",""))=1,LEN(Prévisions!F19)-LEN(SUBSTITUTE(Prévisions!F19,"/",""))=1,LEN(Prévisions!G19)-LEN(SUBSTITUTE(Prévisions!G19,"/",""))=1),"Série, OAV(s) et Film(s) à venir (non précisé)",IF(AND(OR(LEN(Prévisions!E19)-LEN(SUBSTITUTE(Prévisions!E19,"/",""))=1,Prévisions!E19="A venir"),OR(LEN(Prévisions!F19)-LEN(SUBSTITUTE(Prévisions!F19,"/",""))=1,Prévisions!F19="A venir")),"Série et OAV(s) à venir (non précisé)",IF(AND(OR(LEN(Prévisions!E19)-LEN(SUBSTITUTE(Prévisions!E19,"/",""))=1,Prévisions!E19="A venir"),OR(LEN(Prévisions!G19)-LEN(SUBSTITUTE(Prévisions!G19,"/",""))=1,Prévisions!G19="A venir")),"Série et Film(s) à venir (non précisé)",IF(OR(LEN(Prévisions!E19)-LEN(SUBSTITUTE(Prévisions!E19,"/",""))=1,Prévisions!E19="A venir"),"Série à venir (non précisé)",IF(AND(AND(Prévisions!E19*1&lt;=TODAY(),Prévisions!B19=DL!C19),AND(Prévisions!F19*1&lt;=TODAY(),Prévisions!C19=DL!E19),AND(Prévisions!G19*1&lt;=TODAY(),Prévisions!D19=DL!G19)),"Série terminée",IF(AND(AND(Prévisions!E19*1&lt;=TODAY(),OR(DL!C19="!",DL!C19="?")),AND(Prévisions!F19*1&lt;=TODAY(),OR(DL!E19="!",DL!E19="?")),AND(Prévisions!G19*1&lt;=TODAY(),OR(DL!G19="!",DL!G19="?"))),"Série, OAV(s) et Film(s) en cours",IF(AND(AND(Prévisions!E19*1&lt;=TODAY(),OR(DL!C19="!",DL!C19="?")),AND(Prévisions!F19*1&lt;=TODAY(),OR(DL!E19="!",DL!E19="?"))),"Série et OAV(s) en cours",IF(AND(AND(Prévisions!E19*1&lt;=TODAY(),OR(DL!C19="!",DL!C19="?")),AND(Prévisions!G19*1&lt;=TODAY(),OR(DL!G19="!",DL!G19="?"))),"Série et Film(s) en cours",IF(AND(AND(Prévisions!F19*1&lt;=TODAY(),OR(DL!E19="!",DL!E19="?")),AND(Prévisions!G19*1&lt;=TODAY(),OR(DL!G19="!",DL!G19="?"))),"OAV(s) et Film(s) en cours",IF(AND(Prévisions!E19*1&lt;=TODAY(),OR(DL!C19="!",DL!C19="?"),RIGHT(Prévisions!B19,1)="+"),"Série en cours (non précisé)",IF(AND(Prévisions!E19*1&lt;=TODAY(),OR(DL!C19="!",DL!C19="?")),"Série en cours",IF(AND(Prévisions!F19*1&lt;=TODAY(),OR(DL!E19="!",DL!E19="?"),RIGHT(Prévisions!C19,1)="+"),"OAV(s) en cours (non précisé)",IF(AND(Prévisions!F19*1&lt;=TODAY(),OR(DL!E19="!",DL!E19="?")),"OAV(s) en cours",IF(AND(Prévisions!G19*1&lt;=TODAY(),OR(DL!G19="!",DL!G19="?"),RIGHT(Prévisions!D19,1)="+"),"Film(s) en cours (non précisé)",IF(AND(Prévisions!G19*1&lt;=TODAY(),OR(DL!G19="!",DL!G19="?")),"Film(s) en cours",IF(AND(AND(Prévisions!E19*1&gt;TODAY(),DL!C19="!"),AND(Prévisions!F19*1&gt;TODAY(),DL!E19="!"),AND(Prévisions!G19*1&gt;TODAY(),DL!G19="!")),"Série, OAV(s) et Film(s) à venir",IF(AND(AND(Prévisions!E19*1&gt;TODAY(),DL!C19="!"),AND(Prévisions!F19*1&gt;TODAY(),DL!E19="!")),"Série et OAV(s) à venir",IF(AND(AND(Prévisions!E19*1&gt;TODAY(),DL!C19="!"),AND(Prévisions!G19*1&gt;TODAY(),DL!G19="!")),"Série et Film(s) à venir",IF(AND(AND(Prévisions!F19*1&gt;TODAY(),DL!E19="!"),AND(Prévisions!G19*1&gt;TODAY(),DL!G19="!")),"OAV(s) et Film(s) à venir",IF(AND(Prévisions!E19*1&gt;TODAY(),DL!C19="!"),"Série à venir",IF(AND(Prévisions!F19*1&gt;TODAY(),DL!E19="!"),"OAV(s) à venir",IF(AND(Prévisions!G19*1&gt;TODAY(),DL!G19="!"),"Film(s) à venir","Try Again")))))))))))))))))))))),IF(AND(Prévisions!E19="Terminée",OR(ISBLANK(Prévisions!F19),LEN(Prévisions!F19)-LEN(SUBSTITUTE(Prévisions!F19,"/",""))=2,LEN(Prévisions!F19)-LEN(SUBSTITUTE(Prévisions!F19,"/",""))=1,Prévisions!F19="Terminé(s)"),OR(ISBLANK(Prévisions!G19),LEN(Prévisions!G19)-LEN(SUBSTITUTE(Prévisions!G19,"/",""))=2,,LEN(Prévisions!G19)-LEN(SUBSTITUTE(Prévisions!G19,"/",""))=1,Prévisions!G19="Terminé(s)")),IF(AND(Prévisions!E19="Terminée",AND(Prévisions!F19*1&lt;=TODAY(),OR(DL!E19="!",DL!E19="?")),AND(Prévisions!G19*1&lt;=TODAY(),OR(DL!G19="!",DL!G19="?"))),"OAV(s) et Film(s) en cours",IF(AND(Prévisions!E19="Terminée",AND(Prévisions!F19*1&lt;=TODAY(),OR(DL!E19="!",DL!E19="?"),RIGHT(Prévisions!C19,1)="+")),"OAV(s) en cours (non précisé)",IF(AND(Prévisions!E19="Terminée",AND(Prévisions!F19*1&lt;=TODAY(),OR(DL!E19="!",DL!E19="?"))),"OAV(s) en cours",IF(AND(Prévisions!E19="Terminée",AND(Prévisions!G19*1&lt;=TODAY(),OR(DL!G19="!",DL!G19="?"),RIGHT(Prévisions!D19,1)="+")),"Film(s) en cours (non précisé)",IF(AND(Prévisions!E19="Terminée",AND(Prévisions!G19*1&lt;=TODAY(),OR(DL!G19="!",DL!G19="?"))),"Film(s) en cours",IF(AND(Prévisions!E19="Terminée",AND(LEN(Prévisions!F19)-LEN(SUBSTITUTE(Prévisions!F19,"/",""))=2,Prévisions!F19*1&gt;TODAY(),DL!E19="!"),AND(LEN(Prévisions!G19)-LEN(SUBSTITUTE(Prévisions!G19,"/",""))=2,Prévisions!G19*1&gt;TODAY(),DL!G19="!")),"OAV(s) et Film(s) à venir",IF(AND(Prévisions!E19="Terminée",AND(LEN(Prévisions!F19)-LEN(SUBSTITUTE(Prévisions!F19,"/",""))=2,Prévisions!F19*1&gt;TODAY(),DL!E19="!")),"OAV(s) à venir",IF(AND(Prévisions!E19="Terminée",AND(LEN(Prévisions!G19)-LEN(SUBSTITUTE(Prévisions!G19,"/",""))=2,Prévisions!G19*1&gt;TODAY(),DL!G19="!")),"Film(s) à venir",IF(AND(OR(LEN(Prévisions!F19)-LEN(SUBSTITUTE(Prévisions!F19,"/",""))=1,Prévisions!F19="A venir"),OR(LEN(Prévisions!G19)-LEN(SUBSTITUTE(Prévisions!G19,"/",""))=1,Prévisions!G19="A venir")),"OAV(s) et Film(s) à venir (non précisé)",IF(OR(LEN(Prévisions!F19)-LEN(SUBSTITUTE(Prévisions!F19,"/",""))=1,Prévisions!F19="A venir"),"OAV(s) à venir (non précisé)",IF(OR(LEN(Prévisions!G19)-LEN(SUBSTITUTE(Prévisions!G19,"/",""))=1,Prévisions!G19="A venir"),"Film(s) à venir (non précisé)",IF(AND(Prévisions!E19="Terminée",OR(AND(Prévisions!F19*1&lt;=TODAY(),Prévisions!C19=DL!E19),ISBLANK(Prévisions!F19),Prévisions!F19="Terminé(s)"),OR(AND(Prévisions!G19*1&lt;=TODAY(),Prévisions!D19=DL!G19),ISBLANK(Prévisions!G19),Prévisions!G19="Terminé(s)")),"Série terminée","Try Again")))))))))))),IF(AND(OR(Prévisions!E19="A venir",LEN(Prévisions!E19)-LEN(SUBSTITUTE(Prévisions!E19,"/",""))=1),DL!C19="!"),"Série à venir (non précisé)",IF(AND(OR(Prévisions!F19="A venir",LEN(Prévisions!F19)-LEN(SUBSTITUTE(Prévisions!F19,"/",""))=1),DL!E19="!"),"OAV(s) à venir (non précisé)",IF(AND(OR(Prévisions!G19="A venir",LEN(Prévisions!G19)-LEN(SUBSTITUTE(Prévisions!G19,"/",""))=1),DL!G19="!"),"Film(s) à venir (non précisé)",IF(Prévisions!E19="En pause","Série en pause",IF(Prévisions!F19="En pause","OAV(s) en pause",IF(AND(LEN(Prévisions!F19)-LEN(SUBSTITUTE(Prévisions!F19,"/",""))=1,DL!E19="!"),"OAV(s) à venir (non précisé)",IF(AND(LEN(Prévisions!G19)-LEN(SUBSTITUTE(Prévisions!G19,"/",""))=1,DL!E19="!"),"Film(s) à venir (non précisé)",IF(Prévisions!G19="Terminé(s)","Film(s) terminé(s)",IF(Prévisions!F19="Terminé(s)","OAV(s) terminé(s)",IF(AND(Prévisions!E19*1&gt;TODAY(),DL!C19="!"),"Série à venir",IF(AND(Prévisions!F19*1&gt;TODAY(),DL!E19="!"),"OAV(s) à venir",IF(AND(Prévisions!G19*1&gt;TODAY(),DL!G19="!"),"Film(s) à venir",IF(AND(ISBLANK(Prévisions!E19),Prévisions!F19*1&lt;=TODAY(),OR(DL!E19="!",DL!E19="?")),"OAV(s) en cours",IF(AND(ISBLANK(Prévisions!E19),ISBLANK(Prévisions!F19),AND(Prévisions!G19*1&lt;=TODAY(),Prévisions!D19=DL!G19)),"Film(s) terminé(s)",IF(AND(ISBLANK(Prévisions!E19),ISBLANK(Prévisions!G19),AND(Prévisions!F19*1&lt;=TODAY(),Prévisions!C19=DL!E19)),"OAV(s) terminé(s)","Tryagain")))))))))))))))))</f>
        <v>Série terminée</v>
      </c>
      <c r="I19" s="5" t="str">
        <f ca="1">IF(AND(OR(H19="Série et OAV(s) en cours",H19="Série et OAV(s) en cours (non précisé)",H19="Série en cours",H19="OAV(s) en cours",H19="Film(s) en cours",H19="Série en cours (non précisé)",H19="OAV(s) en cours (non précisé)",H19="Film(s) en cours (non précisé)"),B19=C19,D19=E19,F19=G19),"A jour",IF(H19="Film(s) à venir","Dans "&amp;Prévisions!G19*1-TODAY()&amp;" jour(s)",IF(H19="OAV(s) à venir","Dans "&amp;Prévisions!F19*1-TODAY()&amp;" jour(s)",IF(H19="Série à venir","Dans "&amp;Prévisions!E19*1-TODAY()&amp;" jour(s)",IF(OR(H19="Série et OAV(s) à venir (non précisé)",H19="Série à venir (non précisé)",H19="OAV(s) à venir (non précisé)",H19="Film(s) à venir (non précisé)",H19="Série et film(s) à venir (non précisé)"),"Dans ?? jour(s)",IF(AND(H19="Film(s) terminé(s)",F19=G19),"Fini(s)",IF(AND(B19=C19,D19=E19,F19=G19),"Finie",IF(OR(DL!B19="x",DL!D19="x",DL!F19="x"),"Série Abandonnée",IF(AND(B19&lt;C19,D19&lt;E19,F19&lt;G19),C19-B19&amp;" Episode(s), "&amp;E19-D19&amp;" OAV(s) et "&amp;G19-F19&amp;" Film(s) à regarder",IF(AND(B19&lt;C19,D19&lt;E19),C19-B19&amp;" Episode(s) et "&amp;E19-D19&amp;" OAV(s) à regarder",IF(AND(B19&lt;C19,F19&lt;G19),C19-B19&amp;" Episode(s) et "&amp;G19-F19&amp;" Film(s) à regarder",IF(AND(D19&lt;E19,F19&lt;G19),E19-D19&amp;" OAV(s) et "&amp;G19-F19&amp;" Film(s) à regarder",IF(B19&lt;C19,C19-B19&amp;" Episode(s) à regarder",IF(D19&lt;E19,E19-D19&amp;" OAV(s) à regarder",IF(F19&lt;G19,G19-F19&amp;" Film(s) à regarder","")))))))))))))))</f>
        <v>Finie</v>
      </c>
    </row>
    <row r="20" spans="1:13" s="10" customFormat="1" ht="17.25" customHeight="1" x14ac:dyDescent="0.25">
      <c r="A20" s="35" t="s">
        <v>103</v>
      </c>
      <c r="B20" s="5">
        <v>12</v>
      </c>
      <c r="C20" s="5">
        <v>12</v>
      </c>
      <c r="D20" s="5"/>
      <c r="E20" s="5"/>
      <c r="F20" s="5"/>
      <c r="G20" s="5"/>
      <c r="H20" s="5" t="str">
        <f ca="1">IF(AND(OR(LEN(Prévisions!E20)-LEN(SUBSTITUTE(Prévisions!E20,"/",""))=2,LEN(Prévisions!E20)-LEN(SUBSTITUTE(Prévisions!E20,"/",""))=1),OR(ISBLANK(Prévisions!F20),LEN(Prévisions!F20)-LEN(SUBSTITUTE(Prévisions!F20,"/",""))=2,LEN(Prévisions!F20)-LEN(SUBSTITUTE(Prévisions!F20,"/",""))=1),OR(ISBLANK(Prévisions!G20),LEN(Prévisions!G20)-LEN(SUBSTITUTE(Prévisions!G20,"/",""))=2,LEN(Prévisions!G20)-LEN(SUBSTITUTE(Prévisions!G20,"/",""))=1)),IF(AND(LEN(Prévisions!E20)-LEN(SUBSTITUTE(Prévisions!E20,"/",""))=1,LEN(Prévisions!F20)-LEN(SUBSTITUTE(Prévisions!F20,"/",""))=1,LEN(Prévisions!G20)-LEN(SUBSTITUTE(Prévisions!G20,"/",""))=1),"Série, OAV(s) et Film(s) à venir (non précisé)",IF(AND(OR(LEN(Prévisions!E20)-LEN(SUBSTITUTE(Prévisions!E20,"/",""))=1,Prévisions!E20="A venir"),OR(LEN(Prévisions!F20)-LEN(SUBSTITUTE(Prévisions!F20,"/",""))=1,Prévisions!F20="A venir")),"Série et OAV(s) à venir (non précisé)",IF(AND(OR(LEN(Prévisions!E20)-LEN(SUBSTITUTE(Prévisions!E20,"/",""))=1,Prévisions!E20="A venir"),OR(LEN(Prévisions!G20)-LEN(SUBSTITUTE(Prévisions!G20,"/",""))=1,Prévisions!G20="A venir")),"Série et Film(s) à venir (non précisé)",IF(OR(LEN(Prévisions!E20)-LEN(SUBSTITUTE(Prévisions!E20,"/",""))=1,Prévisions!E20="A venir"),"Série à venir (non précisé)",IF(AND(AND(Prévisions!E20*1&lt;=TODAY(),Prévisions!B20=DL!C20),AND(Prévisions!F20*1&lt;=TODAY(),Prévisions!C20=DL!E20),AND(Prévisions!G20*1&lt;=TODAY(),Prévisions!D20=DL!G20)),"Série terminée",IF(AND(AND(Prévisions!E20*1&lt;=TODAY(),OR(DL!C20="!",DL!C20="?")),AND(Prévisions!F20*1&lt;=TODAY(),OR(DL!E20="!",DL!E20="?")),AND(Prévisions!G20*1&lt;=TODAY(),OR(DL!G20="!",DL!G20="?"))),"Série, OAV(s) et Film(s) en cours",IF(AND(AND(Prévisions!E20*1&lt;=TODAY(),OR(DL!C20="!",DL!C20="?")),AND(Prévisions!F20*1&lt;=TODAY(),OR(DL!E20="!",DL!E20="?"))),"Série et OAV(s) en cours",IF(AND(AND(Prévisions!E20*1&lt;=TODAY(),OR(DL!C20="!",DL!C20="?")),AND(Prévisions!G20*1&lt;=TODAY(),OR(DL!G20="!",DL!G20="?"))),"Série et Film(s) en cours",IF(AND(AND(Prévisions!F20*1&lt;=TODAY(),OR(DL!E20="!",DL!E20="?")),AND(Prévisions!G20*1&lt;=TODAY(),OR(DL!G20="!",DL!G20="?"))),"OAV(s) et Film(s) en cours",IF(AND(Prévisions!E20*1&lt;=TODAY(),OR(DL!C20="!",DL!C20="?"),RIGHT(Prévisions!B20,1)="+"),"Série en cours (non précisé)",IF(AND(Prévisions!E20*1&lt;=TODAY(),OR(DL!C20="!",DL!C20="?")),"Série en cours",IF(AND(Prévisions!F20*1&lt;=TODAY(),OR(DL!E20="!",DL!E20="?"),RIGHT(Prévisions!C20,1)="+"),"OAV(s) en cours (non précisé)",IF(AND(Prévisions!F20*1&lt;=TODAY(),OR(DL!E20="!",DL!E20="?")),"OAV(s) en cours",IF(AND(Prévisions!G20*1&lt;=TODAY(),OR(DL!G20="!",DL!G20="?"),RIGHT(Prévisions!D20,1)="+"),"Film(s) en cours (non précisé)",IF(AND(Prévisions!G20*1&lt;=TODAY(),OR(DL!G20="!",DL!G20="?")),"Film(s) en cours",IF(AND(AND(Prévisions!E20*1&gt;TODAY(),DL!C20="!"),AND(Prévisions!F20*1&gt;TODAY(),DL!E20="!"),AND(Prévisions!G20*1&gt;TODAY(),DL!G20="!")),"Série, OAV(s) et Film(s) à venir",IF(AND(AND(Prévisions!E20*1&gt;TODAY(),DL!C20="!"),AND(Prévisions!F20*1&gt;TODAY(),DL!E20="!")),"Série et OAV(s) à venir",IF(AND(AND(Prévisions!E20*1&gt;TODAY(),DL!C20="!"),AND(Prévisions!G20*1&gt;TODAY(),DL!G20="!")),"Série et Film(s) à venir",IF(AND(AND(Prévisions!F20*1&gt;TODAY(),DL!E20="!"),AND(Prévisions!G20*1&gt;TODAY(),DL!G20="!")),"OAV(s) et Film(s) à venir",IF(AND(Prévisions!E20*1&gt;TODAY(),DL!C20="!"),"Série à venir",IF(AND(Prévisions!F20*1&gt;TODAY(),DL!E20="!"),"OAV(s) à venir",IF(AND(Prévisions!G20*1&gt;TODAY(),DL!G20="!"),"Film(s) à venir","Try Again")))))))))))))))))))))),IF(AND(Prévisions!E20="Terminée",OR(ISBLANK(Prévisions!F20),LEN(Prévisions!F20)-LEN(SUBSTITUTE(Prévisions!F20,"/",""))=2,LEN(Prévisions!F20)-LEN(SUBSTITUTE(Prévisions!F20,"/",""))=1,Prévisions!F20="Terminé(s)"),OR(ISBLANK(Prévisions!G20),LEN(Prévisions!G20)-LEN(SUBSTITUTE(Prévisions!G20,"/",""))=2,,LEN(Prévisions!G20)-LEN(SUBSTITUTE(Prévisions!G20,"/",""))=1,Prévisions!G20="Terminé(s)")),IF(AND(Prévisions!E20="Terminée",AND(Prévisions!F20*1&lt;=TODAY(),OR(DL!E20="!",DL!E20="?")),AND(Prévisions!G20*1&lt;=TODAY(),OR(DL!G20="!",DL!G20="?"))),"OAV(s) et Film(s) en cours",IF(AND(Prévisions!E20="Terminée",AND(Prévisions!F20*1&lt;=TODAY(),OR(DL!E20="!",DL!E20="?"),RIGHT(Prévisions!C20,1)="+")),"OAV(s) en cours (non précisé)",IF(AND(Prévisions!E20="Terminée",AND(Prévisions!F20*1&lt;=TODAY(),OR(DL!E20="!",DL!E20="?"))),"OAV(s) en cours",IF(AND(Prévisions!E20="Terminée",AND(Prévisions!G20*1&lt;=TODAY(),OR(DL!G20="!",DL!G20="?"),RIGHT(Prévisions!D20,1)="+")),"Film(s) en cours (non précisé)",IF(AND(Prévisions!E20="Terminée",AND(Prévisions!G20*1&lt;=TODAY(),OR(DL!G20="!",DL!G20="?"))),"Film(s) en cours",IF(AND(Prévisions!E20="Terminée",AND(LEN(Prévisions!F20)-LEN(SUBSTITUTE(Prévisions!F20,"/",""))=2,Prévisions!F20*1&gt;TODAY(),DL!E20="!"),AND(LEN(Prévisions!G20)-LEN(SUBSTITUTE(Prévisions!G20,"/",""))=2,Prévisions!G20*1&gt;TODAY(),DL!G20="!")),"OAV(s) et Film(s) à venir",IF(AND(Prévisions!E20="Terminée",AND(LEN(Prévisions!F20)-LEN(SUBSTITUTE(Prévisions!F20,"/",""))=2,Prévisions!F20*1&gt;TODAY(),DL!E20="!")),"OAV(s) à venir",IF(AND(Prévisions!E20="Terminée",AND(LEN(Prévisions!G20)-LEN(SUBSTITUTE(Prévisions!G20,"/",""))=2,Prévisions!G20*1&gt;TODAY(),DL!G20="!")),"Film(s) à venir",IF(AND(OR(LEN(Prévisions!F20)-LEN(SUBSTITUTE(Prévisions!F20,"/",""))=1,Prévisions!F20="A venir"),OR(LEN(Prévisions!G20)-LEN(SUBSTITUTE(Prévisions!G20,"/",""))=1,Prévisions!G20="A venir")),"OAV(s) et Film(s) à venir (non précisé)",IF(OR(LEN(Prévisions!F20)-LEN(SUBSTITUTE(Prévisions!F20,"/",""))=1,Prévisions!F20="A venir"),"OAV(s) à venir (non précisé)",IF(OR(LEN(Prévisions!G20)-LEN(SUBSTITUTE(Prévisions!G20,"/",""))=1,Prévisions!G20="A venir"),"Film(s) à venir (non précisé)",IF(AND(Prévisions!E20="Terminée",OR(AND(Prévisions!F20*1&lt;=TODAY(),Prévisions!C20=DL!E20),ISBLANK(Prévisions!F20),Prévisions!F20="Terminé(s)"),OR(AND(Prévisions!G20*1&lt;=TODAY(),Prévisions!D20=DL!G20),ISBLANK(Prévisions!G20),Prévisions!G20="Terminé(s)")),"Série terminée","Try Again")))))))))))),IF(AND(OR(Prévisions!E20="A venir",LEN(Prévisions!E20)-LEN(SUBSTITUTE(Prévisions!E20,"/",""))=1),DL!C20="!"),"Série à venir (non précisé)",IF(AND(OR(Prévisions!F20="A venir",LEN(Prévisions!F20)-LEN(SUBSTITUTE(Prévisions!F20,"/",""))=1),DL!E20="!"),"OAV(s) à venir (non précisé)",IF(AND(OR(Prévisions!G20="A venir",LEN(Prévisions!G20)-LEN(SUBSTITUTE(Prévisions!G20,"/",""))=1),DL!G20="!"),"Film(s) à venir (non précisé)",IF(Prévisions!E20="En pause","Série en pause",IF(Prévisions!F20="En pause","OAV(s) en pause",IF(AND(LEN(Prévisions!F20)-LEN(SUBSTITUTE(Prévisions!F20,"/",""))=1,DL!E20="!"),"OAV(s) à venir (non précisé)",IF(AND(LEN(Prévisions!G20)-LEN(SUBSTITUTE(Prévisions!G20,"/",""))=1,DL!E20="!"),"Film(s) à venir (non précisé)",IF(Prévisions!G20="Terminé(s)","Film(s) terminé(s)",IF(Prévisions!F20="Terminé(s)","OAV(s) terminé(s)",IF(AND(Prévisions!E20*1&gt;TODAY(),DL!C20="!"),"Série à venir",IF(AND(Prévisions!F20*1&gt;TODAY(),DL!E20="!"),"OAV(s) à venir",IF(AND(Prévisions!G20*1&gt;TODAY(),DL!G20="!"),"Film(s) à venir",IF(AND(ISBLANK(Prévisions!E20),Prévisions!F20*1&lt;=TODAY(),OR(DL!E20="!",DL!E20="?")),"OAV(s) en cours",IF(AND(ISBLANK(Prévisions!E20),ISBLANK(Prévisions!F20),AND(Prévisions!G20*1&lt;=TODAY(),Prévisions!D20=DL!G20)),"Film(s) terminé(s)",IF(AND(ISBLANK(Prévisions!E20),ISBLANK(Prévisions!G20),AND(Prévisions!F20*1&lt;=TODAY(),Prévisions!C20=DL!E20)),"OAV(s) terminé(s)","Tryagain")))))))))))))))))</f>
        <v>Série terminée</v>
      </c>
      <c r="I20" s="5" t="str">
        <f ca="1">IF(AND(OR(H20="Série et OAV(s) en cours",H20="Série et OAV(s) en cours (non précisé)",H20="Série en cours",H20="OAV(s) en cours",H20="Film(s) en cours",H20="Série en cours (non précisé)",H20="OAV(s) en cours (non précisé)",H20="Film(s) en cours (non précisé)"),B20=C20,D20=E20,F20=G20),"A jour",IF(H20="Film(s) à venir","Dans "&amp;Prévisions!G20*1-TODAY()&amp;" jour(s)",IF(H20="OAV(s) à venir","Dans "&amp;Prévisions!F20*1-TODAY()&amp;" jour(s)",IF(H20="Série à venir","Dans "&amp;Prévisions!E20*1-TODAY()&amp;" jour(s)",IF(OR(H20="Série et OAV(s) à venir (non précisé)",H20="Série à venir (non précisé)",H20="OAV(s) à venir (non précisé)",H20="Film(s) à venir (non précisé)",H20="Série et film(s) à venir (non précisé)"),"Dans ?? jour(s)",IF(AND(H20="Film(s) terminé(s)",F20=G20),"Fini(s)",IF(AND(B20=C20,D20=E20,F20=G20),"Finie",IF(OR(DL!B20="x",DL!D20="x",DL!F20="x"),"Série Abandonnée",IF(AND(B20&lt;C20,D20&lt;E20,F20&lt;G20),C20-B20&amp;" Episode(s), "&amp;E20-D20&amp;" OAV(s) et "&amp;G20-F20&amp;" Film(s) à regarder",IF(AND(B20&lt;C20,D20&lt;E20),C20-B20&amp;" Episode(s) et "&amp;E20-D20&amp;" OAV(s) à regarder",IF(AND(B20&lt;C20,F20&lt;G20),C20-B20&amp;" Episode(s) et "&amp;G20-F20&amp;" Film(s) à regarder",IF(AND(D20&lt;E20,F20&lt;G20),E20-D20&amp;" OAV(s) et "&amp;G20-F20&amp;" Film(s) à regarder",IF(B20&lt;C20,C20-B20&amp;" Episode(s) à regarder",IF(D20&lt;E20,E20-D20&amp;" OAV(s) à regarder",IF(F20&lt;G20,G20-F20&amp;" Film(s) à regarder","")))))))))))))))</f>
        <v>Finie</v>
      </c>
    </row>
    <row r="21" spans="1:13" s="10" customFormat="1" ht="17.25" customHeight="1" x14ac:dyDescent="0.25">
      <c r="A21" s="35" t="s">
        <v>105</v>
      </c>
      <c r="B21" s="5">
        <v>0</v>
      </c>
      <c r="C21" s="5">
        <v>10</v>
      </c>
      <c r="D21" s="5"/>
      <c r="E21" s="5"/>
      <c r="F21" s="5"/>
      <c r="G21" s="5"/>
      <c r="H21" s="5" t="str">
        <f ca="1">IF(AND(OR(LEN(Prévisions!E21)-LEN(SUBSTITUTE(Prévisions!E21,"/",""))=2,LEN(Prévisions!E21)-LEN(SUBSTITUTE(Prévisions!E21,"/",""))=1),OR(ISBLANK(Prévisions!F21),LEN(Prévisions!F21)-LEN(SUBSTITUTE(Prévisions!F21,"/",""))=2,LEN(Prévisions!F21)-LEN(SUBSTITUTE(Prévisions!F21,"/",""))=1),OR(ISBLANK(Prévisions!G21),LEN(Prévisions!G21)-LEN(SUBSTITUTE(Prévisions!G21,"/",""))=2,LEN(Prévisions!G21)-LEN(SUBSTITUTE(Prévisions!G21,"/",""))=1)),IF(AND(LEN(Prévisions!E21)-LEN(SUBSTITUTE(Prévisions!E21,"/",""))=1,LEN(Prévisions!F21)-LEN(SUBSTITUTE(Prévisions!F21,"/",""))=1,LEN(Prévisions!G21)-LEN(SUBSTITUTE(Prévisions!G21,"/",""))=1),"Série, OAV(s) et Film(s) à venir (non précisé)",IF(AND(OR(LEN(Prévisions!E21)-LEN(SUBSTITUTE(Prévisions!E21,"/",""))=1,Prévisions!E21="A venir"),OR(LEN(Prévisions!F21)-LEN(SUBSTITUTE(Prévisions!F21,"/",""))=1,Prévisions!F21="A venir")),"Série et OAV(s) à venir (non précisé)",IF(AND(OR(LEN(Prévisions!E21)-LEN(SUBSTITUTE(Prévisions!E21,"/",""))=1,Prévisions!E21="A venir"),OR(LEN(Prévisions!G21)-LEN(SUBSTITUTE(Prévisions!G21,"/",""))=1,Prévisions!G21="A venir")),"Série et Film(s) à venir (non précisé)",IF(OR(LEN(Prévisions!E21)-LEN(SUBSTITUTE(Prévisions!E21,"/",""))=1,Prévisions!E21="A venir"),"Série à venir (non précisé)",IF(AND(AND(Prévisions!E21*1&lt;=TODAY(),Prévisions!B21=DL!C21),AND(Prévisions!F21*1&lt;=TODAY(),Prévisions!C21=DL!E21),AND(Prévisions!G21*1&lt;=TODAY(),Prévisions!D21=DL!G21)),"Série terminée",IF(AND(AND(Prévisions!E21*1&lt;=TODAY(),OR(DL!C21="!",DL!C21="?")),AND(Prévisions!F21*1&lt;=TODAY(),OR(DL!E21="!",DL!E21="?")),AND(Prévisions!G21*1&lt;=TODAY(),OR(DL!G21="!",DL!G21="?"))),"Série, OAV(s) et Film(s) en cours",IF(AND(AND(Prévisions!E21*1&lt;=TODAY(),OR(DL!C21="!",DL!C21="?")),AND(Prévisions!F21*1&lt;=TODAY(),OR(DL!E21="!",DL!E21="?"))),"Série et OAV(s) en cours",IF(AND(AND(Prévisions!E21*1&lt;=TODAY(),OR(DL!C21="!",DL!C21="?")),AND(Prévisions!G21*1&lt;=TODAY(),OR(DL!G21="!",DL!G21="?"))),"Série et Film(s) en cours",IF(AND(AND(Prévisions!F21*1&lt;=TODAY(),OR(DL!E21="!",DL!E21="?")),AND(Prévisions!G21*1&lt;=TODAY(),OR(DL!G21="!",DL!G21="?"))),"OAV(s) et Film(s) en cours",IF(AND(Prévisions!E21*1&lt;=TODAY(),OR(DL!C21="!",DL!C21="?"),RIGHT(Prévisions!B21,1)="+"),"Série en cours (non précisé)",IF(AND(Prévisions!E21*1&lt;=TODAY(),OR(DL!C21="!",DL!C21="?")),"Série en cours",IF(AND(Prévisions!F21*1&lt;=TODAY(),OR(DL!E21="!",DL!E21="?"),RIGHT(Prévisions!C21,1)="+"),"OAV(s) en cours (non précisé)",IF(AND(Prévisions!F21*1&lt;=TODAY(),OR(DL!E21="!",DL!E21="?")),"OAV(s) en cours",IF(AND(Prévisions!G21*1&lt;=TODAY(),OR(DL!G21="!",DL!G21="?"),RIGHT(Prévisions!D21,1)="+"),"Film(s) en cours (non précisé)",IF(AND(Prévisions!G21*1&lt;=TODAY(),OR(DL!G21="!",DL!G21="?")),"Film(s) en cours",IF(AND(AND(Prévisions!E21*1&gt;TODAY(),DL!C21="!"),AND(Prévisions!F21*1&gt;TODAY(),DL!E21="!"),AND(Prévisions!G21*1&gt;TODAY(),DL!G21="!")),"Série, OAV(s) et Film(s) à venir",IF(AND(AND(Prévisions!E21*1&gt;TODAY(),DL!C21="!"),AND(Prévisions!F21*1&gt;TODAY(),DL!E21="!")),"Série et OAV(s) à venir",IF(AND(AND(Prévisions!E21*1&gt;TODAY(),DL!C21="!"),AND(Prévisions!G21*1&gt;TODAY(),DL!G21="!")),"Série et Film(s) à venir",IF(AND(AND(Prévisions!F21*1&gt;TODAY(),DL!E21="!"),AND(Prévisions!G21*1&gt;TODAY(),DL!G21="!")),"OAV(s) et Film(s) à venir",IF(AND(Prévisions!E21*1&gt;TODAY(),DL!C21="!"),"Série à venir",IF(AND(Prévisions!F21*1&gt;TODAY(),DL!E21="!"),"OAV(s) à venir",IF(AND(Prévisions!G21*1&gt;TODAY(),DL!G21="!"),"Film(s) à venir","Try Again")))))))))))))))))))))),IF(AND(Prévisions!E21="Terminée",OR(ISBLANK(Prévisions!F21),LEN(Prévisions!F21)-LEN(SUBSTITUTE(Prévisions!F21,"/",""))=2,LEN(Prévisions!F21)-LEN(SUBSTITUTE(Prévisions!F21,"/",""))=1,Prévisions!F21="Terminé(s)"),OR(ISBLANK(Prévisions!G21),LEN(Prévisions!G21)-LEN(SUBSTITUTE(Prévisions!G21,"/",""))=2,,LEN(Prévisions!G21)-LEN(SUBSTITUTE(Prévisions!G21,"/",""))=1,Prévisions!G21="Terminé(s)")),IF(AND(Prévisions!E21="Terminée",AND(Prévisions!F21*1&lt;=TODAY(),OR(DL!E21="!",DL!E21="?")),AND(Prévisions!G21*1&lt;=TODAY(),OR(DL!G21="!",DL!G21="?"))),"OAV(s) et Film(s) en cours",IF(AND(Prévisions!E21="Terminée",AND(Prévisions!F21*1&lt;=TODAY(),OR(DL!E21="!",DL!E21="?"),RIGHT(Prévisions!C21,1)="+")),"OAV(s) en cours (non précisé)",IF(AND(Prévisions!E21="Terminée",AND(Prévisions!F21*1&lt;=TODAY(),OR(DL!E21="!",DL!E21="?"))),"OAV(s) en cours",IF(AND(Prévisions!E21="Terminée",AND(Prévisions!G21*1&lt;=TODAY(),OR(DL!G21="!",DL!G21="?"),RIGHT(Prévisions!D21,1)="+")),"Film(s) en cours (non précisé)",IF(AND(Prévisions!E21="Terminée",AND(Prévisions!G21*1&lt;=TODAY(),OR(DL!G21="!",DL!G21="?"))),"Film(s) en cours",IF(AND(Prévisions!E21="Terminée",AND(LEN(Prévisions!F21)-LEN(SUBSTITUTE(Prévisions!F21,"/",""))=2,Prévisions!F21*1&gt;TODAY(),DL!E21="!"),AND(LEN(Prévisions!G21)-LEN(SUBSTITUTE(Prévisions!G21,"/",""))=2,Prévisions!G21*1&gt;TODAY(),DL!G21="!")),"OAV(s) et Film(s) à venir",IF(AND(Prévisions!E21="Terminée",AND(LEN(Prévisions!F21)-LEN(SUBSTITUTE(Prévisions!F21,"/",""))=2,Prévisions!F21*1&gt;TODAY(),DL!E21="!")),"OAV(s) à venir",IF(AND(Prévisions!E21="Terminée",AND(LEN(Prévisions!G21)-LEN(SUBSTITUTE(Prévisions!G21,"/",""))=2,Prévisions!G21*1&gt;TODAY(),DL!G21="!")),"Film(s) à venir",IF(AND(OR(LEN(Prévisions!F21)-LEN(SUBSTITUTE(Prévisions!F21,"/",""))=1,Prévisions!F21="A venir"),OR(LEN(Prévisions!G21)-LEN(SUBSTITUTE(Prévisions!G21,"/",""))=1,Prévisions!G21="A venir")),"OAV(s) et Film(s) à venir (non précisé)",IF(OR(LEN(Prévisions!F21)-LEN(SUBSTITUTE(Prévisions!F21,"/",""))=1,Prévisions!F21="A venir"),"OAV(s) à venir (non précisé)",IF(OR(LEN(Prévisions!G21)-LEN(SUBSTITUTE(Prévisions!G21,"/",""))=1,Prévisions!G21="A venir"),"Film(s) à venir (non précisé)",IF(AND(Prévisions!E21="Terminée",OR(AND(Prévisions!F21*1&lt;=TODAY(),Prévisions!C21=DL!E21),ISBLANK(Prévisions!F21),Prévisions!F21="Terminé(s)"),OR(AND(Prévisions!G21*1&lt;=TODAY(),Prévisions!D21=DL!G21),ISBLANK(Prévisions!G21),Prévisions!G21="Terminé(s)")),"Série terminée","Try Again")))))))))))),IF(AND(OR(Prévisions!E21="A venir",LEN(Prévisions!E21)-LEN(SUBSTITUTE(Prévisions!E21,"/",""))=1),DL!C21="!"),"Série à venir (non précisé)",IF(AND(OR(Prévisions!F21="A venir",LEN(Prévisions!F21)-LEN(SUBSTITUTE(Prévisions!F21,"/",""))=1),DL!E21="!"),"OAV(s) à venir (non précisé)",IF(AND(OR(Prévisions!G21="A venir",LEN(Prévisions!G21)-LEN(SUBSTITUTE(Prévisions!G21,"/",""))=1),DL!G21="!"),"Film(s) à venir (non précisé)",IF(Prévisions!E21="En pause","Série en pause",IF(Prévisions!F21="En pause","OAV(s) en pause",IF(AND(LEN(Prévisions!F21)-LEN(SUBSTITUTE(Prévisions!F21,"/",""))=1,DL!E21="!"),"OAV(s) à venir (non précisé)",IF(AND(LEN(Prévisions!G21)-LEN(SUBSTITUTE(Prévisions!G21,"/",""))=1,DL!E21="!"),"Film(s) à venir (non précisé)",IF(Prévisions!G21="Terminé(s)","Film(s) terminé(s)",IF(Prévisions!F21="Terminé(s)","OAV(s) terminé(s)",IF(AND(Prévisions!E21*1&gt;TODAY(),DL!C21="!"),"Série à venir",IF(AND(Prévisions!F21*1&gt;TODAY(),DL!E21="!"),"OAV(s) à venir",IF(AND(Prévisions!G21*1&gt;TODAY(),DL!G21="!"),"Film(s) à venir",IF(AND(ISBLANK(Prévisions!E21),Prévisions!F21*1&lt;=TODAY(),OR(DL!E21="!",DL!E21="?")),"OAV(s) en cours",IF(AND(ISBLANK(Prévisions!E21),ISBLANK(Prévisions!F21),AND(Prévisions!G21*1&lt;=TODAY(),Prévisions!D21=DL!G21)),"Film(s) terminé(s)",IF(AND(ISBLANK(Prévisions!E21),ISBLANK(Prévisions!G21),AND(Prévisions!F21*1&lt;=TODAY(),Prévisions!C21=DL!E21)),"OAV(s) terminé(s)","Tryagain")))))))))))))))))</f>
        <v>Série en cours</v>
      </c>
      <c r="I21" s="5" t="str">
        <f ca="1">IF(AND(OR(H21="Série et OAV(s) en cours",H21="Série et OAV(s) en cours (non précisé)",H21="Série en cours",H21="OAV(s) en cours",H21="Film(s) en cours",H21="Série en cours (non précisé)",H21="OAV(s) en cours (non précisé)",H21="Film(s) en cours (non précisé)"),B21=C21,D21=E21,F21=G21),"A jour",IF(H21="Film(s) à venir","Dans "&amp;Prévisions!G21*1-TODAY()&amp;" jour(s)",IF(H21="OAV(s) à venir","Dans "&amp;Prévisions!F21*1-TODAY()&amp;" jour(s)",IF(H21="Série à venir","Dans "&amp;Prévisions!E21*1-TODAY()&amp;" jour(s)",IF(OR(H21="Série et OAV(s) à venir (non précisé)",H21="Série à venir (non précisé)",H21="OAV(s) à venir (non précisé)",H21="Film(s) à venir (non précisé)",H21="Série et film(s) à venir (non précisé)"),"Dans ?? jour(s)",IF(AND(H21="Film(s) terminé(s)",F21=G21),"Fini(s)",IF(AND(B21=C21,D21=E21,F21=G21),"Finie",IF(OR(DL!B21="x",DL!D21="x",DL!F21="x"),"Série Abandonnée",IF(AND(B21&lt;C21,D21&lt;E21,F21&lt;G21),C21-B21&amp;" Episode(s), "&amp;E21-D21&amp;" OAV(s) et "&amp;G21-F21&amp;" Film(s) à regarder",IF(AND(B21&lt;C21,D21&lt;E21),C21-B21&amp;" Episode(s) et "&amp;E21-D21&amp;" OAV(s) à regarder",IF(AND(B21&lt;C21,F21&lt;G21),C21-B21&amp;" Episode(s) et "&amp;G21-F21&amp;" Film(s) à regarder",IF(AND(D21&lt;E21,F21&lt;G21),E21-D21&amp;" OAV(s) et "&amp;G21-F21&amp;" Film(s) à regarder",IF(B21&lt;C21,C21-B21&amp;" Episode(s) à regarder",IF(D21&lt;E21,E21-D21&amp;" OAV(s) à regarder",IF(F21&lt;G21,G21-F21&amp;" Film(s) à regarder","")))))))))))))))</f>
        <v>10 Episode(s) à regarder</v>
      </c>
    </row>
    <row r="22" spans="1:13" s="10" customFormat="1" ht="17.25" customHeight="1" x14ac:dyDescent="0.25">
      <c r="A22" s="35" t="s">
        <v>136</v>
      </c>
      <c r="B22" s="5">
        <v>0</v>
      </c>
      <c r="C22" s="5">
        <v>5</v>
      </c>
      <c r="D22" s="5"/>
      <c r="E22" s="5"/>
      <c r="F22" s="5"/>
      <c r="G22" s="5"/>
      <c r="H22" s="5" t="str">
        <f ca="1">IF(AND(OR(LEN(Prévisions!E22)-LEN(SUBSTITUTE(Prévisions!E22,"/",""))=2,LEN(Prévisions!E22)-LEN(SUBSTITUTE(Prévisions!E22,"/",""))=1),OR(ISBLANK(Prévisions!F22),LEN(Prévisions!F22)-LEN(SUBSTITUTE(Prévisions!F22,"/",""))=2,LEN(Prévisions!F22)-LEN(SUBSTITUTE(Prévisions!F22,"/",""))=1),OR(ISBLANK(Prévisions!G22),LEN(Prévisions!G22)-LEN(SUBSTITUTE(Prévisions!G22,"/",""))=2,LEN(Prévisions!G22)-LEN(SUBSTITUTE(Prévisions!G22,"/",""))=1)),IF(AND(LEN(Prévisions!E22)-LEN(SUBSTITUTE(Prévisions!E22,"/",""))=1,LEN(Prévisions!F22)-LEN(SUBSTITUTE(Prévisions!F22,"/",""))=1,LEN(Prévisions!G22)-LEN(SUBSTITUTE(Prévisions!G22,"/",""))=1),"Série, OAV(s) et Film(s) à venir (non précisé)",IF(AND(OR(LEN(Prévisions!E22)-LEN(SUBSTITUTE(Prévisions!E22,"/",""))=1,Prévisions!E22="A venir"),OR(LEN(Prévisions!F22)-LEN(SUBSTITUTE(Prévisions!F22,"/",""))=1,Prévisions!F22="A venir")),"Série et OAV(s) à venir (non précisé)",IF(AND(OR(LEN(Prévisions!E22)-LEN(SUBSTITUTE(Prévisions!E22,"/",""))=1,Prévisions!E22="A venir"),OR(LEN(Prévisions!G22)-LEN(SUBSTITUTE(Prévisions!G22,"/",""))=1,Prévisions!G22="A venir")),"Série et Film(s) à venir (non précisé)",IF(OR(LEN(Prévisions!E22)-LEN(SUBSTITUTE(Prévisions!E22,"/",""))=1,Prévisions!E22="A venir"),"Série à venir (non précisé)",IF(AND(AND(Prévisions!E22*1&lt;=TODAY(),Prévisions!B22=DL!C22),AND(Prévisions!F22*1&lt;=TODAY(),Prévisions!C22=DL!E22),AND(Prévisions!G22*1&lt;=TODAY(),Prévisions!D22=DL!G22)),"Série terminée",IF(AND(AND(Prévisions!E22*1&lt;=TODAY(),OR(DL!C22="!",DL!C22="?")),AND(Prévisions!F22*1&lt;=TODAY(),OR(DL!E22="!",DL!E22="?")),AND(Prévisions!G22*1&lt;=TODAY(),OR(DL!G22="!",DL!G22="?"))),"Série, OAV(s) et Film(s) en cours",IF(AND(AND(Prévisions!E22*1&lt;=TODAY(),OR(DL!C22="!",DL!C22="?")),AND(Prévisions!F22*1&lt;=TODAY(),OR(DL!E22="!",DL!E22="?"))),"Série et OAV(s) en cours",IF(AND(AND(Prévisions!E22*1&lt;=TODAY(),OR(DL!C22="!",DL!C22="?")),AND(Prévisions!G22*1&lt;=TODAY(),OR(DL!G22="!",DL!G22="?"))),"Série et Film(s) en cours",IF(AND(AND(Prévisions!F22*1&lt;=TODAY(),OR(DL!E22="!",DL!E22="?")),AND(Prévisions!G22*1&lt;=TODAY(),OR(DL!G22="!",DL!G22="?"))),"OAV(s) et Film(s) en cours",IF(AND(Prévisions!E22*1&lt;=TODAY(),OR(DL!C22="!",DL!C22="?"),RIGHT(Prévisions!B22,1)="+"),"Série en cours (non précisé)",IF(AND(Prévisions!E22*1&lt;=TODAY(),OR(DL!C22="!",DL!C22="?")),"Série en cours",IF(AND(Prévisions!F22*1&lt;=TODAY(),OR(DL!E22="!",DL!E22="?"),RIGHT(Prévisions!C22,1)="+"),"OAV(s) en cours (non précisé)",IF(AND(Prévisions!F22*1&lt;=TODAY(),OR(DL!E22="!",DL!E22="?")),"OAV(s) en cours",IF(AND(Prévisions!G22*1&lt;=TODAY(),OR(DL!G22="!",DL!G22="?"),RIGHT(Prévisions!D22,1)="+"),"Film(s) en cours (non précisé)",IF(AND(Prévisions!G22*1&lt;=TODAY(),OR(DL!G22="!",DL!G22="?")),"Film(s) en cours",IF(AND(AND(Prévisions!E22*1&gt;TODAY(),DL!C22="!"),AND(Prévisions!F22*1&gt;TODAY(),DL!E22="!"),AND(Prévisions!G22*1&gt;TODAY(),DL!G22="!")),"Série, OAV(s) et Film(s) à venir",IF(AND(AND(Prévisions!E22*1&gt;TODAY(),DL!C22="!"),AND(Prévisions!F22*1&gt;TODAY(),DL!E22="!")),"Série et OAV(s) à venir",IF(AND(AND(Prévisions!E22*1&gt;TODAY(),DL!C22="!"),AND(Prévisions!G22*1&gt;TODAY(),DL!G22="!")),"Série et Film(s) à venir",IF(AND(AND(Prévisions!F22*1&gt;TODAY(),DL!E22="!"),AND(Prévisions!G22*1&gt;TODAY(),DL!G22="!")),"OAV(s) et Film(s) à venir",IF(AND(Prévisions!E22*1&gt;TODAY(),DL!C22="!"),"Série à venir",IF(AND(Prévisions!F22*1&gt;TODAY(),DL!E22="!"),"OAV(s) à venir",IF(AND(Prévisions!G22*1&gt;TODAY(),DL!G22="!"),"Film(s) à venir","Try Again")))))))))))))))))))))),IF(AND(Prévisions!E22="Terminée",OR(ISBLANK(Prévisions!F22),LEN(Prévisions!F22)-LEN(SUBSTITUTE(Prévisions!F22,"/",""))=2,LEN(Prévisions!F22)-LEN(SUBSTITUTE(Prévisions!F22,"/",""))=1,Prévisions!F22="Terminé(s)"),OR(ISBLANK(Prévisions!G22),LEN(Prévisions!G22)-LEN(SUBSTITUTE(Prévisions!G22,"/",""))=2,,LEN(Prévisions!G22)-LEN(SUBSTITUTE(Prévisions!G22,"/",""))=1,Prévisions!G22="Terminé(s)")),IF(AND(Prévisions!E22="Terminée",AND(Prévisions!F22*1&lt;=TODAY(),OR(DL!E22="!",DL!E22="?")),AND(Prévisions!G22*1&lt;=TODAY(),OR(DL!G22="!",DL!G22="?"))),"OAV(s) et Film(s) en cours",IF(AND(Prévisions!E22="Terminée",AND(Prévisions!F22*1&lt;=TODAY(),OR(DL!E22="!",DL!E22="?"),RIGHT(Prévisions!C22,1)="+")),"OAV(s) en cours (non précisé)",IF(AND(Prévisions!E22="Terminée",AND(Prévisions!F22*1&lt;=TODAY(),OR(DL!E22="!",DL!E22="?"))),"OAV(s) en cours",IF(AND(Prévisions!E22="Terminée",AND(Prévisions!G22*1&lt;=TODAY(),OR(DL!G22="!",DL!G22="?"),RIGHT(Prévisions!D22,1)="+")),"Film(s) en cours (non précisé)",IF(AND(Prévisions!E22="Terminée",AND(Prévisions!G22*1&lt;=TODAY(),OR(DL!G22="!",DL!G22="?"))),"Film(s) en cours",IF(AND(Prévisions!E22="Terminée",AND(LEN(Prévisions!F22)-LEN(SUBSTITUTE(Prévisions!F22,"/",""))=2,Prévisions!F22*1&gt;TODAY(),DL!E22="!"),AND(LEN(Prévisions!G22)-LEN(SUBSTITUTE(Prévisions!G22,"/",""))=2,Prévisions!G22*1&gt;TODAY(),DL!G22="!")),"OAV(s) et Film(s) à venir",IF(AND(Prévisions!E22="Terminée",AND(LEN(Prévisions!F22)-LEN(SUBSTITUTE(Prévisions!F22,"/",""))=2,Prévisions!F22*1&gt;TODAY(),DL!E22="!")),"OAV(s) à venir",IF(AND(Prévisions!E22="Terminée",AND(LEN(Prévisions!G22)-LEN(SUBSTITUTE(Prévisions!G22,"/",""))=2,Prévisions!G22*1&gt;TODAY(),DL!G22="!")),"Film(s) à venir",IF(AND(OR(LEN(Prévisions!F22)-LEN(SUBSTITUTE(Prévisions!F22,"/",""))=1,Prévisions!F22="A venir"),OR(LEN(Prévisions!G22)-LEN(SUBSTITUTE(Prévisions!G22,"/",""))=1,Prévisions!G22="A venir")),"OAV(s) et Film(s) à venir (non précisé)",IF(OR(LEN(Prévisions!F22)-LEN(SUBSTITUTE(Prévisions!F22,"/",""))=1,Prévisions!F22="A venir"),"OAV(s) à venir (non précisé)",IF(OR(LEN(Prévisions!G22)-LEN(SUBSTITUTE(Prévisions!G22,"/",""))=1,Prévisions!G22="A venir"),"Film(s) à venir (non précisé)",IF(AND(Prévisions!E22="Terminée",OR(AND(Prévisions!F22*1&lt;=TODAY(),Prévisions!C22=DL!E22),ISBLANK(Prévisions!F22),Prévisions!F22="Terminé(s)"),OR(AND(Prévisions!G22*1&lt;=TODAY(),Prévisions!D22=DL!G22),ISBLANK(Prévisions!G22),Prévisions!G22="Terminé(s)")),"Série terminée","Try Again")))))))))))),IF(AND(OR(Prévisions!E22="A venir",LEN(Prévisions!E22)-LEN(SUBSTITUTE(Prévisions!E22,"/",""))=1),DL!C22="!"),"Série à venir (non précisé)",IF(AND(OR(Prévisions!F22="A venir",LEN(Prévisions!F22)-LEN(SUBSTITUTE(Prévisions!F22,"/",""))=1),DL!E22="!"),"OAV(s) à venir (non précisé)",IF(AND(OR(Prévisions!G22="A venir",LEN(Prévisions!G22)-LEN(SUBSTITUTE(Prévisions!G22,"/",""))=1),DL!G22="!"),"Film(s) à venir (non précisé)",IF(Prévisions!E22="En pause","Série en pause",IF(Prévisions!F22="En pause","OAV(s) en pause",IF(AND(LEN(Prévisions!F22)-LEN(SUBSTITUTE(Prévisions!F22,"/",""))=1,DL!E22="!"),"OAV(s) à venir (non précisé)",IF(AND(LEN(Prévisions!G22)-LEN(SUBSTITUTE(Prévisions!G22,"/",""))=1,DL!E22="!"),"Film(s) à venir (non précisé)",IF(Prévisions!G22="Terminé(s)","Film(s) terminé(s)",IF(Prévisions!F22="Terminé(s)","OAV(s) terminé(s)",IF(AND(Prévisions!E22*1&gt;TODAY(),DL!C22="!"),"Série à venir",IF(AND(Prévisions!F22*1&gt;TODAY(),DL!E22="!"),"OAV(s) à venir",IF(AND(Prévisions!G22*1&gt;TODAY(),DL!G22="!"),"Film(s) à venir",IF(AND(ISBLANK(Prévisions!E22),Prévisions!F22*1&lt;=TODAY(),OR(DL!E22="!",DL!E22="?")),"OAV(s) en cours",IF(AND(ISBLANK(Prévisions!E22),ISBLANK(Prévisions!F22),AND(Prévisions!G22*1&lt;=TODAY(),Prévisions!D22=DL!G22)),"Film(s) terminé(s)",IF(AND(ISBLANK(Prévisions!E22),ISBLANK(Prévisions!G22),AND(Prévisions!F22*1&lt;=TODAY(),Prévisions!C22=DL!E22)),"OAV(s) terminé(s)","Tryagain")))))))))))))))))</f>
        <v>Série en cours (non précisé)</v>
      </c>
      <c r="I22" s="5" t="str">
        <f ca="1">IF(AND(OR(H22="Série et OAV(s) en cours",H22="Série et OAV(s) en cours (non précisé)",H22="Série en cours",H22="OAV(s) en cours",H22="Film(s) en cours",H22="Série en cours (non précisé)",H22="OAV(s) en cours (non précisé)",H22="Film(s) en cours (non précisé)"),B22=C22,D22=E22,F22=G22),"A jour",IF(H22="Film(s) à venir","Dans "&amp;Prévisions!G22*1-TODAY()&amp;" jour(s)",IF(H22="OAV(s) à venir","Dans "&amp;Prévisions!F22*1-TODAY()&amp;" jour(s)",IF(H22="Série à venir","Dans "&amp;Prévisions!E22*1-TODAY()&amp;" jour(s)",IF(OR(H22="Série et OAV(s) à venir (non précisé)",H22="Série à venir (non précisé)",H22="OAV(s) à venir (non précisé)",H22="Film(s) à venir (non précisé)",H22="Série et film(s) à venir (non précisé)"),"Dans ?? jour(s)",IF(AND(H22="Film(s) terminé(s)",F22=G22),"Fini(s)",IF(AND(B22=C22,D22=E22,F22=G22),"Finie",IF(OR(DL!B22="x",DL!D22="x",DL!F22="x"),"Série Abandonnée",IF(AND(B22&lt;C22,D22&lt;E22,F22&lt;G22),C22-B22&amp;" Episode(s), "&amp;E22-D22&amp;" OAV(s) et "&amp;G22-F22&amp;" Film(s) à regarder",IF(AND(B22&lt;C22,D22&lt;E22),C22-B22&amp;" Episode(s) et "&amp;E22-D22&amp;" OAV(s) à regarder",IF(AND(B22&lt;C22,F22&lt;G22),C22-B22&amp;" Episode(s) et "&amp;G22-F22&amp;" Film(s) à regarder",IF(AND(D22&lt;E22,F22&lt;G22),E22-D22&amp;" OAV(s) et "&amp;G22-F22&amp;" Film(s) à regarder",IF(B22&lt;C22,C22-B22&amp;" Episode(s) à regarder",IF(D22&lt;E22,E22-D22&amp;" OAV(s) à regarder",IF(F22&lt;G22,G22-F22&amp;" Film(s) à regarder","")))))))))))))))</f>
        <v>5 Episode(s) à regarder</v>
      </c>
    </row>
    <row r="23" spans="1:13" ht="17.25" customHeight="1" x14ac:dyDescent="0.25">
      <c r="A23" s="35" t="s">
        <v>0</v>
      </c>
      <c r="B23" s="5">
        <v>24</v>
      </c>
      <c r="C23" s="5">
        <v>24</v>
      </c>
      <c r="D23" s="5">
        <v>10</v>
      </c>
      <c r="E23" s="5">
        <v>10</v>
      </c>
      <c r="F23" s="5"/>
      <c r="G23" s="5"/>
      <c r="H23" s="5" t="str">
        <f ca="1">IF(AND(OR(LEN(Prévisions!E23)-LEN(SUBSTITUTE(Prévisions!E23,"/",""))=2,LEN(Prévisions!E23)-LEN(SUBSTITUTE(Prévisions!E23,"/",""))=1),OR(ISBLANK(Prévisions!F23),LEN(Prévisions!F23)-LEN(SUBSTITUTE(Prévisions!F23,"/",""))=2,LEN(Prévisions!F23)-LEN(SUBSTITUTE(Prévisions!F23,"/",""))=1),OR(ISBLANK(Prévisions!G23),LEN(Prévisions!G23)-LEN(SUBSTITUTE(Prévisions!G23,"/",""))=2,LEN(Prévisions!G23)-LEN(SUBSTITUTE(Prévisions!G23,"/",""))=1)),IF(AND(LEN(Prévisions!E23)-LEN(SUBSTITUTE(Prévisions!E23,"/",""))=1,LEN(Prévisions!F23)-LEN(SUBSTITUTE(Prévisions!F23,"/",""))=1,LEN(Prévisions!G23)-LEN(SUBSTITUTE(Prévisions!G23,"/",""))=1),"Série, OAV(s) et Film(s) à venir (non précisé)",IF(AND(OR(LEN(Prévisions!E23)-LEN(SUBSTITUTE(Prévisions!E23,"/",""))=1,Prévisions!E23="A venir"),OR(LEN(Prévisions!F23)-LEN(SUBSTITUTE(Prévisions!F23,"/",""))=1,Prévisions!F23="A venir")),"Série et OAV(s) à venir (non précisé)",IF(AND(OR(LEN(Prévisions!E23)-LEN(SUBSTITUTE(Prévisions!E23,"/",""))=1,Prévisions!E23="A venir"),OR(LEN(Prévisions!G23)-LEN(SUBSTITUTE(Prévisions!G23,"/",""))=1,Prévisions!G23="A venir")),"Série et Film(s) à venir (non précisé)",IF(OR(LEN(Prévisions!E23)-LEN(SUBSTITUTE(Prévisions!E23,"/",""))=1,Prévisions!E23="A venir"),"Série à venir (non précisé)",IF(AND(AND(Prévisions!E23*1&lt;=TODAY(),Prévisions!B23=DL!C23),AND(Prévisions!F23*1&lt;=TODAY(),Prévisions!C23=DL!E23),AND(Prévisions!G23*1&lt;=TODAY(),Prévisions!D23=DL!G23)),"Série terminée",IF(AND(AND(Prévisions!E23*1&lt;=TODAY(),OR(DL!C23="!",DL!C23="?")),AND(Prévisions!F23*1&lt;=TODAY(),OR(DL!E23="!",DL!E23="?")),AND(Prévisions!G23*1&lt;=TODAY(),OR(DL!G23="!",DL!G23="?"))),"Série, OAV(s) et Film(s) en cours",IF(AND(AND(Prévisions!E23*1&lt;=TODAY(),OR(DL!C23="!",DL!C23="?")),AND(Prévisions!F23*1&lt;=TODAY(),OR(DL!E23="!",DL!E23="?"))),"Série et OAV(s) en cours",IF(AND(AND(Prévisions!E23*1&lt;=TODAY(),OR(DL!C23="!",DL!C23="?")),AND(Prévisions!G23*1&lt;=TODAY(),OR(DL!G23="!",DL!G23="?"))),"Série et Film(s) en cours",IF(AND(AND(Prévisions!F23*1&lt;=TODAY(),OR(DL!E23="!",DL!E23="?")),AND(Prévisions!G23*1&lt;=TODAY(),OR(DL!G23="!",DL!G23="?"))),"OAV(s) et Film(s) en cours",IF(AND(Prévisions!E23*1&lt;=TODAY(),OR(DL!C23="!",DL!C23="?"),RIGHT(Prévisions!B23,1)="+"),"Série en cours (non précisé)",IF(AND(Prévisions!E23*1&lt;=TODAY(),OR(DL!C23="!",DL!C23="?")),"Série en cours",IF(AND(Prévisions!F23*1&lt;=TODAY(),OR(DL!E23="!",DL!E23="?"),RIGHT(Prévisions!C23,1)="+"),"OAV(s) en cours (non précisé)",IF(AND(Prévisions!F23*1&lt;=TODAY(),OR(DL!E23="!",DL!E23="?")),"OAV(s) en cours",IF(AND(Prévisions!G23*1&lt;=TODAY(),OR(DL!G23="!",DL!G23="?"),RIGHT(Prévisions!D23,1)="+"),"Film(s) en cours (non précisé)",IF(AND(Prévisions!G23*1&lt;=TODAY(),OR(DL!G23="!",DL!G23="?")),"Film(s) en cours",IF(AND(AND(Prévisions!E23*1&gt;TODAY(),DL!C23="!"),AND(Prévisions!F23*1&gt;TODAY(),DL!E23="!"),AND(Prévisions!G23*1&gt;TODAY(),DL!G23="!")),"Série, OAV(s) et Film(s) à venir",IF(AND(AND(Prévisions!E23*1&gt;TODAY(),DL!C23="!"),AND(Prévisions!F23*1&gt;TODAY(),DL!E23="!")),"Série et OAV(s) à venir",IF(AND(AND(Prévisions!E23*1&gt;TODAY(),DL!C23="!"),AND(Prévisions!G23*1&gt;TODAY(),DL!G23="!")),"Série et Film(s) à venir",IF(AND(AND(Prévisions!F23*1&gt;TODAY(),DL!E23="!"),AND(Prévisions!G23*1&gt;TODAY(),DL!G23="!")),"OAV(s) et Film(s) à venir",IF(AND(Prévisions!E23*1&gt;TODAY(),DL!C23="!"),"Série à venir",IF(AND(Prévisions!F23*1&gt;TODAY(),DL!E23="!"),"OAV(s) à venir",IF(AND(Prévisions!G23*1&gt;TODAY(),DL!G23="!"),"Film(s) à venir","Try Again")))))))))))))))))))))),IF(AND(Prévisions!E23="Terminée",OR(ISBLANK(Prévisions!F23),LEN(Prévisions!F23)-LEN(SUBSTITUTE(Prévisions!F23,"/",""))=2,LEN(Prévisions!F23)-LEN(SUBSTITUTE(Prévisions!F23,"/",""))=1,Prévisions!F23="Terminé(s)"),OR(ISBLANK(Prévisions!G23),LEN(Prévisions!G23)-LEN(SUBSTITUTE(Prévisions!G23,"/",""))=2,,LEN(Prévisions!G23)-LEN(SUBSTITUTE(Prévisions!G23,"/",""))=1,Prévisions!G23="Terminé(s)")),IF(AND(Prévisions!E23="Terminée",AND(Prévisions!F23*1&lt;=TODAY(),OR(DL!E23="!",DL!E23="?")),AND(Prévisions!G23*1&lt;=TODAY(),OR(DL!G23="!",DL!G23="?"))),"OAV(s) et Film(s) en cours",IF(AND(Prévisions!E23="Terminée",AND(Prévisions!F23*1&lt;=TODAY(),OR(DL!E23="!",DL!E23="?"),RIGHT(Prévisions!C23,1)="+")),"OAV(s) en cours (non précisé)",IF(AND(Prévisions!E23="Terminée",AND(Prévisions!F23*1&lt;=TODAY(),OR(DL!E23="!",DL!E23="?"))),"OAV(s) en cours",IF(AND(Prévisions!E23="Terminée",AND(Prévisions!G23*1&lt;=TODAY(),OR(DL!G23="!",DL!G23="?"),RIGHT(Prévisions!D23,1)="+")),"Film(s) en cours (non précisé)",IF(AND(Prévisions!E23="Terminée",AND(Prévisions!G23*1&lt;=TODAY(),OR(DL!G23="!",DL!G23="?"))),"Film(s) en cours",IF(AND(Prévisions!E23="Terminée",AND(LEN(Prévisions!F23)-LEN(SUBSTITUTE(Prévisions!F23,"/",""))=2,Prévisions!F23*1&gt;TODAY(),DL!E23="!"),AND(LEN(Prévisions!G23)-LEN(SUBSTITUTE(Prévisions!G23,"/",""))=2,Prévisions!G23*1&gt;TODAY(),DL!G23="!")),"OAV(s) et Film(s) à venir",IF(AND(Prévisions!E23="Terminée",AND(LEN(Prévisions!F23)-LEN(SUBSTITUTE(Prévisions!F23,"/",""))=2,Prévisions!F23*1&gt;TODAY(),DL!E23="!")),"OAV(s) à venir",IF(AND(Prévisions!E23="Terminée",AND(LEN(Prévisions!G23)-LEN(SUBSTITUTE(Prévisions!G23,"/",""))=2,Prévisions!G23*1&gt;TODAY(),DL!G23="!")),"Film(s) à venir",IF(AND(OR(LEN(Prévisions!F23)-LEN(SUBSTITUTE(Prévisions!F23,"/",""))=1,Prévisions!F23="A venir"),OR(LEN(Prévisions!G23)-LEN(SUBSTITUTE(Prévisions!G23,"/",""))=1,Prévisions!G23="A venir")),"OAV(s) et Film(s) à venir (non précisé)",IF(OR(LEN(Prévisions!F23)-LEN(SUBSTITUTE(Prévisions!F23,"/",""))=1,Prévisions!F23="A venir"),"OAV(s) à venir (non précisé)",IF(OR(LEN(Prévisions!G23)-LEN(SUBSTITUTE(Prévisions!G23,"/",""))=1,Prévisions!G23="A venir"),"Film(s) à venir (non précisé)",IF(AND(Prévisions!E23="Terminée",OR(AND(Prévisions!F23*1&lt;=TODAY(),Prévisions!C23=DL!E23),ISBLANK(Prévisions!F23),Prévisions!F23="Terminé(s)"),OR(AND(Prévisions!G23*1&lt;=TODAY(),Prévisions!D23=DL!G23),ISBLANK(Prévisions!G23),Prévisions!G23="Terminé(s)")),"Série terminée","Try Again")))))))))))),IF(AND(OR(Prévisions!E23="A venir",LEN(Prévisions!E23)-LEN(SUBSTITUTE(Prévisions!E23,"/",""))=1),DL!C23="!"),"Série à venir (non précisé)",IF(AND(OR(Prévisions!F23="A venir",LEN(Prévisions!F23)-LEN(SUBSTITUTE(Prévisions!F23,"/",""))=1),DL!E23="!"),"OAV(s) à venir (non précisé)",IF(AND(OR(Prévisions!G23="A venir",LEN(Prévisions!G23)-LEN(SUBSTITUTE(Prévisions!G23,"/",""))=1),DL!G23="!"),"Film(s) à venir (non précisé)",IF(Prévisions!E23="En pause","Série en pause",IF(Prévisions!F23="En pause","OAV(s) en pause",IF(AND(LEN(Prévisions!F23)-LEN(SUBSTITUTE(Prévisions!F23,"/",""))=1,DL!E23="!"),"OAV(s) à venir (non précisé)",IF(AND(LEN(Prévisions!G23)-LEN(SUBSTITUTE(Prévisions!G23,"/",""))=1,DL!E23="!"),"Film(s) à venir (non précisé)",IF(Prévisions!G23="Terminé(s)","Film(s) terminé(s)",IF(Prévisions!F23="Terminé(s)","OAV(s) terminé(s)",IF(AND(Prévisions!E23*1&gt;TODAY(),DL!C23="!"),"Série à venir",IF(AND(Prévisions!F23*1&gt;TODAY(),DL!E23="!"),"OAV(s) à venir",IF(AND(Prévisions!G23*1&gt;TODAY(),DL!G23="!"),"Film(s) à venir",IF(AND(ISBLANK(Prévisions!E23),Prévisions!F23*1&lt;=TODAY(),OR(DL!E23="!",DL!E23="?")),"OAV(s) en cours",IF(AND(ISBLANK(Prévisions!E23),ISBLANK(Prévisions!F23),AND(Prévisions!G23*1&lt;=TODAY(),Prévisions!D23=DL!G23)),"Film(s) terminé(s)",IF(AND(ISBLANK(Prévisions!E23),ISBLANK(Prévisions!G23),AND(Prévisions!F23*1&lt;=TODAY(),Prévisions!C23=DL!E23)),"OAV(s) terminé(s)","Tryagain")))))))))))))))))</f>
        <v>Série terminée</v>
      </c>
      <c r="I23" s="5" t="str">
        <f ca="1">IF(AND(OR(H23="Série et OAV(s) en cours",H23="Série et OAV(s) en cours (non précisé)",H23="Série en cours",H23="OAV(s) en cours",H23="Film(s) en cours",H23="Série en cours (non précisé)",H23="OAV(s) en cours (non précisé)",H23="Film(s) en cours (non précisé)"),B23=C23,D23=E23,F23=G23),"A jour",IF(H23="Film(s) à venir","Dans "&amp;Prévisions!G23*1-TODAY()&amp;" jour(s)",IF(H23="OAV(s) à venir","Dans "&amp;Prévisions!F23*1-TODAY()&amp;" jour(s)",IF(H23="Série à venir","Dans "&amp;Prévisions!E23*1-TODAY()&amp;" jour(s)",IF(OR(H23="Série et OAV(s) à venir (non précisé)",H23="Série à venir (non précisé)",H23="OAV(s) à venir (non précisé)",H23="Film(s) à venir (non précisé)",H23="Série et film(s) à venir (non précisé)"),"Dans ?? jour(s)",IF(AND(H23="Film(s) terminé(s)",F23=G23),"Fini(s)",IF(AND(B23=C23,D23=E23,F23=G23),"Finie",IF(OR(DL!B23="x",DL!D23="x",DL!F23="x"),"Série Abandonnée",IF(AND(B23&lt;C23,D23&lt;E23,F23&lt;G23),C23-B23&amp;" Episode(s), "&amp;E23-D23&amp;" OAV(s) et "&amp;G23-F23&amp;" Film(s) à regarder",IF(AND(B23&lt;C23,D23&lt;E23),C23-B23&amp;" Episode(s) et "&amp;E23-D23&amp;" OAV(s) à regarder",IF(AND(B23&lt;C23,F23&lt;G23),C23-B23&amp;" Episode(s) et "&amp;G23-F23&amp;" Film(s) à regarder",IF(AND(D23&lt;E23,F23&lt;G23),E23-D23&amp;" OAV(s) et "&amp;G23-F23&amp;" Film(s) à regarder",IF(B23&lt;C23,C23-B23&amp;" Episode(s) à regarder",IF(D23&lt;E23,E23-D23&amp;" OAV(s) à regarder",IF(F23&lt;G23,G23-F23&amp;" Film(s) à regarder","")))))))))))))))</f>
        <v>Finie</v>
      </c>
    </row>
    <row r="24" spans="1:13" ht="17.25" customHeight="1" x14ac:dyDescent="0.25">
      <c r="A24" s="35" t="s">
        <v>1</v>
      </c>
      <c r="B24" s="5">
        <v>34</v>
      </c>
      <c r="C24" s="5">
        <v>68</v>
      </c>
      <c r="D24" s="5">
        <v>0</v>
      </c>
      <c r="E24" s="5">
        <v>1</v>
      </c>
      <c r="F24" s="5"/>
      <c r="G24" s="5"/>
      <c r="H24" s="5" t="str">
        <f ca="1">IF(AND(OR(LEN(Prévisions!E24)-LEN(SUBSTITUTE(Prévisions!E24,"/",""))=2,LEN(Prévisions!E24)-LEN(SUBSTITUTE(Prévisions!E24,"/",""))=1),OR(ISBLANK(Prévisions!F24),LEN(Prévisions!F24)-LEN(SUBSTITUTE(Prévisions!F24,"/",""))=2,LEN(Prévisions!F24)-LEN(SUBSTITUTE(Prévisions!F24,"/",""))=1),OR(ISBLANK(Prévisions!G24),LEN(Prévisions!G24)-LEN(SUBSTITUTE(Prévisions!G24,"/",""))=2,LEN(Prévisions!G24)-LEN(SUBSTITUTE(Prévisions!G24,"/",""))=1)),IF(AND(LEN(Prévisions!E24)-LEN(SUBSTITUTE(Prévisions!E24,"/",""))=1,LEN(Prévisions!F24)-LEN(SUBSTITUTE(Prévisions!F24,"/",""))=1,LEN(Prévisions!G24)-LEN(SUBSTITUTE(Prévisions!G24,"/",""))=1),"Série, OAV(s) et Film(s) à venir (non précisé)",IF(AND(OR(LEN(Prévisions!E24)-LEN(SUBSTITUTE(Prévisions!E24,"/",""))=1,Prévisions!E24="A venir"),OR(LEN(Prévisions!F24)-LEN(SUBSTITUTE(Prévisions!F24,"/",""))=1,Prévisions!F24="A venir")),"Série et OAV(s) à venir (non précisé)",IF(AND(OR(LEN(Prévisions!E24)-LEN(SUBSTITUTE(Prévisions!E24,"/",""))=1,Prévisions!E24="A venir"),OR(LEN(Prévisions!G24)-LEN(SUBSTITUTE(Prévisions!G24,"/",""))=1,Prévisions!G24="A venir")),"Série et Film(s) à venir (non précisé)",IF(OR(LEN(Prévisions!E24)-LEN(SUBSTITUTE(Prévisions!E24,"/",""))=1,Prévisions!E24="A venir"),"Série à venir (non précisé)",IF(AND(AND(Prévisions!E24*1&lt;=TODAY(),Prévisions!B24=DL!C24),AND(Prévisions!F24*1&lt;=TODAY(),Prévisions!C24=DL!E24),AND(Prévisions!G24*1&lt;=TODAY(),Prévisions!D24=DL!G24)),"Série terminée",IF(AND(AND(Prévisions!E24*1&lt;=TODAY(),OR(DL!C24="!",DL!C24="?")),AND(Prévisions!F24*1&lt;=TODAY(),OR(DL!E24="!",DL!E24="?")),AND(Prévisions!G24*1&lt;=TODAY(),OR(DL!G24="!",DL!G24="?"))),"Série, OAV(s) et Film(s) en cours",IF(AND(AND(Prévisions!E24*1&lt;=TODAY(),OR(DL!C24="!",DL!C24="?")),AND(Prévisions!F24*1&lt;=TODAY(),OR(DL!E24="!",DL!E24="?"))),"Série et OAV(s) en cours",IF(AND(AND(Prévisions!E24*1&lt;=TODAY(),OR(DL!C24="!",DL!C24="?")),AND(Prévisions!G24*1&lt;=TODAY(),OR(DL!G24="!",DL!G24="?"))),"Série et Film(s) en cours",IF(AND(AND(Prévisions!F24*1&lt;=TODAY(),OR(DL!E24="!",DL!E24="?")),AND(Prévisions!G24*1&lt;=TODAY(),OR(DL!G24="!",DL!G24="?"))),"OAV(s) et Film(s) en cours",IF(AND(Prévisions!E24*1&lt;=TODAY(),OR(DL!C24="!",DL!C24="?"),RIGHT(Prévisions!B24,1)="+"),"Série en cours (non précisé)",IF(AND(Prévisions!E24*1&lt;=TODAY(),OR(DL!C24="!",DL!C24="?")),"Série en cours",IF(AND(Prévisions!F24*1&lt;=TODAY(),OR(DL!E24="!",DL!E24="?"),RIGHT(Prévisions!C24,1)="+"),"OAV(s) en cours (non précisé)",IF(AND(Prévisions!F24*1&lt;=TODAY(),OR(DL!E24="!",DL!E24="?")),"OAV(s) en cours",IF(AND(Prévisions!G24*1&lt;=TODAY(),OR(DL!G24="!",DL!G24="?"),RIGHT(Prévisions!D24,1)="+"),"Film(s) en cours (non précisé)",IF(AND(Prévisions!G24*1&lt;=TODAY(),OR(DL!G24="!",DL!G24="?")),"Film(s) en cours",IF(AND(AND(Prévisions!E24*1&gt;TODAY(),DL!C24="!"),AND(Prévisions!F24*1&gt;TODAY(),DL!E24="!"),AND(Prévisions!G24*1&gt;TODAY(),DL!G24="!")),"Série, OAV(s) et Film(s) à venir",IF(AND(AND(Prévisions!E24*1&gt;TODAY(),DL!C24="!"),AND(Prévisions!F24*1&gt;TODAY(),DL!E24="!")),"Série et OAV(s) à venir",IF(AND(AND(Prévisions!E24*1&gt;TODAY(),DL!C24="!"),AND(Prévisions!G24*1&gt;TODAY(),DL!G24="!")),"Série et Film(s) à venir",IF(AND(AND(Prévisions!F24*1&gt;TODAY(),DL!E24="!"),AND(Prévisions!G24*1&gt;TODAY(),DL!G24="!")),"OAV(s) et Film(s) à venir",IF(AND(Prévisions!E24*1&gt;TODAY(),DL!C24="!"),"Série à venir",IF(AND(Prévisions!F24*1&gt;TODAY(),DL!E24="!"),"OAV(s) à venir",IF(AND(Prévisions!G24*1&gt;TODAY(),DL!G24="!"),"Film(s) à venir","Try Again")))))))))))))))))))))),IF(AND(Prévisions!E24="Terminée",OR(ISBLANK(Prévisions!F24),LEN(Prévisions!F24)-LEN(SUBSTITUTE(Prévisions!F24,"/",""))=2,LEN(Prévisions!F24)-LEN(SUBSTITUTE(Prévisions!F24,"/",""))=1,Prévisions!F24="Terminé(s)"),OR(ISBLANK(Prévisions!G24),LEN(Prévisions!G24)-LEN(SUBSTITUTE(Prévisions!G24,"/",""))=2,,LEN(Prévisions!G24)-LEN(SUBSTITUTE(Prévisions!G24,"/",""))=1,Prévisions!G24="Terminé(s)")),IF(AND(Prévisions!E24="Terminée",AND(Prévisions!F24*1&lt;=TODAY(),OR(DL!E24="!",DL!E24="?")),AND(Prévisions!G24*1&lt;=TODAY(),OR(DL!G24="!",DL!G24="?"))),"OAV(s) et Film(s) en cours",IF(AND(Prévisions!E24="Terminée",AND(Prévisions!F24*1&lt;=TODAY(),OR(DL!E24="!",DL!E24="?"),RIGHT(Prévisions!C24,1)="+")),"OAV(s) en cours (non précisé)",IF(AND(Prévisions!E24="Terminée",AND(Prévisions!F24*1&lt;=TODAY(),OR(DL!E24="!",DL!E24="?"))),"OAV(s) en cours",IF(AND(Prévisions!E24="Terminée",AND(Prévisions!G24*1&lt;=TODAY(),OR(DL!G24="!",DL!G24="?"),RIGHT(Prévisions!D24,1)="+")),"Film(s) en cours (non précisé)",IF(AND(Prévisions!E24="Terminée",AND(Prévisions!G24*1&lt;=TODAY(),OR(DL!G24="!",DL!G24="?"))),"Film(s) en cours",IF(AND(Prévisions!E24="Terminée",AND(LEN(Prévisions!F24)-LEN(SUBSTITUTE(Prévisions!F24,"/",""))=2,Prévisions!F24*1&gt;TODAY(),DL!E24="!"),AND(LEN(Prévisions!G24)-LEN(SUBSTITUTE(Prévisions!G24,"/",""))=2,Prévisions!G24*1&gt;TODAY(),DL!G24="!")),"OAV(s) et Film(s) à venir",IF(AND(Prévisions!E24="Terminée",AND(LEN(Prévisions!F24)-LEN(SUBSTITUTE(Prévisions!F24,"/",""))=2,Prévisions!F24*1&gt;TODAY(),DL!E24="!")),"OAV(s) à venir",IF(AND(Prévisions!E24="Terminée",AND(LEN(Prévisions!G24)-LEN(SUBSTITUTE(Prévisions!G24,"/",""))=2,Prévisions!G24*1&gt;TODAY(),DL!G24="!")),"Film(s) à venir",IF(AND(OR(LEN(Prévisions!F24)-LEN(SUBSTITUTE(Prévisions!F24,"/",""))=1,Prévisions!F24="A venir"),OR(LEN(Prévisions!G24)-LEN(SUBSTITUTE(Prévisions!G24,"/",""))=1,Prévisions!G24="A venir")),"OAV(s) et Film(s) à venir (non précisé)",IF(OR(LEN(Prévisions!F24)-LEN(SUBSTITUTE(Prévisions!F24,"/",""))=1,Prévisions!F24="A venir"),"OAV(s) à venir (non précisé)",IF(OR(LEN(Prévisions!G24)-LEN(SUBSTITUTE(Prévisions!G24,"/",""))=1,Prévisions!G24="A venir"),"Film(s) à venir (non précisé)",IF(AND(Prévisions!E24="Terminée",OR(AND(Prévisions!F24*1&lt;=TODAY(),Prévisions!C24=DL!E24),ISBLANK(Prévisions!F24),Prévisions!F24="Terminé(s)"),OR(AND(Prévisions!G24*1&lt;=TODAY(),Prévisions!D24=DL!G24),ISBLANK(Prévisions!G24),Prévisions!G24="Terminé(s)")),"Série terminée","Try Again")))))))))))),IF(AND(OR(Prévisions!E24="A venir",LEN(Prévisions!E24)-LEN(SUBSTITUTE(Prévisions!E24,"/",""))=1),DL!C24="!"),"Série à venir (non précisé)",IF(AND(OR(Prévisions!F24="A venir",LEN(Prévisions!F24)-LEN(SUBSTITUTE(Prévisions!F24,"/",""))=1),DL!E24="!"),"OAV(s) à venir (non précisé)",IF(AND(OR(Prévisions!G24="A venir",LEN(Prévisions!G24)-LEN(SUBSTITUTE(Prévisions!G24,"/",""))=1),DL!G24="!"),"Film(s) à venir (non précisé)",IF(Prévisions!E24="En pause","Série en pause",IF(Prévisions!F24="En pause","OAV(s) en pause",IF(AND(LEN(Prévisions!F24)-LEN(SUBSTITUTE(Prévisions!F24,"/",""))=1,DL!E24="!"),"OAV(s) à venir (non précisé)",IF(AND(LEN(Prévisions!G24)-LEN(SUBSTITUTE(Prévisions!G24,"/",""))=1,DL!E24="!"),"Film(s) à venir (non précisé)",IF(Prévisions!G24="Terminé(s)","Film(s) terminé(s)",IF(Prévisions!F24="Terminé(s)","OAV(s) terminé(s)",IF(AND(Prévisions!E24*1&gt;TODAY(),DL!C24="!"),"Série à venir",IF(AND(Prévisions!F24*1&gt;TODAY(),DL!E24="!"),"OAV(s) à venir",IF(AND(Prévisions!G24*1&gt;TODAY(),DL!G24="!"),"Film(s) à venir",IF(AND(ISBLANK(Prévisions!E24),Prévisions!F24*1&lt;=TODAY(),OR(DL!E24="!",DL!E24="?")),"OAV(s) en cours",IF(AND(ISBLANK(Prévisions!E24),ISBLANK(Prévisions!F24),AND(Prévisions!G24*1&lt;=TODAY(),Prévisions!D24=DL!G24)),"Film(s) terminé(s)",IF(AND(ISBLANK(Prévisions!E24),ISBLANK(Prévisions!G24),AND(Prévisions!F24*1&lt;=TODAY(),Prévisions!C24=DL!E24)),"OAV(s) terminé(s)","Tryagain")))))))))))))))))</f>
        <v>Série en cours (non précisé)</v>
      </c>
      <c r="I24" s="5" t="str">
        <f ca="1">IF(AND(OR(H24="Série et OAV(s) en cours",H24="Série et OAV(s) en cours (non précisé)",H24="Série en cours",H24="OAV(s) en cours",H24="Film(s) en cours",H24="Série en cours (non précisé)",H24="OAV(s) en cours (non précisé)",H24="Film(s) en cours (non précisé)"),B24=C24,D24=E24,F24=G24),"A jour",IF(H24="Film(s) à venir","Dans "&amp;Prévisions!G24*1-TODAY()&amp;" jour(s)",IF(H24="OAV(s) à venir","Dans "&amp;Prévisions!F24*1-TODAY()&amp;" jour(s)",IF(H24="Série à venir","Dans "&amp;Prévisions!E24*1-TODAY()&amp;" jour(s)",IF(OR(H24="Série et OAV(s) à venir (non précisé)",H24="Série à venir (non précisé)",H24="OAV(s) à venir (non précisé)",H24="Film(s) à venir (non précisé)",H24="Série et film(s) à venir (non précisé)"),"Dans ?? jour(s)",IF(AND(H24="Film(s) terminé(s)",F24=G24),"Fini(s)",IF(AND(B24=C24,D24=E24,F24=G24),"Finie",IF(OR(DL!B24="x",DL!D24="x",DL!F24="x"),"Série Abandonnée",IF(AND(B24&lt;C24,D24&lt;E24,F24&lt;G24),C24-B24&amp;" Episode(s), "&amp;E24-D24&amp;" OAV(s) et "&amp;G24-F24&amp;" Film(s) à regarder",IF(AND(B24&lt;C24,D24&lt;E24),C24-B24&amp;" Episode(s) et "&amp;E24-D24&amp;" OAV(s) à regarder",IF(AND(B24&lt;C24,F24&lt;G24),C24-B24&amp;" Episode(s) et "&amp;G24-F24&amp;" Film(s) à regarder",IF(AND(D24&lt;E24,F24&lt;G24),E24-D24&amp;" OAV(s) et "&amp;G24-F24&amp;" Film(s) à regarder",IF(B24&lt;C24,C24-B24&amp;" Episode(s) à regarder",IF(D24&lt;E24,E24-D24&amp;" OAV(s) à regarder",IF(F24&lt;G24,G24-F24&amp;" Film(s) à regarder","")))))))))))))))</f>
        <v>34 Episode(s) et 1 OAV(s) à regarder</v>
      </c>
    </row>
    <row r="25" spans="1:13" s="10" customFormat="1" ht="17.25" customHeight="1" x14ac:dyDescent="0.25">
      <c r="A25" s="35" t="s">
        <v>81</v>
      </c>
      <c r="B25" s="5">
        <v>12</v>
      </c>
      <c r="C25" s="5">
        <v>12</v>
      </c>
      <c r="D25" s="5"/>
      <c r="E25" s="5"/>
      <c r="F25" s="5"/>
      <c r="G25" s="5"/>
      <c r="H25" s="5" t="str">
        <f ca="1">IF(AND(OR(LEN(Prévisions!E25)-LEN(SUBSTITUTE(Prévisions!E25,"/",""))=2,LEN(Prévisions!E25)-LEN(SUBSTITUTE(Prévisions!E25,"/",""))=1),OR(ISBLANK(Prévisions!F25),LEN(Prévisions!F25)-LEN(SUBSTITUTE(Prévisions!F25,"/",""))=2,LEN(Prévisions!F25)-LEN(SUBSTITUTE(Prévisions!F25,"/",""))=1),OR(ISBLANK(Prévisions!G25),LEN(Prévisions!G25)-LEN(SUBSTITUTE(Prévisions!G25,"/",""))=2,LEN(Prévisions!G25)-LEN(SUBSTITUTE(Prévisions!G25,"/",""))=1)),IF(AND(LEN(Prévisions!E25)-LEN(SUBSTITUTE(Prévisions!E25,"/",""))=1,LEN(Prévisions!F25)-LEN(SUBSTITUTE(Prévisions!F25,"/",""))=1,LEN(Prévisions!G25)-LEN(SUBSTITUTE(Prévisions!G25,"/",""))=1),"Série, OAV(s) et Film(s) à venir (non précisé)",IF(AND(OR(LEN(Prévisions!E25)-LEN(SUBSTITUTE(Prévisions!E25,"/",""))=1,Prévisions!E25="A venir"),OR(LEN(Prévisions!F25)-LEN(SUBSTITUTE(Prévisions!F25,"/",""))=1,Prévisions!F25="A venir")),"Série et OAV(s) à venir (non précisé)",IF(AND(OR(LEN(Prévisions!E25)-LEN(SUBSTITUTE(Prévisions!E25,"/",""))=1,Prévisions!E25="A venir"),OR(LEN(Prévisions!G25)-LEN(SUBSTITUTE(Prévisions!G25,"/",""))=1,Prévisions!G25="A venir")),"Série et Film(s) à venir (non précisé)",IF(OR(LEN(Prévisions!E25)-LEN(SUBSTITUTE(Prévisions!E25,"/",""))=1,Prévisions!E25="A venir"),"Série à venir (non précisé)",IF(AND(AND(Prévisions!E25*1&lt;=TODAY(),Prévisions!B25=DL!C25),AND(Prévisions!F25*1&lt;=TODAY(),Prévisions!C25=DL!E25),AND(Prévisions!G25*1&lt;=TODAY(),Prévisions!D25=DL!G25)),"Série terminée",IF(AND(AND(Prévisions!E25*1&lt;=TODAY(),OR(DL!C25="!",DL!C25="?")),AND(Prévisions!F25*1&lt;=TODAY(),OR(DL!E25="!",DL!E25="?")),AND(Prévisions!G25*1&lt;=TODAY(),OR(DL!G25="!",DL!G25="?"))),"Série, OAV(s) et Film(s) en cours",IF(AND(AND(Prévisions!E25*1&lt;=TODAY(),OR(DL!C25="!",DL!C25="?")),AND(Prévisions!F25*1&lt;=TODAY(),OR(DL!E25="!",DL!E25="?"))),"Série et OAV(s) en cours",IF(AND(AND(Prévisions!E25*1&lt;=TODAY(),OR(DL!C25="!",DL!C25="?")),AND(Prévisions!G25*1&lt;=TODAY(),OR(DL!G25="!",DL!G25="?"))),"Série et Film(s) en cours",IF(AND(AND(Prévisions!F25*1&lt;=TODAY(),OR(DL!E25="!",DL!E25="?")),AND(Prévisions!G25*1&lt;=TODAY(),OR(DL!G25="!",DL!G25="?"))),"OAV(s) et Film(s) en cours",IF(AND(Prévisions!E25*1&lt;=TODAY(),OR(DL!C25="!",DL!C25="?"),RIGHT(Prévisions!B25,1)="+"),"Série en cours (non précisé)",IF(AND(Prévisions!E25*1&lt;=TODAY(),OR(DL!C25="!",DL!C25="?")),"Série en cours",IF(AND(Prévisions!F25*1&lt;=TODAY(),OR(DL!E25="!",DL!E25="?"),RIGHT(Prévisions!C25,1)="+"),"OAV(s) en cours (non précisé)",IF(AND(Prévisions!F25*1&lt;=TODAY(),OR(DL!E25="!",DL!E25="?")),"OAV(s) en cours",IF(AND(Prévisions!G25*1&lt;=TODAY(),OR(DL!G25="!",DL!G25="?"),RIGHT(Prévisions!D25,1)="+"),"Film(s) en cours (non précisé)",IF(AND(Prévisions!G25*1&lt;=TODAY(),OR(DL!G25="!",DL!G25="?")),"Film(s) en cours",IF(AND(AND(Prévisions!E25*1&gt;TODAY(),DL!C25="!"),AND(Prévisions!F25*1&gt;TODAY(),DL!E25="!"),AND(Prévisions!G25*1&gt;TODAY(),DL!G25="!")),"Série, OAV(s) et Film(s) à venir",IF(AND(AND(Prévisions!E25*1&gt;TODAY(),DL!C25="!"),AND(Prévisions!F25*1&gt;TODAY(),DL!E25="!")),"Série et OAV(s) à venir",IF(AND(AND(Prévisions!E25*1&gt;TODAY(),DL!C25="!"),AND(Prévisions!G25*1&gt;TODAY(),DL!G25="!")),"Série et Film(s) à venir",IF(AND(AND(Prévisions!F25*1&gt;TODAY(),DL!E25="!"),AND(Prévisions!G25*1&gt;TODAY(),DL!G25="!")),"OAV(s) et Film(s) à venir",IF(AND(Prévisions!E25*1&gt;TODAY(),DL!C25="!"),"Série à venir",IF(AND(Prévisions!F25*1&gt;TODAY(),DL!E25="!"),"OAV(s) à venir",IF(AND(Prévisions!G25*1&gt;TODAY(),DL!G25="!"),"Film(s) à venir","Try Again")))))))))))))))))))))),IF(AND(Prévisions!E25="Terminée",OR(ISBLANK(Prévisions!F25),LEN(Prévisions!F25)-LEN(SUBSTITUTE(Prévisions!F25,"/",""))=2,LEN(Prévisions!F25)-LEN(SUBSTITUTE(Prévisions!F25,"/",""))=1,Prévisions!F25="Terminé(s)"),OR(ISBLANK(Prévisions!G25),LEN(Prévisions!G25)-LEN(SUBSTITUTE(Prévisions!G25,"/",""))=2,,LEN(Prévisions!G25)-LEN(SUBSTITUTE(Prévisions!G25,"/",""))=1,Prévisions!G25="Terminé(s)")),IF(AND(Prévisions!E25="Terminée",AND(Prévisions!F25*1&lt;=TODAY(),OR(DL!E25="!",DL!E25="?")),AND(Prévisions!G25*1&lt;=TODAY(),OR(DL!G25="!",DL!G25="?"))),"OAV(s) et Film(s) en cours",IF(AND(Prévisions!E25="Terminée",AND(Prévisions!F25*1&lt;=TODAY(),OR(DL!E25="!",DL!E25="?"),RIGHT(Prévisions!C25,1)="+")),"OAV(s) en cours (non précisé)",IF(AND(Prévisions!E25="Terminée",AND(Prévisions!F25*1&lt;=TODAY(),OR(DL!E25="!",DL!E25="?"))),"OAV(s) en cours",IF(AND(Prévisions!E25="Terminée",AND(Prévisions!G25*1&lt;=TODAY(),OR(DL!G25="!",DL!G25="?"),RIGHT(Prévisions!D25,1)="+")),"Film(s) en cours (non précisé)",IF(AND(Prévisions!E25="Terminée",AND(Prévisions!G25*1&lt;=TODAY(),OR(DL!G25="!",DL!G25="?"))),"Film(s) en cours",IF(AND(Prévisions!E25="Terminée",AND(LEN(Prévisions!F25)-LEN(SUBSTITUTE(Prévisions!F25,"/",""))=2,Prévisions!F25*1&gt;TODAY(),DL!E25="!"),AND(LEN(Prévisions!G25)-LEN(SUBSTITUTE(Prévisions!G25,"/",""))=2,Prévisions!G25*1&gt;TODAY(),DL!G25="!")),"OAV(s) et Film(s) à venir",IF(AND(Prévisions!E25="Terminée",AND(LEN(Prévisions!F25)-LEN(SUBSTITUTE(Prévisions!F25,"/",""))=2,Prévisions!F25*1&gt;TODAY(),DL!E25="!")),"OAV(s) à venir",IF(AND(Prévisions!E25="Terminée",AND(LEN(Prévisions!G25)-LEN(SUBSTITUTE(Prévisions!G25,"/",""))=2,Prévisions!G25*1&gt;TODAY(),DL!G25="!")),"Film(s) à venir",IF(AND(OR(LEN(Prévisions!F25)-LEN(SUBSTITUTE(Prévisions!F25,"/",""))=1,Prévisions!F25="A venir"),OR(LEN(Prévisions!G25)-LEN(SUBSTITUTE(Prévisions!G25,"/",""))=1,Prévisions!G25="A venir")),"OAV(s) et Film(s) à venir (non précisé)",IF(OR(LEN(Prévisions!F25)-LEN(SUBSTITUTE(Prévisions!F25,"/",""))=1,Prévisions!F25="A venir"),"OAV(s) à venir (non précisé)",IF(OR(LEN(Prévisions!G25)-LEN(SUBSTITUTE(Prévisions!G25,"/",""))=1,Prévisions!G25="A venir"),"Film(s) à venir (non précisé)",IF(AND(Prévisions!E25="Terminée",OR(AND(Prévisions!F25*1&lt;=TODAY(),Prévisions!C25=DL!E25),ISBLANK(Prévisions!F25),Prévisions!F25="Terminé(s)"),OR(AND(Prévisions!G25*1&lt;=TODAY(),Prévisions!D25=DL!G25),ISBLANK(Prévisions!G25),Prévisions!G25="Terminé(s)")),"Série terminée","Try Again")))))))))))),IF(AND(OR(Prévisions!E25="A venir",LEN(Prévisions!E25)-LEN(SUBSTITUTE(Prévisions!E25,"/",""))=1),DL!C25="!"),"Série à venir (non précisé)",IF(AND(OR(Prévisions!F25="A venir",LEN(Prévisions!F25)-LEN(SUBSTITUTE(Prévisions!F25,"/",""))=1),DL!E25="!"),"OAV(s) à venir (non précisé)",IF(AND(OR(Prévisions!G25="A venir",LEN(Prévisions!G25)-LEN(SUBSTITUTE(Prévisions!G25,"/",""))=1),DL!G25="!"),"Film(s) à venir (non précisé)",IF(Prévisions!E25="En pause","Série en pause",IF(Prévisions!F25="En pause","OAV(s) en pause",IF(AND(LEN(Prévisions!F25)-LEN(SUBSTITUTE(Prévisions!F25,"/",""))=1,DL!E25="!"),"OAV(s) à venir (non précisé)",IF(AND(LEN(Prévisions!G25)-LEN(SUBSTITUTE(Prévisions!G25,"/",""))=1,DL!E25="!"),"Film(s) à venir (non précisé)",IF(Prévisions!G25="Terminé(s)","Film(s) terminé(s)",IF(Prévisions!F25="Terminé(s)","OAV(s) terminé(s)",IF(AND(Prévisions!E25*1&gt;TODAY(),DL!C25="!"),"Série à venir",IF(AND(Prévisions!F25*1&gt;TODAY(),DL!E25="!"),"OAV(s) à venir",IF(AND(Prévisions!G25*1&gt;TODAY(),DL!G25="!"),"Film(s) à venir",IF(AND(ISBLANK(Prévisions!E25),Prévisions!F25*1&lt;=TODAY(),OR(DL!E25="!",DL!E25="?")),"OAV(s) en cours",IF(AND(ISBLANK(Prévisions!E25),ISBLANK(Prévisions!F25),AND(Prévisions!G25*1&lt;=TODAY(),Prévisions!D25=DL!G25)),"Film(s) terminé(s)",IF(AND(ISBLANK(Prévisions!E25),ISBLANK(Prévisions!G25),AND(Prévisions!F25*1&lt;=TODAY(),Prévisions!C25=DL!E25)),"OAV(s) terminé(s)","Tryagain")))))))))))))))))</f>
        <v>Série terminée</v>
      </c>
      <c r="I25" s="5" t="str">
        <f ca="1">IF(AND(OR(H25="Série et OAV(s) en cours",H25="Série et OAV(s) en cours (non précisé)",H25="Série en cours",H25="OAV(s) en cours",H25="Film(s) en cours",H25="Série en cours (non précisé)",H25="OAV(s) en cours (non précisé)",H25="Film(s) en cours (non précisé)"),B25=C25,D25=E25,F25=G25),"A jour",IF(H25="Film(s) à venir","Dans "&amp;Prévisions!G25*1-TODAY()&amp;" jour(s)",IF(H25="OAV(s) à venir","Dans "&amp;Prévisions!F25*1-TODAY()&amp;" jour(s)",IF(H25="Série à venir","Dans "&amp;Prévisions!E25*1-TODAY()&amp;" jour(s)",IF(OR(H25="Série et OAV(s) à venir (non précisé)",H25="Série à venir (non précisé)",H25="OAV(s) à venir (non précisé)",H25="Film(s) à venir (non précisé)",H25="Série et film(s) à venir (non précisé)"),"Dans ?? jour(s)",IF(AND(H25="Film(s) terminé(s)",F25=G25),"Fini(s)",IF(AND(B25=C25,D25=E25,F25=G25),"Finie",IF(OR(DL!B25="x",DL!D25="x",DL!F25="x"),"Série Abandonnée",IF(AND(B25&lt;C25,D25&lt;E25,F25&lt;G25),C25-B25&amp;" Episode(s), "&amp;E25-D25&amp;" OAV(s) et "&amp;G25-F25&amp;" Film(s) à regarder",IF(AND(B25&lt;C25,D25&lt;E25),C25-B25&amp;" Episode(s) et "&amp;E25-D25&amp;" OAV(s) à regarder",IF(AND(B25&lt;C25,F25&lt;G25),C25-B25&amp;" Episode(s) et "&amp;G25-F25&amp;" Film(s) à regarder",IF(AND(D25&lt;E25,F25&lt;G25),E25-D25&amp;" OAV(s) et "&amp;G25-F25&amp;" Film(s) à regarder",IF(B25&lt;C25,C25-B25&amp;" Episode(s) à regarder",IF(D25&lt;E25,E25-D25&amp;" OAV(s) à regarder",IF(F25&lt;G25,G25-F25&amp;" Film(s) à regarder","")))))))))))))))</f>
        <v>Finie</v>
      </c>
    </row>
    <row r="26" spans="1:13" ht="17.25" customHeight="1" x14ac:dyDescent="0.25">
      <c r="A26" s="35" t="s">
        <v>34</v>
      </c>
      <c r="B26" s="5">
        <v>0</v>
      </c>
      <c r="C26" s="5">
        <v>27</v>
      </c>
      <c r="D26" s="5">
        <v>0</v>
      </c>
      <c r="E26" s="5">
        <v>9</v>
      </c>
      <c r="F26" s="5">
        <v>0</v>
      </c>
      <c r="G26" s="5">
        <v>1</v>
      </c>
      <c r="H26" s="5" t="str">
        <f ca="1">IF(AND(OR(LEN(Prévisions!E26)-LEN(SUBSTITUTE(Prévisions!E26,"/",""))=2,LEN(Prévisions!E26)-LEN(SUBSTITUTE(Prévisions!E26,"/",""))=1),OR(ISBLANK(Prévisions!F26),LEN(Prévisions!F26)-LEN(SUBSTITUTE(Prévisions!F26,"/",""))=2,LEN(Prévisions!F26)-LEN(SUBSTITUTE(Prévisions!F26,"/",""))=1),OR(ISBLANK(Prévisions!G26),LEN(Prévisions!G26)-LEN(SUBSTITUTE(Prévisions!G26,"/",""))=2,LEN(Prévisions!G26)-LEN(SUBSTITUTE(Prévisions!G26,"/",""))=1)),IF(AND(LEN(Prévisions!E26)-LEN(SUBSTITUTE(Prévisions!E26,"/",""))=1,LEN(Prévisions!F26)-LEN(SUBSTITUTE(Prévisions!F26,"/",""))=1,LEN(Prévisions!G26)-LEN(SUBSTITUTE(Prévisions!G26,"/",""))=1),"Série, OAV(s) et Film(s) à venir (non précisé)",IF(AND(OR(LEN(Prévisions!E26)-LEN(SUBSTITUTE(Prévisions!E26,"/",""))=1,Prévisions!E26="A venir"),OR(LEN(Prévisions!F26)-LEN(SUBSTITUTE(Prévisions!F26,"/",""))=1,Prévisions!F26="A venir")),"Série et OAV(s) à venir (non précisé)",IF(AND(OR(LEN(Prévisions!E26)-LEN(SUBSTITUTE(Prévisions!E26,"/",""))=1,Prévisions!E26="A venir"),OR(LEN(Prévisions!G26)-LEN(SUBSTITUTE(Prévisions!G26,"/",""))=1,Prévisions!G26="A venir")),"Série et Film(s) à venir (non précisé)",IF(OR(LEN(Prévisions!E26)-LEN(SUBSTITUTE(Prévisions!E26,"/",""))=1,Prévisions!E26="A venir"),"Série à venir (non précisé)",IF(AND(AND(Prévisions!E26*1&lt;=TODAY(),Prévisions!B26=DL!C26),AND(Prévisions!F26*1&lt;=TODAY(),Prévisions!C26=DL!E26),AND(Prévisions!G26*1&lt;=TODAY(),Prévisions!D26=DL!G26)),"Série terminée",IF(AND(AND(Prévisions!E26*1&lt;=TODAY(),OR(DL!C26="!",DL!C26="?")),AND(Prévisions!F26*1&lt;=TODAY(),OR(DL!E26="!",DL!E26="?")),AND(Prévisions!G26*1&lt;=TODAY(),OR(DL!G26="!",DL!G26="?"))),"Série, OAV(s) et Film(s) en cours",IF(AND(AND(Prévisions!E26*1&lt;=TODAY(),OR(DL!C26="!",DL!C26="?")),AND(Prévisions!F26*1&lt;=TODAY(),OR(DL!E26="!",DL!E26="?"))),"Série et OAV(s) en cours",IF(AND(AND(Prévisions!E26*1&lt;=TODAY(),OR(DL!C26="!",DL!C26="?")),AND(Prévisions!G26*1&lt;=TODAY(),OR(DL!G26="!",DL!G26="?"))),"Série et Film(s) en cours",IF(AND(AND(Prévisions!F26*1&lt;=TODAY(),OR(DL!E26="!",DL!E26="?")),AND(Prévisions!G26*1&lt;=TODAY(),OR(DL!G26="!",DL!G26="?"))),"OAV(s) et Film(s) en cours",IF(AND(Prévisions!E26*1&lt;=TODAY(),OR(DL!C26="!",DL!C26="?"),RIGHT(Prévisions!B26,1)="+"),"Série en cours (non précisé)",IF(AND(Prévisions!E26*1&lt;=TODAY(),OR(DL!C26="!",DL!C26="?")),"Série en cours",IF(AND(Prévisions!F26*1&lt;=TODAY(),OR(DL!E26="!",DL!E26="?"),RIGHT(Prévisions!C26,1)="+"),"OAV(s) en cours (non précisé)",IF(AND(Prévisions!F26*1&lt;=TODAY(),OR(DL!E26="!",DL!E26="?")),"OAV(s) en cours",IF(AND(Prévisions!G26*1&lt;=TODAY(),OR(DL!G26="!",DL!G26="?"),RIGHT(Prévisions!D26,1)="+"),"Film(s) en cours (non précisé)",IF(AND(Prévisions!G26*1&lt;=TODAY(),OR(DL!G26="!",DL!G26="?")),"Film(s) en cours",IF(AND(AND(Prévisions!E26*1&gt;TODAY(),DL!C26="!"),AND(Prévisions!F26*1&gt;TODAY(),DL!E26="!"),AND(Prévisions!G26*1&gt;TODAY(),DL!G26="!")),"Série, OAV(s) et Film(s) à venir",IF(AND(AND(Prévisions!E26*1&gt;TODAY(),DL!C26="!"),AND(Prévisions!F26*1&gt;TODAY(),DL!E26="!")),"Série et OAV(s) à venir",IF(AND(AND(Prévisions!E26*1&gt;TODAY(),DL!C26="!"),AND(Prévisions!G26*1&gt;TODAY(),DL!G26="!")),"Série et Film(s) à venir",IF(AND(AND(Prévisions!F26*1&gt;TODAY(),DL!E26="!"),AND(Prévisions!G26*1&gt;TODAY(),DL!G26="!")),"OAV(s) et Film(s) à venir",IF(AND(Prévisions!E26*1&gt;TODAY(),DL!C26="!"),"Série à venir",IF(AND(Prévisions!F26*1&gt;TODAY(),DL!E26="!"),"OAV(s) à venir",IF(AND(Prévisions!G26*1&gt;TODAY(),DL!G26="!"),"Film(s) à venir","Try Again")))))))))))))))))))))),IF(AND(Prévisions!E26="Terminée",OR(ISBLANK(Prévisions!F26),LEN(Prévisions!F26)-LEN(SUBSTITUTE(Prévisions!F26,"/",""))=2,LEN(Prévisions!F26)-LEN(SUBSTITUTE(Prévisions!F26,"/",""))=1,Prévisions!F26="Terminé(s)"),OR(ISBLANK(Prévisions!G26),LEN(Prévisions!G26)-LEN(SUBSTITUTE(Prévisions!G26,"/",""))=2,,LEN(Prévisions!G26)-LEN(SUBSTITUTE(Prévisions!G26,"/",""))=1,Prévisions!G26="Terminé(s)")),IF(AND(Prévisions!E26="Terminée",AND(Prévisions!F26*1&lt;=TODAY(),OR(DL!E26="!",DL!E26="?")),AND(Prévisions!G26*1&lt;=TODAY(),OR(DL!G26="!",DL!G26="?"))),"OAV(s) et Film(s) en cours",IF(AND(Prévisions!E26="Terminée",AND(Prévisions!F26*1&lt;=TODAY(),OR(DL!E26="!",DL!E26="?"),RIGHT(Prévisions!C26,1)="+")),"OAV(s) en cours (non précisé)",IF(AND(Prévisions!E26="Terminée",AND(Prévisions!F26*1&lt;=TODAY(),OR(DL!E26="!",DL!E26="?"))),"OAV(s) en cours",IF(AND(Prévisions!E26="Terminée",AND(Prévisions!G26*1&lt;=TODAY(),OR(DL!G26="!",DL!G26="?"),RIGHT(Prévisions!D26,1)="+")),"Film(s) en cours (non précisé)",IF(AND(Prévisions!E26="Terminée",AND(Prévisions!G26*1&lt;=TODAY(),OR(DL!G26="!",DL!G26="?"))),"Film(s) en cours",IF(AND(Prévisions!E26="Terminée",AND(LEN(Prévisions!F26)-LEN(SUBSTITUTE(Prévisions!F26,"/",""))=2,Prévisions!F26*1&gt;TODAY(),DL!E26="!"),AND(LEN(Prévisions!G26)-LEN(SUBSTITUTE(Prévisions!G26,"/",""))=2,Prévisions!G26*1&gt;TODAY(),DL!G26="!")),"OAV(s) et Film(s) à venir",IF(AND(Prévisions!E26="Terminée",AND(LEN(Prévisions!F26)-LEN(SUBSTITUTE(Prévisions!F26,"/",""))=2,Prévisions!F26*1&gt;TODAY(),DL!E26="!")),"OAV(s) à venir",IF(AND(Prévisions!E26="Terminée",AND(LEN(Prévisions!G26)-LEN(SUBSTITUTE(Prévisions!G26,"/",""))=2,Prévisions!G26*1&gt;TODAY(),DL!G26="!")),"Film(s) à venir",IF(AND(OR(LEN(Prévisions!F26)-LEN(SUBSTITUTE(Prévisions!F26,"/",""))=1,Prévisions!F26="A venir"),OR(LEN(Prévisions!G26)-LEN(SUBSTITUTE(Prévisions!G26,"/",""))=1,Prévisions!G26="A venir")),"OAV(s) et Film(s) à venir (non précisé)",IF(OR(LEN(Prévisions!F26)-LEN(SUBSTITUTE(Prévisions!F26,"/",""))=1,Prévisions!F26="A venir"),"OAV(s) à venir (non précisé)",IF(OR(LEN(Prévisions!G26)-LEN(SUBSTITUTE(Prévisions!G26,"/",""))=1,Prévisions!G26="A venir"),"Film(s) à venir (non précisé)",IF(AND(Prévisions!E26="Terminée",OR(AND(Prévisions!F26*1&lt;=TODAY(),Prévisions!C26=DL!E26),ISBLANK(Prévisions!F26),Prévisions!F26="Terminé(s)"),OR(AND(Prévisions!G26*1&lt;=TODAY(),Prévisions!D26=DL!G26),ISBLANK(Prévisions!G26),Prévisions!G26="Terminé(s)")),"Série terminée","Try Again")))))))))))),IF(AND(OR(Prévisions!E26="A venir",LEN(Prévisions!E26)-LEN(SUBSTITUTE(Prévisions!E26,"/",""))=1),DL!C26="!"),"Série à venir (non précisé)",IF(AND(OR(Prévisions!F26="A venir",LEN(Prévisions!F26)-LEN(SUBSTITUTE(Prévisions!F26,"/",""))=1),DL!E26="!"),"OAV(s) à venir (non précisé)",IF(AND(OR(Prévisions!G26="A venir",LEN(Prévisions!G26)-LEN(SUBSTITUTE(Prévisions!G26,"/",""))=1),DL!G26="!"),"Film(s) à venir (non précisé)",IF(Prévisions!E26="En pause","Série en pause",IF(Prévisions!F26="En pause","OAV(s) en pause",IF(AND(LEN(Prévisions!F26)-LEN(SUBSTITUTE(Prévisions!F26,"/",""))=1,DL!E26="!"),"OAV(s) à venir (non précisé)",IF(AND(LEN(Prévisions!G26)-LEN(SUBSTITUTE(Prévisions!G26,"/",""))=1,DL!E26="!"),"Film(s) à venir (non précisé)",IF(Prévisions!G26="Terminé(s)","Film(s) terminé(s)",IF(Prévisions!F26="Terminé(s)","OAV(s) terminé(s)",IF(AND(Prévisions!E26*1&gt;TODAY(),DL!C26="!"),"Série à venir",IF(AND(Prévisions!F26*1&gt;TODAY(),DL!E26="!"),"OAV(s) à venir",IF(AND(Prévisions!G26*1&gt;TODAY(),DL!G26="!"),"Film(s) à venir",IF(AND(ISBLANK(Prévisions!E26),Prévisions!F26*1&lt;=TODAY(),OR(DL!E26="!",DL!E26="?")),"OAV(s) en cours",IF(AND(ISBLANK(Prévisions!E26),ISBLANK(Prévisions!F26),AND(Prévisions!G26*1&lt;=TODAY(),Prévisions!D26=DL!G26)),"Film(s) terminé(s)",IF(AND(ISBLANK(Prévisions!E26),ISBLANK(Prévisions!G26),AND(Prévisions!F26*1&lt;=TODAY(),Prévisions!C26=DL!E26)),"OAV(s) terminé(s)","Tryagain")))))))))))))))))</f>
        <v>Série terminée</v>
      </c>
      <c r="I26" s="5" t="str">
        <f ca="1">IF(AND(OR(H26="Série et OAV(s) en cours",H26="Série et OAV(s) en cours (non précisé)",H26="Série en cours",H26="OAV(s) en cours",H26="Film(s) en cours",H26="Série en cours (non précisé)",H26="OAV(s) en cours (non précisé)",H26="Film(s) en cours (non précisé)"),B26=C26,D26=E26,F26=G26),"A jour",IF(H26="Film(s) à venir","Dans "&amp;Prévisions!G26*1-TODAY()&amp;" jour(s)",IF(H26="OAV(s) à venir","Dans "&amp;Prévisions!F26*1-TODAY()&amp;" jour(s)",IF(H26="Série à venir","Dans "&amp;Prévisions!E26*1-TODAY()&amp;" jour(s)",IF(OR(H26="Série et OAV(s) à venir (non précisé)",H26="Série à venir (non précisé)",H26="OAV(s) à venir (non précisé)",H26="Film(s) à venir (non précisé)",H26="Série et film(s) à venir (non précisé)"),"Dans ?? jour(s)",IF(AND(H26="Film(s) terminé(s)",F26=G26),"Fini(s)",IF(AND(B26=C26,D26=E26,F26=G26),"Finie",IF(OR(DL!B26="x",DL!D26="x",DL!F26="x"),"Série Abandonnée",IF(AND(B26&lt;C26,D26&lt;E26,F26&lt;G26),C26-B26&amp;" Episode(s), "&amp;E26-D26&amp;" OAV(s) et "&amp;G26-F26&amp;" Film(s) à regarder",IF(AND(B26&lt;C26,D26&lt;E26),C26-B26&amp;" Episode(s) et "&amp;E26-D26&amp;" OAV(s) à regarder",IF(AND(B26&lt;C26,F26&lt;G26),C26-B26&amp;" Episode(s) et "&amp;G26-F26&amp;" Film(s) à regarder",IF(AND(D26&lt;E26,F26&lt;G26),E26-D26&amp;" OAV(s) et "&amp;G26-F26&amp;" Film(s) à regarder",IF(B26&lt;C26,C26-B26&amp;" Episode(s) à regarder",IF(D26&lt;E26,E26-D26&amp;" OAV(s) à regarder",IF(F26&lt;G26,G26-F26&amp;" Film(s) à regarder","")))))))))))))))</f>
        <v>27 Episode(s), 9 OAV(s) et 1 Film(s) à regarder</v>
      </c>
    </row>
    <row r="27" spans="1:13" s="8" customFormat="1" ht="17.25" customHeight="1" x14ac:dyDescent="0.25">
      <c r="A27" s="35" t="s">
        <v>60</v>
      </c>
      <c r="B27" s="5">
        <v>0</v>
      </c>
      <c r="C27" s="5">
        <v>22</v>
      </c>
      <c r="D27" s="5"/>
      <c r="E27" s="5"/>
      <c r="F27" s="5"/>
      <c r="G27" s="5"/>
      <c r="H27" s="5" t="str">
        <f ca="1">IF(AND(OR(LEN(Prévisions!E27)-LEN(SUBSTITUTE(Prévisions!E27,"/",""))=2,LEN(Prévisions!E27)-LEN(SUBSTITUTE(Prévisions!E27,"/",""))=1),OR(ISBLANK(Prévisions!F27),LEN(Prévisions!F27)-LEN(SUBSTITUTE(Prévisions!F27,"/",""))=2,LEN(Prévisions!F27)-LEN(SUBSTITUTE(Prévisions!F27,"/",""))=1),OR(ISBLANK(Prévisions!G27),LEN(Prévisions!G27)-LEN(SUBSTITUTE(Prévisions!G27,"/",""))=2,LEN(Prévisions!G27)-LEN(SUBSTITUTE(Prévisions!G27,"/",""))=1)),IF(AND(LEN(Prévisions!E27)-LEN(SUBSTITUTE(Prévisions!E27,"/",""))=1,LEN(Prévisions!F27)-LEN(SUBSTITUTE(Prévisions!F27,"/",""))=1,LEN(Prévisions!G27)-LEN(SUBSTITUTE(Prévisions!G27,"/",""))=1),"Série, OAV(s) et Film(s) à venir (non précisé)",IF(AND(OR(LEN(Prévisions!E27)-LEN(SUBSTITUTE(Prévisions!E27,"/",""))=1,Prévisions!E27="A venir"),OR(LEN(Prévisions!F27)-LEN(SUBSTITUTE(Prévisions!F27,"/",""))=1,Prévisions!F27="A venir")),"Série et OAV(s) à venir (non précisé)",IF(AND(OR(LEN(Prévisions!E27)-LEN(SUBSTITUTE(Prévisions!E27,"/",""))=1,Prévisions!E27="A venir"),OR(LEN(Prévisions!G27)-LEN(SUBSTITUTE(Prévisions!G27,"/",""))=1,Prévisions!G27="A venir")),"Série et Film(s) à venir (non précisé)",IF(OR(LEN(Prévisions!E27)-LEN(SUBSTITUTE(Prévisions!E27,"/",""))=1,Prévisions!E27="A venir"),"Série à venir (non précisé)",IF(AND(AND(Prévisions!E27*1&lt;=TODAY(),Prévisions!B27=DL!C27),AND(Prévisions!F27*1&lt;=TODAY(),Prévisions!C27=DL!E27),AND(Prévisions!G27*1&lt;=TODAY(),Prévisions!D27=DL!G27)),"Série terminée",IF(AND(AND(Prévisions!E27*1&lt;=TODAY(),OR(DL!C27="!",DL!C27="?")),AND(Prévisions!F27*1&lt;=TODAY(),OR(DL!E27="!",DL!E27="?")),AND(Prévisions!G27*1&lt;=TODAY(),OR(DL!G27="!",DL!G27="?"))),"Série, OAV(s) et Film(s) en cours",IF(AND(AND(Prévisions!E27*1&lt;=TODAY(),OR(DL!C27="!",DL!C27="?")),AND(Prévisions!F27*1&lt;=TODAY(),OR(DL!E27="!",DL!E27="?"))),"Série et OAV(s) en cours",IF(AND(AND(Prévisions!E27*1&lt;=TODAY(),OR(DL!C27="!",DL!C27="?")),AND(Prévisions!G27*1&lt;=TODAY(),OR(DL!G27="!",DL!G27="?"))),"Série et Film(s) en cours",IF(AND(AND(Prévisions!F27*1&lt;=TODAY(),OR(DL!E27="!",DL!E27="?")),AND(Prévisions!G27*1&lt;=TODAY(),OR(DL!G27="!",DL!G27="?"))),"OAV(s) et Film(s) en cours",IF(AND(Prévisions!E27*1&lt;=TODAY(),OR(DL!C27="!",DL!C27="?"),RIGHT(Prévisions!B27,1)="+"),"Série en cours (non précisé)",IF(AND(Prévisions!E27*1&lt;=TODAY(),OR(DL!C27="!",DL!C27="?")),"Série en cours",IF(AND(Prévisions!F27*1&lt;=TODAY(),OR(DL!E27="!",DL!E27="?"),RIGHT(Prévisions!C27,1)="+"),"OAV(s) en cours (non précisé)",IF(AND(Prévisions!F27*1&lt;=TODAY(),OR(DL!E27="!",DL!E27="?")),"OAV(s) en cours",IF(AND(Prévisions!G27*1&lt;=TODAY(),OR(DL!G27="!",DL!G27="?"),RIGHT(Prévisions!D27,1)="+"),"Film(s) en cours (non précisé)",IF(AND(Prévisions!G27*1&lt;=TODAY(),OR(DL!G27="!",DL!G27="?")),"Film(s) en cours",IF(AND(AND(Prévisions!E27*1&gt;TODAY(),DL!C27="!"),AND(Prévisions!F27*1&gt;TODAY(),DL!E27="!"),AND(Prévisions!G27*1&gt;TODAY(),DL!G27="!")),"Série, OAV(s) et Film(s) à venir",IF(AND(AND(Prévisions!E27*1&gt;TODAY(),DL!C27="!"),AND(Prévisions!F27*1&gt;TODAY(),DL!E27="!")),"Série et OAV(s) à venir",IF(AND(AND(Prévisions!E27*1&gt;TODAY(),DL!C27="!"),AND(Prévisions!G27*1&gt;TODAY(),DL!G27="!")),"Série et Film(s) à venir",IF(AND(AND(Prévisions!F27*1&gt;TODAY(),DL!E27="!"),AND(Prévisions!G27*1&gt;TODAY(),DL!G27="!")),"OAV(s) et Film(s) à venir",IF(AND(Prévisions!E27*1&gt;TODAY(),DL!C27="!"),"Série à venir",IF(AND(Prévisions!F27*1&gt;TODAY(),DL!E27="!"),"OAV(s) à venir",IF(AND(Prévisions!G27*1&gt;TODAY(),DL!G27="!"),"Film(s) à venir","Try Again")))))))))))))))))))))),IF(AND(Prévisions!E27="Terminée",OR(ISBLANK(Prévisions!F27),LEN(Prévisions!F27)-LEN(SUBSTITUTE(Prévisions!F27,"/",""))=2,LEN(Prévisions!F27)-LEN(SUBSTITUTE(Prévisions!F27,"/",""))=1,Prévisions!F27="Terminé(s)"),OR(ISBLANK(Prévisions!G27),LEN(Prévisions!G27)-LEN(SUBSTITUTE(Prévisions!G27,"/",""))=2,,LEN(Prévisions!G27)-LEN(SUBSTITUTE(Prévisions!G27,"/",""))=1,Prévisions!G27="Terminé(s)")),IF(AND(Prévisions!E27="Terminée",AND(Prévisions!F27*1&lt;=TODAY(),OR(DL!E27="!",DL!E27="?")),AND(Prévisions!G27*1&lt;=TODAY(),OR(DL!G27="!",DL!G27="?"))),"OAV(s) et Film(s) en cours",IF(AND(Prévisions!E27="Terminée",AND(Prévisions!F27*1&lt;=TODAY(),OR(DL!E27="!",DL!E27="?"),RIGHT(Prévisions!C27,1)="+")),"OAV(s) en cours (non précisé)",IF(AND(Prévisions!E27="Terminée",AND(Prévisions!F27*1&lt;=TODAY(),OR(DL!E27="!",DL!E27="?"))),"OAV(s) en cours",IF(AND(Prévisions!E27="Terminée",AND(Prévisions!G27*1&lt;=TODAY(),OR(DL!G27="!",DL!G27="?"),RIGHT(Prévisions!D27,1)="+")),"Film(s) en cours (non précisé)",IF(AND(Prévisions!E27="Terminée",AND(Prévisions!G27*1&lt;=TODAY(),OR(DL!G27="!",DL!G27="?"))),"Film(s) en cours",IF(AND(Prévisions!E27="Terminée",AND(LEN(Prévisions!F27)-LEN(SUBSTITUTE(Prévisions!F27,"/",""))=2,Prévisions!F27*1&gt;TODAY(),DL!E27="!"),AND(LEN(Prévisions!G27)-LEN(SUBSTITUTE(Prévisions!G27,"/",""))=2,Prévisions!G27*1&gt;TODAY(),DL!G27="!")),"OAV(s) et Film(s) à venir",IF(AND(Prévisions!E27="Terminée",AND(LEN(Prévisions!F27)-LEN(SUBSTITUTE(Prévisions!F27,"/",""))=2,Prévisions!F27*1&gt;TODAY(),DL!E27="!")),"OAV(s) à venir",IF(AND(Prévisions!E27="Terminée",AND(LEN(Prévisions!G27)-LEN(SUBSTITUTE(Prévisions!G27,"/",""))=2,Prévisions!G27*1&gt;TODAY(),DL!G27="!")),"Film(s) à venir",IF(AND(OR(LEN(Prévisions!F27)-LEN(SUBSTITUTE(Prévisions!F27,"/",""))=1,Prévisions!F27="A venir"),OR(LEN(Prévisions!G27)-LEN(SUBSTITUTE(Prévisions!G27,"/",""))=1,Prévisions!G27="A venir")),"OAV(s) et Film(s) à venir (non précisé)",IF(OR(LEN(Prévisions!F27)-LEN(SUBSTITUTE(Prévisions!F27,"/",""))=1,Prévisions!F27="A venir"),"OAV(s) à venir (non précisé)",IF(OR(LEN(Prévisions!G27)-LEN(SUBSTITUTE(Prévisions!G27,"/",""))=1,Prévisions!G27="A venir"),"Film(s) à venir (non précisé)",IF(AND(Prévisions!E27="Terminée",OR(AND(Prévisions!F27*1&lt;=TODAY(),Prévisions!C27=DL!E27),ISBLANK(Prévisions!F27),Prévisions!F27="Terminé(s)"),OR(AND(Prévisions!G27*1&lt;=TODAY(),Prévisions!D27=DL!G27),ISBLANK(Prévisions!G27),Prévisions!G27="Terminé(s)")),"Série terminée","Try Again")))))))))))),IF(AND(OR(Prévisions!E27="A venir",LEN(Prévisions!E27)-LEN(SUBSTITUTE(Prévisions!E27,"/",""))=1),DL!C27="!"),"Série à venir (non précisé)",IF(AND(OR(Prévisions!F27="A venir",LEN(Prévisions!F27)-LEN(SUBSTITUTE(Prévisions!F27,"/",""))=1),DL!E27="!"),"OAV(s) à venir (non précisé)",IF(AND(OR(Prévisions!G27="A venir",LEN(Prévisions!G27)-LEN(SUBSTITUTE(Prévisions!G27,"/",""))=1),DL!G27="!"),"Film(s) à venir (non précisé)",IF(Prévisions!E27="En pause","Série en pause",IF(Prévisions!F27="En pause","OAV(s) en pause",IF(AND(LEN(Prévisions!F27)-LEN(SUBSTITUTE(Prévisions!F27,"/",""))=1,DL!E27="!"),"OAV(s) à venir (non précisé)",IF(AND(LEN(Prévisions!G27)-LEN(SUBSTITUTE(Prévisions!G27,"/",""))=1,DL!E27="!"),"Film(s) à venir (non précisé)",IF(Prévisions!G27="Terminé(s)","Film(s) terminé(s)",IF(Prévisions!F27="Terminé(s)","OAV(s) terminé(s)",IF(AND(Prévisions!E27*1&gt;TODAY(),DL!C27="!"),"Série à venir",IF(AND(Prévisions!F27*1&gt;TODAY(),DL!E27="!"),"OAV(s) à venir",IF(AND(Prévisions!G27*1&gt;TODAY(),DL!G27="!"),"Film(s) à venir",IF(AND(ISBLANK(Prévisions!E27),Prévisions!F27*1&lt;=TODAY(),OR(DL!E27="!",DL!E27="?")),"OAV(s) en cours",IF(AND(ISBLANK(Prévisions!E27),ISBLANK(Prévisions!F27),AND(Prévisions!G27*1&lt;=TODAY(),Prévisions!D27=DL!G27)),"Film(s) terminé(s)",IF(AND(ISBLANK(Prévisions!E27),ISBLANK(Prévisions!G27),AND(Prévisions!F27*1&lt;=TODAY(),Prévisions!C27=DL!E27)),"OAV(s) terminé(s)","Tryagain")))))))))))))))))</f>
        <v>Série terminée</v>
      </c>
      <c r="I27" s="5" t="str">
        <f ca="1">IF(AND(OR(H27="Série et OAV(s) en cours",H27="Série et OAV(s) en cours (non précisé)",H27="Série en cours",H27="OAV(s) en cours",H27="Film(s) en cours",H27="Série en cours (non précisé)",H27="OAV(s) en cours (non précisé)",H27="Film(s) en cours (non précisé)"),B27=C27,D27=E27,F27=G27),"A jour",IF(H27="Film(s) à venir","Dans "&amp;Prévisions!G27*1-TODAY()&amp;" jour(s)",IF(H27="OAV(s) à venir","Dans "&amp;Prévisions!F27*1-TODAY()&amp;" jour(s)",IF(H27="Série à venir","Dans "&amp;Prévisions!E27*1-TODAY()&amp;" jour(s)",IF(OR(H27="Série et OAV(s) à venir (non précisé)",H27="Série à venir (non précisé)",H27="OAV(s) à venir (non précisé)",H27="Film(s) à venir (non précisé)",H27="Série et film(s) à venir (non précisé)"),"Dans ?? jour(s)",IF(AND(H27="Film(s) terminé(s)",F27=G27),"Fini(s)",IF(AND(B27=C27,D27=E27,F27=G27),"Finie",IF(OR(DL!B27="x",DL!D27="x",DL!F27="x"),"Série Abandonnée",IF(AND(B27&lt;C27,D27&lt;E27,F27&lt;G27),C27-B27&amp;" Episode(s), "&amp;E27-D27&amp;" OAV(s) et "&amp;G27-F27&amp;" Film(s) à regarder",IF(AND(B27&lt;C27,D27&lt;E27),C27-B27&amp;" Episode(s) et "&amp;E27-D27&amp;" OAV(s) à regarder",IF(AND(B27&lt;C27,F27&lt;G27),C27-B27&amp;" Episode(s) et "&amp;G27-F27&amp;" Film(s) à regarder",IF(AND(D27&lt;E27,F27&lt;G27),E27-D27&amp;" OAV(s) et "&amp;G27-F27&amp;" Film(s) à regarder",IF(B27&lt;C27,C27-B27&amp;" Episode(s) à regarder",IF(D27&lt;E27,E27-D27&amp;" OAV(s) à regarder",IF(F27&lt;G27,G27-F27&amp;" Film(s) à regarder","")))))))))))))))</f>
        <v>22 Episode(s) à regarder</v>
      </c>
    </row>
    <row r="28" spans="1:13" s="10" customFormat="1" ht="17.25" customHeight="1" x14ac:dyDescent="0.25">
      <c r="A28" s="35" t="s">
        <v>106</v>
      </c>
      <c r="B28" s="5">
        <v>0</v>
      </c>
      <c r="C28" s="5">
        <v>55</v>
      </c>
      <c r="D28" s="5"/>
      <c r="E28" s="5"/>
      <c r="F28" s="5"/>
      <c r="G28" s="5"/>
      <c r="H28" s="5" t="str">
        <f ca="1">IF(AND(OR(LEN(Prévisions!E28)-LEN(SUBSTITUTE(Prévisions!E28,"/",""))=2,LEN(Prévisions!E28)-LEN(SUBSTITUTE(Prévisions!E28,"/",""))=1),OR(ISBLANK(Prévisions!F28),LEN(Prévisions!F28)-LEN(SUBSTITUTE(Prévisions!F28,"/",""))=2,LEN(Prévisions!F28)-LEN(SUBSTITUTE(Prévisions!F28,"/",""))=1),OR(ISBLANK(Prévisions!G28),LEN(Prévisions!G28)-LEN(SUBSTITUTE(Prévisions!G28,"/",""))=2,LEN(Prévisions!G28)-LEN(SUBSTITUTE(Prévisions!G28,"/",""))=1)),IF(AND(LEN(Prévisions!E28)-LEN(SUBSTITUTE(Prévisions!E28,"/",""))=1,LEN(Prévisions!F28)-LEN(SUBSTITUTE(Prévisions!F28,"/",""))=1,LEN(Prévisions!G28)-LEN(SUBSTITUTE(Prévisions!G28,"/",""))=1),"Série, OAV(s) et Film(s) à venir (non précisé)",IF(AND(OR(LEN(Prévisions!E28)-LEN(SUBSTITUTE(Prévisions!E28,"/",""))=1,Prévisions!E28="A venir"),OR(LEN(Prévisions!F28)-LEN(SUBSTITUTE(Prévisions!F28,"/",""))=1,Prévisions!F28="A venir")),"Série et OAV(s) à venir (non précisé)",IF(AND(OR(LEN(Prévisions!E28)-LEN(SUBSTITUTE(Prévisions!E28,"/",""))=1,Prévisions!E28="A venir"),OR(LEN(Prévisions!G28)-LEN(SUBSTITUTE(Prévisions!G28,"/",""))=1,Prévisions!G28="A venir")),"Série et Film(s) à venir (non précisé)",IF(OR(LEN(Prévisions!E28)-LEN(SUBSTITUTE(Prévisions!E28,"/",""))=1,Prévisions!E28="A venir"),"Série à venir (non précisé)",IF(AND(AND(Prévisions!E28*1&lt;=TODAY(),Prévisions!B28=DL!C28),AND(Prévisions!F28*1&lt;=TODAY(),Prévisions!C28=DL!E28),AND(Prévisions!G28*1&lt;=TODAY(),Prévisions!D28=DL!G28)),"Série terminée",IF(AND(AND(Prévisions!E28*1&lt;=TODAY(),OR(DL!C28="!",DL!C28="?")),AND(Prévisions!F28*1&lt;=TODAY(),OR(DL!E28="!",DL!E28="?")),AND(Prévisions!G28*1&lt;=TODAY(),OR(DL!G28="!",DL!G28="?"))),"Série, OAV(s) et Film(s) en cours",IF(AND(AND(Prévisions!E28*1&lt;=TODAY(),OR(DL!C28="!",DL!C28="?")),AND(Prévisions!F28*1&lt;=TODAY(),OR(DL!E28="!",DL!E28="?"))),"Série et OAV(s) en cours",IF(AND(AND(Prévisions!E28*1&lt;=TODAY(),OR(DL!C28="!",DL!C28="?")),AND(Prévisions!G28*1&lt;=TODAY(),OR(DL!G28="!",DL!G28="?"))),"Série et Film(s) en cours",IF(AND(AND(Prévisions!F28*1&lt;=TODAY(),OR(DL!E28="!",DL!E28="?")),AND(Prévisions!G28*1&lt;=TODAY(),OR(DL!G28="!",DL!G28="?"))),"OAV(s) et Film(s) en cours",IF(AND(Prévisions!E28*1&lt;=TODAY(),OR(DL!C28="!",DL!C28="?"),RIGHT(Prévisions!B28,1)="+"),"Série en cours (non précisé)",IF(AND(Prévisions!E28*1&lt;=TODAY(),OR(DL!C28="!",DL!C28="?")),"Série en cours",IF(AND(Prévisions!F28*1&lt;=TODAY(),OR(DL!E28="!",DL!E28="?"),RIGHT(Prévisions!C28,1)="+"),"OAV(s) en cours (non précisé)",IF(AND(Prévisions!F28*1&lt;=TODAY(),OR(DL!E28="!",DL!E28="?")),"OAV(s) en cours",IF(AND(Prévisions!G28*1&lt;=TODAY(),OR(DL!G28="!",DL!G28="?"),RIGHT(Prévisions!D28,1)="+"),"Film(s) en cours (non précisé)",IF(AND(Prévisions!G28*1&lt;=TODAY(),OR(DL!G28="!",DL!G28="?")),"Film(s) en cours",IF(AND(AND(Prévisions!E28*1&gt;TODAY(),DL!C28="!"),AND(Prévisions!F28*1&gt;TODAY(),DL!E28="!"),AND(Prévisions!G28*1&gt;TODAY(),DL!G28="!")),"Série, OAV(s) et Film(s) à venir",IF(AND(AND(Prévisions!E28*1&gt;TODAY(),DL!C28="!"),AND(Prévisions!F28*1&gt;TODAY(),DL!E28="!")),"Série et OAV(s) à venir",IF(AND(AND(Prévisions!E28*1&gt;TODAY(),DL!C28="!"),AND(Prévisions!G28*1&gt;TODAY(),DL!G28="!")),"Série et Film(s) à venir",IF(AND(AND(Prévisions!F28*1&gt;TODAY(),DL!E28="!"),AND(Prévisions!G28*1&gt;TODAY(),DL!G28="!")),"OAV(s) et Film(s) à venir",IF(AND(Prévisions!E28*1&gt;TODAY(),DL!C28="!"),"Série à venir",IF(AND(Prévisions!F28*1&gt;TODAY(),DL!E28="!"),"OAV(s) à venir",IF(AND(Prévisions!G28*1&gt;TODAY(),DL!G28="!"),"Film(s) à venir","Try Again")))))))))))))))))))))),IF(AND(Prévisions!E28="Terminée",OR(ISBLANK(Prévisions!F28),LEN(Prévisions!F28)-LEN(SUBSTITUTE(Prévisions!F28,"/",""))=2,LEN(Prévisions!F28)-LEN(SUBSTITUTE(Prévisions!F28,"/",""))=1,Prévisions!F28="Terminé(s)"),OR(ISBLANK(Prévisions!G28),LEN(Prévisions!G28)-LEN(SUBSTITUTE(Prévisions!G28,"/",""))=2,,LEN(Prévisions!G28)-LEN(SUBSTITUTE(Prévisions!G28,"/",""))=1,Prévisions!G28="Terminé(s)")),IF(AND(Prévisions!E28="Terminée",AND(Prévisions!F28*1&lt;=TODAY(),OR(DL!E28="!",DL!E28="?")),AND(Prévisions!G28*1&lt;=TODAY(),OR(DL!G28="!",DL!G28="?"))),"OAV(s) et Film(s) en cours",IF(AND(Prévisions!E28="Terminée",AND(Prévisions!F28*1&lt;=TODAY(),OR(DL!E28="!",DL!E28="?"),RIGHT(Prévisions!C28,1)="+")),"OAV(s) en cours (non précisé)",IF(AND(Prévisions!E28="Terminée",AND(Prévisions!F28*1&lt;=TODAY(),OR(DL!E28="!",DL!E28="?"))),"OAV(s) en cours",IF(AND(Prévisions!E28="Terminée",AND(Prévisions!G28*1&lt;=TODAY(),OR(DL!G28="!",DL!G28="?"),RIGHT(Prévisions!D28,1)="+")),"Film(s) en cours (non précisé)",IF(AND(Prévisions!E28="Terminée",AND(Prévisions!G28*1&lt;=TODAY(),OR(DL!G28="!",DL!G28="?"))),"Film(s) en cours",IF(AND(Prévisions!E28="Terminée",AND(LEN(Prévisions!F28)-LEN(SUBSTITUTE(Prévisions!F28,"/",""))=2,Prévisions!F28*1&gt;TODAY(),DL!E28="!"),AND(LEN(Prévisions!G28)-LEN(SUBSTITUTE(Prévisions!G28,"/",""))=2,Prévisions!G28*1&gt;TODAY(),DL!G28="!")),"OAV(s) et Film(s) à venir",IF(AND(Prévisions!E28="Terminée",AND(LEN(Prévisions!F28)-LEN(SUBSTITUTE(Prévisions!F28,"/",""))=2,Prévisions!F28*1&gt;TODAY(),DL!E28="!")),"OAV(s) à venir",IF(AND(Prévisions!E28="Terminée",AND(LEN(Prévisions!G28)-LEN(SUBSTITUTE(Prévisions!G28,"/",""))=2,Prévisions!G28*1&gt;TODAY(),DL!G28="!")),"Film(s) à venir",IF(AND(OR(LEN(Prévisions!F28)-LEN(SUBSTITUTE(Prévisions!F28,"/",""))=1,Prévisions!F28="A venir"),OR(LEN(Prévisions!G28)-LEN(SUBSTITUTE(Prévisions!G28,"/",""))=1,Prévisions!G28="A venir")),"OAV(s) et Film(s) à venir (non précisé)",IF(OR(LEN(Prévisions!F28)-LEN(SUBSTITUTE(Prévisions!F28,"/",""))=1,Prévisions!F28="A venir"),"OAV(s) à venir (non précisé)",IF(OR(LEN(Prévisions!G28)-LEN(SUBSTITUTE(Prévisions!G28,"/",""))=1,Prévisions!G28="A venir"),"Film(s) à venir (non précisé)",IF(AND(Prévisions!E28="Terminée",OR(AND(Prévisions!F28*1&lt;=TODAY(),Prévisions!C28=DL!E28),ISBLANK(Prévisions!F28),Prévisions!F28="Terminé(s)"),OR(AND(Prévisions!G28*1&lt;=TODAY(),Prévisions!D28=DL!G28),ISBLANK(Prévisions!G28),Prévisions!G28="Terminé(s)")),"Série terminée","Try Again")))))))))))),IF(AND(OR(Prévisions!E28="A venir",LEN(Prévisions!E28)-LEN(SUBSTITUTE(Prévisions!E28,"/",""))=1),DL!C28="!"),"Série à venir (non précisé)",IF(AND(OR(Prévisions!F28="A venir",LEN(Prévisions!F28)-LEN(SUBSTITUTE(Prévisions!F28,"/",""))=1),DL!E28="!"),"OAV(s) à venir (non précisé)",IF(AND(OR(Prévisions!G28="A venir",LEN(Prévisions!G28)-LEN(SUBSTITUTE(Prévisions!G28,"/",""))=1),DL!G28="!"),"Film(s) à venir (non précisé)",IF(Prévisions!E28="En pause","Série en pause",IF(Prévisions!F28="En pause","OAV(s) en pause",IF(AND(LEN(Prévisions!F28)-LEN(SUBSTITUTE(Prévisions!F28,"/",""))=1,DL!E28="!"),"OAV(s) à venir (non précisé)",IF(AND(LEN(Prévisions!G28)-LEN(SUBSTITUTE(Prévisions!G28,"/",""))=1,DL!E28="!"),"Film(s) à venir (non précisé)",IF(Prévisions!G28="Terminé(s)","Film(s) terminé(s)",IF(Prévisions!F28="Terminé(s)","OAV(s) terminé(s)",IF(AND(Prévisions!E28*1&gt;TODAY(),DL!C28="!"),"Série à venir",IF(AND(Prévisions!F28*1&gt;TODAY(),DL!E28="!"),"OAV(s) à venir",IF(AND(Prévisions!G28*1&gt;TODAY(),DL!G28="!"),"Film(s) à venir",IF(AND(ISBLANK(Prévisions!E28),Prévisions!F28*1&lt;=TODAY(),OR(DL!E28="!",DL!E28="?")),"OAV(s) en cours",IF(AND(ISBLANK(Prévisions!E28),ISBLANK(Prévisions!F28),AND(Prévisions!G28*1&lt;=TODAY(),Prévisions!D28=DL!G28)),"Film(s) terminé(s)",IF(AND(ISBLANK(Prévisions!E28),ISBLANK(Prévisions!G28),AND(Prévisions!F28*1&lt;=TODAY(),Prévisions!C28=DL!E28)),"OAV(s) terminé(s)","Tryagain")))))))))))))))))</f>
        <v>Série en cours</v>
      </c>
      <c r="I28" s="5" t="str">
        <f ca="1">IF(AND(OR(H28="Série et OAV(s) en cours",H28="Série et OAV(s) en cours (non précisé)",H28="Série en cours",H28="OAV(s) en cours",H28="Film(s) en cours",H28="Série en cours (non précisé)",H28="OAV(s) en cours (non précisé)",H28="Film(s) en cours (non précisé)"),B28=C28,D28=E28,F28=G28),"A jour",IF(H28="Film(s) à venir","Dans "&amp;Prévisions!G28*1-TODAY()&amp;" jour(s)",IF(H28="OAV(s) à venir","Dans "&amp;Prévisions!F28*1-TODAY()&amp;" jour(s)",IF(H28="Série à venir","Dans "&amp;Prévisions!E28*1-TODAY()&amp;" jour(s)",IF(OR(H28="Série et OAV(s) à venir (non précisé)",H28="Série à venir (non précisé)",H28="OAV(s) à venir (non précisé)",H28="Film(s) à venir (non précisé)",H28="Série et film(s) à venir (non précisé)"),"Dans ?? jour(s)",IF(AND(H28="Film(s) terminé(s)",F28=G28),"Fini(s)",IF(AND(B28=C28,D28=E28,F28=G28),"Finie",IF(OR(DL!B28="x",DL!D28="x",DL!F28="x"),"Série Abandonnée",IF(AND(B28&lt;C28,D28&lt;E28,F28&lt;G28),C28-B28&amp;" Episode(s), "&amp;E28-D28&amp;" OAV(s) et "&amp;G28-F28&amp;" Film(s) à regarder",IF(AND(B28&lt;C28,D28&lt;E28),C28-B28&amp;" Episode(s) et "&amp;E28-D28&amp;" OAV(s) à regarder",IF(AND(B28&lt;C28,F28&lt;G28),C28-B28&amp;" Episode(s) et "&amp;G28-F28&amp;" Film(s) à regarder",IF(AND(D28&lt;E28,F28&lt;G28),E28-D28&amp;" OAV(s) et "&amp;G28-F28&amp;" Film(s) à regarder",IF(B28&lt;C28,C28-B28&amp;" Episode(s) à regarder",IF(D28&lt;E28,E28-D28&amp;" OAV(s) à regarder",IF(F28&lt;G28,G28-F28&amp;" Film(s) à regarder","")))))))))))))))</f>
        <v>55 Episode(s) à regarder</v>
      </c>
    </row>
    <row r="29" spans="1:13" ht="17.25" customHeight="1" x14ac:dyDescent="0.25">
      <c r="A29" s="35" t="s">
        <v>33</v>
      </c>
      <c r="B29" s="5">
        <v>7</v>
      </c>
      <c r="C29" s="5">
        <v>24</v>
      </c>
      <c r="D29" s="5">
        <v>0</v>
      </c>
      <c r="E29" s="5">
        <v>1</v>
      </c>
      <c r="F29" s="5"/>
      <c r="G29" s="5"/>
      <c r="H29" s="5" t="str">
        <f ca="1">IF(AND(OR(LEN(Prévisions!E29)-LEN(SUBSTITUTE(Prévisions!E29,"/",""))=2,LEN(Prévisions!E29)-LEN(SUBSTITUTE(Prévisions!E29,"/",""))=1),OR(ISBLANK(Prévisions!F29),LEN(Prévisions!F29)-LEN(SUBSTITUTE(Prévisions!F29,"/",""))=2,LEN(Prévisions!F29)-LEN(SUBSTITUTE(Prévisions!F29,"/",""))=1),OR(ISBLANK(Prévisions!G29),LEN(Prévisions!G29)-LEN(SUBSTITUTE(Prévisions!G29,"/",""))=2,LEN(Prévisions!G29)-LEN(SUBSTITUTE(Prévisions!G29,"/",""))=1)),IF(AND(LEN(Prévisions!E29)-LEN(SUBSTITUTE(Prévisions!E29,"/",""))=1,LEN(Prévisions!F29)-LEN(SUBSTITUTE(Prévisions!F29,"/",""))=1,LEN(Prévisions!G29)-LEN(SUBSTITUTE(Prévisions!G29,"/",""))=1),"Série, OAV(s) et Film(s) à venir (non précisé)",IF(AND(OR(LEN(Prévisions!E29)-LEN(SUBSTITUTE(Prévisions!E29,"/",""))=1,Prévisions!E29="A venir"),OR(LEN(Prévisions!F29)-LEN(SUBSTITUTE(Prévisions!F29,"/",""))=1,Prévisions!F29="A venir")),"Série et OAV(s) à venir (non précisé)",IF(AND(OR(LEN(Prévisions!E29)-LEN(SUBSTITUTE(Prévisions!E29,"/",""))=1,Prévisions!E29="A venir"),OR(LEN(Prévisions!G29)-LEN(SUBSTITUTE(Prévisions!G29,"/",""))=1,Prévisions!G29="A venir")),"Série et Film(s) à venir (non précisé)",IF(OR(LEN(Prévisions!E29)-LEN(SUBSTITUTE(Prévisions!E29,"/",""))=1,Prévisions!E29="A venir"),"Série à venir (non précisé)",IF(AND(AND(Prévisions!E29*1&lt;=TODAY(),Prévisions!B29=DL!C29),AND(Prévisions!F29*1&lt;=TODAY(),Prévisions!C29=DL!E29),AND(Prévisions!G29*1&lt;=TODAY(),Prévisions!D29=DL!G29)),"Série terminée",IF(AND(AND(Prévisions!E29*1&lt;=TODAY(),OR(DL!C29="!",DL!C29="?")),AND(Prévisions!F29*1&lt;=TODAY(),OR(DL!E29="!",DL!E29="?")),AND(Prévisions!G29*1&lt;=TODAY(),OR(DL!G29="!",DL!G29="?"))),"Série, OAV(s) et Film(s) en cours",IF(AND(AND(Prévisions!E29*1&lt;=TODAY(),OR(DL!C29="!",DL!C29="?")),AND(Prévisions!F29*1&lt;=TODAY(),OR(DL!E29="!",DL!E29="?"))),"Série et OAV(s) en cours",IF(AND(AND(Prévisions!E29*1&lt;=TODAY(),OR(DL!C29="!",DL!C29="?")),AND(Prévisions!G29*1&lt;=TODAY(),OR(DL!G29="!",DL!G29="?"))),"Série et Film(s) en cours",IF(AND(AND(Prévisions!F29*1&lt;=TODAY(),OR(DL!E29="!",DL!E29="?")),AND(Prévisions!G29*1&lt;=TODAY(),OR(DL!G29="!",DL!G29="?"))),"OAV(s) et Film(s) en cours",IF(AND(Prévisions!E29*1&lt;=TODAY(),OR(DL!C29="!",DL!C29="?"),RIGHT(Prévisions!B29,1)="+"),"Série en cours (non précisé)",IF(AND(Prévisions!E29*1&lt;=TODAY(),OR(DL!C29="!",DL!C29="?")),"Série en cours",IF(AND(Prévisions!F29*1&lt;=TODAY(),OR(DL!E29="!",DL!E29="?"),RIGHT(Prévisions!C29,1)="+"),"OAV(s) en cours (non précisé)",IF(AND(Prévisions!F29*1&lt;=TODAY(),OR(DL!E29="!",DL!E29="?")),"OAV(s) en cours",IF(AND(Prévisions!G29*1&lt;=TODAY(),OR(DL!G29="!",DL!G29="?"),RIGHT(Prévisions!D29,1)="+"),"Film(s) en cours (non précisé)",IF(AND(Prévisions!G29*1&lt;=TODAY(),OR(DL!G29="!",DL!G29="?")),"Film(s) en cours",IF(AND(AND(Prévisions!E29*1&gt;TODAY(),DL!C29="!"),AND(Prévisions!F29*1&gt;TODAY(),DL!E29="!"),AND(Prévisions!G29*1&gt;TODAY(),DL!G29="!")),"Série, OAV(s) et Film(s) à venir",IF(AND(AND(Prévisions!E29*1&gt;TODAY(),DL!C29="!"),AND(Prévisions!F29*1&gt;TODAY(),DL!E29="!")),"Série et OAV(s) à venir",IF(AND(AND(Prévisions!E29*1&gt;TODAY(),DL!C29="!"),AND(Prévisions!G29*1&gt;TODAY(),DL!G29="!")),"Série et Film(s) à venir",IF(AND(AND(Prévisions!F29*1&gt;TODAY(),DL!E29="!"),AND(Prévisions!G29*1&gt;TODAY(),DL!G29="!")),"OAV(s) et Film(s) à venir",IF(AND(Prévisions!E29*1&gt;TODAY(),DL!C29="!"),"Série à venir",IF(AND(Prévisions!F29*1&gt;TODAY(),DL!E29="!"),"OAV(s) à venir",IF(AND(Prévisions!G29*1&gt;TODAY(),DL!G29="!"),"Film(s) à venir","Try Again")))))))))))))))))))))),IF(AND(Prévisions!E29="Terminée",OR(ISBLANK(Prévisions!F29),LEN(Prévisions!F29)-LEN(SUBSTITUTE(Prévisions!F29,"/",""))=2,LEN(Prévisions!F29)-LEN(SUBSTITUTE(Prévisions!F29,"/",""))=1,Prévisions!F29="Terminé(s)"),OR(ISBLANK(Prévisions!G29),LEN(Prévisions!G29)-LEN(SUBSTITUTE(Prévisions!G29,"/",""))=2,,LEN(Prévisions!G29)-LEN(SUBSTITUTE(Prévisions!G29,"/",""))=1,Prévisions!G29="Terminé(s)")),IF(AND(Prévisions!E29="Terminée",AND(Prévisions!F29*1&lt;=TODAY(),OR(DL!E29="!",DL!E29="?")),AND(Prévisions!G29*1&lt;=TODAY(),OR(DL!G29="!",DL!G29="?"))),"OAV(s) et Film(s) en cours",IF(AND(Prévisions!E29="Terminée",AND(Prévisions!F29*1&lt;=TODAY(),OR(DL!E29="!",DL!E29="?"),RIGHT(Prévisions!C29,1)="+")),"OAV(s) en cours (non précisé)",IF(AND(Prévisions!E29="Terminée",AND(Prévisions!F29*1&lt;=TODAY(),OR(DL!E29="!",DL!E29="?"))),"OAV(s) en cours",IF(AND(Prévisions!E29="Terminée",AND(Prévisions!G29*1&lt;=TODAY(),OR(DL!G29="!",DL!G29="?"),RIGHT(Prévisions!D29,1)="+")),"Film(s) en cours (non précisé)",IF(AND(Prévisions!E29="Terminée",AND(Prévisions!G29*1&lt;=TODAY(),OR(DL!G29="!",DL!G29="?"))),"Film(s) en cours",IF(AND(Prévisions!E29="Terminée",AND(LEN(Prévisions!F29)-LEN(SUBSTITUTE(Prévisions!F29,"/",""))=2,Prévisions!F29*1&gt;TODAY(),DL!E29="!"),AND(LEN(Prévisions!G29)-LEN(SUBSTITUTE(Prévisions!G29,"/",""))=2,Prévisions!G29*1&gt;TODAY(),DL!G29="!")),"OAV(s) et Film(s) à venir",IF(AND(Prévisions!E29="Terminée",AND(LEN(Prévisions!F29)-LEN(SUBSTITUTE(Prévisions!F29,"/",""))=2,Prévisions!F29*1&gt;TODAY(),DL!E29="!")),"OAV(s) à venir",IF(AND(Prévisions!E29="Terminée",AND(LEN(Prévisions!G29)-LEN(SUBSTITUTE(Prévisions!G29,"/",""))=2,Prévisions!G29*1&gt;TODAY(),DL!G29="!")),"Film(s) à venir",IF(AND(OR(LEN(Prévisions!F29)-LEN(SUBSTITUTE(Prévisions!F29,"/",""))=1,Prévisions!F29="A venir"),OR(LEN(Prévisions!G29)-LEN(SUBSTITUTE(Prévisions!G29,"/",""))=1,Prévisions!G29="A venir")),"OAV(s) et Film(s) à venir (non précisé)",IF(OR(LEN(Prévisions!F29)-LEN(SUBSTITUTE(Prévisions!F29,"/",""))=1,Prévisions!F29="A venir"),"OAV(s) à venir (non précisé)",IF(OR(LEN(Prévisions!G29)-LEN(SUBSTITUTE(Prévisions!G29,"/",""))=1,Prévisions!G29="A venir"),"Film(s) à venir (non précisé)",IF(AND(Prévisions!E29="Terminée",OR(AND(Prévisions!F29*1&lt;=TODAY(),Prévisions!C29=DL!E29),ISBLANK(Prévisions!F29),Prévisions!F29="Terminé(s)"),OR(AND(Prévisions!G29*1&lt;=TODAY(),Prévisions!D29=DL!G29),ISBLANK(Prévisions!G29),Prévisions!G29="Terminé(s)")),"Série terminée","Try Again")))))))))))),IF(AND(OR(Prévisions!E29="A venir",LEN(Prévisions!E29)-LEN(SUBSTITUTE(Prévisions!E29,"/",""))=1),DL!C29="!"),"Série à venir (non précisé)",IF(AND(OR(Prévisions!F29="A venir",LEN(Prévisions!F29)-LEN(SUBSTITUTE(Prévisions!F29,"/",""))=1),DL!E29="!"),"OAV(s) à venir (non précisé)",IF(AND(OR(Prévisions!G29="A venir",LEN(Prévisions!G29)-LEN(SUBSTITUTE(Prévisions!G29,"/",""))=1),DL!G29="!"),"Film(s) à venir (non précisé)",IF(Prévisions!E29="En pause","Série en pause",IF(Prévisions!F29="En pause","OAV(s) en pause",IF(AND(LEN(Prévisions!F29)-LEN(SUBSTITUTE(Prévisions!F29,"/",""))=1,DL!E29="!"),"OAV(s) à venir (non précisé)",IF(AND(LEN(Prévisions!G29)-LEN(SUBSTITUTE(Prévisions!G29,"/",""))=1,DL!E29="!"),"Film(s) à venir (non précisé)",IF(Prévisions!G29="Terminé(s)","Film(s) terminé(s)",IF(Prévisions!F29="Terminé(s)","OAV(s) terminé(s)",IF(AND(Prévisions!E29*1&gt;TODAY(),DL!C29="!"),"Série à venir",IF(AND(Prévisions!F29*1&gt;TODAY(),DL!E29="!"),"OAV(s) à venir",IF(AND(Prévisions!G29*1&gt;TODAY(),DL!G29="!"),"Film(s) à venir",IF(AND(ISBLANK(Prévisions!E29),Prévisions!F29*1&lt;=TODAY(),OR(DL!E29="!",DL!E29="?")),"OAV(s) en cours",IF(AND(ISBLANK(Prévisions!E29),ISBLANK(Prévisions!F29),AND(Prévisions!G29*1&lt;=TODAY(),Prévisions!D29=DL!G29)),"Film(s) terminé(s)",IF(AND(ISBLANK(Prévisions!E29),ISBLANK(Prévisions!G29),AND(Prévisions!F29*1&lt;=TODAY(),Prévisions!C29=DL!E29)),"OAV(s) terminé(s)","Tryagain")))))))))))))))))</f>
        <v>Série terminée</v>
      </c>
      <c r="I29" s="5" t="str">
        <f ca="1">IF(AND(OR(H29="Série et OAV(s) en cours",H29="Série et OAV(s) en cours (non précisé)",H29="Série en cours",H29="OAV(s) en cours",H29="Film(s) en cours",H29="Série en cours (non précisé)",H29="OAV(s) en cours (non précisé)",H29="Film(s) en cours (non précisé)"),B29=C29,D29=E29,F29=G29),"A jour",IF(H29="Film(s) à venir","Dans "&amp;Prévisions!G29*1-TODAY()&amp;" jour(s)",IF(H29="OAV(s) à venir","Dans "&amp;Prévisions!F29*1-TODAY()&amp;" jour(s)",IF(H29="Série à venir","Dans "&amp;Prévisions!E29*1-TODAY()&amp;" jour(s)",IF(OR(H29="Série et OAV(s) à venir (non précisé)",H29="Série à venir (non précisé)",H29="OAV(s) à venir (non précisé)",H29="Film(s) à venir (non précisé)",H29="Série et film(s) à venir (non précisé)"),"Dans ?? jour(s)",IF(AND(H29="Film(s) terminé(s)",F29=G29),"Fini(s)",IF(AND(B29=C29,D29=E29,F29=G29),"Finie",IF(OR(DL!B29="x",DL!D29="x",DL!F29="x"),"Série Abandonnée",IF(AND(B29&lt;C29,D29&lt;E29,F29&lt;G29),C29-B29&amp;" Episode(s), "&amp;E29-D29&amp;" OAV(s) et "&amp;G29-F29&amp;" Film(s) à regarder",IF(AND(B29&lt;C29,D29&lt;E29),C29-B29&amp;" Episode(s) et "&amp;E29-D29&amp;" OAV(s) à regarder",IF(AND(B29&lt;C29,F29&lt;G29),C29-B29&amp;" Episode(s) et "&amp;G29-F29&amp;" Film(s) à regarder",IF(AND(D29&lt;E29,F29&lt;G29),E29-D29&amp;" OAV(s) et "&amp;G29-F29&amp;" Film(s) à regarder",IF(B29&lt;C29,C29-B29&amp;" Episode(s) à regarder",IF(D29&lt;E29,E29-D29&amp;" OAV(s) à regarder",IF(F29&lt;G29,G29-F29&amp;" Film(s) à regarder","")))))))))))))))</f>
        <v>17 Episode(s) et 1 OAV(s) à regarder</v>
      </c>
    </row>
    <row r="30" spans="1:13" s="8" customFormat="1" ht="17.25" customHeight="1" x14ac:dyDescent="0.25">
      <c r="A30" s="35" t="s">
        <v>69</v>
      </c>
      <c r="B30" s="5">
        <v>0</v>
      </c>
      <c r="C30" s="5">
        <v>12</v>
      </c>
      <c r="D30" s="5">
        <v>0</v>
      </c>
      <c r="E30" s="5">
        <v>1</v>
      </c>
      <c r="F30" s="5"/>
      <c r="G30" s="5"/>
      <c r="H30" s="5" t="str">
        <f ca="1">IF(AND(OR(LEN(Prévisions!E30)-LEN(SUBSTITUTE(Prévisions!E30,"/",""))=2,LEN(Prévisions!E30)-LEN(SUBSTITUTE(Prévisions!E30,"/",""))=1),OR(ISBLANK(Prévisions!F30),LEN(Prévisions!F30)-LEN(SUBSTITUTE(Prévisions!F30,"/",""))=2,LEN(Prévisions!F30)-LEN(SUBSTITUTE(Prévisions!F30,"/",""))=1),OR(ISBLANK(Prévisions!G30),LEN(Prévisions!G30)-LEN(SUBSTITUTE(Prévisions!G30,"/",""))=2,LEN(Prévisions!G30)-LEN(SUBSTITUTE(Prévisions!G30,"/",""))=1)),IF(AND(LEN(Prévisions!E30)-LEN(SUBSTITUTE(Prévisions!E30,"/",""))=1,LEN(Prévisions!F30)-LEN(SUBSTITUTE(Prévisions!F30,"/",""))=1,LEN(Prévisions!G30)-LEN(SUBSTITUTE(Prévisions!G30,"/",""))=1),"Série, OAV(s) et Film(s) à venir (non précisé)",IF(AND(OR(LEN(Prévisions!E30)-LEN(SUBSTITUTE(Prévisions!E30,"/",""))=1,Prévisions!E30="A venir"),OR(LEN(Prévisions!F30)-LEN(SUBSTITUTE(Prévisions!F30,"/",""))=1,Prévisions!F30="A venir")),"Série et OAV(s) à venir (non précisé)",IF(AND(OR(LEN(Prévisions!E30)-LEN(SUBSTITUTE(Prévisions!E30,"/",""))=1,Prévisions!E30="A venir"),OR(LEN(Prévisions!G30)-LEN(SUBSTITUTE(Prévisions!G30,"/",""))=1,Prévisions!G30="A venir")),"Série et Film(s) à venir (non précisé)",IF(OR(LEN(Prévisions!E30)-LEN(SUBSTITUTE(Prévisions!E30,"/",""))=1,Prévisions!E30="A venir"),"Série à venir (non précisé)",IF(AND(AND(Prévisions!E30*1&lt;=TODAY(),Prévisions!B30=DL!C30),AND(Prévisions!F30*1&lt;=TODAY(),Prévisions!C30=DL!E30),AND(Prévisions!G30*1&lt;=TODAY(),Prévisions!D30=DL!G30)),"Série terminée",IF(AND(AND(Prévisions!E30*1&lt;=TODAY(),OR(DL!C30="!",DL!C30="?")),AND(Prévisions!F30*1&lt;=TODAY(),OR(DL!E30="!",DL!E30="?")),AND(Prévisions!G30*1&lt;=TODAY(),OR(DL!G30="!",DL!G30="?"))),"Série, OAV(s) et Film(s) en cours",IF(AND(AND(Prévisions!E30*1&lt;=TODAY(),OR(DL!C30="!",DL!C30="?")),AND(Prévisions!F30*1&lt;=TODAY(),OR(DL!E30="!",DL!E30="?"))),"Série et OAV(s) en cours",IF(AND(AND(Prévisions!E30*1&lt;=TODAY(),OR(DL!C30="!",DL!C30="?")),AND(Prévisions!G30*1&lt;=TODAY(),OR(DL!G30="!",DL!G30="?"))),"Série et Film(s) en cours",IF(AND(AND(Prévisions!F30*1&lt;=TODAY(),OR(DL!E30="!",DL!E30="?")),AND(Prévisions!G30*1&lt;=TODAY(),OR(DL!G30="!",DL!G30="?"))),"OAV(s) et Film(s) en cours",IF(AND(Prévisions!E30*1&lt;=TODAY(),OR(DL!C30="!",DL!C30="?"),RIGHT(Prévisions!B30,1)="+"),"Série en cours (non précisé)",IF(AND(Prévisions!E30*1&lt;=TODAY(),OR(DL!C30="!",DL!C30="?")),"Série en cours",IF(AND(Prévisions!F30*1&lt;=TODAY(),OR(DL!E30="!",DL!E30="?"),RIGHT(Prévisions!C30,1)="+"),"OAV(s) en cours (non précisé)",IF(AND(Prévisions!F30*1&lt;=TODAY(),OR(DL!E30="!",DL!E30="?")),"OAV(s) en cours",IF(AND(Prévisions!G30*1&lt;=TODAY(),OR(DL!G30="!",DL!G30="?"),RIGHT(Prévisions!D30,1)="+"),"Film(s) en cours (non précisé)",IF(AND(Prévisions!G30*1&lt;=TODAY(),OR(DL!G30="!",DL!G30="?")),"Film(s) en cours",IF(AND(AND(Prévisions!E30*1&gt;TODAY(),DL!C30="!"),AND(Prévisions!F30*1&gt;TODAY(),DL!E30="!"),AND(Prévisions!G30*1&gt;TODAY(),DL!G30="!")),"Série, OAV(s) et Film(s) à venir",IF(AND(AND(Prévisions!E30*1&gt;TODAY(),DL!C30="!"),AND(Prévisions!F30*1&gt;TODAY(),DL!E30="!")),"Série et OAV(s) à venir",IF(AND(AND(Prévisions!E30*1&gt;TODAY(),DL!C30="!"),AND(Prévisions!G30*1&gt;TODAY(),DL!G30="!")),"Série et Film(s) à venir",IF(AND(AND(Prévisions!F30*1&gt;TODAY(),DL!E30="!"),AND(Prévisions!G30*1&gt;TODAY(),DL!G30="!")),"OAV(s) et Film(s) à venir",IF(AND(Prévisions!E30*1&gt;TODAY(),DL!C30="!"),"Série à venir",IF(AND(Prévisions!F30*1&gt;TODAY(),DL!E30="!"),"OAV(s) à venir",IF(AND(Prévisions!G30*1&gt;TODAY(),DL!G30="!"),"Film(s) à venir","Try Again")))))))))))))))))))))),IF(AND(Prévisions!E30="Terminée",OR(ISBLANK(Prévisions!F30),LEN(Prévisions!F30)-LEN(SUBSTITUTE(Prévisions!F30,"/",""))=2,LEN(Prévisions!F30)-LEN(SUBSTITUTE(Prévisions!F30,"/",""))=1,Prévisions!F30="Terminé(s)"),OR(ISBLANK(Prévisions!G30),LEN(Prévisions!G30)-LEN(SUBSTITUTE(Prévisions!G30,"/",""))=2,,LEN(Prévisions!G30)-LEN(SUBSTITUTE(Prévisions!G30,"/",""))=1,Prévisions!G30="Terminé(s)")),IF(AND(Prévisions!E30="Terminée",AND(Prévisions!F30*1&lt;=TODAY(),OR(DL!E30="!",DL!E30="?")),AND(Prévisions!G30*1&lt;=TODAY(),OR(DL!G30="!",DL!G30="?"))),"OAV(s) et Film(s) en cours",IF(AND(Prévisions!E30="Terminée",AND(Prévisions!F30*1&lt;=TODAY(),OR(DL!E30="!",DL!E30="?"),RIGHT(Prévisions!C30,1)="+")),"OAV(s) en cours (non précisé)",IF(AND(Prévisions!E30="Terminée",AND(Prévisions!F30*1&lt;=TODAY(),OR(DL!E30="!",DL!E30="?"))),"OAV(s) en cours",IF(AND(Prévisions!E30="Terminée",AND(Prévisions!G30*1&lt;=TODAY(),OR(DL!G30="!",DL!G30="?"),RIGHT(Prévisions!D30,1)="+")),"Film(s) en cours (non précisé)",IF(AND(Prévisions!E30="Terminée",AND(Prévisions!G30*1&lt;=TODAY(),OR(DL!G30="!",DL!G30="?"))),"Film(s) en cours",IF(AND(Prévisions!E30="Terminée",AND(LEN(Prévisions!F30)-LEN(SUBSTITUTE(Prévisions!F30,"/",""))=2,Prévisions!F30*1&gt;TODAY(),DL!E30="!"),AND(LEN(Prévisions!G30)-LEN(SUBSTITUTE(Prévisions!G30,"/",""))=2,Prévisions!G30*1&gt;TODAY(),DL!G30="!")),"OAV(s) et Film(s) à venir",IF(AND(Prévisions!E30="Terminée",AND(LEN(Prévisions!F30)-LEN(SUBSTITUTE(Prévisions!F30,"/",""))=2,Prévisions!F30*1&gt;TODAY(),DL!E30="!")),"OAV(s) à venir",IF(AND(Prévisions!E30="Terminée",AND(LEN(Prévisions!G30)-LEN(SUBSTITUTE(Prévisions!G30,"/",""))=2,Prévisions!G30*1&gt;TODAY(),DL!G30="!")),"Film(s) à venir",IF(AND(OR(LEN(Prévisions!F30)-LEN(SUBSTITUTE(Prévisions!F30,"/",""))=1,Prévisions!F30="A venir"),OR(LEN(Prévisions!G30)-LEN(SUBSTITUTE(Prévisions!G30,"/",""))=1,Prévisions!G30="A venir")),"OAV(s) et Film(s) à venir (non précisé)",IF(OR(LEN(Prévisions!F30)-LEN(SUBSTITUTE(Prévisions!F30,"/",""))=1,Prévisions!F30="A venir"),"OAV(s) à venir (non précisé)",IF(OR(LEN(Prévisions!G30)-LEN(SUBSTITUTE(Prévisions!G30,"/",""))=1,Prévisions!G30="A venir"),"Film(s) à venir (non précisé)",IF(AND(Prévisions!E30="Terminée",OR(AND(Prévisions!F30*1&lt;=TODAY(),Prévisions!C30=DL!E30),ISBLANK(Prévisions!F30),Prévisions!F30="Terminé(s)"),OR(AND(Prévisions!G30*1&lt;=TODAY(),Prévisions!D30=DL!G30),ISBLANK(Prévisions!G30),Prévisions!G30="Terminé(s)")),"Série terminée","Try Again")))))))))))),IF(AND(OR(Prévisions!E30="A venir",LEN(Prévisions!E30)-LEN(SUBSTITUTE(Prévisions!E30,"/",""))=1),DL!C30="!"),"Série à venir (non précisé)",IF(AND(OR(Prévisions!F30="A venir",LEN(Prévisions!F30)-LEN(SUBSTITUTE(Prévisions!F30,"/",""))=1),DL!E30="!"),"OAV(s) à venir (non précisé)",IF(AND(OR(Prévisions!G30="A venir",LEN(Prévisions!G30)-LEN(SUBSTITUTE(Prévisions!G30,"/",""))=1),DL!G30="!"),"Film(s) à venir (non précisé)",IF(Prévisions!E30="En pause","Série en pause",IF(Prévisions!F30="En pause","OAV(s) en pause",IF(AND(LEN(Prévisions!F30)-LEN(SUBSTITUTE(Prévisions!F30,"/",""))=1,DL!E30="!"),"OAV(s) à venir (non précisé)",IF(AND(LEN(Prévisions!G30)-LEN(SUBSTITUTE(Prévisions!G30,"/",""))=1,DL!E30="!"),"Film(s) à venir (non précisé)",IF(Prévisions!G30="Terminé(s)","Film(s) terminé(s)",IF(Prévisions!F30="Terminé(s)","OAV(s) terminé(s)",IF(AND(Prévisions!E30*1&gt;TODAY(),DL!C30="!"),"Série à venir",IF(AND(Prévisions!F30*1&gt;TODAY(),DL!E30="!"),"OAV(s) à venir",IF(AND(Prévisions!G30*1&gt;TODAY(),DL!G30="!"),"Film(s) à venir",IF(AND(ISBLANK(Prévisions!E30),Prévisions!F30*1&lt;=TODAY(),OR(DL!E30="!",DL!E30="?")),"OAV(s) en cours",IF(AND(ISBLANK(Prévisions!E30),ISBLANK(Prévisions!F30),AND(Prévisions!G30*1&lt;=TODAY(),Prévisions!D30=DL!G30)),"Film(s) terminé(s)",IF(AND(ISBLANK(Prévisions!E30),ISBLANK(Prévisions!G30),AND(Prévisions!F30*1&lt;=TODAY(),Prévisions!C30=DL!E30)),"OAV(s) terminé(s)","Tryagain")))))))))))))))))</f>
        <v>Série terminée</v>
      </c>
      <c r="I30" s="5" t="str">
        <f ca="1">IF(AND(OR(H30="Série et OAV(s) en cours",H30="Série et OAV(s) en cours (non précisé)",H30="Série en cours",H30="OAV(s) en cours",H30="Film(s) en cours",H30="Série en cours (non précisé)",H30="OAV(s) en cours (non précisé)",H30="Film(s) en cours (non précisé)"),B30=C30,D30=E30,F30=G30),"A jour",IF(H30="Film(s) à venir","Dans "&amp;Prévisions!G30*1-TODAY()&amp;" jour(s)",IF(H30="OAV(s) à venir","Dans "&amp;Prévisions!F30*1-TODAY()&amp;" jour(s)",IF(H30="Série à venir","Dans "&amp;Prévisions!E30*1-TODAY()&amp;" jour(s)",IF(OR(H30="Série et OAV(s) à venir (non précisé)",H30="Série à venir (non précisé)",H30="OAV(s) à venir (non précisé)",H30="Film(s) à venir (non précisé)",H30="Série et film(s) à venir (non précisé)"),"Dans ?? jour(s)",IF(AND(H30="Film(s) terminé(s)",F30=G30),"Fini(s)",IF(AND(B30=C30,D30=E30,F30=G30),"Finie",IF(OR(DL!B30="x",DL!D30="x",DL!F30="x"),"Série Abandonnée",IF(AND(B30&lt;C30,D30&lt;E30,F30&lt;G30),C30-B30&amp;" Episode(s), "&amp;E30-D30&amp;" OAV(s) et "&amp;G30-F30&amp;" Film(s) à regarder",IF(AND(B30&lt;C30,D30&lt;E30),C30-B30&amp;" Episode(s) et "&amp;E30-D30&amp;" OAV(s) à regarder",IF(AND(B30&lt;C30,F30&lt;G30),C30-B30&amp;" Episode(s) et "&amp;G30-F30&amp;" Film(s) à regarder",IF(AND(D30&lt;E30,F30&lt;G30),E30-D30&amp;" OAV(s) et "&amp;G30-F30&amp;" Film(s) à regarder",IF(B30&lt;C30,C30-B30&amp;" Episode(s) à regarder",IF(D30&lt;E30,E30-D30&amp;" OAV(s) à regarder",IF(F30&lt;G30,G30-F30&amp;" Film(s) à regarder","")))))))))))))))</f>
        <v>12 Episode(s) et 1 OAV(s) à regarder</v>
      </c>
    </row>
    <row r="31" spans="1:13" ht="17.25" customHeight="1" x14ac:dyDescent="0.25">
      <c r="A31" s="35" t="s">
        <v>2</v>
      </c>
      <c r="B31" s="5">
        <v>25</v>
      </c>
      <c r="C31" s="5">
        <v>25</v>
      </c>
      <c r="D31" s="5">
        <v>4</v>
      </c>
      <c r="E31" s="5">
        <v>4</v>
      </c>
      <c r="F31" s="5"/>
      <c r="G31" s="5"/>
      <c r="H31" s="5" t="str">
        <f ca="1">IF(AND(OR(LEN(Prévisions!E31)-LEN(SUBSTITUTE(Prévisions!E31,"/",""))=2,LEN(Prévisions!E31)-LEN(SUBSTITUTE(Prévisions!E31,"/",""))=1),OR(ISBLANK(Prévisions!F31),LEN(Prévisions!F31)-LEN(SUBSTITUTE(Prévisions!F31,"/",""))=2,LEN(Prévisions!F31)-LEN(SUBSTITUTE(Prévisions!F31,"/",""))=1),OR(ISBLANK(Prévisions!G31),LEN(Prévisions!G31)-LEN(SUBSTITUTE(Prévisions!G31,"/",""))=2,LEN(Prévisions!G31)-LEN(SUBSTITUTE(Prévisions!G31,"/",""))=1)),IF(AND(LEN(Prévisions!E31)-LEN(SUBSTITUTE(Prévisions!E31,"/",""))=1,LEN(Prévisions!F31)-LEN(SUBSTITUTE(Prévisions!F31,"/",""))=1,LEN(Prévisions!G31)-LEN(SUBSTITUTE(Prévisions!G31,"/",""))=1),"Série, OAV(s) et Film(s) à venir (non précisé)",IF(AND(OR(LEN(Prévisions!E31)-LEN(SUBSTITUTE(Prévisions!E31,"/",""))=1,Prévisions!E31="A venir"),OR(LEN(Prévisions!F31)-LEN(SUBSTITUTE(Prévisions!F31,"/",""))=1,Prévisions!F31="A venir")),"Série et OAV(s) à venir (non précisé)",IF(AND(OR(LEN(Prévisions!E31)-LEN(SUBSTITUTE(Prévisions!E31,"/",""))=1,Prévisions!E31="A venir"),OR(LEN(Prévisions!G31)-LEN(SUBSTITUTE(Prévisions!G31,"/",""))=1,Prévisions!G31="A venir")),"Série et Film(s) à venir (non précisé)",IF(OR(LEN(Prévisions!E31)-LEN(SUBSTITUTE(Prévisions!E31,"/",""))=1,Prévisions!E31="A venir"),"Série à venir (non précisé)",IF(AND(AND(Prévisions!E31*1&lt;=TODAY(),Prévisions!B31=DL!C31),AND(Prévisions!F31*1&lt;=TODAY(),Prévisions!C31=DL!E31),AND(Prévisions!G31*1&lt;=TODAY(),Prévisions!D31=DL!G31)),"Série terminée",IF(AND(AND(Prévisions!E31*1&lt;=TODAY(),OR(DL!C31="!",DL!C31="?")),AND(Prévisions!F31*1&lt;=TODAY(),OR(DL!E31="!",DL!E31="?")),AND(Prévisions!G31*1&lt;=TODAY(),OR(DL!G31="!",DL!G31="?"))),"Série, OAV(s) et Film(s) en cours",IF(AND(AND(Prévisions!E31*1&lt;=TODAY(),OR(DL!C31="!",DL!C31="?")),AND(Prévisions!F31*1&lt;=TODAY(),OR(DL!E31="!",DL!E31="?"))),"Série et OAV(s) en cours",IF(AND(AND(Prévisions!E31*1&lt;=TODAY(),OR(DL!C31="!",DL!C31="?")),AND(Prévisions!G31*1&lt;=TODAY(),OR(DL!G31="!",DL!G31="?"))),"Série et Film(s) en cours",IF(AND(AND(Prévisions!F31*1&lt;=TODAY(),OR(DL!E31="!",DL!E31="?")),AND(Prévisions!G31*1&lt;=TODAY(),OR(DL!G31="!",DL!G31="?"))),"OAV(s) et Film(s) en cours",IF(AND(Prévisions!E31*1&lt;=TODAY(),OR(DL!C31="!",DL!C31="?"),RIGHT(Prévisions!B31,1)="+"),"Série en cours (non précisé)",IF(AND(Prévisions!E31*1&lt;=TODAY(),OR(DL!C31="!",DL!C31="?")),"Série en cours",IF(AND(Prévisions!F31*1&lt;=TODAY(),OR(DL!E31="!",DL!E31="?"),RIGHT(Prévisions!C31,1)="+"),"OAV(s) en cours (non précisé)",IF(AND(Prévisions!F31*1&lt;=TODAY(),OR(DL!E31="!",DL!E31="?")),"OAV(s) en cours",IF(AND(Prévisions!G31*1&lt;=TODAY(),OR(DL!G31="!",DL!G31="?"),RIGHT(Prévisions!D31,1)="+"),"Film(s) en cours (non précisé)",IF(AND(Prévisions!G31*1&lt;=TODAY(),OR(DL!G31="!",DL!G31="?")),"Film(s) en cours",IF(AND(AND(Prévisions!E31*1&gt;TODAY(),DL!C31="!"),AND(Prévisions!F31*1&gt;TODAY(),DL!E31="!"),AND(Prévisions!G31*1&gt;TODAY(),DL!G31="!")),"Série, OAV(s) et Film(s) à venir",IF(AND(AND(Prévisions!E31*1&gt;TODAY(),DL!C31="!"),AND(Prévisions!F31*1&gt;TODAY(),DL!E31="!")),"Série et OAV(s) à venir",IF(AND(AND(Prévisions!E31*1&gt;TODAY(),DL!C31="!"),AND(Prévisions!G31*1&gt;TODAY(),DL!G31="!")),"Série et Film(s) à venir",IF(AND(AND(Prévisions!F31*1&gt;TODAY(),DL!E31="!"),AND(Prévisions!G31*1&gt;TODAY(),DL!G31="!")),"OAV(s) et Film(s) à venir",IF(AND(Prévisions!E31*1&gt;TODAY(),DL!C31="!"),"Série à venir",IF(AND(Prévisions!F31*1&gt;TODAY(),DL!E31="!"),"OAV(s) à venir",IF(AND(Prévisions!G31*1&gt;TODAY(),DL!G31="!"),"Film(s) à venir","Try Again")))))))))))))))))))))),IF(AND(Prévisions!E31="Terminée",OR(ISBLANK(Prévisions!F31),LEN(Prévisions!F31)-LEN(SUBSTITUTE(Prévisions!F31,"/",""))=2,LEN(Prévisions!F31)-LEN(SUBSTITUTE(Prévisions!F31,"/",""))=1,Prévisions!F31="Terminé(s)"),OR(ISBLANK(Prévisions!G31),LEN(Prévisions!G31)-LEN(SUBSTITUTE(Prévisions!G31,"/",""))=2,,LEN(Prévisions!G31)-LEN(SUBSTITUTE(Prévisions!G31,"/",""))=1,Prévisions!G31="Terminé(s)")),IF(AND(Prévisions!E31="Terminée",AND(Prévisions!F31*1&lt;=TODAY(),OR(DL!E31="!",DL!E31="?")),AND(Prévisions!G31*1&lt;=TODAY(),OR(DL!G31="!",DL!G31="?"))),"OAV(s) et Film(s) en cours",IF(AND(Prévisions!E31="Terminée",AND(Prévisions!F31*1&lt;=TODAY(),OR(DL!E31="!",DL!E31="?"),RIGHT(Prévisions!C31,1)="+")),"OAV(s) en cours (non précisé)",IF(AND(Prévisions!E31="Terminée",AND(Prévisions!F31*1&lt;=TODAY(),OR(DL!E31="!",DL!E31="?"))),"OAV(s) en cours",IF(AND(Prévisions!E31="Terminée",AND(Prévisions!G31*1&lt;=TODAY(),OR(DL!G31="!",DL!G31="?"),RIGHT(Prévisions!D31,1)="+")),"Film(s) en cours (non précisé)",IF(AND(Prévisions!E31="Terminée",AND(Prévisions!G31*1&lt;=TODAY(),OR(DL!G31="!",DL!G31="?"))),"Film(s) en cours",IF(AND(Prévisions!E31="Terminée",AND(LEN(Prévisions!F31)-LEN(SUBSTITUTE(Prévisions!F31,"/",""))=2,Prévisions!F31*1&gt;TODAY(),DL!E31="!"),AND(LEN(Prévisions!G31)-LEN(SUBSTITUTE(Prévisions!G31,"/",""))=2,Prévisions!G31*1&gt;TODAY(),DL!G31="!")),"OAV(s) et Film(s) à venir",IF(AND(Prévisions!E31="Terminée",AND(LEN(Prévisions!F31)-LEN(SUBSTITUTE(Prévisions!F31,"/",""))=2,Prévisions!F31*1&gt;TODAY(),DL!E31="!")),"OAV(s) à venir",IF(AND(Prévisions!E31="Terminée",AND(LEN(Prévisions!G31)-LEN(SUBSTITUTE(Prévisions!G31,"/",""))=2,Prévisions!G31*1&gt;TODAY(),DL!G31="!")),"Film(s) à venir",IF(AND(OR(LEN(Prévisions!F31)-LEN(SUBSTITUTE(Prévisions!F31,"/",""))=1,Prévisions!F31="A venir"),OR(LEN(Prévisions!G31)-LEN(SUBSTITUTE(Prévisions!G31,"/",""))=1,Prévisions!G31="A venir")),"OAV(s) et Film(s) à venir (non précisé)",IF(OR(LEN(Prévisions!F31)-LEN(SUBSTITUTE(Prévisions!F31,"/",""))=1,Prévisions!F31="A venir"),"OAV(s) à venir (non précisé)",IF(OR(LEN(Prévisions!G31)-LEN(SUBSTITUTE(Prévisions!G31,"/",""))=1,Prévisions!G31="A venir"),"Film(s) à venir (non précisé)",IF(AND(Prévisions!E31="Terminée",OR(AND(Prévisions!F31*1&lt;=TODAY(),Prévisions!C31=DL!E31),ISBLANK(Prévisions!F31),Prévisions!F31="Terminé(s)"),OR(AND(Prévisions!G31*1&lt;=TODAY(),Prévisions!D31=DL!G31),ISBLANK(Prévisions!G31),Prévisions!G31="Terminé(s)")),"Série terminée","Try Again")))))))))))),IF(AND(OR(Prévisions!E31="A venir",LEN(Prévisions!E31)-LEN(SUBSTITUTE(Prévisions!E31,"/",""))=1),DL!C31="!"),"Série à venir (non précisé)",IF(AND(OR(Prévisions!F31="A venir",LEN(Prévisions!F31)-LEN(SUBSTITUTE(Prévisions!F31,"/",""))=1),DL!E31="!"),"OAV(s) à venir (non précisé)",IF(AND(OR(Prévisions!G31="A venir",LEN(Prévisions!G31)-LEN(SUBSTITUTE(Prévisions!G31,"/",""))=1),DL!G31="!"),"Film(s) à venir (non précisé)",IF(Prévisions!E31="En pause","Série en pause",IF(Prévisions!F31="En pause","OAV(s) en pause",IF(AND(LEN(Prévisions!F31)-LEN(SUBSTITUTE(Prévisions!F31,"/",""))=1,DL!E31="!"),"OAV(s) à venir (non précisé)",IF(AND(LEN(Prévisions!G31)-LEN(SUBSTITUTE(Prévisions!G31,"/",""))=1,DL!E31="!"),"Film(s) à venir (non précisé)",IF(Prévisions!G31="Terminé(s)","Film(s) terminé(s)",IF(Prévisions!F31="Terminé(s)","OAV(s) terminé(s)",IF(AND(Prévisions!E31*1&gt;TODAY(),DL!C31="!"),"Série à venir",IF(AND(Prévisions!F31*1&gt;TODAY(),DL!E31="!"),"OAV(s) à venir",IF(AND(Prévisions!G31*1&gt;TODAY(),DL!G31="!"),"Film(s) à venir",IF(AND(ISBLANK(Prévisions!E31),Prévisions!F31*1&lt;=TODAY(),OR(DL!E31="!",DL!E31="?")),"OAV(s) en cours",IF(AND(ISBLANK(Prévisions!E31),ISBLANK(Prévisions!F31),AND(Prévisions!G31*1&lt;=TODAY(),Prévisions!D31=DL!G31)),"Film(s) terminé(s)",IF(AND(ISBLANK(Prévisions!E31),ISBLANK(Prévisions!G31),AND(Prévisions!F31*1&lt;=TODAY(),Prévisions!C31=DL!E31)),"OAV(s) terminé(s)","Tryagain")))))))))))))))))</f>
        <v>Série terminée</v>
      </c>
      <c r="I31" s="5" t="str">
        <f ca="1">IF(AND(OR(H31="Série et OAV(s) en cours",H31="Série et OAV(s) en cours (non précisé)",H31="Série en cours",H31="OAV(s) en cours",H31="Film(s) en cours",H31="Série en cours (non précisé)",H31="OAV(s) en cours (non précisé)",H31="Film(s) en cours (non précisé)"),B31=C31,D31=E31,F31=G31),"A jour",IF(H31="Film(s) à venir","Dans "&amp;Prévisions!G31*1-TODAY()&amp;" jour(s)",IF(H31="OAV(s) à venir","Dans "&amp;Prévisions!F31*1-TODAY()&amp;" jour(s)",IF(H31="Série à venir","Dans "&amp;Prévisions!E31*1-TODAY()&amp;" jour(s)",IF(OR(H31="Série et OAV(s) à venir (non précisé)",H31="Série à venir (non précisé)",H31="OAV(s) à venir (non précisé)",H31="Film(s) à venir (non précisé)",H31="Série et film(s) à venir (non précisé)"),"Dans ?? jour(s)",IF(AND(H31="Film(s) terminé(s)",F31=G31),"Fini(s)",IF(AND(B31=C31,D31=E31,F31=G31),"Finie",IF(OR(DL!B31="x",DL!D31="x",DL!F31="x"),"Série Abandonnée",IF(AND(B31&lt;C31,D31&lt;E31,F31&lt;G31),C31-B31&amp;" Episode(s), "&amp;E31-D31&amp;" OAV(s) et "&amp;G31-F31&amp;" Film(s) à regarder",IF(AND(B31&lt;C31,D31&lt;E31),C31-B31&amp;" Episode(s) et "&amp;E31-D31&amp;" OAV(s) à regarder",IF(AND(B31&lt;C31,F31&lt;G31),C31-B31&amp;" Episode(s) et "&amp;G31-F31&amp;" Film(s) à regarder",IF(AND(D31&lt;E31,F31&lt;G31),E31-D31&amp;" OAV(s) et "&amp;G31-F31&amp;" Film(s) à regarder",IF(B31&lt;C31,C31-B31&amp;" Episode(s) à regarder",IF(D31&lt;E31,E31-D31&amp;" OAV(s) à regarder",IF(F31&lt;G31,G31-F31&amp;" Film(s) à regarder","")))))))))))))))</f>
        <v>Finie</v>
      </c>
    </row>
    <row r="32" spans="1:13" ht="17.25" customHeight="1" x14ac:dyDescent="0.25">
      <c r="A32" s="35" t="s">
        <v>3</v>
      </c>
      <c r="B32" s="5">
        <v>21</v>
      </c>
      <c r="C32" s="5">
        <v>26</v>
      </c>
      <c r="D32" s="5"/>
      <c r="E32" s="5"/>
      <c r="F32" s="5"/>
      <c r="G32" s="5"/>
      <c r="H32" s="5" t="str">
        <f ca="1">IF(AND(OR(LEN(Prévisions!E32)-LEN(SUBSTITUTE(Prévisions!E32,"/",""))=2,LEN(Prévisions!E32)-LEN(SUBSTITUTE(Prévisions!E32,"/",""))=1),OR(ISBLANK(Prévisions!F32),LEN(Prévisions!F32)-LEN(SUBSTITUTE(Prévisions!F32,"/",""))=2,LEN(Prévisions!F32)-LEN(SUBSTITUTE(Prévisions!F32,"/",""))=1),OR(ISBLANK(Prévisions!G32),LEN(Prévisions!G32)-LEN(SUBSTITUTE(Prévisions!G32,"/",""))=2,LEN(Prévisions!G32)-LEN(SUBSTITUTE(Prévisions!G32,"/",""))=1)),IF(AND(LEN(Prévisions!E32)-LEN(SUBSTITUTE(Prévisions!E32,"/",""))=1,LEN(Prévisions!F32)-LEN(SUBSTITUTE(Prévisions!F32,"/",""))=1,LEN(Prévisions!G32)-LEN(SUBSTITUTE(Prévisions!G32,"/",""))=1),"Série, OAV(s) et Film(s) à venir (non précisé)",IF(AND(OR(LEN(Prévisions!E32)-LEN(SUBSTITUTE(Prévisions!E32,"/",""))=1,Prévisions!E32="A venir"),OR(LEN(Prévisions!F32)-LEN(SUBSTITUTE(Prévisions!F32,"/",""))=1,Prévisions!F32="A venir")),"Série et OAV(s) à venir (non précisé)",IF(AND(OR(LEN(Prévisions!E32)-LEN(SUBSTITUTE(Prévisions!E32,"/",""))=1,Prévisions!E32="A venir"),OR(LEN(Prévisions!G32)-LEN(SUBSTITUTE(Prévisions!G32,"/",""))=1,Prévisions!G32="A venir")),"Série et Film(s) à venir (non précisé)",IF(OR(LEN(Prévisions!E32)-LEN(SUBSTITUTE(Prévisions!E32,"/",""))=1,Prévisions!E32="A venir"),"Série à venir (non précisé)",IF(AND(AND(Prévisions!E32*1&lt;=TODAY(),Prévisions!B32=DL!C32),AND(Prévisions!F32*1&lt;=TODAY(),Prévisions!C32=DL!E32),AND(Prévisions!G32*1&lt;=TODAY(),Prévisions!D32=DL!G32)),"Série terminée",IF(AND(AND(Prévisions!E32*1&lt;=TODAY(),OR(DL!C32="!",DL!C32="?")),AND(Prévisions!F32*1&lt;=TODAY(),OR(DL!E32="!",DL!E32="?")),AND(Prévisions!G32*1&lt;=TODAY(),OR(DL!G32="!",DL!G32="?"))),"Série, OAV(s) et Film(s) en cours",IF(AND(AND(Prévisions!E32*1&lt;=TODAY(),OR(DL!C32="!",DL!C32="?")),AND(Prévisions!F32*1&lt;=TODAY(),OR(DL!E32="!",DL!E32="?"))),"Série et OAV(s) en cours",IF(AND(AND(Prévisions!E32*1&lt;=TODAY(),OR(DL!C32="!",DL!C32="?")),AND(Prévisions!G32*1&lt;=TODAY(),OR(DL!G32="!",DL!G32="?"))),"Série et Film(s) en cours",IF(AND(AND(Prévisions!F32*1&lt;=TODAY(),OR(DL!E32="!",DL!E32="?")),AND(Prévisions!G32*1&lt;=TODAY(),OR(DL!G32="!",DL!G32="?"))),"OAV(s) et Film(s) en cours",IF(AND(Prévisions!E32*1&lt;=TODAY(),OR(DL!C32="!",DL!C32="?"),RIGHT(Prévisions!B32,1)="+"),"Série en cours (non précisé)",IF(AND(Prévisions!E32*1&lt;=TODAY(),OR(DL!C32="!",DL!C32="?")),"Série en cours",IF(AND(Prévisions!F32*1&lt;=TODAY(),OR(DL!E32="!",DL!E32="?"),RIGHT(Prévisions!C32,1)="+"),"OAV(s) en cours (non précisé)",IF(AND(Prévisions!F32*1&lt;=TODAY(),OR(DL!E32="!",DL!E32="?")),"OAV(s) en cours",IF(AND(Prévisions!G32*1&lt;=TODAY(),OR(DL!G32="!",DL!G32="?"),RIGHT(Prévisions!D32,1)="+"),"Film(s) en cours (non précisé)",IF(AND(Prévisions!G32*1&lt;=TODAY(),OR(DL!G32="!",DL!G32="?")),"Film(s) en cours",IF(AND(AND(Prévisions!E32*1&gt;TODAY(),DL!C32="!"),AND(Prévisions!F32*1&gt;TODAY(),DL!E32="!"),AND(Prévisions!G32*1&gt;TODAY(),DL!G32="!")),"Série, OAV(s) et Film(s) à venir",IF(AND(AND(Prévisions!E32*1&gt;TODAY(),DL!C32="!"),AND(Prévisions!F32*1&gt;TODAY(),DL!E32="!")),"Série et OAV(s) à venir",IF(AND(AND(Prévisions!E32*1&gt;TODAY(),DL!C32="!"),AND(Prévisions!G32*1&gt;TODAY(),DL!G32="!")),"Série et Film(s) à venir",IF(AND(AND(Prévisions!F32*1&gt;TODAY(),DL!E32="!"),AND(Prévisions!G32*1&gt;TODAY(),DL!G32="!")),"OAV(s) et Film(s) à venir",IF(AND(Prévisions!E32*1&gt;TODAY(),DL!C32="!"),"Série à venir",IF(AND(Prévisions!F32*1&gt;TODAY(),DL!E32="!"),"OAV(s) à venir",IF(AND(Prévisions!G32*1&gt;TODAY(),DL!G32="!"),"Film(s) à venir","Try Again")))))))))))))))))))))),IF(AND(Prévisions!E32="Terminée",OR(ISBLANK(Prévisions!F32),LEN(Prévisions!F32)-LEN(SUBSTITUTE(Prévisions!F32,"/",""))=2,LEN(Prévisions!F32)-LEN(SUBSTITUTE(Prévisions!F32,"/",""))=1,Prévisions!F32="Terminé(s)"),OR(ISBLANK(Prévisions!G32),LEN(Prévisions!G32)-LEN(SUBSTITUTE(Prévisions!G32,"/",""))=2,,LEN(Prévisions!G32)-LEN(SUBSTITUTE(Prévisions!G32,"/",""))=1,Prévisions!G32="Terminé(s)")),IF(AND(Prévisions!E32="Terminée",AND(Prévisions!F32*1&lt;=TODAY(),OR(DL!E32="!",DL!E32="?")),AND(Prévisions!G32*1&lt;=TODAY(),OR(DL!G32="!",DL!G32="?"))),"OAV(s) et Film(s) en cours",IF(AND(Prévisions!E32="Terminée",AND(Prévisions!F32*1&lt;=TODAY(),OR(DL!E32="!",DL!E32="?"),RIGHT(Prévisions!C32,1)="+")),"OAV(s) en cours (non précisé)",IF(AND(Prévisions!E32="Terminée",AND(Prévisions!F32*1&lt;=TODAY(),OR(DL!E32="!",DL!E32="?"))),"OAV(s) en cours",IF(AND(Prévisions!E32="Terminée",AND(Prévisions!G32*1&lt;=TODAY(),OR(DL!G32="!",DL!G32="?"),RIGHT(Prévisions!D32,1)="+")),"Film(s) en cours (non précisé)",IF(AND(Prévisions!E32="Terminée",AND(Prévisions!G32*1&lt;=TODAY(),OR(DL!G32="!",DL!G32="?"))),"Film(s) en cours",IF(AND(Prévisions!E32="Terminée",AND(LEN(Prévisions!F32)-LEN(SUBSTITUTE(Prévisions!F32,"/",""))=2,Prévisions!F32*1&gt;TODAY(),DL!E32="!"),AND(LEN(Prévisions!G32)-LEN(SUBSTITUTE(Prévisions!G32,"/",""))=2,Prévisions!G32*1&gt;TODAY(),DL!G32="!")),"OAV(s) et Film(s) à venir",IF(AND(Prévisions!E32="Terminée",AND(LEN(Prévisions!F32)-LEN(SUBSTITUTE(Prévisions!F32,"/",""))=2,Prévisions!F32*1&gt;TODAY(),DL!E32="!")),"OAV(s) à venir",IF(AND(Prévisions!E32="Terminée",AND(LEN(Prévisions!G32)-LEN(SUBSTITUTE(Prévisions!G32,"/",""))=2,Prévisions!G32*1&gt;TODAY(),DL!G32="!")),"Film(s) à venir",IF(AND(OR(LEN(Prévisions!F32)-LEN(SUBSTITUTE(Prévisions!F32,"/",""))=1,Prévisions!F32="A venir"),OR(LEN(Prévisions!G32)-LEN(SUBSTITUTE(Prévisions!G32,"/",""))=1,Prévisions!G32="A venir")),"OAV(s) et Film(s) à venir (non précisé)",IF(OR(LEN(Prévisions!F32)-LEN(SUBSTITUTE(Prévisions!F32,"/",""))=1,Prévisions!F32="A venir"),"OAV(s) à venir (non précisé)",IF(OR(LEN(Prévisions!G32)-LEN(SUBSTITUTE(Prévisions!G32,"/",""))=1,Prévisions!G32="A venir"),"Film(s) à venir (non précisé)",IF(AND(Prévisions!E32="Terminée",OR(AND(Prévisions!F32*1&lt;=TODAY(),Prévisions!C32=DL!E32),ISBLANK(Prévisions!F32),Prévisions!F32="Terminé(s)"),OR(AND(Prévisions!G32*1&lt;=TODAY(),Prévisions!D32=DL!G32),ISBLANK(Prévisions!G32),Prévisions!G32="Terminé(s)")),"Série terminée","Try Again")))))))))))),IF(AND(OR(Prévisions!E32="A venir",LEN(Prévisions!E32)-LEN(SUBSTITUTE(Prévisions!E32,"/",""))=1),DL!C32="!"),"Série à venir (non précisé)",IF(AND(OR(Prévisions!F32="A venir",LEN(Prévisions!F32)-LEN(SUBSTITUTE(Prévisions!F32,"/",""))=1),DL!E32="!"),"OAV(s) à venir (non précisé)",IF(AND(OR(Prévisions!G32="A venir",LEN(Prévisions!G32)-LEN(SUBSTITUTE(Prévisions!G32,"/",""))=1),DL!G32="!"),"Film(s) à venir (non précisé)",IF(Prévisions!E32="En pause","Série en pause",IF(Prévisions!F32="En pause","OAV(s) en pause",IF(AND(LEN(Prévisions!F32)-LEN(SUBSTITUTE(Prévisions!F32,"/",""))=1,DL!E32="!"),"OAV(s) à venir (non précisé)",IF(AND(LEN(Prévisions!G32)-LEN(SUBSTITUTE(Prévisions!G32,"/",""))=1,DL!E32="!"),"Film(s) à venir (non précisé)",IF(Prévisions!G32="Terminé(s)","Film(s) terminé(s)",IF(Prévisions!F32="Terminé(s)","OAV(s) terminé(s)",IF(AND(Prévisions!E32*1&gt;TODAY(),DL!C32="!"),"Série à venir",IF(AND(Prévisions!F32*1&gt;TODAY(),DL!E32="!"),"OAV(s) à venir",IF(AND(Prévisions!G32*1&gt;TODAY(),DL!G32="!"),"Film(s) à venir",IF(AND(ISBLANK(Prévisions!E32),Prévisions!F32*1&lt;=TODAY(),OR(DL!E32="!",DL!E32="?")),"OAV(s) en cours",IF(AND(ISBLANK(Prévisions!E32),ISBLANK(Prévisions!F32),AND(Prévisions!G32*1&lt;=TODAY(),Prévisions!D32=DL!G32)),"Film(s) terminé(s)",IF(AND(ISBLANK(Prévisions!E32),ISBLANK(Prévisions!G32),AND(Prévisions!F32*1&lt;=TODAY(),Prévisions!C32=DL!E32)),"OAV(s) terminé(s)","Tryagain")))))))))))))))))</f>
        <v>Série terminée</v>
      </c>
      <c r="I32" s="5" t="str">
        <f ca="1">IF(AND(OR(H32="Série et OAV(s) en cours",H32="Série et OAV(s) en cours (non précisé)",H32="Série en cours",H32="OAV(s) en cours",H32="Film(s) en cours",H32="Série en cours (non précisé)",H32="OAV(s) en cours (non précisé)",H32="Film(s) en cours (non précisé)"),B32=C32,D32=E32,F32=G32),"A jour",IF(H32="Film(s) à venir","Dans "&amp;Prévisions!G32*1-TODAY()&amp;" jour(s)",IF(H32="OAV(s) à venir","Dans "&amp;Prévisions!F32*1-TODAY()&amp;" jour(s)",IF(H32="Série à venir","Dans "&amp;Prévisions!E32*1-TODAY()&amp;" jour(s)",IF(OR(H32="Série et OAV(s) à venir (non précisé)",H32="Série à venir (non précisé)",H32="OAV(s) à venir (non précisé)",H32="Film(s) à venir (non précisé)",H32="Série et film(s) à venir (non précisé)"),"Dans ?? jour(s)",IF(AND(H32="Film(s) terminé(s)",F32=G32),"Fini(s)",IF(AND(B32=C32,D32=E32,F32=G32),"Finie",IF(OR(DL!B32="x",DL!D32="x",DL!F32="x"),"Série Abandonnée",IF(AND(B32&lt;C32,D32&lt;E32,F32&lt;G32),C32-B32&amp;" Episode(s), "&amp;E32-D32&amp;" OAV(s) et "&amp;G32-F32&amp;" Film(s) à regarder",IF(AND(B32&lt;C32,D32&lt;E32),C32-B32&amp;" Episode(s) et "&amp;E32-D32&amp;" OAV(s) à regarder",IF(AND(B32&lt;C32,F32&lt;G32),C32-B32&amp;" Episode(s) et "&amp;G32-F32&amp;" Film(s) à regarder",IF(AND(D32&lt;E32,F32&lt;G32),E32-D32&amp;" OAV(s) et "&amp;G32-F32&amp;" Film(s) à regarder",IF(B32&lt;C32,C32-B32&amp;" Episode(s) à regarder",IF(D32&lt;E32,E32-D32&amp;" OAV(s) à regarder",IF(F32&lt;G32,G32-F32&amp;" Film(s) à regarder","")))))))))))))))</f>
        <v>5 Episode(s) à regarder</v>
      </c>
    </row>
    <row r="33" spans="1:9" ht="17.25" customHeight="1" x14ac:dyDescent="0.25">
      <c r="A33" s="35" t="s">
        <v>4</v>
      </c>
      <c r="B33" s="5">
        <v>13</v>
      </c>
      <c r="C33" s="5">
        <v>26</v>
      </c>
      <c r="D33" s="5"/>
      <c r="E33" s="5"/>
      <c r="F33" s="5"/>
      <c r="G33" s="5"/>
      <c r="H33" s="5" t="str">
        <f ca="1">IF(AND(OR(LEN(Prévisions!E33)-LEN(SUBSTITUTE(Prévisions!E33,"/",""))=2,LEN(Prévisions!E33)-LEN(SUBSTITUTE(Prévisions!E33,"/",""))=1),OR(ISBLANK(Prévisions!F33),LEN(Prévisions!F33)-LEN(SUBSTITUTE(Prévisions!F33,"/",""))=2,LEN(Prévisions!F33)-LEN(SUBSTITUTE(Prévisions!F33,"/",""))=1),OR(ISBLANK(Prévisions!G33),LEN(Prévisions!G33)-LEN(SUBSTITUTE(Prévisions!G33,"/",""))=2,LEN(Prévisions!G33)-LEN(SUBSTITUTE(Prévisions!G33,"/",""))=1)),IF(AND(LEN(Prévisions!E33)-LEN(SUBSTITUTE(Prévisions!E33,"/",""))=1,LEN(Prévisions!F33)-LEN(SUBSTITUTE(Prévisions!F33,"/",""))=1,LEN(Prévisions!G33)-LEN(SUBSTITUTE(Prévisions!G33,"/",""))=1),"Série, OAV(s) et Film(s) à venir (non précisé)",IF(AND(OR(LEN(Prévisions!E33)-LEN(SUBSTITUTE(Prévisions!E33,"/",""))=1,Prévisions!E33="A venir"),OR(LEN(Prévisions!F33)-LEN(SUBSTITUTE(Prévisions!F33,"/",""))=1,Prévisions!F33="A venir")),"Série et OAV(s) à venir (non précisé)",IF(AND(OR(LEN(Prévisions!E33)-LEN(SUBSTITUTE(Prévisions!E33,"/",""))=1,Prévisions!E33="A venir"),OR(LEN(Prévisions!G33)-LEN(SUBSTITUTE(Prévisions!G33,"/",""))=1,Prévisions!G33="A venir")),"Série et Film(s) à venir (non précisé)",IF(OR(LEN(Prévisions!E33)-LEN(SUBSTITUTE(Prévisions!E33,"/",""))=1,Prévisions!E33="A venir"),"Série à venir (non précisé)",IF(AND(AND(Prévisions!E33*1&lt;=TODAY(),Prévisions!B33=DL!C33),AND(Prévisions!F33*1&lt;=TODAY(),Prévisions!C33=DL!E33),AND(Prévisions!G33*1&lt;=TODAY(),Prévisions!D33=DL!G33)),"Série terminée",IF(AND(AND(Prévisions!E33*1&lt;=TODAY(),OR(DL!C33="!",DL!C33="?")),AND(Prévisions!F33*1&lt;=TODAY(),OR(DL!E33="!",DL!E33="?")),AND(Prévisions!G33*1&lt;=TODAY(),OR(DL!G33="!",DL!G33="?"))),"Série, OAV(s) et Film(s) en cours",IF(AND(AND(Prévisions!E33*1&lt;=TODAY(),OR(DL!C33="!",DL!C33="?")),AND(Prévisions!F33*1&lt;=TODAY(),OR(DL!E33="!",DL!E33="?"))),"Série et OAV(s) en cours",IF(AND(AND(Prévisions!E33*1&lt;=TODAY(),OR(DL!C33="!",DL!C33="?")),AND(Prévisions!G33*1&lt;=TODAY(),OR(DL!G33="!",DL!G33="?"))),"Série et Film(s) en cours",IF(AND(AND(Prévisions!F33*1&lt;=TODAY(),OR(DL!E33="!",DL!E33="?")),AND(Prévisions!G33*1&lt;=TODAY(),OR(DL!G33="!",DL!G33="?"))),"OAV(s) et Film(s) en cours",IF(AND(Prévisions!E33*1&lt;=TODAY(),OR(DL!C33="!",DL!C33="?"),RIGHT(Prévisions!B33,1)="+"),"Série en cours (non précisé)",IF(AND(Prévisions!E33*1&lt;=TODAY(),OR(DL!C33="!",DL!C33="?")),"Série en cours",IF(AND(Prévisions!F33*1&lt;=TODAY(),OR(DL!E33="!",DL!E33="?"),RIGHT(Prévisions!C33,1)="+"),"OAV(s) en cours (non précisé)",IF(AND(Prévisions!F33*1&lt;=TODAY(),OR(DL!E33="!",DL!E33="?")),"OAV(s) en cours",IF(AND(Prévisions!G33*1&lt;=TODAY(),OR(DL!G33="!",DL!G33="?"),RIGHT(Prévisions!D33,1)="+"),"Film(s) en cours (non précisé)",IF(AND(Prévisions!G33*1&lt;=TODAY(),OR(DL!G33="!",DL!G33="?")),"Film(s) en cours",IF(AND(AND(Prévisions!E33*1&gt;TODAY(),DL!C33="!"),AND(Prévisions!F33*1&gt;TODAY(),DL!E33="!"),AND(Prévisions!G33*1&gt;TODAY(),DL!G33="!")),"Série, OAV(s) et Film(s) à venir",IF(AND(AND(Prévisions!E33*1&gt;TODAY(),DL!C33="!"),AND(Prévisions!F33*1&gt;TODAY(),DL!E33="!")),"Série et OAV(s) à venir",IF(AND(AND(Prévisions!E33*1&gt;TODAY(),DL!C33="!"),AND(Prévisions!G33*1&gt;TODAY(),DL!G33="!")),"Série et Film(s) à venir",IF(AND(AND(Prévisions!F33*1&gt;TODAY(),DL!E33="!"),AND(Prévisions!G33*1&gt;TODAY(),DL!G33="!")),"OAV(s) et Film(s) à venir",IF(AND(Prévisions!E33*1&gt;TODAY(),DL!C33="!"),"Série à venir",IF(AND(Prévisions!F33*1&gt;TODAY(),DL!E33="!"),"OAV(s) à venir",IF(AND(Prévisions!G33*1&gt;TODAY(),DL!G33="!"),"Film(s) à venir","Try Again")))))))))))))))))))))),IF(AND(Prévisions!E33="Terminée",OR(ISBLANK(Prévisions!F33),LEN(Prévisions!F33)-LEN(SUBSTITUTE(Prévisions!F33,"/",""))=2,LEN(Prévisions!F33)-LEN(SUBSTITUTE(Prévisions!F33,"/",""))=1,Prévisions!F33="Terminé(s)"),OR(ISBLANK(Prévisions!G33),LEN(Prévisions!G33)-LEN(SUBSTITUTE(Prévisions!G33,"/",""))=2,,LEN(Prévisions!G33)-LEN(SUBSTITUTE(Prévisions!G33,"/",""))=1,Prévisions!G33="Terminé(s)")),IF(AND(Prévisions!E33="Terminée",AND(Prévisions!F33*1&lt;=TODAY(),OR(DL!E33="!",DL!E33="?")),AND(Prévisions!G33*1&lt;=TODAY(),OR(DL!G33="!",DL!G33="?"))),"OAV(s) et Film(s) en cours",IF(AND(Prévisions!E33="Terminée",AND(Prévisions!F33*1&lt;=TODAY(),OR(DL!E33="!",DL!E33="?"),RIGHT(Prévisions!C33,1)="+")),"OAV(s) en cours (non précisé)",IF(AND(Prévisions!E33="Terminée",AND(Prévisions!F33*1&lt;=TODAY(),OR(DL!E33="!",DL!E33="?"))),"OAV(s) en cours",IF(AND(Prévisions!E33="Terminée",AND(Prévisions!G33*1&lt;=TODAY(),OR(DL!G33="!",DL!G33="?"),RIGHT(Prévisions!D33,1)="+")),"Film(s) en cours (non précisé)",IF(AND(Prévisions!E33="Terminée",AND(Prévisions!G33*1&lt;=TODAY(),OR(DL!G33="!",DL!G33="?"))),"Film(s) en cours",IF(AND(Prévisions!E33="Terminée",AND(LEN(Prévisions!F33)-LEN(SUBSTITUTE(Prévisions!F33,"/",""))=2,Prévisions!F33*1&gt;TODAY(),DL!E33="!"),AND(LEN(Prévisions!G33)-LEN(SUBSTITUTE(Prévisions!G33,"/",""))=2,Prévisions!G33*1&gt;TODAY(),DL!G33="!")),"OAV(s) et Film(s) à venir",IF(AND(Prévisions!E33="Terminée",AND(LEN(Prévisions!F33)-LEN(SUBSTITUTE(Prévisions!F33,"/",""))=2,Prévisions!F33*1&gt;TODAY(),DL!E33="!")),"OAV(s) à venir",IF(AND(Prévisions!E33="Terminée",AND(LEN(Prévisions!G33)-LEN(SUBSTITUTE(Prévisions!G33,"/",""))=2,Prévisions!G33*1&gt;TODAY(),DL!G33="!")),"Film(s) à venir",IF(AND(OR(LEN(Prévisions!F33)-LEN(SUBSTITUTE(Prévisions!F33,"/",""))=1,Prévisions!F33="A venir"),OR(LEN(Prévisions!G33)-LEN(SUBSTITUTE(Prévisions!G33,"/",""))=1,Prévisions!G33="A venir")),"OAV(s) et Film(s) à venir (non précisé)",IF(OR(LEN(Prévisions!F33)-LEN(SUBSTITUTE(Prévisions!F33,"/",""))=1,Prévisions!F33="A venir"),"OAV(s) à venir (non précisé)",IF(OR(LEN(Prévisions!G33)-LEN(SUBSTITUTE(Prévisions!G33,"/",""))=1,Prévisions!G33="A venir"),"Film(s) à venir (non précisé)",IF(AND(Prévisions!E33="Terminée",OR(AND(Prévisions!F33*1&lt;=TODAY(),Prévisions!C33=DL!E33),ISBLANK(Prévisions!F33),Prévisions!F33="Terminé(s)"),OR(AND(Prévisions!G33*1&lt;=TODAY(),Prévisions!D33=DL!G33),ISBLANK(Prévisions!G33),Prévisions!G33="Terminé(s)")),"Série terminée","Try Again")))))))))))),IF(AND(OR(Prévisions!E33="A venir",LEN(Prévisions!E33)-LEN(SUBSTITUTE(Prévisions!E33,"/",""))=1),DL!C33="!"),"Série à venir (non précisé)",IF(AND(OR(Prévisions!F33="A venir",LEN(Prévisions!F33)-LEN(SUBSTITUTE(Prévisions!F33,"/",""))=1),DL!E33="!"),"OAV(s) à venir (non précisé)",IF(AND(OR(Prévisions!G33="A venir",LEN(Prévisions!G33)-LEN(SUBSTITUTE(Prévisions!G33,"/",""))=1),DL!G33="!"),"Film(s) à venir (non précisé)",IF(Prévisions!E33="En pause","Série en pause",IF(Prévisions!F33="En pause","OAV(s) en pause",IF(AND(LEN(Prévisions!F33)-LEN(SUBSTITUTE(Prévisions!F33,"/",""))=1,DL!E33="!"),"OAV(s) à venir (non précisé)",IF(AND(LEN(Prévisions!G33)-LEN(SUBSTITUTE(Prévisions!G33,"/",""))=1,DL!E33="!"),"Film(s) à venir (non précisé)",IF(Prévisions!G33="Terminé(s)","Film(s) terminé(s)",IF(Prévisions!F33="Terminé(s)","OAV(s) terminé(s)",IF(AND(Prévisions!E33*1&gt;TODAY(),DL!C33="!"),"Série à venir",IF(AND(Prévisions!F33*1&gt;TODAY(),DL!E33="!"),"OAV(s) à venir",IF(AND(Prévisions!G33*1&gt;TODAY(),DL!G33="!"),"Film(s) à venir",IF(AND(ISBLANK(Prévisions!E33),Prévisions!F33*1&lt;=TODAY(),OR(DL!E33="!",DL!E33="?")),"OAV(s) en cours",IF(AND(ISBLANK(Prévisions!E33),ISBLANK(Prévisions!F33),AND(Prévisions!G33*1&lt;=TODAY(),Prévisions!D33=DL!G33)),"Film(s) terminé(s)",IF(AND(ISBLANK(Prévisions!E33),ISBLANK(Prévisions!G33),AND(Prévisions!F33*1&lt;=TODAY(),Prévisions!C33=DL!E33)),"OAV(s) terminé(s)","Tryagain")))))))))))))))))</f>
        <v>Série terminée</v>
      </c>
      <c r="I33" s="5" t="str">
        <f ca="1">IF(AND(OR(H33="Série et OAV(s) en cours",H33="Série et OAV(s) en cours (non précisé)",H33="Série en cours",H33="OAV(s) en cours",H33="Film(s) en cours",H33="Série en cours (non précisé)",H33="OAV(s) en cours (non précisé)",H33="Film(s) en cours (non précisé)"),B33=C33,D33=E33,F33=G33),"A jour",IF(H33="Film(s) à venir","Dans "&amp;Prévisions!G33*1-TODAY()&amp;" jour(s)",IF(H33="OAV(s) à venir","Dans "&amp;Prévisions!F33*1-TODAY()&amp;" jour(s)",IF(H33="Série à venir","Dans "&amp;Prévisions!E33*1-TODAY()&amp;" jour(s)",IF(OR(H33="Série et OAV(s) à venir (non précisé)",H33="Série à venir (non précisé)",H33="OAV(s) à venir (non précisé)",H33="Film(s) à venir (non précisé)",H33="Série et film(s) à venir (non précisé)"),"Dans ?? jour(s)",IF(AND(H33="Film(s) terminé(s)",F33=G33),"Fini(s)",IF(AND(B33=C33,D33=E33,F33=G33),"Finie",IF(OR(DL!B33="x",DL!D33="x",DL!F33="x"),"Série Abandonnée",IF(AND(B33&lt;C33,D33&lt;E33,F33&lt;G33),C33-B33&amp;" Episode(s), "&amp;E33-D33&amp;" OAV(s) et "&amp;G33-F33&amp;" Film(s) à regarder",IF(AND(B33&lt;C33,D33&lt;E33),C33-B33&amp;" Episode(s) et "&amp;E33-D33&amp;" OAV(s) à regarder",IF(AND(B33&lt;C33,F33&lt;G33),C33-B33&amp;" Episode(s) et "&amp;G33-F33&amp;" Film(s) à regarder",IF(AND(D33&lt;E33,F33&lt;G33),E33-D33&amp;" OAV(s) et "&amp;G33-F33&amp;" Film(s) à regarder",IF(B33&lt;C33,C33-B33&amp;" Episode(s) à regarder",IF(D33&lt;E33,E33-D33&amp;" OAV(s) à regarder",IF(F33&lt;G33,G33-F33&amp;" Film(s) à regarder","")))))))))))))))</f>
        <v>13 Episode(s) à regarder</v>
      </c>
    </row>
    <row r="34" spans="1:9" s="10" customFormat="1" ht="17.25" customHeight="1" x14ac:dyDescent="0.25">
      <c r="A34" s="35" t="s">
        <v>93</v>
      </c>
      <c r="B34" s="5">
        <v>5</v>
      </c>
      <c r="C34" s="5">
        <v>24</v>
      </c>
      <c r="D34" s="5"/>
      <c r="E34" s="5"/>
      <c r="F34" s="5"/>
      <c r="G34" s="5"/>
      <c r="H34" s="5" t="str">
        <f ca="1">IF(AND(OR(LEN(Prévisions!E34)-LEN(SUBSTITUTE(Prévisions!E34,"/",""))=2,LEN(Prévisions!E34)-LEN(SUBSTITUTE(Prévisions!E34,"/",""))=1),OR(ISBLANK(Prévisions!F34),LEN(Prévisions!F34)-LEN(SUBSTITUTE(Prévisions!F34,"/",""))=2,LEN(Prévisions!F34)-LEN(SUBSTITUTE(Prévisions!F34,"/",""))=1),OR(ISBLANK(Prévisions!G34),LEN(Prévisions!G34)-LEN(SUBSTITUTE(Prévisions!G34,"/",""))=2,LEN(Prévisions!G34)-LEN(SUBSTITUTE(Prévisions!G34,"/",""))=1)),IF(AND(LEN(Prévisions!E34)-LEN(SUBSTITUTE(Prévisions!E34,"/",""))=1,LEN(Prévisions!F34)-LEN(SUBSTITUTE(Prévisions!F34,"/",""))=1,LEN(Prévisions!G34)-LEN(SUBSTITUTE(Prévisions!G34,"/",""))=1),"Série, OAV(s) et Film(s) à venir (non précisé)",IF(AND(OR(LEN(Prévisions!E34)-LEN(SUBSTITUTE(Prévisions!E34,"/",""))=1,Prévisions!E34="A venir"),OR(LEN(Prévisions!F34)-LEN(SUBSTITUTE(Prévisions!F34,"/",""))=1,Prévisions!F34="A venir")),"Série et OAV(s) à venir (non précisé)",IF(AND(OR(LEN(Prévisions!E34)-LEN(SUBSTITUTE(Prévisions!E34,"/",""))=1,Prévisions!E34="A venir"),OR(LEN(Prévisions!G34)-LEN(SUBSTITUTE(Prévisions!G34,"/",""))=1,Prévisions!G34="A venir")),"Série et Film(s) à venir (non précisé)",IF(OR(LEN(Prévisions!E34)-LEN(SUBSTITUTE(Prévisions!E34,"/",""))=1,Prévisions!E34="A venir"),"Série à venir (non précisé)",IF(AND(AND(Prévisions!E34*1&lt;=TODAY(),Prévisions!B34=DL!C34),AND(Prévisions!F34*1&lt;=TODAY(),Prévisions!C34=DL!E34),AND(Prévisions!G34*1&lt;=TODAY(),Prévisions!D34=DL!G34)),"Série terminée",IF(AND(AND(Prévisions!E34*1&lt;=TODAY(),OR(DL!C34="!",DL!C34="?")),AND(Prévisions!F34*1&lt;=TODAY(),OR(DL!E34="!",DL!E34="?")),AND(Prévisions!G34*1&lt;=TODAY(),OR(DL!G34="!",DL!G34="?"))),"Série, OAV(s) et Film(s) en cours",IF(AND(AND(Prévisions!E34*1&lt;=TODAY(),OR(DL!C34="!",DL!C34="?")),AND(Prévisions!F34*1&lt;=TODAY(),OR(DL!E34="!",DL!E34="?"))),"Série et OAV(s) en cours",IF(AND(AND(Prévisions!E34*1&lt;=TODAY(),OR(DL!C34="!",DL!C34="?")),AND(Prévisions!G34*1&lt;=TODAY(),OR(DL!G34="!",DL!G34="?"))),"Série et Film(s) en cours",IF(AND(AND(Prévisions!F34*1&lt;=TODAY(),OR(DL!E34="!",DL!E34="?")),AND(Prévisions!G34*1&lt;=TODAY(),OR(DL!G34="!",DL!G34="?"))),"OAV(s) et Film(s) en cours",IF(AND(Prévisions!E34*1&lt;=TODAY(),OR(DL!C34="!",DL!C34="?"),RIGHT(Prévisions!B34,1)="+"),"Série en cours (non précisé)",IF(AND(Prévisions!E34*1&lt;=TODAY(),OR(DL!C34="!",DL!C34="?")),"Série en cours",IF(AND(Prévisions!F34*1&lt;=TODAY(),OR(DL!E34="!",DL!E34="?"),RIGHT(Prévisions!C34,1)="+"),"OAV(s) en cours (non précisé)",IF(AND(Prévisions!F34*1&lt;=TODAY(),OR(DL!E34="!",DL!E34="?")),"OAV(s) en cours",IF(AND(Prévisions!G34*1&lt;=TODAY(),OR(DL!G34="!",DL!G34="?"),RIGHT(Prévisions!D34,1)="+"),"Film(s) en cours (non précisé)",IF(AND(Prévisions!G34*1&lt;=TODAY(),OR(DL!G34="!",DL!G34="?")),"Film(s) en cours",IF(AND(AND(Prévisions!E34*1&gt;TODAY(),DL!C34="!"),AND(Prévisions!F34*1&gt;TODAY(),DL!E34="!"),AND(Prévisions!G34*1&gt;TODAY(),DL!G34="!")),"Série, OAV(s) et Film(s) à venir",IF(AND(AND(Prévisions!E34*1&gt;TODAY(),DL!C34="!"),AND(Prévisions!F34*1&gt;TODAY(),DL!E34="!")),"Série et OAV(s) à venir",IF(AND(AND(Prévisions!E34*1&gt;TODAY(),DL!C34="!"),AND(Prévisions!G34*1&gt;TODAY(),DL!G34="!")),"Série et Film(s) à venir",IF(AND(AND(Prévisions!F34*1&gt;TODAY(),DL!E34="!"),AND(Prévisions!G34*1&gt;TODAY(),DL!G34="!")),"OAV(s) et Film(s) à venir",IF(AND(Prévisions!E34*1&gt;TODAY(),DL!C34="!"),"Série à venir",IF(AND(Prévisions!F34*1&gt;TODAY(),DL!E34="!"),"OAV(s) à venir",IF(AND(Prévisions!G34*1&gt;TODAY(),DL!G34="!"),"Film(s) à venir","Try Again")))))))))))))))))))))),IF(AND(Prévisions!E34="Terminée",OR(ISBLANK(Prévisions!F34),LEN(Prévisions!F34)-LEN(SUBSTITUTE(Prévisions!F34,"/",""))=2,LEN(Prévisions!F34)-LEN(SUBSTITUTE(Prévisions!F34,"/",""))=1,Prévisions!F34="Terminé(s)"),OR(ISBLANK(Prévisions!G34),LEN(Prévisions!G34)-LEN(SUBSTITUTE(Prévisions!G34,"/",""))=2,,LEN(Prévisions!G34)-LEN(SUBSTITUTE(Prévisions!G34,"/",""))=1,Prévisions!G34="Terminé(s)")),IF(AND(Prévisions!E34="Terminée",AND(Prévisions!F34*1&lt;=TODAY(),OR(DL!E34="!",DL!E34="?")),AND(Prévisions!G34*1&lt;=TODAY(),OR(DL!G34="!",DL!G34="?"))),"OAV(s) et Film(s) en cours",IF(AND(Prévisions!E34="Terminée",AND(Prévisions!F34*1&lt;=TODAY(),OR(DL!E34="!",DL!E34="?"),RIGHT(Prévisions!C34,1)="+")),"OAV(s) en cours (non précisé)",IF(AND(Prévisions!E34="Terminée",AND(Prévisions!F34*1&lt;=TODAY(),OR(DL!E34="!",DL!E34="?"))),"OAV(s) en cours",IF(AND(Prévisions!E34="Terminée",AND(Prévisions!G34*1&lt;=TODAY(),OR(DL!G34="!",DL!G34="?"),RIGHT(Prévisions!D34,1)="+")),"Film(s) en cours (non précisé)",IF(AND(Prévisions!E34="Terminée",AND(Prévisions!G34*1&lt;=TODAY(),OR(DL!G34="!",DL!G34="?"))),"Film(s) en cours",IF(AND(Prévisions!E34="Terminée",AND(LEN(Prévisions!F34)-LEN(SUBSTITUTE(Prévisions!F34,"/",""))=2,Prévisions!F34*1&gt;TODAY(),DL!E34="!"),AND(LEN(Prévisions!G34)-LEN(SUBSTITUTE(Prévisions!G34,"/",""))=2,Prévisions!G34*1&gt;TODAY(),DL!G34="!")),"OAV(s) et Film(s) à venir",IF(AND(Prévisions!E34="Terminée",AND(LEN(Prévisions!F34)-LEN(SUBSTITUTE(Prévisions!F34,"/",""))=2,Prévisions!F34*1&gt;TODAY(),DL!E34="!")),"OAV(s) à venir",IF(AND(Prévisions!E34="Terminée",AND(LEN(Prévisions!G34)-LEN(SUBSTITUTE(Prévisions!G34,"/",""))=2,Prévisions!G34*1&gt;TODAY(),DL!G34="!")),"Film(s) à venir",IF(AND(OR(LEN(Prévisions!F34)-LEN(SUBSTITUTE(Prévisions!F34,"/",""))=1,Prévisions!F34="A venir"),OR(LEN(Prévisions!G34)-LEN(SUBSTITUTE(Prévisions!G34,"/",""))=1,Prévisions!G34="A venir")),"OAV(s) et Film(s) à venir (non précisé)",IF(OR(LEN(Prévisions!F34)-LEN(SUBSTITUTE(Prévisions!F34,"/",""))=1,Prévisions!F34="A venir"),"OAV(s) à venir (non précisé)",IF(OR(LEN(Prévisions!G34)-LEN(SUBSTITUTE(Prévisions!G34,"/",""))=1,Prévisions!G34="A venir"),"Film(s) à venir (non précisé)",IF(AND(Prévisions!E34="Terminée",OR(AND(Prévisions!F34*1&lt;=TODAY(),Prévisions!C34=DL!E34),ISBLANK(Prévisions!F34),Prévisions!F34="Terminé(s)"),OR(AND(Prévisions!G34*1&lt;=TODAY(),Prévisions!D34=DL!G34),ISBLANK(Prévisions!G34),Prévisions!G34="Terminé(s)")),"Série terminée","Try Again")))))))))))),IF(AND(OR(Prévisions!E34="A venir",LEN(Prévisions!E34)-LEN(SUBSTITUTE(Prévisions!E34,"/",""))=1),DL!C34="!"),"Série à venir (non précisé)",IF(AND(OR(Prévisions!F34="A venir",LEN(Prévisions!F34)-LEN(SUBSTITUTE(Prévisions!F34,"/",""))=1),DL!E34="!"),"OAV(s) à venir (non précisé)",IF(AND(OR(Prévisions!G34="A venir",LEN(Prévisions!G34)-LEN(SUBSTITUTE(Prévisions!G34,"/",""))=1),DL!G34="!"),"Film(s) à venir (non précisé)",IF(Prévisions!E34="En pause","Série en pause",IF(Prévisions!F34="En pause","OAV(s) en pause",IF(AND(LEN(Prévisions!F34)-LEN(SUBSTITUTE(Prévisions!F34,"/",""))=1,DL!E34="!"),"OAV(s) à venir (non précisé)",IF(AND(LEN(Prévisions!G34)-LEN(SUBSTITUTE(Prévisions!G34,"/",""))=1,DL!E34="!"),"Film(s) à venir (non précisé)",IF(Prévisions!G34="Terminé(s)","Film(s) terminé(s)",IF(Prévisions!F34="Terminé(s)","OAV(s) terminé(s)",IF(AND(Prévisions!E34*1&gt;TODAY(),DL!C34="!"),"Série à venir",IF(AND(Prévisions!F34*1&gt;TODAY(),DL!E34="!"),"OAV(s) à venir",IF(AND(Prévisions!G34*1&gt;TODAY(),DL!G34="!"),"Film(s) à venir",IF(AND(ISBLANK(Prévisions!E34),Prévisions!F34*1&lt;=TODAY(),OR(DL!E34="!",DL!E34="?")),"OAV(s) en cours",IF(AND(ISBLANK(Prévisions!E34),ISBLANK(Prévisions!F34),AND(Prévisions!G34*1&lt;=TODAY(),Prévisions!D34=DL!G34)),"Film(s) terminé(s)",IF(AND(ISBLANK(Prévisions!E34),ISBLANK(Prévisions!G34),AND(Prévisions!F34*1&lt;=TODAY(),Prévisions!C34=DL!E34)),"OAV(s) terminé(s)","Tryagain")))))))))))))))))</f>
        <v>Série terminée</v>
      </c>
      <c r="I34" s="5" t="str">
        <f ca="1">IF(AND(OR(H34="Série et OAV(s) en cours",H34="Série et OAV(s) en cours (non précisé)",H34="Série en cours",H34="OAV(s) en cours",H34="Film(s) en cours",H34="Série en cours (non précisé)",H34="OAV(s) en cours (non précisé)",H34="Film(s) en cours (non précisé)"),B34=C34,D34=E34,F34=G34),"A jour",IF(H34="Film(s) à venir","Dans "&amp;Prévisions!G34*1-TODAY()&amp;" jour(s)",IF(H34="OAV(s) à venir","Dans "&amp;Prévisions!F34*1-TODAY()&amp;" jour(s)",IF(H34="Série à venir","Dans "&amp;Prévisions!E34*1-TODAY()&amp;" jour(s)",IF(OR(H34="Série et OAV(s) à venir (non précisé)",H34="Série à venir (non précisé)",H34="OAV(s) à venir (non précisé)",H34="Film(s) à venir (non précisé)",H34="Série et film(s) à venir (non précisé)"),"Dans ?? jour(s)",IF(AND(H34="Film(s) terminé(s)",F34=G34),"Fini(s)",IF(AND(B34=C34,D34=E34,F34=G34),"Finie",IF(OR(DL!B34="x",DL!D34="x",DL!F34="x"),"Série Abandonnée",IF(AND(B34&lt;C34,D34&lt;E34,F34&lt;G34),C34-B34&amp;" Episode(s), "&amp;E34-D34&amp;" OAV(s) et "&amp;G34-F34&amp;" Film(s) à regarder",IF(AND(B34&lt;C34,D34&lt;E34),C34-B34&amp;" Episode(s) et "&amp;E34-D34&amp;" OAV(s) à regarder",IF(AND(B34&lt;C34,F34&lt;G34),C34-B34&amp;" Episode(s) et "&amp;G34-F34&amp;" Film(s) à regarder",IF(AND(D34&lt;E34,F34&lt;G34),E34-D34&amp;" OAV(s) et "&amp;G34-F34&amp;" Film(s) à regarder",IF(B34&lt;C34,C34-B34&amp;" Episode(s) à regarder",IF(D34&lt;E34,E34-D34&amp;" OAV(s) à regarder",IF(F34&lt;G34,G34-F34&amp;" Film(s) à regarder","")))))))))))))))</f>
        <v>19 Episode(s) à regarder</v>
      </c>
    </row>
    <row r="35" spans="1:9" ht="17.25" customHeight="1" x14ac:dyDescent="0.25">
      <c r="A35" s="35" t="s">
        <v>5</v>
      </c>
      <c r="B35" s="5">
        <v>12</v>
      </c>
      <c r="C35" s="5">
        <v>12</v>
      </c>
      <c r="D35" s="5">
        <v>1</v>
      </c>
      <c r="E35" s="5">
        <v>1</v>
      </c>
      <c r="F35" s="5"/>
      <c r="G35" s="5"/>
      <c r="H35" s="5" t="str">
        <f ca="1">IF(AND(OR(LEN(Prévisions!E35)-LEN(SUBSTITUTE(Prévisions!E35,"/",""))=2,LEN(Prévisions!E35)-LEN(SUBSTITUTE(Prévisions!E35,"/",""))=1),OR(ISBLANK(Prévisions!F35),LEN(Prévisions!F35)-LEN(SUBSTITUTE(Prévisions!F35,"/",""))=2,LEN(Prévisions!F35)-LEN(SUBSTITUTE(Prévisions!F35,"/",""))=1),OR(ISBLANK(Prévisions!G35),LEN(Prévisions!G35)-LEN(SUBSTITUTE(Prévisions!G35,"/",""))=2,LEN(Prévisions!G35)-LEN(SUBSTITUTE(Prévisions!G35,"/",""))=1)),IF(AND(LEN(Prévisions!E35)-LEN(SUBSTITUTE(Prévisions!E35,"/",""))=1,LEN(Prévisions!F35)-LEN(SUBSTITUTE(Prévisions!F35,"/",""))=1,LEN(Prévisions!G35)-LEN(SUBSTITUTE(Prévisions!G35,"/",""))=1),"Série, OAV(s) et Film(s) à venir (non précisé)",IF(AND(OR(LEN(Prévisions!E35)-LEN(SUBSTITUTE(Prévisions!E35,"/",""))=1,Prévisions!E35="A venir"),OR(LEN(Prévisions!F35)-LEN(SUBSTITUTE(Prévisions!F35,"/",""))=1,Prévisions!F35="A venir")),"Série et OAV(s) à venir (non précisé)",IF(AND(OR(LEN(Prévisions!E35)-LEN(SUBSTITUTE(Prévisions!E35,"/",""))=1,Prévisions!E35="A venir"),OR(LEN(Prévisions!G35)-LEN(SUBSTITUTE(Prévisions!G35,"/",""))=1,Prévisions!G35="A venir")),"Série et Film(s) à venir (non précisé)",IF(OR(LEN(Prévisions!E35)-LEN(SUBSTITUTE(Prévisions!E35,"/",""))=1,Prévisions!E35="A venir"),"Série à venir (non précisé)",IF(AND(AND(Prévisions!E35*1&lt;=TODAY(),Prévisions!B35=DL!C35),AND(Prévisions!F35*1&lt;=TODAY(),Prévisions!C35=DL!E35),AND(Prévisions!G35*1&lt;=TODAY(),Prévisions!D35=DL!G35)),"Série terminée",IF(AND(AND(Prévisions!E35*1&lt;=TODAY(),OR(DL!C35="!",DL!C35="?")),AND(Prévisions!F35*1&lt;=TODAY(),OR(DL!E35="!",DL!E35="?")),AND(Prévisions!G35*1&lt;=TODAY(),OR(DL!G35="!",DL!G35="?"))),"Série, OAV(s) et Film(s) en cours",IF(AND(AND(Prévisions!E35*1&lt;=TODAY(),OR(DL!C35="!",DL!C35="?")),AND(Prévisions!F35*1&lt;=TODAY(),OR(DL!E35="!",DL!E35="?"))),"Série et OAV(s) en cours",IF(AND(AND(Prévisions!E35*1&lt;=TODAY(),OR(DL!C35="!",DL!C35="?")),AND(Prévisions!G35*1&lt;=TODAY(),OR(DL!G35="!",DL!G35="?"))),"Série et Film(s) en cours",IF(AND(AND(Prévisions!F35*1&lt;=TODAY(),OR(DL!E35="!",DL!E35="?")),AND(Prévisions!G35*1&lt;=TODAY(),OR(DL!G35="!",DL!G35="?"))),"OAV(s) et Film(s) en cours",IF(AND(Prévisions!E35*1&lt;=TODAY(),OR(DL!C35="!",DL!C35="?"),RIGHT(Prévisions!B35,1)="+"),"Série en cours (non précisé)",IF(AND(Prévisions!E35*1&lt;=TODAY(),OR(DL!C35="!",DL!C35="?")),"Série en cours",IF(AND(Prévisions!F35*1&lt;=TODAY(),OR(DL!E35="!",DL!E35="?"),RIGHT(Prévisions!C35,1)="+"),"OAV(s) en cours (non précisé)",IF(AND(Prévisions!F35*1&lt;=TODAY(),OR(DL!E35="!",DL!E35="?")),"OAV(s) en cours",IF(AND(Prévisions!G35*1&lt;=TODAY(),OR(DL!G35="!",DL!G35="?"),RIGHT(Prévisions!D35,1)="+"),"Film(s) en cours (non précisé)",IF(AND(Prévisions!G35*1&lt;=TODAY(),OR(DL!G35="!",DL!G35="?")),"Film(s) en cours",IF(AND(AND(Prévisions!E35*1&gt;TODAY(),DL!C35="!"),AND(Prévisions!F35*1&gt;TODAY(),DL!E35="!"),AND(Prévisions!G35*1&gt;TODAY(),DL!G35="!")),"Série, OAV(s) et Film(s) à venir",IF(AND(AND(Prévisions!E35*1&gt;TODAY(),DL!C35="!"),AND(Prévisions!F35*1&gt;TODAY(),DL!E35="!")),"Série et OAV(s) à venir",IF(AND(AND(Prévisions!E35*1&gt;TODAY(),DL!C35="!"),AND(Prévisions!G35*1&gt;TODAY(),DL!G35="!")),"Série et Film(s) à venir",IF(AND(AND(Prévisions!F35*1&gt;TODAY(),DL!E35="!"),AND(Prévisions!G35*1&gt;TODAY(),DL!G35="!")),"OAV(s) et Film(s) à venir",IF(AND(Prévisions!E35*1&gt;TODAY(),DL!C35="!"),"Série à venir",IF(AND(Prévisions!F35*1&gt;TODAY(),DL!E35="!"),"OAV(s) à venir",IF(AND(Prévisions!G35*1&gt;TODAY(),DL!G35="!"),"Film(s) à venir","Try Again")))))))))))))))))))))),IF(AND(Prévisions!E35="Terminée",OR(ISBLANK(Prévisions!F35),LEN(Prévisions!F35)-LEN(SUBSTITUTE(Prévisions!F35,"/",""))=2,LEN(Prévisions!F35)-LEN(SUBSTITUTE(Prévisions!F35,"/",""))=1,Prévisions!F35="Terminé(s)"),OR(ISBLANK(Prévisions!G35),LEN(Prévisions!G35)-LEN(SUBSTITUTE(Prévisions!G35,"/",""))=2,,LEN(Prévisions!G35)-LEN(SUBSTITUTE(Prévisions!G35,"/",""))=1,Prévisions!G35="Terminé(s)")),IF(AND(Prévisions!E35="Terminée",AND(Prévisions!F35*1&lt;=TODAY(),OR(DL!E35="!",DL!E35="?")),AND(Prévisions!G35*1&lt;=TODAY(),OR(DL!G35="!",DL!G35="?"))),"OAV(s) et Film(s) en cours",IF(AND(Prévisions!E35="Terminée",AND(Prévisions!F35*1&lt;=TODAY(),OR(DL!E35="!",DL!E35="?"),RIGHT(Prévisions!C35,1)="+")),"OAV(s) en cours (non précisé)",IF(AND(Prévisions!E35="Terminée",AND(Prévisions!F35*1&lt;=TODAY(),OR(DL!E35="!",DL!E35="?"))),"OAV(s) en cours",IF(AND(Prévisions!E35="Terminée",AND(Prévisions!G35*1&lt;=TODAY(),OR(DL!G35="!",DL!G35="?"),RIGHT(Prévisions!D35,1)="+")),"Film(s) en cours (non précisé)",IF(AND(Prévisions!E35="Terminée",AND(Prévisions!G35*1&lt;=TODAY(),OR(DL!G35="!",DL!G35="?"))),"Film(s) en cours",IF(AND(Prévisions!E35="Terminée",AND(LEN(Prévisions!F35)-LEN(SUBSTITUTE(Prévisions!F35,"/",""))=2,Prévisions!F35*1&gt;TODAY(),DL!E35="!"),AND(LEN(Prévisions!G35)-LEN(SUBSTITUTE(Prévisions!G35,"/",""))=2,Prévisions!G35*1&gt;TODAY(),DL!G35="!")),"OAV(s) et Film(s) à venir",IF(AND(Prévisions!E35="Terminée",AND(LEN(Prévisions!F35)-LEN(SUBSTITUTE(Prévisions!F35,"/",""))=2,Prévisions!F35*1&gt;TODAY(),DL!E35="!")),"OAV(s) à venir",IF(AND(Prévisions!E35="Terminée",AND(LEN(Prévisions!G35)-LEN(SUBSTITUTE(Prévisions!G35,"/",""))=2,Prévisions!G35*1&gt;TODAY(),DL!G35="!")),"Film(s) à venir",IF(AND(OR(LEN(Prévisions!F35)-LEN(SUBSTITUTE(Prévisions!F35,"/",""))=1,Prévisions!F35="A venir"),OR(LEN(Prévisions!G35)-LEN(SUBSTITUTE(Prévisions!G35,"/",""))=1,Prévisions!G35="A venir")),"OAV(s) et Film(s) à venir (non précisé)",IF(OR(LEN(Prévisions!F35)-LEN(SUBSTITUTE(Prévisions!F35,"/",""))=1,Prévisions!F35="A venir"),"OAV(s) à venir (non précisé)",IF(OR(LEN(Prévisions!G35)-LEN(SUBSTITUTE(Prévisions!G35,"/",""))=1,Prévisions!G35="A venir"),"Film(s) à venir (non précisé)",IF(AND(Prévisions!E35="Terminée",OR(AND(Prévisions!F35*1&lt;=TODAY(),Prévisions!C35=DL!E35),ISBLANK(Prévisions!F35),Prévisions!F35="Terminé(s)"),OR(AND(Prévisions!G35*1&lt;=TODAY(),Prévisions!D35=DL!G35),ISBLANK(Prévisions!G35),Prévisions!G35="Terminé(s)")),"Série terminée","Try Again")))))))))))),IF(AND(OR(Prévisions!E35="A venir",LEN(Prévisions!E35)-LEN(SUBSTITUTE(Prévisions!E35,"/",""))=1),DL!C35="!"),"Série à venir (non précisé)",IF(AND(OR(Prévisions!F35="A venir",LEN(Prévisions!F35)-LEN(SUBSTITUTE(Prévisions!F35,"/",""))=1),DL!E35="!"),"OAV(s) à venir (non précisé)",IF(AND(OR(Prévisions!G35="A venir",LEN(Prévisions!G35)-LEN(SUBSTITUTE(Prévisions!G35,"/",""))=1),DL!G35="!"),"Film(s) à venir (non précisé)",IF(Prévisions!E35="En pause","Série en pause",IF(Prévisions!F35="En pause","OAV(s) en pause",IF(AND(LEN(Prévisions!F35)-LEN(SUBSTITUTE(Prévisions!F35,"/",""))=1,DL!E35="!"),"OAV(s) à venir (non précisé)",IF(AND(LEN(Prévisions!G35)-LEN(SUBSTITUTE(Prévisions!G35,"/",""))=1,DL!E35="!"),"Film(s) à venir (non précisé)",IF(Prévisions!G35="Terminé(s)","Film(s) terminé(s)",IF(Prévisions!F35="Terminé(s)","OAV(s) terminé(s)",IF(AND(Prévisions!E35*1&gt;TODAY(),DL!C35="!"),"Série à venir",IF(AND(Prévisions!F35*1&gt;TODAY(),DL!E35="!"),"OAV(s) à venir",IF(AND(Prévisions!G35*1&gt;TODAY(),DL!G35="!"),"Film(s) à venir",IF(AND(ISBLANK(Prévisions!E35),Prévisions!F35*1&lt;=TODAY(),OR(DL!E35="!",DL!E35="?")),"OAV(s) en cours",IF(AND(ISBLANK(Prévisions!E35),ISBLANK(Prévisions!F35),AND(Prévisions!G35*1&lt;=TODAY(),Prévisions!D35=DL!G35)),"Film(s) terminé(s)",IF(AND(ISBLANK(Prévisions!E35),ISBLANK(Prévisions!G35),AND(Prévisions!F35*1&lt;=TODAY(),Prévisions!C35=DL!E35)),"OAV(s) terminé(s)","Tryagain")))))))))))))))))</f>
        <v>Série terminée</v>
      </c>
      <c r="I35" s="5" t="str">
        <f ca="1">IF(AND(OR(H35="Série et OAV(s) en cours",H35="Série et OAV(s) en cours (non précisé)",H35="Série en cours",H35="OAV(s) en cours",H35="Film(s) en cours",H35="Série en cours (non précisé)",H35="OAV(s) en cours (non précisé)",H35="Film(s) en cours (non précisé)"),B35=C35,D35=E35,F35=G35),"A jour",IF(H35="Film(s) à venir","Dans "&amp;Prévisions!G35*1-TODAY()&amp;" jour(s)",IF(H35="OAV(s) à venir","Dans "&amp;Prévisions!F35*1-TODAY()&amp;" jour(s)",IF(H35="Série à venir","Dans "&amp;Prévisions!E35*1-TODAY()&amp;" jour(s)",IF(OR(H35="Série et OAV(s) à venir (non précisé)",H35="Série à venir (non précisé)",H35="OAV(s) à venir (non précisé)",H35="Film(s) à venir (non précisé)",H35="Série et film(s) à venir (non précisé)"),"Dans ?? jour(s)",IF(AND(H35="Film(s) terminé(s)",F35=G35),"Fini(s)",IF(AND(B35=C35,D35=E35,F35=G35),"Finie",IF(OR(DL!B35="x",DL!D35="x",DL!F35="x"),"Série Abandonnée",IF(AND(B35&lt;C35,D35&lt;E35,F35&lt;G35),C35-B35&amp;" Episode(s), "&amp;E35-D35&amp;" OAV(s) et "&amp;G35-F35&amp;" Film(s) à regarder",IF(AND(B35&lt;C35,D35&lt;E35),C35-B35&amp;" Episode(s) et "&amp;E35-D35&amp;" OAV(s) à regarder",IF(AND(B35&lt;C35,F35&lt;G35),C35-B35&amp;" Episode(s) et "&amp;G35-F35&amp;" Film(s) à regarder",IF(AND(D35&lt;E35,F35&lt;G35),E35-D35&amp;" OAV(s) et "&amp;G35-F35&amp;" Film(s) à regarder",IF(B35&lt;C35,C35-B35&amp;" Episode(s) à regarder",IF(D35&lt;E35,E35-D35&amp;" OAV(s) à regarder",IF(F35&lt;G35,G35-F35&amp;" Film(s) à regarder","")))))))))))))))</f>
        <v>Finie</v>
      </c>
    </row>
    <row r="36" spans="1:9" s="10" customFormat="1" ht="17.25" customHeight="1" x14ac:dyDescent="0.25">
      <c r="A36" s="35" t="s">
        <v>117</v>
      </c>
      <c r="B36" s="5">
        <v>0</v>
      </c>
      <c r="C36" s="5">
        <v>16</v>
      </c>
      <c r="D36" s="5"/>
      <c r="E36" s="5"/>
      <c r="F36" s="5"/>
      <c r="G36" s="5"/>
      <c r="H36" s="5" t="str">
        <f ca="1">IF(AND(OR(LEN(Prévisions!E36)-LEN(SUBSTITUTE(Prévisions!E36,"/",""))=2,LEN(Prévisions!E36)-LEN(SUBSTITUTE(Prévisions!E36,"/",""))=1),OR(ISBLANK(Prévisions!F36),LEN(Prévisions!F36)-LEN(SUBSTITUTE(Prévisions!F36,"/",""))=2,LEN(Prévisions!F36)-LEN(SUBSTITUTE(Prévisions!F36,"/",""))=1),OR(ISBLANK(Prévisions!G36),LEN(Prévisions!G36)-LEN(SUBSTITUTE(Prévisions!G36,"/",""))=2,LEN(Prévisions!G36)-LEN(SUBSTITUTE(Prévisions!G36,"/",""))=1)),IF(AND(LEN(Prévisions!E36)-LEN(SUBSTITUTE(Prévisions!E36,"/",""))=1,LEN(Prévisions!F36)-LEN(SUBSTITUTE(Prévisions!F36,"/",""))=1,LEN(Prévisions!G36)-LEN(SUBSTITUTE(Prévisions!G36,"/",""))=1),"Série, OAV(s) et Film(s) à venir (non précisé)",IF(AND(OR(LEN(Prévisions!E36)-LEN(SUBSTITUTE(Prévisions!E36,"/",""))=1,Prévisions!E36="A venir"),OR(LEN(Prévisions!F36)-LEN(SUBSTITUTE(Prévisions!F36,"/",""))=1,Prévisions!F36="A venir")),"Série et OAV(s) à venir (non précisé)",IF(AND(OR(LEN(Prévisions!E36)-LEN(SUBSTITUTE(Prévisions!E36,"/",""))=1,Prévisions!E36="A venir"),OR(LEN(Prévisions!G36)-LEN(SUBSTITUTE(Prévisions!G36,"/",""))=1,Prévisions!G36="A venir")),"Série et Film(s) à venir (non précisé)",IF(OR(LEN(Prévisions!E36)-LEN(SUBSTITUTE(Prévisions!E36,"/",""))=1,Prévisions!E36="A venir"),"Série à venir (non précisé)",IF(AND(AND(Prévisions!E36*1&lt;=TODAY(),Prévisions!B36=DL!C36),AND(Prévisions!F36*1&lt;=TODAY(),Prévisions!C36=DL!E36),AND(Prévisions!G36*1&lt;=TODAY(),Prévisions!D36=DL!G36)),"Série terminée",IF(AND(AND(Prévisions!E36*1&lt;=TODAY(),OR(DL!C36="!",DL!C36="?")),AND(Prévisions!F36*1&lt;=TODAY(),OR(DL!E36="!",DL!E36="?")),AND(Prévisions!G36*1&lt;=TODAY(),OR(DL!G36="!",DL!G36="?"))),"Série, OAV(s) et Film(s) en cours",IF(AND(AND(Prévisions!E36*1&lt;=TODAY(),OR(DL!C36="!",DL!C36="?")),AND(Prévisions!F36*1&lt;=TODAY(),OR(DL!E36="!",DL!E36="?"))),"Série et OAV(s) en cours",IF(AND(AND(Prévisions!E36*1&lt;=TODAY(),OR(DL!C36="!",DL!C36="?")),AND(Prévisions!G36*1&lt;=TODAY(),OR(DL!G36="!",DL!G36="?"))),"Série et Film(s) en cours",IF(AND(AND(Prévisions!F36*1&lt;=TODAY(),OR(DL!E36="!",DL!E36="?")),AND(Prévisions!G36*1&lt;=TODAY(),OR(DL!G36="!",DL!G36="?"))),"OAV(s) et Film(s) en cours",IF(AND(Prévisions!E36*1&lt;=TODAY(),OR(DL!C36="!",DL!C36="?"),RIGHT(Prévisions!B36,1)="+"),"Série en cours (non précisé)",IF(AND(Prévisions!E36*1&lt;=TODAY(),OR(DL!C36="!",DL!C36="?")),"Série en cours",IF(AND(Prévisions!F36*1&lt;=TODAY(),OR(DL!E36="!",DL!E36="?"),RIGHT(Prévisions!C36,1)="+"),"OAV(s) en cours (non précisé)",IF(AND(Prévisions!F36*1&lt;=TODAY(),OR(DL!E36="!",DL!E36="?")),"OAV(s) en cours",IF(AND(Prévisions!G36*1&lt;=TODAY(),OR(DL!G36="!",DL!G36="?"),RIGHT(Prévisions!D36,1)="+"),"Film(s) en cours (non précisé)",IF(AND(Prévisions!G36*1&lt;=TODAY(),OR(DL!G36="!",DL!G36="?")),"Film(s) en cours",IF(AND(AND(Prévisions!E36*1&gt;TODAY(),DL!C36="!"),AND(Prévisions!F36*1&gt;TODAY(),DL!E36="!"),AND(Prévisions!G36*1&gt;TODAY(),DL!G36="!")),"Série, OAV(s) et Film(s) à venir",IF(AND(AND(Prévisions!E36*1&gt;TODAY(),DL!C36="!"),AND(Prévisions!F36*1&gt;TODAY(),DL!E36="!")),"Série et OAV(s) à venir",IF(AND(AND(Prévisions!E36*1&gt;TODAY(),DL!C36="!"),AND(Prévisions!G36*1&gt;TODAY(),DL!G36="!")),"Série et Film(s) à venir",IF(AND(AND(Prévisions!F36*1&gt;TODAY(),DL!E36="!"),AND(Prévisions!G36*1&gt;TODAY(),DL!G36="!")),"OAV(s) et Film(s) à venir",IF(AND(Prévisions!E36*1&gt;TODAY(),DL!C36="!"),"Série à venir",IF(AND(Prévisions!F36*1&gt;TODAY(),DL!E36="!"),"OAV(s) à venir",IF(AND(Prévisions!G36*1&gt;TODAY(),DL!G36="!"),"Film(s) à venir","Try Again")))))))))))))))))))))),IF(AND(Prévisions!E36="Terminée",OR(ISBLANK(Prévisions!F36),LEN(Prévisions!F36)-LEN(SUBSTITUTE(Prévisions!F36,"/",""))=2,LEN(Prévisions!F36)-LEN(SUBSTITUTE(Prévisions!F36,"/",""))=1,Prévisions!F36="Terminé(s)"),OR(ISBLANK(Prévisions!G36),LEN(Prévisions!G36)-LEN(SUBSTITUTE(Prévisions!G36,"/",""))=2,,LEN(Prévisions!G36)-LEN(SUBSTITUTE(Prévisions!G36,"/",""))=1,Prévisions!G36="Terminé(s)")),IF(AND(Prévisions!E36="Terminée",AND(Prévisions!F36*1&lt;=TODAY(),OR(DL!E36="!",DL!E36="?")),AND(Prévisions!G36*1&lt;=TODAY(),OR(DL!G36="!",DL!G36="?"))),"OAV(s) et Film(s) en cours",IF(AND(Prévisions!E36="Terminée",AND(Prévisions!F36*1&lt;=TODAY(),OR(DL!E36="!",DL!E36="?"),RIGHT(Prévisions!C36,1)="+")),"OAV(s) en cours (non précisé)",IF(AND(Prévisions!E36="Terminée",AND(Prévisions!F36*1&lt;=TODAY(),OR(DL!E36="!",DL!E36="?"))),"OAV(s) en cours",IF(AND(Prévisions!E36="Terminée",AND(Prévisions!G36*1&lt;=TODAY(),OR(DL!G36="!",DL!G36="?"),RIGHT(Prévisions!D36,1)="+")),"Film(s) en cours (non précisé)",IF(AND(Prévisions!E36="Terminée",AND(Prévisions!G36*1&lt;=TODAY(),OR(DL!G36="!",DL!G36="?"))),"Film(s) en cours",IF(AND(Prévisions!E36="Terminée",AND(LEN(Prévisions!F36)-LEN(SUBSTITUTE(Prévisions!F36,"/",""))=2,Prévisions!F36*1&gt;TODAY(),DL!E36="!"),AND(LEN(Prévisions!G36)-LEN(SUBSTITUTE(Prévisions!G36,"/",""))=2,Prévisions!G36*1&gt;TODAY(),DL!G36="!")),"OAV(s) et Film(s) à venir",IF(AND(Prévisions!E36="Terminée",AND(LEN(Prévisions!F36)-LEN(SUBSTITUTE(Prévisions!F36,"/",""))=2,Prévisions!F36*1&gt;TODAY(),DL!E36="!")),"OAV(s) à venir",IF(AND(Prévisions!E36="Terminée",AND(LEN(Prévisions!G36)-LEN(SUBSTITUTE(Prévisions!G36,"/",""))=2,Prévisions!G36*1&gt;TODAY(),DL!G36="!")),"Film(s) à venir",IF(AND(OR(LEN(Prévisions!F36)-LEN(SUBSTITUTE(Prévisions!F36,"/",""))=1,Prévisions!F36="A venir"),OR(LEN(Prévisions!G36)-LEN(SUBSTITUTE(Prévisions!G36,"/",""))=1,Prévisions!G36="A venir")),"OAV(s) et Film(s) à venir (non précisé)",IF(OR(LEN(Prévisions!F36)-LEN(SUBSTITUTE(Prévisions!F36,"/",""))=1,Prévisions!F36="A venir"),"OAV(s) à venir (non précisé)",IF(OR(LEN(Prévisions!G36)-LEN(SUBSTITUTE(Prévisions!G36,"/",""))=1,Prévisions!G36="A venir"),"Film(s) à venir (non précisé)",IF(AND(Prévisions!E36="Terminée",OR(AND(Prévisions!F36*1&lt;=TODAY(),Prévisions!C36=DL!E36),ISBLANK(Prévisions!F36),Prévisions!F36="Terminé(s)"),OR(AND(Prévisions!G36*1&lt;=TODAY(),Prévisions!D36=DL!G36),ISBLANK(Prévisions!G36),Prévisions!G36="Terminé(s)")),"Série terminée","Try Again")))))))))))),IF(AND(OR(Prévisions!E36="A venir",LEN(Prévisions!E36)-LEN(SUBSTITUTE(Prévisions!E36,"/",""))=1),DL!C36="!"),"Série à venir (non précisé)",IF(AND(OR(Prévisions!F36="A venir",LEN(Prévisions!F36)-LEN(SUBSTITUTE(Prévisions!F36,"/",""))=1),DL!E36="!"),"OAV(s) à venir (non précisé)",IF(AND(OR(Prévisions!G36="A venir",LEN(Prévisions!G36)-LEN(SUBSTITUTE(Prévisions!G36,"/",""))=1),DL!G36="!"),"Film(s) à venir (non précisé)",IF(Prévisions!E36="En pause","Série en pause",IF(Prévisions!F36="En pause","OAV(s) en pause",IF(AND(LEN(Prévisions!F36)-LEN(SUBSTITUTE(Prévisions!F36,"/",""))=1,DL!E36="!"),"OAV(s) à venir (non précisé)",IF(AND(LEN(Prévisions!G36)-LEN(SUBSTITUTE(Prévisions!G36,"/",""))=1,DL!E36="!"),"Film(s) à venir (non précisé)",IF(Prévisions!G36="Terminé(s)","Film(s) terminé(s)",IF(Prévisions!F36="Terminé(s)","OAV(s) terminé(s)",IF(AND(Prévisions!E36*1&gt;TODAY(),DL!C36="!"),"Série à venir",IF(AND(Prévisions!F36*1&gt;TODAY(),DL!E36="!"),"OAV(s) à venir",IF(AND(Prévisions!G36*1&gt;TODAY(),DL!G36="!"),"Film(s) à venir",IF(AND(ISBLANK(Prévisions!E36),Prévisions!F36*1&lt;=TODAY(),OR(DL!E36="!",DL!E36="?")),"OAV(s) en cours",IF(AND(ISBLANK(Prévisions!E36),ISBLANK(Prévisions!F36),AND(Prévisions!G36*1&lt;=TODAY(),Prévisions!D36=DL!G36)),"Film(s) terminé(s)",IF(AND(ISBLANK(Prévisions!E36),ISBLANK(Prévisions!G36),AND(Prévisions!F36*1&lt;=TODAY(),Prévisions!C36=DL!E36)),"OAV(s) terminé(s)","Tryagain")))))))))))))))))</f>
        <v>Série en cours</v>
      </c>
      <c r="I36" s="5" t="str">
        <f ca="1">IF(AND(OR(H36="Série et OAV(s) en cours",H36="Série et OAV(s) en cours (non précisé)",H36="Série en cours",H36="OAV(s) en cours",H36="Film(s) en cours",H36="Série en cours (non précisé)",H36="OAV(s) en cours (non précisé)",H36="Film(s) en cours (non précisé)"),B36=C36,D36=E36,F36=G36),"A jour",IF(H36="Film(s) à venir","Dans "&amp;Prévisions!G36*1-TODAY()&amp;" jour(s)",IF(H36="OAV(s) à venir","Dans "&amp;Prévisions!F36*1-TODAY()&amp;" jour(s)",IF(H36="Série à venir","Dans "&amp;Prévisions!E36*1-TODAY()&amp;" jour(s)",IF(OR(H36="Série et OAV(s) à venir (non précisé)",H36="Série à venir (non précisé)",H36="OAV(s) à venir (non précisé)",H36="Film(s) à venir (non précisé)",H36="Série et film(s) à venir (non précisé)"),"Dans ?? jour(s)",IF(AND(H36="Film(s) terminé(s)",F36=G36),"Fini(s)",IF(AND(B36=C36,D36=E36,F36=G36),"Finie",IF(OR(DL!B36="x",DL!D36="x",DL!F36="x"),"Série Abandonnée",IF(AND(B36&lt;C36,D36&lt;E36,F36&lt;G36),C36-B36&amp;" Episode(s), "&amp;E36-D36&amp;" OAV(s) et "&amp;G36-F36&amp;" Film(s) à regarder",IF(AND(B36&lt;C36,D36&lt;E36),C36-B36&amp;" Episode(s) et "&amp;E36-D36&amp;" OAV(s) à regarder",IF(AND(B36&lt;C36,F36&lt;G36),C36-B36&amp;" Episode(s) et "&amp;G36-F36&amp;" Film(s) à regarder",IF(AND(D36&lt;E36,F36&lt;G36),E36-D36&amp;" OAV(s) et "&amp;G36-F36&amp;" Film(s) à regarder",IF(B36&lt;C36,C36-B36&amp;" Episode(s) à regarder",IF(D36&lt;E36,E36-D36&amp;" OAV(s) à regarder",IF(F36&lt;G36,G36-F36&amp;" Film(s) à regarder","")))))))))))))))</f>
        <v>16 Episode(s) à regarder</v>
      </c>
    </row>
    <row r="37" spans="1:9" ht="17.25" customHeight="1" x14ac:dyDescent="0.25">
      <c r="A37" s="35" t="s">
        <v>35</v>
      </c>
      <c r="B37" s="5">
        <v>3</v>
      </c>
      <c r="C37" s="5">
        <v>12</v>
      </c>
      <c r="D37" s="5">
        <v>0</v>
      </c>
      <c r="E37" s="5">
        <v>1</v>
      </c>
      <c r="F37" s="5"/>
      <c r="G37" s="5"/>
      <c r="H37" s="5" t="str">
        <f ca="1">IF(AND(OR(LEN(Prévisions!E37)-LEN(SUBSTITUTE(Prévisions!E37,"/",""))=2,LEN(Prévisions!E37)-LEN(SUBSTITUTE(Prévisions!E37,"/",""))=1),OR(ISBLANK(Prévisions!F37),LEN(Prévisions!F37)-LEN(SUBSTITUTE(Prévisions!F37,"/",""))=2,LEN(Prévisions!F37)-LEN(SUBSTITUTE(Prévisions!F37,"/",""))=1),OR(ISBLANK(Prévisions!G37),LEN(Prévisions!G37)-LEN(SUBSTITUTE(Prévisions!G37,"/",""))=2,LEN(Prévisions!G37)-LEN(SUBSTITUTE(Prévisions!G37,"/",""))=1)),IF(AND(LEN(Prévisions!E37)-LEN(SUBSTITUTE(Prévisions!E37,"/",""))=1,LEN(Prévisions!F37)-LEN(SUBSTITUTE(Prévisions!F37,"/",""))=1,LEN(Prévisions!G37)-LEN(SUBSTITUTE(Prévisions!G37,"/",""))=1),"Série, OAV(s) et Film(s) à venir (non précisé)",IF(AND(OR(LEN(Prévisions!E37)-LEN(SUBSTITUTE(Prévisions!E37,"/",""))=1,Prévisions!E37="A venir"),OR(LEN(Prévisions!F37)-LEN(SUBSTITUTE(Prévisions!F37,"/",""))=1,Prévisions!F37="A venir")),"Série et OAV(s) à venir (non précisé)",IF(AND(OR(LEN(Prévisions!E37)-LEN(SUBSTITUTE(Prévisions!E37,"/",""))=1,Prévisions!E37="A venir"),OR(LEN(Prévisions!G37)-LEN(SUBSTITUTE(Prévisions!G37,"/",""))=1,Prévisions!G37="A venir")),"Série et Film(s) à venir (non précisé)",IF(OR(LEN(Prévisions!E37)-LEN(SUBSTITUTE(Prévisions!E37,"/",""))=1,Prévisions!E37="A venir"),"Série à venir (non précisé)",IF(AND(AND(Prévisions!E37*1&lt;=TODAY(),Prévisions!B37=DL!C37),AND(Prévisions!F37*1&lt;=TODAY(),Prévisions!C37=DL!E37),AND(Prévisions!G37*1&lt;=TODAY(),Prévisions!D37=DL!G37)),"Série terminée",IF(AND(AND(Prévisions!E37*1&lt;=TODAY(),OR(DL!C37="!",DL!C37="?")),AND(Prévisions!F37*1&lt;=TODAY(),OR(DL!E37="!",DL!E37="?")),AND(Prévisions!G37*1&lt;=TODAY(),OR(DL!G37="!",DL!G37="?"))),"Série, OAV(s) et Film(s) en cours",IF(AND(AND(Prévisions!E37*1&lt;=TODAY(),OR(DL!C37="!",DL!C37="?")),AND(Prévisions!F37*1&lt;=TODAY(),OR(DL!E37="!",DL!E37="?"))),"Série et OAV(s) en cours",IF(AND(AND(Prévisions!E37*1&lt;=TODAY(),OR(DL!C37="!",DL!C37="?")),AND(Prévisions!G37*1&lt;=TODAY(),OR(DL!G37="!",DL!G37="?"))),"Série et Film(s) en cours",IF(AND(AND(Prévisions!F37*1&lt;=TODAY(),OR(DL!E37="!",DL!E37="?")),AND(Prévisions!G37*1&lt;=TODAY(),OR(DL!G37="!",DL!G37="?"))),"OAV(s) et Film(s) en cours",IF(AND(Prévisions!E37*1&lt;=TODAY(),OR(DL!C37="!",DL!C37="?"),RIGHT(Prévisions!B37,1)="+"),"Série en cours (non précisé)",IF(AND(Prévisions!E37*1&lt;=TODAY(),OR(DL!C37="!",DL!C37="?")),"Série en cours",IF(AND(Prévisions!F37*1&lt;=TODAY(),OR(DL!E37="!",DL!E37="?"),RIGHT(Prévisions!C37,1)="+"),"OAV(s) en cours (non précisé)",IF(AND(Prévisions!F37*1&lt;=TODAY(),OR(DL!E37="!",DL!E37="?")),"OAV(s) en cours",IF(AND(Prévisions!G37*1&lt;=TODAY(),OR(DL!G37="!",DL!G37="?"),RIGHT(Prévisions!D37,1)="+"),"Film(s) en cours (non précisé)",IF(AND(Prévisions!G37*1&lt;=TODAY(),OR(DL!G37="!",DL!G37="?")),"Film(s) en cours",IF(AND(AND(Prévisions!E37*1&gt;TODAY(),DL!C37="!"),AND(Prévisions!F37*1&gt;TODAY(),DL!E37="!"),AND(Prévisions!G37*1&gt;TODAY(),DL!G37="!")),"Série, OAV(s) et Film(s) à venir",IF(AND(AND(Prévisions!E37*1&gt;TODAY(),DL!C37="!"),AND(Prévisions!F37*1&gt;TODAY(),DL!E37="!")),"Série et OAV(s) à venir",IF(AND(AND(Prévisions!E37*1&gt;TODAY(),DL!C37="!"),AND(Prévisions!G37*1&gt;TODAY(),DL!G37="!")),"Série et Film(s) à venir",IF(AND(AND(Prévisions!F37*1&gt;TODAY(),DL!E37="!"),AND(Prévisions!G37*1&gt;TODAY(),DL!G37="!")),"OAV(s) et Film(s) à venir",IF(AND(Prévisions!E37*1&gt;TODAY(),DL!C37="!"),"Série à venir",IF(AND(Prévisions!F37*1&gt;TODAY(),DL!E37="!"),"OAV(s) à venir",IF(AND(Prévisions!G37*1&gt;TODAY(),DL!G37="!"),"Film(s) à venir","Try Again")))))))))))))))))))))),IF(AND(Prévisions!E37="Terminée",OR(ISBLANK(Prévisions!F37),LEN(Prévisions!F37)-LEN(SUBSTITUTE(Prévisions!F37,"/",""))=2,LEN(Prévisions!F37)-LEN(SUBSTITUTE(Prévisions!F37,"/",""))=1,Prévisions!F37="Terminé(s)"),OR(ISBLANK(Prévisions!G37),LEN(Prévisions!G37)-LEN(SUBSTITUTE(Prévisions!G37,"/",""))=2,,LEN(Prévisions!G37)-LEN(SUBSTITUTE(Prévisions!G37,"/",""))=1,Prévisions!G37="Terminé(s)")),IF(AND(Prévisions!E37="Terminée",AND(Prévisions!F37*1&lt;=TODAY(),OR(DL!E37="!",DL!E37="?")),AND(Prévisions!G37*1&lt;=TODAY(),OR(DL!G37="!",DL!G37="?"))),"OAV(s) et Film(s) en cours",IF(AND(Prévisions!E37="Terminée",AND(Prévisions!F37*1&lt;=TODAY(),OR(DL!E37="!",DL!E37="?"),RIGHT(Prévisions!C37,1)="+")),"OAV(s) en cours (non précisé)",IF(AND(Prévisions!E37="Terminée",AND(Prévisions!F37*1&lt;=TODAY(),OR(DL!E37="!",DL!E37="?"))),"OAV(s) en cours",IF(AND(Prévisions!E37="Terminée",AND(Prévisions!G37*1&lt;=TODAY(),OR(DL!G37="!",DL!G37="?"),RIGHT(Prévisions!D37,1)="+")),"Film(s) en cours (non précisé)",IF(AND(Prévisions!E37="Terminée",AND(Prévisions!G37*1&lt;=TODAY(),OR(DL!G37="!",DL!G37="?"))),"Film(s) en cours",IF(AND(Prévisions!E37="Terminée",AND(LEN(Prévisions!F37)-LEN(SUBSTITUTE(Prévisions!F37,"/",""))=2,Prévisions!F37*1&gt;TODAY(),DL!E37="!"),AND(LEN(Prévisions!G37)-LEN(SUBSTITUTE(Prévisions!G37,"/",""))=2,Prévisions!G37*1&gt;TODAY(),DL!G37="!")),"OAV(s) et Film(s) à venir",IF(AND(Prévisions!E37="Terminée",AND(LEN(Prévisions!F37)-LEN(SUBSTITUTE(Prévisions!F37,"/",""))=2,Prévisions!F37*1&gt;TODAY(),DL!E37="!")),"OAV(s) à venir",IF(AND(Prévisions!E37="Terminée",AND(LEN(Prévisions!G37)-LEN(SUBSTITUTE(Prévisions!G37,"/",""))=2,Prévisions!G37*1&gt;TODAY(),DL!G37="!")),"Film(s) à venir",IF(AND(OR(LEN(Prévisions!F37)-LEN(SUBSTITUTE(Prévisions!F37,"/",""))=1,Prévisions!F37="A venir"),OR(LEN(Prévisions!G37)-LEN(SUBSTITUTE(Prévisions!G37,"/",""))=1,Prévisions!G37="A venir")),"OAV(s) et Film(s) à venir (non précisé)",IF(OR(LEN(Prévisions!F37)-LEN(SUBSTITUTE(Prévisions!F37,"/",""))=1,Prévisions!F37="A venir"),"OAV(s) à venir (non précisé)",IF(OR(LEN(Prévisions!G37)-LEN(SUBSTITUTE(Prévisions!G37,"/",""))=1,Prévisions!G37="A venir"),"Film(s) à venir (non précisé)",IF(AND(Prévisions!E37="Terminée",OR(AND(Prévisions!F37*1&lt;=TODAY(),Prévisions!C37=DL!E37),ISBLANK(Prévisions!F37),Prévisions!F37="Terminé(s)"),OR(AND(Prévisions!G37*1&lt;=TODAY(),Prévisions!D37=DL!G37),ISBLANK(Prévisions!G37),Prévisions!G37="Terminé(s)")),"Série terminée","Try Again")))))))))))),IF(AND(OR(Prévisions!E37="A venir",LEN(Prévisions!E37)-LEN(SUBSTITUTE(Prévisions!E37,"/",""))=1),DL!C37="!"),"Série à venir (non précisé)",IF(AND(OR(Prévisions!F37="A venir",LEN(Prévisions!F37)-LEN(SUBSTITUTE(Prévisions!F37,"/",""))=1),DL!E37="!"),"OAV(s) à venir (non précisé)",IF(AND(OR(Prévisions!G37="A venir",LEN(Prévisions!G37)-LEN(SUBSTITUTE(Prévisions!G37,"/",""))=1),DL!G37="!"),"Film(s) à venir (non précisé)",IF(Prévisions!E37="En pause","Série en pause",IF(Prévisions!F37="En pause","OAV(s) en pause",IF(AND(LEN(Prévisions!F37)-LEN(SUBSTITUTE(Prévisions!F37,"/",""))=1,DL!E37="!"),"OAV(s) à venir (non précisé)",IF(AND(LEN(Prévisions!G37)-LEN(SUBSTITUTE(Prévisions!G37,"/",""))=1,DL!E37="!"),"Film(s) à venir (non précisé)",IF(Prévisions!G37="Terminé(s)","Film(s) terminé(s)",IF(Prévisions!F37="Terminé(s)","OAV(s) terminé(s)",IF(AND(Prévisions!E37*1&gt;TODAY(),DL!C37="!"),"Série à venir",IF(AND(Prévisions!F37*1&gt;TODAY(),DL!E37="!"),"OAV(s) à venir",IF(AND(Prévisions!G37*1&gt;TODAY(),DL!G37="!"),"Film(s) à venir",IF(AND(ISBLANK(Prévisions!E37),Prévisions!F37*1&lt;=TODAY(),OR(DL!E37="!",DL!E37="?")),"OAV(s) en cours",IF(AND(ISBLANK(Prévisions!E37),ISBLANK(Prévisions!F37),AND(Prévisions!G37*1&lt;=TODAY(),Prévisions!D37=DL!G37)),"Film(s) terminé(s)",IF(AND(ISBLANK(Prévisions!E37),ISBLANK(Prévisions!G37),AND(Prévisions!F37*1&lt;=TODAY(),Prévisions!C37=DL!E37)),"OAV(s) terminé(s)","Tryagain")))))))))))))))))</f>
        <v>Série terminée</v>
      </c>
      <c r="I37" s="5" t="str">
        <f ca="1">IF(AND(OR(H37="Série et OAV(s) en cours",H37="Série et OAV(s) en cours (non précisé)",H37="Série en cours",H37="OAV(s) en cours",H37="Film(s) en cours",H37="Série en cours (non précisé)",H37="OAV(s) en cours (non précisé)",H37="Film(s) en cours (non précisé)"),B37=C37,D37=E37,F37=G37),"A jour",IF(H37="Film(s) à venir","Dans "&amp;Prévisions!G37*1-TODAY()&amp;" jour(s)",IF(H37="OAV(s) à venir","Dans "&amp;Prévisions!F37*1-TODAY()&amp;" jour(s)",IF(H37="Série à venir","Dans "&amp;Prévisions!E37*1-TODAY()&amp;" jour(s)",IF(OR(H37="Série et OAV(s) à venir (non précisé)",H37="Série à venir (non précisé)",H37="OAV(s) à venir (non précisé)",H37="Film(s) à venir (non précisé)",H37="Série et film(s) à venir (non précisé)"),"Dans ?? jour(s)",IF(AND(H37="Film(s) terminé(s)",F37=G37),"Fini(s)",IF(AND(B37=C37,D37=E37,F37=G37),"Finie",IF(OR(DL!B37="x",DL!D37="x",DL!F37="x"),"Série Abandonnée",IF(AND(B37&lt;C37,D37&lt;E37,F37&lt;G37),C37-B37&amp;" Episode(s), "&amp;E37-D37&amp;" OAV(s) et "&amp;G37-F37&amp;" Film(s) à regarder",IF(AND(B37&lt;C37,D37&lt;E37),C37-B37&amp;" Episode(s) et "&amp;E37-D37&amp;" OAV(s) à regarder",IF(AND(B37&lt;C37,F37&lt;G37),C37-B37&amp;" Episode(s) et "&amp;G37-F37&amp;" Film(s) à regarder",IF(AND(D37&lt;E37,F37&lt;G37),E37-D37&amp;" OAV(s) et "&amp;G37-F37&amp;" Film(s) à regarder",IF(B37&lt;C37,C37-B37&amp;" Episode(s) à regarder",IF(D37&lt;E37,E37-D37&amp;" OAV(s) à regarder",IF(F37&lt;G37,G37-F37&amp;" Film(s) à regarder","")))))))))))))))</f>
        <v>9 Episode(s) et 1 OAV(s) à regarder</v>
      </c>
    </row>
    <row r="38" spans="1:9" s="10" customFormat="1" ht="17.25" customHeight="1" x14ac:dyDescent="0.25">
      <c r="A38" s="35" t="s">
        <v>111</v>
      </c>
      <c r="B38" s="5"/>
      <c r="C38" s="5"/>
      <c r="D38" s="5"/>
      <c r="E38" s="5"/>
      <c r="F38" s="5">
        <v>1</v>
      </c>
      <c r="G38" s="5">
        <v>1</v>
      </c>
      <c r="H38" s="5" t="str">
        <f ca="1">IF(AND(OR(LEN(Prévisions!E38)-LEN(SUBSTITUTE(Prévisions!E38,"/",""))=2,LEN(Prévisions!E38)-LEN(SUBSTITUTE(Prévisions!E38,"/",""))=1),OR(ISBLANK(Prévisions!F38),LEN(Prévisions!F38)-LEN(SUBSTITUTE(Prévisions!F38,"/",""))=2,LEN(Prévisions!F38)-LEN(SUBSTITUTE(Prévisions!F38,"/",""))=1),OR(ISBLANK(Prévisions!G38),LEN(Prévisions!G38)-LEN(SUBSTITUTE(Prévisions!G38,"/",""))=2,LEN(Prévisions!G38)-LEN(SUBSTITUTE(Prévisions!G38,"/",""))=1)),IF(AND(LEN(Prévisions!E38)-LEN(SUBSTITUTE(Prévisions!E38,"/",""))=1,LEN(Prévisions!F38)-LEN(SUBSTITUTE(Prévisions!F38,"/",""))=1,LEN(Prévisions!G38)-LEN(SUBSTITUTE(Prévisions!G38,"/",""))=1),"Série, OAV(s) et Film(s) à venir (non précisé)",IF(AND(OR(LEN(Prévisions!E38)-LEN(SUBSTITUTE(Prévisions!E38,"/",""))=1,Prévisions!E38="A venir"),OR(LEN(Prévisions!F38)-LEN(SUBSTITUTE(Prévisions!F38,"/",""))=1,Prévisions!F38="A venir")),"Série et OAV(s) à venir (non précisé)",IF(AND(OR(LEN(Prévisions!E38)-LEN(SUBSTITUTE(Prévisions!E38,"/",""))=1,Prévisions!E38="A venir"),OR(LEN(Prévisions!G38)-LEN(SUBSTITUTE(Prévisions!G38,"/",""))=1,Prévisions!G38="A venir")),"Série et Film(s) à venir (non précisé)",IF(OR(LEN(Prévisions!E38)-LEN(SUBSTITUTE(Prévisions!E38,"/",""))=1,Prévisions!E38="A venir"),"Série à venir (non précisé)",IF(AND(AND(Prévisions!E38*1&lt;=TODAY(),Prévisions!B38=DL!C38),AND(Prévisions!F38*1&lt;=TODAY(),Prévisions!C38=DL!E38),AND(Prévisions!G38*1&lt;=TODAY(),Prévisions!D38=DL!G38)),"Série terminée",IF(AND(AND(Prévisions!E38*1&lt;=TODAY(),OR(DL!C38="!",DL!C38="?")),AND(Prévisions!F38*1&lt;=TODAY(),OR(DL!E38="!",DL!E38="?")),AND(Prévisions!G38*1&lt;=TODAY(),OR(DL!G38="!",DL!G38="?"))),"Série, OAV(s) et Film(s) en cours",IF(AND(AND(Prévisions!E38*1&lt;=TODAY(),OR(DL!C38="!",DL!C38="?")),AND(Prévisions!F38*1&lt;=TODAY(),OR(DL!E38="!",DL!E38="?"))),"Série et OAV(s) en cours",IF(AND(AND(Prévisions!E38*1&lt;=TODAY(),OR(DL!C38="!",DL!C38="?")),AND(Prévisions!G38*1&lt;=TODAY(),OR(DL!G38="!",DL!G38="?"))),"Série et Film(s) en cours",IF(AND(AND(Prévisions!F38*1&lt;=TODAY(),OR(DL!E38="!",DL!E38="?")),AND(Prévisions!G38*1&lt;=TODAY(),OR(DL!G38="!",DL!G38="?"))),"OAV(s) et Film(s) en cours",IF(AND(Prévisions!E38*1&lt;=TODAY(),OR(DL!C38="!",DL!C38="?"),RIGHT(Prévisions!B38,1)="+"),"Série en cours (non précisé)",IF(AND(Prévisions!E38*1&lt;=TODAY(),OR(DL!C38="!",DL!C38="?")),"Série en cours",IF(AND(Prévisions!F38*1&lt;=TODAY(),OR(DL!E38="!",DL!E38="?"),RIGHT(Prévisions!C38,1)="+"),"OAV(s) en cours (non précisé)",IF(AND(Prévisions!F38*1&lt;=TODAY(),OR(DL!E38="!",DL!E38="?")),"OAV(s) en cours",IF(AND(Prévisions!G38*1&lt;=TODAY(),OR(DL!G38="!",DL!G38="?"),RIGHT(Prévisions!D38,1)="+"),"Film(s) en cours (non précisé)",IF(AND(Prévisions!G38*1&lt;=TODAY(),OR(DL!G38="!",DL!G38="?")),"Film(s) en cours",IF(AND(AND(Prévisions!E38*1&gt;TODAY(),DL!C38="!"),AND(Prévisions!F38*1&gt;TODAY(),DL!E38="!"),AND(Prévisions!G38*1&gt;TODAY(),DL!G38="!")),"Série, OAV(s) et Film(s) à venir",IF(AND(AND(Prévisions!E38*1&gt;TODAY(),DL!C38="!"),AND(Prévisions!F38*1&gt;TODAY(),DL!E38="!")),"Série et OAV(s) à venir",IF(AND(AND(Prévisions!E38*1&gt;TODAY(),DL!C38="!"),AND(Prévisions!G38*1&gt;TODAY(),DL!G38="!")),"Série et Film(s) à venir",IF(AND(AND(Prévisions!F38*1&gt;TODAY(),DL!E38="!"),AND(Prévisions!G38*1&gt;TODAY(),DL!G38="!")),"OAV(s) et Film(s) à venir",IF(AND(Prévisions!E38*1&gt;TODAY(),DL!C38="!"),"Série à venir",IF(AND(Prévisions!F38*1&gt;TODAY(),DL!E38="!"),"OAV(s) à venir",IF(AND(Prévisions!G38*1&gt;TODAY(),DL!G38="!"),"Film(s) à venir","Try Again")))))))))))))))))))))),IF(AND(Prévisions!E38="Terminée",OR(ISBLANK(Prévisions!F38),LEN(Prévisions!F38)-LEN(SUBSTITUTE(Prévisions!F38,"/",""))=2,LEN(Prévisions!F38)-LEN(SUBSTITUTE(Prévisions!F38,"/",""))=1,Prévisions!F38="Terminé(s)"),OR(ISBLANK(Prévisions!G38),LEN(Prévisions!G38)-LEN(SUBSTITUTE(Prévisions!G38,"/",""))=2,,LEN(Prévisions!G38)-LEN(SUBSTITUTE(Prévisions!G38,"/",""))=1,Prévisions!G38="Terminé(s)")),IF(AND(Prévisions!E38="Terminée",AND(Prévisions!F38*1&lt;=TODAY(),OR(DL!E38="!",DL!E38="?")),AND(Prévisions!G38*1&lt;=TODAY(),OR(DL!G38="!",DL!G38="?"))),"OAV(s) et Film(s) en cours",IF(AND(Prévisions!E38="Terminée",AND(Prévisions!F38*1&lt;=TODAY(),OR(DL!E38="!",DL!E38="?"),RIGHT(Prévisions!C38,1)="+")),"OAV(s) en cours (non précisé)",IF(AND(Prévisions!E38="Terminée",AND(Prévisions!F38*1&lt;=TODAY(),OR(DL!E38="!",DL!E38="?"))),"OAV(s) en cours",IF(AND(Prévisions!E38="Terminée",AND(Prévisions!G38*1&lt;=TODAY(),OR(DL!G38="!",DL!G38="?"),RIGHT(Prévisions!D38,1)="+")),"Film(s) en cours (non précisé)",IF(AND(Prévisions!E38="Terminée",AND(Prévisions!G38*1&lt;=TODAY(),OR(DL!G38="!",DL!G38="?"))),"Film(s) en cours",IF(AND(Prévisions!E38="Terminée",AND(LEN(Prévisions!F38)-LEN(SUBSTITUTE(Prévisions!F38,"/",""))=2,Prévisions!F38*1&gt;TODAY(),DL!E38="!"),AND(LEN(Prévisions!G38)-LEN(SUBSTITUTE(Prévisions!G38,"/",""))=2,Prévisions!G38*1&gt;TODAY(),DL!G38="!")),"OAV(s) et Film(s) à venir",IF(AND(Prévisions!E38="Terminée",AND(LEN(Prévisions!F38)-LEN(SUBSTITUTE(Prévisions!F38,"/",""))=2,Prévisions!F38*1&gt;TODAY(),DL!E38="!")),"OAV(s) à venir",IF(AND(Prévisions!E38="Terminée",AND(LEN(Prévisions!G38)-LEN(SUBSTITUTE(Prévisions!G38,"/",""))=2,Prévisions!G38*1&gt;TODAY(),DL!G38="!")),"Film(s) à venir",IF(AND(OR(LEN(Prévisions!F38)-LEN(SUBSTITUTE(Prévisions!F38,"/",""))=1,Prévisions!F38="A venir"),OR(LEN(Prévisions!G38)-LEN(SUBSTITUTE(Prévisions!G38,"/",""))=1,Prévisions!G38="A venir")),"OAV(s) et Film(s) à venir (non précisé)",IF(OR(LEN(Prévisions!F38)-LEN(SUBSTITUTE(Prévisions!F38,"/",""))=1,Prévisions!F38="A venir"),"OAV(s) à venir (non précisé)",IF(OR(LEN(Prévisions!G38)-LEN(SUBSTITUTE(Prévisions!G38,"/",""))=1,Prévisions!G38="A venir"),"Film(s) à venir (non précisé)",IF(AND(Prévisions!E38="Terminée",OR(AND(Prévisions!F38*1&lt;=TODAY(),Prévisions!C38=DL!E38),ISBLANK(Prévisions!F38),Prévisions!F38="Terminé(s)"),OR(AND(Prévisions!G38*1&lt;=TODAY(),Prévisions!D38=DL!G38),ISBLANK(Prévisions!G38),Prévisions!G38="Terminé(s)")),"Série terminée","Try Again")))))))))))),IF(AND(OR(Prévisions!E38="A venir",LEN(Prévisions!E38)-LEN(SUBSTITUTE(Prévisions!E38,"/",""))=1),DL!C38="!"),"Série à venir (non précisé)",IF(AND(OR(Prévisions!F38="A venir",LEN(Prévisions!F38)-LEN(SUBSTITUTE(Prévisions!F38,"/",""))=1),DL!E38="!"),"OAV(s) à venir (non précisé)",IF(AND(OR(Prévisions!G38="A venir",LEN(Prévisions!G38)-LEN(SUBSTITUTE(Prévisions!G38,"/",""))=1),DL!G38="!"),"Film(s) à venir (non précisé)",IF(Prévisions!E38="En pause","Série en pause",IF(Prévisions!F38="En pause","OAV(s) en pause",IF(AND(LEN(Prévisions!F38)-LEN(SUBSTITUTE(Prévisions!F38,"/",""))=1,DL!E38="!"),"OAV(s) à venir (non précisé)",IF(AND(LEN(Prévisions!G38)-LEN(SUBSTITUTE(Prévisions!G38,"/",""))=1,DL!E38="!"),"Film(s) à venir (non précisé)",IF(Prévisions!G38="Terminé(s)","Film(s) terminé(s)",IF(Prévisions!F38="Terminé(s)","OAV(s) terminé(s)",IF(AND(Prévisions!E38*1&gt;TODAY(),DL!C38="!"),"Série à venir",IF(AND(Prévisions!F38*1&gt;TODAY(),DL!E38="!"),"OAV(s) à venir",IF(AND(Prévisions!G38*1&gt;TODAY(),DL!G38="!"),"Film(s) à venir",IF(AND(ISBLANK(Prévisions!E38),Prévisions!F38*1&lt;=TODAY(),OR(DL!E38="!",DL!E38="?")),"OAV(s) en cours",IF(AND(ISBLANK(Prévisions!E38),ISBLANK(Prévisions!F38),AND(Prévisions!G38*1&lt;=TODAY(),Prévisions!D38=DL!G38)),"Film(s) terminé(s)",IF(AND(ISBLANK(Prévisions!E38),ISBLANK(Prévisions!G38),AND(Prévisions!F38*1&lt;=TODAY(),Prévisions!C38=DL!E38)),"OAV(s) terminé(s)","Tryagain")))))))))))))))))</f>
        <v>Film(s) terminé(s)</v>
      </c>
      <c r="I38" s="5" t="str">
        <f ca="1">IF(AND(OR(H38="Série et OAV(s) en cours",H38="Série et OAV(s) en cours (non précisé)",H38="Série en cours",H38="OAV(s) en cours",H38="Film(s) en cours",H38="Série en cours (non précisé)",H38="OAV(s) en cours (non précisé)",H38="Film(s) en cours (non précisé)"),B38=C38,D38=E38,F38=G38),"A jour",IF(H38="Film(s) à venir","Dans "&amp;Prévisions!G38*1-TODAY()&amp;" jour(s)",IF(H38="OAV(s) à venir","Dans "&amp;Prévisions!F38*1-TODAY()&amp;" jour(s)",IF(H38="Série à venir","Dans "&amp;Prévisions!E38*1-TODAY()&amp;" jour(s)",IF(OR(H38="Série et OAV(s) à venir (non précisé)",H38="Série à venir (non précisé)",H38="OAV(s) à venir (non précisé)",H38="Film(s) à venir (non précisé)",H38="Série et film(s) à venir (non précisé)"),"Dans ?? jour(s)",IF(AND(H38="Film(s) terminé(s)",F38=G38),"Fini(s)",IF(AND(B38=C38,D38=E38,F38=G38),"Finie",IF(OR(DL!B38="x",DL!D38="x",DL!F38="x"),"Série Abandonnée",IF(AND(B38&lt;C38,D38&lt;E38,F38&lt;G38),C38-B38&amp;" Episode(s), "&amp;E38-D38&amp;" OAV(s) et "&amp;G38-F38&amp;" Film(s) à regarder",IF(AND(B38&lt;C38,D38&lt;E38),C38-B38&amp;" Episode(s) et "&amp;E38-D38&amp;" OAV(s) à regarder",IF(AND(B38&lt;C38,F38&lt;G38),C38-B38&amp;" Episode(s) et "&amp;G38-F38&amp;" Film(s) à regarder",IF(AND(D38&lt;E38,F38&lt;G38),E38-D38&amp;" OAV(s) et "&amp;G38-F38&amp;" Film(s) à regarder",IF(B38&lt;C38,C38-B38&amp;" Episode(s) à regarder",IF(D38&lt;E38,E38-D38&amp;" OAV(s) à regarder",IF(F38&lt;G38,G38-F38&amp;" Film(s) à regarder","")))))))))))))))</f>
        <v>Fini(s)</v>
      </c>
    </row>
    <row r="39" spans="1:9" s="10" customFormat="1" ht="17.25" customHeight="1" x14ac:dyDescent="0.25">
      <c r="A39" s="35" t="s">
        <v>112</v>
      </c>
      <c r="B39" s="5">
        <v>12</v>
      </c>
      <c r="C39" s="5">
        <v>12</v>
      </c>
      <c r="D39" s="5"/>
      <c r="E39" s="5"/>
      <c r="F39" s="5"/>
      <c r="G39" s="5"/>
      <c r="H39" s="5" t="str">
        <f ca="1">IF(AND(OR(LEN(Prévisions!E39)-LEN(SUBSTITUTE(Prévisions!E39,"/",""))=2,LEN(Prévisions!E39)-LEN(SUBSTITUTE(Prévisions!E39,"/",""))=1),OR(ISBLANK(Prévisions!F39),LEN(Prévisions!F39)-LEN(SUBSTITUTE(Prévisions!F39,"/",""))=2,LEN(Prévisions!F39)-LEN(SUBSTITUTE(Prévisions!F39,"/",""))=1),OR(ISBLANK(Prévisions!G39),LEN(Prévisions!G39)-LEN(SUBSTITUTE(Prévisions!G39,"/",""))=2,LEN(Prévisions!G39)-LEN(SUBSTITUTE(Prévisions!G39,"/",""))=1)),IF(AND(LEN(Prévisions!E39)-LEN(SUBSTITUTE(Prévisions!E39,"/",""))=1,LEN(Prévisions!F39)-LEN(SUBSTITUTE(Prévisions!F39,"/",""))=1,LEN(Prévisions!G39)-LEN(SUBSTITUTE(Prévisions!G39,"/",""))=1),"Série, OAV(s) et Film(s) à venir (non précisé)",IF(AND(OR(LEN(Prévisions!E39)-LEN(SUBSTITUTE(Prévisions!E39,"/",""))=1,Prévisions!E39="A venir"),OR(LEN(Prévisions!F39)-LEN(SUBSTITUTE(Prévisions!F39,"/",""))=1,Prévisions!F39="A venir")),"Série et OAV(s) à venir (non précisé)",IF(AND(OR(LEN(Prévisions!E39)-LEN(SUBSTITUTE(Prévisions!E39,"/",""))=1,Prévisions!E39="A venir"),OR(LEN(Prévisions!G39)-LEN(SUBSTITUTE(Prévisions!G39,"/",""))=1,Prévisions!G39="A venir")),"Série et Film(s) à venir (non précisé)",IF(OR(LEN(Prévisions!E39)-LEN(SUBSTITUTE(Prévisions!E39,"/",""))=1,Prévisions!E39="A venir"),"Série à venir (non précisé)",IF(AND(AND(Prévisions!E39*1&lt;=TODAY(),Prévisions!B39=DL!C39),AND(Prévisions!F39*1&lt;=TODAY(),Prévisions!C39=DL!E39),AND(Prévisions!G39*1&lt;=TODAY(),Prévisions!D39=DL!G39)),"Série terminée",IF(AND(AND(Prévisions!E39*1&lt;=TODAY(),OR(DL!C39="!",DL!C39="?")),AND(Prévisions!F39*1&lt;=TODAY(),OR(DL!E39="!",DL!E39="?")),AND(Prévisions!G39*1&lt;=TODAY(),OR(DL!G39="!",DL!G39="?"))),"Série, OAV(s) et Film(s) en cours",IF(AND(AND(Prévisions!E39*1&lt;=TODAY(),OR(DL!C39="!",DL!C39="?")),AND(Prévisions!F39*1&lt;=TODAY(),OR(DL!E39="!",DL!E39="?"))),"Série et OAV(s) en cours",IF(AND(AND(Prévisions!E39*1&lt;=TODAY(),OR(DL!C39="!",DL!C39="?")),AND(Prévisions!G39*1&lt;=TODAY(),OR(DL!G39="!",DL!G39="?"))),"Série et Film(s) en cours",IF(AND(AND(Prévisions!F39*1&lt;=TODAY(),OR(DL!E39="!",DL!E39="?")),AND(Prévisions!G39*1&lt;=TODAY(),OR(DL!G39="!",DL!G39="?"))),"OAV(s) et Film(s) en cours",IF(AND(Prévisions!E39*1&lt;=TODAY(),OR(DL!C39="!",DL!C39="?"),RIGHT(Prévisions!B39,1)="+"),"Série en cours (non précisé)",IF(AND(Prévisions!E39*1&lt;=TODAY(),OR(DL!C39="!",DL!C39="?")),"Série en cours",IF(AND(Prévisions!F39*1&lt;=TODAY(),OR(DL!E39="!",DL!E39="?"),RIGHT(Prévisions!C39,1)="+"),"OAV(s) en cours (non précisé)",IF(AND(Prévisions!F39*1&lt;=TODAY(),OR(DL!E39="!",DL!E39="?")),"OAV(s) en cours",IF(AND(Prévisions!G39*1&lt;=TODAY(),OR(DL!G39="!",DL!G39="?"),RIGHT(Prévisions!D39,1)="+"),"Film(s) en cours (non précisé)",IF(AND(Prévisions!G39*1&lt;=TODAY(),OR(DL!G39="!",DL!G39="?")),"Film(s) en cours",IF(AND(AND(Prévisions!E39*1&gt;TODAY(),DL!C39="!"),AND(Prévisions!F39*1&gt;TODAY(),DL!E39="!"),AND(Prévisions!G39*1&gt;TODAY(),DL!G39="!")),"Série, OAV(s) et Film(s) à venir",IF(AND(AND(Prévisions!E39*1&gt;TODAY(),DL!C39="!"),AND(Prévisions!F39*1&gt;TODAY(),DL!E39="!")),"Série et OAV(s) à venir",IF(AND(AND(Prévisions!E39*1&gt;TODAY(),DL!C39="!"),AND(Prévisions!G39*1&gt;TODAY(),DL!G39="!")),"Série et Film(s) à venir",IF(AND(AND(Prévisions!F39*1&gt;TODAY(),DL!E39="!"),AND(Prévisions!G39*1&gt;TODAY(),DL!G39="!")),"OAV(s) et Film(s) à venir",IF(AND(Prévisions!E39*1&gt;TODAY(),DL!C39="!"),"Série à venir",IF(AND(Prévisions!F39*1&gt;TODAY(),DL!E39="!"),"OAV(s) à venir",IF(AND(Prévisions!G39*1&gt;TODAY(),DL!G39="!"),"Film(s) à venir","Try Again")))))))))))))))))))))),IF(AND(Prévisions!E39="Terminée",OR(ISBLANK(Prévisions!F39),LEN(Prévisions!F39)-LEN(SUBSTITUTE(Prévisions!F39,"/",""))=2,LEN(Prévisions!F39)-LEN(SUBSTITUTE(Prévisions!F39,"/",""))=1,Prévisions!F39="Terminé(s)"),OR(ISBLANK(Prévisions!G39),LEN(Prévisions!G39)-LEN(SUBSTITUTE(Prévisions!G39,"/",""))=2,,LEN(Prévisions!G39)-LEN(SUBSTITUTE(Prévisions!G39,"/",""))=1,Prévisions!G39="Terminé(s)")),IF(AND(Prévisions!E39="Terminée",AND(Prévisions!F39*1&lt;=TODAY(),OR(DL!E39="!",DL!E39="?")),AND(Prévisions!G39*1&lt;=TODAY(),OR(DL!G39="!",DL!G39="?"))),"OAV(s) et Film(s) en cours",IF(AND(Prévisions!E39="Terminée",AND(Prévisions!F39*1&lt;=TODAY(),OR(DL!E39="!",DL!E39="?"),RIGHT(Prévisions!C39,1)="+")),"OAV(s) en cours (non précisé)",IF(AND(Prévisions!E39="Terminée",AND(Prévisions!F39*1&lt;=TODAY(),OR(DL!E39="!",DL!E39="?"))),"OAV(s) en cours",IF(AND(Prévisions!E39="Terminée",AND(Prévisions!G39*1&lt;=TODAY(),OR(DL!G39="!",DL!G39="?"),RIGHT(Prévisions!D39,1)="+")),"Film(s) en cours (non précisé)",IF(AND(Prévisions!E39="Terminée",AND(Prévisions!G39*1&lt;=TODAY(),OR(DL!G39="!",DL!G39="?"))),"Film(s) en cours",IF(AND(Prévisions!E39="Terminée",AND(LEN(Prévisions!F39)-LEN(SUBSTITUTE(Prévisions!F39,"/",""))=2,Prévisions!F39*1&gt;TODAY(),DL!E39="!"),AND(LEN(Prévisions!G39)-LEN(SUBSTITUTE(Prévisions!G39,"/",""))=2,Prévisions!G39*1&gt;TODAY(),DL!G39="!")),"OAV(s) et Film(s) à venir",IF(AND(Prévisions!E39="Terminée",AND(LEN(Prévisions!F39)-LEN(SUBSTITUTE(Prévisions!F39,"/",""))=2,Prévisions!F39*1&gt;TODAY(),DL!E39="!")),"OAV(s) à venir",IF(AND(Prévisions!E39="Terminée",AND(LEN(Prévisions!G39)-LEN(SUBSTITUTE(Prévisions!G39,"/",""))=2,Prévisions!G39*1&gt;TODAY(),DL!G39="!")),"Film(s) à venir",IF(AND(OR(LEN(Prévisions!F39)-LEN(SUBSTITUTE(Prévisions!F39,"/",""))=1,Prévisions!F39="A venir"),OR(LEN(Prévisions!G39)-LEN(SUBSTITUTE(Prévisions!G39,"/",""))=1,Prévisions!G39="A venir")),"OAV(s) et Film(s) à venir (non précisé)",IF(OR(LEN(Prévisions!F39)-LEN(SUBSTITUTE(Prévisions!F39,"/",""))=1,Prévisions!F39="A venir"),"OAV(s) à venir (non précisé)",IF(OR(LEN(Prévisions!G39)-LEN(SUBSTITUTE(Prévisions!G39,"/",""))=1,Prévisions!G39="A venir"),"Film(s) à venir (non précisé)",IF(AND(Prévisions!E39="Terminée",OR(AND(Prévisions!F39*1&lt;=TODAY(),Prévisions!C39=DL!E39),ISBLANK(Prévisions!F39),Prévisions!F39="Terminé(s)"),OR(AND(Prévisions!G39*1&lt;=TODAY(),Prévisions!D39=DL!G39),ISBLANK(Prévisions!G39),Prévisions!G39="Terminé(s)")),"Série terminée","Try Again")))))))))))),IF(AND(OR(Prévisions!E39="A venir",LEN(Prévisions!E39)-LEN(SUBSTITUTE(Prévisions!E39,"/",""))=1),DL!C39="!"),"Série à venir (non précisé)",IF(AND(OR(Prévisions!F39="A venir",LEN(Prévisions!F39)-LEN(SUBSTITUTE(Prévisions!F39,"/",""))=1),DL!E39="!"),"OAV(s) à venir (non précisé)",IF(AND(OR(Prévisions!G39="A venir",LEN(Prévisions!G39)-LEN(SUBSTITUTE(Prévisions!G39,"/",""))=1),DL!G39="!"),"Film(s) à venir (non précisé)",IF(Prévisions!E39="En pause","Série en pause",IF(Prévisions!F39="En pause","OAV(s) en pause",IF(AND(LEN(Prévisions!F39)-LEN(SUBSTITUTE(Prévisions!F39,"/",""))=1,DL!E39="!"),"OAV(s) à venir (non précisé)",IF(AND(LEN(Prévisions!G39)-LEN(SUBSTITUTE(Prévisions!G39,"/",""))=1,DL!E39="!"),"Film(s) à venir (non précisé)",IF(Prévisions!G39="Terminé(s)","Film(s) terminé(s)",IF(Prévisions!F39="Terminé(s)","OAV(s) terminé(s)",IF(AND(Prévisions!E39*1&gt;TODAY(),DL!C39="!"),"Série à venir",IF(AND(Prévisions!F39*1&gt;TODAY(),DL!E39="!"),"OAV(s) à venir",IF(AND(Prévisions!G39*1&gt;TODAY(),DL!G39="!"),"Film(s) à venir",IF(AND(ISBLANK(Prévisions!E39),Prévisions!F39*1&lt;=TODAY(),OR(DL!E39="!",DL!E39="?")),"OAV(s) en cours",IF(AND(ISBLANK(Prévisions!E39),ISBLANK(Prévisions!F39),AND(Prévisions!G39*1&lt;=TODAY(),Prévisions!D39=DL!G39)),"Film(s) terminé(s)",IF(AND(ISBLANK(Prévisions!E39),ISBLANK(Prévisions!G39),AND(Prévisions!F39*1&lt;=TODAY(),Prévisions!C39=DL!E39)),"OAV(s) terminé(s)","Tryagain")))))))))))))))))</f>
        <v>Série terminée</v>
      </c>
      <c r="I39" s="5" t="str">
        <f ca="1">IF(AND(OR(H39="Série et OAV(s) en cours",H39="Série et OAV(s) en cours (non précisé)",H39="Série en cours",H39="OAV(s) en cours",H39="Film(s) en cours",H39="Série en cours (non précisé)",H39="OAV(s) en cours (non précisé)",H39="Film(s) en cours (non précisé)"),B39=C39,D39=E39,F39=G39),"A jour",IF(H39="Film(s) à venir","Dans "&amp;Prévisions!G39*1-TODAY()&amp;" jour(s)",IF(H39="OAV(s) à venir","Dans "&amp;Prévisions!F39*1-TODAY()&amp;" jour(s)",IF(H39="Série à venir","Dans "&amp;Prévisions!E39*1-TODAY()&amp;" jour(s)",IF(OR(H39="Série et OAV(s) à venir (non précisé)",H39="Série à venir (non précisé)",H39="OAV(s) à venir (non précisé)",H39="Film(s) à venir (non précisé)",H39="Série et film(s) à venir (non précisé)"),"Dans ?? jour(s)",IF(AND(H39="Film(s) terminé(s)",F39=G39),"Fini(s)",IF(AND(B39=C39,D39=E39,F39=G39),"Finie",IF(OR(DL!B39="x",DL!D39="x",DL!F39="x"),"Série Abandonnée",IF(AND(B39&lt;C39,D39&lt;E39,F39&lt;G39),C39-B39&amp;" Episode(s), "&amp;E39-D39&amp;" OAV(s) et "&amp;G39-F39&amp;" Film(s) à regarder",IF(AND(B39&lt;C39,D39&lt;E39),C39-B39&amp;" Episode(s) et "&amp;E39-D39&amp;" OAV(s) à regarder",IF(AND(B39&lt;C39,F39&lt;G39),C39-B39&amp;" Episode(s) et "&amp;G39-F39&amp;" Film(s) à regarder",IF(AND(D39&lt;E39,F39&lt;G39),E39-D39&amp;" OAV(s) et "&amp;G39-F39&amp;" Film(s) à regarder",IF(B39&lt;C39,C39-B39&amp;" Episode(s) à regarder",IF(D39&lt;E39,E39-D39&amp;" OAV(s) à regarder",IF(F39&lt;G39,G39-F39&amp;" Film(s) à regarder","")))))))))))))))</f>
        <v>Finie</v>
      </c>
    </row>
    <row r="40" spans="1:9" s="10" customFormat="1" ht="17.25" customHeight="1" x14ac:dyDescent="0.25">
      <c r="A40" s="35" t="s">
        <v>140</v>
      </c>
      <c r="B40" s="5">
        <v>0</v>
      </c>
      <c r="C40" s="5">
        <v>4</v>
      </c>
      <c r="D40" s="5"/>
      <c r="E40" s="5"/>
      <c r="F40" s="5"/>
      <c r="G40" s="5"/>
      <c r="H40" s="5" t="str">
        <f ca="1">IF(AND(OR(LEN(Prévisions!E40)-LEN(SUBSTITUTE(Prévisions!E40,"/",""))=2,LEN(Prévisions!E40)-LEN(SUBSTITUTE(Prévisions!E40,"/",""))=1),OR(ISBLANK(Prévisions!F40),LEN(Prévisions!F40)-LEN(SUBSTITUTE(Prévisions!F40,"/",""))=2,LEN(Prévisions!F40)-LEN(SUBSTITUTE(Prévisions!F40,"/",""))=1),OR(ISBLANK(Prévisions!G40),LEN(Prévisions!G40)-LEN(SUBSTITUTE(Prévisions!G40,"/",""))=2,LEN(Prévisions!G40)-LEN(SUBSTITUTE(Prévisions!G40,"/",""))=1)),IF(AND(LEN(Prévisions!E40)-LEN(SUBSTITUTE(Prévisions!E40,"/",""))=1,LEN(Prévisions!F40)-LEN(SUBSTITUTE(Prévisions!F40,"/",""))=1,LEN(Prévisions!G40)-LEN(SUBSTITUTE(Prévisions!G40,"/",""))=1),"Série, OAV(s) et Film(s) à venir (non précisé)",IF(AND(OR(LEN(Prévisions!E40)-LEN(SUBSTITUTE(Prévisions!E40,"/",""))=1,Prévisions!E40="A venir"),OR(LEN(Prévisions!F40)-LEN(SUBSTITUTE(Prévisions!F40,"/",""))=1,Prévisions!F40="A venir")),"Série et OAV(s) à venir (non précisé)",IF(AND(OR(LEN(Prévisions!E40)-LEN(SUBSTITUTE(Prévisions!E40,"/",""))=1,Prévisions!E40="A venir"),OR(LEN(Prévisions!G40)-LEN(SUBSTITUTE(Prévisions!G40,"/",""))=1,Prévisions!G40="A venir")),"Série et Film(s) à venir (non précisé)",IF(OR(LEN(Prévisions!E40)-LEN(SUBSTITUTE(Prévisions!E40,"/",""))=1,Prévisions!E40="A venir"),"Série à venir (non précisé)",IF(AND(AND(Prévisions!E40*1&lt;=TODAY(),Prévisions!B40=DL!C40),AND(Prévisions!F40*1&lt;=TODAY(),Prévisions!C40=DL!E40),AND(Prévisions!G40*1&lt;=TODAY(),Prévisions!D40=DL!G40)),"Série terminée",IF(AND(AND(Prévisions!E40*1&lt;=TODAY(),OR(DL!C40="!",DL!C40="?")),AND(Prévisions!F40*1&lt;=TODAY(),OR(DL!E40="!",DL!E40="?")),AND(Prévisions!G40*1&lt;=TODAY(),OR(DL!G40="!",DL!G40="?"))),"Série, OAV(s) et Film(s) en cours",IF(AND(AND(Prévisions!E40*1&lt;=TODAY(),OR(DL!C40="!",DL!C40="?")),AND(Prévisions!F40*1&lt;=TODAY(),OR(DL!E40="!",DL!E40="?"))),"Série et OAV(s) en cours",IF(AND(AND(Prévisions!E40*1&lt;=TODAY(),OR(DL!C40="!",DL!C40="?")),AND(Prévisions!G40*1&lt;=TODAY(),OR(DL!G40="!",DL!G40="?"))),"Série et Film(s) en cours",IF(AND(AND(Prévisions!F40*1&lt;=TODAY(),OR(DL!E40="!",DL!E40="?")),AND(Prévisions!G40*1&lt;=TODAY(),OR(DL!G40="!",DL!G40="?"))),"OAV(s) et Film(s) en cours",IF(AND(Prévisions!E40*1&lt;=TODAY(),OR(DL!C40="!",DL!C40="?"),RIGHT(Prévisions!B40,1)="+"),"Série en cours (non précisé)",IF(AND(Prévisions!E40*1&lt;=TODAY(),OR(DL!C40="!",DL!C40="?")),"Série en cours",IF(AND(Prévisions!F40*1&lt;=TODAY(),OR(DL!E40="!",DL!E40="?"),RIGHT(Prévisions!C40,1)="+"),"OAV(s) en cours (non précisé)",IF(AND(Prévisions!F40*1&lt;=TODAY(),OR(DL!E40="!",DL!E40="?")),"OAV(s) en cours",IF(AND(Prévisions!G40*1&lt;=TODAY(),OR(DL!G40="!",DL!G40="?"),RIGHT(Prévisions!D40,1)="+"),"Film(s) en cours (non précisé)",IF(AND(Prévisions!G40*1&lt;=TODAY(),OR(DL!G40="!",DL!G40="?")),"Film(s) en cours",IF(AND(AND(Prévisions!E40*1&gt;TODAY(),DL!C40="!"),AND(Prévisions!F40*1&gt;TODAY(),DL!E40="!"),AND(Prévisions!G40*1&gt;TODAY(),DL!G40="!")),"Série, OAV(s) et Film(s) à venir",IF(AND(AND(Prévisions!E40*1&gt;TODAY(),DL!C40="!"),AND(Prévisions!F40*1&gt;TODAY(),DL!E40="!")),"Série et OAV(s) à venir",IF(AND(AND(Prévisions!E40*1&gt;TODAY(),DL!C40="!"),AND(Prévisions!G40*1&gt;TODAY(),DL!G40="!")),"Série et Film(s) à venir",IF(AND(AND(Prévisions!F40*1&gt;TODAY(),DL!E40="!"),AND(Prévisions!G40*1&gt;TODAY(),DL!G40="!")),"OAV(s) et Film(s) à venir",IF(AND(Prévisions!E40*1&gt;TODAY(),DL!C40="!"),"Série à venir",IF(AND(Prévisions!F40*1&gt;TODAY(),DL!E40="!"),"OAV(s) à venir",IF(AND(Prévisions!G40*1&gt;TODAY(),DL!G40="!"),"Film(s) à venir","Try Again")))))))))))))))))))))),IF(AND(Prévisions!E40="Terminée",OR(ISBLANK(Prévisions!F40),LEN(Prévisions!F40)-LEN(SUBSTITUTE(Prévisions!F40,"/",""))=2,LEN(Prévisions!F40)-LEN(SUBSTITUTE(Prévisions!F40,"/",""))=1,Prévisions!F40="Terminé(s)"),OR(ISBLANK(Prévisions!G40),LEN(Prévisions!G40)-LEN(SUBSTITUTE(Prévisions!G40,"/",""))=2,,LEN(Prévisions!G40)-LEN(SUBSTITUTE(Prévisions!G40,"/",""))=1,Prévisions!G40="Terminé(s)")),IF(AND(Prévisions!E40="Terminée",AND(Prévisions!F40*1&lt;=TODAY(),OR(DL!E40="!",DL!E40="?")),AND(Prévisions!G40*1&lt;=TODAY(),OR(DL!G40="!",DL!G40="?"))),"OAV(s) et Film(s) en cours",IF(AND(Prévisions!E40="Terminée",AND(Prévisions!F40*1&lt;=TODAY(),OR(DL!E40="!",DL!E40="?"),RIGHT(Prévisions!C40,1)="+")),"OAV(s) en cours (non précisé)",IF(AND(Prévisions!E40="Terminée",AND(Prévisions!F40*1&lt;=TODAY(),OR(DL!E40="!",DL!E40="?"))),"OAV(s) en cours",IF(AND(Prévisions!E40="Terminée",AND(Prévisions!G40*1&lt;=TODAY(),OR(DL!G40="!",DL!G40="?"),RIGHT(Prévisions!D40,1)="+")),"Film(s) en cours (non précisé)",IF(AND(Prévisions!E40="Terminée",AND(Prévisions!G40*1&lt;=TODAY(),OR(DL!G40="!",DL!G40="?"))),"Film(s) en cours",IF(AND(Prévisions!E40="Terminée",AND(LEN(Prévisions!F40)-LEN(SUBSTITUTE(Prévisions!F40,"/",""))=2,Prévisions!F40*1&gt;TODAY(),DL!E40="!"),AND(LEN(Prévisions!G40)-LEN(SUBSTITUTE(Prévisions!G40,"/",""))=2,Prévisions!G40*1&gt;TODAY(),DL!G40="!")),"OAV(s) et Film(s) à venir",IF(AND(Prévisions!E40="Terminée",AND(LEN(Prévisions!F40)-LEN(SUBSTITUTE(Prévisions!F40,"/",""))=2,Prévisions!F40*1&gt;TODAY(),DL!E40="!")),"OAV(s) à venir",IF(AND(Prévisions!E40="Terminée",AND(LEN(Prévisions!G40)-LEN(SUBSTITUTE(Prévisions!G40,"/",""))=2,Prévisions!G40*1&gt;TODAY(),DL!G40="!")),"Film(s) à venir",IF(AND(OR(LEN(Prévisions!F40)-LEN(SUBSTITUTE(Prévisions!F40,"/",""))=1,Prévisions!F40="A venir"),OR(LEN(Prévisions!G40)-LEN(SUBSTITUTE(Prévisions!G40,"/",""))=1,Prévisions!G40="A venir")),"OAV(s) et Film(s) à venir (non précisé)",IF(OR(LEN(Prévisions!F40)-LEN(SUBSTITUTE(Prévisions!F40,"/",""))=1,Prévisions!F40="A venir"),"OAV(s) à venir (non précisé)",IF(OR(LEN(Prévisions!G40)-LEN(SUBSTITUTE(Prévisions!G40,"/",""))=1,Prévisions!G40="A venir"),"Film(s) à venir (non précisé)",IF(AND(Prévisions!E40="Terminée",OR(AND(Prévisions!F40*1&lt;=TODAY(),Prévisions!C40=DL!E40),ISBLANK(Prévisions!F40),Prévisions!F40="Terminé(s)"),OR(AND(Prévisions!G40*1&lt;=TODAY(),Prévisions!D40=DL!G40),ISBLANK(Prévisions!G40),Prévisions!G40="Terminé(s)")),"Série terminée","Try Again")))))))))))),IF(AND(OR(Prévisions!E40="A venir",LEN(Prévisions!E40)-LEN(SUBSTITUTE(Prévisions!E40,"/",""))=1),DL!C40="!"),"Série à venir (non précisé)",IF(AND(OR(Prévisions!F40="A venir",LEN(Prévisions!F40)-LEN(SUBSTITUTE(Prévisions!F40,"/",""))=1),DL!E40="!"),"OAV(s) à venir (non précisé)",IF(AND(OR(Prévisions!G40="A venir",LEN(Prévisions!G40)-LEN(SUBSTITUTE(Prévisions!G40,"/",""))=1),DL!G40="!"),"Film(s) à venir (non précisé)",IF(Prévisions!E40="En pause","Série en pause",IF(Prévisions!F40="En pause","OAV(s) en pause",IF(AND(LEN(Prévisions!F40)-LEN(SUBSTITUTE(Prévisions!F40,"/",""))=1,DL!E40="!"),"OAV(s) à venir (non précisé)",IF(AND(LEN(Prévisions!G40)-LEN(SUBSTITUTE(Prévisions!G40,"/",""))=1,DL!E40="!"),"Film(s) à venir (non précisé)",IF(Prévisions!G40="Terminé(s)","Film(s) terminé(s)",IF(Prévisions!F40="Terminé(s)","OAV(s) terminé(s)",IF(AND(Prévisions!E40*1&gt;TODAY(),DL!C40="!"),"Série à venir",IF(AND(Prévisions!F40*1&gt;TODAY(),DL!E40="!"),"OAV(s) à venir",IF(AND(Prévisions!G40*1&gt;TODAY(),DL!G40="!"),"Film(s) à venir",IF(AND(ISBLANK(Prévisions!E40),Prévisions!F40*1&lt;=TODAY(),OR(DL!E40="!",DL!E40="?")),"OAV(s) en cours",IF(AND(ISBLANK(Prévisions!E40),ISBLANK(Prévisions!F40),AND(Prévisions!G40*1&lt;=TODAY(),Prévisions!D40=DL!G40)),"Film(s) terminé(s)",IF(AND(ISBLANK(Prévisions!E40),ISBLANK(Prévisions!G40),AND(Prévisions!F40*1&lt;=TODAY(),Prévisions!C40=DL!E40)),"OAV(s) terminé(s)","Tryagain")))))))))))))))))</f>
        <v>Série en cours</v>
      </c>
      <c r="I40" s="5" t="str">
        <f ca="1">IF(AND(OR(H40="Série et OAV(s) en cours",H40="Série et OAV(s) en cours (non précisé)",H40="Série en cours",H40="OAV(s) en cours",H40="Film(s) en cours",H40="Série en cours (non précisé)",H40="OAV(s) en cours (non précisé)",H40="Film(s) en cours (non précisé)"),B40=C40,D40=E40,F40=G40),"A jour",IF(H40="Film(s) à venir","Dans "&amp;Prévisions!G40*1-TODAY()&amp;" jour(s)",IF(H40="OAV(s) à venir","Dans "&amp;Prévisions!F40*1-TODAY()&amp;" jour(s)",IF(H40="Série à venir","Dans "&amp;Prévisions!E40*1-TODAY()&amp;" jour(s)",IF(OR(H40="Série et OAV(s) à venir (non précisé)",H40="Série à venir (non précisé)",H40="OAV(s) à venir (non précisé)",H40="Film(s) à venir (non précisé)",H40="Série et film(s) à venir (non précisé)"),"Dans ?? jour(s)",IF(AND(H40="Film(s) terminé(s)",F40=G40),"Fini(s)",IF(AND(B40=C40,D40=E40,F40=G40),"Finie",IF(OR(DL!B40="x",DL!D40="x",DL!F40="x"),"Série Abandonnée",IF(AND(B40&lt;C40,D40&lt;E40,F40&lt;G40),C40-B40&amp;" Episode(s), "&amp;E40-D40&amp;" OAV(s) et "&amp;G40-F40&amp;" Film(s) à regarder",IF(AND(B40&lt;C40,D40&lt;E40),C40-B40&amp;" Episode(s) et "&amp;E40-D40&amp;" OAV(s) à regarder",IF(AND(B40&lt;C40,F40&lt;G40),C40-B40&amp;" Episode(s) et "&amp;G40-F40&amp;" Film(s) à regarder",IF(AND(D40&lt;E40,F40&lt;G40),E40-D40&amp;" OAV(s) et "&amp;G40-F40&amp;" Film(s) à regarder",IF(B40&lt;C40,C40-B40&amp;" Episode(s) à regarder",IF(D40&lt;E40,E40-D40&amp;" OAV(s) à regarder",IF(F40&lt;G40,G40-F40&amp;" Film(s) à regarder","")))))))))))))))</f>
        <v>4 Episode(s) à regarder</v>
      </c>
    </row>
    <row r="41" spans="1:9" ht="17.25" customHeight="1" x14ac:dyDescent="0.25">
      <c r="A41" s="35" t="s">
        <v>56</v>
      </c>
      <c r="B41" s="5">
        <v>26</v>
      </c>
      <c r="C41" s="5">
        <v>26</v>
      </c>
      <c r="D41" s="5"/>
      <c r="E41" s="5"/>
      <c r="F41" s="5"/>
      <c r="G41" s="5"/>
      <c r="H41" s="5" t="str">
        <f ca="1">IF(AND(OR(LEN(Prévisions!E41)-LEN(SUBSTITUTE(Prévisions!E41,"/",""))=2,LEN(Prévisions!E41)-LEN(SUBSTITUTE(Prévisions!E41,"/",""))=1),OR(ISBLANK(Prévisions!F41),LEN(Prévisions!F41)-LEN(SUBSTITUTE(Prévisions!F41,"/",""))=2,LEN(Prévisions!F41)-LEN(SUBSTITUTE(Prévisions!F41,"/",""))=1),OR(ISBLANK(Prévisions!G41),LEN(Prévisions!G41)-LEN(SUBSTITUTE(Prévisions!G41,"/",""))=2,LEN(Prévisions!G41)-LEN(SUBSTITUTE(Prévisions!G41,"/",""))=1)),IF(AND(LEN(Prévisions!E41)-LEN(SUBSTITUTE(Prévisions!E41,"/",""))=1,LEN(Prévisions!F41)-LEN(SUBSTITUTE(Prévisions!F41,"/",""))=1,LEN(Prévisions!G41)-LEN(SUBSTITUTE(Prévisions!G41,"/",""))=1),"Série, OAV(s) et Film(s) à venir (non précisé)",IF(AND(OR(LEN(Prévisions!E41)-LEN(SUBSTITUTE(Prévisions!E41,"/",""))=1,Prévisions!E41="A venir"),OR(LEN(Prévisions!F41)-LEN(SUBSTITUTE(Prévisions!F41,"/",""))=1,Prévisions!F41="A venir")),"Série et OAV(s) à venir (non précisé)",IF(AND(OR(LEN(Prévisions!E41)-LEN(SUBSTITUTE(Prévisions!E41,"/",""))=1,Prévisions!E41="A venir"),OR(LEN(Prévisions!G41)-LEN(SUBSTITUTE(Prévisions!G41,"/",""))=1,Prévisions!G41="A venir")),"Série et Film(s) à venir (non précisé)",IF(OR(LEN(Prévisions!E41)-LEN(SUBSTITUTE(Prévisions!E41,"/",""))=1,Prévisions!E41="A venir"),"Série à venir (non précisé)",IF(AND(AND(Prévisions!E41*1&lt;=TODAY(),Prévisions!B41=DL!C41),AND(Prévisions!F41*1&lt;=TODAY(),Prévisions!C41=DL!E41),AND(Prévisions!G41*1&lt;=TODAY(),Prévisions!D41=DL!G41)),"Série terminée",IF(AND(AND(Prévisions!E41*1&lt;=TODAY(),OR(DL!C41="!",DL!C41="?")),AND(Prévisions!F41*1&lt;=TODAY(),OR(DL!E41="!",DL!E41="?")),AND(Prévisions!G41*1&lt;=TODAY(),OR(DL!G41="!",DL!G41="?"))),"Série, OAV(s) et Film(s) en cours",IF(AND(AND(Prévisions!E41*1&lt;=TODAY(),OR(DL!C41="!",DL!C41="?")),AND(Prévisions!F41*1&lt;=TODAY(),OR(DL!E41="!",DL!E41="?"))),"Série et OAV(s) en cours",IF(AND(AND(Prévisions!E41*1&lt;=TODAY(),OR(DL!C41="!",DL!C41="?")),AND(Prévisions!G41*1&lt;=TODAY(),OR(DL!G41="!",DL!G41="?"))),"Série et Film(s) en cours",IF(AND(AND(Prévisions!F41*1&lt;=TODAY(),OR(DL!E41="!",DL!E41="?")),AND(Prévisions!G41*1&lt;=TODAY(),OR(DL!G41="!",DL!G41="?"))),"OAV(s) et Film(s) en cours",IF(AND(Prévisions!E41*1&lt;=TODAY(),OR(DL!C41="!",DL!C41="?"),RIGHT(Prévisions!B41,1)="+"),"Série en cours (non précisé)",IF(AND(Prévisions!E41*1&lt;=TODAY(),OR(DL!C41="!",DL!C41="?")),"Série en cours",IF(AND(Prévisions!F41*1&lt;=TODAY(),OR(DL!E41="!",DL!E41="?"),RIGHT(Prévisions!C41,1)="+"),"OAV(s) en cours (non précisé)",IF(AND(Prévisions!F41*1&lt;=TODAY(),OR(DL!E41="!",DL!E41="?")),"OAV(s) en cours",IF(AND(Prévisions!G41*1&lt;=TODAY(),OR(DL!G41="!",DL!G41="?"),RIGHT(Prévisions!D41,1)="+"),"Film(s) en cours (non précisé)",IF(AND(Prévisions!G41*1&lt;=TODAY(),OR(DL!G41="!",DL!G41="?")),"Film(s) en cours",IF(AND(AND(Prévisions!E41*1&gt;TODAY(),DL!C41="!"),AND(Prévisions!F41*1&gt;TODAY(),DL!E41="!"),AND(Prévisions!G41*1&gt;TODAY(),DL!G41="!")),"Série, OAV(s) et Film(s) à venir",IF(AND(AND(Prévisions!E41*1&gt;TODAY(),DL!C41="!"),AND(Prévisions!F41*1&gt;TODAY(),DL!E41="!")),"Série et OAV(s) à venir",IF(AND(AND(Prévisions!E41*1&gt;TODAY(),DL!C41="!"),AND(Prévisions!G41*1&gt;TODAY(),DL!G41="!")),"Série et Film(s) à venir",IF(AND(AND(Prévisions!F41*1&gt;TODAY(),DL!E41="!"),AND(Prévisions!G41*1&gt;TODAY(),DL!G41="!")),"OAV(s) et Film(s) à venir",IF(AND(Prévisions!E41*1&gt;TODAY(),DL!C41="!"),"Série à venir",IF(AND(Prévisions!F41*1&gt;TODAY(),DL!E41="!"),"OAV(s) à venir",IF(AND(Prévisions!G41*1&gt;TODAY(),DL!G41="!"),"Film(s) à venir","Try Again")))))))))))))))))))))),IF(AND(Prévisions!E41="Terminée",OR(ISBLANK(Prévisions!F41),LEN(Prévisions!F41)-LEN(SUBSTITUTE(Prévisions!F41,"/",""))=2,LEN(Prévisions!F41)-LEN(SUBSTITUTE(Prévisions!F41,"/",""))=1,Prévisions!F41="Terminé(s)"),OR(ISBLANK(Prévisions!G41),LEN(Prévisions!G41)-LEN(SUBSTITUTE(Prévisions!G41,"/",""))=2,,LEN(Prévisions!G41)-LEN(SUBSTITUTE(Prévisions!G41,"/",""))=1,Prévisions!G41="Terminé(s)")),IF(AND(Prévisions!E41="Terminée",AND(Prévisions!F41*1&lt;=TODAY(),OR(DL!E41="!",DL!E41="?")),AND(Prévisions!G41*1&lt;=TODAY(),OR(DL!G41="!",DL!G41="?"))),"OAV(s) et Film(s) en cours",IF(AND(Prévisions!E41="Terminée",AND(Prévisions!F41*1&lt;=TODAY(),OR(DL!E41="!",DL!E41="?"),RIGHT(Prévisions!C41,1)="+")),"OAV(s) en cours (non précisé)",IF(AND(Prévisions!E41="Terminée",AND(Prévisions!F41*1&lt;=TODAY(),OR(DL!E41="!",DL!E41="?"))),"OAV(s) en cours",IF(AND(Prévisions!E41="Terminée",AND(Prévisions!G41*1&lt;=TODAY(),OR(DL!G41="!",DL!G41="?"),RIGHT(Prévisions!D41,1)="+")),"Film(s) en cours (non précisé)",IF(AND(Prévisions!E41="Terminée",AND(Prévisions!G41*1&lt;=TODAY(),OR(DL!G41="!",DL!G41="?"))),"Film(s) en cours",IF(AND(Prévisions!E41="Terminée",AND(LEN(Prévisions!F41)-LEN(SUBSTITUTE(Prévisions!F41,"/",""))=2,Prévisions!F41*1&gt;TODAY(),DL!E41="!"),AND(LEN(Prévisions!G41)-LEN(SUBSTITUTE(Prévisions!G41,"/",""))=2,Prévisions!G41*1&gt;TODAY(),DL!G41="!")),"OAV(s) et Film(s) à venir",IF(AND(Prévisions!E41="Terminée",AND(LEN(Prévisions!F41)-LEN(SUBSTITUTE(Prévisions!F41,"/",""))=2,Prévisions!F41*1&gt;TODAY(),DL!E41="!")),"OAV(s) à venir",IF(AND(Prévisions!E41="Terminée",AND(LEN(Prévisions!G41)-LEN(SUBSTITUTE(Prévisions!G41,"/",""))=2,Prévisions!G41*1&gt;TODAY(),DL!G41="!")),"Film(s) à venir",IF(AND(OR(LEN(Prévisions!F41)-LEN(SUBSTITUTE(Prévisions!F41,"/",""))=1,Prévisions!F41="A venir"),OR(LEN(Prévisions!G41)-LEN(SUBSTITUTE(Prévisions!G41,"/",""))=1,Prévisions!G41="A venir")),"OAV(s) et Film(s) à venir (non précisé)",IF(OR(LEN(Prévisions!F41)-LEN(SUBSTITUTE(Prévisions!F41,"/",""))=1,Prévisions!F41="A venir"),"OAV(s) à venir (non précisé)",IF(OR(LEN(Prévisions!G41)-LEN(SUBSTITUTE(Prévisions!G41,"/",""))=1,Prévisions!G41="A venir"),"Film(s) à venir (non précisé)",IF(AND(Prévisions!E41="Terminée",OR(AND(Prévisions!F41*1&lt;=TODAY(),Prévisions!C41=DL!E41),ISBLANK(Prévisions!F41),Prévisions!F41="Terminé(s)"),OR(AND(Prévisions!G41*1&lt;=TODAY(),Prévisions!D41=DL!G41),ISBLANK(Prévisions!G41),Prévisions!G41="Terminé(s)")),"Série terminée","Try Again")))))))))))),IF(AND(OR(Prévisions!E41="A venir",LEN(Prévisions!E41)-LEN(SUBSTITUTE(Prévisions!E41,"/",""))=1),DL!C41="!"),"Série à venir (non précisé)",IF(AND(OR(Prévisions!F41="A venir",LEN(Prévisions!F41)-LEN(SUBSTITUTE(Prévisions!F41,"/",""))=1),DL!E41="!"),"OAV(s) à venir (non précisé)",IF(AND(OR(Prévisions!G41="A venir",LEN(Prévisions!G41)-LEN(SUBSTITUTE(Prévisions!G41,"/",""))=1),DL!G41="!"),"Film(s) à venir (non précisé)",IF(Prévisions!E41="En pause","Série en pause",IF(Prévisions!F41="En pause","OAV(s) en pause",IF(AND(LEN(Prévisions!F41)-LEN(SUBSTITUTE(Prévisions!F41,"/",""))=1,DL!E41="!"),"OAV(s) à venir (non précisé)",IF(AND(LEN(Prévisions!G41)-LEN(SUBSTITUTE(Prévisions!G41,"/",""))=1,DL!E41="!"),"Film(s) à venir (non précisé)",IF(Prévisions!G41="Terminé(s)","Film(s) terminé(s)",IF(Prévisions!F41="Terminé(s)","OAV(s) terminé(s)",IF(AND(Prévisions!E41*1&gt;TODAY(),DL!C41="!"),"Série à venir",IF(AND(Prévisions!F41*1&gt;TODAY(),DL!E41="!"),"OAV(s) à venir",IF(AND(Prévisions!G41*1&gt;TODAY(),DL!G41="!"),"Film(s) à venir",IF(AND(ISBLANK(Prévisions!E41),Prévisions!F41*1&lt;=TODAY(),OR(DL!E41="!",DL!E41="?")),"OAV(s) en cours",IF(AND(ISBLANK(Prévisions!E41),ISBLANK(Prévisions!F41),AND(Prévisions!G41*1&lt;=TODAY(),Prévisions!D41=DL!G41)),"Film(s) terminé(s)",IF(AND(ISBLANK(Prévisions!E41),ISBLANK(Prévisions!G41),AND(Prévisions!F41*1&lt;=TODAY(),Prévisions!C41=DL!E41)),"OAV(s) terminé(s)","Tryagain")))))))))))))))))</f>
        <v>Série terminée</v>
      </c>
      <c r="I41" s="5" t="str">
        <f ca="1">IF(AND(OR(H41="Série et OAV(s) en cours",H41="Série et OAV(s) en cours (non précisé)",H41="Série en cours",H41="OAV(s) en cours",H41="Film(s) en cours",H41="Série en cours (non précisé)",H41="OAV(s) en cours (non précisé)",H41="Film(s) en cours (non précisé)"),B41=C41,D41=E41,F41=G41),"A jour",IF(H41="Film(s) à venir","Dans "&amp;Prévisions!G41*1-TODAY()&amp;" jour(s)",IF(H41="OAV(s) à venir","Dans "&amp;Prévisions!F41*1-TODAY()&amp;" jour(s)",IF(H41="Série à venir","Dans "&amp;Prévisions!E41*1-TODAY()&amp;" jour(s)",IF(OR(H41="Série et OAV(s) à venir (non précisé)",H41="Série à venir (non précisé)",H41="OAV(s) à venir (non précisé)",H41="Film(s) à venir (non précisé)",H41="Série et film(s) à venir (non précisé)"),"Dans ?? jour(s)",IF(AND(H41="Film(s) terminé(s)",F41=G41),"Fini(s)",IF(AND(B41=C41,D41=E41,F41=G41),"Finie",IF(OR(DL!B41="x",DL!D41="x",DL!F41="x"),"Série Abandonnée",IF(AND(B41&lt;C41,D41&lt;E41,F41&lt;G41),C41-B41&amp;" Episode(s), "&amp;E41-D41&amp;" OAV(s) et "&amp;G41-F41&amp;" Film(s) à regarder",IF(AND(B41&lt;C41,D41&lt;E41),C41-B41&amp;" Episode(s) et "&amp;E41-D41&amp;" OAV(s) à regarder",IF(AND(B41&lt;C41,F41&lt;G41),C41-B41&amp;" Episode(s) et "&amp;G41-F41&amp;" Film(s) à regarder",IF(AND(D41&lt;E41,F41&lt;G41),E41-D41&amp;" OAV(s) et "&amp;G41-F41&amp;" Film(s) à regarder",IF(B41&lt;C41,C41-B41&amp;" Episode(s) à regarder",IF(D41&lt;E41,E41-D41&amp;" OAV(s) à regarder",IF(F41&lt;G41,G41-F41&amp;" Film(s) à regarder","")))))))))))))))</f>
        <v>Finie</v>
      </c>
    </row>
    <row r="42" spans="1:9" ht="17.25" customHeight="1" x14ac:dyDescent="0.25">
      <c r="A42" s="35" t="s">
        <v>61</v>
      </c>
      <c r="B42" s="5">
        <v>4</v>
      </c>
      <c r="C42" s="5">
        <v>13</v>
      </c>
      <c r="D42" s="5"/>
      <c r="E42" s="5"/>
      <c r="F42" s="5"/>
      <c r="G42" s="5"/>
      <c r="H42" s="5" t="str">
        <f ca="1">IF(AND(OR(LEN(Prévisions!E42)-LEN(SUBSTITUTE(Prévisions!E42,"/",""))=2,LEN(Prévisions!E42)-LEN(SUBSTITUTE(Prévisions!E42,"/",""))=1),OR(ISBLANK(Prévisions!F42),LEN(Prévisions!F42)-LEN(SUBSTITUTE(Prévisions!F42,"/",""))=2,LEN(Prévisions!F42)-LEN(SUBSTITUTE(Prévisions!F42,"/",""))=1),OR(ISBLANK(Prévisions!G42),LEN(Prévisions!G42)-LEN(SUBSTITUTE(Prévisions!G42,"/",""))=2,LEN(Prévisions!G42)-LEN(SUBSTITUTE(Prévisions!G42,"/",""))=1)),IF(AND(LEN(Prévisions!E42)-LEN(SUBSTITUTE(Prévisions!E42,"/",""))=1,LEN(Prévisions!F42)-LEN(SUBSTITUTE(Prévisions!F42,"/",""))=1,LEN(Prévisions!G42)-LEN(SUBSTITUTE(Prévisions!G42,"/",""))=1),"Série, OAV(s) et Film(s) à venir (non précisé)",IF(AND(OR(LEN(Prévisions!E42)-LEN(SUBSTITUTE(Prévisions!E42,"/",""))=1,Prévisions!E42="A venir"),OR(LEN(Prévisions!F42)-LEN(SUBSTITUTE(Prévisions!F42,"/",""))=1,Prévisions!F42="A venir")),"Série et OAV(s) à venir (non précisé)",IF(AND(OR(LEN(Prévisions!E42)-LEN(SUBSTITUTE(Prévisions!E42,"/",""))=1,Prévisions!E42="A venir"),OR(LEN(Prévisions!G42)-LEN(SUBSTITUTE(Prévisions!G42,"/",""))=1,Prévisions!G42="A venir")),"Série et Film(s) à venir (non précisé)",IF(OR(LEN(Prévisions!E42)-LEN(SUBSTITUTE(Prévisions!E42,"/",""))=1,Prévisions!E42="A venir"),"Série à venir (non précisé)",IF(AND(AND(Prévisions!E42*1&lt;=TODAY(),Prévisions!B42=DL!C42),AND(Prévisions!F42*1&lt;=TODAY(),Prévisions!C42=DL!E42),AND(Prévisions!G42*1&lt;=TODAY(),Prévisions!D42=DL!G42)),"Série terminée",IF(AND(AND(Prévisions!E42*1&lt;=TODAY(),OR(DL!C42="!",DL!C42="?")),AND(Prévisions!F42*1&lt;=TODAY(),OR(DL!E42="!",DL!E42="?")),AND(Prévisions!G42*1&lt;=TODAY(),OR(DL!G42="!",DL!G42="?"))),"Série, OAV(s) et Film(s) en cours",IF(AND(AND(Prévisions!E42*1&lt;=TODAY(),OR(DL!C42="!",DL!C42="?")),AND(Prévisions!F42*1&lt;=TODAY(),OR(DL!E42="!",DL!E42="?"))),"Série et OAV(s) en cours",IF(AND(AND(Prévisions!E42*1&lt;=TODAY(),OR(DL!C42="!",DL!C42="?")),AND(Prévisions!G42*1&lt;=TODAY(),OR(DL!G42="!",DL!G42="?"))),"Série et Film(s) en cours",IF(AND(AND(Prévisions!F42*1&lt;=TODAY(),OR(DL!E42="!",DL!E42="?")),AND(Prévisions!G42*1&lt;=TODAY(),OR(DL!G42="!",DL!G42="?"))),"OAV(s) et Film(s) en cours",IF(AND(Prévisions!E42*1&lt;=TODAY(),OR(DL!C42="!",DL!C42="?"),RIGHT(Prévisions!B42,1)="+"),"Série en cours (non précisé)",IF(AND(Prévisions!E42*1&lt;=TODAY(),OR(DL!C42="!",DL!C42="?")),"Série en cours",IF(AND(Prévisions!F42*1&lt;=TODAY(),OR(DL!E42="!",DL!E42="?"),RIGHT(Prévisions!C42,1)="+"),"OAV(s) en cours (non précisé)",IF(AND(Prévisions!F42*1&lt;=TODAY(),OR(DL!E42="!",DL!E42="?")),"OAV(s) en cours",IF(AND(Prévisions!G42*1&lt;=TODAY(),OR(DL!G42="!",DL!G42="?"),RIGHT(Prévisions!D42,1)="+"),"Film(s) en cours (non précisé)",IF(AND(Prévisions!G42*1&lt;=TODAY(),OR(DL!G42="!",DL!G42="?")),"Film(s) en cours",IF(AND(AND(Prévisions!E42*1&gt;TODAY(),DL!C42="!"),AND(Prévisions!F42*1&gt;TODAY(),DL!E42="!"),AND(Prévisions!G42*1&gt;TODAY(),DL!G42="!")),"Série, OAV(s) et Film(s) à venir",IF(AND(AND(Prévisions!E42*1&gt;TODAY(),DL!C42="!"),AND(Prévisions!F42*1&gt;TODAY(),DL!E42="!")),"Série et OAV(s) à venir",IF(AND(AND(Prévisions!E42*1&gt;TODAY(),DL!C42="!"),AND(Prévisions!G42*1&gt;TODAY(),DL!G42="!")),"Série et Film(s) à venir",IF(AND(AND(Prévisions!F42*1&gt;TODAY(),DL!E42="!"),AND(Prévisions!G42*1&gt;TODAY(),DL!G42="!")),"OAV(s) et Film(s) à venir",IF(AND(Prévisions!E42*1&gt;TODAY(),DL!C42="!"),"Série à venir",IF(AND(Prévisions!F42*1&gt;TODAY(),DL!E42="!"),"OAV(s) à venir",IF(AND(Prévisions!G42*1&gt;TODAY(),DL!G42="!"),"Film(s) à venir","Try Again")))))))))))))))))))))),IF(AND(Prévisions!E42="Terminée",OR(ISBLANK(Prévisions!F42),LEN(Prévisions!F42)-LEN(SUBSTITUTE(Prévisions!F42,"/",""))=2,LEN(Prévisions!F42)-LEN(SUBSTITUTE(Prévisions!F42,"/",""))=1,Prévisions!F42="Terminé(s)"),OR(ISBLANK(Prévisions!G42),LEN(Prévisions!G42)-LEN(SUBSTITUTE(Prévisions!G42,"/",""))=2,,LEN(Prévisions!G42)-LEN(SUBSTITUTE(Prévisions!G42,"/",""))=1,Prévisions!G42="Terminé(s)")),IF(AND(Prévisions!E42="Terminée",AND(Prévisions!F42*1&lt;=TODAY(),OR(DL!E42="!",DL!E42="?")),AND(Prévisions!G42*1&lt;=TODAY(),OR(DL!G42="!",DL!G42="?"))),"OAV(s) et Film(s) en cours",IF(AND(Prévisions!E42="Terminée",AND(Prévisions!F42*1&lt;=TODAY(),OR(DL!E42="!",DL!E42="?"),RIGHT(Prévisions!C42,1)="+")),"OAV(s) en cours (non précisé)",IF(AND(Prévisions!E42="Terminée",AND(Prévisions!F42*1&lt;=TODAY(),OR(DL!E42="!",DL!E42="?"))),"OAV(s) en cours",IF(AND(Prévisions!E42="Terminée",AND(Prévisions!G42*1&lt;=TODAY(),OR(DL!G42="!",DL!G42="?"),RIGHT(Prévisions!D42,1)="+")),"Film(s) en cours (non précisé)",IF(AND(Prévisions!E42="Terminée",AND(Prévisions!G42*1&lt;=TODAY(),OR(DL!G42="!",DL!G42="?"))),"Film(s) en cours",IF(AND(Prévisions!E42="Terminée",AND(LEN(Prévisions!F42)-LEN(SUBSTITUTE(Prévisions!F42,"/",""))=2,Prévisions!F42*1&gt;TODAY(),DL!E42="!"),AND(LEN(Prévisions!G42)-LEN(SUBSTITUTE(Prévisions!G42,"/",""))=2,Prévisions!G42*1&gt;TODAY(),DL!G42="!")),"OAV(s) et Film(s) à venir",IF(AND(Prévisions!E42="Terminée",AND(LEN(Prévisions!F42)-LEN(SUBSTITUTE(Prévisions!F42,"/",""))=2,Prévisions!F42*1&gt;TODAY(),DL!E42="!")),"OAV(s) à venir",IF(AND(Prévisions!E42="Terminée",AND(LEN(Prévisions!G42)-LEN(SUBSTITUTE(Prévisions!G42,"/",""))=2,Prévisions!G42*1&gt;TODAY(),DL!G42="!")),"Film(s) à venir",IF(AND(OR(LEN(Prévisions!F42)-LEN(SUBSTITUTE(Prévisions!F42,"/",""))=1,Prévisions!F42="A venir"),OR(LEN(Prévisions!G42)-LEN(SUBSTITUTE(Prévisions!G42,"/",""))=1,Prévisions!G42="A venir")),"OAV(s) et Film(s) à venir (non précisé)",IF(OR(LEN(Prévisions!F42)-LEN(SUBSTITUTE(Prévisions!F42,"/",""))=1,Prévisions!F42="A venir"),"OAV(s) à venir (non précisé)",IF(OR(LEN(Prévisions!G42)-LEN(SUBSTITUTE(Prévisions!G42,"/",""))=1,Prévisions!G42="A venir"),"Film(s) à venir (non précisé)",IF(AND(Prévisions!E42="Terminée",OR(AND(Prévisions!F42*1&lt;=TODAY(),Prévisions!C42=DL!E42),ISBLANK(Prévisions!F42),Prévisions!F42="Terminé(s)"),OR(AND(Prévisions!G42*1&lt;=TODAY(),Prévisions!D42=DL!G42),ISBLANK(Prévisions!G42),Prévisions!G42="Terminé(s)")),"Série terminée","Try Again")))))))))))),IF(AND(OR(Prévisions!E42="A venir",LEN(Prévisions!E42)-LEN(SUBSTITUTE(Prévisions!E42,"/",""))=1),DL!C42="!"),"Série à venir (non précisé)",IF(AND(OR(Prévisions!F42="A venir",LEN(Prévisions!F42)-LEN(SUBSTITUTE(Prévisions!F42,"/",""))=1),DL!E42="!"),"OAV(s) à venir (non précisé)",IF(AND(OR(Prévisions!G42="A venir",LEN(Prévisions!G42)-LEN(SUBSTITUTE(Prévisions!G42,"/",""))=1),DL!G42="!"),"Film(s) à venir (non précisé)",IF(Prévisions!E42="En pause","Série en pause",IF(Prévisions!F42="En pause","OAV(s) en pause",IF(AND(LEN(Prévisions!F42)-LEN(SUBSTITUTE(Prévisions!F42,"/",""))=1,DL!E42="!"),"OAV(s) à venir (non précisé)",IF(AND(LEN(Prévisions!G42)-LEN(SUBSTITUTE(Prévisions!G42,"/",""))=1,DL!E42="!"),"Film(s) à venir (non précisé)",IF(Prévisions!G42="Terminé(s)","Film(s) terminé(s)",IF(Prévisions!F42="Terminé(s)","OAV(s) terminé(s)",IF(AND(Prévisions!E42*1&gt;TODAY(),DL!C42="!"),"Série à venir",IF(AND(Prévisions!F42*1&gt;TODAY(),DL!E42="!"),"OAV(s) à venir",IF(AND(Prévisions!G42*1&gt;TODAY(),DL!G42="!"),"Film(s) à venir",IF(AND(ISBLANK(Prévisions!E42),Prévisions!F42*1&lt;=TODAY(),OR(DL!E42="!",DL!E42="?")),"OAV(s) en cours",IF(AND(ISBLANK(Prévisions!E42),ISBLANK(Prévisions!F42),AND(Prévisions!G42*1&lt;=TODAY(),Prévisions!D42=DL!G42)),"Film(s) terminé(s)",IF(AND(ISBLANK(Prévisions!E42),ISBLANK(Prévisions!G42),AND(Prévisions!F42*1&lt;=TODAY(),Prévisions!C42=DL!E42)),"OAV(s) terminé(s)","Tryagain")))))))))))))))))</f>
        <v>Série terminée</v>
      </c>
      <c r="I42" s="5" t="str">
        <f ca="1">IF(AND(OR(H42="Série et OAV(s) en cours",H42="Série et OAV(s) en cours (non précisé)",H42="Série en cours",H42="OAV(s) en cours",H42="Film(s) en cours",H42="Série en cours (non précisé)",H42="OAV(s) en cours (non précisé)",H42="Film(s) en cours (non précisé)"),B42=C42,D42=E42,F42=G42),"A jour",IF(H42="Film(s) à venir","Dans "&amp;Prévisions!G42*1-TODAY()&amp;" jour(s)",IF(H42="OAV(s) à venir","Dans "&amp;Prévisions!F42*1-TODAY()&amp;" jour(s)",IF(H42="Série à venir","Dans "&amp;Prévisions!E42*1-TODAY()&amp;" jour(s)",IF(OR(H42="Série et OAV(s) à venir (non précisé)",H42="Série à venir (non précisé)",H42="OAV(s) à venir (non précisé)",H42="Film(s) à venir (non précisé)",H42="Série et film(s) à venir (non précisé)"),"Dans ?? jour(s)",IF(AND(H42="Film(s) terminé(s)",F42=G42),"Fini(s)",IF(AND(B42=C42,D42=E42,F42=G42),"Finie",IF(OR(DL!B42="x",DL!D42="x",DL!F42="x"),"Série Abandonnée",IF(AND(B42&lt;C42,D42&lt;E42,F42&lt;G42),C42-B42&amp;" Episode(s), "&amp;E42-D42&amp;" OAV(s) et "&amp;G42-F42&amp;" Film(s) à regarder",IF(AND(B42&lt;C42,D42&lt;E42),C42-B42&amp;" Episode(s) et "&amp;E42-D42&amp;" OAV(s) à regarder",IF(AND(B42&lt;C42,F42&lt;G42),C42-B42&amp;" Episode(s) et "&amp;G42-F42&amp;" Film(s) à regarder",IF(AND(D42&lt;E42,F42&lt;G42),E42-D42&amp;" OAV(s) et "&amp;G42-F42&amp;" Film(s) à regarder",IF(B42&lt;C42,C42-B42&amp;" Episode(s) à regarder",IF(D42&lt;E42,E42-D42&amp;" OAV(s) à regarder",IF(F42&lt;G42,G42-F42&amp;" Film(s) à regarder","")))))))))))))))</f>
        <v>9 Episode(s) à regarder</v>
      </c>
    </row>
    <row r="43" spans="1:9" s="8" customFormat="1" ht="17.25" customHeight="1" x14ac:dyDescent="0.25">
      <c r="A43" s="35" t="s">
        <v>70</v>
      </c>
      <c r="B43" s="5">
        <v>0</v>
      </c>
      <c r="C43" s="5">
        <v>13</v>
      </c>
      <c r="D43" s="5"/>
      <c r="E43" s="5"/>
      <c r="F43" s="5"/>
      <c r="G43" s="5"/>
      <c r="H43" s="5" t="str">
        <f ca="1">IF(AND(OR(LEN(Prévisions!E43)-LEN(SUBSTITUTE(Prévisions!E43,"/",""))=2,LEN(Prévisions!E43)-LEN(SUBSTITUTE(Prévisions!E43,"/",""))=1),OR(ISBLANK(Prévisions!F43),LEN(Prévisions!F43)-LEN(SUBSTITUTE(Prévisions!F43,"/",""))=2,LEN(Prévisions!F43)-LEN(SUBSTITUTE(Prévisions!F43,"/",""))=1),OR(ISBLANK(Prévisions!G43),LEN(Prévisions!G43)-LEN(SUBSTITUTE(Prévisions!G43,"/",""))=2,LEN(Prévisions!G43)-LEN(SUBSTITUTE(Prévisions!G43,"/",""))=1)),IF(AND(LEN(Prévisions!E43)-LEN(SUBSTITUTE(Prévisions!E43,"/",""))=1,LEN(Prévisions!F43)-LEN(SUBSTITUTE(Prévisions!F43,"/",""))=1,LEN(Prévisions!G43)-LEN(SUBSTITUTE(Prévisions!G43,"/",""))=1),"Série, OAV(s) et Film(s) à venir (non précisé)",IF(AND(OR(LEN(Prévisions!E43)-LEN(SUBSTITUTE(Prévisions!E43,"/",""))=1,Prévisions!E43="A venir"),OR(LEN(Prévisions!F43)-LEN(SUBSTITUTE(Prévisions!F43,"/",""))=1,Prévisions!F43="A venir")),"Série et OAV(s) à venir (non précisé)",IF(AND(OR(LEN(Prévisions!E43)-LEN(SUBSTITUTE(Prévisions!E43,"/",""))=1,Prévisions!E43="A venir"),OR(LEN(Prévisions!G43)-LEN(SUBSTITUTE(Prévisions!G43,"/",""))=1,Prévisions!G43="A venir")),"Série et Film(s) à venir (non précisé)",IF(OR(LEN(Prévisions!E43)-LEN(SUBSTITUTE(Prévisions!E43,"/",""))=1,Prévisions!E43="A venir"),"Série à venir (non précisé)",IF(AND(AND(Prévisions!E43*1&lt;=TODAY(),Prévisions!B43=DL!C43),AND(Prévisions!F43*1&lt;=TODAY(),Prévisions!C43=DL!E43),AND(Prévisions!G43*1&lt;=TODAY(),Prévisions!D43=DL!G43)),"Série terminée",IF(AND(AND(Prévisions!E43*1&lt;=TODAY(),OR(DL!C43="!",DL!C43="?")),AND(Prévisions!F43*1&lt;=TODAY(),OR(DL!E43="!",DL!E43="?")),AND(Prévisions!G43*1&lt;=TODAY(),OR(DL!G43="!",DL!G43="?"))),"Série, OAV(s) et Film(s) en cours",IF(AND(AND(Prévisions!E43*1&lt;=TODAY(),OR(DL!C43="!",DL!C43="?")),AND(Prévisions!F43*1&lt;=TODAY(),OR(DL!E43="!",DL!E43="?"))),"Série et OAV(s) en cours",IF(AND(AND(Prévisions!E43*1&lt;=TODAY(),OR(DL!C43="!",DL!C43="?")),AND(Prévisions!G43*1&lt;=TODAY(),OR(DL!G43="!",DL!G43="?"))),"Série et Film(s) en cours",IF(AND(AND(Prévisions!F43*1&lt;=TODAY(),OR(DL!E43="!",DL!E43="?")),AND(Prévisions!G43*1&lt;=TODAY(),OR(DL!G43="!",DL!G43="?"))),"OAV(s) et Film(s) en cours",IF(AND(Prévisions!E43*1&lt;=TODAY(),OR(DL!C43="!",DL!C43="?"),RIGHT(Prévisions!B43,1)="+"),"Série en cours (non précisé)",IF(AND(Prévisions!E43*1&lt;=TODAY(),OR(DL!C43="!",DL!C43="?")),"Série en cours",IF(AND(Prévisions!F43*1&lt;=TODAY(),OR(DL!E43="!",DL!E43="?"),RIGHT(Prévisions!C43,1)="+"),"OAV(s) en cours (non précisé)",IF(AND(Prévisions!F43*1&lt;=TODAY(),OR(DL!E43="!",DL!E43="?")),"OAV(s) en cours",IF(AND(Prévisions!G43*1&lt;=TODAY(),OR(DL!G43="!",DL!G43="?"),RIGHT(Prévisions!D43,1)="+"),"Film(s) en cours (non précisé)",IF(AND(Prévisions!G43*1&lt;=TODAY(),OR(DL!G43="!",DL!G43="?")),"Film(s) en cours",IF(AND(AND(Prévisions!E43*1&gt;TODAY(),DL!C43="!"),AND(Prévisions!F43*1&gt;TODAY(),DL!E43="!"),AND(Prévisions!G43*1&gt;TODAY(),DL!G43="!")),"Série, OAV(s) et Film(s) à venir",IF(AND(AND(Prévisions!E43*1&gt;TODAY(),DL!C43="!"),AND(Prévisions!F43*1&gt;TODAY(),DL!E43="!")),"Série et OAV(s) à venir",IF(AND(AND(Prévisions!E43*1&gt;TODAY(),DL!C43="!"),AND(Prévisions!G43*1&gt;TODAY(),DL!G43="!")),"Série et Film(s) à venir",IF(AND(AND(Prévisions!F43*1&gt;TODAY(),DL!E43="!"),AND(Prévisions!G43*1&gt;TODAY(),DL!G43="!")),"OAV(s) et Film(s) à venir",IF(AND(Prévisions!E43*1&gt;TODAY(),DL!C43="!"),"Série à venir",IF(AND(Prévisions!F43*1&gt;TODAY(),DL!E43="!"),"OAV(s) à venir",IF(AND(Prévisions!G43*1&gt;TODAY(),DL!G43="!"),"Film(s) à venir","Try Again")))))))))))))))))))))),IF(AND(Prévisions!E43="Terminée",OR(ISBLANK(Prévisions!F43),LEN(Prévisions!F43)-LEN(SUBSTITUTE(Prévisions!F43,"/",""))=2,LEN(Prévisions!F43)-LEN(SUBSTITUTE(Prévisions!F43,"/",""))=1,Prévisions!F43="Terminé(s)"),OR(ISBLANK(Prévisions!G43),LEN(Prévisions!G43)-LEN(SUBSTITUTE(Prévisions!G43,"/",""))=2,,LEN(Prévisions!G43)-LEN(SUBSTITUTE(Prévisions!G43,"/",""))=1,Prévisions!G43="Terminé(s)")),IF(AND(Prévisions!E43="Terminée",AND(Prévisions!F43*1&lt;=TODAY(),OR(DL!E43="!",DL!E43="?")),AND(Prévisions!G43*1&lt;=TODAY(),OR(DL!G43="!",DL!G43="?"))),"OAV(s) et Film(s) en cours",IF(AND(Prévisions!E43="Terminée",AND(Prévisions!F43*1&lt;=TODAY(),OR(DL!E43="!",DL!E43="?"),RIGHT(Prévisions!C43,1)="+")),"OAV(s) en cours (non précisé)",IF(AND(Prévisions!E43="Terminée",AND(Prévisions!F43*1&lt;=TODAY(),OR(DL!E43="!",DL!E43="?"))),"OAV(s) en cours",IF(AND(Prévisions!E43="Terminée",AND(Prévisions!G43*1&lt;=TODAY(),OR(DL!G43="!",DL!G43="?"),RIGHT(Prévisions!D43,1)="+")),"Film(s) en cours (non précisé)",IF(AND(Prévisions!E43="Terminée",AND(Prévisions!G43*1&lt;=TODAY(),OR(DL!G43="!",DL!G43="?"))),"Film(s) en cours",IF(AND(Prévisions!E43="Terminée",AND(LEN(Prévisions!F43)-LEN(SUBSTITUTE(Prévisions!F43,"/",""))=2,Prévisions!F43*1&gt;TODAY(),DL!E43="!"),AND(LEN(Prévisions!G43)-LEN(SUBSTITUTE(Prévisions!G43,"/",""))=2,Prévisions!G43*1&gt;TODAY(),DL!G43="!")),"OAV(s) et Film(s) à venir",IF(AND(Prévisions!E43="Terminée",AND(LEN(Prévisions!F43)-LEN(SUBSTITUTE(Prévisions!F43,"/",""))=2,Prévisions!F43*1&gt;TODAY(),DL!E43="!")),"OAV(s) à venir",IF(AND(Prévisions!E43="Terminée",AND(LEN(Prévisions!G43)-LEN(SUBSTITUTE(Prévisions!G43,"/",""))=2,Prévisions!G43*1&gt;TODAY(),DL!G43="!")),"Film(s) à venir",IF(AND(OR(LEN(Prévisions!F43)-LEN(SUBSTITUTE(Prévisions!F43,"/",""))=1,Prévisions!F43="A venir"),OR(LEN(Prévisions!G43)-LEN(SUBSTITUTE(Prévisions!G43,"/",""))=1,Prévisions!G43="A venir")),"OAV(s) et Film(s) à venir (non précisé)",IF(OR(LEN(Prévisions!F43)-LEN(SUBSTITUTE(Prévisions!F43,"/",""))=1,Prévisions!F43="A venir"),"OAV(s) à venir (non précisé)",IF(OR(LEN(Prévisions!G43)-LEN(SUBSTITUTE(Prévisions!G43,"/",""))=1,Prévisions!G43="A venir"),"Film(s) à venir (non précisé)",IF(AND(Prévisions!E43="Terminée",OR(AND(Prévisions!F43*1&lt;=TODAY(),Prévisions!C43=DL!E43),ISBLANK(Prévisions!F43),Prévisions!F43="Terminé(s)"),OR(AND(Prévisions!G43*1&lt;=TODAY(),Prévisions!D43=DL!G43),ISBLANK(Prévisions!G43),Prévisions!G43="Terminé(s)")),"Série terminée","Try Again")))))))))))),IF(AND(OR(Prévisions!E43="A venir",LEN(Prévisions!E43)-LEN(SUBSTITUTE(Prévisions!E43,"/",""))=1),DL!C43="!"),"Série à venir (non précisé)",IF(AND(OR(Prévisions!F43="A venir",LEN(Prévisions!F43)-LEN(SUBSTITUTE(Prévisions!F43,"/",""))=1),DL!E43="!"),"OAV(s) à venir (non précisé)",IF(AND(OR(Prévisions!G43="A venir",LEN(Prévisions!G43)-LEN(SUBSTITUTE(Prévisions!G43,"/",""))=1),DL!G43="!"),"Film(s) à venir (non précisé)",IF(Prévisions!E43="En pause","Série en pause",IF(Prévisions!F43="En pause","OAV(s) en pause",IF(AND(LEN(Prévisions!F43)-LEN(SUBSTITUTE(Prévisions!F43,"/",""))=1,DL!E43="!"),"OAV(s) à venir (non précisé)",IF(AND(LEN(Prévisions!G43)-LEN(SUBSTITUTE(Prévisions!G43,"/",""))=1,DL!E43="!"),"Film(s) à venir (non précisé)",IF(Prévisions!G43="Terminé(s)","Film(s) terminé(s)",IF(Prévisions!F43="Terminé(s)","OAV(s) terminé(s)",IF(AND(Prévisions!E43*1&gt;TODAY(),DL!C43="!"),"Série à venir",IF(AND(Prévisions!F43*1&gt;TODAY(),DL!E43="!"),"OAV(s) à venir",IF(AND(Prévisions!G43*1&gt;TODAY(),DL!G43="!"),"Film(s) à venir",IF(AND(ISBLANK(Prévisions!E43),Prévisions!F43*1&lt;=TODAY(),OR(DL!E43="!",DL!E43="?")),"OAV(s) en cours",IF(AND(ISBLANK(Prévisions!E43),ISBLANK(Prévisions!F43),AND(Prévisions!G43*1&lt;=TODAY(),Prévisions!D43=DL!G43)),"Film(s) terminé(s)",IF(AND(ISBLANK(Prévisions!E43),ISBLANK(Prévisions!G43),AND(Prévisions!F43*1&lt;=TODAY(),Prévisions!C43=DL!E43)),"OAV(s) terminé(s)","Tryagain")))))))))))))))))</f>
        <v>Série terminée</v>
      </c>
      <c r="I43" s="5" t="str">
        <f ca="1">IF(AND(OR(H43="Série et OAV(s) en cours",H43="Série et OAV(s) en cours (non précisé)",H43="Série en cours",H43="OAV(s) en cours",H43="Film(s) en cours",H43="Série en cours (non précisé)",H43="OAV(s) en cours (non précisé)",H43="Film(s) en cours (non précisé)"),B43=C43,D43=E43,F43=G43),"A jour",IF(H43="Film(s) à venir","Dans "&amp;Prévisions!G43*1-TODAY()&amp;" jour(s)",IF(H43="OAV(s) à venir","Dans "&amp;Prévisions!F43*1-TODAY()&amp;" jour(s)",IF(H43="Série à venir","Dans "&amp;Prévisions!E43*1-TODAY()&amp;" jour(s)",IF(OR(H43="Série et OAV(s) à venir (non précisé)",H43="Série à venir (non précisé)",H43="OAV(s) à venir (non précisé)",H43="Film(s) à venir (non précisé)",H43="Série et film(s) à venir (non précisé)"),"Dans ?? jour(s)",IF(AND(H43="Film(s) terminé(s)",F43=G43),"Fini(s)",IF(AND(B43=C43,D43=E43,F43=G43),"Finie",IF(OR(DL!B43="x",DL!D43="x",DL!F43="x"),"Série Abandonnée",IF(AND(B43&lt;C43,D43&lt;E43,F43&lt;G43),C43-B43&amp;" Episode(s), "&amp;E43-D43&amp;" OAV(s) et "&amp;G43-F43&amp;" Film(s) à regarder",IF(AND(B43&lt;C43,D43&lt;E43),C43-B43&amp;" Episode(s) et "&amp;E43-D43&amp;" OAV(s) à regarder",IF(AND(B43&lt;C43,F43&lt;G43),C43-B43&amp;" Episode(s) et "&amp;G43-F43&amp;" Film(s) à regarder",IF(AND(D43&lt;E43,F43&lt;G43),E43-D43&amp;" OAV(s) et "&amp;G43-F43&amp;" Film(s) à regarder",IF(B43&lt;C43,C43-B43&amp;" Episode(s) à regarder",IF(D43&lt;E43,E43-D43&amp;" OAV(s) à regarder",IF(F43&lt;G43,G43-F43&amp;" Film(s) à regarder","")))))))))))))))</f>
        <v>13 Episode(s) à regarder</v>
      </c>
    </row>
    <row r="44" spans="1:9" s="10" customFormat="1" ht="17.25" customHeight="1" x14ac:dyDescent="0.25">
      <c r="A44" s="35" t="s">
        <v>113</v>
      </c>
      <c r="B44" s="5">
        <v>26</v>
      </c>
      <c r="C44" s="5">
        <v>26</v>
      </c>
      <c r="D44" s="5">
        <v>2</v>
      </c>
      <c r="E44" s="5">
        <v>2</v>
      </c>
      <c r="F44" s="5"/>
      <c r="G44" s="5"/>
      <c r="H44" s="5" t="str">
        <f ca="1">IF(AND(OR(LEN(Prévisions!E44)-LEN(SUBSTITUTE(Prévisions!E44,"/",""))=2,LEN(Prévisions!E44)-LEN(SUBSTITUTE(Prévisions!E44,"/",""))=1),OR(ISBLANK(Prévisions!F44),LEN(Prévisions!F44)-LEN(SUBSTITUTE(Prévisions!F44,"/",""))=2,LEN(Prévisions!F44)-LEN(SUBSTITUTE(Prévisions!F44,"/",""))=1),OR(ISBLANK(Prévisions!G44),LEN(Prévisions!G44)-LEN(SUBSTITUTE(Prévisions!G44,"/",""))=2,LEN(Prévisions!G44)-LEN(SUBSTITUTE(Prévisions!G44,"/",""))=1)),IF(AND(LEN(Prévisions!E44)-LEN(SUBSTITUTE(Prévisions!E44,"/",""))=1,LEN(Prévisions!F44)-LEN(SUBSTITUTE(Prévisions!F44,"/",""))=1,LEN(Prévisions!G44)-LEN(SUBSTITUTE(Prévisions!G44,"/",""))=1),"Série, OAV(s) et Film(s) à venir (non précisé)",IF(AND(OR(LEN(Prévisions!E44)-LEN(SUBSTITUTE(Prévisions!E44,"/",""))=1,Prévisions!E44="A venir"),OR(LEN(Prévisions!F44)-LEN(SUBSTITUTE(Prévisions!F44,"/",""))=1,Prévisions!F44="A venir")),"Série et OAV(s) à venir (non précisé)",IF(AND(OR(LEN(Prévisions!E44)-LEN(SUBSTITUTE(Prévisions!E44,"/",""))=1,Prévisions!E44="A venir"),OR(LEN(Prévisions!G44)-LEN(SUBSTITUTE(Prévisions!G44,"/",""))=1,Prévisions!G44="A venir")),"Série et Film(s) à venir (non précisé)",IF(OR(LEN(Prévisions!E44)-LEN(SUBSTITUTE(Prévisions!E44,"/",""))=1,Prévisions!E44="A venir"),"Série à venir (non précisé)",IF(AND(AND(Prévisions!E44*1&lt;=TODAY(),Prévisions!B44=DL!C44),AND(Prévisions!F44*1&lt;=TODAY(),Prévisions!C44=DL!E44),AND(Prévisions!G44*1&lt;=TODAY(),Prévisions!D44=DL!G44)),"Série terminée",IF(AND(AND(Prévisions!E44*1&lt;=TODAY(),OR(DL!C44="!",DL!C44="?")),AND(Prévisions!F44*1&lt;=TODAY(),OR(DL!E44="!",DL!E44="?")),AND(Prévisions!G44*1&lt;=TODAY(),OR(DL!G44="!",DL!G44="?"))),"Série, OAV(s) et Film(s) en cours",IF(AND(AND(Prévisions!E44*1&lt;=TODAY(),OR(DL!C44="!",DL!C44="?")),AND(Prévisions!F44*1&lt;=TODAY(),OR(DL!E44="!",DL!E44="?"))),"Série et OAV(s) en cours",IF(AND(AND(Prévisions!E44*1&lt;=TODAY(),OR(DL!C44="!",DL!C44="?")),AND(Prévisions!G44*1&lt;=TODAY(),OR(DL!G44="!",DL!G44="?"))),"Série et Film(s) en cours",IF(AND(AND(Prévisions!F44*1&lt;=TODAY(),OR(DL!E44="!",DL!E44="?")),AND(Prévisions!G44*1&lt;=TODAY(),OR(DL!G44="!",DL!G44="?"))),"OAV(s) et Film(s) en cours",IF(AND(Prévisions!E44*1&lt;=TODAY(),OR(DL!C44="!",DL!C44="?"),RIGHT(Prévisions!B44,1)="+"),"Série en cours (non précisé)",IF(AND(Prévisions!E44*1&lt;=TODAY(),OR(DL!C44="!",DL!C44="?")),"Série en cours",IF(AND(Prévisions!F44*1&lt;=TODAY(),OR(DL!E44="!",DL!E44="?"),RIGHT(Prévisions!C44,1)="+"),"OAV(s) en cours (non précisé)",IF(AND(Prévisions!F44*1&lt;=TODAY(),OR(DL!E44="!",DL!E44="?")),"OAV(s) en cours",IF(AND(Prévisions!G44*1&lt;=TODAY(),OR(DL!G44="!",DL!G44="?"),RIGHT(Prévisions!D44,1)="+"),"Film(s) en cours (non précisé)",IF(AND(Prévisions!G44*1&lt;=TODAY(),OR(DL!G44="!",DL!G44="?")),"Film(s) en cours",IF(AND(AND(Prévisions!E44*1&gt;TODAY(),DL!C44="!"),AND(Prévisions!F44*1&gt;TODAY(),DL!E44="!"),AND(Prévisions!G44*1&gt;TODAY(),DL!G44="!")),"Série, OAV(s) et Film(s) à venir",IF(AND(AND(Prévisions!E44*1&gt;TODAY(),DL!C44="!"),AND(Prévisions!F44*1&gt;TODAY(),DL!E44="!")),"Série et OAV(s) à venir",IF(AND(AND(Prévisions!E44*1&gt;TODAY(),DL!C44="!"),AND(Prévisions!G44*1&gt;TODAY(),DL!G44="!")),"Série et Film(s) à venir",IF(AND(AND(Prévisions!F44*1&gt;TODAY(),DL!E44="!"),AND(Prévisions!G44*1&gt;TODAY(),DL!G44="!")),"OAV(s) et Film(s) à venir",IF(AND(Prévisions!E44*1&gt;TODAY(),DL!C44="!"),"Série à venir",IF(AND(Prévisions!F44*1&gt;TODAY(),DL!E44="!"),"OAV(s) à venir",IF(AND(Prévisions!G44*1&gt;TODAY(),DL!G44="!"),"Film(s) à venir","Try Again")))))))))))))))))))))),IF(AND(Prévisions!E44="Terminée",OR(ISBLANK(Prévisions!F44),LEN(Prévisions!F44)-LEN(SUBSTITUTE(Prévisions!F44,"/",""))=2,LEN(Prévisions!F44)-LEN(SUBSTITUTE(Prévisions!F44,"/",""))=1,Prévisions!F44="Terminé(s)"),OR(ISBLANK(Prévisions!G44),LEN(Prévisions!G44)-LEN(SUBSTITUTE(Prévisions!G44,"/",""))=2,,LEN(Prévisions!G44)-LEN(SUBSTITUTE(Prévisions!G44,"/",""))=1,Prévisions!G44="Terminé(s)")),IF(AND(Prévisions!E44="Terminée",AND(Prévisions!F44*1&lt;=TODAY(),OR(DL!E44="!",DL!E44="?")),AND(Prévisions!G44*1&lt;=TODAY(),OR(DL!G44="!",DL!G44="?"))),"OAV(s) et Film(s) en cours",IF(AND(Prévisions!E44="Terminée",AND(Prévisions!F44*1&lt;=TODAY(),OR(DL!E44="!",DL!E44="?"),RIGHT(Prévisions!C44,1)="+")),"OAV(s) en cours (non précisé)",IF(AND(Prévisions!E44="Terminée",AND(Prévisions!F44*1&lt;=TODAY(),OR(DL!E44="!",DL!E44="?"))),"OAV(s) en cours",IF(AND(Prévisions!E44="Terminée",AND(Prévisions!G44*1&lt;=TODAY(),OR(DL!G44="!",DL!G44="?"),RIGHT(Prévisions!D44,1)="+")),"Film(s) en cours (non précisé)",IF(AND(Prévisions!E44="Terminée",AND(Prévisions!G44*1&lt;=TODAY(),OR(DL!G44="!",DL!G44="?"))),"Film(s) en cours",IF(AND(Prévisions!E44="Terminée",AND(LEN(Prévisions!F44)-LEN(SUBSTITUTE(Prévisions!F44,"/",""))=2,Prévisions!F44*1&gt;TODAY(),DL!E44="!"),AND(LEN(Prévisions!G44)-LEN(SUBSTITUTE(Prévisions!G44,"/",""))=2,Prévisions!G44*1&gt;TODAY(),DL!G44="!")),"OAV(s) et Film(s) à venir",IF(AND(Prévisions!E44="Terminée",AND(LEN(Prévisions!F44)-LEN(SUBSTITUTE(Prévisions!F44,"/",""))=2,Prévisions!F44*1&gt;TODAY(),DL!E44="!")),"OAV(s) à venir",IF(AND(Prévisions!E44="Terminée",AND(LEN(Prévisions!G44)-LEN(SUBSTITUTE(Prévisions!G44,"/",""))=2,Prévisions!G44*1&gt;TODAY(),DL!G44="!")),"Film(s) à venir",IF(AND(OR(LEN(Prévisions!F44)-LEN(SUBSTITUTE(Prévisions!F44,"/",""))=1,Prévisions!F44="A venir"),OR(LEN(Prévisions!G44)-LEN(SUBSTITUTE(Prévisions!G44,"/",""))=1,Prévisions!G44="A venir")),"OAV(s) et Film(s) à venir (non précisé)",IF(OR(LEN(Prévisions!F44)-LEN(SUBSTITUTE(Prévisions!F44,"/",""))=1,Prévisions!F44="A venir"),"OAV(s) à venir (non précisé)",IF(OR(LEN(Prévisions!G44)-LEN(SUBSTITUTE(Prévisions!G44,"/",""))=1,Prévisions!G44="A venir"),"Film(s) à venir (non précisé)",IF(AND(Prévisions!E44="Terminée",OR(AND(Prévisions!F44*1&lt;=TODAY(),Prévisions!C44=DL!E44),ISBLANK(Prévisions!F44),Prévisions!F44="Terminé(s)"),OR(AND(Prévisions!G44*1&lt;=TODAY(),Prévisions!D44=DL!G44),ISBLANK(Prévisions!G44),Prévisions!G44="Terminé(s)")),"Série terminée","Try Again")))))))))))),IF(AND(OR(Prévisions!E44="A venir",LEN(Prévisions!E44)-LEN(SUBSTITUTE(Prévisions!E44,"/",""))=1),DL!C44="!"),"Série à venir (non précisé)",IF(AND(OR(Prévisions!F44="A venir",LEN(Prévisions!F44)-LEN(SUBSTITUTE(Prévisions!F44,"/",""))=1),DL!E44="!"),"OAV(s) à venir (non précisé)",IF(AND(OR(Prévisions!G44="A venir",LEN(Prévisions!G44)-LEN(SUBSTITUTE(Prévisions!G44,"/",""))=1),DL!G44="!"),"Film(s) à venir (non précisé)",IF(Prévisions!E44="En pause","Série en pause",IF(Prévisions!F44="En pause","OAV(s) en pause",IF(AND(LEN(Prévisions!F44)-LEN(SUBSTITUTE(Prévisions!F44,"/",""))=1,DL!E44="!"),"OAV(s) à venir (non précisé)",IF(AND(LEN(Prévisions!G44)-LEN(SUBSTITUTE(Prévisions!G44,"/",""))=1,DL!E44="!"),"Film(s) à venir (non précisé)",IF(Prévisions!G44="Terminé(s)","Film(s) terminé(s)",IF(Prévisions!F44="Terminé(s)","OAV(s) terminé(s)",IF(AND(Prévisions!E44*1&gt;TODAY(),DL!C44="!"),"Série à venir",IF(AND(Prévisions!F44*1&gt;TODAY(),DL!E44="!"),"OAV(s) à venir",IF(AND(Prévisions!G44*1&gt;TODAY(),DL!G44="!"),"Film(s) à venir",IF(AND(ISBLANK(Prévisions!E44),Prévisions!F44*1&lt;=TODAY(),OR(DL!E44="!",DL!E44="?")),"OAV(s) en cours",IF(AND(ISBLANK(Prévisions!E44),ISBLANK(Prévisions!F44),AND(Prévisions!G44*1&lt;=TODAY(),Prévisions!D44=DL!G44)),"Film(s) terminé(s)",IF(AND(ISBLANK(Prévisions!E44),ISBLANK(Prévisions!G44),AND(Prévisions!F44*1&lt;=TODAY(),Prévisions!C44=DL!E44)),"OAV(s) terminé(s)","Tryagain")))))))))))))))))</f>
        <v>Série terminée</v>
      </c>
      <c r="I44" s="5" t="str">
        <f ca="1">IF(AND(OR(H44="Série et OAV(s) en cours",H44="Série et OAV(s) en cours (non précisé)",H44="Série en cours",H44="OAV(s) en cours",H44="Film(s) en cours",H44="Série en cours (non précisé)",H44="OAV(s) en cours (non précisé)",H44="Film(s) en cours (non précisé)"),B44=C44,D44=E44,F44=G44),"A jour",IF(H44="Film(s) à venir","Dans "&amp;Prévisions!G44*1-TODAY()&amp;" jour(s)",IF(H44="OAV(s) à venir","Dans "&amp;Prévisions!F44*1-TODAY()&amp;" jour(s)",IF(H44="Série à venir","Dans "&amp;Prévisions!E44*1-TODAY()&amp;" jour(s)",IF(OR(H44="Série et OAV(s) à venir (non précisé)",H44="Série à venir (non précisé)",H44="OAV(s) à venir (non précisé)",H44="Film(s) à venir (non précisé)",H44="Série et film(s) à venir (non précisé)"),"Dans ?? jour(s)",IF(AND(H44="Film(s) terminé(s)",F44=G44),"Fini(s)",IF(AND(B44=C44,D44=E44,F44=G44),"Finie",IF(OR(DL!B44="x",DL!D44="x",DL!F44="x"),"Série Abandonnée",IF(AND(B44&lt;C44,D44&lt;E44,F44&lt;G44),C44-B44&amp;" Episode(s), "&amp;E44-D44&amp;" OAV(s) et "&amp;G44-F44&amp;" Film(s) à regarder",IF(AND(B44&lt;C44,D44&lt;E44),C44-B44&amp;" Episode(s) et "&amp;E44-D44&amp;" OAV(s) à regarder",IF(AND(B44&lt;C44,F44&lt;G44),C44-B44&amp;" Episode(s) et "&amp;G44-F44&amp;" Film(s) à regarder",IF(AND(D44&lt;E44,F44&lt;G44),E44-D44&amp;" OAV(s) et "&amp;G44-F44&amp;" Film(s) à regarder",IF(B44&lt;C44,C44-B44&amp;" Episode(s) à regarder",IF(D44&lt;E44,E44-D44&amp;" OAV(s) à regarder",IF(F44&lt;G44,G44-F44&amp;" Film(s) à regarder","")))))))))))))))</f>
        <v>Finie</v>
      </c>
    </row>
    <row r="45" spans="1:9" s="10" customFormat="1" ht="17.25" customHeight="1" x14ac:dyDescent="0.25">
      <c r="A45" s="35" t="s">
        <v>114</v>
      </c>
      <c r="B45" s="5">
        <v>13</v>
      </c>
      <c r="C45" s="5">
        <v>13</v>
      </c>
      <c r="D45" s="5">
        <v>6</v>
      </c>
      <c r="E45" s="5">
        <v>6</v>
      </c>
      <c r="F45" s="5"/>
      <c r="G45" s="5"/>
      <c r="H45" s="5" t="str">
        <f ca="1">IF(AND(OR(LEN(Prévisions!E45)-LEN(SUBSTITUTE(Prévisions!E45,"/",""))=2,LEN(Prévisions!E45)-LEN(SUBSTITUTE(Prévisions!E45,"/",""))=1),OR(ISBLANK(Prévisions!F45),LEN(Prévisions!F45)-LEN(SUBSTITUTE(Prévisions!F45,"/",""))=2,LEN(Prévisions!F45)-LEN(SUBSTITUTE(Prévisions!F45,"/",""))=1),OR(ISBLANK(Prévisions!G45),LEN(Prévisions!G45)-LEN(SUBSTITUTE(Prévisions!G45,"/",""))=2,LEN(Prévisions!G45)-LEN(SUBSTITUTE(Prévisions!G45,"/",""))=1)),IF(AND(LEN(Prévisions!E45)-LEN(SUBSTITUTE(Prévisions!E45,"/",""))=1,LEN(Prévisions!F45)-LEN(SUBSTITUTE(Prévisions!F45,"/",""))=1,LEN(Prévisions!G45)-LEN(SUBSTITUTE(Prévisions!G45,"/",""))=1),"Série, OAV(s) et Film(s) à venir (non précisé)",IF(AND(OR(LEN(Prévisions!E45)-LEN(SUBSTITUTE(Prévisions!E45,"/",""))=1,Prévisions!E45="A venir"),OR(LEN(Prévisions!F45)-LEN(SUBSTITUTE(Prévisions!F45,"/",""))=1,Prévisions!F45="A venir")),"Série et OAV(s) à venir (non précisé)",IF(AND(OR(LEN(Prévisions!E45)-LEN(SUBSTITUTE(Prévisions!E45,"/",""))=1,Prévisions!E45="A venir"),OR(LEN(Prévisions!G45)-LEN(SUBSTITUTE(Prévisions!G45,"/",""))=1,Prévisions!G45="A venir")),"Série et Film(s) à venir (non précisé)",IF(OR(LEN(Prévisions!E45)-LEN(SUBSTITUTE(Prévisions!E45,"/",""))=1,Prévisions!E45="A venir"),"Série à venir (non précisé)",IF(AND(AND(Prévisions!E45*1&lt;=TODAY(),Prévisions!B45=DL!C45),AND(Prévisions!F45*1&lt;=TODAY(),Prévisions!C45=DL!E45),AND(Prévisions!G45*1&lt;=TODAY(),Prévisions!D45=DL!G45)),"Série terminée",IF(AND(AND(Prévisions!E45*1&lt;=TODAY(),OR(DL!C45="!",DL!C45="?")),AND(Prévisions!F45*1&lt;=TODAY(),OR(DL!E45="!",DL!E45="?")),AND(Prévisions!G45*1&lt;=TODAY(),OR(DL!G45="!",DL!G45="?"))),"Série, OAV(s) et Film(s) en cours",IF(AND(AND(Prévisions!E45*1&lt;=TODAY(),OR(DL!C45="!",DL!C45="?")),AND(Prévisions!F45*1&lt;=TODAY(),OR(DL!E45="!",DL!E45="?"))),"Série et OAV(s) en cours",IF(AND(AND(Prévisions!E45*1&lt;=TODAY(),OR(DL!C45="!",DL!C45="?")),AND(Prévisions!G45*1&lt;=TODAY(),OR(DL!G45="!",DL!G45="?"))),"Série et Film(s) en cours",IF(AND(AND(Prévisions!F45*1&lt;=TODAY(),OR(DL!E45="!",DL!E45="?")),AND(Prévisions!G45*1&lt;=TODAY(),OR(DL!G45="!",DL!G45="?"))),"OAV(s) et Film(s) en cours",IF(AND(Prévisions!E45*1&lt;=TODAY(),OR(DL!C45="!",DL!C45="?"),RIGHT(Prévisions!B45,1)="+"),"Série en cours (non précisé)",IF(AND(Prévisions!E45*1&lt;=TODAY(),OR(DL!C45="!",DL!C45="?")),"Série en cours",IF(AND(Prévisions!F45*1&lt;=TODAY(),OR(DL!E45="!",DL!E45="?"),RIGHT(Prévisions!C45,1)="+"),"OAV(s) en cours (non précisé)",IF(AND(Prévisions!F45*1&lt;=TODAY(),OR(DL!E45="!",DL!E45="?")),"OAV(s) en cours",IF(AND(Prévisions!G45*1&lt;=TODAY(),OR(DL!G45="!",DL!G45="?"),RIGHT(Prévisions!D45,1)="+"),"Film(s) en cours (non précisé)",IF(AND(Prévisions!G45*1&lt;=TODAY(),OR(DL!G45="!",DL!G45="?")),"Film(s) en cours",IF(AND(AND(Prévisions!E45*1&gt;TODAY(),DL!C45="!"),AND(Prévisions!F45*1&gt;TODAY(),DL!E45="!"),AND(Prévisions!G45*1&gt;TODAY(),DL!G45="!")),"Série, OAV(s) et Film(s) à venir",IF(AND(AND(Prévisions!E45*1&gt;TODAY(),DL!C45="!"),AND(Prévisions!F45*1&gt;TODAY(),DL!E45="!")),"Série et OAV(s) à venir",IF(AND(AND(Prévisions!E45*1&gt;TODAY(),DL!C45="!"),AND(Prévisions!G45*1&gt;TODAY(),DL!G45="!")),"Série et Film(s) à venir",IF(AND(AND(Prévisions!F45*1&gt;TODAY(),DL!E45="!"),AND(Prévisions!G45*1&gt;TODAY(),DL!G45="!")),"OAV(s) et Film(s) à venir",IF(AND(Prévisions!E45*1&gt;TODAY(),DL!C45="!"),"Série à venir",IF(AND(Prévisions!F45*1&gt;TODAY(),DL!E45="!"),"OAV(s) à venir",IF(AND(Prévisions!G45*1&gt;TODAY(),DL!G45="!"),"Film(s) à venir","Try Again")))))))))))))))))))))),IF(AND(Prévisions!E45="Terminée",OR(ISBLANK(Prévisions!F45),LEN(Prévisions!F45)-LEN(SUBSTITUTE(Prévisions!F45,"/",""))=2,LEN(Prévisions!F45)-LEN(SUBSTITUTE(Prévisions!F45,"/",""))=1,Prévisions!F45="Terminé(s)"),OR(ISBLANK(Prévisions!G45),LEN(Prévisions!G45)-LEN(SUBSTITUTE(Prévisions!G45,"/",""))=2,,LEN(Prévisions!G45)-LEN(SUBSTITUTE(Prévisions!G45,"/",""))=1,Prévisions!G45="Terminé(s)")),IF(AND(Prévisions!E45="Terminée",AND(Prévisions!F45*1&lt;=TODAY(),OR(DL!E45="!",DL!E45="?")),AND(Prévisions!G45*1&lt;=TODAY(),OR(DL!G45="!",DL!G45="?"))),"OAV(s) et Film(s) en cours",IF(AND(Prévisions!E45="Terminée",AND(Prévisions!F45*1&lt;=TODAY(),OR(DL!E45="!",DL!E45="?"),RIGHT(Prévisions!C45,1)="+")),"OAV(s) en cours (non précisé)",IF(AND(Prévisions!E45="Terminée",AND(Prévisions!F45*1&lt;=TODAY(),OR(DL!E45="!",DL!E45="?"))),"OAV(s) en cours",IF(AND(Prévisions!E45="Terminée",AND(Prévisions!G45*1&lt;=TODAY(),OR(DL!G45="!",DL!G45="?"),RIGHT(Prévisions!D45,1)="+")),"Film(s) en cours (non précisé)",IF(AND(Prévisions!E45="Terminée",AND(Prévisions!G45*1&lt;=TODAY(),OR(DL!G45="!",DL!G45="?"))),"Film(s) en cours",IF(AND(Prévisions!E45="Terminée",AND(LEN(Prévisions!F45)-LEN(SUBSTITUTE(Prévisions!F45,"/",""))=2,Prévisions!F45*1&gt;TODAY(),DL!E45="!"),AND(LEN(Prévisions!G45)-LEN(SUBSTITUTE(Prévisions!G45,"/",""))=2,Prévisions!G45*1&gt;TODAY(),DL!G45="!")),"OAV(s) et Film(s) à venir",IF(AND(Prévisions!E45="Terminée",AND(LEN(Prévisions!F45)-LEN(SUBSTITUTE(Prévisions!F45,"/",""))=2,Prévisions!F45*1&gt;TODAY(),DL!E45="!")),"OAV(s) à venir",IF(AND(Prévisions!E45="Terminée",AND(LEN(Prévisions!G45)-LEN(SUBSTITUTE(Prévisions!G45,"/",""))=2,Prévisions!G45*1&gt;TODAY(),DL!G45="!")),"Film(s) à venir",IF(AND(OR(LEN(Prévisions!F45)-LEN(SUBSTITUTE(Prévisions!F45,"/",""))=1,Prévisions!F45="A venir"),OR(LEN(Prévisions!G45)-LEN(SUBSTITUTE(Prévisions!G45,"/",""))=1,Prévisions!G45="A venir")),"OAV(s) et Film(s) à venir (non précisé)",IF(OR(LEN(Prévisions!F45)-LEN(SUBSTITUTE(Prévisions!F45,"/",""))=1,Prévisions!F45="A venir"),"OAV(s) à venir (non précisé)",IF(OR(LEN(Prévisions!G45)-LEN(SUBSTITUTE(Prévisions!G45,"/",""))=1,Prévisions!G45="A venir"),"Film(s) à venir (non précisé)",IF(AND(Prévisions!E45="Terminée",OR(AND(Prévisions!F45*1&lt;=TODAY(),Prévisions!C45=DL!E45),ISBLANK(Prévisions!F45),Prévisions!F45="Terminé(s)"),OR(AND(Prévisions!G45*1&lt;=TODAY(),Prévisions!D45=DL!G45),ISBLANK(Prévisions!G45),Prévisions!G45="Terminé(s)")),"Série terminée","Try Again")))))))))))),IF(AND(OR(Prévisions!E45="A venir",LEN(Prévisions!E45)-LEN(SUBSTITUTE(Prévisions!E45,"/",""))=1),DL!C45="!"),"Série à venir (non précisé)",IF(AND(OR(Prévisions!F45="A venir",LEN(Prévisions!F45)-LEN(SUBSTITUTE(Prévisions!F45,"/",""))=1),DL!E45="!"),"OAV(s) à venir (non précisé)",IF(AND(OR(Prévisions!G45="A venir",LEN(Prévisions!G45)-LEN(SUBSTITUTE(Prévisions!G45,"/",""))=1),DL!G45="!"),"Film(s) à venir (non précisé)",IF(Prévisions!E45="En pause","Série en pause",IF(Prévisions!F45="En pause","OAV(s) en pause",IF(AND(LEN(Prévisions!F45)-LEN(SUBSTITUTE(Prévisions!F45,"/",""))=1,DL!E45="!"),"OAV(s) à venir (non précisé)",IF(AND(LEN(Prévisions!G45)-LEN(SUBSTITUTE(Prévisions!G45,"/",""))=1,DL!E45="!"),"Film(s) à venir (non précisé)",IF(Prévisions!G45="Terminé(s)","Film(s) terminé(s)",IF(Prévisions!F45="Terminé(s)","OAV(s) terminé(s)",IF(AND(Prévisions!E45*1&gt;TODAY(),DL!C45="!"),"Série à venir",IF(AND(Prévisions!F45*1&gt;TODAY(),DL!E45="!"),"OAV(s) à venir",IF(AND(Prévisions!G45*1&gt;TODAY(),DL!G45="!"),"Film(s) à venir",IF(AND(ISBLANK(Prévisions!E45),Prévisions!F45*1&lt;=TODAY(),OR(DL!E45="!",DL!E45="?")),"OAV(s) en cours",IF(AND(ISBLANK(Prévisions!E45),ISBLANK(Prévisions!F45),AND(Prévisions!G45*1&lt;=TODAY(),Prévisions!D45=DL!G45)),"Film(s) terminé(s)",IF(AND(ISBLANK(Prévisions!E45),ISBLANK(Prévisions!G45),AND(Prévisions!F45*1&lt;=TODAY(),Prévisions!C45=DL!E45)),"OAV(s) terminé(s)","Tryagain")))))))))))))))))</f>
        <v>Série terminée</v>
      </c>
      <c r="I45" s="5" t="str">
        <f ca="1">IF(AND(OR(H45="Série et OAV(s) en cours",H45="Série et OAV(s) en cours (non précisé)",H45="Série en cours",H45="OAV(s) en cours",H45="Film(s) en cours",H45="Série en cours (non précisé)",H45="OAV(s) en cours (non précisé)",H45="Film(s) en cours (non précisé)"),B45=C45,D45=E45,F45=G45),"A jour",IF(H45="Film(s) à venir","Dans "&amp;Prévisions!G45*1-TODAY()&amp;" jour(s)",IF(H45="OAV(s) à venir","Dans "&amp;Prévisions!F45*1-TODAY()&amp;" jour(s)",IF(H45="Série à venir","Dans "&amp;Prévisions!E45*1-TODAY()&amp;" jour(s)",IF(OR(H45="Série et OAV(s) à venir (non précisé)",H45="Série à venir (non précisé)",H45="OAV(s) à venir (non précisé)",H45="Film(s) à venir (non précisé)",H45="Série et film(s) à venir (non précisé)"),"Dans ?? jour(s)",IF(AND(H45="Film(s) terminé(s)",F45=G45),"Fini(s)",IF(AND(B45=C45,D45=E45,F45=G45),"Finie",IF(OR(DL!B45="x",DL!D45="x",DL!F45="x"),"Série Abandonnée",IF(AND(B45&lt;C45,D45&lt;E45,F45&lt;G45),C45-B45&amp;" Episode(s), "&amp;E45-D45&amp;" OAV(s) et "&amp;G45-F45&amp;" Film(s) à regarder",IF(AND(B45&lt;C45,D45&lt;E45),C45-B45&amp;" Episode(s) et "&amp;E45-D45&amp;" OAV(s) à regarder",IF(AND(B45&lt;C45,F45&lt;G45),C45-B45&amp;" Episode(s) et "&amp;G45-F45&amp;" Film(s) à regarder",IF(AND(D45&lt;E45,F45&lt;G45),E45-D45&amp;" OAV(s) et "&amp;G45-F45&amp;" Film(s) à regarder",IF(B45&lt;C45,C45-B45&amp;" Episode(s) à regarder",IF(D45&lt;E45,E45-D45&amp;" OAV(s) à regarder",IF(F45&lt;G45,G45-F45&amp;" Film(s) à regarder","")))))))))))))))</f>
        <v>Finie</v>
      </c>
    </row>
    <row r="46" spans="1:9" s="10" customFormat="1" ht="17.25" customHeight="1" x14ac:dyDescent="0.25">
      <c r="A46" s="35" t="s">
        <v>115</v>
      </c>
      <c r="B46" s="5">
        <v>13</v>
      </c>
      <c r="C46" s="5">
        <v>13</v>
      </c>
      <c r="D46" s="5"/>
      <c r="E46" s="5"/>
      <c r="F46" s="5"/>
      <c r="G46" s="5"/>
      <c r="H46" s="5" t="str">
        <f ca="1">IF(AND(OR(LEN(Prévisions!E46)-LEN(SUBSTITUTE(Prévisions!E46,"/",""))=2,LEN(Prévisions!E46)-LEN(SUBSTITUTE(Prévisions!E46,"/",""))=1),OR(ISBLANK(Prévisions!F46),LEN(Prévisions!F46)-LEN(SUBSTITUTE(Prévisions!F46,"/",""))=2,LEN(Prévisions!F46)-LEN(SUBSTITUTE(Prévisions!F46,"/",""))=1),OR(ISBLANK(Prévisions!G46),LEN(Prévisions!G46)-LEN(SUBSTITUTE(Prévisions!G46,"/",""))=2,LEN(Prévisions!G46)-LEN(SUBSTITUTE(Prévisions!G46,"/",""))=1)),IF(AND(LEN(Prévisions!E46)-LEN(SUBSTITUTE(Prévisions!E46,"/",""))=1,LEN(Prévisions!F46)-LEN(SUBSTITUTE(Prévisions!F46,"/",""))=1,LEN(Prévisions!G46)-LEN(SUBSTITUTE(Prévisions!G46,"/",""))=1),"Série, OAV(s) et Film(s) à venir (non précisé)",IF(AND(OR(LEN(Prévisions!E46)-LEN(SUBSTITUTE(Prévisions!E46,"/",""))=1,Prévisions!E46="A venir"),OR(LEN(Prévisions!F46)-LEN(SUBSTITUTE(Prévisions!F46,"/",""))=1,Prévisions!F46="A venir")),"Série et OAV(s) à venir (non précisé)",IF(AND(OR(LEN(Prévisions!E46)-LEN(SUBSTITUTE(Prévisions!E46,"/",""))=1,Prévisions!E46="A venir"),OR(LEN(Prévisions!G46)-LEN(SUBSTITUTE(Prévisions!G46,"/",""))=1,Prévisions!G46="A venir")),"Série et Film(s) à venir (non précisé)",IF(OR(LEN(Prévisions!E46)-LEN(SUBSTITUTE(Prévisions!E46,"/",""))=1,Prévisions!E46="A venir"),"Série à venir (non précisé)",IF(AND(AND(Prévisions!E46*1&lt;=TODAY(),Prévisions!B46=DL!C46),AND(Prévisions!F46*1&lt;=TODAY(),Prévisions!C46=DL!E46),AND(Prévisions!G46*1&lt;=TODAY(),Prévisions!D46=DL!G46)),"Série terminée",IF(AND(AND(Prévisions!E46*1&lt;=TODAY(),OR(DL!C46="!",DL!C46="?")),AND(Prévisions!F46*1&lt;=TODAY(),OR(DL!E46="!",DL!E46="?")),AND(Prévisions!G46*1&lt;=TODAY(),OR(DL!G46="!",DL!G46="?"))),"Série, OAV(s) et Film(s) en cours",IF(AND(AND(Prévisions!E46*1&lt;=TODAY(),OR(DL!C46="!",DL!C46="?")),AND(Prévisions!F46*1&lt;=TODAY(),OR(DL!E46="!",DL!E46="?"))),"Série et OAV(s) en cours",IF(AND(AND(Prévisions!E46*1&lt;=TODAY(),OR(DL!C46="!",DL!C46="?")),AND(Prévisions!G46*1&lt;=TODAY(),OR(DL!G46="!",DL!G46="?"))),"Série et Film(s) en cours",IF(AND(AND(Prévisions!F46*1&lt;=TODAY(),OR(DL!E46="!",DL!E46="?")),AND(Prévisions!G46*1&lt;=TODAY(),OR(DL!G46="!",DL!G46="?"))),"OAV(s) et Film(s) en cours",IF(AND(Prévisions!E46*1&lt;=TODAY(),OR(DL!C46="!",DL!C46="?"),RIGHT(Prévisions!B46,1)="+"),"Série en cours (non précisé)",IF(AND(Prévisions!E46*1&lt;=TODAY(),OR(DL!C46="!",DL!C46="?")),"Série en cours",IF(AND(Prévisions!F46*1&lt;=TODAY(),OR(DL!E46="!",DL!E46="?"),RIGHT(Prévisions!C46,1)="+"),"OAV(s) en cours (non précisé)",IF(AND(Prévisions!F46*1&lt;=TODAY(),OR(DL!E46="!",DL!E46="?")),"OAV(s) en cours",IF(AND(Prévisions!G46*1&lt;=TODAY(),OR(DL!G46="!",DL!G46="?"),RIGHT(Prévisions!D46,1)="+"),"Film(s) en cours (non précisé)",IF(AND(Prévisions!G46*1&lt;=TODAY(),OR(DL!G46="!",DL!G46="?")),"Film(s) en cours",IF(AND(AND(Prévisions!E46*1&gt;TODAY(),DL!C46="!"),AND(Prévisions!F46*1&gt;TODAY(),DL!E46="!"),AND(Prévisions!G46*1&gt;TODAY(),DL!G46="!")),"Série, OAV(s) et Film(s) à venir",IF(AND(AND(Prévisions!E46*1&gt;TODAY(),DL!C46="!"),AND(Prévisions!F46*1&gt;TODAY(),DL!E46="!")),"Série et OAV(s) à venir",IF(AND(AND(Prévisions!E46*1&gt;TODAY(),DL!C46="!"),AND(Prévisions!G46*1&gt;TODAY(),DL!G46="!")),"Série et Film(s) à venir",IF(AND(AND(Prévisions!F46*1&gt;TODAY(),DL!E46="!"),AND(Prévisions!G46*1&gt;TODAY(),DL!G46="!")),"OAV(s) et Film(s) à venir",IF(AND(Prévisions!E46*1&gt;TODAY(),DL!C46="!"),"Série à venir",IF(AND(Prévisions!F46*1&gt;TODAY(),DL!E46="!"),"OAV(s) à venir",IF(AND(Prévisions!G46*1&gt;TODAY(),DL!G46="!"),"Film(s) à venir","Try Again")))))))))))))))))))))),IF(AND(Prévisions!E46="Terminée",OR(ISBLANK(Prévisions!F46),LEN(Prévisions!F46)-LEN(SUBSTITUTE(Prévisions!F46,"/",""))=2,LEN(Prévisions!F46)-LEN(SUBSTITUTE(Prévisions!F46,"/",""))=1,Prévisions!F46="Terminé(s)"),OR(ISBLANK(Prévisions!G46),LEN(Prévisions!G46)-LEN(SUBSTITUTE(Prévisions!G46,"/",""))=2,,LEN(Prévisions!G46)-LEN(SUBSTITUTE(Prévisions!G46,"/",""))=1,Prévisions!G46="Terminé(s)")),IF(AND(Prévisions!E46="Terminée",AND(Prévisions!F46*1&lt;=TODAY(),OR(DL!E46="!",DL!E46="?")),AND(Prévisions!G46*1&lt;=TODAY(),OR(DL!G46="!",DL!G46="?"))),"OAV(s) et Film(s) en cours",IF(AND(Prévisions!E46="Terminée",AND(Prévisions!F46*1&lt;=TODAY(),OR(DL!E46="!",DL!E46="?"),RIGHT(Prévisions!C46,1)="+")),"OAV(s) en cours (non précisé)",IF(AND(Prévisions!E46="Terminée",AND(Prévisions!F46*1&lt;=TODAY(),OR(DL!E46="!",DL!E46="?"))),"OAV(s) en cours",IF(AND(Prévisions!E46="Terminée",AND(Prévisions!G46*1&lt;=TODAY(),OR(DL!G46="!",DL!G46="?"),RIGHT(Prévisions!D46,1)="+")),"Film(s) en cours (non précisé)",IF(AND(Prévisions!E46="Terminée",AND(Prévisions!G46*1&lt;=TODAY(),OR(DL!G46="!",DL!G46="?"))),"Film(s) en cours",IF(AND(Prévisions!E46="Terminée",AND(LEN(Prévisions!F46)-LEN(SUBSTITUTE(Prévisions!F46,"/",""))=2,Prévisions!F46*1&gt;TODAY(),DL!E46="!"),AND(LEN(Prévisions!G46)-LEN(SUBSTITUTE(Prévisions!G46,"/",""))=2,Prévisions!G46*1&gt;TODAY(),DL!G46="!")),"OAV(s) et Film(s) à venir",IF(AND(Prévisions!E46="Terminée",AND(LEN(Prévisions!F46)-LEN(SUBSTITUTE(Prévisions!F46,"/",""))=2,Prévisions!F46*1&gt;TODAY(),DL!E46="!")),"OAV(s) à venir",IF(AND(Prévisions!E46="Terminée",AND(LEN(Prévisions!G46)-LEN(SUBSTITUTE(Prévisions!G46,"/",""))=2,Prévisions!G46*1&gt;TODAY(),DL!G46="!")),"Film(s) à venir",IF(AND(OR(LEN(Prévisions!F46)-LEN(SUBSTITUTE(Prévisions!F46,"/",""))=1,Prévisions!F46="A venir"),OR(LEN(Prévisions!G46)-LEN(SUBSTITUTE(Prévisions!G46,"/",""))=1,Prévisions!G46="A venir")),"OAV(s) et Film(s) à venir (non précisé)",IF(OR(LEN(Prévisions!F46)-LEN(SUBSTITUTE(Prévisions!F46,"/",""))=1,Prévisions!F46="A venir"),"OAV(s) à venir (non précisé)",IF(OR(LEN(Prévisions!G46)-LEN(SUBSTITUTE(Prévisions!G46,"/",""))=1,Prévisions!G46="A venir"),"Film(s) à venir (non précisé)",IF(AND(Prévisions!E46="Terminée",OR(AND(Prévisions!F46*1&lt;=TODAY(),Prévisions!C46=DL!E46),ISBLANK(Prévisions!F46),Prévisions!F46="Terminé(s)"),OR(AND(Prévisions!G46*1&lt;=TODAY(),Prévisions!D46=DL!G46),ISBLANK(Prévisions!G46),Prévisions!G46="Terminé(s)")),"Série terminée","Try Again")))))))))))),IF(AND(OR(Prévisions!E46="A venir",LEN(Prévisions!E46)-LEN(SUBSTITUTE(Prévisions!E46,"/",""))=1),DL!C46="!"),"Série à venir (non précisé)",IF(AND(OR(Prévisions!F46="A venir",LEN(Prévisions!F46)-LEN(SUBSTITUTE(Prévisions!F46,"/",""))=1),DL!E46="!"),"OAV(s) à venir (non précisé)",IF(AND(OR(Prévisions!G46="A venir",LEN(Prévisions!G46)-LEN(SUBSTITUTE(Prévisions!G46,"/",""))=1),DL!G46="!"),"Film(s) à venir (non précisé)",IF(Prévisions!E46="En pause","Série en pause",IF(Prévisions!F46="En pause","OAV(s) en pause",IF(AND(LEN(Prévisions!F46)-LEN(SUBSTITUTE(Prévisions!F46,"/",""))=1,DL!E46="!"),"OAV(s) à venir (non précisé)",IF(AND(LEN(Prévisions!G46)-LEN(SUBSTITUTE(Prévisions!G46,"/",""))=1,DL!E46="!"),"Film(s) à venir (non précisé)",IF(Prévisions!G46="Terminé(s)","Film(s) terminé(s)",IF(Prévisions!F46="Terminé(s)","OAV(s) terminé(s)",IF(AND(Prévisions!E46*1&gt;TODAY(),DL!C46="!"),"Série à venir",IF(AND(Prévisions!F46*1&gt;TODAY(),DL!E46="!"),"OAV(s) à venir",IF(AND(Prévisions!G46*1&gt;TODAY(),DL!G46="!"),"Film(s) à venir",IF(AND(ISBLANK(Prévisions!E46),Prévisions!F46*1&lt;=TODAY(),OR(DL!E46="!",DL!E46="?")),"OAV(s) en cours",IF(AND(ISBLANK(Prévisions!E46),ISBLANK(Prévisions!F46),AND(Prévisions!G46*1&lt;=TODAY(),Prévisions!D46=DL!G46)),"Film(s) terminé(s)",IF(AND(ISBLANK(Prévisions!E46),ISBLANK(Prévisions!G46),AND(Prévisions!F46*1&lt;=TODAY(),Prévisions!C46=DL!E46)),"OAV(s) terminé(s)","Tryagain")))))))))))))))))</f>
        <v>Série terminée</v>
      </c>
      <c r="I46" s="5" t="str">
        <f ca="1">IF(AND(OR(H46="Série et OAV(s) en cours",H46="Série et OAV(s) en cours (non précisé)",H46="Série en cours",H46="OAV(s) en cours",H46="Film(s) en cours",H46="Série en cours (non précisé)",H46="OAV(s) en cours (non précisé)",H46="Film(s) en cours (non précisé)"),B46=C46,D46=E46,F46=G46),"A jour",IF(H46="Film(s) à venir","Dans "&amp;Prévisions!G46*1-TODAY()&amp;" jour(s)",IF(H46="OAV(s) à venir","Dans "&amp;Prévisions!F46*1-TODAY()&amp;" jour(s)",IF(H46="Série à venir","Dans "&amp;Prévisions!E46*1-TODAY()&amp;" jour(s)",IF(OR(H46="Série et OAV(s) à venir (non précisé)",H46="Série à venir (non précisé)",H46="OAV(s) à venir (non précisé)",H46="Film(s) à venir (non précisé)",H46="Série et film(s) à venir (non précisé)"),"Dans ?? jour(s)",IF(AND(H46="Film(s) terminé(s)",F46=G46),"Fini(s)",IF(AND(B46=C46,D46=E46,F46=G46),"Finie",IF(OR(DL!B46="x",DL!D46="x",DL!F46="x"),"Série Abandonnée",IF(AND(B46&lt;C46,D46&lt;E46,F46&lt;G46),C46-B46&amp;" Episode(s), "&amp;E46-D46&amp;" OAV(s) et "&amp;G46-F46&amp;" Film(s) à regarder",IF(AND(B46&lt;C46,D46&lt;E46),C46-B46&amp;" Episode(s) et "&amp;E46-D46&amp;" OAV(s) à regarder",IF(AND(B46&lt;C46,F46&lt;G46),C46-B46&amp;" Episode(s) et "&amp;G46-F46&amp;" Film(s) à regarder",IF(AND(D46&lt;E46,F46&lt;G46),E46-D46&amp;" OAV(s) et "&amp;G46-F46&amp;" Film(s) à regarder",IF(B46&lt;C46,C46-B46&amp;" Episode(s) à regarder",IF(D46&lt;E46,E46-D46&amp;" OAV(s) à regarder",IF(F46&lt;G46,G46-F46&amp;" Film(s) à regarder","")))))))))))))))</f>
        <v>Finie</v>
      </c>
    </row>
    <row r="47" spans="1:9" ht="17.25" customHeight="1" x14ac:dyDescent="0.25">
      <c r="A47" s="35" t="s">
        <v>6</v>
      </c>
      <c r="B47" s="5">
        <v>13</v>
      </c>
      <c r="C47" s="5">
        <v>13</v>
      </c>
      <c r="D47" s="5"/>
      <c r="E47" s="5"/>
      <c r="F47" s="5"/>
      <c r="G47" s="5"/>
      <c r="H47" s="5" t="str">
        <f ca="1">IF(AND(OR(LEN(Prévisions!E47)-LEN(SUBSTITUTE(Prévisions!E47,"/",""))=2,LEN(Prévisions!E47)-LEN(SUBSTITUTE(Prévisions!E47,"/",""))=1),OR(ISBLANK(Prévisions!F47),LEN(Prévisions!F47)-LEN(SUBSTITUTE(Prévisions!F47,"/",""))=2,LEN(Prévisions!F47)-LEN(SUBSTITUTE(Prévisions!F47,"/",""))=1),OR(ISBLANK(Prévisions!G47),LEN(Prévisions!G47)-LEN(SUBSTITUTE(Prévisions!G47,"/",""))=2,LEN(Prévisions!G47)-LEN(SUBSTITUTE(Prévisions!G47,"/",""))=1)),IF(AND(LEN(Prévisions!E47)-LEN(SUBSTITUTE(Prévisions!E47,"/",""))=1,LEN(Prévisions!F47)-LEN(SUBSTITUTE(Prévisions!F47,"/",""))=1,LEN(Prévisions!G47)-LEN(SUBSTITUTE(Prévisions!G47,"/",""))=1),"Série, OAV(s) et Film(s) à venir (non précisé)",IF(AND(OR(LEN(Prévisions!E47)-LEN(SUBSTITUTE(Prévisions!E47,"/",""))=1,Prévisions!E47="A venir"),OR(LEN(Prévisions!F47)-LEN(SUBSTITUTE(Prévisions!F47,"/",""))=1,Prévisions!F47="A venir")),"Série et OAV(s) à venir (non précisé)",IF(AND(OR(LEN(Prévisions!E47)-LEN(SUBSTITUTE(Prévisions!E47,"/",""))=1,Prévisions!E47="A venir"),OR(LEN(Prévisions!G47)-LEN(SUBSTITUTE(Prévisions!G47,"/",""))=1,Prévisions!G47="A venir")),"Série et Film(s) à venir (non précisé)",IF(OR(LEN(Prévisions!E47)-LEN(SUBSTITUTE(Prévisions!E47,"/",""))=1,Prévisions!E47="A venir"),"Série à venir (non précisé)",IF(AND(AND(Prévisions!E47*1&lt;=TODAY(),Prévisions!B47=DL!C47),AND(Prévisions!F47*1&lt;=TODAY(),Prévisions!C47=DL!E47),AND(Prévisions!G47*1&lt;=TODAY(),Prévisions!D47=DL!G47)),"Série terminée",IF(AND(AND(Prévisions!E47*1&lt;=TODAY(),OR(DL!C47="!",DL!C47="?")),AND(Prévisions!F47*1&lt;=TODAY(),OR(DL!E47="!",DL!E47="?")),AND(Prévisions!G47*1&lt;=TODAY(),OR(DL!G47="!",DL!G47="?"))),"Série, OAV(s) et Film(s) en cours",IF(AND(AND(Prévisions!E47*1&lt;=TODAY(),OR(DL!C47="!",DL!C47="?")),AND(Prévisions!F47*1&lt;=TODAY(),OR(DL!E47="!",DL!E47="?"))),"Série et OAV(s) en cours",IF(AND(AND(Prévisions!E47*1&lt;=TODAY(),OR(DL!C47="!",DL!C47="?")),AND(Prévisions!G47*1&lt;=TODAY(),OR(DL!G47="!",DL!G47="?"))),"Série et Film(s) en cours",IF(AND(AND(Prévisions!F47*1&lt;=TODAY(),OR(DL!E47="!",DL!E47="?")),AND(Prévisions!G47*1&lt;=TODAY(),OR(DL!G47="!",DL!G47="?"))),"OAV(s) et Film(s) en cours",IF(AND(Prévisions!E47*1&lt;=TODAY(),OR(DL!C47="!",DL!C47="?"),RIGHT(Prévisions!B47,1)="+"),"Série en cours (non précisé)",IF(AND(Prévisions!E47*1&lt;=TODAY(),OR(DL!C47="!",DL!C47="?")),"Série en cours",IF(AND(Prévisions!F47*1&lt;=TODAY(),OR(DL!E47="!",DL!E47="?"),RIGHT(Prévisions!C47,1)="+"),"OAV(s) en cours (non précisé)",IF(AND(Prévisions!F47*1&lt;=TODAY(),OR(DL!E47="!",DL!E47="?")),"OAV(s) en cours",IF(AND(Prévisions!G47*1&lt;=TODAY(),OR(DL!G47="!",DL!G47="?"),RIGHT(Prévisions!D47,1)="+"),"Film(s) en cours (non précisé)",IF(AND(Prévisions!G47*1&lt;=TODAY(),OR(DL!G47="!",DL!G47="?")),"Film(s) en cours",IF(AND(AND(Prévisions!E47*1&gt;TODAY(),DL!C47="!"),AND(Prévisions!F47*1&gt;TODAY(),DL!E47="!"),AND(Prévisions!G47*1&gt;TODAY(),DL!G47="!")),"Série, OAV(s) et Film(s) à venir",IF(AND(AND(Prévisions!E47*1&gt;TODAY(),DL!C47="!"),AND(Prévisions!F47*1&gt;TODAY(),DL!E47="!")),"Série et OAV(s) à venir",IF(AND(AND(Prévisions!E47*1&gt;TODAY(),DL!C47="!"),AND(Prévisions!G47*1&gt;TODAY(),DL!G47="!")),"Série et Film(s) à venir",IF(AND(AND(Prévisions!F47*1&gt;TODAY(),DL!E47="!"),AND(Prévisions!G47*1&gt;TODAY(),DL!G47="!")),"OAV(s) et Film(s) à venir",IF(AND(Prévisions!E47*1&gt;TODAY(),DL!C47="!"),"Série à venir",IF(AND(Prévisions!F47*1&gt;TODAY(),DL!E47="!"),"OAV(s) à venir",IF(AND(Prévisions!G47*1&gt;TODAY(),DL!G47="!"),"Film(s) à venir","Try Again")))))))))))))))))))))),IF(AND(Prévisions!E47="Terminée",OR(ISBLANK(Prévisions!F47),LEN(Prévisions!F47)-LEN(SUBSTITUTE(Prévisions!F47,"/",""))=2,LEN(Prévisions!F47)-LEN(SUBSTITUTE(Prévisions!F47,"/",""))=1,Prévisions!F47="Terminé(s)"),OR(ISBLANK(Prévisions!G47),LEN(Prévisions!G47)-LEN(SUBSTITUTE(Prévisions!G47,"/",""))=2,,LEN(Prévisions!G47)-LEN(SUBSTITUTE(Prévisions!G47,"/",""))=1,Prévisions!G47="Terminé(s)")),IF(AND(Prévisions!E47="Terminée",AND(Prévisions!F47*1&lt;=TODAY(),OR(DL!E47="!",DL!E47="?")),AND(Prévisions!G47*1&lt;=TODAY(),OR(DL!G47="!",DL!G47="?"))),"OAV(s) et Film(s) en cours",IF(AND(Prévisions!E47="Terminée",AND(Prévisions!F47*1&lt;=TODAY(),OR(DL!E47="!",DL!E47="?"),RIGHT(Prévisions!C47,1)="+")),"OAV(s) en cours (non précisé)",IF(AND(Prévisions!E47="Terminée",AND(Prévisions!F47*1&lt;=TODAY(),OR(DL!E47="!",DL!E47="?"))),"OAV(s) en cours",IF(AND(Prévisions!E47="Terminée",AND(Prévisions!G47*1&lt;=TODAY(),OR(DL!G47="!",DL!G47="?"),RIGHT(Prévisions!D47,1)="+")),"Film(s) en cours (non précisé)",IF(AND(Prévisions!E47="Terminée",AND(Prévisions!G47*1&lt;=TODAY(),OR(DL!G47="!",DL!G47="?"))),"Film(s) en cours",IF(AND(Prévisions!E47="Terminée",AND(LEN(Prévisions!F47)-LEN(SUBSTITUTE(Prévisions!F47,"/",""))=2,Prévisions!F47*1&gt;TODAY(),DL!E47="!"),AND(LEN(Prévisions!G47)-LEN(SUBSTITUTE(Prévisions!G47,"/",""))=2,Prévisions!G47*1&gt;TODAY(),DL!G47="!")),"OAV(s) et Film(s) à venir",IF(AND(Prévisions!E47="Terminée",AND(LEN(Prévisions!F47)-LEN(SUBSTITUTE(Prévisions!F47,"/",""))=2,Prévisions!F47*1&gt;TODAY(),DL!E47="!")),"OAV(s) à venir",IF(AND(Prévisions!E47="Terminée",AND(LEN(Prévisions!G47)-LEN(SUBSTITUTE(Prévisions!G47,"/",""))=2,Prévisions!G47*1&gt;TODAY(),DL!G47="!")),"Film(s) à venir",IF(AND(OR(LEN(Prévisions!F47)-LEN(SUBSTITUTE(Prévisions!F47,"/",""))=1,Prévisions!F47="A venir"),OR(LEN(Prévisions!G47)-LEN(SUBSTITUTE(Prévisions!G47,"/",""))=1,Prévisions!G47="A venir")),"OAV(s) et Film(s) à venir (non précisé)",IF(OR(LEN(Prévisions!F47)-LEN(SUBSTITUTE(Prévisions!F47,"/",""))=1,Prévisions!F47="A venir"),"OAV(s) à venir (non précisé)",IF(OR(LEN(Prévisions!G47)-LEN(SUBSTITUTE(Prévisions!G47,"/",""))=1,Prévisions!G47="A venir"),"Film(s) à venir (non précisé)",IF(AND(Prévisions!E47="Terminée",OR(AND(Prévisions!F47*1&lt;=TODAY(),Prévisions!C47=DL!E47),ISBLANK(Prévisions!F47),Prévisions!F47="Terminé(s)"),OR(AND(Prévisions!G47*1&lt;=TODAY(),Prévisions!D47=DL!G47),ISBLANK(Prévisions!G47),Prévisions!G47="Terminé(s)")),"Série terminée","Try Again")))))))))))),IF(AND(OR(Prévisions!E47="A venir",LEN(Prévisions!E47)-LEN(SUBSTITUTE(Prévisions!E47,"/",""))=1),DL!C47="!"),"Série à venir (non précisé)",IF(AND(OR(Prévisions!F47="A venir",LEN(Prévisions!F47)-LEN(SUBSTITUTE(Prévisions!F47,"/",""))=1),DL!E47="!"),"OAV(s) à venir (non précisé)",IF(AND(OR(Prévisions!G47="A venir",LEN(Prévisions!G47)-LEN(SUBSTITUTE(Prévisions!G47,"/",""))=1),DL!G47="!"),"Film(s) à venir (non précisé)",IF(Prévisions!E47="En pause","Série en pause",IF(Prévisions!F47="En pause","OAV(s) en pause",IF(AND(LEN(Prévisions!F47)-LEN(SUBSTITUTE(Prévisions!F47,"/",""))=1,DL!E47="!"),"OAV(s) à venir (non précisé)",IF(AND(LEN(Prévisions!G47)-LEN(SUBSTITUTE(Prévisions!G47,"/",""))=1,DL!E47="!"),"Film(s) à venir (non précisé)",IF(Prévisions!G47="Terminé(s)","Film(s) terminé(s)",IF(Prévisions!F47="Terminé(s)","OAV(s) terminé(s)",IF(AND(Prévisions!E47*1&gt;TODAY(),DL!C47="!"),"Série à venir",IF(AND(Prévisions!F47*1&gt;TODAY(),DL!E47="!"),"OAV(s) à venir",IF(AND(Prévisions!G47*1&gt;TODAY(),DL!G47="!"),"Film(s) à venir",IF(AND(ISBLANK(Prévisions!E47),Prévisions!F47*1&lt;=TODAY(),OR(DL!E47="!",DL!E47="?")),"OAV(s) en cours",IF(AND(ISBLANK(Prévisions!E47),ISBLANK(Prévisions!F47),AND(Prévisions!G47*1&lt;=TODAY(),Prévisions!D47=DL!G47)),"Film(s) terminé(s)",IF(AND(ISBLANK(Prévisions!E47),ISBLANK(Prévisions!G47),AND(Prévisions!F47*1&lt;=TODAY(),Prévisions!C47=DL!E47)),"OAV(s) terminé(s)","Tryagain")))))))))))))))))</f>
        <v>Série terminée</v>
      </c>
      <c r="I47" s="5" t="str">
        <f ca="1">IF(AND(OR(H47="Série et OAV(s) en cours",H47="Série et OAV(s) en cours (non précisé)",H47="Série en cours",H47="OAV(s) en cours",H47="Film(s) en cours",H47="Série en cours (non précisé)",H47="OAV(s) en cours (non précisé)",H47="Film(s) en cours (non précisé)"),B47=C47,D47=E47,F47=G47),"A jour",IF(H47="Film(s) à venir","Dans "&amp;Prévisions!G47*1-TODAY()&amp;" jour(s)",IF(H47="OAV(s) à venir","Dans "&amp;Prévisions!F47*1-TODAY()&amp;" jour(s)",IF(H47="Série à venir","Dans "&amp;Prévisions!E47*1-TODAY()&amp;" jour(s)",IF(OR(H47="Série et OAV(s) à venir (non précisé)",H47="Série à venir (non précisé)",H47="OAV(s) à venir (non précisé)",H47="Film(s) à venir (non précisé)",H47="Série et film(s) à venir (non précisé)"),"Dans ?? jour(s)",IF(AND(H47="Film(s) terminé(s)",F47=G47),"Fini(s)",IF(AND(B47=C47,D47=E47,F47=G47),"Finie",IF(OR(DL!B47="x",DL!D47="x",DL!F47="x"),"Série Abandonnée",IF(AND(B47&lt;C47,D47&lt;E47,F47&lt;G47),C47-B47&amp;" Episode(s), "&amp;E47-D47&amp;" OAV(s) et "&amp;G47-F47&amp;" Film(s) à regarder",IF(AND(B47&lt;C47,D47&lt;E47),C47-B47&amp;" Episode(s) et "&amp;E47-D47&amp;" OAV(s) à regarder",IF(AND(B47&lt;C47,F47&lt;G47),C47-B47&amp;" Episode(s) et "&amp;G47-F47&amp;" Film(s) à regarder",IF(AND(D47&lt;E47,F47&lt;G47),E47-D47&amp;" OAV(s) et "&amp;G47-F47&amp;" Film(s) à regarder",IF(B47&lt;C47,C47-B47&amp;" Episode(s) à regarder",IF(D47&lt;E47,E47-D47&amp;" OAV(s) à regarder",IF(F47&lt;G47,G47-F47&amp;" Film(s) à regarder","")))))))))))))))</f>
        <v>Finie</v>
      </c>
    </row>
    <row r="48" spans="1:9" s="10" customFormat="1" ht="17.25" customHeight="1" x14ac:dyDescent="0.25">
      <c r="A48" s="35" t="s">
        <v>137</v>
      </c>
      <c r="B48" s="5"/>
      <c r="C48" s="5"/>
      <c r="D48" s="5">
        <v>2</v>
      </c>
      <c r="E48" s="5">
        <v>2</v>
      </c>
      <c r="F48" s="5"/>
      <c r="G48" s="5"/>
      <c r="H48" s="5" t="str">
        <f ca="1">IF(AND(OR(LEN(Prévisions!E48)-LEN(SUBSTITUTE(Prévisions!E48,"/",""))=2,LEN(Prévisions!E48)-LEN(SUBSTITUTE(Prévisions!E48,"/",""))=1),OR(ISBLANK(Prévisions!F48),LEN(Prévisions!F48)-LEN(SUBSTITUTE(Prévisions!F48,"/",""))=2,LEN(Prévisions!F48)-LEN(SUBSTITUTE(Prévisions!F48,"/",""))=1),OR(ISBLANK(Prévisions!G48),LEN(Prévisions!G48)-LEN(SUBSTITUTE(Prévisions!G48,"/",""))=2,LEN(Prévisions!G48)-LEN(SUBSTITUTE(Prévisions!G48,"/",""))=1)),IF(AND(LEN(Prévisions!E48)-LEN(SUBSTITUTE(Prévisions!E48,"/",""))=1,LEN(Prévisions!F48)-LEN(SUBSTITUTE(Prévisions!F48,"/",""))=1,LEN(Prévisions!G48)-LEN(SUBSTITUTE(Prévisions!G48,"/",""))=1),"Série, OAV(s) et Film(s) à venir (non précisé)",IF(AND(OR(LEN(Prévisions!E48)-LEN(SUBSTITUTE(Prévisions!E48,"/",""))=1,Prévisions!E48="A venir"),OR(LEN(Prévisions!F48)-LEN(SUBSTITUTE(Prévisions!F48,"/",""))=1,Prévisions!F48="A venir")),"Série et OAV(s) à venir (non précisé)",IF(AND(OR(LEN(Prévisions!E48)-LEN(SUBSTITUTE(Prévisions!E48,"/",""))=1,Prévisions!E48="A venir"),OR(LEN(Prévisions!G48)-LEN(SUBSTITUTE(Prévisions!G48,"/",""))=1,Prévisions!G48="A venir")),"Série et Film(s) à venir (non précisé)",IF(OR(LEN(Prévisions!E48)-LEN(SUBSTITUTE(Prévisions!E48,"/",""))=1,Prévisions!E48="A venir"),"Série à venir (non précisé)",IF(AND(AND(Prévisions!E48*1&lt;=TODAY(),Prévisions!B48=DL!C48),AND(Prévisions!F48*1&lt;=TODAY(),Prévisions!C48=DL!E48),AND(Prévisions!G48*1&lt;=TODAY(),Prévisions!D48=DL!G48)),"Série terminée",IF(AND(AND(Prévisions!E48*1&lt;=TODAY(),OR(DL!C48="!",DL!C48="?")),AND(Prévisions!F48*1&lt;=TODAY(),OR(DL!E48="!",DL!E48="?")),AND(Prévisions!G48*1&lt;=TODAY(),OR(DL!G48="!",DL!G48="?"))),"Série, OAV(s) et Film(s) en cours",IF(AND(AND(Prévisions!E48*1&lt;=TODAY(),OR(DL!C48="!",DL!C48="?")),AND(Prévisions!F48*1&lt;=TODAY(),OR(DL!E48="!",DL!E48="?"))),"Série et OAV(s) en cours",IF(AND(AND(Prévisions!E48*1&lt;=TODAY(),OR(DL!C48="!",DL!C48="?")),AND(Prévisions!G48*1&lt;=TODAY(),OR(DL!G48="!",DL!G48="?"))),"Série et Film(s) en cours",IF(AND(AND(Prévisions!F48*1&lt;=TODAY(),OR(DL!E48="!",DL!E48="?")),AND(Prévisions!G48*1&lt;=TODAY(),OR(DL!G48="!",DL!G48="?"))),"OAV(s) et Film(s) en cours",IF(AND(Prévisions!E48*1&lt;=TODAY(),OR(DL!C48="!",DL!C48="?"),RIGHT(Prévisions!B48,1)="+"),"Série en cours (non précisé)",IF(AND(Prévisions!E48*1&lt;=TODAY(),OR(DL!C48="!",DL!C48="?")),"Série en cours",IF(AND(Prévisions!F48*1&lt;=TODAY(),OR(DL!E48="!",DL!E48="?"),RIGHT(Prévisions!C48,1)="+"),"OAV(s) en cours (non précisé)",IF(AND(Prévisions!F48*1&lt;=TODAY(),OR(DL!E48="!",DL!E48="?")),"OAV(s) en cours",IF(AND(Prévisions!G48*1&lt;=TODAY(),OR(DL!G48="!",DL!G48="?"),RIGHT(Prévisions!D48,1)="+"),"Film(s) en cours (non précisé)",IF(AND(Prévisions!G48*1&lt;=TODAY(),OR(DL!G48="!",DL!G48="?")),"Film(s) en cours",IF(AND(AND(Prévisions!E48*1&gt;TODAY(),DL!C48="!"),AND(Prévisions!F48*1&gt;TODAY(),DL!E48="!"),AND(Prévisions!G48*1&gt;TODAY(),DL!G48="!")),"Série, OAV(s) et Film(s) à venir",IF(AND(AND(Prévisions!E48*1&gt;TODAY(),DL!C48="!"),AND(Prévisions!F48*1&gt;TODAY(),DL!E48="!")),"Série et OAV(s) à venir",IF(AND(AND(Prévisions!E48*1&gt;TODAY(),DL!C48="!"),AND(Prévisions!G48*1&gt;TODAY(),DL!G48="!")),"Série et Film(s) à venir",IF(AND(AND(Prévisions!F48*1&gt;TODAY(),DL!E48="!"),AND(Prévisions!G48*1&gt;TODAY(),DL!G48="!")),"OAV(s) et Film(s) à venir",IF(AND(Prévisions!E48*1&gt;TODAY(),DL!C48="!"),"Série à venir",IF(AND(Prévisions!F48*1&gt;TODAY(),DL!E48="!"),"OAV(s) à venir",IF(AND(Prévisions!G48*1&gt;TODAY(),DL!G48="!"),"Film(s) à venir","Try Again")))))))))))))))))))))),IF(AND(Prévisions!E48="Terminée",OR(ISBLANK(Prévisions!F48),LEN(Prévisions!F48)-LEN(SUBSTITUTE(Prévisions!F48,"/",""))=2,LEN(Prévisions!F48)-LEN(SUBSTITUTE(Prévisions!F48,"/",""))=1,Prévisions!F48="Terminé(s)"),OR(ISBLANK(Prévisions!G48),LEN(Prévisions!G48)-LEN(SUBSTITUTE(Prévisions!G48,"/",""))=2,,LEN(Prévisions!G48)-LEN(SUBSTITUTE(Prévisions!G48,"/",""))=1,Prévisions!G48="Terminé(s)")),IF(AND(Prévisions!E48="Terminée",AND(Prévisions!F48*1&lt;=TODAY(),OR(DL!E48="!",DL!E48="?")),AND(Prévisions!G48*1&lt;=TODAY(),OR(DL!G48="!",DL!G48="?"))),"OAV(s) et Film(s) en cours",IF(AND(Prévisions!E48="Terminée",AND(Prévisions!F48*1&lt;=TODAY(),OR(DL!E48="!",DL!E48="?"),RIGHT(Prévisions!C48,1)="+")),"OAV(s) en cours (non précisé)",IF(AND(Prévisions!E48="Terminée",AND(Prévisions!F48*1&lt;=TODAY(),OR(DL!E48="!",DL!E48="?"))),"OAV(s) en cours",IF(AND(Prévisions!E48="Terminée",AND(Prévisions!G48*1&lt;=TODAY(),OR(DL!G48="!",DL!G48="?"),RIGHT(Prévisions!D48,1)="+")),"Film(s) en cours (non précisé)",IF(AND(Prévisions!E48="Terminée",AND(Prévisions!G48*1&lt;=TODAY(),OR(DL!G48="!",DL!G48="?"))),"Film(s) en cours",IF(AND(Prévisions!E48="Terminée",AND(LEN(Prévisions!F48)-LEN(SUBSTITUTE(Prévisions!F48,"/",""))=2,Prévisions!F48*1&gt;TODAY(),DL!E48="!"),AND(LEN(Prévisions!G48)-LEN(SUBSTITUTE(Prévisions!G48,"/",""))=2,Prévisions!G48*1&gt;TODAY(),DL!G48="!")),"OAV(s) et Film(s) à venir",IF(AND(Prévisions!E48="Terminée",AND(LEN(Prévisions!F48)-LEN(SUBSTITUTE(Prévisions!F48,"/",""))=2,Prévisions!F48*1&gt;TODAY(),DL!E48="!")),"OAV(s) à venir",IF(AND(Prévisions!E48="Terminée",AND(LEN(Prévisions!G48)-LEN(SUBSTITUTE(Prévisions!G48,"/",""))=2,Prévisions!G48*1&gt;TODAY(),DL!G48="!")),"Film(s) à venir",IF(AND(OR(LEN(Prévisions!F48)-LEN(SUBSTITUTE(Prévisions!F48,"/",""))=1,Prévisions!F48="A venir"),OR(LEN(Prévisions!G48)-LEN(SUBSTITUTE(Prévisions!G48,"/",""))=1,Prévisions!G48="A venir")),"OAV(s) et Film(s) à venir (non précisé)",IF(OR(LEN(Prévisions!F48)-LEN(SUBSTITUTE(Prévisions!F48,"/",""))=1,Prévisions!F48="A venir"),"OAV(s) à venir (non précisé)",IF(OR(LEN(Prévisions!G48)-LEN(SUBSTITUTE(Prévisions!G48,"/",""))=1,Prévisions!G48="A venir"),"Film(s) à venir (non précisé)",IF(AND(Prévisions!E48="Terminée",OR(AND(Prévisions!F48*1&lt;=TODAY(),Prévisions!C48=DL!E48),ISBLANK(Prévisions!F48),Prévisions!F48="Terminé(s)"),OR(AND(Prévisions!G48*1&lt;=TODAY(),Prévisions!D48=DL!G48),ISBLANK(Prévisions!G48),Prévisions!G48="Terminé(s)")),"Série terminée","Try Again")))))))))))),IF(AND(OR(Prévisions!E48="A venir",LEN(Prévisions!E48)-LEN(SUBSTITUTE(Prévisions!E48,"/",""))=1),DL!C48="!"),"Série à venir (non précisé)",IF(AND(OR(Prévisions!F48="A venir",LEN(Prévisions!F48)-LEN(SUBSTITUTE(Prévisions!F48,"/",""))=1),DL!E48="!"),"OAV(s) à venir (non précisé)",IF(AND(OR(Prévisions!G48="A venir",LEN(Prévisions!G48)-LEN(SUBSTITUTE(Prévisions!G48,"/",""))=1),DL!G48="!"),"Film(s) à venir (non précisé)",IF(Prévisions!E48="En pause","Série en pause",IF(Prévisions!F48="En pause","OAV(s) en pause",IF(AND(LEN(Prévisions!F48)-LEN(SUBSTITUTE(Prévisions!F48,"/",""))=1,DL!E48="!"),"OAV(s) à venir (non précisé)",IF(AND(LEN(Prévisions!G48)-LEN(SUBSTITUTE(Prévisions!G48,"/",""))=1,DL!E48="!"),"Film(s) à venir (non précisé)",IF(Prévisions!G48="Terminé(s)","Film(s) terminé(s)",IF(Prévisions!F48="Terminé(s)","OAV(s) terminé(s)",IF(AND(Prévisions!E48*1&gt;TODAY(),DL!C48="!"),"Série à venir",IF(AND(Prévisions!F48*1&gt;TODAY(),DL!E48="!"),"OAV(s) à venir",IF(AND(Prévisions!G48*1&gt;TODAY(),DL!G48="!"),"Film(s) à venir",IF(AND(ISBLANK(Prévisions!E48),Prévisions!F48*1&lt;=TODAY(),OR(DL!E48="!",DL!E48="?")),"OAV(s) en cours",IF(AND(ISBLANK(Prévisions!E48),ISBLANK(Prévisions!F48),AND(Prévisions!G48*1&lt;=TODAY(),Prévisions!D48=DL!G48)),"Film(s) terminé(s)",IF(AND(ISBLANK(Prévisions!E48),ISBLANK(Prévisions!G48),AND(Prévisions!F48*1&lt;=TODAY(),Prévisions!C48=DL!E48)),"OAV(s) terminé(s)","Tryagain")))))))))))))))))</f>
        <v>OAV(s) terminé(s)</v>
      </c>
      <c r="I48" s="5" t="str">
        <f ca="1">IF(AND(OR(H48="Série et OAV(s) en cours",H48="Série et OAV(s) en cours (non précisé)",H48="Série en cours",H48="OAV(s) en cours",H48="Film(s) en cours",H48="Série en cours (non précisé)",H48="OAV(s) en cours (non précisé)",H48="Film(s) en cours (non précisé)"),B48=C48,D48=E48,F48=G48),"A jour",IF(H48="Film(s) à venir","Dans "&amp;Prévisions!G48*1-TODAY()&amp;" jour(s)",IF(H48="OAV(s) à venir","Dans "&amp;Prévisions!F48*1-TODAY()&amp;" jour(s)",IF(H48="Série à venir","Dans "&amp;Prévisions!E48*1-TODAY()&amp;" jour(s)",IF(OR(H48="Série et OAV(s) à venir (non précisé)",H48="Série à venir (non précisé)",H48="OAV(s) à venir (non précisé)",H48="Film(s) à venir (non précisé)",H48="Série et film(s) à venir (non précisé)"),"Dans ?? jour(s)",IF(AND(H48="Film(s) terminé(s)",F48=G48),"Fini(s)",IF(AND(B48=C48,D48=E48,F48=G48),"Finie",IF(OR(DL!B48="x",DL!D48="x",DL!F48="x"),"Série Abandonnée",IF(AND(B48&lt;C48,D48&lt;E48,F48&lt;G48),C48-B48&amp;" Episode(s), "&amp;E48-D48&amp;" OAV(s) et "&amp;G48-F48&amp;" Film(s) à regarder",IF(AND(B48&lt;C48,D48&lt;E48),C48-B48&amp;" Episode(s) et "&amp;E48-D48&amp;" OAV(s) à regarder",IF(AND(B48&lt;C48,F48&lt;G48),C48-B48&amp;" Episode(s) et "&amp;G48-F48&amp;" Film(s) à regarder",IF(AND(D48&lt;E48,F48&lt;G48),E48-D48&amp;" OAV(s) et "&amp;G48-F48&amp;" Film(s) à regarder",IF(B48&lt;C48,C48-B48&amp;" Episode(s) à regarder",IF(D48&lt;E48,E48-D48&amp;" OAV(s) à regarder",IF(F48&lt;G48,G48-F48&amp;" Film(s) à regarder","")))))))))))))))</f>
        <v>Finie</v>
      </c>
    </row>
    <row r="49" spans="1:9" ht="17.25" customHeight="1" x14ac:dyDescent="0.25">
      <c r="A49" s="35" t="s">
        <v>7</v>
      </c>
      <c r="B49" s="5">
        <v>13</v>
      </c>
      <c r="C49" s="5">
        <v>13</v>
      </c>
      <c r="D49" s="5">
        <v>1</v>
      </c>
      <c r="E49" s="5">
        <v>1</v>
      </c>
      <c r="F49" s="5"/>
      <c r="G49" s="5"/>
      <c r="H49" s="5" t="str">
        <f ca="1">IF(AND(OR(LEN(Prévisions!E49)-LEN(SUBSTITUTE(Prévisions!E49,"/",""))=2,LEN(Prévisions!E49)-LEN(SUBSTITUTE(Prévisions!E49,"/",""))=1),OR(ISBLANK(Prévisions!F49),LEN(Prévisions!F49)-LEN(SUBSTITUTE(Prévisions!F49,"/",""))=2,LEN(Prévisions!F49)-LEN(SUBSTITUTE(Prévisions!F49,"/",""))=1),OR(ISBLANK(Prévisions!G49),LEN(Prévisions!G49)-LEN(SUBSTITUTE(Prévisions!G49,"/",""))=2,LEN(Prévisions!G49)-LEN(SUBSTITUTE(Prévisions!G49,"/",""))=1)),IF(AND(LEN(Prévisions!E49)-LEN(SUBSTITUTE(Prévisions!E49,"/",""))=1,LEN(Prévisions!F49)-LEN(SUBSTITUTE(Prévisions!F49,"/",""))=1,LEN(Prévisions!G49)-LEN(SUBSTITUTE(Prévisions!G49,"/",""))=1),"Série, OAV(s) et Film(s) à venir (non précisé)",IF(AND(OR(LEN(Prévisions!E49)-LEN(SUBSTITUTE(Prévisions!E49,"/",""))=1,Prévisions!E49="A venir"),OR(LEN(Prévisions!F49)-LEN(SUBSTITUTE(Prévisions!F49,"/",""))=1,Prévisions!F49="A venir")),"Série et OAV(s) à venir (non précisé)",IF(AND(OR(LEN(Prévisions!E49)-LEN(SUBSTITUTE(Prévisions!E49,"/",""))=1,Prévisions!E49="A venir"),OR(LEN(Prévisions!G49)-LEN(SUBSTITUTE(Prévisions!G49,"/",""))=1,Prévisions!G49="A venir")),"Série et Film(s) à venir (non précisé)",IF(OR(LEN(Prévisions!E49)-LEN(SUBSTITUTE(Prévisions!E49,"/",""))=1,Prévisions!E49="A venir"),"Série à venir (non précisé)",IF(AND(AND(Prévisions!E49*1&lt;=TODAY(),Prévisions!B49=DL!C49),AND(Prévisions!F49*1&lt;=TODAY(),Prévisions!C49=DL!E49),AND(Prévisions!G49*1&lt;=TODAY(),Prévisions!D49=DL!G49)),"Série terminée",IF(AND(AND(Prévisions!E49*1&lt;=TODAY(),OR(DL!C49="!",DL!C49="?")),AND(Prévisions!F49*1&lt;=TODAY(),OR(DL!E49="!",DL!E49="?")),AND(Prévisions!G49*1&lt;=TODAY(),OR(DL!G49="!",DL!G49="?"))),"Série, OAV(s) et Film(s) en cours",IF(AND(AND(Prévisions!E49*1&lt;=TODAY(),OR(DL!C49="!",DL!C49="?")),AND(Prévisions!F49*1&lt;=TODAY(),OR(DL!E49="!",DL!E49="?"))),"Série et OAV(s) en cours",IF(AND(AND(Prévisions!E49*1&lt;=TODAY(),OR(DL!C49="!",DL!C49="?")),AND(Prévisions!G49*1&lt;=TODAY(),OR(DL!G49="!",DL!G49="?"))),"Série et Film(s) en cours",IF(AND(AND(Prévisions!F49*1&lt;=TODAY(),OR(DL!E49="!",DL!E49="?")),AND(Prévisions!G49*1&lt;=TODAY(),OR(DL!G49="!",DL!G49="?"))),"OAV(s) et Film(s) en cours",IF(AND(Prévisions!E49*1&lt;=TODAY(),OR(DL!C49="!",DL!C49="?"),RIGHT(Prévisions!B49,1)="+"),"Série en cours (non précisé)",IF(AND(Prévisions!E49*1&lt;=TODAY(),OR(DL!C49="!",DL!C49="?")),"Série en cours",IF(AND(Prévisions!F49*1&lt;=TODAY(),OR(DL!E49="!",DL!E49="?"),RIGHT(Prévisions!C49,1)="+"),"OAV(s) en cours (non précisé)",IF(AND(Prévisions!F49*1&lt;=TODAY(),OR(DL!E49="!",DL!E49="?")),"OAV(s) en cours",IF(AND(Prévisions!G49*1&lt;=TODAY(),OR(DL!G49="!",DL!G49="?"),RIGHT(Prévisions!D49,1)="+"),"Film(s) en cours (non précisé)",IF(AND(Prévisions!G49*1&lt;=TODAY(),OR(DL!G49="!",DL!G49="?")),"Film(s) en cours",IF(AND(AND(Prévisions!E49*1&gt;TODAY(),DL!C49="!"),AND(Prévisions!F49*1&gt;TODAY(),DL!E49="!"),AND(Prévisions!G49*1&gt;TODAY(),DL!G49="!")),"Série, OAV(s) et Film(s) à venir",IF(AND(AND(Prévisions!E49*1&gt;TODAY(),DL!C49="!"),AND(Prévisions!F49*1&gt;TODAY(),DL!E49="!")),"Série et OAV(s) à venir",IF(AND(AND(Prévisions!E49*1&gt;TODAY(),DL!C49="!"),AND(Prévisions!G49*1&gt;TODAY(),DL!G49="!")),"Série et Film(s) à venir",IF(AND(AND(Prévisions!F49*1&gt;TODAY(),DL!E49="!"),AND(Prévisions!G49*1&gt;TODAY(),DL!G49="!")),"OAV(s) et Film(s) à venir",IF(AND(Prévisions!E49*1&gt;TODAY(),DL!C49="!"),"Série à venir",IF(AND(Prévisions!F49*1&gt;TODAY(),DL!E49="!"),"OAV(s) à venir",IF(AND(Prévisions!G49*1&gt;TODAY(),DL!G49="!"),"Film(s) à venir","Try Again")))))))))))))))))))))),IF(AND(Prévisions!E49="Terminée",OR(ISBLANK(Prévisions!F49),LEN(Prévisions!F49)-LEN(SUBSTITUTE(Prévisions!F49,"/",""))=2,LEN(Prévisions!F49)-LEN(SUBSTITUTE(Prévisions!F49,"/",""))=1,Prévisions!F49="Terminé(s)"),OR(ISBLANK(Prévisions!G49),LEN(Prévisions!G49)-LEN(SUBSTITUTE(Prévisions!G49,"/",""))=2,,LEN(Prévisions!G49)-LEN(SUBSTITUTE(Prévisions!G49,"/",""))=1,Prévisions!G49="Terminé(s)")),IF(AND(Prévisions!E49="Terminée",AND(Prévisions!F49*1&lt;=TODAY(),OR(DL!E49="!",DL!E49="?")),AND(Prévisions!G49*1&lt;=TODAY(),OR(DL!G49="!",DL!G49="?"))),"OAV(s) et Film(s) en cours",IF(AND(Prévisions!E49="Terminée",AND(Prévisions!F49*1&lt;=TODAY(),OR(DL!E49="!",DL!E49="?"),RIGHT(Prévisions!C49,1)="+")),"OAV(s) en cours (non précisé)",IF(AND(Prévisions!E49="Terminée",AND(Prévisions!F49*1&lt;=TODAY(),OR(DL!E49="!",DL!E49="?"))),"OAV(s) en cours",IF(AND(Prévisions!E49="Terminée",AND(Prévisions!G49*1&lt;=TODAY(),OR(DL!G49="!",DL!G49="?"),RIGHT(Prévisions!D49,1)="+")),"Film(s) en cours (non précisé)",IF(AND(Prévisions!E49="Terminée",AND(Prévisions!G49*1&lt;=TODAY(),OR(DL!G49="!",DL!G49="?"))),"Film(s) en cours",IF(AND(Prévisions!E49="Terminée",AND(LEN(Prévisions!F49)-LEN(SUBSTITUTE(Prévisions!F49,"/",""))=2,Prévisions!F49*1&gt;TODAY(),DL!E49="!"),AND(LEN(Prévisions!G49)-LEN(SUBSTITUTE(Prévisions!G49,"/",""))=2,Prévisions!G49*1&gt;TODAY(),DL!G49="!")),"OAV(s) et Film(s) à venir",IF(AND(Prévisions!E49="Terminée",AND(LEN(Prévisions!F49)-LEN(SUBSTITUTE(Prévisions!F49,"/",""))=2,Prévisions!F49*1&gt;TODAY(),DL!E49="!")),"OAV(s) à venir",IF(AND(Prévisions!E49="Terminée",AND(LEN(Prévisions!G49)-LEN(SUBSTITUTE(Prévisions!G49,"/",""))=2,Prévisions!G49*1&gt;TODAY(),DL!G49="!")),"Film(s) à venir",IF(AND(OR(LEN(Prévisions!F49)-LEN(SUBSTITUTE(Prévisions!F49,"/",""))=1,Prévisions!F49="A venir"),OR(LEN(Prévisions!G49)-LEN(SUBSTITUTE(Prévisions!G49,"/",""))=1,Prévisions!G49="A venir")),"OAV(s) et Film(s) à venir (non précisé)",IF(OR(LEN(Prévisions!F49)-LEN(SUBSTITUTE(Prévisions!F49,"/",""))=1,Prévisions!F49="A venir"),"OAV(s) à venir (non précisé)",IF(OR(LEN(Prévisions!G49)-LEN(SUBSTITUTE(Prévisions!G49,"/",""))=1,Prévisions!G49="A venir"),"Film(s) à venir (non précisé)",IF(AND(Prévisions!E49="Terminée",OR(AND(Prévisions!F49*1&lt;=TODAY(),Prévisions!C49=DL!E49),ISBLANK(Prévisions!F49),Prévisions!F49="Terminé(s)"),OR(AND(Prévisions!G49*1&lt;=TODAY(),Prévisions!D49=DL!G49),ISBLANK(Prévisions!G49),Prévisions!G49="Terminé(s)")),"Série terminée","Try Again")))))))))))),IF(AND(OR(Prévisions!E49="A venir",LEN(Prévisions!E49)-LEN(SUBSTITUTE(Prévisions!E49,"/",""))=1),DL!C49="!"),"Série à venir (non précisé)",IF(AND(OR(Prévisions!F49="A venir",LEN(Prévisions!F49)-LEN(SUBSTITUTE(Prévisions!F49,"/",""))=1),DL!E49="!"),"OAV(s) à venir (non précisé)",IF(AND(OR(Prévisions!G49="A venir",LEN(Prévisions!G49)-LEN(SUBSTITUTE(Prévisions!G49,"/",""))=1),DL!G49="!"),"Film(s) à venir (non précisé)",IF(Prévisions!E49="En pause","Série en pause",IF(Prévisions!F49="En pause","OAV(s) en pause",IF(AND(LEN(Prévisions!F49)-LEN(SUBSTITUTE(Prévisions!F49,"/",""))=1,DL!E49="!"),"OAV(s) à venir (non précisé)",IF(AND(LEN(Prévisions!G49)-LEN(SUBSTITUTE(Prévisions!G49,"/",""))=1,DL!E49="!"),"Film(s) à venir (non précisé)",IF(Prévisions!G49="Terminé(s)","Film(s) terminé(s)",IF(Prévisions!F49="Terminé(s)","OAV(s) terminé(s)",IF(AND(Prévisions!E49*1&gt;TODAY(),DL!C49="!"),"Série à venir",IF(AND(Prévisions!F49*1&gt;TODAY(),DL!E49="!"),"OAV(s) à venir",IF(AND(Prévisions!G49*1&gt;TODAY(),DL!G49="!"),"Film(s) à venir",IF(AND(ISBLANK(Prévisions!E49),Prévisions!F49*1&lt;=TODAY(),OR(DL!E49="!",DL!E49="?")),"OAV(s) en cours",IF(AND(ISBLANK(Prévisions!E49),ISBLANK(Prévisions!F49),AND(Prévisions!G49*1&lt;=TODAY(),Prévisions!D49=DL!G49)),"Film(s) terminé(s)",IF(AND(ISBLANK(Prévisions!E49),ISBLANK(Prévisions!G49),AND(Prévisions!F49*1&lt;=TODAY(),Prévisions!C49=DL!E49)),"OAV(s) terminé(s)","Tryagain")))))))))))))))))</f>
        <v>OAV(s) à venir</v>
      </c>
      <c r="I49" s="5" t="str">
        <f ca="1">IF(AND(OR(H49="Série et OAV(s) en cours",H49="Série et OAV(s) en cours (non précisé)",H49="Série en cours",H49="OAV(s) en cours",H49="Film(s) en cours",H49="Série en cours (non précisé)",H49="OAV(s) en cours (non précisé)",H49="Film(s) en cours (non précisé)"),B49=C49,D49=E49,F49=G49),"A jour",IF(H49="Film(s) à venir","Dans "&amp;Prévisions!G49*1-TODAY()&amp;" jour(s)",IF(H49="OAV(s) à venir","Dans "&amp;Prévisions!F49*1-TODAY()&amp;" jour(s)",IF(H49="Série à venir","Dans "&amp;Prévisions!E49*1-TODAY()&amp;" jour(s)",IF(OR(H49="Série et OAV(s) à venir (non précisé)",H49="Série à venir (non précisé)",H49="OAV(s) à venir (non précisé)",H49="Film(s) à venir (non précisé)",H49="Série et film(s) à venir (non précisé)"),"Dans ?? jour(s)",IF(AND(H49="Film(s) terminé(s)",F49=G49),"Fini(s)",IF(AND(B49=C49,D49=E49,F49=G49),"Finie",IF(OR(DL!B49="x",DL!D49="x",DL!F49="x"),"Série Abandonnée",IF(AND(B49&lt;C49,D49&lt;E49,F49&lt;G49),C49-B49&amp;" Episode(s), "&amp;E49-D49&amp;" OAV(s) et "&amp;G49-F49&amp;" Film(s) à regarder",IF(AND(B49&lt;C49,D49&lt;E49),C49-B49&amp;" Episode(s) et "&amp;E49-D49&amp;" OAV(s) à regarder",IF(AND(B49&lt;C49,F49&lt;G49),C49-B49&amp;" Episode(s) et "&amp;G49-F49&amp;" Film(s) à regarder",IF(AND(D49&lt;E49,F49&lt;G49),E49-D49&amp;" OAV(s) et "&amp;G49-F49&amp;" Film(s) à regarder",IF(B49&lt;C49,C49-B49&amp;" Episode(s) à regarder",IF(D49&lt;E49,E49-D49&amp;" OAV(s) à regarder",IF(F49&lt;G49,G49-F49&amp;" Film(s) à regarder","")))))))))))))))</f>
        <v>Dans 129 jour(s)</v>
      </c>
    </row>
    <row r="50" spans="1:9" s="10" customFormat="1" ht="17.25" customHeight="1" x14ac:dyDescent="0.25">
      <c r="A50" s="35" t="s">
        <v>177</v>
      </c>
      <c r="B50" s="5"/>
      <c r="C50" s="5"/>
      <c r="D50" s="5">
        <v>0</v>
      </c>
      <c r="E50" s="5">
        <v>0</v>
      </c>
      <c r="F50" s="5"/>
      <c r="G50" s="5"/>
      <c r="H50" s="5" t="str">
        <f ca="1">IF(AND(OR(LEN(Prévisions!E50)-LEN(SUBSTITUTE(Prévisions!E50,"/",""))=2,LEN(Prévisions!E50)-LEN(SUBSTITUTE(Prévisions!E50,"/",""))=1),OR(ISBLANK(Prévisions!F50),LEN(Prévisions!F50)-LEN(SUBSTITUTE(Prévisions!F50,"/",""))=2,LEN(Prévisions!F50)-LEN(SUBSTITUTE(Prévisions!F50,"/",""))=1),OR(ISBLANK(Prévisions!G50),LEN(Prévisions!G50)-LEN(SUBSTITUTE(Prévisions!G50,"/",""))=2,LEN(Prévisions!G50)-LEN(SUBSTITUTE(Prévisions!G50,"/",""))=1)),IF(AND(LEN(Prévisions!E50)-LEN(SUBSTITUTE(Prévisions!E50,"/",""))=1,LEN(Prévisions!F50)-LEN(SUBSTITUTE(Prévisions!F50,"/",""))=1,LEN(Prévisions!G50)-LEN(SUBSTITUTE(Prévisions!G50,"/",""))=1),"Série, OAV(s) et Film(s) à venir (non précisé)",IF(AND(OR(LEN(Prévisions!E50)-LEN(SUBSTITUTE(Prévisions!E50,"/",""))=1,Prévisions!E50="A venir"),OR(LEN(Prévisions!F50)-LEN(SUBSTITUTE(Prévisions!F50,"/",""))=1,Prévisions!F50="A venir")),"Série et OAV(s) à venir (non précisé)",IF(AND(OR(LEN(Prévisions!E50)-LEN(SUBSTITUTE(Prévisions!E50,"/",""))=1,Prévisions!E50="A venir"),OR(LEN(Prévisions!G50)-LEN(SUBSTITUTE(Prévisions!G50,"/",""))=1,Prévisions!G50="A venir")),"Série et Film(s) à venir (non précisé)",IF(OR(LEN(Prévisions!E50)-LEN(SUBSTITUTE(Prévisions!E50,"/",""))=1,Prévisions!E50="A venir"),"Série à venir (non précisé)",IF(AND(AND(Prévisions!E50*1&lt;=TODAY(),Prévisions!B50=DL!C50),AND(Prévisions!F50*1&lt;=TODAY(),Prévisions!C50=DL!E50),AND(Prévisions!G50*1&lt;=TODAY(),Prévisions!D50=DL!G50)),"Série terminée",IF(AND(AND(Prévisions!E50*1&lt;=TODAY(),OR(DL!C50="!",DL!C50="?")),AND(Prévisions!F50*1&lt;=TODAY(),OR(DL!E50="!",DL!E50="?")),AND(Prévisions!G50*1&lt;=TODAY(),OR(DL!G50="!",DL!G50="?"))),"Série, OAV(s) et Film(s) en cours",IF(AND(AND(Prévisions!E50*1&lt;=TODAY(),OR(DL!C50="!",DL!C50="?")),AND(Prévisions!F50*1&lt;=TODAY(),OR(DL!E50="!",DL!E50="?"))),"Série et OAV(s) en cours",IF(AND(AND(Prévisions!E50*1&lt;=TODAY(),OR(DL!C50="!",DL!C50="?")),AND(Prévisions!G50*1&lt;=TODAY(),OR(DL!G50="!",DL!G50="?"))),"Série et Film(s) en cours",IF(AND(AND(Prévisions!F50*1&lt;=TODAY(),OR(DL!E50="!",DL!E50="?")),AND(Prévisions!G50*1&lt;=TODAY(),OR(DL!G50="!",DL!G50="?"))),"OAV(s) et Film(s) en cours",IF(AND(Prévisions!E50*1&lt;=TODAY(),OR(DL!C50="!",DL!C50="?"),RIGHT(Prévisions!B50,1)="+"),"Série en cours (non précisé)",IF(AND(Prévisions!E50*1&lt;=TODAY(),OR(DL!C50="!",DL!C50="?")),"Série en cours",IF(AND(Prévisions!F50*1&lt;=TODAY(),OR(DL!E50="!",DL!E50="?"),RIGHT(Prévisions!C50,1)="+"),"OAV(s) en cours (non précisé)",IF(AND(Prévisions!F50*1&lt;=TODAY(),OR(DL!E50="!",DL!E50="?")),"OAV(s) en cours",IF(AND(Prévisions!G50*1&lt;=TODAY(),OR(DL!G50="!",DL!G50="?"),RIGHT(Prévisions!D50,1)="+"),"Film(s) en cours (non précisé)",IF(AND(Prévisions!G50*1&lt;=TODAY(),OR(DL!G50="!",DL!G50="?")),"Film(s) en cours",IF(AND(AND(Prévisions!E50*1&gt;TODAY(),DL!C50="!"),AND(Prévisions!F50*1&gt;TODAY(),DL!E50="!"),AND(Prévisions!G50*1&gt;TODAY(),DL!G50="!")),"Série, OAV(s) et Film(s) à venir",IF(AND(AND(Prévisions!E50*1&gt;TODAY(),DL!C50="!"),AND(Prévisions!F50*1&gt;TODAY(),DL!E50="!")),"Série et OAV(s) à venir",IF(AND(AND(Prévisions!E50*1&gt;TODAY(),DL!C50="!"),AND(Prévisions!G50*1&gt;TODAY(),DL!G50="!")),"Série et Film(s) à venir",IF(AND(AND(Prévisions!F50*1&gt;TODAY(),DL!E50="!"),AND(Prévisions!G50*1&gt;TODAY(),DL!G50="!")),"OAV(s) et Film(s) à venir",IF(AND(Prévisions!E50*1&gt;TODAY(),DL!C50="!"),"Série à venir",IF(AND(Prévisions!F50*1&gt;TODAY(),DL!E50="!"),"OAV(s) à venir",IF(AND(Prévisions!G50*1&gt;TODAY(),DL!G50="!"),"Film(s) à venir","Try Again")))))))))))))))))))))),IF(AND(Prévisions!E50="Terminée",OR(ISBLANK(Prévisions!F50),LEN(Prévisions!F50)-LEN(SUBSTITUTE(Prévisions!F50,"/",""))=2,LEN(Prévisions!F50)-LEN(SUBSTITUTE(Prévisions!F50,"/",""))=1,Prévisions!F50="Terminé(s)"),OR(ISBLANK(Prévisions!G50),LEN(Prévisions!G50)-LEN(SUBSTITUTE(Prévisions!G50,"/",""))=2,,LEN(Prévisions!G50)-LEN(SUBSTITUTE(Prévisions!G50,"/",""))=1,Prévisions!G50="Terminé(s)")),IF(AND(Prévisions!E50="Terminée",AND(Prévisions!F50*1&lt;=TODAY(),OR(DL!E50="!",DL!E50="?")),AND(Prévisions!G50*1&lt;=TODAY(),OR(DL!G50="!",DL!G50="?"))),"OAV(s) et Film(s) en cours",IF(AND(Prévisions!E50="Terminée",AND(Prévisions!F50*1&lt;=TODAY(),OR(DL!E50="!",DL!E50="?"),RIGHT(Prévisions!C50,1)="+")),"OAV(s) en cours (non précisé)",IF(AND(Prévisions!E50="Terminée",AND(Prévisions!F50*1&lt;=TODAY(),OR(DL!E50="!",DL!E50="?"))),"OAV(s) en cours",IF(AND(Prévisions!E50="Terminée",AND(Prévisions!G50*1&lt;=TODAY(),OR(DL!G50="!",DL!G50="?"),RIGHT(Prévisions!D50,1)="+")),"Film(s) en cours (non précisé)",IF(AND(Prévisions!E50="Terminée",AND(Prévisions!G50*1&lt;=TODAY(),OR(DL!G50="!",DL!G50="?"))),"Film(s) en cours",IF(AND(Prévisions!E50="Terminée",AND(LEN(Prévisions!F50)-LEN(SUBSTITUTE(Prévisions!F50,"/",""))=2,Prévisions!F50*1&gt;TODAY(),DL!E50="!"),AND(LEN(Prévisions!G50)-LEN(SUBSTITUTE(Prévisions!G50,"/",""))=2,Prévisions!G50*1&gt;TODAY(),DL!G50="!")),"OAV(s) et Film(s) à venir",IF(AND(Prévisions!E50="Terminée",AND(LEN(Prévisions!F50)-LEN(SUBSTITUTE(Prévisions!F50,"/",""))=2,Prévisions!F50*1&gt;TODAY(),DL!E50="!")),"OAV(s) à venir",IF(AND(Prévisions!E50="Terminée",AND(LEN(Prévisions!G50)-LEN(SUBSTITUTE(Prévisions!G50,"/",""))=2,Prévisions!G50*1&gt;TODAY(),DL!G50="!")),"Film(s) à venir",IF(AND(OR(LEN(Prévisions!F50)-LEN(SUBSTITUTE(Prévisions!F50,"/",""))=1,Prévisions!F50="A venir"),OR(LEN(Prévisions!G50)-LEN(SUBSTITUTE(Prévisions!G50,"/",""))=1,Prévisions!G50="A venir")),"OAV(s) et Film(s) à venir (non précisé)",IF(OR(LEN(Prévisions!F50)-LEN(SUBSTITUTE(Prévisions!F50,"/",""))=1,Prévisions!F50="A venir"),"OAV(s) à venir (non précisé)",IF(OR(LEN(Prévisions!G50)-LEN(SUBSTITUTE(Prévisions!G50,"/",""))=1,Prévisions!G50="A venir"),"Film(s) à venir (non précisé)",IF(AND(Prévisions!E50="Terminée",OR(AND(Prévisions!F50*1&lt;=TODAY(),Prévisions!C50=DL!E50),ISBLANK(Prévisions!F50),Prévisions!F50="Terminé(s)"),OR(AND(Prévisions!G50*1&lt;=TODAY(),Prévisions!D50=DL!G50),ISBLANK(Prévisions!G50),Prévisions!G50="Terminé(s)")),"Série terminée","Try Again")))))))))))),IF(AND(OR(Prévisions!E50="A venir",LEN(Prévisions!E50)-LEN(SUBSTITUTE(Prévisions!E50,"/",""))=1),DL!C50="!"),"Série à venir (non précisé)",IF(AND(OR(Prévisions!F50="A venir",LEN(Prévisions!F50)-LEN(SUBSTITUTE(Prévisions!F50,"/",""))=1),DL!E50="!"),"OAV(s) à venir (non précisé)",IF(AND(OR(Prévisions!G50="A venir",LEN(Prévisions!G50)-LEN(SUBSTITUTE(Prévisions!G50,"/",""))=1),DL!G50="!"),"Film(s) à venir (non précisé)",IF(Prévisions!E50="En pause","Série en pause",IF(Prévisions!F50="En pause","OAV(s) en pause",IF(AND(LEN(Prévisions!F50)-LEN(SUBSTITUTE(Prévisions!F50,"/",""))=1,DL!E50="!"),"OAV(s) à venir (non précisé)",IF(AND(LEN(Prévisions!G50)-LEN(SUBSTITUTE(Prévisions!G50,"/",""))=1,DL!E50="!"),"Film(s) à venir (non précisé)",IF(Prévisions!G50="Terminé(s)","Film(s) terminé(s)",IF(Prévisions!F50="Terminé(s)","OAV(s) terminé(s)",IF(AND(Prévisions!E50*1&gt;TODAY(),DL!C50="!"),"Série à venir",IF(AND(Prévisions!F50*1&gt;TODAY(),DL!E50="!"),"OAV(s) à venir",IF(AND(Prévisions!G50*1&gt;TODAY(),DL!G50="!"),"Film(s) à venir",IF(AND(ISBLANK(Prévisions!E50),Prévisions!F50*1&lt;=TODAY(),OR(DL!E50="!",DL!E50="?")),"OAV(s) en cours",IF(AND(ISBLANK(Prévisions!E50),ISBLANK(Prévisions!F50),AND(Prévisions!G50*1&lt;=TODAY(),Prévisions!D50=DL!G50)),"Film(s) terminé(s)",IF(AND(ISBLANK(Prévisions!E50),ISBLANK(Prévisions!G50),AND(Prévisions!F50*1&lt;=TODAY(),Prévisions!C50=DL!E50)),"OAV(s) terminé(s)","Tryagain")))))))))))))))))</f>
        <v>OAV(s) en cours</v>
      </c>
      <c r="I50" s="5" t="str">
        <f ca="1">IF(AND(OR(H50="Série et OAV(s) en cours",H50="Série et OAV(s) en cours (non précisé)",H50="Série en cours",H50="OAV(s) en cours",H50="Film(s) en cours",H50="Série en cours (non précisé)",H50="OAV(s) en cours (non précisé)",H50="Film(s) en cours (non précisé)"),B50=C50,D50=E50,F50=G50),"A jour",IF(H50="Film(s) à venir","Dans "&amp;Prévisions!G50*1-TODAY()&amp;" jour(s)",IF(H50="OAV(s) à venir","Dans "&amp;Prévisions!F50*1-TODAY()&amp;" jour(s)",IF(H50="Série à venir","Dans "&amp;Prévisions!E50*1-TODAY()&amp;" jour(s)",IF(OR(H50="Série et OAV(s) à venir (non précisé)",H50="Série à venir (non précisé)",H50="OAV(s) à venir (non précisé)",H50="Film(s) à venir (non précisé)",H50="Série et film(s) à venir (non précisé)"),"Dans ?? jour(s)",IF(AND(H50="Film(s) terminé(s)",F50=G50),"Fini(s)",IF(AND(B50=C50,D50=E50,F50=G50),"Finie",IF(OR(DL!B50="x",DL!D50="x",DL!F50="x"),"Série Abandonnée",IF(AND(B50&lt;C50,D50&lt;E50,F50&lt;G50),C50-B50&amp;" Episode(s), "&amp;E50-D50&amp;" OAV(s) et "&amp;G50-F50&amp;" Film(s) à regarder",IF(AND(B50&lt;C50,D50&lt;E50),C50-B50&amp;" Episode(s) et "&amp;E50-D50&amp;" OAV(s) à regarder",IF(AND(B50&lt;C50,F50&lt;G50),C50-B50&amp;" Episode(s) et "&amp;G50-F50&amp;" Film(s) à regarder",IF(AND(D50&lt;E50,F50&lt;G50),E50-D50&amp;" OAV(s) et "&amp;G50-F50&amp;" Film(s) à regarder",IF(B50&lt;C50,C50-B50&amp;" Episode(s) à regarder",IF(D50&lt;E50,E50-D50&amp;" OAV(s) à regarder",IF(F50&lt;G50,G50-F50&amp;" Film(s) à regarder","")))))))))))))))</f>
        <v>A jour</v>
      </c>
    </row>
    <row r="51" spans="1:9" s="10" customFormat="1" ht="17.25" customHeight="1" x14ac:dyDescent="0.25">
      <c r="A51" s="35" t="s">
        <v>94</v>
      </c>
      <c r="B51" s="5">
        <v>12</v>
      </c>
      <c r="C51" s="5">
        <v>12</v>
      </c>
      <c r="D51" s="5">
        <v>1</v>
      </c>
      <c r="E51" s="5">
        <v>1</v>
      </c>
      <c r="F51" s="5"/>
      <c r="G51" s="5"/>
      <c r="H51" s="5" t="str">
        <f ca="1">IF(AND(OR(LEN(Prévisions!E51)-LEN(SUBSTITUTE(Prévisions!E51,"/",""))=2,LEN(Prévisions!E51)-LEN(SUBSTITUTE(Prévisions!E51,"/",""))=1),OR(ISBLANK(Prévisions!F51),LEN(Prévisions!F51)-LEN(SUBSTITUTE(Prévisions!F51,"/",""))=2,LEN(Prévisions!F51)-LEN(SUBSTITUTE(Prévisions!F51,"/",""))=1),OR(ISBLANK(Prévisions!G51),LEN(Prévisions!G51)-LEN(SUBSTITUTE(Prévisions!G51,"/",""))=2,LEN(Prévisions!G51)-LEN(SUBSTITUTE(Prévisions!G51,"/",""))=1)),IF(AND(LEN(Prévisions!E51)-LEN(SUBSTITUTE(Prévisions!E51,"/",""))=1,LEN(Prévisions!F51)-LEN(SUBSTITUTE(Prévisions!F51,"/",""))=1,LEN(Prévisions!G51)-LEN(SUBSTITUTE(Prévisions!G51,"/",""))=1),"Série, OAV(s) et Film(s) à venir (non précisé)",IF(AND(OR(LEN(Prévisions!E51)-LEN(SUBSTITUTE(Prévisions!E51,"/",""))=1,Prévisions!E51="A venir"),OR(LEN(Prévisions!F51)-LEN(SUBSTITUTE(Prévisions!F51,"/",""))=1,Prévisions!F51="A venir")),"Série et OAV(s) à venir (non précisé)",IF(AND(OR(LEN(Prévisions!E51)-LEN(SUBSTITUTE(Prévisions!E51,"/",""))=1,Prévisions!E51="A venir"),OR(LEN(Prévisions!G51)-LEN(SUBSTITUTE(Prévisions!G51,"/",""))=1,Prévisions!G51="A venir")),"Série et Film(s) à venir (non précisé)",IF(OR(LEN(Prévisions!E51)-LEN(SUBSTITUTE(Prévisions!E51,"/",""))=1,Prévisions!E51="A venir"),"Série à venir (non précisé)",IF(AND(AND(Prévisions!E51*1&lt;=TODAY(),Prévisions!B51=DL!C51),AND(Prévisions!F51*1&lt;=TODAY(),Prévisions!C51=DL!E51),AND(Prévisions!G51*1&lt;=TODAY(),Prévisions!D51=DL!G51)),"Série terminée",IF(AND(AND(Prévisions!E51*1&lt;=TODAY(),OR(DL!C51="!",DL!C51="?")),AND(Prévisions!F51*1&lt;=TODAY(),OR(DL!E51="!",DL!E51="?")),AND(Prévisions!G51*1&lt;=TODAY(),OR(DL!G51="!",DL!G51="?"))),"Série, OAV(s) et Film(s) en cours",IF(AND(AND(Prévisions!E51*1&lt;=TODAY(),OR(DL!C51="!",DL!C51="?")),AND(Prévisions!F51*1&lt;=TODAY(),OR(DL!E51="!",DL!E51="?"))),"Série et OAV(s) en cours",IF(AND(AND(Prévisions!E51*1&lt;=TODAY(),OR(DL!C51="!",DL!C51="?")),AND(Prévisions!G51*1&lt;=TODAY(),OR(DL!G51="!",DL!G51="?"))),"Série et Film(s) en cours",IF(AND(AND(Prévisions!F51*1&lt;=TODAY(),OR(DL!E51="!",DL!E51="?")),AND(Prévisions!G51*1&lt;=TODAY(),OR(DL!G51="!",DL!G51="?"))),"OAV(s) et Film(s) en cours",IF(AND(Prévisions!E51*1&lt;=TODAY(),OR(DL!C51="!",DL!C51="?"),RIGHT(Prévisions!B51,1)="+"),"Série en cours (non précisé)",IF(AND(Prévisions!E51*1&lt;=TODAY(),OR(DL!C51="!",DL!C51="?")),"Série en cours",IF(AND(Prévisions!F51*1&lt;=TODAY(),OR(DL!E51="!",DL!E51="?"),RIGHT(Prévisions!C51,1)="+"),"OAV(s) en cours (non précisé)",IF(AND(Prévisions!F51*1&lt;=TODAY(),OR(DL!E51="!",DL!E51="?")),"OAV(s) en cours",IF(AND(Prévisions!G51*1&lt;=TODAY(),OR(DL!G51="!",DL!G51="?"),RIGHT(Prévisions!D51,1)="+"),"Film(s) en cours (non précisé)",IF(AND(Prévisions!G51*1&lt;=TODAY(),OR(DL!G51="!",DL!G51="?")),"Film(s) en cours",IF(AND(AND(Prévisions!E51*1&gt;TODAY(),DL!C51="!"),AND(Prévisions!F51*1&gt;TODAY(),DL!E51="!"),AND(Prévisions!G51*1&gt;TODAY(),DL!G51="!")),"Série, OAV(s) et Film(s) à venir",IF(AND(AND(Prévisions!E51*1&gt;TODAY(),DL!C51="!"),AND(Prévisions!F51*1&gt;TODAY(),DL!E51="!")),"Série et OAV(s) à venir",IF(AND(AND(Prévisions!E51*1&gt;TODAY(),DL!C51="!"),AND(Prévisions!G51*1&gt;TODAY(),DL!G51="!")),"Série et Film(s) à venir",IF(AND(AND(Prévisions!F51*1&gt;TODAY(),DL!E51="!"),AND(Prévisions!G51*1&gt;TODAY(),DL!G51="!")),"OAV(s) et Film(s) à venir",IF(AND(Prévisions!E51*1&gt;TODAY(),DL!C51="!"),"Série à venir",IF(AND(Prévisions!F51*1&gt;TODAY(),DL!E51="!"),"OAV(s) à venir",IF(AND(Prévisions!G51*1&gt;TODAY(),DL!G51="!"),"Film(s) à venir","Try Again")))))))))))))))))))))),IF(AND(Prévisions!E51="Terminée",OR(ISBLANK(Prévisions!F51),LEN(Prévisions!F51)-LEN(SUBSTITUTE(Prévisions!F51,"/",""))=2,LEN(Prévisions!F51)-LEN(SUBSTITUTE(Prévisions!F51,"/",""))=1,Prévisions!F51="Terminé(s)"),OR(ISBLANK(Prévisions!G51),LEN(Prévisions!G51)-LEN(SUBSTITUTE(Prévisions!G51,"/",""))=2,,LEN(Prévisions!G51)-LEN(SUBSTITUTE(Prévisions!G51,"/",""))=1,Prévisions!G51="Terminé(s)")),IF(AND(Prévisions!E51="Terminée",AND(Prévisions!F51*1&lt;=TODAY(),OR(DL!E51="!",DL!E51="?")),AND(Prévisions!G51*1&lt;=TODAY(),OR(DL!G51="!",DL!G51="?"))),"OAV(s) et Film(s) en cours",IF(AND(Prévisions!E51="Terminée",AND(Prévisions!F51*1&lt;=TODAY(),OR(DL!E51="!",DL!E51="?"),RIGHT(Prévisions!C51,1)="+")),"OAV(s) en cours (non précisé)",IF(AND(Prévisions!E51="Terminée",AND(Prévisions!F51*1&lt;=TODAY(),OR(DL!E51="!",DL!E51="?"))),"OAV(s) en cours",IF(AND(Prévisions!E51="Terminée",AND(Prévisions!G51*1&lt;=TODAY(),OR(DL!G51="!",DL!G51="?"),RIGHT(Prévisions!D51,1)="+")),"Film(s) en cours (non précisé)",IF(AND(Prévisions!E51="Terminée",AND(Prévisions!G51*1&lt;=TODAY(),OR(DL!G51="!",DL!G51="?"))),"Film(s) en cours",IF(AND(Prévisions!E51="Terminée",AND(LEN(Prévisions!F51)-LEN(SUBSTITUTE(Prévisions!F51,"/",""))=2,Prévisions!F51*1&gt;TODAY(),DL!E51="!"),AND(LEN(Prévisions!G51)-LEN(SUBSTITUTE(Prévisions!G51,"/",""))=2,Prévisions!G51*1&gt;TODAY(),DL!G51="!")),"OAV(s) et Film(s) à venir",IF(AND(Prévisions!E51="Terminée",AND(LEN(Prévisions!F51)-LEN(SUBSTITUTE(Prévisions!F51,"/",""))=2,Prévisions!F51*1&gt;TODAY(),DL!E51="!")),"OAV(s) à venir",IF(AND(Prévisions!E51="Terminée",AND(LEN(Prévisions!G51)-LEN(SUBSTITUTE(Prévisions!G51,"/",""))=2,Prévisions!G51*1&gt;TODAY(),DL!G51="!")),"Film(s) à venir",IF(AND(OR(LEN(Prévisions!F51)-LEN(SUBSTITUTE(Prévisions!F51,"/",""))=1,Prévisions!F51="A venir"),OR(LEN(Prévisions!G51)-LEN(SUBSTITUTE(Prévisions!G51,"/",""))=1,Prévisions!G51="A venir")),"OAV(s) et Film(s) à venir (non précisé)",IF(OR(LEN(Prévisions!F51)-LEN(SUBSTITUTE(Prévisions!F51,"/",""))=1,Prévisions!F51="A venir"),"OAV(s) à venir (non précisé)",IF(OR(LEN(Prévisions!G51)-LEN(SUBSTITUTE(Prévisions!G51,"/",""))=1,Prévisions!G51="A venir"),"Film(s) à venir (non précisé)",IF(AND(Prévisions!E51="Terminée",OR(AND(Prévisions!F51*1&lt;=TODAY(),Prévisions!C51=DL!E51),ISBLANK(Prévisions!F51),Prévisions!F51="Terminé(s)"),OR(AND(Prévisions!G51*1&lt;=TODAY(),Prévisions!D51=DL!G51),ISBLANK(Prévisions!G51),Prévisions!G51="Terminé(s)")),"Série terminée","Try Again")))))))))))),IF(AND(OR(Prévisions!E51="A venir",LEN(Prévisions!E51)-LEN(SUBSTITUTE(Prévisions!E51,"/",""))=1),DL!C51="!"),"Série à venir (non précisé)",IF(AND(OR(Prévisions!F51="A venir",LEN(Prévisions!F51)-LEN(SUBSTITUTE(Prévisions!F51,"/",""))=1),DL!E51="!"),"OAV(s) à venir (non précisé)",IF(AND(OR(Prévisions!G51="A venir",LEN(Prévisions!G51)-LEN(SUBSTITUTE(Prévisions!G51,"/",""))=1),DL!G51="!"),"Film(s) à venir (non précisé)",IF(Prévisions!E51="En pause","Série en pause",IF(Prévisions!F51="En pause","OAV(s) en pause",IF(AND(LEN(Prévisions!F51)-LEN(SUBSTITUTE(Prévisions!F51,"/",""))=1,DL!E51="!"),"OAV(s) à venir (non précisé)",IF(AND(LEN(Prévisions!G51)-LEN(SUBSTITUTE(Prévisions!G51,"/",""))=1,DL!E51="!"),"Film(s) à venir (non précisé)",IF(Prévisions!G51="Terminé(s)","Film(s) terminé(s)",IF(Prévisions!F51="Terminé(s)","OAV(s) terminé(s)",IF(AND(Prévisions!E51*1&gt;TODAY(),DL!C51="!"),"Série à venir",IF(AND(Prévisions!F51*1&gt;TODAY(),DL!E51="!"),"OAV(s) à venir",IF(AND(Prévisions!G51*1&gt;TODAY(),DL!G51="!"),"Film(s) à venir",IF(AND(ISBLANK(Prévisions!E51),Prévisions!F51*1&lt;=TODAY(),OR(DL!E51="!",DL!E51="?")),"OAV(s) en cours",IF(AND(ISBLANK(Prévisions!E51),ISBLANK(Prévisions!F51),AND(Prévisions!G51*1&lt;=TODAY(),Prévisions!D51=DL!G51)),"Film(s) terminé(s)",IF(AND(ISBLANK(Prévisions!E51),ISBLANK(Prévisions!G51),AND(Prévisions!F51*1&lt;=TODAY(),Prévisions!C51=DL!E51)),"OAV(s) terminé(s)","Tryagain")))))))))))))))))</f>
        <v>Série terminée</v>
      </c>
      <c r="I51" s="5" t="str">
        <f ca="1">IF(AND(OR(H51="Série et OAV(s) en cours",H51="Série et OAV(s) en cours (non précisé)",H51="Série en cours",H51="OAV(s) en cours",H51="Film(s) en cours",H51="Série en cours (non précisé)",H51="OAV(s) en cours (non précisé)",H51="Film(s) en cours (non précisé)"),B51=C51,D51=E51,F51=G51),"A jour",IF(H51="Film(s) à venir","Dans "&amp;Prévisions!G51*1-TODAY()&amp;" jour(s)",IF(H51="OAV(s) à venir","Dans "&amp;Prévisions!F51*1-TODAY()&amp;" jour(s)",IF(H51="Série à venir","Dans "&amp;Prévisions!E51*1-TODAY()&amp;" jour(s)",IF(OR(H51="Série et OAV(s) à venir (non précisé)",H51="Série à venir (non précisé)",H51="OAV(s) à venir (non précisé)",H51="Film(s) à venir (non précisé)",H51="Série et film(s) à venir (non précisé)"),"Dans ?? jour(s)",IF(AND(H51="Film(s) terminé(s)",F51=G51),"Fini(s)",IF(AND(B51=C51,D51=E51,F51=G51),"Finie",IF(OR(DL!B51="x",DL!D51="x",DL!F51="x"),"Série Abandonnée",IF(AND(B51&lt;C51,D51&lt;E51,F51&lt;G51),C51-B51&amp;" Episode(s), "&amp;E51-D51&amp;" OAV(s) et "&amp;G51-F51&amp;" Film(s) à regarder",IF(AND(B51&lt;C51,D51&lt;E51),C51-B51&amp;" Episode(s) et "&amp;E51-D51&amp;" OAV(s) à regarder",IF(AND(B51&lt;C51,F51&lt;G51),C51-B51&amp;" Episode(s) et "&amp;G51-F51&amp;" Film(s) à regarder",IF(AND(D51&lt;E51,F51&lt;G51),E51-D51&amp;" OAV(s) et "&amp;G51-F51&amp;" Film(s) à regarder",IF(B51&lt;C51,C51-B51&amp;" Episode(s) à regarder",IF(D51&lt;E51,E51-D51&amp;" OAV(s) à regarder",IF(F51&lt;G51,G51-F51&amp;" Film(s) à regarder","")))))))))))))))</f>
        <v>Finie</v>
      </c>
    </row>
    <row r="52" spans="1:9" s="9" customFormat="1" ht="17.25" customHeight="1" x14ac:dyDescent="0.25">
      <c r="A52" s="35" t="s">
        <v>72</v>
      </c>
      <c r="B52" s="5">
        <v>11</v>
      </c>
      <c r="C52" s="5">
        <v>11</v>
      </c>
      <c r="D52" s="5"/>
      <c r="E52" s="5"/>
      <c r="F52" s="5">
        <v>0</v>
      </c>
      <c r="G52" s="5">
        <v>1</v>
      </c>
      <c r="H52" s="5" t="str">
        <f ca="1">IF(AND(OR(LEN(Prévisions!E52)-LEN(SUBSTITUTE(Prévisions!E52,"/",""))=2,LEN(Prévisions!E52)-LEN(SUBSTITUTE(Prévisions!E52,"/",""))=1),OR(ISBLANK(Prévisions!F52),LEN(Prévisions!F52)-LEN(SUBSTITUTE(Prévisions!F52,"/",""))=2,LEN(Prévisions!F52)-LEN(SUBSTITUTE(Prévisions!F52,"/",""))=1),OR(ISBLANK(Prévisions!G52),LEN(Prévisions!G52)-LEN(SUBSTITUTE(Prévisions!G52,"/",""))=2,LEN(Prévisions!G52)-LEN(SUBSTITUTE(Prévisions!G52,"/",""))=1)),IF(AND(LEN(Prévisions!E52)-LEN(SUBSTITUTE(Prévisions!E52,"/",""))=1,LEN(Prévisions!F52)-LEN(SUBSTITUTE(Prévisions!F52,"/",""))=1,LEN(Prévisions!G52)-LEN(SUBSTITUTE(Prévisions!G52,"/",""))=1),"Série, OAV(s) et Film(s) à venir (non précisé)",IF(AND(OR(LEN(Prévisions!E52)-LEN(SUBSTITUTE(Prévisions!E52,"/",""))=1,Prévisions!E52="A venir"),OR(LEN(Prévisions!F52)-LEN(SUBSTITUTE(Prévisions!F52,"/",""))=1,Prévisions!F52="A venir")),"Série et OAV(s) à venir (non précisé)",IF(AND(OR(LEN(Prévisions!E52)-LEN(SUBSTITUTE(Prévisions!E52,"/",""))=1,Prévisions!E52="A venir"),OR(LEN(Prévisions!G52)-LEN(SUBSTITUTE(Prévisions!G52,"/",""))=1,Prévisions!G52="A venir")),"Série et Film(s) à venir (non précisé)",IF(OR(LEN(Prévisions!E52)-LEN(SUBSTITUTE(Prévisions!E52,"/",""))=1,Prévisions!E52="A venir"),"Série à venir (non précisé)",IF(AND(AND(Prévisions!E52*1&lt;=TODAY(),Prévisions!B52=DL!C52),AND(Prévisions!F52*1&lt;=TODAY(),Prévisions!C52=DL!E52),AND(Prévisions!G52*1&lt;=TODAY(),Prévisions!D52=DL!G52)),"Série terminée",IF(AND(AND(Prévisions!E52*1&lt;=TODAY(),OR(DL!C52="!",DL!C52="?")),AND(Prévisions!F52*1&lt;=TODAY(),OR(DL!E52="!",DL!E52="?")),AND(Prévisions!G52*1&lt;=TODAY(),OR(DL!G52="!",DL!G52="?"))),"Série, OAV(s) et Film(s) en cours",IF(AND(AND(Prévisions!E52*1&lt;=TODAY(),OR(DL!C52="!",DL!C52="?")),AND(Prévisions!F52*1&lt;=TODAY(),OR(DL!E52="!",DL!E52="?"))),"Série et OAV(s) en cours",IF(AND(AND(Prévisions!E52*1&lt;=TODAY(),OR(DL!C52="!",DL!C52="?")),AND(Prévisions!G52*1&lt;=TODAY(),OR(DL!G52="!",DL!G52="?"))),"Série et Film(s) en cours",IF(AND(AND(Prévisions!F52*1&lt;=TODAY(),OR(DL!E52="!",DL!E52="?")),AND(Prévisions!G52*1&lt;=TODAY(),OR(DL!G52="!",DL!G52="?"))),"OAV(s) et Film(s) en cours",IF(AND(Prévisions!E52*1&lt;=TODAY(),OR(DL!C52="!",DL!C52="?"),RIGHT(Prévisions!B52,1)="+"),"Série en cours (non précisé)",IF(AND(Prévisions!E52*1&lt;=TODAY(),OR(DL!C52="!",DL!C52="?")),"Série en cours",IF(AND(Prévisions!F52*1&lt;=TODAY(),OR(DL!E52="!",DL!E52="?"),RIGHT(Prévisions!C52,1)="+"),"OAV(s) en cours (non précisé)",IF(AND(Prévisions!F52*1&lt;=TODAY(),OR(DL!E52="!",DL!E52="?")),"OAV(s) en cours",IF(AND(Prévisions!G52*1&lt;=TODAY(),OR(DL!G52="!",DL!G52="?"),RIGHT(Prévisions!D52,1)="+"),"Film(s) en cours (non précisé)",IF(AND(Prévisions!G52*1&lt;=TODAY(),OR(DL!G52="!",DL!G52="?")),"Film(s) en cours",IF(AND(AND(Prévisions!E52*1&gt;TODAY(),DL!C52="!"),AND(Prévisions!F52*1&gt;TODAY(),DL!E52="!"),AND(Prévisions!G52*1&gt;TODAY(),DL!G52="!")),"Série, OAV(s) et Film(s) à venir",IF(AND(AND(Prévisions!E52*1&gt;TODAY(),DL!C52="!"),AND(Prévisions!F52*1&gt;TODAY(),DL!E52="!")),"Série et OAV(s) à venir",IF(AND(AND(Prévisions!E52*1&gt;TODAY(),DL!C52="!"),AND(Prévisions!G52*1&gt;TODAY(),DL!G52="!")),"Série et Film(s) à venir",IF(AND(AND(Prévisions!F52*1&gt;TODAY(),DL!E52="!"),AND(Prévisions!G52*1&gt;TODAY(),DL!G52="!")),"OAV(s) et Film(s) à venir",IF(AND(Prévisions!E52*1&gt;TODAY(),DL!C52="!"),"Série à venir",IF(AND(Prévisions!F52*1&gt;TODAY(),DL!E52="!"),"OAV(s) à venir",IF(AND(Prévisions!G52*1&gt;TODAY(),DL!G52="!"),"Film(s) à venir","Try Again")))))))))))))))))))))),IF(AND(Prévisions!E52="Terminée",OR(ISBLANK(Prévisions!F52),LEN(Prévisions!F52)-LEN(SUBSTITUTE(Prévisions!F52,"/",""))=2,LEN(Prévisions!F52)-LEN(SUBSTITUTE(Prévisions!F52,"/",""))=1,Prévisions!F52="Terminé(s)"),OR(ISBLANK(Prévisions!G52),LEN(Prévisions!G52)-LEN(SUBSTITUTE(Prévisions!G52,"/",""))=2,,LEN(Prévisions!G52)-LEN(SUBSTITUTE(Prévisions!G52,"/",""))=1,Prévisions!G52="Terminé(s)")),IF(AND(Prévisions!E52="Terminée",AND(Prévisions!F52*1&lt;=TODAY(),OR(DL!E52="!",DL!E52="?")),AND(Prévisions!G52*1&lt;=TODAY(),OR(DL!G52="!",DL!G52="?"))),"OAV(s) et Film(s) en cours",IF(AND(Prévisions!E52="Terminée",AND(Prévisions!F52*1&lt;=TODAY(),OR(DL!E52="!",DL!E52="?"),RIGHT(Prévisions!C52,1)="+")),"OAV(s) en cours (non précisé)",IF(AND(Prévisions!E52="Terminée",AND(Prévisions!F52*1&lt;=TODAY(),OR(DL!E52="!",DL!E52="?"))),"OAV(s) en cours",IF(AND(Prévisions!E52="Terminée",AND(Prévisions!G52*1&lt;=TODAY(),OR(DL!G52="!",DL!G52="?"),RIGHT(Prévisions!D52,1)="+")),"Film(s) en cours (non précisé)",IF(AND(Prévisions!E52="Terminée",AND(Prévisions!G52*1&lt;=TODAY(),OR(DL!G52="!",DL!G52="?"))),"Film(s) en cours",IF(AND(Prévisions!E52="Terminée",AND(LEN(Prévisions!F52)-LEN(SUBSTITUTE(Prévisions!F52,"/",""))=2,Prévisions!F52*1&gt;TODAY(),DL!E52="!"),AND(LEN(Prévisions!G52)-LEN(SUBSTITUTE(Prévisions!G52,"/",""))=2,Prévisions!G52*1&gt;TODAY(),DL!G52="!")),"OAV(s) et Film(s) à venir",IF(AND(Prévisions!E52="Terminée",AND(LEN(Prévisions!F52)-LEN(SUBSTITUTE(Prévisions!F52,"/",""))=2,Prévisions!F52*1&gt;TODAY(),DL!E52="!")),"OAV(s) à venir",IF(AND(Prévisions!E52="Terminée",AND(LEN(Prévisions!G52)-LEN(SUBSTITUTE(Prévisions!G52,"/",""))=2,Prévisions!G52*1&gt;TODAY(),DL!G52="!")),"Film(s) à venir",IF(AND(OR(LEN(Prévisions!F52)-LEN(SUBSTITUTE(Prévisions!F52,"/",""))=1,Prévisions!F52="A venir"),OR(LEN(Prévisions!G52)-LEN(SUBSTITUTE(Prévisions!G52,"/",""))=1,Prévisions!G52="A venir")),"OAV(s) et Film(s) à venir (non précisé)",IF(OR(LEN(Prévisions!F52)-LEN(SUBSTITUTE(Prévisions!F52,"/",""))=1,Prévisions!F52="A venir"),"OAV(s) à venir (non précisé)",IF(OR(LEN(Prévisions!G52)-LEN(SUBSTITUTE(Prévisions!G52,"/",""))=1,Prévisions!G52="A venir"),"Film(s) à venir (non précisé)",IF(AND(Prévisions!E52="Terminée",OR(AND(Prévisions!F52*1&lt;=TODAY(),Prévisions!C52=DL!E52),ISBLANK(Prévisions!F52),Prévisions!F52="Terminé(s)"),OR(AND(Prévisions!G52*1&lt;=TODAY(),Prévisions!D52=DL!G52),ISBLANK(Prévisions!G52),Prévisions!G52="Terminé(s)")),"Série terminée","Try Again")))))))))))),IF(AND(OR(Prévisions!E52="A venir",LEN(Prévisions!E52)-LEN(SUBSTITUTE(Prévisions!E52,"/",""))=1),DL!C52="!"),"Série à venir (non précisé)",IF(AND(OR(Prévisions!F52="A venir",LEN(Prévisions!F52)-LEN(SUBSTITUTE(Prévisions!F52,"/",""))=1),DL!E52="!"),"OAV(s) à venir (non précisé)",IF(AND(OR(Prévisions!G52="A venir",LEN(Prévisions!G52)-LEN(SUBSTITUTE(Prévisions!G52,"/",""))=1),DL!G52="!"),"Film(s) à venir (non précisé)",IF(Prévisions!E52="En pause","Série en pause",IF(Prévisions!F52="En pause","OAV(s) en pause",IF(AND(LEN(Prévisions!F52)-LEN(SUBSTITUTE(Prévisions!F52,"/",""))=1,DL!E52="!"),"OAV(s) à venir (non précisé)",IF(AND(LEN(Prévisions!G52)-LEN(SUBSTITUTE(Prévisions!G52,"/",""))=1,DL!E52="!"),"Film(s) à venir (non précisé)",IF(Prévisions!G52="Terminé(s)","Film(s) terminé(s)",IF(Prévisions!F52="Terminé(s)","OAV(s) terminé(s)",IF(AND(Prévisions!E52*1&gt;TODAY(),DL!C52="!"),"Série à venir",IF(AND(Prévisions!F52*1&gt;TODAY(),DL!E52="!"),"OAV(s) à venir",IF(AND(Prévisions!G52*1&gt;TODAY(),DL!G52="!"),"Film(s) à venir",IF(AND(ISBLANK(Prévisions!E52),Prévisions!F52*1&lt;=TODAY(),OR(DL!E52="!",DL!E52="?")),"OAV(s) en cours",IF(AND(ISBLANK(Prévisions!E52),ISBLANK(Prévisions!F52),AND(Prévisions!G52*1&lt;=TODAY(),Prévisions!D52=DL!G52)),"Film(s) terminé(s)",IF(AND(ISBLANK(Prévisions!E52),ISBLANK(Prévisions!G52),AND(Prévisions!F52*1&lt;=TODAY(),Prévisions!C52=DL!E52)),"OAV(s) terminé(s)","Tryagain")))))))))))))))))</f>
        <v>Série terminée</v>
      </c>
      <c r="I52" s="5" t="str">
        <f ca="1">IF(AND(OR(H52="Série et OAV(s) en cours",H52="Série et OAV(s) en cours (non précisé)",H52="Série en cours",H52="OAV(s) en cours",H52="Film(s) en cours",H52="Série en cours (non précisé)",H52="OAV(s) en cours (non précisé)",H52="Film(s) en cours (non précisé)"),B52=C52,D52=E52,F52=G52),"A jour",IF(H52="Film(s) à venir","Dans "&amp;Prévisions!G52*1-TODAY()&amp;" jour(s)",IF(H52="OAV(s) à venir","Dans "&amp;Prévisions!F52*1-TODAY()&amp;" jour(s)",IF(H52="Série à venir","Dans "&amp;Prévisions!E52*1-TODAY()&amp;" jour(s)",IF(OR(H52="Série et OAV(s) à venir (non précisé)",H52="Série à venir (non précisé)",H52="OAV(s) à venir (non précisé)",H52="Film(s) à venir (non précisé)",H52="Série et film(s) à venir (non précisé)"),"Dans ?? jour(s)",IF(AND(H52="Film(s) terminé(s)",F52=G52),"Fini(s)",IF(AND(B52=C52,D52=E52,F52=G52),"Finie",IF(OR(DL!B52="x",DL!D52="x",DL!F52="x"),"Série Abandonnée",IF(AND(B52&lt;C52,D52&lt;E52,F52&lt;G52),C52-B52&amp;" Episode(s), "&amp;E52-D52&amp;" OAV(s) et "&amp;G52-F52&amp;" Film(s) à regarder",IF(AND(B52&lt;C52,D52&lt;E52),C52-B52&amp;" Episode(s) et "&amp;E52-D52&amp;" OAV(s) à regarder",IF(AND(B52&lt;C52,F52&lt;G52),C52-B52&amp;" Episode(s) et "&amp;G52-F52&amp;" Film(s) à regarder",IF(AND(D52&lt;E52,F52&lt;G52),E52-D52&amp;" OAV(s) et "&amp;G52-F52&amp;" Film(s) à regarder",IF(B52&lt;C52,C52-B52&amp;" Episode(s) à regarder",IF(D52&lt;E52,E52-D52&amp;" OAV(s) à regarder",IF(F52&lt;G52,G52-F52&amp;" Film(s) à regarder","")))))))))))))))</f>
        <v>1 Film(s) à regarder</v>
      </c>
    </row>
    <row r="53" spans="1:9" ht="17.25" customHeight="1" x14ac:dyDescent="0.25">
      <c r="A53" s="35" t="s">
        <v>8</v>
      </c>
      <c r="B53" s="5">
        <v>12</v>
      </c>
      <c r="C53" s="5">
        <v>12</v>
      </c>
      <c r="D53" s="5"/>
      <c r="E53" s="5"/>
      <c r="F53" s="5"/>
      <c r="G53" s="5"/>
      <c r="H53" s="5" t="str">
        <f ca="1">IF(AND(OR(LEN(Prévisions!E53)-LEN(SUBSTITUTE(Prévisions!E53,"/",""))=2,LEN(Prévisions!E53)-LEN(SUBSTITUTE(Prévisions!E53,"/",""))=1),OR(ISBLANK(Prévisions!F53),LEN(Prévisions!F53)-LEN(SUBSTITUTE(Prévisions!F53,"/",""))=2,LEN(Prévisions!F53)-LEN(SUBSTITUTE(Prévisions!F53,"/",""))=1),OR(ISBLANK(Prévisions!G53),LEN(Prévisions!G53)-LEN(SUBSTITUTE(Prévisions!G53,"/",""))=2,LEN(Prévisions!G53)-LEN(SUBSTITUTE(Prévisions!G53,"/",""))=1)),IF(AND(LEN(Prévisions!E53)-LEN(SUBSTITUTE(Prévisions!E53,"/",""))=1,LEN(Prévisions!F53)-LEN(SUBSTITUTE(Prévisions!F53,"/",""))=1,LEN(Prévisions!G53)-LEN(SUBSTITUTE(Prévisions!G53,"/",""))=1),"Série, OAV(s) et Film(s) à venir (non précisé)",IF(AND(OR(LEN(Prévisions!E53)-LEN(SUBSTITUTE(Prévisions!E53,"/",""))=1,Prévisions!E53="A venir"),OR(LEN(Prévisions!F53)-LEN(SUBSTITUTE(Prévisions!F53,"/",""))=1,Prévisions!F53="A venir")),"Série et OAV(s) à venir (non précisé)",IF(AND(OR(LEN(Prévisions!E53)-LEN(SUBSTITUTE(Prévisions!E53,"/",""))=1,Prévisions!E53="A venir"),OR(LEN(Prévisions!G53)-LEN(SUBSTITUTE(Prévisions!G53,"/",""))=1,Prévisions!G53="A venir")),"Série et Film(s) à venir (non précisé)",IF(OR(LEN(Prévisions!E53)-LEN(SUBSTITUTE(Prévisions!E53,"/",""))=1,Prévisions!E53="A venir"),"Série à venir (non précisé)",IF(AND(AND(Prévisions!E53*1&lt;=TODAY(),Prévisions!B53=DL!C53),AND(Prévisions!F53*1&lt;=TODAY(),Prévisions!C53=DL!E53),AND(Prévisions!G53*1&lt;=TODAY(),Prévisions!D53=DL!G53)),"Série terminée",IF(AND(AND(Prévisions!E53*1&lt;=TODAY(),OR(DL!C53="!",DL!C53="?")),AND(Prévisions!F53*1&lt;=TODAY(),OR(DL!E53="!",DL!E53="?")),AND(Prévisions!G53*1&lt;=TODAY(),OR(DL!G53="!",DL!G53="?"))),"Série, OAV(s) et Film(s) en cours",IF(AND(AND(Prévisions!E53*1&lt;=TODAY(),OR(DL!C53="!",DL!C53="?")),AND(Prévisions!F53*1&lt;=TODAY(),OR(DL!E53="!",DL!E53="?"))),"Série et OAV(s) en cours",IF(AND(AND(Prévisions!E53*1&lt;=TODAY(),OR(DL!C53="!",DL!C53="?")),AND(Prévisions!G53*1&lt;=TODAY(),OR(DL!G53="!",DL!G53="?"))),"Série et Film(s) en cours",IF(AND(AND(Prévisions!F53*1&lt;=TODAY(),OR(DL!E53="!",DL!E53="?")),AND(Prévisions!G53*1&lt;=TODAY(),OR(DL!G53="!",DL!G53="?"))),"OAV(s) et Film(s) en cours",IF(AND(Prévisions!E53*1&lt;=TODAY(),OR(DL!C53="!",DL!C53="?"),RIGHT(Prévisions!B53,1)="+"),"Série en cours (non précisé)",IF(AND(Prévisions!E53*1&lt;=TODAY(),OR(DL!C53="!",DL!C53="?")),"Série en cours",IF(AND(Prévisions!F53*1&lt;=TODAY(),OR(DL!E53="!",DL!E53="?"),RIGHT(Prévisions!C53,1)="+"),"OAV(s) en cours (non précisé)",IF(AND(Prévisions!F53*1&lt;=TODAY(),OR(DL!E53="!",DL!E53="?")),"OAV(s) en cours",IF(AND(Prévisions!G53*1&lt;=TODAY(),OR(DL!G53="!",DL!G53="?"),RIGHT(Prévisions!D53,1)="+"),"Film(s) en cours (non précisé)",IF(AND(Prévisions!G53*1&lt;=TODAY(),OR(DL!G53="!",DL!G53="?")),"Film(s) en cours",IF(AND(AND(Prévisions!E53*1&gt;TODAY(),DL!C53="!"),AND(Prévisions!F53*1&gt;TODAY(),DL!E53="!"),AND(Prévisions!G53*1&gt;TODAY(),DL!G53="!")),"Série, OAV(s) et Film(s) à venir",IF(AND(AND(Prévisions!E53*1&gt;TODAY(),DL!C53="!"),AND(Prévisions!F53*1&gt;TODAY(),DL!E53="!")),"Série et OAV(s) à venir",IF(AND(AND(Prévisions!E53*1&gt;TODAY(),DL!C53="!"),AND(Prévisions!G53*1&gt;TODAY(),DL!G53="!")),"Série et Film(s) à venir",IF(AND(AND(Prévisions!F53*1&gt;TODAY(),DL!E53="!"),AND(Prévisions!G53*1&gt;TODAY(),DL!G53="!")),"OAV(s) et Film(s) à venir",IF(AND(Prévisions!E53*1&gt;TODAY(),DL!C53="!"),"Série à venir",IF(AND(Prévisions!F53*1&gt;TODAY(),DL!E53="!"),"OAV(s) à venir",IF(AND(Prévisions!G53*1&gt;TODAY(),DL!G53="!"),"Film(s) à venir","Try Again")))))))))))))))))))))),IF(AND(Prévisions!E53="Terminée",OR(ISBLANK(Prévisions!F53),LEN(Prévisions!F53)-LEN(SUBSTITUTE(Prévisions!F53,"/",""))=2,LEN(Prévisions!F53)-LEN(SUBSTITUTE(Prévisions!F53,"/",""))=1,Prévisions!F53="Terminé(s)"),OR(ISBLANK(Prévisions!G53),LEN(Prévisions!G53)-LEN(SUBSTITUTE(Prévisions!G53,"/",""))=2,,LEN(Prévisions!G53)-LEN(SUBSTITUTE(Prévisions!G53,"/",""))=1,Prévisions!G53="Terminé(s)")),IF(AND(Prévisions!E53="Terminée",AND(Prévisions!F53*1&lt;=TODAY(),OR(DL!E53="!",DL!E53="?")),AND(Prévisions!G53*1&lt;=TODAY(),OR(DL!G53="!",DL!G53="?"))),"OAV(s) et Film(s) en cours",IF(AND(Prévisions!E53="Terminée",AND(Prévisions!F53*1&lt;=TODAY(),OR(DL!E53="!",DL!E53="?"),RIGHT(Prévisions!C53,1)="+")),"OAV(s) en cours (non précisé)",IF(AND(Prévisions!E53="Terminée",AND(Prévisions!F53*1&lt;=TODAY(),OR(DL!E53="!",DL!E53="?"))),"OAV(s) en cours",IF(AND(Prévisions!E53="Terminée",AND(Prévisions!G53*1&lt;=TODAY(),OR(DL!G53="!",DL!G53="?"),RIGHT(Prévisions!D53,1)="+")),"Film(s) en cours (non précisé)",IF(AND(Prévisions!E53="Terminée",AND(Prévisions!G53*1&lt;=TODAY(),OR(DL!G53="!",DL!G53="?"))),"Film(s) en cours",IF(AND(Prévisions!E53="Terminée",AND(LEN(Prévisions!F53)-LEN(SUBSTITUTE(Prévisions!F53,"/",""))=2,Prévisions!F53*1&gt;TODAY(),DL!E53="!"),AND(LEN(Prévisions!G53)-LEN(SUBSTITUTE(Prévisions!G53,"/",""))=2,Prévisions!G53*1&gt;TODAY(),DL!G53="!")),"OAV(s) et Film(s) à venir",IF(AND(Prévisions!E53="Terminée",AND(LEN(Prévisions!F53)-LEN(SUBSTITUTE(Prévisions!F53,"/",""))=2,Prévisions!F53*1&gt;TODAY(),DL!E53="!")),"OAV(s) à venir",IF(AND(Prévisions!E53="Terminée",AND(LEN(Prévisions!G53)-LEN(SUBSTITUTE(Prévisions!G53,"/",""))=2,Prévisions!G53*1&gt;TODAY(),DL!G53="!")),"Film(s) à venir",IF(AND(OR(LEN(Prévisions!F53)-LEN(SUBSTITUTE(Prévisions!F53,"/",""))=1,Prévisions!F53="A venir"),OR(LEN(Prévisions!G53)-LEN(SUBSTITUTE(Prévisions!G53,"/",""))=1,Prévisions!G53="A venir")),"OAV(s) et Film(s) à venir (non précisé)",IF(OR(LEN(Prévisions!F53)-LEN(SUBSTITUTE(Prévisions!F53,"/",""))=1,Prévisions!F53="A venir"),"OAV(s) à venir (non précisé)",IF(OR(LEN(Prévisions!G53)-LEN(SUBSTITUTE(Prévisions!G53,"/",""))=1,Prévisions!G53="A venir"),"Film(s) à venir (non précisé)",IF(AND(Prévisions!E53="Terminée",OR(AND(Prévisions!F53*1&lt;=TODAY(),Prévisions!C53=DL!E53),ISBLANK(Prévisions!F53),Prévisions!F53="Terminé(s)"),OR(AND(Prévisions!G53*1&lt;=TODAY(),Prévisions!D53=DL!G53),ISBLANK(Prévisions!G53),Prévisions!G53="Terminé(s)")),"Série terminée","Try Again")))))))))))),IF(AND(OR(Prévisions!E53="A venir",LEN(Prévisions!E53)-LEN(SUBSTITUTE(Prévisions!E53,"/",""))=1),DL!C53="!"),"Série à venir (non précisé)",IF(AND(OR(Prévisions!F53="A venir",LEN(Prévisions!F53)-LEN(SUBSTITUTE(Prévisions!F53,"/",""))=1),DL!E53="!"),"OAV(s) à venir (non précisé)",IF(AND(OR(Prévisions!G53="A venir",LEN(Prévisions!G53)-LEN(SUBSTITUTE(Prévisions!G53,"/",""))=1),DL!G53="!"),"Film(s) à venir (non précisé)",IF(Prévisions!E53="En pause","Série en pause",IF(Prévisions!F53="En pause","OAV(s) en pause",IF(AND(LEN(Prévisions!F53)-LEN(SUBSTITUTE(Prévisions!F53,"/",""))=1,DL!E53="!"),"OAV(s) à venir (non précisé)",IF(AND(LEN(Prévisions!G53)-LEN(SUBSTITUTE(Prévisions!G53,"/",""))=1,DL!E53="!"),"Film(s) à venir (non précisé)",IF(Prévisions!G53="Terminé(s)","Film(s) terminé(s)",IF(Prévisions!F53="Terminé(s)","OAV(s) terminé(s)",IF(AND(Prévisions!E53*1&gt;TODAY(),DL!C53="!"),"Série à venir",IF(AND(Prévisions!F53*1&gt;TODAY(),DL!E53="!"),"OAV(s) à venir",IF(AND(Prévisions!G53*1&gt;TODAY(),DL!G53="!"),"Film(s) à venir",IF(AND(ISBLANK(Prévisions!E53),Prévisions!F53*1&lt;=TODAY(),OR(DL!E53="!",DL!E53="?")),"OAV(s) en cours",IF(AND(ISBLANK(Prévisions!E53),ISBLANK(Prévisions!F53),AND(Prévisions!G53*1&lt;=TODAY(),Prévisions!D53=DL!G53)),"Film(s) terminé(s)",IF(AND(ISBLANK(Prévisions!E53),ISBLANK(Prévisions!G53),AND(Prévisions!F53*1&lt;=TODAY(),Prévisions!C53=DL!E53)),"OAV(s) terminé(s)","Tryagain")))))))))))))))))</f>
        <v>Série terminée</v>
      </c>
      <c r="I53" s="5" t="str">
        <f ca="1">IF(AND(OR(H53="Série et OAV(s) en cours",H53="Série et OAV(s) en cours (non précisé)",H53="Série en cours",H53="OAV(s) en cours",H53="Film(s) en cours",H53="Série en cours (non précisé)",H53="OAV(s) en cours (non précisé)",H53="Film(s) en cours (non précisé)"),B53=C53,D53=E53,F53=G53),"A jour",IF(H53="Film(s) à venir","Dans "&amp;Prévisions!G53*1-TODAY()&amp;" jour(s)",IF(H53="OAV(s) à venir","Dans "&amp;Prévisions!F53*1-TODAY()&amp;" jour(s)",IF(H53="Série à venir","Dans "&amp;Prévisions!E53*1-TODAY()&amp;" jour(s)",IF(OR(H53="Série et OAV(s) à venir (non précisé)",H53="Série à venir (non précisé)",H53="OAV(s) à venir (non précisé)",H53="Film(s) à venir (non précisé)",H53="Série et film(s) à venir (non précisé)"),"Dans ?? jour(s)",IF(AND(H53="Film(s) terminé(s)",F53=G53),"Fini(s)",IF(AND(B53=C53,D53=E53,F53=G53),"Finie",IF(OR(DL!B53="x",DL!D53="x",DL!F53="x"),"Série Abandonnée",IF(AND(B53&lt;C53,D53&lt;E53,F53&lt;G53),C53-B53&amp;" Episode(s), "&amp;E53-D53&amp;" OAV(s) et "&amp;G53-F53&amp;" Film(s) à regarder",IF(AND(B53&lt;C53,D53&lt;E53),C53-B53&amp;" Episode(s) et "&amp;E53-D53&amp;" OAV(s) à regarder",IF(AND(B53&lt;C53,F53&lt;G53),C53-B53&amp;" Episode(s) et "&amp;G53-F53&amp;" Film(s) à regarder",IF(AND(D53&lt;E53,F53&lt;G53),E53-D53&amp;" OAV(s) et "&amp;G53-F53&amp;" Film(s) à regarder",IF(B53&lt;C53,C53-B53&amp;" Episode(s) à regarder",IF(D53&lt;E53,E53-D53&amp;" OAV(s) à regarder",IF(F53&lt;G53,G53-F53&amp;" Film(s) à regarder","")))))))))))))))</f>
        <v>Finie</v>
      </c>
    </row>
    <row r="54" spans="1:9" s="10" customFormat="1" ht="17.25" customHeight="1" x14ac:dyDescent="0.25">
      <c r="A54" s="35" t="s">
        <v>134</v>
      </c>
      <c r="B54" s="5">
        <v>0</v>
      </c>
      <c r="C54" s="5">
        <v>2</v>
      </c>
      <c r="D54" s="5"/>
      <c r="E54" s="5"/>
      <c r="F54" s="5"/>
      <c r="G54" s="5"/>
      <c r="H54" s="5" t="str">
        <f ca="1">IF(AND(OR(LEN(Prévisions!E54)-LEN(SUBSTITUTE(Prévisions!E54,"/",""))=2,LEN(Prévisions!E54)-LEN(SUBSTITUTE(Prévisions!E54,"/",""))=1),OR(ISBLANK(Prévisions!F54),LEN(Prévisions!F54)-LEN(SUBSTITUTE(Prévisions!F54,"/",""))=2,LEN(Prévisions!F54)-LEN(SUBSTITUTE(Prévisions!F54,"/",""))=1),OR(ISBLANK(Prévisions!G54),LEN(Prévisions!G54)-LEN(SUBSTITUTE(Prévisions!G54,"/",""))=2,LEN(Prévisions!G54)-LEN(SUBSTITUTE(Prévisions!G54,"/",""))=1)),IF(AND(LEN(Prévisions!E54)-LEN(SUBSTITUTE(Prévisions!E54,"/",""))=1,LEN(Prévisions!F54)-LEN(SUBSTITUTE(Prévisions!F54,"/",""))=1,LEN(Prévisions!G54)-LEN(SUBSTITUTE(Prévisions!G54,"/",""))=1),"Série, OAV(s) et Film(s) à venir (non précisé)",IF(AND(OR(LEN(Prévisions!E54)-LEN(SUBSTITUTE(Prévisions!E54,"/",""))=1,Prévisions!E54="A venir"),OR(LEN(Prévisions!F54)-LEN(SUBSTITUTE(Prévisions!F54,"/",""))=1,Prévisions!F54="A venir")),"Série et OAV(s) à venir (non précisé)",IF(AND(OR(LEN(Prévisions!E54)-LEN(SUBSTITUTE(Prévisions!E54,"/",""))=1,Prévisions!E54="A venir"),OR(LEN(Prévisions!G54)-LEN(SUBSTITUTE(Prévisions!G54,"/",""))=1,Prévisions!G54="A venir")),"Série et Film(s) à venir (non précisé)",IF(OR(LEN(Prévisions!E54)-LEN(SUBSTITUTE(Prévisions!E54,"/",""))=1,Prévisions!E54="A venir"),"Série à venir (non précisé)",IF(AND(AND(Prévisions!E54*1&lt;=TODAY(),Prévisions!B54=DL!C54),AND(Prévisions!F54*1&lt;=TODAY(),Prévisions!C54=DL!E54),AND(Prévisions!G54*1&lt;=TODAY(),Prévisions!D54=DL!G54)),"Série terminée",IF(AND(AND(Prévisions!E54*1&lt;=TODAY(),OR(DL!C54="!",DL!C54="?")),AND(Prévisions!F54*1&lt;=TODAY(),OR(DL!E54="!",DL!E54="?")),AND(Prévisions!G54*1&lt;=TODAY(),OR(DL!G54="!",DL!G54="?"))),"Série, OAV(s) et Film(s) en cours",IF(AND(AND(Prévisions!E54*1&lt;=TODAY(),OR(DL!C54="!",DL!C54="?")),AND(Prévisions!F54*1&lt;=TODAY(),OR(DL!E54="!",DL!E54="?"))),"Série et OAV(s) en cours",IF(AND(AND(Prévisions!E54*1&lt;=TODAY(),OR(DL!C54="!",DL!C54="?")),AND(Prévisions!G54*1&lt;=TODAY(),OR(DL!G54="!",DL!G54="?"))),"Série et Film(s) en cours",IF(AND(AND(Prévisions!F54*1&lt;=TODAY(),OR(DL!E54="!",DL!E54="?")),AND(Prévisions!G54*1&lt;=TODAY(),OR(DL!G54="!",DL!G54="?"))),"OAV(s) et Film(s) en cours",IF(AND(Prévisions!E54*1&lt;=TODAY(),OR(DL!C54="!",DL!C54="?"),RIGHT(Prévisions!B54,1)="+"),"Série en cours (non précisé)",IF(AND(Prévisions!E54*1&lt;=TODAY(),OR(DL!C54="!",DL!C54="?")),"Série en cours",IF(AND(Prévisions!F54*1&lt;=TODAY(),OR(DL!E54="!",DL!E54="?"),RIGHT(Prévisions!C54,1)="+"),"OAV(s) en cours (non précisé)",IF(AND(Prévisions!F54*1&lt;=TODAY(),OR(DL!E54="!",DL!E54="?")),"OAV(s) en cours",IF(AND(Prévisions!G54*1&lt;=TODAY(),OR(DL!G54="!",DL!G54="?"),RIGHT(Prévisions!D54,1)="+"),"Film(s) en cours (non précisé)",IF(AND(Prévisions!G54*1&lt;=TODAY(),OR(DL!G54="!",DL!G54="?")),"Film(s) en cours",IF(AND(AND(Prévisions!E54*1&gt;TODAY(),DL!C54="!"),AND(Prévisions!F54*1&gt;TODAY(),DL!E54="!"),AND(Prévisions!G54*1&gt;TODAY(),DL!G54="!")),"Série, OAV(s) et Film(s) à venir",IF(AND(AND(Prévisions!E54*1&gt;TODAY(),DL!C54="!"),AND(Prévisions!F54*1&gt;TODAY(),DL!E54="!")),"Série et OAV(s) à venir",IF(AND(AND(Prévisions!E54*1&gt;TODAY(),DL!C54="!"),AND(Prévisions!G54*1&gt;TODAY(),DL!G54="!")),"Série et Film(s) à venir",IF(AND(AND(Prévisions!F54*1&gt;TODAY(),DL!E54="!"),AND(Prévisions!G54*1&gt;TODAY(),DL!G54="!")),"OAV(s) et Film(s) à venir",IF(AND(Prévisions!E54*1&gt;TODAY(),DL!C54="!"),"Série à venir",IF(AND(Prévisions!F54*1&gt;TODAY(),DL!E54="!"),"OAV(s) à venir",IF(AND(Prévisions!G54*1&gt;TODAY(),DL!G54="!"),"Film(s) à venir","Try Again")))))))))))))))))))))),IF(AND(Prévisions!E54="Terminée",OR(ISBLANK(Prévisions!F54),LEN(Prévisions!F54)-LEN(SUBSTITUTE(Prévisions!F54,"/",""))=2,LEN(Prévisions!F54)-LEN(SUBSTITUTE(Prévisions!F54,"/",""))=1,Prévisions!F54="Terminé(s)"),OR(ISBLANK(Prévisions!G54),LEN(Prévisions!G54)-LEN(SUBSTITUTE(Prévisions!G54,"/",""))=2,,LEN(Prévisions!G54)-LEN(SUBSTITUTE(Prévisions!G54,"/",""))=1,Prévisions!G54="Terminé(s)")),IF(AND(Prévisions!E54="Terminée",AND(Prévisions!F54*1&lt;=TODAY(),OR(DL!E54="!",DL!E54="?")),AND(Prévisions!G54*1&lt;=TODAY(),OR(DL!G54="!",DL!G54="?"))),"OAV(s) et Film(s) en cours",IF(AND(Prévisions!E54="Terminée",AND(Prévisions!F54*1&lt;=TODAY(),OR(DL!E54="!",DL!E54="?"),RIGHT(Prévisions!C54,1)="+")),"OAV(s) en cours (non précisé)",IF(AND(Prévisions!E54="Terminée",AND(Prévisions!F54*1&lt;=TODAY(),OR(DL!E54="!",DL!E54="?"))),"OAV(s) en cours",IF(AND(Prévisions!E54="Terminée",AND(Prévisions!G54*1&lt;=TODAY(),OR(DL!G54="!",DL!G54="?"),RIGHT(Prévisions!D54,1)="+")),"Film(s) en cours (non précisé)",IF(AND(Prévisions!E54="Terminée",AND(Prévisions!G54*1&lt;=TODAY(),OR(DL!G54="!",DL!G54="?"))),"Film(s) en cours",IF(AND(Prévisions!E54="Terminée",AND(LEN(Prévisions!F54)-LEN(SUBSTITUTE(Prévisions!F54,"/",""))=2,Prévisions!F54*1&gt;TODAY(),DL!E54="!"),AND(LEN(Prévisions!G54)-LEN(SUBSTITUTE(Prévisions!G54,"/",""))=2,Prévisions!G54*1&gt;TODAY(),DL!G54="!")),"OAV(s) et Film(s) à venir",IF(AND(Prévisions!E54="Terminée",AND(LEN(Prévisions!F54)-LEN(SUBSTITUTE(Prévisions!F54,"/",""))=2,Prévisions!F54*1&gt;TODAY(),DL!E54="!")),"OAV(s) à venir",IF(AND(Prévisions!E54="Terminée",AND(LEN(Prévisions!G54)-LEN(SUBSTITUTE(Prévisions!G54,"/",""))=2,Prévisions!G54*1&gt;TODAY(),DL!G54="!")),"Film(s) à venir",IF(AND(OR(LEN(Prévisions!F54)-LEN(SUBSTITUTE(Prévisions!F54,"/",""))=1,Prévisions!F54="A venir"),OR(LEN(Prévisions!G54)-LEN(SUBSTITUTE(Prévisions!G54,"/",""))=1,Prévisions!G54="A venir")),"OAV(s) et Film(s) à venir (non précisé)",IF(OR(LEN(Prévisions!F54)-LEN(SUBSTITUTE(Prévisions!F54,"/",""))=1,Prévisions!F54="A venir"),"OAV(s) à venir (non précisé)",IF(OR(LEN(Prévisions!G54)-LEN(SUBSTITUTE(Prévisions!G54,"/",""))=1,Prévisions!G54="A venir"),"Film(s) à venir (non précisé)",IF(AND(Prévisions!E54="Terminée",OR(AND(Prévisions!F54*1&lt;=TODAY(),Prévisions!C54=DL!E54),ISBLANK(Prévisions!F54),Prévisions!F54="Terminé(s)"),OR(AND(Prévisions!G54*1&lt;=TODAY(),Prévisions!D54=DL!G54),ISBLANK(Prévisions!G54),Prévisions!G54="Terminé(s)")),"Série terminée","Try Again")))))))))))),IF(AND(OR(Prévisions!E54="A venir",LEN(Prévisions!E54)-LEN(SUBSTITUTE(Prévisions!E54,"/",""))=1),DL!C54="!"),"Série à venir (non précisé)",IF(AND(OR(Prévisions!F54="A venir",LEN(Prévisions!F54)-LEN(SUBSTITUTE(Prévisions!F54,"/",""))=1),DL!E54="!"),"OAV(s) à venir (non précisé)",IF(AND(OR(Prévisions!G54="A venir",LEN(Prévisions!G54)-LEN(SUBSTITUTE(Prévisions!G54,"/",""))=1),DL!G54="!"),"Film(s) à venir (non précisé)",IF(Prévisions!E54="En pause","Série en pause",IF(Prévisions!F54="En pause","OAV(s) en pause",IF(AND(LEN(Prévisions!F54)-LEN(SUBSTITUTE(Prévisions!F54,"/",""))=1,DL!E54="!"),"OAV(s) à venir (non précisé)",IF(AND(LEN(Prévisions!G54)-LEN(SUBSTITUTE(Prévisions!G54,"/",""))=1,DL!E54="!"),"Film(s) à venir (non précisé)",IF(Prévisions!G54="Terminé(s)","Film(s) terminé(s)",IF(Prévisions!F54="Terminé(s)","OAV(s) terminé(s)",IF(AND(Prévisions!E54*1&gt;TODAY(),DL!C54="!"),"Série à venir",IF(AND(Prévisions!F54*1&gt;TODAY(),DL!E54="!"),"OAV(s) à venir",IF(AND(Prévisions!G54*1&gt;TODAY(),DL!G54="!"),"Film(s) à venir",IF(AND(ISBLANK(Prévisions!E54),Prévisions!F54*1&lt;=TODAY(),OR(DL!E54="!",DL!E54="?")),"OAV(s) en cours",IF(AND(ISBLANK(Prévisions!E54),ISBLANK(Prévisions!F54),AND(Prévisions!G54*1&lt;=TODAY(),Prévisions!D54=DL!G54)),"Film(s) terminé(s)",IF(AND(ISBLANK(Prévisions!E54),ISBLANK(Prévisions!G54),AND(Prévisions!F54*1&lt;=TODAY(),Prévisions!C54=DL!E54)),"OAV(s) terminé(s)","Tryagain")))))))))))))))))</f>
        <v>Série en cours</v>
      </c>
      <c r="I54" s="5" t="str">
        <f ca="1">IF(AND(OR(H54="Série et OAV(s) en cours",H54="Série et OAV(s) en cours (non précisé)",H54="Série en cours",H54="OAV(s) en cours",H54="Film(s) en cours",H54="Série en cours (non précisé)",H54="OAV(s) en cours (non précisé)",H54="Film(s) en cours (non précisé)"),B54=C54,D54=E54,F54=G54),"A jour",IF(H54="Film(s) à venir","Dans "&amp;Prévisions!G54*1-TODAY()&amp;" jour(s)",IF(H54="OAV(s) à venir","Dans "&amp;Prévisions!F54*1-TODAY()&amp;" jour(s)",IF(H54="Série à venir","Dans "&amp;Prévisions!E54*1-TODAY()&amp;" jour(s)",IF(OR(H54="Série et OAV(s) à venir (non précisé)",H54="Série à venir (non précisé)",H54="OAV(s) à venir (non précisé)",H54="Film(s) à venir (non précisé)",H54="Série et film(s) à venir (non précisé)"),"Dans ?? jour(s)",IF(AND(H54="Film(s) terminé(s)",F54=G54),"Fini(s)",IF(AND(B54=C54,D54=E54,F54=G54),"Finie",IF(OR(DL!B54="x",DL!D54="x",DL!F54="x"),"Série Abandonnée",IF(AND(B54&lt;C54,D54&lt;E54,F54&lt;G54),C54-B54&amp;" Episode(s), "&amp;E54-D54&amp;" OAV(s) et "&amp;G54-F54&amp;" Film(s) à regarder",IF(AND(B54&lt;C54,D54&lt;E54),C54-B54&amp;" Episode(s) et "&amp;E54-D54&amp;" OAV(s) à regarder",IF(AND(B54&lt;C54,F54&lt;G54),C54-B54&amp;" Episode(s) et "&amp;G54-F54&amp;" Film(s) à regarder",IF(AND(D54&lt;E54,F54&lt;G54),E54-D54&amp;" OAV(s) et "&amp;G54-F54&amp;" Film(s) à regarder",IF(B54&lt;C54,C54-B54&amp;" Episode(s) à regarder",IF(D54&lt;E54,E54-D54&amp;" OAV(s) à regarder",IF(F54&lt;G54,G54-F54&amp;" Film(s) à regarder","")))))))))))))))</f>
        <v>2 Episode(s) à regarder</v>
      </c>
    </row>
    <row r="55" spans="1:9" s="10" customFormat="1" ht="17.25" customHeight="1" x14ac:dyDescent="0.25">
      <c r="A55" s="35" t="s">
        <v>91</v>
      </c>
      <c r="B55" s="5">
        <v>12</v>
      </c>
      <c r="C55" s="5">
        <v>12</v>
      </c>
      <c r="D55" s="5">
        <v>2</v>
      </c>
      <c r="E55" s="5">
        <v>2</v>
      </c>
      <c r="F55" s="5"/>
      <c r="G55" s="5"/>
      <c r="H55" s="5" t="str">
        <f ca="1">IF(AND(OR(LEN(Prévisions!E55)-LEN(SUBSTITUTE(Prévisions!E55,"/",""))=2,LEN(Prévisions!E55)-LEN(SUBSTITUTE(Prévisions!E55,"/",""))=1),OR(ISBLANK(Prévisions!F55),LEN(Prévisions!F55)-LEN(SUBSTITUTE(Prévisions!F55,"/",""))=2,LEN(Prévisions!F55)-LEN(SUBSTITUTE(Prévisions!F55,"/",""))=1),OR(ISBLANK(Prévisions!G55),LEN(Prévisions!G55)-LEN(SUBSTITUTE(Prévisions!G55,"/",""))=2,LEN(Prévisions!G55)-LEN(SUBSTITUTE(Prévisions!G55,"/",""))=1)),IF(AND(LEN(Prévisions!E55)-LEN(SUBSTITUTE(Prévisions!E55,"/",""))=1,LEN(Prévisions!F55)-LEN(SUBSTITUTE(Prévisions!F55,"/",""))=1,LEN(Prévisions!G55)-LEN(SUBSTITUTE(Prévisions!G55,"/",""))=1),"Série, OAV(s) et Film(s) à venir (non précisé)",IF(AND(OR(LEN(Prévisions!E55)-LEN(SUBSTITUTE(Prévisions!E55,"/",""))=1,Prévisions!E55="A venir"),OR(LEN(Prévisions!F55)-LEN(SUBSTITUTE(Prévisions!F55,"/",""))=1,Prévisions!F55="A venir")),"Série et OAV(s) à venir (non précisé)",IF(AND(OR(LEN(Prévisions!E55)-LEN(SUBSTITUTE(Prévisions!E55,"/",""))=1,Prévisions!E55="A venir"),OR(LEN(Prévisions!G55)-LEN(SUBSTITUTE(Prévisions!G55,"/",""))=1,Prévisions!G55="A venir")),"Série et Film(s) à venir (non précisé)",IF(OR(LEN(Prévisions!E55)-LEN(SUBSTITUTE(Prévisions!E55,"/",""))=1,Prévisions!E55="A venir"),"Série à venir (non précisé)",IF(AND(AND(Prévisions!E55*1&lt;=TODAY(),Prévisions!B55=DL!C55),AND(Prévisions!F55*1&lt;=TODAY(),Prévisions!C55=DL!E55),AND(Prévisions!G55*1&lt;=TODAY(),Prévisions!D55=DL!G55)),"Série terminée",IF(AND(AND(Prévisions!E55*1&lt;=TODAY(),OR(DL!C55="!",DL!C55="?")),AND(Prévisions!F55*1&lt;=TODAY(),OR(DL!E55="!",DL!E55="?")),AND(Prévisions!G55*1&lt;=TODAY(),OR(DL!G55="!",DL!G55="?"))),"Série, OAV(s) et Film(s) en cours",IF(AND(AND(Prévisions!E55*1&lt;=TODAY(),OR(DL!C55="!",DL!C55="?")),AND(Prévisions!F55*1&lt;=TODAY(),OR(DL!E55="!",DL!E55="?"))),"Série et OAV(s) en cours",IF(AND(AND(Prévisions!E55*1&lt;=TODAY(),OR(DL!C55="!",DL!C55="?")),AND(Prévisions!G55*1&lt;=TODAY(),OR(DL!G55="!",DL!G55="?"))),"Série et Film(s) en cours",IF(AND(AND(Prévisions!F55*1&lt;=TODAY(),OR(DL!E55="!",DL!E55="?")),AND(Prévisions!G55*1&lt;=TODAY(),OR(DL!G55="!",DL!G55="?"))),"OAV(s) et Film(s) en cours",IF(AND(Prévisions!E55*1&lt;=TODAY(),OR(DL!C55="!",DL!C55="?"),RIGHT(Prévisions!B55,1)="+"),"Série en cours (non précisé)",IF(AND(Prévisions!E55*1&lt;=TODAY(),OR(DL!C55="!",DL!C55="?")),"Série en cours",IF(AND(Prévisions!F55*1&lt;=TODAY(),OR(DL!E55="!",DL!E55="?"),RIGHT(Prévisions!C55,1)="+"),"OAV(s) en cours (non précisé)",IF(AND(Prévisions!F55*1&lt;=TODAY(),OR(DL!E55="!",DL!E55="?")),"OAV(s) en cours",IF(AND(Prévisions!G55*1&lt;=TODAY(),OR(DL!G55="!",DL!G55="?"),RIGHT(Prévisions!D55,1)="+"),"Film(s) en cours (non précisé)",IF(AND(Prévisions!G55*1&lt;=TODAY(),OR(DL!G55="!",DL!G55="?")),"Film(s) en cours",IF(AND(AND(Prévisions!E55*1&gt;TODAY(),DL!C55="!"),AND(Prévisions!F55*1&gt;TODAY(),DL!E55="!"),AND(Prévisions!G55*1&gt;TODAY(),DL!G55="!")),"Série, OAV(s) et Film(s) à venir",IF(AND(AND(Prévisions!E55*1&gt;TODAY(),DL!C55="!"),AND(Prévisions!F55*1&gt;TODAY(),DL!E55="!")),"Série et OAV(s) à venir",IF(AND(AND(Prévisions!E55*1&gt;TODAY(),DL!C55="!"),AND(Prévisions!G55*1&gt;TODAY(),DL!G55="!")),"Série et Film(s) à venir",IF(AND(AND(Prévisions!F55*1&gt;TODAY(),DL!E55="!"),AND(Prévisions!G55*1&gt;TODAY(),DL!G55="!")),"OAV(s) et Film(s) à venir",IF(AND(Prévisions!E55*1&gt;TODAY(),DL!C55="!"),"Série à venir",IF(AND(Prévisions!F55*1&gt;TODAY(),DL!E55="!"),"OAV(s) à venir",IF(AND(Prévisions!G55*1&gt;TODAY(),DL!G55="!"),"Film(s) à venir","Try Again")))))))))))))))))))))),IF(AND(Prévisions!E55="Terminée",OR(ISBLANK(Prévisions!F55),LEN(Prévisions!F55)-LEN(SUBSTITUTE(Prévisions!F55,"/",""))=2,LEN(Prévisions!F55)-LEN(SUBSTITUTE(Prévisions!F55,"/",""))=1,Prévisions!F55="Terminé(s)"),OR(ISBLANK(Prévisions!G55),LEN(Prévisions!G55)-LEN(SUBSTITUTE(Prévisions!G55,"/",""))=2,,LEN(Prévisions!G55)-LEN(SUBSTITUTE(Prévisions!G55,"/",""))=1,Prévisions!G55="Terminé(s)")),IF(AND(Prévisions!E55="Terminée",AND(Prévisions!F55*1&lt;=TODAY(),OR(DL!E55="!",DL!E55="?")),AND(Prévisions!G55*1&lt;=TODAY(),OR(DL!G55="!",DL!G55="?"))),"OAV(s) et Film(s) en cours",IF(AND(Prévisions!E55="Terminée",AND(Prévisions!F55*1&lt;=TODAY(),OR(DL!E55="!",DL!E55="?"),RIGHT(Prévisions!C55,1)="+")),"OAV(s) en cours (non précisé)",IF(AND(Prévisions!E55="Terminée",AND(Prévisions!F55*1&lt;=TODAY(),OR(DL!E55="!",DL!E55="?"))),"OAV(s) en cours",IF(AND(Prévisions!E55="Terminée",AND(Prévisions!G55*1&lt;=TODAY(),OR(DL!G55="!",DL!G55="?"),RIGHT(Prévisions!D55,1)="+")),"Film(s) en cours (non précisé)",IF(AND(Prévisions!E55="Terminée",AND(Prévisions!G55*1&lt;=TODAY(),OR(DL!G55="!",DL!G55="?"))),"Film(s) en cours",IF(AND(Prévisions!E55="Terminée",AND(LEN(Prévisions!F55)-LEN(SUBSTITUTE(Prévisions!F55,"/",""))=2,Prévisions!F55*1&gt;TODAY(),DL!E55="!"),AND(LEN(Prévisions!G55)-LEN(SUBSTITUTE(Prévisions!G55,"/",""))=2,Prévisions!G55*1&gt;TODAY(),DL!G55="!")),"OAV(s) et Film(s) à venir",IF(AND(Prévisions!E55="Terminée",AND(LEN(Prévisions!F55)-LEN(SUBSTITUTE(Prévisions!F55,"/",""))=2,Prévisions!F55*1&gt;TODAY(),DL!E55="!")),"OAV(s) à venir",IF(AND(Prévisions!E55="Terminée",AND(LEN(Prévisions!G55)-LEN(SUBSTITUTE(Prévisions!G55,"/",""))=2,Prévisions!G55*1&gt;TODAY(),DL!G55="!")),"Film(s) à venir",IF(AND(OR(LEN(Prévisions!F55)-LEN(SUBSTITUTE(Prévisions!F55,"/",""))=1,Prévisions!F55="A venir"),OR(LEN(Prévisions!G55)-LEN(SUBSTITUTE(Prévisions!G55,"/",""))=1,Prévisions!G55="A venir")),"OAV(s) et Film(s) à venir (non précisé)",IF(OR(LEN(Prévisions!F55)-LEN(SUBSTITUTE(Prévisions!F55,"/",""))=1,Prévisions!F55="A venir"),"OAV(s) à venir (non précisé)",IF(OR(LEN(Prévisions!G55)-LEN(SUBSTITUTE(Prévisions!G55,"/",""))=1,Prévisions!G55="A venir"),"Film(s) à venir (non précisé)",IF(AND(Prévisions!E55="Terminée",OR(AND(Prévisions!F55*1&lt;=TODAY(),Prévisions!C55=DL!E55),ISBLANK(Prévisions!F55),Prévisions!F55="Terminé(s)"),OR(AND(Prévisions!G55*1&lt;=TODAY(),Prévisions!D55=DL!G55),ISBLANK(Prévisions!G55),Prévisions!G55="Terminé(s)")),"Série terminée","Try Again")))))))))))),IF(AND(OR(Prévisions!E55="A venir",LEN(Prévisions!E55)-LEN(SUBSTITUTE(Prévisions!E55,"/",""))=1),DL!C55="!"),"Série à venir (non précisé)",IF(AND(OR(Prévisions!F55="A venir",LEN(Prévisions!F55)-LEN(SUBSTITUTE(Prévisions!F55,"/",""))=1),DL!E55="!"),"OAV(s) à venir (non précisé)",IF(AND(OR(Prévisions!G55="A venir",LEN(Prévisions!G55)-LEN(SUBSTITUTE(Prévisions!G55,"/",""))=1),DL!G55="!"),"Film(s) à venir (non précisé)",IF(Prévisions!E55="En pause","Série en pause",IF(Prévisions!F55="En pause","OAV(s) en pause",IF(AND(LEN(Prévisions!F55)-LEN(SUBSTITUTE(Prévisions!F55,"/",""))=1,DL!E55="!"),"OAV(s) à venir (non précisé)",IF(AND(LEN(Prévisions!G55)-LEN(SUBSTITUTE(Prévisions!G55,"/",""))=1,DL!E55="!"),"Film(s) à venir (non précisé)",IF(Prévisions!G55="Terminé(s)","Film(s) terminé(s)",IF(Prévisions!F55="Terminé(s)","OAV(s) terminé(s)",IF(AND(Prévisions!E55*1&gt;TODAY(),DL!C55="!"),"Série à venir",IF(AND(Prévisions!F55*1&gt;TODAY(),DL!E55="!"),"OAV(s) à venir",IF(AND(Prévisions!G55*1&gt;TODAY(),DL!G55="!"),"Film(s) à venir",IF(AND(ISBLANK(Prévisions!E55),Prévisions!F55*1&lt;=TODAY(),OR(DL!E55="!",DL!E55="?")),"OAV(s) en cours",IF(AND(ISBLANK(Prévisions!E55),ISBLANK(Prévisions!F55),AND(Prévisions!G55*1&lt;=TODAY(),Prévisions!D55=DL!G55)),"Film(s) terminé(s)",IF(AND(ISBLANK(Prévisions!E55),ISBLANK(Prévisions!G55),AND(Prévisions!F55*1&lt;=TODAY(),Prévisions!C55=DL!E55)),"OAV(s) terminé(s)","Tryagain")))))))))))))))))</f>
        <v>Série terminée</v>
      </c>
      <c r="I55" s="5" t="str">
        <f ca="1">IF(AND(OR(H55="Série et OAV(s) en cours",H55="Série et OAV(s) en cours (non précisé)",H55="Série en cours",H55="OAV(s) en cours",H55="Film(s) en cours",H55="Série en cours (non précisé)",H55="OAV(s) en cours (non précisé)",H55="Film(s) en cours (non précisé)"),B55=C55,D55=E55,F55=G55),"A jour",IF(H55="Film(s) à venir","Dans "&amp;Prévisions!G55*1-TODAY()&amp;" jour(s)",IF(H55="OAV(s) à venir","Dans "&amp;Prévisions!F55*1-TODAY()&amp;" jour(s)",IF(H55="Série à venir","Dans "&amp;Prévisions!E55*1-TODAY()&amp;" jour(s)",IF(OR(H55="Série et OAV(s) à venir (non précisé)",H55="Série à venir (non précisé)",H55="OAV(s) à venir (non précisé)",H55="Film(s) à venir (non précisé)",H55="Série et film(s) à venir (non précisé)"),"Dans ?? jour(s)",IF(AND(H55="Film(s) terminé(s)",F55=G55),"Fini(s)",IF(AND(B55=C55,D55=E55,F55=G55),"Finie",IF(OR(DL!B55="x",DL!D55="x",DL!F55="x"),"Série Abandonnée",IF(AND(B55&lt;C55,D55&lt;E55,F55&lt;G55),C55-B55&amp;" Episode(s), "&amp;E55-D55&amp;" OAV(s) et "&amp;G55-F55&amp;" Film(s) à regarder",IF(AND(B55&lt;C55,D55&lt;E55),C55-B55&amp;" Episode(s) et "&amp;E55-D55&amp;" OAV(s) à regarder",IF(AND(B55&lt;C55,F55&lt;G55),C55-B55&amp;" Episode(s) et "&amp;G55-F55&amp;" Film(s) à regarder",IF(AND(D55&lt;E55,F55&lt;G55),E55-D55&amp;" OAV(s) et "&amp;G55-F55&amp;" Film(s) à regarder",IF(B55&lt;C55,C55-B55&amp;" Episode(s) à regarder",IF(D55&lt;E55,E55-D55&amp;" OAV(s) à regarder",IF(F55&lt;G55,G55-F55&amp;" Film(s) à regarder","")))))))))))))))</f>
        <v>Finie</v>
      </c>
    </row>
    <row r="56" spans="1:9" ht="17.25" customHeight="1" x14ac:dyDescent="0.25">
      <c r="A56" s="35" t="s">
        <v>37</v>
      </c>
      <c r="B56" s="5">
        <v>25</v>
      </c>
      <c r="C56" s="5">
        <v>25</v>
      </c>
      <c r="D56" s="5">
        <v>4</v>
      </c>
      <c r="E56" s="5">
        <v>4</v>
      </c>
      <c r="F56" s="5">
        <v>1</v>
      </c>
      <c r="G56" s="5">
        <v>1</v>
      </c>
      <c r="H56" s="5" t="str">
        <f ca="1">IF(AND(OR(LEN(Prévisions!E56)-LEN(SUBSTITUTE(Prévisions!E56,"/",""))=2,LEN(Prévisions!E56)-LEN(SUBSTITUTE(Prévisions!E56,"/",""))=1),OR(ISBLANK(Prévisions!F56),LEN(Prévisions!F56)-LEN(SUBSTITUTE(Prévisions!F56,"/",""))=2,LEN(Prévisions!F56)-LEN(SUBSTITUTE(Prévisions!F56,"/",""))=1),OR(ISBLANK(Prévisions!G56),LEN(Prévisions!G56)-LEN(SUBSTITUTE(Prévisions!G56,"/",""))=2,LEN(Prévisions!G56)-LEN(SUBSTITUTE(Prévisions!G56,"/",""))=1)),IF(AND(LEN(Prévisions!E56)-LEN(SUBSTITUTE(Prévisions!E56,"/",""))=1,LEN(Prévisions!F56)-LEN(SUBSTITUTE(Prévisions!F56,"/",""))=1,LEN(Prévisions!G56)-LEN(SUBSTITUTE(Prévisions!G56,"/",""))=1),"Série, OAV(s) et Film(s) à venir (non précisé)",IF(AND(OR(LEN(Prévisions!E56)-LEN(SUBSTITUTE(Prévisions!E56,"/",""))=1,Prévisions!E56="A venir"),OR(LEN(Prévisions!F56)-LEN(SUBSTITUTE(Prévisions!F56,"/",""))=1,Prévisions!F56="A venir")),"Série et OAV(s) à venir (non précisé)",IF(AND(OR(LEN(Prévisions!E56)-LEN(SUBSTITUTE(Prévisions!E56,"/",""))=1,Prévisions!E56="A venir"),OR(LEN(Prévisions!G56)-LEN(SUBSTITUTE(Prévisions!G56,"/",""))=1,Prévisions!G56="A venir")),"Série et Film(s) à venir (non précisé)",IF(OR(LEN(Prévisions!E56)-LEN(SUBSTITUTE(Prévisions!E56,"/",""))=1,Prévisions!E56="A venir"),"Série à venir (non précisé)",IF(AND(AND(Prévisions!E56*1&lt;=TODAY(),Prévisions!B56=DL!C56),AND(Prévisions!F56*1&lt;=TODAY(),Prévisions!C56=DL!E56),AND(Prévisions!G56*1&lt;=TODAY(),Prévisions!D56=DL!G56)),"Série terminée",IF(AND(AND(Prévisions!E56*1&lt;=TODAY(),OR(DL!C56="!",DL!C56="?")),AND(Prévisions!F56*1&lt;=TODAY(),OR(DL!E56="!",DL!E56="?")),AND(Prévisions!G56*1&lt;=TODAY(),OR(DL!G56="!",DL!G56="?"))),"Série, OAV(s) et Film(s) en cours",IF(AND(AND(Prévisions!E56*1&lt;=TODAY(),OR(DL!C56="!",DL!C56="?")),AND(Prévisions!F56*1&lt;=TODAY(),OR(DL!E56="!",DL!E56="?"))),"Série et OAV(s) en cours",IF(AND(AND(Prévisions!E56*1&lt;=TODAY(),OR(DL!C56="!",DL!C56="?")),AND(Prévisions!G56*1&lt;=TODAY(),OR(DL!G56="!",DL!G56="?"))),"Série et Film(s) en cours",IF(AND(AND(Prévisions!F56*1&lt;=TODAY(),OR(DL!E56="!",DL!E56="?")),AND(Prévisions!G56*1&lt;=TODAY(),OR(DL!G56="!",DL!G56="?"))),"OAV(s) et Film(s) en cours",IF(AND(Prévisions!E56*1&lt;=TODAY(),OR(DL!C56="!",DL!C56="?"),RIGHT(Prévisions!B56,1)="+"),"Série en cours (non précisé)",IF(AND(Prévisions!E56*1&lt;=TODAY(),OR(DL!C56="!",DL!C56="?")),"Série en cours",IF(AND(Prévisions!F56*1&lt;=TODAY(),OR(DL!E56="!",DL!E56="?"),RIGHT(Prévisions!C56,1)="+"),"OAV(s) en cours (non précisé)",IF(AND(Prévisions!F56*1&lt;=TODAY(),OR(DL!E56="!",DL!E56="?")),"OAV(s) en cours",IF(AND(Prévisions!G56*1&lt;=TODAY(),OR(DL!G56="!",DL!G56="?"),RIGHT(Prévisions!D56,1)="+"),"Film(s) en cours (non précisé)",IF(AND(Prévisions!G56*1&lt;=TODAY(),OR(DL!G56="!",DL!G56="?")),"Film(s) en cours",IF(AND(AND(Prévisions!E56*1&gt;TODAY(),DL!C56="!"),AND(Prévisions!F56*1&gt;TODAY(),DL!E56="!"),AND(Prévisions!G56*1&gt;TODAY(),DL!G56="!")),"Série, OAV(s) et Film(s) à venir",IF(AND(AND(Prévisions!E56*1&gt;TODAY(),DL!C56="!"),AND(Prévisions!F56*1&gt;TODAY(),DL!E56="!")),"Série et OAV(s) à venir",IF(AND(AND(Prévisions!E56*1&gt;TODAY(),DL!C56="!"),AND(Prévisions!G56*1&gt;TODAY(),DL!G56="!")),"Série et Film(s) à venir",IF(AND(AND(Prévisions!F56*1&gt;TODAY(),DL!E56="!"),AND(Prévisions!G56*1&gt;TODAY(),DL!G56="!")),"OAV(s) et Film(s) à venir",IF(AND(Prévisions!E56*1&gt;TODAY(),DL!C56="!"),"Série à venir",IF(AND(Prévisions!F56*1&gt;TODAY(),DL!E56="!"),"OAV(s) à venir",IF(AND(Prévisions!G56*1&gt;TODAY(),DL!G56="!"),"Film(s) à venir","Try Again")))))))))))))))))))))),IF(AND(Prévisions!E56="Terminée",OR(ISBLANK(Prévisions!F56),LEN(Prévisions!F56)-LEN(SUBSTITUTE(Prévisions!F56,"/",""))=2,LEN(Prévisions!F56)-LEN(SUBSTITUTE(Prévisions!F56,"/",""))=1,Prévisions!F56="Terminé(s)"),OR(ISBLANK(Prévisions!G56),LEN(Prévisions!G56)-LEN(SUBSTITUTE(Prévisions!G56,"/",""))=2,,LEN(Prévisions!G56)-LEN(SUBSTITUTE(Prévisions!G56,"/",""))=1,Prévisions!G56="Terminé(s)")),IF(AND(Prévisions!E56="Terminée",AND(Prévisions!F56*1&lt;=TODAY(),OR(DL!E56="!",DL!E56="?")),AND(Prévisions!G56*1&lt;=TODAY(),OR(DL!G56="!",DL!G56="?"))),"OAV(s) et Film(s) en cours",IF(AND(Prévisions!E56="Terminée",AND(Prévisions!F56*1&lt;=TODAY(),OR(DL!E56="!",DL!E56="?"),RIGHT(Prévisions!C56,1)="+")),"OAV(s) en cours (non précisé)",IF(AND(Prévisions!E56="Terminée",AND(Prévisions!F56*1&lt;=TODAY(),OR(DL!E56="!",DL!E56="?"))),"OAV(s) en cours",IF(AND(Prévisions!E56="Terminée",AND(Prévisions!G56*1&lt;=TODAY(),OR(DL!G56="!",DL!G56="?"),RIGHT(Prévisions!D56,1)="+")),"Film(s) en cours (non précisé)",IF(AND(Prévisions!E56="Terminée",AND(Prévisions!G56*1&lt;=TODAY(),OR(DL!G56="!",DL!G56="?"))),"Film(s) en cours",IF(AND(Prévisions!E56="Terminée",AND(LEN(Prévisions!F56)-LEN(SUBSTITUTE(Prévisions!F56,"/",""))=2,Prévisions!F56*1&gt;TODAY(),DL!E56="!"),AND(LEN(Prévisions!G56)-LEN(SUBSTITUTE(Prévisions!G56,"/",""))=2,Prévisions!G56*1&gt;TODAY(),DL!G56="!")),"OAV(s) et Film(s) à venir",IF(AND(Prévisions!E56="Terminée",AND(LEN(Prévisions!F56)-LEN(SUBSTITUTE(Prévisions!F56,"/",""))=2,Prévisions!F56*1&gt;TODAY(),DL!E56="!")),"OAV(s) à venir",IF(AND(Prévisions!E56="Terminée",AND(LEN(Prévisions!G56)-LEN(SUBSTITUTE(Prévisions!G56,"/",""))=2,Prévisions!G56*1&gt;TODAY(),DL!G56="!")),"Film(s) à venir",IF(AND(OR(LEN(Prévisions!F56)-LEN(SUBSTITUTE(Prévisions!F56,"/",""))=1,Prévisions!F56="A venir"),OR(LEN(Prévisions!G56)-LEN(SUBSTITUTE(Prévisions!G56,"/",""))=1,Prévisions!G56="A venir")),"OAV(s) et Film(s) à venir (non précisé)",IF(OR(LEN(Prévisions!F56)-LEN(SUBSTITUTE(Prévisions!F56,"/",""))=1,Prévisions!F56="A venir"),"OAV(s) à venir (non précisé)",IF(OR(LEN(Prévisions!G56)-LEN(SUBSTITUTE(Prévisions!G56,"/",""))=1,Prévisions!G56="A venir"),"Film(s) à venir (non précisé)",IF(AND(Prévisions!E56="Terminée",OR(AND(Prévisions!F56*1&lt;=TODAY(),Prévisions!C56=DL!E56),ISBLANK(Prévisions!F56),Prévisions!F56="Terminé(s)"),OR(AND(Prévisions!G56*1&lt;=TODAY(),Prévisions!D56=DL!G56),ISBLANK(Prévisions!G56),Prévisions!G56="Terminé(s)")),"Série terminée","Try Again")))))))))))),IF(AND(OR(Prévisions!E56="A venir",LEN(Prévisions!E56)-LEN(SUBSTITUTE(Prévisions!E56,"/",""))=1),DL!C56="!"),"Série à venir (non précisé)",IF(AND(OR(Prévisions!F56="A venir",LEN(Prévisions!F56)-LEN(SUBSTITUTE(Prévisions!F56,"/",""))=1),DL!E56="!"),"OAV(s) à venir (non précisé)",IF(AND(OR(Prévisions!G56="A venir",LEN(Prévisions!G56)-LEN(SUBSTITUTE(Prévisions!G56,"/",""))=1),DL!G56="!"),"Film(s) à venir (non précisé)",IF(Prévisions!E56="En pause","Série en pause",IF(Prévisions!F56="En pause","OAV(s) en pause",IF(AND(LEN(Prévisions!F56)-LEN(SUBSTITUTE(Prévisions!F56,"/",""))=1,DL!E56="!"),"OAV(s) à venir (non précisé)",IF(AND(LEN(Prévisions!G56)-LEN(SUBSTITUTE(Prévisions!G56,"/",""))=1,DL!E56="!"),"Film(s) à venir (non précisé)",IF(Prévisions!G56="Terminé(s)","Film(s) terminé(s)",IF(Prévisions!F56="Terminé(s)","OAV(s) terminé(s)",IF(AND(Prévisions!E56*1&gt;TODAY(),DL!C56="!"),"Série à venir",IF(AND(Prévisions!F56*1&gt;TODAY(),DL!E56="!"),"OAV(s) à venir",IF(AND(Prévisions!G56*1&gt;TODAY(),DL!G56="!"),"Film(s) à venir",IF(AND(ISBLANK(Prévisions!E56),Prévisions!F56*1&lt;=TODAY(),OR(DL!E56="!",DL!E56="?")),"OAV(s) en cours",IF(AND(ISBLANK(Prévisions!E56),ISBLANK(Prévisions!F56),AND(Prévisions!G56*1&lt;=TODAY(),Prévisions!D56=DL!G56)),"Film(s) terminé(s)",IF(AND(ISBLANK(Prévisions!E56),ISBLANK(Prévisions!G56),AND(Prévisions!F56*1&lt;=TODAY(),Prévisions!C56=DL!E56)),"OAV(s) terminé(s)","Tryagain")))))))))))))))))</f>
        <v>Série terminée</v>
      </c>
      <c r="I56" s="5" t="str">
        <f ca="1">IF(AND(OR(H56="Série et OAV(s) en cours",H56="Série et OAV(s) en cours (non précisé)",H56="Série en cours",H56="OAV(s) en cours",H56="Film(s) en cours",H56="Série en cours (non précisé)",H56="OAV(s) en cours (non précisé)",H56="Film(s) en cours (non précisé)"),B56=C56,D56=E56,F56=G56),"A jour",IF(H56="Film(s) à venir","Dans "&amp;Prévisions!G56*1-TODAY()&amp;" jour(s)",IF(H56="OAV(s) à venir","Dans "&amp;Prévisions!F56*1-TODAY()&amp;" jour(s)",IF(H56="Série à venir","Dans "&amp;Prévisions!E56*1-TODAY()&amp;" jour(s)",IF(OR(H56="Série et OAV(s) à venir (non précisé)",H56="Série à venir (non précisé)",H56="OAV(s) à venir (non précisé)",H56="Film(s) à venir (non précisé)",H56="Série et film(s) à venir (non précisé)"),"Dans ?? jour(s)",IF(AND(H56="Film(s) terminé(s)",F56=G56),"Fini(s)",IF(AND(B56=C56,D56=E56,F56=G56),"Finie",IF(OR(DL!B56="x",DL!D56="x",DL!F56="x"),"Série Abandonnée",IF(AND(B56&lt;C56,D56&lt;E56,F56&lt;G56),C56-B56&amp;" Episode(s), "&amp;E56-D56&amp;" OAV(s) et "&amp;G56-F56&amp;" Film(s) à regarder",IF(AND(B56&lt;C56,D56&lt;E56),C56-B56&amp;" Episode(s) et "&amp;E56-D56&amp;" OAV(s) à regarder",IF(AND(B56&lt;C56,F56&lt;G56),C56-B56&amp;" Episode(s) et "&amp;G56-F56&amp;" Film(s) à regarder",IF(AND(D56&lt;E56,F56&lt;G56),E56-D56&amp;" OAV(s) et "&amp;G56-F56&amp;" Film(s) à regarder",IF(B56&lt;C56,C56-B56&amp;" Episode(s) à regarder",IF(D56&lt;E56,E56-D56&amp;" OAV(s) à regarder",IF(F56&lt;G56,G56-F56&amp;" Film(s) à regarder","")))))))))))))))</f>
        <v>Finie</v>
      </c>
    </row>
    <row r="57" spans="1:9" s="10" customFormat="1" ht="17.25" customHeight="1" x14ac:dyDescent="0.25">
      <c r="A57" s="35" t="s">
        <v>133</v>
      </c>
      <c r="B57" s="5">
        <v>0</v>
      </c>
      <c r="C57" s="5">
        <v>0</v>
      </c>
      <c r="D57" s="5"/>
      <c r="E57" s="5"/>
      <c r="F57" s="5"/>
      <c r="G57" s="5"/>
      <c r="H57" s="5" t="str">
        <f ca="1">IF(AND(OR(LEN(Prévisions!E57)-LEN(SUBSTITUTE(Prévisions!E57,"/",""))=2,LEN(Prévisions!E57)-LEN(SUBSTITUTE(Prévisions!E57,"/",""))=1),OR(ISBLANK(Prévisions!F57),LEN(Prévisions!F57)-LEN(SUBSTITUTE(Prévisions!F57,"/",""))=2,LEN(Prévisions!F57)-LEN(SUBSTITUTE(Prévisions!F57,"/",""))=1),OR(ISBLANK(Prévisions!G57),LEN(Prévisions!G57)-LEN(SUBSTITUTE(Prévisions!G57,"/",""))=2,LEN(Prévisions!G57)-LEN(SUBSTITUTE(Prévisions!G57,"/",""))=1)),IF(AND(LEN(Prévisions!E57)-LEN(SUBSTITUTE(Prévisions!E57,"/",""))=1,LEN(Prévisions!F57)-LEN(SUBSTITUTE(Prévisions!F57,"/",""))=1,LEN(Prévisions!G57)-LEN(SUBSTITUTE(Prévisions!G57,"/",""))=1),"Série, OAV(s) et Film(s) à venir (non précisé)",IF(AND(OR(LEN(Prévisions!E57)-LEN(SUBSTITUTE(Prévisions!E57,"/",""))=1,Prévisions!E57="A venir"),OR(LEN(Prévisions!F57)-LEN(SUBSTITUTE(Prévisions!F57,"/",""))=1,Prévisions!F57="A venir")),"Série et OAV(s) à venir (non précisé)",IF(AND(OR(LEN(Prévisions!E57)-LEN(SUBSTITUTE(Prévisions!E57,"/",""))=1,Prévisions!E57="A venir"),OR(LEN(Prévisions!G57)-LEN(SUBSTITUTE(Prévisions!G57,"/",""))=1,Prévisions!G57="A venir")),"Série et Film(s) à venir (non précisé)",IF(OR(LEN(Prévisions!E57)-LEN(SUBSTITUTE(Prévisions!E57,"/",""))=1,Prévisions!E57="A venir"),"Série à venir (non précisé)",IF(AND(AND(Prévisions!E57*1&lt;=TODAY(),Prévisions!B57=DL!C57),AND(Prévisions!F57*1&lt;=TODAY(),Prévisions!C57=DL!E57),AND(Prévisions!G57*1&lt;=TODAY(),Prévisions!D57=DL!G57)),"Série terminée",IF(AND(AND(Prévisions!E57*1&lt;=TODAY(),OR(DL!C57="!",DL!C57="?")),AND(Prévisions!F57*1&lt;=TODAY(),OR(DL!E57="!",DL!E57="?")),AND(Prévisions!G57*1&lt;=TODAY(),OR(DL!G57="!",DL!G57="?"))),"Série, OAV(s) et Film(s) en cours",IF(AND(AND(Prévisions!E57*1&lt;=TODAY(),OR(DL!C57="!",DL!C57="?")),AND(Prévisions!F57*1&lt;=TODAY(),OR(DL!E57="!",DL!E57="?"))),"Série et OAV(s) en cours",IF(AND(AND(Prévisions!E57*1&lt;=TODAY(),OR(DL!C57="!",DL!C57="?")),AND(Prévisions!G57*1&lt;=TODAY(),OR(DL!G57="!",DL!G57="?"))),"Série et Film(s) en cours",IF(AND(AND(Prévisions!F57*1&lt;=TODAY(),OR(DL!E57="!",DL!E57="?")),AND(Prévisions!G57*1&lt;=TODAY(),OR(DL!G57="!",DL!G57="?"))),"OAV(s) et Film(s) en cours",IF(AND(Prévisions!E57*1&lt;=TODAY(),OR(DL!C57="!",DL!C57="?"),RIGHT(Prévisions!B57,1)="+"),"Série en cours (non précisé)",IF(AND(Prévisions!E57*1&lt;=TODAY(),OR(DL!C57="!",DL!C57="?")),"Série en cours",IF(AND(Prévisions!F57*1&lt;=TODAY(),OR(DL!E57="!",DL!E57="?"),RIGHT(Prévisions!C57,1)="+"),"OAV(s) en cours (non précisé)",IF(AND(Prévisions!F57*1&lt;=TODAY(),OR(DL!E57="!",DL!E57="?")),"OAV(s) en cours",IF(AND(Prévisions!G57*1&lt;=TODAY(),OR(DL!G57="!",DL!G57="?"),RIGHT(Prévisions!D57,1)="+"),"Film(s) en cours (non précisé)",IF(AND(Prévisions!G57*1&lt;=TODAY(),OR(DL!G57="!",DL!G57="?")),"Film(s) en cours",IF(AND(AND(Prévisions!E57*1&gt;TODAY(),DL!C57="!"),AND(Prévisions!F57*1&gt;TODAY(),DL!E57="!"),AND(Prévisions!G57*1&gt;TODAY(),DL!G57="!")),"Série, OAV(s) et Film(s) à venir",IF(AND(AND(Prévisions!E57*1&gt;TODAY(),DL!C57="!"),AND(Prévisions!F57*1&gt;TODAY(),DL!E57="!")),"Série et OAV(s) à venir",IF(AND(AND(Prévisions!E57*1&gt;TODAY(),DL!C57="!"),AND(Prévisions!G57*1&gt;TODAY(),DL!G57="!")),"Série et Film(s) à venir",IF(AND(AND(Prévisions!F57*1&gt;TODAY(),DL!E57="!"),AND(Prévisions!G57*1&gt;TODAY(),DL!G57="!")),"OAV(s) et Film(s) à venir",IF(AND(Prévisions!E57*1&gt;TODAY(),DL!C57="!"),"Série à venir",IF(AND(Prévisions!F57*1&gt;TODAY(),DL!E57="!"),"OAV(s) à venir",IF(AND(Prévisions!G57*1&gt;TODAY(),DL!G57="!"),"Film(s) à venir","Try Again")))))))))))))))))))))),IF(AND(Prévisions!E57="Terminée",OR(ISBLANK(Prévisions!F57),LEN(Prévisions!F57)-LEN(SUBSTITUTE(Prévisions!F57,"/",""))=2,LEN(Prévisions!F57)-LEN(SUBSTITUTE(Prévisions!F57,"/",""))=1,Prévisions!F57="Terminé(s)"),OR(ISBLANK(Prévisions!G57),LEN(Prévisions!G57)-LEN(SUBSTITUTE(Prévisions!G57,"/",""))=2,,LEN(Prévisions!G57)-LEN(SUBSTITUTE(Prévisions!G57,"/",""))=1,Prévisions!G57="Terminé(s)")),IF(AND(Prévisions!E57="Terminée",AND(Prévisions!F57*1&lt;=TODAY(),OR(DL!E57="!",DL!E57="?")),AND(Prévisions!G57*1&lt;=TODAY(),OR(DL!G57="!",DL!G57="?"))),"OAV(s) et Film(s) en cours",IF(AND(Prévisions!E57="Terminée",AND(Prévisions!F57*1&lt;=TODAY(),OR(DL!E57="!",DL!E57="?"),RIGHT(Prévisions!C57,1)="+")),"OAV(s) en cours (non précisé)",IF(AND(Prévisions!E57="Terminée",AND(Prévisions!F57*1&lt;=TODAY(),OR(DL!E57="!",DL!E57="?"))),"OAV(s) en cours",IF(AND(Prévisions!E57="Terminée",AND(Prévisions!G57*1&lt;=TODAY(),OR(DL!G57="!",DL!G57="?"),RIGHT(Prévisions!D57,1)="+")),"Film(s) en cours (non précisé)",IF(AND(Prévisions!E57="Terminée",AND(Prévisions!G57*1&lt;=TODAY(),OR(DL!G57="!",DL!G57="?"))),"Film(s) en cours",IF(AND(Prévisions!E57="Terminée",AND(LEN(Prévisions!F57)-LEN(SUBSTITUTE(Prévisions!F57,"/",""))=2,Prévisions!F57*1&gt;TODAY(),DL!E57="!"),AND(LEN(Prévisions!G57)-LEN(SUBSTITUTE(Prévisions!G57,"/",""))=2,Prévisions!G57*1&gt;TODAY(),DL!G57="!")),"OAV(s) et Film(s) à venir",IF(AND(Prévisions!E57="Terminée",AND(LEN(Prévisions!F57)-LEN(SUBSTITUTE(Prévisions!F57,"/",""))=2,Prévisions!F57*1&gt;TODAY(),DL!E57="!")),"OAV(s) à venir",IF(AND(Prévisions!E57="Terminée",AND(LEN(Prévisions!G57)-LEN(SUBSTITUTE(Prévisions!G57,"/",""))=2,Prévisions!G57*1&gt;TODAY(),DL!G57="!")),"Film(s) à venir",IF(AND(OR(LEN(Prévisions!F57)-LEN(SUBSTITUTE(Prévisions!F57,"/",""))=1,Prévisions!F57="A venir"),OR(LEN(Prévisions!G57)-LEN(SUBSTITUTE(Prévisions!G57,"/",""))=1,Prévisions!G57="A venir")),"OAV(s) et Film(s) à venir (non précisé)",IF(OR(LEN(Prévisions!F57)-LEN(SUBSTITUTE(Prévisions!F57,"/",""))=1,Prévisions!F57="A venir"),"OAV(s) à venir (non précisé)",IF(OR(LEN(Prévisions!G57)-LEN(SUBSTITUTE(Prévisions!G57,"/",""))=1,Prévisions!G57="A venir"),"Film(s) à venir (non précisé)",IF(AND(Prévisions!E57="Terminée",OR(AND(Prévisions!F57*1&lt;=TODAY(),Prévisions!C57=DL!E57),ISBLANK(Prévisions!F57),Prévisions!F57="Terminé(s)"),OR(AND(Prévisions!G57*1&lt;=TODAY(),Prévisions!D57=DL!G57),ISBLANK(Prévisions!G57),Prévisions!G57="Terminé(s)")),"Série terminée","Try Again")))))))))))),IF(AND(OR(Prévisions!E57="A venir",LEN(Prévisions!E57)-LEN(SUBSTITUTE(Prévisions!E57,"/",""))=1),DL!C57="!"),"Série à venir (non précisé)",IF(AND(OR(Prévisions!F57="A venir",LEN(Prévisions!F57)-LEN(SUBSTITUTE(Prévisions!F57,"/",""))=1),DL!E57="!"),"OAV(s) à venir (non précisé)",IF(AND(OR(Prévisions!G57="A venir",LEN(Prévisions!G57)-LEN(SUBSTITUTE(Prévisions!G57,"/",""))=1),DL!G57="!"),"Film(s) à venir (non précisé)",IF(Prévisions!E57="En pause","Série en pause",IF(Prévisions!F57="En pause","OAV(s) en pause",IF(AND(LEN(Prévisions!F57)-LEN(SUBSTITUTE(Prévisions!F57,"/",""))=1,DL!E57="!"),"OAV(s) à venir (non précisé)",IF(AND(LEN(Prévisions!G57)-LEN(SUBSTITUTE(Prévisions!G57,"/",""))=1,DL!E57="!"),"Film(s) à venir (non précisé)",IF(Prévisions!G57="Terminé(s)","Film(s) terminé(s)",IF(Prévisions!F57="Terminé(s)","OAV(s) terminé(s)",IF(AND(Prévisions!E57*1&gt;TODAY(),DL!C57="!"),"Série à venir",IF(AND(Prévisions!F57*1&gt;TODAY(),DL!E57="!"),"OAV(s) à venir",IF(AND(Prévisions!G57*1&gt;TODAY(),DL!G57="!"),"Film(s) à venir",IF(AND(ISBLANK(Prévisions!E57),Prévisions!F57*1&lt;=TODAY(),OR(DL!E57="!",DL!E57="?")),"OAV(s) en cours",IF(AND(ISBLANK(Prévisions!E57),ISBLANK(Prévisions!F57),AND(Prévisions!G57*1&lt;=TODAY(),Prévisions!D57=DL!G57)),"Film(s) terminé(s)",IF(AND(ISBLANK(Prévisions!E57),ISBLANK(Prévisions!G57),AND(Prévisions!F57*1&lt;=TODAY(),Prévisions!C57=DL!E57)),"OAV(s) terminé(s)","Tryagain")))))))))))))))))</f>
        <v>Série à venir (non précisé)</v>
      </c>
      <c r="I57" s="5" t="str">
        <f ca="1">IF(AND(OR(H57="Série et OAV(s) en cours",H57="Série et OAV(s) en cours (non précisé)",H57="Série en cours",H57="OAV(s) en cours",H57="Film(s) en cours",H57="Série en cours (non précisé)",H57="OAV(s) en cours (non précisé)",H57="Film(s) en cours (non précisé)"),B57=C57,D57=E57,F57=G57),"A jour",IF(H57="Film(s) à venir","Dans "&amp;Prévisions!G57*1-TODAY()&amp;" jour(s)",IF(H57="OAV(s) à venir","Dans "&amp;Prévisions!F57*1-TODAY()&amp;" jour(s)",IF(H57="Série à venir","Dans "&amp;Prévisions!E57*1-TODAY()&amp;" jour(s)",IF(OR(H57="Série et OAV(s) à venir (non précisé)",H57="Série à venir (non précisé)",H57="OAV(s) à venir (non précisé)",H57="Film(s) à venir (non précisé)",H57="Série et film(s) à venir (non précisé)"),"Dans ?? jour(s)",IF(AND(H57="Film(s) terminé(s)",F57=G57),"Fini(s)",IF(AND(B57=C57,D57=E57,F57=G57),"Finie",IF(OR(DL!B57="x",DL!D57="x",DL!F57="x"),"Série Abandonnée",IF(AND(B57&lt;C57,D57&lt;E57,F57&lt;G57),C57-B57&amp;" Episode(s), "&amp;E57-D57&amp;" OAV(s) et "&amp;G57-F57&amp;" Film(s) à regarder",IF(AND(B57&lt;C57,D57&lt;E57),C57-B57&amp;" Episode(s) et "&amp;E57-D57&amp;" OAV(s) à regarder",IF(AND(B57&lt;C57,F57&lt;G57),C57-B57&amp;" Episode(s) et "&amp;G57-F57&amp;" Film(s) à regarder",IF(AND(D57&lt;E57,F57&lt;G57),E57-D57&amp;" OAV(s) et "&amp;G57-F57&amp;" Film(s) à regarder",IF(B57&lt;C57,C57-B57&amp;" Episode(s) à regarder",IF(D57&lt;E57,E57-D57&amp;" OAV(s) à regarder",IF(F57&lt;G57,G57-F57&amp;" Film(s) à regarder","")))))))))))))))</f>
        <v>Dans ?? jour(s)</v>
      </c>
    </row>
    <row r="58" spans="1:9" s="10" customFormat="1" ht="17.25" customHeight="1" x14ac:dyDescent="0.25">
      <c r="A58" s="35" t="s">
        <v>143</v>
      </c>
      <c r="B58" s="5"/>
      <c r="C58" s="5"/>
      <c r="D58" s="5">
        <v>3</v>
      </c>
      <c r="E58" s="5">
        <v>3</v>
      </c>
      <c r="F58" s="5"/>
      <c r="G58" s="5"/>
      <c r="H58" s="5" t="str">
        <f ca="1">IF(AND(OR(LEN(Prévisions!E58)-LEN(SUBSTITUTE(Prévisions!E58,"/",""))=2,LEN(Prévisions!E58)-LEN(SUBSTITUTE(Prévisions!E58,"/",""))=1),OR(ISBLANK(Prévisions!F58),LEN(Prévisions!F58)-LEN(SUBSTITUTE(Prévisions!F58,"/",""))=2,LEN(Prévisions!F58)-LEN(SUBSTITUTE(Prévisions!F58,"/",""))=1),OR(ISBLANK(Prévisions!G58),LEN(Prévisions!G58)-LEN(SUBSTITUTE(Prévisions!G58,"/",""))=2,LEN(Prévisions!G58)-LEN(SUBSTITUTE(Prévisions!G58,"/",""))=1)),IF(AND(LEN(Prévisions!E58)-LEN(SUBSTITUTE(Prévisions!E58,"/",""))=1,LEN(Prévisions!F58)-LEN(SUBSTITUTE(Prévisions!F58,"/",""))=1,LEN(Prévisions!G58)-LEN(SUBSTITUTE(Prévisions!G58,"/",""))=1),"Série, OAV(s) et Film(s) à venir (non précisé)",IF(AND(OR(LEN(Prévisions!E58)-LEN(SUBSTITUTE(Prévisions!E58,"/",""))=1,Prévisions!E58="A venir"),OR(LEN(Prévisions!F58)-LEN(SUBSTITUTE(Prévisions!F58,"/",""))=1,Prévisions!F58="A venir")),"Série et OAV(s) à venir (non précisé)",IF(AND(OR(LEN(Prévisions!E58)-LEN(SUBSTITUTE(Prévisions!E58,"/",""))=1,Prévisions!E58="A venir"),OR(LEN(Prévisions!G58)-LEN(SUBSTITUTE(Prévisions!G58,"/",""))=1,Prévisions!G58="A venir")),"Série et Film(s) à venir (non précisé)",IF(OR(LEN(Prévisions!E58)-LEN(SUBSTITUTE(Prévisions!E58,"/",""))=1,Prévisions!E58="A venir"),"Série à venir (non précisé)",IF(AND(AND(Prévisions!E58*1&lt;=TODAY(),Prévisions!B58=DL!C58),AND(Prévisions!F58*1&lt;=TODAY(),Prévisions!C58=DL!E58),AND(Prévisions!G58*1&lt;=TODAY(),Prévisions!D58=DL!G58)),"Série terminée",IF(AND(AND(Prévisions!E58*1&lt;=TODAY(),OR(DL!C58="!",DL!C58="?")),AND(Prévisions!F58*1&lt;=TODAY(),OR(DL!E58="!",DL!E58="?")),AND(Prévisions!G58*1&lt;=TODAY(),OR(DL!G58="!",DL!G58="?"))),"Série, OAV(s) et Film(s) en cours",IF(AND(AND(Prévisions!E58*1&lt;=TODAY(),OR(DL!C58="!",DL!C58="?")),AND(Prévisions!F58*1&lt;=TODAY(),OR(DL!E58="!",DL!E58="?"))),"Série et OAV(s) en cours",IF(AND(AND(Prévisions!E58*1&lt;=TODAY(),OR(DL!C58="!",DL!C58="?")),AND(Prévisions!G58*1&lt;=TODAY(),OR(DL!G58="!",DL!G58="?"))),"Série et Film(s) en cours",IF(AND(AND(Prévisions!F58*1&lt;=TODAY(),OR(DL!E58="!",DL!E58="?")),AND(Prévisions!G58*1&lt;=TODAY(),OR(DL!G58="!",DL!G58="?"))),"OAV(s) et Film(s) en cours",IF(AND(Prévisions!E58*1&lt;=TODAY(),OR(DL!C58="!",DL!C58="?"),RIGHT(Prévisions!B58,1)="+"),"Série en cours (non précisé)",IF(AND(Prévisions!E58*1&lt;=TODAY(),OR(DL!C58="!",DL!C58="?")),"Série en cours",IF(AND(Prévisions!F58*1&lt;=TODAY(),OR(DL!E58="!",DL!E58="?"),RIGHT(Prévisions!C58,1)="+"),"OAV(s) en cours (non précisé)",IF(AND(Prévisions!F58*1&lt;=TODAY(),OR(DL!E58="!",DL!E58="?")),"OAV(s) en cours",IF(AND(Prévisions!G58*1&lt;=TODAY(),OR(DL!G58="!",DL!G58="?"),RIGHT(Prévisions!D58,1)="+"),"Film(s) en cours (non précisé)",IF(AND(Prévisions!G58*1&lt;=TODAY(),OR(DL!G58="!",DL!G58="?")),"Film(s) en cours",IF(AND(AND(Prévisions!E58*1&gt;TODAY(),DL!C58="!"),AND(Prévisions!F58*1&gt;TODAY(),DL!E58="!"),AND(Prévisions!G58*1&gt;TODAY(),DL!G58="!")),"Série, OAV(s) et Film(s) à venir",IF(AND(AND(Prévisions!E58*1&gt;TODAY(),DL!C58="!"),AND(Prévisions!F58*1&gt;TODAY(),DL!E58="!")),"Série et OAV(s) à venir",IF(AND(AND(Prévisions!E58*1&gt;TODAY(),DL!C58="!"),AND(Prévisions!G58*1&gt;TODAY(),DL!G58="!")),"Série et Film(s) à venir",IF(AND(AND(Prévisions!F58*1&gt;TODAY(),DL!E58="!"),AND(Prévisions!G58*1&gt;TODAY(),DL!G58="!")),"OAV(s) et Film(s) à venir",IF(AND(Prévisions!E58*1&gt;TODAY(),DL!C58="!"),"Série à venir",IF(AND(Prévisions!F58*1&gt;TODAY(),DL!E58="!"),"OAV(s) à venir",IF(AND(Prévisions!G58*1&gt;TODAY(),DL!G58="!"),"Film(s) à venir","Try Again")))))))))))))))))))))),IF(AND(Prévisions!E58="Terminée",OR(ISBLANK(Prévisions!F58),LEN(Prévisions!F58)-LEN(SUBSTITUTE(Prévisions!F58,"/",""))=2,LEN(Prévisions!F58)-LEN(SUBSTITUTE(Prévisions!F58,"/",""))=1,Prévisions!F58="Terminé(s)"),OR(ISBLANK(Prévisions!G58),LEN(Prévisions!G58)-LEN(SUBSTITUTE(Prévisions!G58,"/",""))=2,,LEN(Prévisions!G58)-LEN(SUBSTITUTE(Prévisions!G58,"/",""))=1,Prévisions!G58="Terminé(s)")),IF(AND(Prévisions!E58="Terminée",AND(Prévisions!F58*1&lt;=TODAY(),OR(DL!E58="!",DL!E58="?")),AND(Prévisions!G58*1&lt;=TODAY(),OR(DL!G58="!",DL!G58="?"))),"OAV(s) et Film(s) en cours",IF(AND(Prévisions!E58="Terminée",AND(Prévisions!F58*1&lt;=TODAY(),OR(DL!E58="!",DL!E58="?"),RIGHT(Prévisions!C58,1)="+")),"OAV(s) en cours (non précisé)",IF(AND(Prévisions!E58="Terminée",AND(Prévisions!F58*1&lt;=TODAY(),OR(DL!E58="!",DL!E58="?"))),"OAV(s) en cours",IF(AND(Prévisions!E58="Terminée",AND(Prévisions!G58*1&lt;=TODAY(),OR(DL!G58="!",DL!G58="?"),RIGHT(Prévisions!D58,1)="+")),"Film(s) en cours (non précisé)",IF(AND(Prévisions!E58="Terminée",AND(Prévisions!G58*1&lt;=TODAY(),OR(DL!G58="!",DL!G58="?"))),"Film(s) en cours",IF(AND(Prévisions!E58="Terminée",AND(LEN(Prévisions!F58)-LEN(SUBSTITUTE(Prévisions!F58,"/",""))=2,Prévisions!F58*1&gt;TODAY(),DL!E58="!"),AND(LEN(Prévisions!G58)-LEN(SUBSTITUTE(Prévisions!G58,"/",""))=2,Prévisions!G58*1&gt;TODAY(),DL!G58="!")),"OAV(s) et Film(s) à venir",IF(AND(Prévisions!E58="Terminée",AND(LEN(Prévisions!F58)-LEN(SUBSTITUTE(Prévisions!F58,"/",""))=2,Prévisions!F58*1&gt;TODAY(),DL!E58="!")),"OAV(s) à venir",IF(AND(Prévisions!E58="Terminée",AND(LEN(Prévisions!G58)-LEN(SUBSTITUTE(Prévisions!G58,"/",""))=2,Prévisions!G58*1&gt;TODAY(),DL!G58="!")),"Film(s) à venir",IF(AND(OR(LEN(Prévisions!F58)-LEN(SUBSTITUTE(Prévisions!F58,"/",""))=1,Prévisions!F58="A venir"),OR(LEN(Prévisions!G58)-LEN(SUBSTITUTE(Prévisions!G58,"/",""))=1,Prévisions!G58="A venir")),"OAV(s) et Film(s) à venir (non précisé)",IF(OR(LEN(Prévisions!F58)-LEN(SUBSTITUTE(Prévisions!F58,"/",""))=1,Prévisions!F58="A venir"),"OAV(s) à venir (non précisé)",IF(OR(LEN(Prévisions!G58)-LEN(SUBSTITUTE(Prévisions!G58,"/",""))=1,Prévisions!G58="A venir"),"Film(s) à venir (non précisé)",IF(AND(Prévisions!E58="Terminée",OR(AND(Prévisions!F58*1&lt;=TODAY(),Prévisions!C58=DL!E58),ISBLANK(Prévisions!F58),Prévisions!F58="Terminé(s)"),OR(AND(Prévisions!G58*1&lt;=TODAY(),Prévisions!D58=DL!G58),ISBLANK(Prévisions!G58),Prévisions!G58="Terminé(s)")),"Série terminée","Try Again")))))))))))),IF(AND(OR(Prévisions!E58="A venir",LEN(Prévisions!E58)-LEN(SUBSTITUTE(Prévisions!E58,"/",""))=1),DL!C58="!"),"Série à venir (non précisé)",IF(AND(OR(Prévisions!F58="A venir",LEN(Prévisions!F58)-LEN(SUBSTITUTE(Prévisions!F58,"/",""))=1),DL!E58="!"),"OAV(s) à venir (non précisé)",IF(AND(OR(Prévisions!G58="A venir",LEN(Prévisions!G58)-LEN(SUBSTITUTE(Prévisions!G58,"/",""))=1),DL!G58="!"),"Film(s) à venir (non précisé)",IF(Prévisions!E58="En pause","Série en pause",IF(Prévisions!F58="En pause","OAV(s) en pause",IF(AND(LEN(Prévisions!F58)-LEN(SUBSTITUTE(Prévisions!F58,"/",""))=1,DL!E58="!"),"OAV(s) à venir (non précisé)",IF(AND(LEN(Prévisions!G58)-LEN(SUBSTITUTE(Prévisions!G58,"/",""))=1,DL!E58="!"),"Film(s) à venir (non précisé)",IF(Prévisions!G58="Terminé(s)","Film(s) terminé(s)",IF(Prévisions!F58="Terminé(s)","OAV(s) terminé(s)",IF(AND(Prévisions!E58*1&gt;TODAY(),DL!C58="!"),"Série à venir",IF(AND(Prévisions!F58*1&gt;TODAY(),DL!E58="!"),"OAV(s) à venir",IF(AND(Prévisions!G58*1&gt;TODAY(),DL!G58="!"),"Film(s) à venir",IF(AND(ISBLANK(Prévisions!E58),Prévisions!F58*1&lt;=TODAY(),OR(DL!E58="!",DL!E58="?")),"OAV(s) en cours",IF(AND(ISBLANK(Prévisions!E58),ISBLANK(Prévisions!F58),AND(Prévisions!G58*1&lt;=TODAY(),Prévisions!D58=DL!G58)),"Film(s) terminé(s)",IF(AND(ISBLANK(Prévisions!E58),ISBLANK(Prévisions!G58),AND(Prévisions!F58*1&lt;=TODAY(),Prévisions!C58=DL!E58)),"OAV(s) terminé(s)","Tryagain")))))))))))))))))</f>
        <v>OAV(s) terminé(s)</v>
      </c>
      <c r="I58" s="5" t="str">
        <f ca="1">IF(AND(OR(H58="Série et OAV(s) en cours",H58="Série et OAV(s) en cours (non précisé)",H58="Série en cours",H58="OAV(s) en cours",H58="Film(s) en cours",H58="Série en cours (non précisé)",H58="OAV(s) en cours (non précisé)",H58="Film(s) en cours (non précisé)"),B58=C58,D58=E58,F58=G58),"A jour",IF(H58="Film(s) à venir","Dans "&amp;Prévisions!G58*1-TODAY()&amp;" jour(s)",IF(H58="OAV(s) à venir","Dans "&amp;Prévisions!F58*1-TODAY()&amp;" jour(s)",IF(H58="Série à venir","Dans "&amp;Prévisions!E58*1-TODAY()&amp;" jour(s)",IF(OR(H58="Série et OAV(s) à venir (non précisé)",H58="Série à venir (non précisé)",H58="OAV(s) à venir (non précisé)",H58="Film(s) à venir (non précisé)",H58="Série et film(s) à venir (non précisé)"),"Dans ?? jour(s)",IF(AND(H58="Film(s) terminé(s)",F58=G58),"Fini(s)",IF(AND(B58=C58,D58=E58,F58=G58),"Finie",IF(OR(DL!B58="x",DL!D58="x",DL!F58="x"),"Série Abandonnée",IF(AND(B58&lt;C58,D58&lt;E58,F58&lt;G58),C58-B58&amp;" Episode(s), "&amp;E58-D58&amp;" OAV(s) et "&amp;G58-F58&amp;" Film(s) à regarder",IF(AND(B58&lt;C58,D58&lt;E58),C58-B58&amp;" Episode(s) et "&amp;E58-D58&amp;" OAV(s) à regarder",IF(AND(B58&lt;C58,F58&lt;G58),C58-B58&amp;" Episode(s) et "&amp;G58-F58&amp;" Film(s) à regarder",IF(AND(D58&lt;E58,F58&lt;G58),E58-D58&amp;" OAV(s) et "&amp;G58-F58&amp;" Film(s) à regarder",IF(B58&lt;C58,C58-B58&amp;" Episode(s) à regarder",IF(D58&lt;E58,E58-D58&amp;" OAV(s) à regarder",IF(F58&lt;G58,G58-F58&amp;" Film(s) à regarder","")))))))))))))))</f>
        <v>Finie</v>
      </c>
    </row>
    <row r="59" spans="1:9" ht="17.25" customHeight="1" x14ac:dyDescent="0.25">
      <c r="A59" s="35" t="s">
        <v>36</v>
      </c>
      <c r="B59" s="5">
        <v>12</v>
      </c>
      <c r="C59" s="5">
        <v>12</v>
      </c>
      <c r="D59" s="5"/>
      <c r="E59" s="5"/>
      <c r="F59" s="5">
        <v>0</v>
      </c>
      <c r="G59" s="5">
        <v>0</v>
      </c>
      <c r="H59" s="5" t="str">
        <f ca="1">IF(AND(OR(LEN(Prévisions!E59)-LEN(SUBSTITUTE(Prévisions!E59,"/",""))=2,LEN(Prévisions!E59)-LEN(SUBSTITUTE(Prévisions!E59,"/",""))=1),OR(ISBLANK(Prévisions!F59),LEN(Prévisions!F59)-LEN(SUBSTITUTE(Prévisions!F59,"/",""))=2,LEN(Prévisions!F59)-LEN(SUBSTITUTE(Prévisions!F59,"/",""))=1),OR(ISBLANK(Prévisions!G59),LEN(Prévisions!G59)-LEN(SUBSTITUTE(Prévisions!G59,"/",""))=2,LEN(Prévisions!G59)-LEN(SUBSTITUTE(Prévisions!G59,"/",""))=1)),IF(AND(LEN(Prévisions!E59)-LEN(SUBSTITUTE(Prévisions!E59,"/",""))=1,LEN(Prévisions!F59)-LEN(SUBSTITUTE(Prévisions!F59,"/",""))=1,LEN(Prévisions!G59)-LEN(SUBSTITUTE(Prévisions!G59,"/",""))=1),"Série, OAV(s) et Film(s) à venir (non précisé)",IF(AND(OR(LEN(Prévisions!E59)-LEN(SUBSTITUTE(Prévisions!E59,"/",""))=1,Prévisions!E59="A venir"),OR(LEN(Prévisions!F59)-LEN(SUBSTITUTE(Prévisions!F59,"/",""))=1,Prévisions!F59="A venir")),"Série et OAV(s) à venir (non précisé)",IF(AND(OR(LEN(Prévisions!E59)-LEN(SUBSTITUTE(Prévisions!E59,"/",""))=1,Prévisions!E59="A venir"),OR(LEN(Prévisions!G59)-LEN(SUBSTITUTE(Prévisions!G59,"/",""))=1,Prévisions!G59="A venir")),"Série et Film(s) à venir (non précisé)",IF(OR(LEN(Prévisions!E59)-LEN(SUBSTITUTE(Prévisions!E59,"/",""))=1,Prévisions!E59="A venir"),"Série à venir (non précisé)",IF(AND(AND(Prévisions!E59*1&lt;=TODAY(),Prévisions!B59=DL!C59),AND(Prévisions!F59*1&lt;=TODAY(),Prévisions!C59=DL!E59),AND(Prévisions!G59*1&lt;=TODAY(),Prévisions!D59=DL!G59)),"Série terminée",IF(AND(AND(Prévisions!E59*1&lt;=TODAY(),OR(DL!C59="!",DL!C59="?")),AND(Prévisions!F59*1&lt;=TODAY(),OR(DL!E59="!",DL!E59="?")),AND(Prévisions!G59*1&lt;=TODAY(),OR(DL!G59="!",DL!G59="?"))),"Série, OAV(s) et Film(s) en cours",IF(AND(AND(Prévisions!E59*1&lt;=TODAY(),OR(DL!C59="!",DL!C59="?")),AND(Prévisions!F59*1&lt;=TODAY(),OR(DL!E59="!",DL!E59="?"))),"Série et OAV(s) en cours",IF(AND(AND(Prévisions!E59*1&lt;=TODAY(),OR(DL!C59="!",DL!C59="?")),AND(Prévisions!G59*1&lt;=TODAY(),OR(DL!G59="!",DL!G59="?"))),"Série et Film(s) en cours",IF(AND(AND(Prévisions!F59*1&lt;=TODAY(),OR(DL!E59="!",DL!E59="?")),AND(Prévisions!G59*1&lt;=TODAY(),OR(DL!G59="!",DL!G59="?"))),"OAV(s) et Film(s) en cours",IF(AND(Prévisions!E59*1&lt;=TODAY(),OR(DL!C59="!",DL!C59="?"),RIGHT(Prévisions!B59,1)="+"),"Série en cours (non précisé)",IF(AND(Prévisions!E59*1&lt;=TODAY(),OR(DL!C59="!",DL!C59="?")),"Série en cours",IF(AND(Prévisions!F59*1&lt;=TODAY(),OR(DL!E59="!",DL!E59="?"),RIGHT(Prévisions!C59,1)="+"),"OAV(s) en cours (non précisé)",IF(AND(Prévisions!F59*1&lt;=TODAY(),OR(DL!E59="!",DL!E59="?")),"OAV(s) en cours",IF(AND(Prévisions!G59*1&lt;=TODAY(),OR(DL!G59="!",DL!G59="?"),RIGHT(Prévisions!D59,1)="+"),"Film(s) en cours (non précisé)",IF(AND(Prévisions!G59*1&lt;=TODAY(),OR(DL!G59="!",DL!G59="?")),"Film(s) en cours",IF(AND(AND(Prévisions!E59*1&gt;TODAY(),DL!C59="!"),AND(Prévisions!F59*1&gt;TODAY(),DL!E59="!"),AND(Prévisions!G59*1&gt;TODAY(),DL!G59="!")),"Série, OAV(s) et Film(s) à venir",IF(AND(AND(Prévisions!E59*1&gt;TODAY(),DL!C59="!"),AND(Prévisions!F59*1&gt;TODAY(),DL!E59="!")),"Série et OAV(s) à venir",IF(AND(AND(Prévisions!E59*1&gt;TODAY(),DL!C59="!"),AND(Prévisions!G59*1&gt;TODAY(),DL!G59="!")),"Série et Film(s) à venir",IF(AND(AND(Prévisions!F59*1&gt;TODAY(),DL!E59="!"),AND(Prévisions!G59*1&gt;TODAY(),DL!G59="!")),"OAV(s) et Film(s) à venir",IF(AND(Prévisions!E59*1&gt;TODAY(),DL!C59="!"),"Série à venir",IF(AND(Prévisions!F59*1&gt;TODAY(),DL!E59="!"),"OAV(s) à venir",IF(AND(Prévisions!G59*1&gt;TODAY(),DL!G59="!"),"Film(s) à venir","Try Again")))))))))))))))))))))),IF(AND(Prévisions!E59="Terminée",OR(ISBLANK(Prévisions!F59),LEN(Prévisions!F59)-LEN(SUBSTITUTE(Prévisions!F59,"/",""))=2,LEN(Prévisions!F59)-LEN(SUBSTITUTE(Prévisions!F59,"/",""))=1,Prévisions!F59="Terminé(s)"),OR(ISBLANK(Prévisions!G59),LEN(Prévisions!G59)-LEN(SUBSTITUTE(Prévisions!G59,"/",""))=2,,LEN(Prévisions!G59)-LEN(SUBSTITUTE(Prévisions!G59,"/",""))=1,Prévisions!G59="Terminé(s)")),IF(AND(Prévisions!E59="Terminée",AND(Prévisions!F59*1&lt;=TODAY(),OR(DL!E59="!",DL!E59="?")),AND(Prévisions!G59*1&lt;=TODAY(),OR(DL!G59="!",DL!G59="?"))),"OAV(s) et Film(s) en cours",IF(AND(Prévisions!E59="Terminée",AND(Prévisions!F59*1&lt;=TODAY(),OR(DL!E59="!",DL!E59="?"),RIGHT(Prévisions!C59,1)="+")),"OAV(s) en cours (non précisé)",IF(AND(Prévisions!E59="Terminée",AND(Prévisions!F59*1&lt;=TODAY(),OR(DL!E59="!",DL!E59="?"))),"OAV(s) en cours",IF(AND(Prévisions!E59="Terminée",AND(Prévisions!G59*1&lt;=TODAY(),OR(DL!G59="!",DL!G59="?"),RIGHT(Prévisions!D59,1)="+")),"Film(s) en cours (non précisé)",IF(AND(Prévisions!E59="Terminée",AND(Prévisions!G59*1&lt;=TODAY(),OR(DL!G59="!",DL!G59="?"))),"Film(s) en cours",IF(AND(Prévisions!E59="Terminée",AND(LEN(Prévisions!F59)-LEN(SUBSTITUTE(Prévisions!F59,"/",""))=2,Prévisions!F59*1&gt;TODAY(),DL!E59="!"),AND(LEN(Prévisions!G59)-LEN(SUBSTITUTE(Prévisions!G59,"/",""))=2,Prévisions!G59*1&gt;TODAY(),DL!G59="!")),"OAV(s) et Film(s) à venir",IF(AND(Prévisions!E59="Terminée",AND(LEN(Prévisions!F59)-LEN(SUBSTITUTE(Prévisions!F59,"/",""))=2,Prévisions!F59*1&gt;TODAY(),DL!E59="!")),"OAV(s) à venir",IF(AND(Prévisions!E59="Terminée",AND(LEN(Prévisions!G59)-LEN(SUBSTITUTE(Prévisions!G59,"/",""))=2,Prévisions!G59*1&gt;TODAY(),DL!G59="!")),"Film(s) à venir",IF(AND(OR(LEN(Prévisions!F59)-LEN(SUBSTITUTE(Prévisions!F59,"/",""))=1,Prévisions!F59="A venir"),OR(LEN(Prévisions!G59)-LEN(SUBSTITUTE(Prévisions!G59,"/",""))=1,Prévisions!G59="A venir")),"OAV(s) et Film(s) à venir (non précisé)",IF(OR(LEN(Prévisions!F59)-LEN(SUBSTITUTE(Prévisions!F59,"/",""))=1,Prévisions!F59="A venir"),"OAV(s) à venir (non précisé)",IF(OR(LEN(Prévisions!G59)-LEN(SUBSTITUTE(Prévisions!G59,"/",""))=1,Prévisions!G59="A venir"),"Film(s) à venir (non précisé)",IF(AND(Prévisions!E59="Terminée",OR(AND(Prévisions!F59*1&lt;=TODAY(),Prévisions!C59=DL!E59),ISBLANK(Prévisions!F59),Prévisions!F59="Terminé(s)"),OR(AND(Prévisions!G59*1&lt;=TODAY(),Prévisions!D59=DL!G59),ISBLANK(Prévisions!G59),Prévisions!G59="Terminé(s)")),"Série terminée","Try Again")))))))))))),IF(AND(OR(Prévisions!E59="A venir",LEN(Prévisions!E59)-LEN(SUBSTITUTE(Prévisions!E59,"/",""))=1),DL!C59="!"),"Série à venir (non précisé)",IF(AND(OR(Prévisions!F59="A venir",LEN(Prévisions!F59)-LEN(SUBSTITUTE(Prévisions!F59,"/",""))=1),DL!E59="!"),"OAV(s) à venir (non précisé)",IF(AND(OR(Prévisions!G59="A venir",LEN(Prévisions!G59)-LEN(SUBSTITUTE(Prévisions!G59,"/",""))=1),DL!G59="!"),"Film(s) à venir (non précisé)",IF(Prévisions!E59="En pause","Série en pause",IF(Prévisions!F59="En pause","OAV(s) en pause",IF(AND(LEN(Prévisions!F59)-LEN(SUBSTITUTE(Prévisions!F59,"/",""))=1,DL!E59="!"),"OAV(s) à venir (non précisé)",IF(AND(LEN(Prévisions!G59)-LEN(SUBSTITUTE(Prévisions!G59,"/",""))=1,DL!E59="!"),"Film(s) à venir (non précisé)",IF(Prévisions!G59="Terminé(s)","Film(s) terminé(s)",IF(Prévisions!F59="Terminé(s)","OAV(s) terminé(s)",IF(AND(Prévisions!E59*1&gt;TODAY(),DL!C59="!"),"Série à venir",IF(AND(Prévisions!F59*1&gt;TODAY(),DL!E59="!"),"OAV(s) à venir",IF(AND(Prévisions!G59*1&gt;TODAY(),DL!G59="!"),"Film(s) à venir",IF(AND(ISBLANK(Prévisions!E59),Prévisions!F59*1&lt;=TODAY(),OR(DL!E59="!",DL!E59="?")),"OAV(s) en cours",IF(AND(ISBLANK(Prévisions!E59),ISBLANK(Prévisions!F59),AND(Prévisions!G59*1&lt;=TODAY(),Prévisions!D59=DL!G59)),"Film(s) terminé(s)",IF(AND(ISBLANK(Prévisions!E59),ISBLANK(Prévisions!G59),AND(Prévisions!F59*1&lt;=TODAY(),Prévisions!C59=DL!E59)),"OAV(s) terminé(s)","Tryagain")))))))))))))))))</f>
        <v>Film(s) en cours</v>
      </c>
      <c r="I59" s="5" t="str">
        <f ca="1">IF(AND(OR(H59="Série et OAV(s) en cours",H59="Série et OAV(s) en cours (non précisé)",H59="Série en cours",H59="OAV(s) en cours",H59="Film(s) en cours",H59="Série en cours (non précisé)",H59="OAV(s) en cours (non précisé)",H59="Film(s) en cours (non précisé)"),B59=C59,D59=E59,F59=G59),"A jour",IF(H59="Film(s) à venir","Dans "&amp;Prévisions!G59*1-TODAY()&amp;" jour(s)",IF(H59="OAV(s) à venir","Dans "&amp;Prévisions!F59*1-TODAY()&amp;" jour(s)",IF(H59="Série à venir","Dans "&amp;Prévisions!E59*1-TODAY()&amp;" jour(s)",IF(OR(H59="Série et OAV(s) à venir (non précisé)",H59="Série à venir (non précisé)",H59="OAV(s) à venir (non précisé)",H59="Film(s) à venir (non précisé)",H59="Série et film(s) à venir (non précisé)"),"Dans ?? jour(s)",IF(AND(H59="Film(s) terminé(s)",F59=G59),"Fini(s)",IF(AND(B59=C59,D59=E59,F59=G59),"Finie",IF(OR(DL!B59="x",DL!D59="x",DL!F59="x"),"Série Abandonnée",IF(AND(B59&lt;C59,D59&lt;E59,F59&lt;G59),C59-B59&amp;" Episode(s), "&amp;E59-D59&amp;" OAV(s) et "&amp;G59-F59&amp;" Film(s) à regarder",IF(AND(B59&lt;C59,D59&lt;E59),C59-B59&amp;" Episode(s) et "&amp;E59-D59&amp;" OAV(s) à regarder",IF(AND(B59&lt;C59,F59&lt;G59),C59-B59&amp;" Episode(s) et "&amp;G59-F59&amp;" Film(s) à regarder",IF(AND(D59&lt;E59,F59&lt;G59),E59-D59&amp;" OAV(s) et "&amp;G59-F59&amp;" Film(s) à regarder",IF(B59&lt;C59,C59-B59&amp;" Episode(s) à regarder",IF(D59&lt;E59,E59-D59&amp;" OAV(s) à regarder",IF(F59&lt;G59,G59-F59&amp;" Film(s) à regarder","")))))))))))))))</f>
        <v>A jour</v>
      </c>
    </row>
    <row r="60" spans="1:9" ht="17.25" customHeight="1" x14ac:dyDescent="0.25">
      <c r="A60" s="35" t="s">
        <v>9</v>
      </c>
      <c r="B60" s="5">
        <v>26</v>
      </c>
      <c r="C60" s="5">
        <v>26</v>
      </c>
      <c r="D60" s="5"/>
      <c r="E60" s="5"/>
      <c r="F60" s="5"/>
      <c r="G60" s="5"/>
      <c r="H60" s="5" t="str">
        <f ca="1">IF(AND(OR(LEN(Prévisions!E60)-LEN(SUBSTITUTE(Prévisions!E60,"/",""))=2,LEN(Prévisions!E60)-LEN(SUBSTITUTE(Prévisions!E60,"/",""))=1),OR(ISBLANK(Prévisions!F60),LEN(Prévisions!F60)-LEN(SUBSTITUTE(Prévisions!F60,"/",""))=2,LEN(Prévisions!F60)-LEN(SUBSTITUTE(Prévisions!F60,"/",""))=1),OR(ISBLANK(Prévisions!G60),LEN(Prévisions!G60)-LEN(SUBSTITUTE(Prévisions!G60,"/",""))=2,LEN(Prévisions!G60)-LEN(SUBSTITUTE(Prévisions!G60,"/",""))=1)),IF(AND(LEN(Prévisions!E60)-LEN(SUBSTITUTE(Prévisions!E60,"/",""))=1,LEN(Prévisions!F60)-LEN(SUBSTITUTE(Prévisions!F60,"/",""))=1,LEN(Prévisions!G60)-LEN(SUBSTITUTE(Prévisions!G60,"/",""))=1),"Série, OAV(s) et Film(s) à venir (non précisé)",IF(AND(OR(LEN(Prévisions!E60)-LEN(SUBSTITUTE(Prévisions!E60,"/",""))=1,Prévisions!E60="A venir"),OR(LEN(Prévisions!F60)-LEN(SUBSTITUTE(Prévisions!F60,"/",""))=1,Prévisions!F60="A venir")),"Série et OAV(s) à venir (non précisé)",IF(AND(OR(LEN(Prévisions!E60)-LEN(SUBSTITUTE(Prévisions!E60,"/",""))=1,Prévisions!E60="A venir"),OR(LEN(Prévisions!G60)-LEN(SUBSTITUTE(Prévisions!G60,"/",""))=1,Prévisions!G60="A venir")),"Série et Film(s) à venir (non précisé)",IF(OR(LEN(Prévisions!E60)-LEN(SUBSTITUTE(Prévisions!E60,"/",""))=1,Prévisions!E60="A venir"),"Série à venir (non précisé)",IF(AND(AND(Prévisions!E60*1&lt;=TODAY(),Prévisions!B60=DL!C60),AND(Prévisions!F60*1&lt;=TODAY(),Prévisions!C60=DL!E60),AND(Prévisions!G60*1&lt;=TODAY(),Prévisions!D60=DL!G60)),"Série terminée",IF(AND(AND(Prévisions!E60*1&lt;=TODAY(),OR(DL!C60="!",DL!C60="?")),AND(Prévisions!F60*1&lt;=TODAY(),OR(DL!E60="!",DL!E60="?")),AND(Prévisions!G60*1&lt;=TODAY(),OR(DL!G60="!",DL!G60="?"))),"Série, OAV(s) et Film(s) en cours",IF(AND(AND(Prévisions!E60*1&lt;=TODAY(),OR(DL!C60="!",DL!C60="?")),AND(Prévisions!F60*1&lt;=TODAY(),OR(DL!E60="!",DL!E60="?"))),"Série et OAV(s) en cours",IF(AND(AND(Prévisions!E60*1&lt;=TODAY(),OR(DL!C60="!",DL!C60="?")),AND(Prévisions!G60*1&lt;=TODAY(),OR(DL!G60="!",DL!G60="?"))),"Série et Film(s) en cours",IF(AND(AND(Prévisions!F60*1&lt;=TODAY(),OR(DL!E60="!",DL!E60="?")),AND(Prévisions!G60*1&lt;=TODAY(),OR(DL!G60="!",DL!G60="?"))),"OAV(s) et Film(s) en cours",IF(AND(Prévisions!E60*1&lt;=TODAY(),OR(DL!C60="!",DL!C60="?"),RIGHT(Prévisions!B60,1)="+"),"Série en cours (non précisé)",IF(AND(Prévisions!E60*1&lt;=TODAY(),OR(DL!C60="!",DL!C60="?")),"Série en cours",IF(AND(Prévisions!F60*1&lt;=TODAY(),OR(DL!E60="!",DL!E60="?"),RIGHT(Prévisions!C60,1)="+"),"OAV(s) en cours (non précisé)",IF(AND(Prévisions!F60*1&lt;=TODAY(),OR(DL!E60="!",DL!E60="?")),"OAV(s) en cours",IF(AND(Prévisions!G60*1&lt;=TODAY(),OR(DL!G60="!",DL!G60="?"),RIGHT(Prévisions!D60,1)="+"),"Film(s) en cours (non précisé)",IF(AND(Prévisions!G60*1&lt;=TODAY(),OR(DL!G60="!",DL!G60="?")),"Film(s) en cours",IF(AND(AND(Prévisions!E60*1&gt;TODAY(),DL!C60="!"),AND(Prévisions!F60*1&gt;TODAY(),DL!E60="!"),AND(Prévisions!G60*1&gt;TODAY(),DL!G60="!")),"Série, OAV(s) et Film(s) à venir",IF(AND(AND(Prévisions!E60*1&gt;TODAY(),DL!C60="!"),AND(Prévisions!F60*1&gt;TODAY(),DL!E60="!")),"Série et OAV(s) à venir",IF(AND(AND(Prévisions!E60*1&gt;TODAY(),DL!C60="!"),AND(Prévisions!G60*1&gt;TODAY(),DL!G60="!")),"Série et Film(s) à venir",IF(AND(AND(Prévisions!F60*1&gt;TODAY(),DL!E60="!"),AND(Prévisions!G60*1&gt;TODAY(),DL!G60="!")),"OAV(s) et Film(s) à venir",IF(AND(Prévisions!E60*1&gt;TODAY(),DL!C60="!"),"Série à venir",IF(AND(Prévisions!F60*1&gt;TODAY(),DL!E60="!"),"OAV(s) à venir",IF(AND(Prévisions!G60*1&gt;TODAY(),DL!G60="!"),"Film(s) à venir","Try Again")))))))))))))))))))))),IF(AND(Prévisions!E60="Terminée",OR(ISBLANK(Prévisions!F60),LEN(Prévisions!F60)-LEN(SUBSTITUTE(Prévisions!F60,"/",""))=2,LEN(Prévisions!F60)-LEN(SUBSTITUTE(Prévisions!F60,"/",""))=1,Prévisions!F60="Terminé(s)"),OR(ISBLANK(Prévisions!G60),LEN(Prévisions!G60)-LEN(SUBSTITUTE(Prévisions!G60,"/",""))=2,,LEN(Prévisions!G60)-LEN(SUBSTITUTE(Prévisions!G60,"/",""))=1,Prévisions!G60="Terminé(s)")),IF(AND(Prévisions!E60="Terminée",AND(Prévisions!F60*1&lt;=TODAY(),OR(DL!E60="!",DL!E60="?")),AND(Prévisions!G60*1&lt;=TODAY(),OR(DL!G60="!",DL!G60="?"))),"OAV(s) et Film(s) en cours",IF(AND(Prévisions!E60="Terminée",AND(Prévisions!F60*1&lt;=TODAY(),OR(DL!E60="!",DL!E60="?"),RIGHT(Prévisions!C60,1)="+")),"OAV(s) en cours (non précisé)",IF(AND(Prévisions!E60="Terminée",AND(Prévisions!F60*1&lt;=TODAY(),OR(DL!E60="!",DL!E60="?"))),"OAV(s) en cours",IF(AND(Prévisions!E60="Terminée",AND(Prévisions!G60*1&lt;=TODAY(),OR(DL!G60="!",DL!G60="?"),RIGHT(Prévisions!D60,1)="+")),"Film(s) en cours (non précisé)",IF(AND(Prévisions!E60="Terminée",AND(Prévisions!G60*1&lt;=TODAY(),OR(DL!G60="!",DL!G60="?"))),"Film(s) en cours",IF(AND(Prévisions!E60="Terminée",AND(LEN(Prévisions!F60)-LEN(SUBSTITUTE(Prévisions!F60,"/",""))=2,Prévisions!F60*1&gt;TODAY(),DL!E60="!"),AND(LEN(Prévisions!G60)-LEN(SUBSTITUTE(Prévisions!G60,"/",""))=2,Prévisions!G60*1&gt;TODAY(),DL!G60="!")),"OAV(s) et Film(s) à venir",IF(AND(Prévisions!E60="Terminée",AND(LEN(Prévisions!F60)-LEN(SUBSTITUTE(Prévisions!F60,"/",""))=2,Prévisions!F60*1&gt;TODAY(),DL!E60="!")),"OAV(s) à venir",IF(AND(Prévisions!E60="Terminée",AND(LEN(Prévisions!G60)-LEN(SUBSTITUTE(Prévisions!G60,"/",""))=2,Prévisions!G60*1&gt;TODAY(),DL!G60="!")),"Film(s) à venir",IF(AND(OR(LEN(Prévisions!F60)-LEN(SUBSTITUTE(Prévisions!F60,"/",""))=1,Prévisions!F60="A venir"),OR(LEN(Prévisions!G60)-LEN(SUBSTITUTE(Prévisions!G60,"/",""))=1,Prévisions!G60="A venir")),"OAV(s) et Film(s) à venir (non précisé)",IF(OR(LEN(Prévisions!F60)-LEN(SUBSTITUTE(Prévisions!F60,"/",""))=1,Prévisions!F60="A venir"),"OAV(s) à venir (non précisé)",IF(OR(LEN(Prévisions!G60)-LEN(SUBSTITUTE(Prévisions!G60,"/",""))=1,Prévisions!G60="A venir"),"Film(s) à venir (non précisé)",IF(AND(Prévisions!E60="Terminée",OR(AND(Prévisions!F60*1&lt;=TODAY(),Prévisions!C60=DL!E60),ISBLANK(Prévisions!F60),Prévisions!F60="Terminé(s)"),OR(AND(Prévisions!G60*1&lt;=TODAY(),Prévisions!D60=DL!G60),ISBLANK(Prévisions!G60),Prévisions!G60="Terminé(s)")),"Série terminée","Try Again")))))))))))),IF(AND(OR(Prévisions!E60="A venir",LEN(Prévisions!E60)-LEN(SUBSTITUTE(Prévisions!E60,"/",""))=1),DL!C60="!"),"Série à venir (non précisé)",IF(AND(OR(Prévisions!F60="A venir",LEN(Prévisions!F60)-LEN(SUBSTITUTE(Prévisions!F60,"/",""))=1),DL!E60="!"),"OAV(s) à venir (non précisé)",IF(AND(OR(Prévisions!G60="A venir",LEN(Prévisions!G60)-LEN(SUBSTITUTE(Prévisions!G60,"/",""))=1),DL!G60="!"),"Film(s) à venir (non précisé)",IF(Prévisions!E60="En pause","Série en pause",IF(Prévisions!F60="En pause","OAV(s) en pause",IF(AND(LEN(Prévisions!F60)-LEN(SUBSTITUTE(Prévisions!F60,"/",""))=1,DL!E60="!"),"OAV(s) à venir (non précisé)",IF(AND(LEN(Prévisions!G60)-LEN(SUBSTITUTE(Prévisions!G60,"/",""))=1,DL!E60="!"),"Film(s) à venir (non précisé)",IF(Prévisions!G60="Terminé(s)","Film(s) terminé(s)",IF(Prévisions!F60="Terminé(s)","OAV(s) terminé(s)",IF(AND(Prévisions!E60*1&gt;TODAY(),DL!C60="!"),"Série à venir",IF(AND(Prévisions!F60*1&gt;TODAY(),DL!E60="!"),"OAV(s) à venir",IF(AND(Prévisions!G60*1&gt;TODAY(),DL!G60="!"),"Film(s) à venir",IF(AND(ISBLANK(Prévisions!E60),Prévisions!F60*1&lt;=TODAY(),OR(DL!E60="!",DL!E60="?")),"OAV(s) en cours",IF(AND(ISBLANK(Prévisions!E60),ISBLANK(Prévisions!F60),AND(Prévisions!G60*1&lt;=TODAY(),Prévisions!D60=DL!G60)),"Film(s) terminé(s)",IF(AND(ISBLANK(Prévisions!E60),ISBLANK(Prévisions!G60),AND(Prévisions!F60*1&lt;=TODAY(),Prévisions!C60=DL!E60)),"OAV(s) terminé(s)","Tryagain")))))))))))))))))</f>
        <v>Série terminée</v>
      </c>
      <c r="I60" s="5" t="str">
        <f ca="1">IF(AND(OR(H60="Série et OAV(s) en cours",H60="Série et OAV(s) en cours (non précisé)",H60="Série en cours",H60="OAV(s) en cours",H60="Film(s) en cours",H60="Série en cours (non précisé)",H60="OAV(s) en cours (non précisé)",H60="Film(s) en cours (non précisé)"),B60=C60,D60=E60,F60=G60),"A jour",IF(H60="Film(s) à venir","Dans "&amp;Prévisions!G60*1-TODAY()&amp;" jour(s)",IF(H60="OAV(s) à venir","Dans "&amp;Prévisions!F60*1-TODAY()&amp;" jour(s)",IF(H60="Série à venir","Dans "&amp;Prévisions!E60*1-TODAY()&amp;" jour(s)",IF(OR(H60="Série et OAV(s) à venir (non précisé)",H60="Série à venir (non précisé)",H60="OAV(s) à venir (non précisé)",H60="Film(s) à venir (non précisé)",H60="Série et film(s) à venir (non précisé)"),"Dans ?? jour(s)",IF(AND(H60="Film(s) terminé(s)",F60=G60),"Fini(s)",IF(AND(B60=C60,D60=E60,F60=G60),"Finie",IF(OR(DL!B60="x",DL!D60="x",DL!F60="x"),"Série Abandonnée",IF(AND(B60&lt;C60,D60&lt;E60,F60&lt;G60),C60-B60&amp;" Episode(s), "&amp;E60-D60&amp;" OAV(s) et "&amp;G60-F60&amp;" Film(s) à regarder",IF(AND(B60&lt;C60,D60&lt;E60),C60-B60&amp;" Episode(s) et "&amp;E60-D60&amp;" OAV(s) à regarder",IF(AND(B60&lt;C60,F60&lt;G60),C60-B60&amp;" Episode(s) et "&amp;G60-F60&amp;" Film(s) à regarder",IF(AND(D60&lt;E60,F60&lt;G60),E60-D60&amp;" OAV(s) et "&amp;G60-F60&amp;" Film(s) à regarder",IF(B60&lt;C60,C60-B60&amp;" Episode(s) à regarder",IF(D60&lt;E60,E60-D60&amp;" OAV(s) à regarder",IF(F60&lt;G60,G60-F60&amp;" Film(s) à regarder","")))))))))))))))</f>
        <v>Finie</v>
      </c>
    </row>
    <row r="61" spans="1:9" ht="17.25" customHeight="1" x14ac:dyDescent="0.25">
      <c r="A61" s="35" t="s">
        <v>10</v>
      </c>
      <c r="B61" s="5">
        <v>12</v>
      </c>
      <c r="C61" s="5">
        <v>12</v>
      </c>
      <c r="D61" s="5"/>
      <c r="E61" s="5"/>
      <c r="F61" s="5"/>
      <c r="G61" s="5"/>
      <c r="H61" s="5" t="str">
        <f ca="1">IF(AND(OR(LEN(Prévisions!E61)-LEN(SUBSTITUTE(Prévisions!E61,"/",""))=2,LEN(Prévisions!E61)-LEN(SUBSTITUTE(Prévisions!E61,"/",""))=1),OR(ISBLANK(Prévisions!F61),LEN(Prévisions!F61)-LEN(SUBSTITUTE(Prévisions!F61,"/",""))=2,LEN(Prévisions!F61)-LEN(SUBSTITUTE(Prévisions!F61,"/",""))=1),OR(ISBLANK(Prévisions!G61),LEN(Prévisions!G61)-LEN(SUBSTITUTE(Prévisions!G61,"/",""))=2,LEN(Prévisions!G61)-LEN(SUBSTITUTE(Prévisions!G61,"/",""))=1)),IF(AND(LEN(Prévisions!E61)-LEN(SUBSTITUTE(Prévisions!E61,"/",""))=1,LEN(Prévisions!F61)-LEN(SUBSTITUTE(Prévisions!F61,"/",""))=1,LEN(Prévisions!G61)-LEN(SUBSTITUTE(Prévisions!G61,"/",""))=1),"Série, OAV(s) et Film(s) à venir (non précisé)",IF(AND(OR(LEN(Prévisions!E61)-LEN(SUBSTITUTE(Prévisions!E61,"/",""))=1,Prévisions!E61="A venir"),OR(LEN(Prévisions!F61)-LEN(SUBSTITUTE(Prévisions!F61,"/",""))=1,Prévisions!F61="A venir")),"Série et OAV(s) à venir (non précisé)",IF(AND(OR(LEN(Prévisions!E61)-LEN(SUBSTITUTE(Prévisions!E61,"/",""))=1,Prévisions!E61="A venir"),OR(LEN(Prévisions!G61)-LEN(SUBSTITUTE(Prévisions!G61,"/",""))=1,Prévisions!G61="A venir")),"Série et Film(s) à venir (non précisé)",IF(OR(LEN(Prévisions!E61)-LEN(SUBSTITUTE(Prévisions!E61,"/",""))=1,Prévisions!E61="A venir"),"Série à venir (non précisé)",IF(AND(AND(Prévisions!E61*1&lt;=TODAY(),Prévisions!B61=DL!C61),AND(Prévisions!F61*1&lt;=TODAY(),Prévisions!C61=DL!E61),AND(Prévisions!G61*1&lt;=TODAY(),Prévisions!D61=DL!G61)),"Série terminée",IF(AND(AND(Prévisions!E61*1&lt;=TODAY(),OR(DL!C61="!",DL!C61="?")),AND(Prévisions!F61*1&lt;=TODAY(),OR(DL!E61="!",DL!E61="?")),AND(Prévisions!G61*1&lt;=TODAY(),OR(DL!G61="!",DL!G61="?"))),"Série, OAV(s) et Film(s) en cours",IF(AND(AND(Prévisions!E61*1&lt;=TODAY(),OR(DL!C61="!",DL!C61="?")),AND(Prévisions!F61*1&lt;=TODAY(),OR(DL!E61="!",DL!E61="?"))),"Série et OAV(s) en cours",IF(AND(AND(Prévisions!E61*1&lt;=TODAY(),OR(DL!C61="!",DL!C61="?")),AND(Prévisions!G61*1&lt;=TODAY(),OR(DL!G61="!",DL!G61="?"))),"Série et Film(s) en cours",IF(AND(AND(Prévisions!F61*1&lt;=TODAY(),OR(DL!E61="!",DL!E61="?")),AND(Prévisions!G61*1&lt;=TODAY(),OR(DL!G61="!",DL!G61="?"))),"OAV(s) et Film(s) en cours",IF(AND(Prévisions!E61*1&lt;=TODAY(),OR(DL!C61="!",DL!C61="?"),RIGHT(Prévisions!B61,1)="+"),"Série en cours (non précisé)",IF(AND(Prévisions!E61*1&lt;=TODAY(),OR(DL!C61="!",DL!C61="?")),"Série en cours",IF(AND(Prévisions!F61*1&lt;=TODAY(),OR(DL!E61="!",DL!E61="?"),RIGHT(Prévisions!C61,1)="+"),"OAV(s) en cours (non précisé)",IF(AND(Prévisions!F61*1&lt;=TODAY(),OR(DL!E61="!",DL!E61="?")),"OAV(s) en cours",IF(AND(Prévisions!G61*1&lt;=TODAY(),OR(DL!G61="!",DL!G61="?"),RIGHT(Prévisions!D61,1)="+"),"Film(s) en cours (non précisé)",IF(AND(Prévisions!G61*1&lt;=TODAY(),OR(DL!G61="!",DL!G61="?")),"Film(s) en cours",IF(AND(AND(Prévisions!E61*1&gt;TODAY(),DL!C61="!"),AND(Prévisions!F61*1&gt;TODAY(),DL!E61="!"),AND(Prévisions!G61*1&gt;TODAY(),DL!G61="!")),"Série, OAV(s) et Film(s) à venir",IF(AND(AND(Prévisions!E61*1&gt;TODAY(),DL!C61="!"),AND(Prévisions!F61*1&gt;TODAY(),DL!E61="!")),"Série et OAV(s) à venir",IF(AND(AND(Prévisions!E61*1&gt;TODAY(),DL!C61="!"),AND(Prévisions!G61*1&gt;TODAY(),DL!G61="!")),"Série et Film(s) à venir",IF(AND(AND(Prévisions!F61*1&gt;TODAY(),DL!E61="!"),AND(Prévisions!G61*1&gt;TODAY(),DL!G61="!")),"OAV(s) et Film(s) à venir",IF(AND(Prévisions!E61*1&gt;TODAY(),DL!C61="!"),"Série à venir",IF(AND(Prévisions!F61*1&gt;TODAY(),DL!E61="!"),"OAV(s) à venir",IF(AND(Prévisions!G61*1&gt;TODAY(),DL!G61="!"),"Film(s) à venir","Try Again")))))))))))))))))))))),IF(AND(Prévisions!E61="Terminée",OR(ISBLANK(Prévisions!F61),LEN(Prévisions!F61)-LEN(SUBSTITUTE(Prévisions!F61,"/",""))=2,LEN(Prévisions!F61)-LEN(SUBSTITUTE(Prévisions!F61,"/",""))=1,Prévisions!F61="Terminé(s)"),OR(ISBLANK(Prévisions!G61),LEN(Prévisions!G61)-LEN(SUBSTITUTE(Prévisions!G61,"/",""))=2,,LEN(Prévisions!G61)-LEN(SUBSTITUTE(Prévisions!G61,"/",""))=1,Prévisions!G61="Terminé(s)")),IF(AND(Prévisions!E61="Terminée",AND(Prévisions!F61*1&lt;=TODAY(),OR(DL!E61="!",DL!E61="?")),AND(Prévisions!G61*1&lt;=TODAY(),OR(DL!G61="!",DL!G61="?"))),"OAV(s) et Film(s) en cours",IF(AND(Prévisions!E61="Terminée",AND(Prévisions!F61*1&lt;=TODAY(),OR(DL!E61="!",DL!E61="?"),RIGHT(Prévisions!C61,1)="+")),"OAV(s) en cours (non précisé)",IF(AND(Prévisions!E61="Terminée",AND(Prévisions!F61*1&lt;=TODAY(),OR(DL!E61="!",DL!E61="?"))),"OAV(s) en cours",IF(AND(Prévisions!E61="Terminée",AND(Prévisions!G61*1&lt;=TODAY(),OR(DL!G61="!",DL!G61="?"),RIGHT(Prévisions!D61,1)="+")),"Film(s) en cours (non précisé)",IF(AND(Prévisions!E61="Terminée",AND(Prévisions!G61*1&lt;=TODAY(),OR(DL!G61="!",DL!G61="?"))),"Film(s) en cours",IF(AND(Prévisions!E61="Terminée",AND(LEN(Prévisions!F61)-LEN(SUBSTITUTE(Prévisions!F61,"/",""))=2,Prévisions!F61*1&gt;TODAY(),DL!E61="!"),AND(LEN(Prévisions!G61)-LEN(SUBSTITUTE(Prévisions!G61,"/",""))=2,Prévisions!G61*1&gt;TODAY(),DL!G61="!")),"OAV(s) et Film(s) à venir",IF(AND(Prévisions!E61="Terminée",AND(LEN(Prévisions!F61)-LEN(SUBSTITUTE(Prévisions!F61,"/",""))=2,Prévisions!F61*1&gt;TODAY(),DL!E61="!")),"OAV(s) à venir",IF(AND(Prévisions!E61="Terminée",AND(LEN(Prévisions!G61)-LEN(SUBSTITUTE(Prévisions!G61,"/",""))=2,Prévisions!G61*1&gt;TODAY(),DL!G61="!")),"Film(s) à venir",IF(AND(OR(LEN(Prévisions!F61)-LEN(SUBSTITUTE(Prévisions!F61,"/",""))=1,Prévisions!F61="A venir"),OR(LEN(Prévisions!G61)-LEN(SUBSTITUTE(Prévisions!G61,"/",""))=1,Prévisions!G61="A venir")),"OAV(s) et Film(s) à venir (non précisé)",IF(OR(LEN(Prévisions!F61)-LEN(SUBSTITUTE(Prévisions!F61,"/",""))=1,Prévisions!F61="A venir"),"OAV(s) à venir (non précisé)",IF(OR(LEN(Prévisions!G61)-LEN(SUBSTITUTE(Prévisions!G61,"/",""))=1,Prévisions!G61="A venir"),"Film(s) à venir (non précisé)",IF(AND(Prévisions!E61="Terminée",OR(AND(Prévisions!F61*1&lt;=TODAY(),Prévisions!C61=DL!E61),ISBLANK(Prévisions!F61),Prévisions!F61="Terminé(s)"),OR(AND(Prévisions!G61*1&lt;=TODAY(),Prévisions!D61=DL!G61),ISBLANK(Prévisions!G61),Prévisions!G61="Terminé(s)")),"Série terminée","Try Again")))))))))))),IF(AND(OR(Prévisions!E61="A venir",LEN(Prévisions!E61)-LEN(SUBSTITUTE(Prévisions!E61,"/",""))=1),DL!C61="!"),"Série à venir (non précisé)",IF(AND(OR(Prévisions!F61="A venir",LEN(Prévisions!F61)-LEN(SUBSTITUTE(Prévisions!F61,"/",""))=1),DL!E61="!"),"OAV(s) à venir (non précisé)",IF(AND(OR(Prévisions!G61="A venir",LEN(Prévisions!G61)-LEN(SUBSTITUTE(Prévisions!G61,"/",""))=1),DL!G61="!"),"Film(s) à venir (non précisé)",IF(Prévisions!E61="En pause","Série en pause",IF(Prévisions!F61="En pause","OAV(s) en pause",IF(AND(LEN(Prévisions!F61)-LEN(SUBSTITUTE(Prévisions!F61,"/",""))=1,DL!E61="!"),"OAV(s) à venir (non précisé)",IF(AND(LEN(Prévisions!G61)-LEN(SUBSTITUTE(Prévisions!G61,"/",""))=1,DL!E61="!"),"Film(s) à venir (non précisé)",IF(Prévisions!G61="Terminé(s)","Film(s) terminé(s)",IF(Prévisions!F61="Terminé(s)","OAV(s) terminé(s)",IF(AND(Prévisions!E61*1&gt;TODAY(),DL!C61="!"),"Série à venir",IF(AND(Prévisions!F61*1&gt;TODAY(),DL!E61="!"),"OAV(s) à venir",IF(AND(Prévisions!G61*1&gt;TODAY(),DL!G61="!"),"Film(s) à venir",IF(AND(ISBLANK(Prévisions!E61),Prévisions!F61*1&lt;=TODAY(),OR(DL!E61="!",DL!E61="?")),"OAV(s) en cours",IF(AND(ISBLANK(Prévisions!E61),ISBLANK(Prévisions!F61),AND(Prévisions!G61*1&lt;=TODAY(),Prévisions!D61=DL!G61)),"Film(s) terminé(s)",IF(AND(ISBLANK(Prévisions!E61),ISBLANK(Prévisions!G61),AND(Prévisions!F61*1&lt;=TODAY(),Prévisions!C61=DL!E61)),"OAV(s) terminé(s)","Tryagain")))))))))))))))))</f>
        <v>Série terminée</v>
      </c>
      <c r="I61" s="5" t="str">
        <f ca="1">IF(AND(OR(H61="Série et OAV(s) en cours",H61="Série et OAV(s) en cours (non précisé)",H61="Série en cours",H61="OAV(s) en cours",H61="Film(s) en cours",H61="Série en cours (non précisé)",H61="OAV(s) en cours (non précisé)",H61="Film(s) en cours (non précisé)"),B61=C61,D61=E61,F61=G61),"A jour",IF(H61="Film(s) à venir","Dans "&amp;Prévisions!G61*1-TODAY()&amp;" jour(s)",IF(H61="OAV(s) à venir","Dans "&amp;Prévisions!F61*1-TODAY()&amp;" jour(s)",IF(H61="Série à venir","Dans "&amp;Prévisions!E61*1-TODAY()&amp;" jour(s)",IF(OR(H61="Série et OAV(s) à venir (non précisé)",H61="Série à venir (non précisé)",H61="OAV(s) à venir (non précisé)",H61="Film(s) à venir (non précisé)",H61="Série et film(s) à venir (non précisé)"),"Dans ?? jour(s)",IF(AND(H61="Film(s) terminé(s)",F61=G61),"Fini(s)",IF(AND(B61=C61,D61=E61,F61=G61),"Finie",IF(OR(DL!B61="x",DL!D61="x",DL!F61="x"),"Série Abandonnée",IF(AND(B61&lt;C61,D61&lt;E61,F61&lt;G61),C61-B61&amp;" Episode(s), "&amp;E61-D61&amp;" OAV(s) et "&amp;G61-F61&amp;" Film(s) à regarder",IF(AND(B61&lt;C61,D61&lt;E61),C61-B61&amp;" Episode(s) et "&amp;E61-D61&amp;" OAV(s) à regarder",IF(AND(B61&lt;C61,F61&lt;G61),C61-B61&amp;" Episode(s) et "&amp;G61-F61&amp;" Film(s) à regarder",IF(AND(D61&lt;E61,F61&lt;G61),E61-D61&amp;" OAV(s) et "&amp;G61-F61&amp;" Film(s) à regarder",IF(B61&lt;C61,C61-B61&amp;" Episode(s) à regarder",IF(D61&lt;E61,E61-D61&amp;" OAV(s) à regarder",IF(F61&lt;G61,G61-F61&amp;" Film(s) à regarder","")))))))))))))))</f>
        <v>Finie</v>
      </c>
    </row>
    <row r="62" spans="1:9" ht="17.25" customHeight="1" x14ac:dyDescent="0.25">
      <c r="A62" s="35" t="s">
        <v>11</v>
      </c>
      <c r="B62" s="5">
        <v>37</v>
      </c>
      <c r="C62" s="5">
        <v>37</v>
      </c>
      <c r="D62" s="5"/>
      <c r="E62" s="5"/>
      <c r="F62" s="5"/>
      <c r="G62" s="5"/>
      <c r="H62" s="5" t="str">
        <f ca="1">IF(AND(OR(LEN(Prévisions!E62)-LEN(SUBSTITUTE(Prévisions!E62,"/",""))=2,LEN(Prévisions!E62)-LEN(SUBSTITUTE(Prévisions!E62,"/",""))=1),OR(ISBLANK(Prévisions!F62),LEN(Prévisions!F62)-LEN(SUBSTITUTE(Prévisions!F62,"/",""))=2,LEN(Prévisions!F62)-LEN(SUBSTITUTE(Prévisions!F62,"/",""))=1),OR(ISBLANK(Prévisions!G62),LEN(Prévisions!G62)-LEN(SUBSTITUTE(Prévisions!G62,"/",""))=2,LEN(Prévisions!G62)-LEN(SUBSTITUTE(Prévisions!G62,"/",""))=1)),IF(AND(LEN(Prévisions!E62)-LEN(SUBSTITUTE(Prévisions!E62,"/",""))=1,LEN(Prévisions!F62)-LEN(SUBSTITUTE(Prévisions!F62,"/",""))=1,LEN(Prévisions!G62)-LEN(SUBSTITUTE(Prévisions!G62,"/",""))=1),"Série, OAV(s) et Film(s) à venir (non précisé)",IF(AND(OR(LEN(Prévisions!E62)-LEN(SUBSTITUTE(Prévisions!E62,"/",""))=1,Prévisions!E62="A venir"),OR(LEN(Prévisions!F62)-LEN(SUBSTITUTE(Prévisions!F62,"/",""))=1,Prévisions!F62="A venir")),"Série et OAV(s) à venir (non précisé)",IF(AND(OR(LEN(Prévisions!E62)-LEN(SUBSTITUTE(Prévisions!E62,"/",""))=1,Prévisions!E62="A venir"),OR(LEN(Prévisions!G62)-LEN(SUBSTITUTE(Prévisions!G62,"/",""))=1,Prévisions!G62="A venir")),"Série et Film(s) à venir (non précisé)",IF(OR(LEN(Prévisions!E62)-LEN(SUBSTITUTE(Prévisions!E62,"/",""))=1,Prévisions!E62="A venir"),"Série à venir (non précisé)",IF(AND(AND(Prévisions!E62*1&lt;=TODAY(),Prévisions!B62=DL!C62),AND(Prévisions!F62*1&lt;=TODAY(),Prévisions!C62=DL!E62),AND(Prévisions!G62*1&lt;=TODAY(),Prévisions!D62=DL!G62)),"Série terminée",IF(AND(AND(Prévisions!E62*1&lt;=TODAY(),OR(DL!C62="!",DL!C62="?")),AND(Prévisions!F62*1&lt;=TODAY(),OR(DL!E62="!",DL!E62="?")),AND(Prévisions!G62*1&lt;=TODAY(),OR(DL!G62="!",DL!G62="?"))),"Série, OAV(s) et Film(s) en cours",IF(AND(AND(Prévisions!E62*1&lt;=TODAY(),OR(DL!C62="!",DL!C62="?")),AND(Prévisions!F62*1&lt;=TODAY(),OR(DL!E62="!",DL!E62="?"))),"Série et OAV(s) en cours",IF(AND(AND(Prévisions!E62*1&lt;=TODAY(),OR(DL!C62="!",DL!C62="?")),AND(Prévisions!G62*1&lt;=TODAY(),OR(DL!G62="!",DL!G62="?"))),"Série et Film(s) en cours",IF(AND(AND(Prévisions!F62*1&lt;=TODAY(),OR(DL!E62="!",DL!E62="?")),AND(Prévisions!G62*1&lt;=TODAY(),OR(DL!G62="!",DL!G62="?"))),"OAV(s) et Film(s) en cours",IF(AND(Prévisions!E62*1&lt;=TODAY(),OR(DL!C62="!",DL!C62="?"),RIGHT(Prévisions!B62,1)="+"),"Série en cours (non précisé)",IF(AND(Prévisions!E62*1&lt;=TODAY(),OR(DL!C62="!",DL!C62="?")),"Série en cours",IF(AND(Prévisions!F62*1&lt;=TODAY(),OR(DL!E62="!",DL!E62="?"),RIGHT(Prévisions!C62,1)="+"),"OAV(s) en cours (non précisé)",IF(AND(Prévisions!F62*1&lt;=TODAY(),OR(DL!E62="!",DL!E62="?")),"OAV(s) en cours",IF(AND(Prévisions!G62*1&lt;=TODAY(),OR(DL!G62="!",DL!G62="?"),RIGHT(Prévisions!D62,1)="+"),"Film(s) en cours (non précisé)",IF(AND(Prévisions!G62*1&lt;=TODAY(),OR(DL!G62="!",DL!G62="?")),"Film(s) en cours",IF(AND(AND(Prévisions!E62*1&gt;TODAY(),DL!C62="!"),AND(Prévisions!F62*1&gt;TODAY(),DL!E62="!"),AND(Prévisions!G62*1&gt;TODAY(),DL!G62="!")),"Série, OAV(s) et Film(s) à venir",IF(AND(AND(Prévisions!E62*1&gt;TODAY(),DL!C62="!"),AND(Prévisions!F62*1&gt;TODAY(),DL!E62="!")),"Série et OAV(s) à venir",IF(AND(AND(Prévisions!E62*1&gt;TODAY(),DL!C62="!"),AND(Prévisions!G62*1&gt;TODAY(),DL!G62="!")),"Série et Film(s) à venir",IF(AND(AND(Prévisions!F62*1&gt;TODAY(),DL!E62="!"),AND(Prévisions!G62*1&gt;TODAY(),DL!G62="!")),"OAV(s) et Film(s) à venir",IF(AND(Prévisions!E62*1&gt;TODAY(),DL!C62="!"),"Série à venir",IF(AND(Prévisions!F62*1&gt;TODAY(),DL!E62="!"),"OAV(s) à venir",IF(AND(Prévisions!G62*1&gt;TODAY(),DL!G62="!"),"Film(s) à venir","Try Again")))))))))))))))))))))),IF(AND(Prévisions!E62="Terminée",OR(ISBLANK(Prévisions!F62),LEN(Prévisions!F62)-LEN(SUBSTITUTE(Prévisions!F62,"/",""))=2,LEN(Prévisions!F62)-LEN(SUBSTITUTE(Prévisions!F62,"/",""))=1,Prévisions!F62="Terminé(s)"),OR(ISBLANK(Prévisions!G62),LEN(Prévisions!G62)-LEN(SUBSTITUTE(Prévisions!G62,"/",""))=2,,LEN(Prévisions!G62)-LEN(SUBSTITUTE(Prévisions!G62,"/",""))=1,Prévisions!G62="Terminé(s)")),IF(AND(Prévisions!E62="Terminée",AND(Prévisions!F62*1&lt;=TODAY(),OR(DL!E62="!",DL!E62="?")),AND(Prévisions!G62*1&lt;=TODAY(),OR(DL!G62="!",DL!G62="?"))),"OAV(s) et Film(s) en cours",IF(AND(Prévisions!E62="Terminée",AND(Prévisions!F62*1&lt;=TODAY(),OR(DL!E62="!",DL!E62="?"),RIGHT(Prévisions!C62,1)="+")),"OAV(s) en cours (non précisé)",IF(AND(Prévisions!E62="Terminée",AND(Prévisions!F62*1&lt;=TODAY(),OR(DL!E62="!",DL!E62="?"))),"OAV(s) en cours",IF(AND(Prévisions!E62="Terminée",AND(Prévisions!G62*1&lt;=TODAY(),OR(DL!G62="!",DL!G62="?"),RIGHT(Prévisions!D62,1)="+")),"Film(s) en cours (non précisé)",IF(AND(Prévisions!E62="Terminée",AND(Prévisions!G62*1&lt;=TODAY(),OR(DL!G62="!",DL!G62="?"))),"Film(s) en cours",IF(AND(Prévisions!E62="Terminée",AND(LEN(Prévisions!F62)-LEN(SUBSTITUTE(Prévisions!F62,"/",""))=2,Prévisions!F62*1&gt;TODAY(),DL!E62="!"),AND(LEN(Prévisions!G62)-LEN(SUBSTITUTE(Prévisions!G62,"/",""))=2,Prévisions!G62*1&gt;TODAY(),DL!G62="!")),"OAV(s) et Film(s) à venir",IF(AND(Prévisions!E62="Terminée",AND(LEN(Prévisions!F62)-LEN(SUBSTITUTE(Prévisions!F62,"/",""))=2,Prévisions!F62*1&gt;TODAY(),DL!E62="!")),"OAV(s) à venir",IF(AND(Prévisions!E62="Terminée",AND(LEN(Prévisions!G62)-LEN(SUBSTITUTE(Prévisions!G62,"/",""))=2,Prévisions!G62*1&gt;TODAY(),DL!G62="!")),"Film(s) à venir",IF(AND(OR(LEN(Prévisions!F62)-LEN(SUBSTITUTE(Prévisions!F62,"/",""))=1,Prévisions!F62="A venir"),OR(LEN(Prévisions!G62)-LEN(SUBSTITUTE(Prévisions!G62,"/",""))=1,Prévisions!G62="A venir")),"OAV(s) et Film(s) à venir (non précisé)",IF(OR(LEN(Prévisions!F62)-LEN(SUBSTITUTE(Prévisions!F62,"/",""))=1,Prévisions!F62="A venir"),"OAV(s) à venir (non précisé)",IF(OR(LEN(Prévisions!G62)-LEN(SUBSTITUTE(Prévisions!G62,"/",""))=1,Prévisions!G62="A venir"),"Film(s) à venir (non précisé)",IF(AND(Prévisions!E62="Terminée",OR(AND(Prévisions!F62*1&lt;=TODAY(),Prévisions!C62=DL!E62),ISBLANK(Prévisions!F62),Prévisions!F62="Terminé(s)"),OR(AND(Prévisions!G62*1&lt;=TODAY(),Prévisions!D62=DL!G62),ISBLANK(Prévisions!G62),Prévisions!G62="Terminé(s)")),"Série terminée","Try Again")))))))))))),IF(AND(OR(Prévisions!E62="A venir",LEN(Prévisions!E62)-LEN(SUBSTITUTE(Prévisions!E62,"/",""))=1),DL!C62="!"),"Série à venir (non précisé)",IF(AND(OR(Prévisions!F62="A venir",LEN(Prévisions!F62)-LEN(SUBSTITUTE(Prévisions!F62,"/",""))=1),DL!E62="!"),"OAV(s) à venir (non précisé)",IF(AND(OR(Prévisions!G62="A venir",LEN(Prévisions!G62)-LEN(SUBSTITUTE(Prévisions!G62,"/",""))=1),DL!G62="!"),"Film(s) à venir (non précisé)",IF(Prévisions!E62="En pause","Série en pause",IF(Prévisions!F62="En pause","OAV(s) en pause",IF(AND(LEN(Prévisions!F62)-LEN(SUBSTITUTE(Prévisions!F62,"/",""))=1,DL!E62="!"),"OAV(s) à venir (non précisé)",IF(AND(LEN(Prévisions!G62)-LEN(SUBSTITUTE(Prévisions!G62,"/",""))=1,DL!E62="!"),"Film(s) à venir (non précisé)",IF(Prévisions!G62="Terminé(s)","Film(s) terminé(s)",IF(Prévisions!F62="Terminé(s)","OAV(s) terminé(s)",IF(AND(Prévisions!E62*1&gt;TODAY(),DL!C62="!"),"Série à venir",IF(AND(Prévisions!F62*1&gt;TODAY(),DL!E62="!"),"OAV(s) à venir",IF(AND(Prévisions!G62*1&gt;TODAY(),DL!G62="!"),"Film(s) à venir",IF(AND(ISBLANK(Prévisions!E62),Prévisions!F62*1&lt;=TODAY(),OR(DL!E62="!",DL!E62="?")),"OAV(s) en cours",IF(AND(ISBLANK(Prévisions!E62),ISBLANK(Prévisions!F62),AND(Prévisions!G62*1&lt;=TODAY(),Prévisions!D62=DL!G62)),"Film(s) terminé(s)",IF(AND(ISBLANK(Prévisions!E62),ISBLANK(Prévisions!G62),AND(Prévisions!F62*1&lt;=TODAY(),Prévisions!C62=DL!E62)),"OAV(s) terminé(s)","Tryagain")))))))))))))))))</f>
        <v>Série terminée</v>
      </c>
      <c r="I62" s="5" t="str">
        <f ca="1">IF(AND(OR(H62="Série et OAV(s) en cours",H62="Série et OAV(s) en cours (non précisé)",H62="Série en cours",H62="OAV(s) en cours",H62="Film(s) en cours",H62="Série en cours (non précisé)",H62="OAV(s) en cours (non précisé)",H62="Film(s) en cours (non précisé)"),B62=C62,D62=E62,F62=G62),"A jour",IF(H62="Film(s) à venir","Dans "&amp;Prévisions!G62*1-TODAY()&amp;" jour(s)",IF(H62="OAV(s) à venir","Dans "&amp;Prévisions!F62*1-TODAY()&amp;" jour(s)",IF(H62="Série à venir","Dans "&amp;Prévisions!E62*1-TODAY()&amp;" jour(s)",IF(OR(H62="Série et OAV(s) à venir (non précisé)",H62="Série à venir (non précisé)",H62="OAV(s) à venir (non précisé)",H62="Film(s) à venir (non précisé)",H62="Série et film(s) à venir (non précisé)"),"Dans ?? jour(s)",IF(AND(H62="Film(s) terminé(s)",F62=G62),"Fini(s)",IF(AND(B62=C62,D62=E62,F62=G62),"Finie",IF(OR(DL!B62="x",DL!D62="x",DL!F62="x"),"Série Abandonnée",IF(AND(B62&lt;C62,D62&lt;E62,F62&lt;G62),C62-B62&amp;" Episode(s), "&amp;E62-D62&amp;" OAV(s) et "&amp;G62-F62&amp;" Film(s) à regarder",IF(AND(B62&lt;C62,D62&lt;E62),C62-B62&amp;" Episode(s) et "&amp;E62-D62&amp;" OAV(s) à regarder",IF(AND(B62&lt;C62,F62&lt;G62),C62-B62&amp;" Episode(s) et "&amp;G62-F62&amp;" Film(s) à regarder",IF(AND(D62&lt;E62,F62&lt;G62),E62-D62&amp;" OAV(s) et "&amp;G62-F62&amp;" Film(s) à regarder",IF(B62&lt;C62,C62-B62&amp;" Episode(s) à regarder",IF(D62&lt;E62,E62-D62&amp;" OAV(s) à regarder",IF(F62&lt;G62,G62-F62&amp;" Film(s) à regarder","")))))))))))))))</f>
        <v>Finie</v>
      </c>
    </row>
    <row r="63" spans="1:9" s="10" customFormat="1" ht="17.25" customHeight="1" x14ac:dyDescent="0.25">
      <c r="A63" s="35" t="s">
        <v>128</v>
      </c>
      <c r="B63" s="5">
        <v>0</v>
      </c>
      <c r="C63" s="5">
        <v>0</v>
      </c>
      <c r="D63" s="5"/>
      <c r="E63" s="5"/>
      <c r="F63" s="5"/>
      <c r="G63" s="5"/>
      <c r="H63" s="5" t="str">
        <f ca="1">IF(AND(OR(LEN(Prévisions!E63)-LEN(SUBSTITUTE(Prévisions!E63,"/",""))=2,LEN(Prévisions!E63)-LEN(SUBSTITUTE(Prévisions!E63,"/",""))=1),OR(ISBLANK(Prévisions!F63),LEN(Prévisions!F63)-LEN(SUBSTITUTE(Prévisions!F63,"/",""))=2,LEN(Prévisions!F63)-LEN(SUBSTITUTE(Prévisions!F63,"/",""))=1),OR(ISBLANK(Prévisions!G63),LEN(Prévisions!G63)-LEN(SUBSTITUTE(Prévisions!G63,"/",""))=2,LEN(Prévisions!G63)-LEN(SUBSTITUTE(Prévisions!G63,"/",""))=1)),IF(AND(LEN(Prévisions!E63)-LEN(SUBSTITUTE(Prévisions!E63,"/",""))=1,LEN(Prévisions!F63)-LEN(SUBSTITUTE(Prévisions!F63,"/",""))=1,LEN(Prévisions!G63)-LEN(SUBSTITUTE(Prévisions!G63,"/",""))=1),"Série, OAV(s) et Film(s) à venir (non précisé)",IF(AND(OR(LEN(Prévisions!E63)-LEN(SUBSTITUTE(Prévisions!E63,"/",""))=1,Prévisions!E63="A venir"),OR(LEN(Prévisions!F63)-LEN(SUBSTITUTE(Prévisions!F63,"/",""))=1,Prévisions!F63="A venir")),"Série et OAV(s) à venir (non précisé)",IF(AND(OR(LEN(Prévisions!E63)-LEN(SUBSTITUTE(Prévisions!E63,"/",""))=1,Prévisions!E63="A venir"),OR(LEN(Prévisions!G63)-LEN(SUBSTITUTE(Prévisions!G63,"/",""))=1,Prévisions!G63="A venir")),"Série et Film(s) à venir (non précisé)",IF(OR(LEN(Prévisions!E63)-LEN(SUBSTITUTE(Prévisions!E63,"/",""))=1,Prévisions!E63="A venir"),"Série à venir (non précisé)",IF(AND(AND(Prévisions!E63*1&lt;=TODAY(),Prévisions!B63=DL!C63),AND(Prévisions!F63*1&lt;=TODAY(),Prévisions!C63=DL!E63),AND(Prévisions!G63*1&lt;=TODAY(),Prévisions!D63=DL!G63)),"Série terminée",IF(AND(AND(Prévisions!E63*1&lt;=TODAY(),OR(DL!C63="!",DL!C63="?")),AND(Prévisions!F63*1&lt;=TODAY(),OR(DL!E63="!",DL!E63="?")),AND(Prévisions!G63*1&lt;=TODAY(),OR(DL!G63="!",DL!G63="?"))),"Série, OAV(s) et Film(s) en cours",IF(AND(AND(Prévisions!E63*1&lt;=TODAY(),OR(DL!C63="!",DL!C63="?")),AND(Prévisions!F63*1&lt;=TODAY(),OR(DL!E63="!",DL!E63="?"))),"Série et OAV(s) en cours",IF(AND(AND(Prévisions!E63*1&lt;=TODAY(),OR(DL!C63="!",DL!C63="?")),AND(Prévisions!G63*1&lt;=TODAY(),OR(DL!G63="!",DL!G63="?"))),"Série et Film(s) en cours",IF(AND(AND(Prévisions!F63*1&lt;=TODAY(),OR(DL!E63="!",DL!E63="?")),AND(Prévisions!G63*1&lt;=TODAY(),OR(DL!G63="!",DL!G63="?"))),"OAV(s) et Film(s) en cours",IF(AND(Prévisions!E63*1&lt;=TODAY(),OR(DL!C63="!",DL!C63="?"),RIGHT(Prévisions!B63,1)="+"),"Série en cours (non précisé)",IF(AND(Prévisions!E63*1&lt;=TODAY(),OR(DL!C63="!",DL!C63="?")),"Série en cours",IF(AND(Prévisions!F63*1&lt;=TODAY(),OR(DL!E63="!",DL!E63="?"),RIGHT(Prévisions!C63,1)="+"),"OAV(s) en cours (non précisé)",IF(AND(Prévisions!F63*1&lt;=TODAY(),OR(DL!E63="!",DL!E63="?")),"OAV(s) en cours",IF(AND(Prévisions!G63*1&lt;=TODAY(),OR(DL!G63="!",DL!G63="?"),RIGHT(Prévisions!D63,1)="+"),"Film(s) en cours (non précisé)",IF(AND(Prévisions!G63*1&lt;=TODAY(),OR(DL!G63="!",DL!G63="?")),"Film(s) en cours",IF(AND(AND(Prévisions!E63*1&gt;TODAY(),DL!C63="!"),AND(Prévisions!F63*1&gt;TODAY(),DL!E63="!"),AND(Prévisions!G63*1&gt;TODAY(),DL!G63="!")),"Série, OAV(s) et Film(s) à venir",IF(AND(AND(Prévisions!E63*1&gt;TODAY(),DL!C63="!"),AND(Prévisions!F63*1&gt;TODAY(),DL!E63="!")),"Série et OAV(s) à venir",IF(AND(AND(Prévisions!E63*1&gt;TODAY(),DL!C63="!"),AND(Prévisions!G63*1&gt;TODAY(),DL!G63="!")),"Série et Film(s) à venir",IF(AND(AND(Prévisions!F63*1&gt;TODAY(),DL!E63="!"),AND(Prévisions!G63*1&gt;TODAY(),DL!G63="!")),"OAV(s) et Film(s) à venir",IF(AND(Prévisions!E63*1&gt;TODAY(),DL!C63="!"),"Série à venir",IF(AND(Prévisions!F63*1&gt;TODAY(),DL!E63="!"),"OAV(s) à venir",IF(AND(Prévisions!G63*1&gt;TODAY(),DL!G63="!"),"Film(s) à venir","Try Again")))))))))))))))))))))),IF(AND(Prévisions!E63="Terminée",OR(ISBLANK(Prévisions!F63),LEN(Prévisions!F63)-LEN(SUBSTITUTE(Prévisions!F63,"/",""))=2,LEN(Prévisions!F63)-LEN(SUBSTITUTE(Prévisions!F63,"/",""))=1,Prévisions!F63="Terminé(s)"),OR(ISBLANK(Prévisions!G63),LEN(Prévisions!G63)-LEN(SUBSTITUTE(Prévisions!G63,"/",""))=2,,LEN(Prévisions!G63)-LEN(SUBSTITUTE(Prévisions!G63,"/",""))=1,Prévisions!G63="Terminé(s)")),IF(AND(Prévisions!E63="Terminée",AND(Prévisions!F63*1&lt;=TODAY(),OR(DL!E63="!",DL!E63="?")),AND(Prévisions!G63*1&lt;=TODAY(),OR(DL!G63="!",DL!G63="?"))),"OAV(s) et Film(s) en cours",IF(AND(Prévisions!E63="Terminée",AND(Prévisions!F63*1&lt;=TODAY(),OR(DL!E63="!",DL!E63="?"),RIGHT(Prévisions!C63,1)="+")),"OAV(s) en cours (non précisé)",IF(AND(Prévisions!E63="Terminée",AND(Prévisions!F63*1&lt;=TODAY(),OR(DL!E63="!",DL!E63="?"))),"OAV(s) en cours",IF(AND(Prévisions!E63="Terminée",AND(Prévisions!G63*1&lt;=TODAY(),OR(DL!G63="!",DL!G63="?"),RIGHT(Prévisions!D63,1)="+")),"Film(s) en cours (non précisé)",IF(AND(Prévisions!E63="Terminée",AND(Prévisions!G63*1&lt;=TODAY(),OR(DL!G63="!",DL!G63="?"))),"Film(s) en cours",IF(AND(Prévisions!E63="Terminée",AND(LEN(Prévisions!F63)-LEN(SUBSTITUTE(Prévisions!F63,"/",""))=2,Prévisions!F63*1&gt;TODAY(),DL!E63="!"),AND(LEN(Prévisions!G63)-LEN(SUBSTITUTE(Prévisions!G63,"/",""))=2,Prévisions!G63*1&gt;TODAY(),DL!G63="!")),"OAV(s) et Film(s) à venir",IF(AND(Prévisions!E63="Terminée",AND(LEN(Prévisions!F63)-LEN(SUBSTITUTE(Prévisions!F63,"/",""))=2,Prévisions!F63*1&gt;TODAY(),DL!E63="!")),"OAV(s) à venir",IF(AND(Prévisions!E63="Terminée",AND(LEN(Prévisions!G63)-LEN(SUBSTITUTE(Prévisions!G63,"/",""))=2,Prévisions!G63*1&gt;TODAY(),DL!G63="!")),"Film(s) à venir",IF(AND(OR(LEN(Prévisions!F63)-LEN(SUBSTITUTE(Prévisions!F63,"/",""))=1,Prévisions!F63="A venir"),OR(LEN(Prévisions!G63)-LEN(SUBSTITUTE(Prévisions!G63,"/",""))=1,Prévisions!G63="A venir")),"OAV(s) et Film(s) à venir (non précisé)",IF(OR(LEN(Prévisions!F63)-LEN(SUBSTITUTE(Prévisions!F63,"/",""))=1,Prévisions!F63="A venir"),"OAV(s) à venir (non précisé)",IF(OR(LEN(Prévisions!G63)-LEN(SUBSTITUTE(Prévisions!G63,"/",""))=1,Prévisions!G63="A venir"),"Film(s) à venir (non précisé)",IF(AND(Prévisions!E63="Terminée",OR(AND(Prévisions!F63*1&lt;=TODAY(),Prévisions!C63=DL!E63),ISBLANK(Prévisions!F63),Prévisions!F63="Terminé(s)"),OR(AND(Prévisions!G63*1&lt;=TODAY(),Prévisions!D63=DL!G63),ISBLANK(Prévisions!G63),Prévisions!G63="Terminé(s)")),"Série terminée","Try Again")))))))))))),IF(AND(OR(Prévisions!E63="A venir",LEN(Prévisions!E63)-LEN(SUBSTITUTE(Prévisions!E63,"/",""))=1),DL!C63="!"),"Série à venir (non précisé)",IF(AND(OR(Prévisions!F63="A venir",LEN(Prévisions!F63)-LEN(SUBSTITUTE(Prévisions!F63,"/",""))=1),DL!E63="!"),"OAV(s) à venir (non précisé)",IF(AND(OR(Prévisions!G63="A venir",LEN(Prévisions!G63)-LEN(SUBSTITUTE(Prévisions!G63,"/",""))=1),DL!G63="!"),"Film(s) à venir (non précisé)",IF(Prévisions!E63="En pause","Série en pause",IF(Prévisions!F63="En pause","OAV(s) en pause",IF(AND(LEN(Prévisions!F63)-LEN(SUBSTITUTE(Prévisions!F63,"/",""))=1,DL!E63="!"),"OAV(s) à venir (non précisé)",IF(AND(LEN(Prévisions!G63)-LEN(SUBSTITUTE(Prévisions!G63,"/",""))=1,DL!E63="!"),"Film(s) à venir (non précisé)",IF(Prévisions!G63="Terminé(s)","Film(s) terminé(s)",IF(Prévisions!F63="Terminé(s)","OAV(s) terminé(s)",IF(AND(Prévisions!E63*1&gt;TODAY(),DL!C63="!"),"Série à venir",IF(AND(Prévisions!F63*1&gt;TODAY(),DL!E63="!"),"OAV(s) à venir",IF(AND(Prévisions!G63*1&gt;TODAY(),DL!G63="!"),"Film(s) à venir",IF(AND(ISBLANK(Prévisions!E63),Prévisions!F63*1&lt;=TODAY(),OR(DL!E63="!",DL!E63="?")),"OAV(s) en cours",IF(AND(ISBLANK(Prévisions!E63),ISBLANK(Prévisions!F63),AND(Prévisions!G63*1&lt;=TODAY(),Prévisions!D63=DL!G63)),"Film(s) terminé(s)",IF(AND(ISBLANK(Prévisions!E63),ISBLANK(Prévisions!G63),AND(Prévisions!F63*1&lt;=TODAY(),Prévisions!C63=DL!E63)),"OAV(s) terminé(s)","Tryagain")))))))))))))))))</f>
        <v>Série à venir (non précisé)</v>
      </c>
      <c r="I63" s="5" t="str">
        <f ca="1">IF(AND(OR(H63="Série et OAV(s) en cours",H63="Série et OAV(s) en cours (non précisé)",H63="Série en cours",H63="OAV(s) en cours",H63="Film(s) en cours",H63="Série en cours (non précisé)",H63="OAV(s) en cours (non précisé)",H63="Film(s) en cours (non précisé)"),B63=C63,D63=E63,F63=G63),"A jour",IF(H63="Film(s) à venir","Dans "&amp;Prévisions!G63*1-TODAY()&amp;" jour(s)",IF(H63="OAV(s) à venir","Dans "&amp;Prévisions!F63*1-TODAY()&amp;" jour(s)",IF(H63="Série à venir","Dans "&amp;Prévisions!E63*1-TODAY()&amp;" jour(s)",IF(OR(H63="Série et OAV(s) à venir (non précisé)",H63="Série à venir (non précisé)",H63="OAV(s) à venir (non précisé)",H63="Film(s) à venir (non précisé)",H63="Série et film(s) à venir (non précisé)"),"Dans ?? jour(s)",IF(AND(H63="Film(s) terminé(s)",F63=G63),"Fini(s)",IF(AND(B63=C63,D63=E63,F63=G63),"Finie",IF(OR(DL!B63="x",DL!D63="x",DL!F63="x"),"Série Abandonnée",IF(AND(B63&lt;C63,D63&lt;E63,F63&lt;G63),C63-B63&amp;" Episode(s), "&amp;E63-D63&amp;" OAV(s) et "&amp;G63-F63&amp;" Film(s) à regarder",IF(AND(B63&lt;C63,D63&lt;E63),C63-B63&amp;" Episode(s) et "&amp;E63-D63&amp;" OAV(s) à regarder",IF(AND(B63&lt;C63,F63&lt;G63),C63-B63&amp;" Episode(s) et "&amp;G63-F63&amp;" Film(s) à regarder",IF(AND(D63&lt;E63,F63&lt;G63),E63-D63&amp;" OAV(s) et "&amp;G63-F63&amp;" Film(s) à regarder",IF(B63&lt;C63,C63-B63&amp;" Episode(s) à regarder",IF(D63&lt;E63,E63-D63&amp;" OAV(s) à regarder",IF(F63&lt;G63,G63-F63&amp;" Film(s) à regarder","")))))))))))))))</f>
        <v>Dans ?? jour(s)</v>
      </c>
    </row>
    <row r="64" spans="1:9" ht="17.25" customHeight="1" x14ac:dyDescent="0.25">
      <c r="A64" s="35" t="s">
        <v>12</v>
      </c>
      <c r="B64" s="5">
        <v>12</v>
      </c>
      <c r="C64" s="5">
        <v>12</v>
      </c>
      <c r="D64" s="5">
        <v>1</v>
      </c>
      <c r="E64" s="5">
        <v>1</v>
      </c>
      <c r="F64" s="5"/>
      <c r="G64" s="5"/>
      <c r="H64" s="5" t="str">
        <f ca="1">IF(AND(OR(LEN(Prévisions!E64)-LEN(SUBSTITUTE(Prévisions!E64,"/",""))=2,LEN(Prévisions!E64)-LEN(SUBSTITUTE(Prévisions!E64,"/",""))=1),OR(ISBLANK(Prévisions!F64),LEN(Prévisions!F64)-LEN(SUBSTITUTE(Prévisions!F64,"/",""))=2,LEN(Prévisions!F64)-LEN(SUBSTITUTE(Prévisions!F64,"/",""))=1),OR(ISBLANK(Prévisions!G64),LEN(Prévisions!G64)-LEN(SUBSTITUTE(Prévisions!G64,"/",""))=2,LEN(Prévisions!G64)-LEN(SUBSTITUTE(Prévisions!G64,"/",""))=1)),IF(AND(LEN(Prévisions!E64)-LEN(SUBSTITUTE(Prévisions!E64,"/",""))=1,LEN(Prévisions!F64)-LEN(SUBSTITUTE(Prévisions!F64,"/",""))=1,LEN(Prévisions!G64)-LEN(SUBSTITUTE(Prévisions!G64,"/",""))=1),"Série, OAV(s) et Film(s) à venir (non précisé)",IF(AND(OR(LEN(Prévisions!E64)-LEN(SUBSTITUTE(Prévisions!E64,"/",""))=1,Prévisions!E64="A venir"),OR(LEN(Prévisions!F64)-LEN(SUBSTITUTE(Prévisions!F64,"/",""))=1,Prévisions!F64="A venir")),"Série et OAV(s) à venir (non précisé)",IF(AND(OR(LEN(Prévisions!E64)-LEN(SUBSTITUTE(Prévisions!E64,"/",""))=1,Prévisions!E64="A venir"),OR(LEN(Prévisions!G64)-LEN(SUBSTITUTE(Prévisions!G64,"/",""))=1,Prévisions!G64="A venir")),"Série et Film(s) à venir (non précisé)",IF(OR(LEN(Prévisions!E64)-LEN(SUBSTITUTE(Prévisions!E64,"/",""))=1,Prévisions!E64="A venir"),"Série à venir (non précisé)",IF(AND(AND(Prévisions!E64*1&lt;=TODAY(),Prévisions!B64=DL!C64),AND(Prévisions!F64*1&lt;=TODAY(),Prévisions!C64=DL!E64),AND(Prévisions!G64*1&lt;=TODAY(),Prévisions!D64=DL!G64)),"Série terminée",IF(AND(AND(Prévisions!E64*1&lt;=TODAY(),OR(DL!C64="!",DL!C64="?")),AND(Prévisions!F64*1&lt;=TODAY(),OR(DL!E64="!",DL!E64="?")),AND(Prévisions!G64*1&lt;=TODAY(),OR(DL!G64="!",DL!G64="?"))),"Série, OAV(s) et Film(s) en cours",IF(AND(AND(Prévisions!E64*1&lt;=TODAY(),OR(DL!C64="!",DL!C64="?")),AND(Prévisions!F64*1&lt;=TODAY(),OR(DL!E64="!",DL!E64="?"))),"Série et OAV(s) en cours",IF(AND(AND(Prévisions!E64*1&lt;=TODAY(),OR(DL!C64="!",DL!C64="?")),AND(Prévisions!G64*1&lt;=TODAY(),OR(DL!G64="!",DL!G64="?"))),"Série et Film(s) en cours",IF(AND(AND(Prévisions!F64*1&lt;=TODAY(),OR(DL!E64="!",DL!E64="?")),AND(Prévisions!G64*1&lt;=TODAY(),OR(DL!G64="!",DL!G64="?"))),"OAV(s) et Film(s) en cours",IF(AND(Prévisions!E64*1&lt;=TODAY(),OR(DL!C64="!",DL!C64="?"),RIGHT(Prévisions!B64,1)="+"),"Série en cours (non précisé)",IF(AND(Prévisions!E64*1&lt;=TODAY(),OR(DL!C64="!",DL!C64="?")),"Série en cours",IF(AND(Prévisions!F64*1&lt;=TODAY(),OR(DL!E64="!",DL!E64="?"),RIGHT(Prévisions!C64,1)="+"),"OAV(s) en cours (non précisé)",IF(AND(Prévisions!F64*1&lt;=TODAY(),OR(DL!E64="!",DL!E64="?")),"OAV(s) en cours",IF(AND(Prévisions!G64*1&lt;=TODAY(),OR(DL!G64="!",DL!G64="?"),RIGHT(Prévisions!D64,1)="+"),"Film(s) en cours (non précisé)",IF(AND(Prévisions!G64*1&lt;=TODAY(),OR(DL!G64="!",DL!G64="?")),"Film(s) en cours",IF(AND(AND(Prévisions!E64*1&gt;TODAY(),DL!C64="!"),AND(Prévisions!F64*1&gt;TODAY(),DL!E64="!"),AND(Prévisions!G64*1&gt;TODAY(),DL!G64="!")),"Série, OAV(s) et Film(s) à venir",IF(AND(AND(Prévisions!E64*1&gt;TODAY(),DL!C64="!"),AND(Prévisions!F64*1&gt;TODAY(),DL!E64="!")),"Série et OAV(s) à venir",IF(AND(AND(Prévisions!E64*1&gt;TODAY(),DL!C64="!"),AND(Prévisions!G64*1&gt;TODAY(),DL!G64="!")),"Série et Film(s) à venir",IF(AND(AND(Prévisions!F64*1&gt;TODAY(),DL!E64="!"),AND(Prévisions!G64*1&gt;TODAY(),DL!G64="!")),"OAV(s) et Film(s) à venir",IF(AND(Prévisions!E64*1&gt;TODAY(),DL!C64="!"),"Série à venir",IF(AND(Prévisions!F64*1&gt;TODAY(),DL!E64="!"),"OAV(s) à venir",IF(AND(Prévisions!G64*1&gt;TODAY(),DL!G64="!"),"Film(s) à venir","Try Again")))))))))))))))))))))),IF(AND(Prévisions!E64="Terminée",OR(ISBLANK(Prévisions!F64),LEN(Prévisions!F64)-LEN(SUBSTITUTE(Prévisions!F64,"/",""))=2,LEN(Prévisions!F64)-LEN(SUBSTITUTE(Prévisions!F64,"/",""))=1,Prévisions!F64="Terminé(s)"),OR(ISBLANK(Prévisions!G64),LEN(Prévisions!G64)-LEN(SUBSTITUTE(Prévisions!G64,"/",""))=2,,LEN(Prévisions!G64)-LEN(SUBSTITUTE(Prévisions!G64,"/",""))=1,Prévisions!G64="Terminé(s)")),IF(AND(Prévisions!E64="Terminée",AND(Prévisions!F64*1&lt;=TODAY(),OR(DL!E64="!",DL!E64="?")),AND(Prévisions!G64*1&lt;=TODAY(),OR(DL!G64="!",DL!G64="?"))),"OAV(s) et Film(s) en cours",IF(AND(Prévisions!E64="Terminée",AND(Prévisions!F64*1&lt;=TODAY(),OR(DL!E64="!",DL!E64="?"),RIGHT(Prévisions!C64,1)="+")),"OAV(s) en cours (non précisé)",IF(AND(Prévisions!E64="Terminée",AND(Prévisions!F64*1&lt;=TODAY(),OR(DL!E64="!",DL!E64="?"))),"OAV(s) en cours",IF(AND(Prévisions!E64="Terminée",AND(Prévisions!G64*1&lt;=TODAY(),OR(DL!G64="!",DL!G64="?"),RIGHT(Prévisions!D64,1)="+")),"Film(s) en cours (non précisé)",IF(AND(Prévisions!E64="Terminée",AND(Prévisions!G64*1&lt;=TODAY(),OR(DL!G64="!",DL!G64="?"))),"Film(s) en cours",IF(AND(Prévisions!E64="Terminée",AND(LEN(Prévisions!F64)-LEN(SUBSTITUTE(Prévisions!F64,"/",""))=2,Prévisions!F64*1&gt;TODAY(),DL!E64="!"),AND(LEN(Prévisions!G64)-LEN(SUBSTITUTE(Prévisions!G64,"/",""))=2,Prévisions!G64*1&gt;TODAY(),DL!G64="!")),"OAV(s) et Film(s) à venir",IF(AND(Prévisions!E64="Terminée",AND(LEN(Prévisions!F64)-LEN(SUBSTITUTE(Prévisions!F64,"/",""))=2,Prévisions!F64*1&gt;TODAY(),DL!E64="!")),"OAV(s) à venir",IF(AND(Prévisions!E64="Terminée",AND(LEN(Prévisions!G64)-LEN(SUBSTITUTE(Prévisions!G64,"/",""))=2,Prévisions!G64*1&gt;TODAY(),DL!G64="!")),"Film(s) à venir",IF(AND(OR(LEN(Prévisions!F64)-LEN(SUBSTITUTE(Prévisions!F64,"/",""))=1,Prévisions!F64="A venir"),OR(LEN(Prévisions!G64)-LEN(SUBSTITUTE(Prévisions!G64,"/",""))=1,Prévisions!G64="A venir")),"OAV(s) et Film(s) à venir (non précisé)",IF(OR(LEN(Prévisions!F64)-LEN(SUBSTITUTE(Prévisions!F64,"/",""))=1,Prévisions!F64="A venir"),"OAV(s) à venir (non précisé)",IF(OR(LEN(Prévisions!G64)-LEN(SUBSTITUTE(Prévisions!G64,"/",""))=1,Prévisions!G64="A venir"),"Film(s) à venir (non précisé)",IF(AND(Prévisions!E64="Terminée",OR(AND(Prévisions!F64*1&lt;=TODAY(),Prévisions!C64=DL!E64),ISBLANK(Prévisions!F64),Prévisions!F64="Terminé(s)"),OR(AND(Prévisions!G64*1&lt;=TODAY(),Prévisions!D64=DL!G64),ISBLANK(Prévisions!G64),Prévisions!G64="Terminé(s)")),"Série terminée","Try Again")))))))))))),IF(AND(OR(Prévisions!E64="A venir",LEN(Prévisions!E64)-LEN(SUBSTITUTE(Prévisions!E64,"/",""))=1),DL!C64="!"),"Série à venir (non précisé)",IF(AND(OR(Prévisions!F64="A venir",LEN(Prévisions!F64)-LEN(SUBSTITUTE(Prévisions!F64,"/",""))=1),DL!E64="!"),"OAV(s) à venir (non précisé)",IF(AND(OR(Prévisions!G64="A venir",LEN(Prévisions!G64)-LEN(SUBSTITUTE(Prévisions!G64,"/",""))=1),DL!G64="!"),"Film(s) à venir (non précisé)",IF(Prévisions!E64="En pause","Série en pause",IF(Prévisions!F64="En pause","OAV(s) en pause",IF(AND(LEN(Prévisions!F64)-LEN(SUBSTITUTE(Prévisions!F64,"/",""))=1,DL!E64="!"),"OAV(s) à venir (non précisé)",IF(AND(LEN(Prévisions!G64)-LEN(SUBSTITUTE(Prévisions!G64,"/",""))=1,DL!E64="!"),"Film(s) à venir (non précisé)",IF(Prévisions!G64="Terminé(s)","Film(s) terminé(s)",IF(Prévisions!F64="Terminé(s)","OAV(s) terminé(s)",IF(AND(Prévisions!E64*1&gt;TODAY(),DL!C64="!"),"Série à venir",IF(AND(Prévisions!F64*1&gt;TODAY(),DL!E64="!"),"OAV(s) à venir",IF(AND(Prévisions!G64*1&gt;TODAY(),DL!G64="!"),"Film(s) à venir",IF(AND(ISBLANK(Prévisions!E64),Prévisions!F64*1&lt;=TODAY(),OR(DL!E64="!",DL!E64="?")),"OAV(s) en cours",IF(AND(ISBLANK(Prévisions!E64),ISBLANK(Prévisions!F64),AND(Prévisions!G64*1&lt;=TODAY(),Prévisions!D64=DL!G64)),"Film(s) terminé(s)",IF(AND(ISBLANK(Prévisions!E64),ISBLANK(Prévisions!G64),AND(Prévisions!F64*1&lt;=TODAY(),Prévisions!C64=DL!E64)),"OAV(s) terminé(s)","Tryagain")))))))))))))))))</f>
        <v>Série terminée</v>
      </c>
      <c r="I64" s="5" t="str">
        <f ca="1">IF(AND(OR(H64="Série et OAV(s) en cours",H64="Série et OAV(s) en cours (non précisé)",H64="Série en cours",H64="OAV(s) en cours",H64="Film(s) en cours",H64="Série en cours (non précisé)",H64="OAV(s) en cours (non précisé)",H64="Film(s) en cours (non précisé)"),B64=C64,D64=E64,F64=G64),"A jour",IF(H64="Film(s) à venir","Dans "&amp;Prévisions!G64*1-TODAY()&amp;" jour(s)",IF(H64="OAV(s) à venir","Dans "&amp;Prévisions!F64*1-TODAY()&amp;" jour(s)",IF(H64="Série à venir","Dans "&amp;Prévisions!E64*1-TODAY()&amp;" jour(s)",IF(OR(H64="Série et OAV(s) à venir (non précisé)",H64="Série à venir (non précisé)",H64="OAV(s) à venir (non précisé)",H64="Film(s) à venir (non précisé)",H64="Série et film(s) à venir (non précisé)"),"Dans ?? jour(s)",IF(AND(H64="Film(s) terminé(s)",F64=G64),"Fini(s)",IF(AND(B64=C64,D64=E64,F64=G64),"Finie",IF(OR(DL!B64="x",DL!D64="x",DL!F64="x"),"Série Abandonnée",IF(AND(B64&lt;C64,D64&lt;E64,F64&lt;G64),C64-B64&amp;" Episode(s), "&amp;E64-D64&amp;" OAV(s) et "&amp;G64-F64&amp;" Film(s) à regarder",IF(AND(B64&lt;C64,D64&lt;E64),C64-B64&amp;" Episode(s) et "&amp;E64-D64&amp;" OAV(s) à regarder",IF(AND(B64&lt;C64,F64&lt;G64),C64-B64&amp;" Episode(s) et "&amp;G64-F64&amp;" Film(s) à regarder",IF(AND(D64&lt;E64,F64&lt;G64),E64-D64&amp;" OAV(s) et "&amp;G64-F64&amp;" Film(s) à regarder",IF(B64&lt;C64,C64-B64&amp;" Episode(s) à regarder",IF(D64&lt;E64,E64-D64&amp;" OAV(s) à regarder",IF(F64&lt;G64,G64-F64&amp;" Film(s) à regarder","")))))))))))))))</f>
        <v>Finie</v>
      </c>
    </row>
    <row r="65" spans="1:9" ht="17.25" customHeight="1" x14ac:dyDescent="0.25">
      <c r="A65" s="36" t="s">
        <v>13</v>
      </c>
      <c r="B65" s="5">
        <v>12</v>
      </c>
      <c r="C65" s="5">
        <v>12</v>
      </c>
      <c r="D65" s="5">
        <v>1</v>
      </c>
      <c r="E65" s="5">
        <v>1</v>
      </c>
      <c r="F65" s="5"/>
      <c r="G65" s="5"/>
      <c r="H65" s="5" t="str">
        <f ca="1">IF(AND(OR(LEN(Prévisions!E65)-LEN(SUBSTITUTE(Prévisions!E65,"/",""))=2,LEN(Prévisions!E65)-LEN(SUBSTITUTE(Prévisions!E65,"/",""))=1),OR(ISBLANK(Prévisions!F65),LEN(Prévisions!F65)-LEN(SUBSTITUTE(Prévisions!F65,"/",""))=2,LEN(Prévisions!F65)-LEN(SUBSTITUTE(Prévisions!F65,"/",""))=1),OR(ISBLANK(Prévisions!G65),LEN(Prévisions!G65)-LEN(SUBSTITUTE(Prévisions!G65,"/",""))=2,LEN(Prévisions!G65)-LEN(SUBSTITUTE(Prévisions!G65,"/",""))=1)),IF(AND(LEN(Prévisions!E65)-LEN(SUBSTITUTE(Prévisions!E65,"/",""))=1,LEN(Prévisions!F65)-LEN(SUBSTITUTE(Prévisions!F65,"/",""))=1,LEN(Prévisions!G65)-LEN(SUBSTITUTE(Prévisions!G65,"/",""))=1),"Série, OAV(s) et Film(s) à venir (non précisé)",IF(AND(OR(LEN(Prévisions!E65)-LEN(SUBSTITUTE(Prévisions!E65,"/",""))=1,Prévisions!E65="A venir"),OR(LEN(Prévisions!F65)-LEN(SUBSTITUTE(Prévisions!F65,"/",""))=1,Prévisions!F65="A venir")),"Série et OAV(s) à venir (non précisé)",IF(AND(OR(LEN(Prévisions!E65)-LEN(SUBSTITUTE(Prévisions!E65,"/",""))=1,Prévisions!E65="A venir"),OR(LEN(Prévisions!G65)-LEN(SUBSTITUTE(Prévisions!G65,"/",""))=1,Prévisions!G65="A venir")),"Série et Film(s) à venir (non précisé)",IF(OR(LEN(Prévisions!E65)-LEN(SUBSTITUTE(Prévisions!E65,"/",""))=1,Prévisions!E65="A venir"),"Série à venir (non précisé)",IF(AND(AND(Prévisions!E65*1&lt;=TODAY(),Prévisions!B65=DL!C65),AND(Prévisions!F65*1&lt;=TODAY(),Prévisions!C65=DL!E65),AND(Prévisions!G65*1&lt;=TODAY(),Prévisions!D65=DL!G65)),"Série terminée",IF(AND(AND(Prévisions!E65*1&lt;=TODAY(),OR(DL!C65="!",DL!C65="?")),AND(Prévisions!F65*1&lt;=TODAY(),OR(DL!E65="!",DL!E65="?")),AND(Prévisions!G65*1&lt;=TODAY(),OR(DL!G65="!",DL!G65="?"))),"Série, OAV(s) et Film(s) en cours",IF(AND(AND(Prévisions!E65*1&lt;=TODAY(),OR(DL!C65="!",DL!C65="?")),AND(Prévisions!F65*1&lt;=TODAY(),OR(DL!E65="!",DL!E65="?"))),"Série et OAV(s) en cours",IF(AND(AND(Prévisions!E65*1&lt;=TODAY(),OR(DL!C65="!",DL!C65="?")),AND(Prévisions!G65*1&lt;=TODAY(),OR(DL!G65="!",DL!G65="?"))),"Série et Film(s) en cours",IF(AND(AND(Prévisions!F65*1&lt;=TODAY(),OR(DL!E65="!",DL!E65="?")),AND(Prévisions!G65*1&lt;=TODAY(),OR(DL!G65="!",DL!G65="?"))),"OAV(s) et Film(s) en cours",IF(AND(Prévisions!E65*1&lt;=TODAY(),OR(DL!C65="!",DL!C65="?"),RIGHT(Prévisions!B65,1)="+"),"Série en cours (non précisé)",IF(AND(Prévisions!E65*1&lt;=TODAY(),OR(DL!C65="!",DL!C65="?")),"Série en cours",IF(AND(Prévisions!F65*1&lt;=TODAY(),OR(DL!E65="!",DL!E65="?"),RIGHT(Prévisions!C65,1)="+"),"OAV(s) en cours (non précisé)",IF(AND(Prévisions!F65*1&lt;=TODAY(),OR(DL!E65="!",DL!E65="?")),"OAV(s) en cours",IF(AND(Prévisions!G65*1&lt;=TODAY(),OR(DL!G65="!",DL!G65="?"),RIGHT(Prévisions!D65,1)="+"),"Film(s) en cours (non précisé)",IF(AND(Prévisions!G65*1&lt;=TODAY(),OR(DL!G65="!",DL!G65="?")),"Film(s) en cours",IF(AND(AND(Prévisions!E65*1&gt;TODAY(),DL!C65="!"),AND(Prévisions!F65*1&gt;TODAY(),DL!E65="!"),AND(Prévisions!G65*1&gt;TODAY(),DL!G65="!")),"Série, OAV(s) et Film(s) à venir",IF(AND(AND(Prévisions!E65*1&gt;TODAY(),DL!C65="!"),AND(Prévisions!F65*1&gt;TODAY(),DL!E65="!")),"Série et OAV(s) à venir",IF(AND(AND(Prévisions!E65*1&gt;TODAY(),DL!C65="!"),AND(Prévisions!G65*1&gt;TODAY(),DL!G65="!")),"Série et Film(s) à venir",IF(AND(AND(Prévisions!F65*1&gt;TODAY(),DL!E65="!"),AND(Prévisions!G65*1&gt;TODAY(),DL!G65="!")),"OAV(s) et Film(s) à venir",IF(AND(Prévisions!E65*1&gt;TODAY(),DL!C65="!"),"Série à venir",IF(AND(Prévisions!F65*1&gt;TODAY(),DL!E65="!"),"OAV(s) à venir",IF(AND(Prévisions!G65*1&gt;TODAY(),DL!G65="!"),"Film(s) à venir","Try Again")))))))))))))))))))))),IF(AND(Prévisions!E65="Terminée",OR(ISBLANK(Prévisions!F65),LEN(Prévisions!F65)-LEN(SUBSTITUTE(Prévisions!F65,"/",""))=2,LEN(Prévisions!F65)-LEN(SUBSTITUTE(Prévisions!F65,"/",""))=1,Prévisions!F65="Terminé(s)"),OR(ISBLANK(Prévisions!G65),LEN(Prévisions!G65)-LEN(SUBSTITUTE(Prévisions!G65,"/",""))=2,,LEN(Prévisions!G65)-LEN(SUBSTITUTE(Prévisions!G65,"/",""))=1,Prévisions!G65="Terminé(s)")),IF(AND(Prévisions!E65="Terminée",AND(Prévisions!F65*1&lt;=TODAY(),OR(DL!E65="!",DL!E65="?")),AND(Prévisions!G65*1&lt;=TODAY(),OR(DL!G65="!",DL!G65="?"))),"OAV(s) et Film(s) en cours",IF(AND(Prévisions!E65="Terminée",AND(Prévisions!F65*1&lt;=TODAY(),OR(DL!E65="!",DL!E65="?"),RIGHT(Prévisions!C65,1)="+")),"OAV(s) en cours (non précisé)",IF(AND(Prévisions!E65="Terminée",AND(Prévisions!F65*1&lt;=TODAY(),OR(DL!E65="!",DL!E65="?"))),"OAV(s) en cours",IF(AND(Prévisions!E65="Terminée",AND(Prévisions!G65*1&lt;=TODAY(),OR(DL!G65="!",DL!G65="?"),RIGHT(Prévisions!D65,1)="+")),"Film(s) en cours (non précisé)",IF(AND(Prévisions!E65="Terminée",AND(Prévisions!G65*1&lt;=TODAY(),OR(DL!G65="!",DL!G65="?"))),"Film(s) en cours",IF(AND(Prévisions!E65="Terminée",AND(LEN(Prévisions!F65)-LEN(SUBSTITUTE(Prévisions!F65,"/",""))=2,Prévisions!F65*1&gt;TODAY(),DL!E65="!"),AND(LEN(Prévisions!G65)-LEN(SUBSTITUTE(Prévisions!G65,"/",""))=2,Prévisions!G65*1&gt;TODAY(),DL!G65="!")),"OAV(s) et Film(s) à venir",IF(AND(Prévisions!E65="Terminée",AND(LEN(Prévisions!F65)-LEN(SUBSTITUTE(Prévisions!F65,"/",""))=2,Prévisions!F65*1&gt;TODAY(),DL!E65="!")),"OAV(s) à venir",IF(AND(Prévisions!E65="Terminée",AND(LEN(Prévisions!G65)-LEN(SUBSTITUTE(Prévisions!G65,"/",""))=2,Prévisions!G65*1&gt;TODAY(),DL!G65="!")),"Film(s) à venir",IF(AND(OR(LEN(Prévisions!F65)-LEN(SUBSTITUTE(Prévisions!F65,"/",""))=1,Prévisions!F65="A venir"),OR(LEN(Prévisions!G65)-LEN(SUBSTITUTE(Prévisions!G65,"/",""))=1,Prévisions!G65="A venir")),"OAV(s) et Film(s) à venir (non précisé)",IF(OR(LEN(Prévisions!F65)-LEN(SUBSTITUTE(Prévisions!F65,"/",""))=1,Prévisions!F65="A venir"),"OAV(s) à venir (non précisé)",IF(OR(LEN(Prévisions!G65)-LEN(SUBSTITUTE(Prévisions!G65,"/",""))=1,Prévisions!G65="A venir"),"Film(s) à venir (non précisé)",IF(AND(Prévisions!E65="Terminée",OR(AND(Prévisions!F65*1&lt;=TODAY(),Prévisions!C65=DL!E65),ISBLANK(Prévisions!F65),Prévisions!F65="Terminé(s)"),OR(AND(Prévisions!G65*1&lt;=TODAY(),Prévisions!D65=DL!G65),ISBLANK(Prévisions!G65),Prévisions!G65="Terminé(s)")),"Série terminée","Try Again")))))))))))),IF(AND(OR(Prévisions!E65="A venir",LEN(Prévisions!E65)-LEN(SUBSTITUTE(Prévisions!E65,"/",""))=1),DL!C65="!"),"Série à venir (non précisé)",IF(AND(OR(Prévisions!F65="A venir",LEN(Prévisions!F65)-LEN(SUBSTITUTE(Prévisions!F65,"/",""))=1),DL!E65="!"),"OAV(s) à venir (non précisé)",IF(AND(OR(Prévisions!G65="A venir",LEN(Prévisions!G65)-LEN(SUBSTITUTE(Prévisions!G65,"/",""))=1),DL!G65="!"),"Film(s) à venir (non précisé)",IF(Prévisions!E65="En pause","Série en pause",IF(Prévisions!F65="En pause","OAV(s) en pause",IF(AND(LEN(Prévisions!F65)-LEN(SUBSTITUTE(Prévisions!F65,"/",""))=1,DL!E65="!"),"OAV(s) à venir (non précisé)",IF(AND(LEN(Prévisions!G65)-LEN(SUBSTITUTE(Prévisions!G65,"/",""))=1,DL!E65="!"),"Film(s) à venir (non précisé)",IF(Prévisions!G65="Terminé(s)","Film(s) terminé(s)",IF(Prévisions!F65="Terminé(s)","OAV(s) terminé(s)",IF(AND(Prévisions!E65*1&gt;TODAY(),DL!C65="!"),"Série à venir",IF(AND(Prévisions!F65*1&gt;TODAY(),DL!E65="!"),"OAV(s) à venir",IF(AND(Prévisions!G65*1&gt;TODAY(),DL!G65="!"),"Film(s) à venir",IF(AND(ISBLANK(Prévisions!E65),Prévisions!F65*1&lt;=TODAY(),OR(DL!E65="!",DL!E65="?")),"OAV(s) en cours",IF(AND(ISBLANK(Prévisions!E65),ISBLANK(Prévisions!F65),AND(Prévisions!G65*1&lt;=TODAY(),Prévisions!D65=DL!G65)),"Film(s) terminé(s)",IF(AND(ISBLANK(Prévisions!E65),ISBLANK(Prévisions!G65),AND(Prévisions!F65*1&lt;=TODAY(),Prévisions!C65=DL!E65)),"OAV(s) terminé(s)","Tryagain")))))))))))))))))</f>
        <v>Série terminée</v>
      </c>
      <c r="I65" s="5" t="str">
        <f ca="1">IF(AND(OR(H65="Série et OAV(s) en cours",H65="Série et OAV(s) en cours (non précisé)",H65="Série en cours",H65="OAV(s) en cours",H65="Film(s) en cours",H65="Série en cours (non précisé)",H65="OAV(s) en cours (non précisé)",H65="Film(s) en cours (non précisé)"),B65=C65,D65=E65,F65=G65),"A jour",IF(H65="Film(s) à venir","Dans "&amp;Prévisions!G65*1-TODAY()&amp;" jour(s)",IF(H65="OAV(s) à venir","Dans "&amp;Prévisions!F65*1-TODAY()&amp;" jour(s)",IF(H65="Série à venir","Dans "&amp;Prévisions!E65*1-TODAY()&amp;" jour(s)",IF(OR(H65="Série et OAV(s) à venir (non précisé)",H65="Série à venir (non précisé)",H65="OAV(s) à venir (non précisé)",H65="Film(s) à venir (non précisé)",H65="Série et film(s) à venir (non précisé)"),"Dans ?? jour(s)",IF(AND(H65="Film(s) terminé(s)",F65=G65),"Fini(s)",IF(AND(B65=C65,D65=E65,F65=G65),"Finie",IF(OR(DL!B65="x",DL!D65="x",DL!F65="x"),"Série Abandonnée",IF(AND(B65&lt;C65,D65&lt;E65,F65&lt;G65),C65-B65&amp;" Episode(s), "&amp;E65-D65&amp;" OAV(s) et "&amp;G65-F65&amp;" Film(s) à regarder",IF(AND(B65&lt;C65,D65&lt;E65),C65-B65&amp;" Episode(s) et "&amp;E65-D65&amp;" OAV(s) à regarder",IF(AND(B65&lt;C65,F65&lt;G65),C65-B65&amp;" Episode(s) et "&amp;G65-F65&amp;" Film(s) à regarder",IF(AND(D65&lt;E65,F65&lt;G65),E65-D65&amp;" OAV(s) et "&amp;G65-F65&amp;" Film(s) à regarder",IF(B65&lt;C65,C65-B65&amp;" Episode(s) à regarder",IF(D65&lt;E65,E65-D65&amp;" OAV(s) à regarder",IF(F65&lt;G65,G65-F65&amp;" Film(s) à regarder","")))))))))))))))</f>
        <v>Finie</v>
      </c>
    </row>
    <row r="66" spans="1:9" ht="17.25" customHeight="1" x14ac:dyDescent="0.25">
      <c r="A66" s="35" t="s">
        <v>14</v>
      </c>
      <c r="B66" s="5">
        <v>12</v>
      </c>
      <c r="C66" s="5">
        <v>12</v>
      </c>
      <c r="D66" s="5"/>
      <c r="E66" s="5"/>
      <c r="F66" s="5"/>
      <c r="G66" s="5"/>
      <c r="H66" s="5" t="str">
        <f ca="1">IF(AND(OR(LEN(Prévisions!E66)-LEN(SUBSTITUTE(Prévisions!E66,"/",""))=2,LEN(Prévisions!E66)-LEN(SUBSTITUTE(Prévisions!E66,"/",""))=1),OR(ISBLANK(Prévisions!F66),LEN(Prévisions!F66)-LEN(SUBSTITUTE(Prévisions!F66,"/",""))=2,LEN(Prévisions!F66)-LEN(SUBSTITUTE(Prévisions!F66,"/",""))=1),OR(ISBLANK(Prévisions!G66),LEN(Prévisions!G66)-LEN(SUBSTITUTE(Prévisions!G66,"/",""))=2,LEN(Prévisions!G66)-LEN(SUBSTITUTE(Prévisions!G66,"/",""))=1)),IF(AND(LEN(Prévisions!E66)-LEN(SUBSTITUTE(Prévisions!E66,"/",""))=1,LEN(Prévisions!F66)-LEN(SUBSTITUTE(Prévisions!F66,"/",""))=1,LEN(Prévisions!G66)-LEN(SUBSTITUTE(Prévisions!G66,"/",""))=1),"Série, OAV(s) et Film(s) à venir (non précisé)",IF(AND(OR(LEN(Prévisions!E66)-LEN(SUBSTITUTE(Prévisions!E66,"/",""))=1,Prévisions!E66="A venir"),OR(LEN(Prévisions!F66)-LEN(SUBSTITUTE(Prévisions!F66,"/",""))=1,Prévisions!F66="A venir")),"Série et OAV(s) à venir (non précisé)",IF(AND(OR(LEN(Prévisions!E66)-LEN(SUBSTITUTE(Prévisions!E66,"/",""))=1,Prévisions!E66="A venir"),OR(LEN(Prévisions!G66)-LEN(SUBSTITUTE(Prévisions!G66,"/",""))=1,Prévisions!G66="A venir")),"Série et Film(s) à venir (non précisé)",IF(OR(LEN(Prévisions!E66)-LEN(SUBSTITUTE(Prévisions!E66,"/",""))=1,Prévisions!E66="A venir"),"Série à venir (non précisé)",IF(AND(AND(Prévisions!E66*1&lt;=TODAY(),Prévisions!B66=DL!C66),AND(Prévisions!F66*1&lt;=TODAY(),Prévisions!C66=DL!E66),AND(Prévisions!G66*1&lt;=TODAY(),Prévisions!D66=DL!G66)),"Série terminée",IF(AND(AND(Prévisions!E66*1&lt;=TODAY(),OR(DL!C66="!",DL!C66="?")),AND(Prévisions!F66*1&lt;=TODAY(),OR(DL!E66="!",DL!E66="?")),AND(Prévisions!G66*1&lt;=TODAY(),OR(DL!G66="!",DL!G66="?"))),"Série, OAV(s) et Film(s) en cours",IF(AND(AND(Prévisions!E66*1&lt;=TODAY(),OR(DL!C66="!",DL!C66="?")),AND(Prévisions!F66*1&lt;=TODAY(),OR(DL!E66="!",DL!E66="?"))),"Série et OAV(s) en cours",IF(AND(AND(Prévisions!E66*1&lt;=TODAY(),OR(DL!C66="!",DL!C66="?")),AND(Prévisions!G66*1&lt;=TODAY(),OR(DL!G66="!",DL!G66="?"))),"Série et Film(s) en cours",IF(AND(AND(Prévisions!F66*1&lt;=TODAY(),OR(DL!E66="!",DL!E66="?")),AND(Prévisions!G66*1&lt;=TODAY(),OR(DL!G66="!",DL!G66="?"))),"OAV(s) et Film(s) en cours",IF(AND(Prévisions!E66*1&lt;=TODAY(),OR(DL!C66="!",DL!C66="?"),RIGHT(Prévisions!B66,1)="+"),"Série en cours (non précisé)",IF(AND(Prévisions!E66*1&lt;=TODAY(),OR(DL!C66="!",DL!C66="?")),"Série en cours",IF(AND(Prévisions!F66*1&lt;=TODAY(),OR(DL!E66="!",DL!E66="?"),RIGHT(Prévisions!C66,1)="+"),"OAV(s) en cours (non précisé)",IF(AND(Prévisions!F66*1&lt;=TODAY(),OR(DL!E66="!",DL!E66="?")),"OAV(s) en cours",IF(AND(Prévisions!G66*1&lt;=TODAY(),OR(DL!G66="!",DL!G66="?"),RIGHT(Prévisions!D66,1)="+"),"Film(s) en cours (non précisé)",IF(AND(Prévisions!G66*1&lt;=TODAY(),OR(DL!G66="!",DL!G66="?")),"Film(s) en cours",IF(AND(AND(Prévisions!E66*1&gt;TODAY(),DL!C66="!"),AND(Prévisions!F66*1&gt;TODAY(),DL!E66="!"),AND(Prévisions!G66*1&gt;TODAY(),DL!G66="!")),"Série, OAV(s) et Film(s) à venir",IF(AND(AND(Prévisions!E66*1&gt;TODAY(),DL!C66="!"),AND(Prévisions!F66*1&gt;TODAY(),DL!E66="!")),"Série et OAV(s) à venir",IF(AND(AND(Prévisions!E66*1&gt;TODAY(),DL!C66="!"),AND(Prévisions!G66*1&gt;TODAY(),DL!G66="!")),"Série et Film(s) à venir",IF(AND(AND(Prévisions!F66*1&gt;TODAY(),DL!E66="!"),AND(Prévisions!G66*1&gt;TODAY(),DL!G66="!")),"OAV(s) et Film(s) à venir",IF(AND(Prévisions!E66*1&gt;TODAY(),DL!C66="!"),"Série à venir",IF(AND(Prévisions!F66*1&gt;TODAY(),DL!E66="!"),"OAV(s) à venir",IF(AND(Prévisions!G66*1&gt;TODAY(),DL!G66="!"),"Film(s) à venir","Try Again")))))))))))))))))))))),IF(AND(Prévisions!E66="Terminée",OR(ISBLANK(Prévisions!F66),LEN(Prévisions!F66)-LEN(SUBSTITUTE(Prévisions!F66,"/",""))=2,LEN(Prévisions!F66)-LEN(SUBSTITUTE(Prévisions!F66,"/",""))=1,Prévisions!F66="Terminé(s)"),OR(ISBLANK(Prévisions!G66),LEN(Prévisions!G66)-LEN(SUBSTITUTE(Prévisions!G66,"/",""))=2,,LEN(Prévisions!G66)-LEN(SUBSTITUTE(Prévisions!G66,"/",""))=1,Prévisions!G66="Terminé(s)")),IF(AND(Prévisions!E66="Terminée",AND(Prévisions!F66*1&lt;=TODAY(),OR(DL!E66="!",DL!E66="?")),AND(Prévisions!G66*1&lt;=TODAY(),OR(DL!G66="!",DL!G66="?"))),"OAV(s) et Film(s) en cours",IF(AND(Prévisions!E66="Terminée",AND(Prévisions!F66*1&lt;=TODAY(),OR(DL!E66="!",DL!E66="?"),RIGHT(Prévisions!C66,1)="+")),"OAV(s) en cours (non précisé)",IF(AND(Prévisions!E66="Terminée",AND(Prévisions!F66*1&lt;=TODAY(),OR(DL!E66="!",DL!E66="?"))),"OAV(s) en cours",IF(AND(Prévisions!E66="Terminée",AND(Prévisions!G66*1&lt;=TODAY(),OR(DL!G66="!",DL!G66="?"),RIGHT(Prévisions!D66,1)="+")),"Film(s) en cours (non précisé)",IF(AND(Prévisions!E66="Terminée",AND(Prévisions!G66*1&lt;=TODAY(),OR(DL!G66="!",DL!G66="?"))),"Film(s) en cours",IF(AND(Prévisions!E66="Terminée",AND(LEN(Prévisions!F66)-LEN(SUBSTITUTE(Prévisions!F66,"/",""))=2,Prévisions!F66*1&gt;TODAY(),DL!E66="!"),AND(LEN(Prévisions!G66)-LEN(SUBSTITUTE(Prévisions!G66,"/",""))=2,Prévisions!G66*1&gt;TODAY(),DL!G66="!")),"OAV(s) et Film(s) à venir",IF(AND(Prévisions!E66="Terminée",AND(LEN(Prévisions!F66)-LEN(SUBSTITUTE(Prévisions!F66,"/",""))=2,Prévisions!F66*1&gt;TODAY(),DL!E66="!")),"OAV(s) à venir",IF(AND(Prévisions!E66="Terminée",AND(LEN(Prévisions!G66)-LEN(SUBSTITUTE(Prévisions!G66,"/",""))=2,Prévisions!G66*1&gt;TODAY(),DL!G66="!")),"Film(s) à venir",IF(AND(OR(LEN(Prévisions!F66)-LEN(SUBSTITUTE(Prévisions!F66,"/",""))=1,Prévisions!F66="A venir"),OR(LEN(Prévisions!G66)-LEN(SUBSTITUTE(Prévisions!G66,"/",""))=1,Prévisions!G66="A venir")),"OAV(s) et Film(s) à venir (non précisé)",IF(OR(LEN(Prévisions!F66)-LEN(SUBSTITUTE(Prévisions!F66,"/",""))=1,Prévisions!F66="A venir"),"OAV(s) à venir (non précisé)",IF(OR(LEN(Prévisions!G66)-LEN(SUBSTITUTE(Prévisions!G66,"/",""))=1,Prévisions!G66="A venir"),"Film(s) à venir (non précisé)",IF(AND(Prévisions!E66="Terminée",OR(AND(Prévisions!F66*1&lt;=TODAY(),Prévisions!C66=DL!E66),ISBLANK(Prévisions!F66),Prévisions!F66="Terminé(s)"),OR(AND(Prévisions!G66*1&lt;=TODAY(),Prévisions!D66=DL!G66),ISBLANK(Prévisions!G66),Prévisions!G66="Terminé(s)")),"Série terminée","Try Again")))))))))))),IF(AND(OR(Prévisions!E66="A venir",LEN(Prévisions!E66)-LEN(SUBSTITUTE(Prévisions!E66,"/",""))=1),DL!C66="!"),"Série à venir (non précisé)",IF(AND(OR(Prévisions!F66="A venir",LEN(Prévisions!F66)-LEN(SUBSTITUTE(Prévisions!F66,"/",""))=1),DL!E66="!"),"OAV(s) à venir (non précisé)",IF(AND(OR(Prévisions!G66="A venir",LEN(Prévisions!G66)-LEN(SUBSTITUTE(Prévisions!G66,"/",""))=1),DL!G66="!"),"Film(s) à venir (non précisé)",IF(Prévisions!E66="En pause","Série en pause",IF(Prévisions!F66="En pause","OAV(s) en pause",IF(AND(LEN(Prévisions!F66)-LEN(SUBSTITUTE(Prévisions!F66,"/",""))=1,DL!E66="!"),"OAV(s) à venir (non précisé)",IF(AND(LEN(Prévisions!G66)-LEN(SUBSTITUTE(Prévisions!G66,"/",""))=1,DL!E66="!"),"Film(s) à venir (non précisé)",IF(Prévisions!G66="Terminé(s)","Film(s) terminé(s)",IF(Prévisions!F66="Terminé(s)","OAV(s) terminé(s)",IF(AND(Prévisions!E66*1&gt;TODAY(),DL!C66="!"),"Série à venir",IF(AND(Prévisions!F66*1&gt;TODAY(),DL!E66="!"),"OAV(s) à venir",IF(AND(Prévisions!G66*1&gt;TODAY(),DL!G66="!"),"Film(s) à venir",IF(AND(ISBLANK(Prévisions!E66),Prévisions!F66*1&lt;=TODAY(),OR(DL!E66="!",DL!E66="?")),"OAV(s) en cours",IF(AND(ISBLANK(Prévisions!E66),ISBLANK(Prévisions!F66),AND(Prévisions!G66*1&lt;=TODAY(),Prévisions!D66=DL!G66)),"Film(s) terminé(s)",IF(AND(ISBLANK(Prévisions!E66),ISBLANK(Prévisions!G66),AND(Prévisions!F66*1&lt;=TODAY(),Prévisions!C66=DL!E66)),"OAV(s) terminé(s)","Tryagain")))))))))))))))))</f>
        <v>Série terminée</v>
      </c>
      <c r="I66" s="5" t="str">
        <f ca="1">IF(AND(OR(H66="Série et OAV(s) en cours",H66="Série et OAV(s) en cours (non précisé)",H66="Série en cours",H66="OAV(s) en cours",H66="Film(s) en cours",H66="Série en cours (non précisé)",H66="OAV(s) en cours (non précisé)",H66="Film(s) en cours (non précisé)"),B66=C66,D66=E66,F66=G66),"A jour",IF(H66="Film(s) à venir","Dans "&amp;Prévisions!G66*1-TODAY()&amp;" jour(s)",IF(H66="OAV(s) à venir","Dans "&amp;Prévisions!F66*1-TODAY()&amp;" jour(s)",IF(H66="Série à venir","Dans "&amp;Prévisions!E66*1-TODAY()&amp;" jour(s)",IF(OR(H66="Série et OAV(s) à venir (non précisé)",H66="Série à venir (non précisé)",H66="OAV(s) à venir (non précisé)",H66="Film(s) à venir (non précisé)",H66="Série et film(s) à venir (non précisé)"),"Dans ?? jour(s)",IF(AND(H66="Film(s) terminé(s)",F66=G66),"Fini(s)",IF(AND(B66=C66,D66=E66,F66=G66),"Finie",IF(OR(DL!B66="x",DL!D66="x",DL!F66="x"),"Série Abandonnée",IF(AND(B66&lt;C66,D66&lt;E66,F66&lt;G66),C66-B66&amp;" Episode(s), "&amp;E66-D66&amp;" OAV(s) et "&amp;G66-F66&amp;" Film(s) à regarder",IF(AND(B66&lt;C66,D66&lt;E66),C66-B66&amp;" Episode(s) et "&amp;E66-D66&amp;" OAV(s) à regarder",IF(AND(B66&lt;C66,F66&lt;G66),C66-B66&amp;" Episode(s) et "&amp;G66-F66&amp;" Film(s) à regarder",IF(AND(D66&lt;E66,F66&lt;G66),E66-D66&amp;" OAV(s) et "&amp;G66-F66&amp;" Film(s) à regarder",IF(B66&lt;C66,C66-B66&amp;" Episode(s) à regarder",IF(D66&lt;E66,E66-D66&amp;" OAV(s) à regarder",IF(F66&lt;G66,G66-F66&amp;" Film(s) à regarder","")))))))))))))))</f>
        <v>Finie</v>
      </c>
    </row>
    <row r="67" spans="1:9" ht="17.25" customHeight="1" x14ac:dyDescent="0.25">
      <c r="A67" s="35" t="s">
        <v>38</v>
      </c>
      <c r="B67" s="5">
        <v>13</v>
      </c>
      <c r="C67" s="5">
        <v>13</v>
      </c>
      <c r="D67" s="5"/>
      <c r="E67" s="5"/>
      <c r="F67" s="5"/>
      <c r="G67" s="5"/>
      <c r="H67" s="5" t="str">
        <f ca="1">IF(AND(OR(LEN(Prévisions!E67)-LEN(SUBSTITUTE(Prévisions!E67,"/",""))=2,LEN(Prévisions!E67)-LEN(SUBSTITUTE(Prévisions!E67,"/",""))=1),OR(ISBLANK(Prévisions!F67),LEN(Prévisions!F67)-LEN(SUBSTITUTE(Prévisions!F67,"/",""))=2,LEN(Prévisions!F67)-LEN(SUBSTITUTE(Prévisions!F67,"/",""))=1),OR(ISBLANK(Prévisions!G67),LEN(Prévisions!G67)-LEN(SUBSTITUTE(Prévisions!G67,"/",""))=2,LEN(Prévisions!G67)-LEN(SUBSTITUTE(Prévisions!G67,"/",""))=1)),IF(AND(LEN(Prévisions!E67)-LEN(SUBSTITUTE(Prévisions!E67,"/",""))=1,LEN(Prévisions!F67)-LEN(SUBSTITUTE(Prévisions!F67,"/",""))=1,LEN(Prévisions!G67)-LEN(SUBSTITUTE(Prévisions!G67,"/",""))=1),"Série, OAV(s) et Film(s) à venir (non précisé)",IF(AND(OR(LEN(Prévisions!E67)-LEN(SUBSTITUTE(Prévisions!E67,"/",""))=1,Prévisions!E67="A venir"),OR(LEN(Prévisions!F67)-LEN(SUBSTITUTE(Prévisions!F67,"/",""))=1,Prévisions!F67="A venir")),"Série et OAV(s) à venir (non précisé)",IF(AND(OR(LEN(Prévisions!E67)-LEN(SUBSTITUTE(Prévisions!E67,"/",""))=1,Prévisions!E67="A venir"),OR(LEN(Prévisions!G67)-LEN(SUBSTITUTE(Prévisions!G67,"/",""))=1,Prévisions!G67="A venir")),"Série et Film(s) à venir (non précisé)",IF(OR(LEN(Prévisions!E67)-LEN(SUBSTITUTE(Prévisions!E67,"/",""))=1,Prévisions!E67="A venir"),"Série à venir (non précisé)",IF(AND(AND(Prévisions!E67*1&lt;=TODAY(),Prévisions!B67=DL!C67),AND(Prévisions!F67*1&lt;=TODAY(),Prévisions!C67=DL!E67),AND(Prévisions!G67*1&lt;=TODAY(),Prévisions!D67=DL!G67)),"Série terminée",IF(AND(AND(Prévisions!E67*1&lt;=TODAY(),OR(DL!C67="!",DL!C67="?")),AND(Prévisions!F67*1&lt;=TODAY(),OR(DL!E67="!",DL!E67="?")),AND(Prévisions!G67*1&lt;=TODAY(),OR(DL!G67="!",DL!G67="?"))),"Série, OAV(s) et Film(s) en cours",IF(AND(AND(Prévisions!E67*1&lt;=TODAY(),OR(DL!C67="!",DL!C67="?")),AND(Prévisions!F67*1&lt;=TODAY(),OR(DL!E67="!",DL!E67="?"))),"Série et OAV(s) en cours",IF(AND(AND(Prévisions!E67*1&lt;=TODAY(),OR(DL!C67="!",DL!C67="?")),AND(Prévisions!G67*1&lt;=TODAY(),OR(DL!G67="!",DL!G67="?"))),"Série et Film(s) en cours",IF(AND(AND(Prévisions!F67*1&lt;=TODAY(),OR(DL!E67="!",DL!E67="?")),AND(Prévisions!G67*1&lt;=TODAY(),OR(DL!G67="!",DL!G67="?"))),"OAV(s) et Film(s) en cours",IF(AND(Prévisions!E67*1&lt;=TODAY(),OR(DL!C67="!",DL!C67="?"),RIGHT(Prévisions!B67,1)="+"),"Série en cours (non précisé)",IF(AND(Prévisions!E67*1&lt;=TODAY(),OR(DL!C67="!",DL!C67="?")),"Série en cours",IF(AND(Prévisions!F67*1&lt;=TODAY(),OR(DL!E67="!",DL!E67="?"),RIGHT(Prévisions!C67,1)="+"),"OAV(s) en cours (non précisé)",IF(AND(Prévisions!F67*1&lt;=TODAY(),OR(DL!E67="!",DL!E67="?")),"OAV(s) en cours",IF(AND(Prévisions!G67*1&lt;=TODAY(),OR(DL!G67="!",DL!G67="?"),RIGHT(Prévisions!D67,1)="+"),"Film(s) en cours (non précisé)",IF(AND(Prévisions!G67*1&lt;=TODAY(),OR(DL!G67="!",DL!G67="?")),"Film(s) en cours",IF(AND(AND(Prévisions!E67*1&gt;TODAY(),DL!C67="!"),AND(Prévisions!F67*1&gt;TODAY(),DL!E67="!"),AND(Prévisions!G67*1&gt;TODAY(),DL!G67="!")),"Série, OAV(s) et Film(s) à venir",IF(AND(AND(Prévisions!E67*1&gt;TODAY(),DL!C67="!"),AND(Prévisions!F67*1&gt;TODAY(),DL!E67="!")),"Série et OAV(s) à venir",IF(AND(AND(Prévisions!E67*1&gt;TODAY(),DL!C67="!"),AND(Prévisions!G67*1&gt;TODAY(),DL!G67="!")),"Série et Film(s) à venir",IF(AND(AND(Prévisions!F67*1&gt;TODAY(),DL!E67="!"),AND(Prévisions!G67*1&gt;TODAY(),DL!G67="!")),"OAV(s) et Film(s) à venir",IF(AND(Prévisions!E67*1&gt;TODAY(),DL!C67="!"),"Série à venir",IF(AND(Prévisions!F67*1&gt;TODAY(),DL!E67="!"),"OAV(s) à venir",IF(AND(Prévisions!G67*1&gt;TODAY(),DL!G67="!"),"Film(s) à venir","Try Again")))))))))))))))))))))),IF(AND(Prévisions!E67="Terminée",OR(ISBLANK(Prévisions!F67),LEN(Prévisions!F67)-LEN(SUBSTITUTE(Prévisions!F67,"/",""))=2,LEN(Prévisions!F67)-LEN(SUBSTITUTE(Prévisions!F67,"/",""))=1,Prévisions!F67="Terminé(s)"),OR(ISBLANK(Prévisions!G67),LEN(Prévisions!G67)-LEN(SUBSTITUTE(Prévisions!G67,"/",""))=2,,LEN(Prévisions!G67)-LEN(SUBSTITUTE(Prévisions!G67,"/",""))=1,Prévisions!G67="Terminé(s)")),IF(AND(Prévisions!E67="Terminée",AND(Prévisions!F67*1&lt;=TODAY(),OR(DL!E67="!",DL!E67="?")),AND(Prévisions!G67*1&lt;=TODAY(),OR(DL!G67="!",DL!G67="?"))),"OAV(s) et Film(s) en cours",IF(AND(Prévisions!E67="Terminée",AND(Prévisions!F67*1&lt;=TODAY(),OR(DL!E67="!",DL!E67="?"),RIGHT(Prévisions!C67,1)="+")),"OAV(s) en cours (non précisé)",IF(AND(Prévisions!E67="Terminée",AND(Prévisions!F67*1&lt;=TODAY(),OR(DL!E67="!",DL!E67="?"))),"OAV(s) en cours",IF(AND(Prévisions!E67="Terminée",AND(Prévisions!G67*1&lt;=TODAY(),OR(DL!G67="!",DL!G67="?"),RIGHT(Prévisions!D67,1)="+")),"Film(s) en cours (non précisé)",IF(AND(Prévisions!E67="Terminée",AND(Prévisions!G67*1&lt;=TODAY(),OR(DL!G67="!",DL!G67="?"))),"Film(s) en cours",IF(AND(Prévisions!E67="Terminée",AND(LEN(Prévisions!F67)-LEN(SUBSTITUTE(Prévisions!F67,"/",""))=2,Prévisions!F67*1&gt;TODAY(),DL!E67="!"),AND(LEN(Prévisions!G67)-LEN(SUBSTITUTE(Prévisions!G67,"/",""))=2,Prévisions!G67*1&gt;TODAY(),DL!G67="!")),"OAV(s) et Film(s) à venir",IF(AND(Prévisions!E67="Terminée",AND(LEN(Prévisions!F67)-LEN(SUBSTITUTE(Prévisions!F67,"/",""))=2,Prévisions!F67*1&gt;TODAY(),DL!E67="!")),"OAV(s) à venir",IF(AND(Prévisions!E67="Terminée",AND(LEN(Prévisions!G67)-LEN(SUBSTITUTE(Prévisions!G67,"/",""))=2,Prévisions!G67*1&gt;TODAY(),DL!G67="!")),"Film(s) à venir",IF(AND(OR(LEN(Prévisions!F67)-LEN(SUBSTITUTE(Prévisions!F67,"/",""))=1,Prévisions!F67="A venir"),OR(LEN(Prévisions!G67)-LEN(SUBSTITUTE(Prévisions!G67,"/",""))=1,Prévisions!G67="A venir")),"OAV(s) et Film(s) à venir (non précisé)",IF(OR(LEN(Prévisions!F67)-LEN(SUBSTITUTE(Prévisions!F67,"/",""))=1,Prévisions!F67="A venir"),"OAV(s) à venir (non précisé)",IF(OR(LEN(Prévisions!G67)-LEN(SUBSTITUTE(Prévisions!G67,"/",""))=1,Prévisions!G67="A venir"),"Film(s) à venir (non précisé)",IF(AND(Prévisions!E67="Terminée",OR(AND(Prévisions!F67*1&lt;=TODAY(),Prévisions!C67=DL!E67),ISBLANK(Prévisions!F67),Prévisions!F67="Terminé(s)"),OR(AND(Prévisions!G67*1&lt;=TODAY(),Prévisions!D67=DL!G67),ISBLANK(Prévisions!G67),Prévisions!G67="Terminé(s)")),"Série terminée","Try Again")))))))))))),IF(AND(OR(Prévisions!E67="A venir",LEN(Prévisions!E67)-LEN(SUBSTITUTE(Prévisions!E67,"/",""))=1),DL!C67="!"),"Série à venir (non précisé)",IF(AND(OR(Prévisions!F67="A venir",LEN(Prévisions!F67)-LEN(SUBSTITUTE(Prévisions!F67,"/",""))=1),DL!E67="!"),"OAV(s) à venir (non précisé)",IF(AND(OR(Prévisions!G67="A venir",LEN(Prévisions!G67)-LEN(SUBSTITUTE(Prévisions!G67,"/",""))=1),DL!G67="!"),"Film(s) à venir (non précisé)",IF(Prévisions!E67="En pause","Série en pause",IF(Prévisions!F67="En pause","OAV(s) en pause",IF(AND(LEN(Prévisions!F67)-LEN(SUBSTITUTE(Prévisions!F67,"/",""))=1,DL!E67="!"),"OAV(s) à venir (non précisé)",IF(AND(LEN(Prévisions!G67)-LEN(SUBSTITUTE(Prévisions!G67,"/",""))=1,DL!E67="!"),"Film(s) à venir (non précisé)",IF(Prévisions!G67="Terminé(s)","Film(s) terminé(s)",IF(Prévisions!F67="Terminé(s)","OAV(s) terminé(s)",IF(AND(Prévisions!E67*1&gt;TODAY(),DL!C67="!"),"Série à venir",IF(AND(Prévisions!F67*1&gt;TODAY(),DL!E67="!"),"OAV(s) à venir",IF(AND(Prévisions!G67*1&gt;TODAY(),DL!G67="!"),"Film(s) à venir",IF(AND(ISBLANK(Prévisions!E67),Prévisions!F67*1&lt;=TODAY(),OR(DL!E67="!",DL!E67="?")),"OAV(s) en cours",IF(AND(ISBLANK(Prévisions!E67),ISBLANK(Prévisions!F67),AND(Prévisions!G67*1&lt;=TODAY(),Prévisions!D67=DL!G67)),"Film(s) terminé(s)",IF(AND(ISBLANK(Prévisions!E67),ISBLANK(Prévisions!G67),AND(Prévisions!F67*1&lt;=TODAY(),Prévisions!C67=DL!E67)),"OAV(s) terminé(s)","Tryagain")))))))))))))))))</f>
        <v>Série terminée</v>
      </c>
      <c r="I67" s="5" t="str">
        <f ca="1">IF(AND(OR(H67="Série et OAV(s) en cours",H67="Série et OAV(s) en cours (non précisé)",H67="Série en cours",H67="OAV(s) en cours",H67="Film(s) en cours",H67="Série en cours (non précisé)",H67="OAV(s) en cours (non précisé)",H67="Film(s) en cours (non précisé)"),B67=C67,D67=E67,F67=G67),"A jour",IF(H67="Film(s) à venir","Dans "&amp;Prévisions!G67*1-TODAY()&amp;" jour(s)",IF(H67="OAV(s) à venir","Dans "&amp;Prévisions!F67*1-TODAY()&amp;" jour(s)",IF(H67="Série à venir","Dans "&amp;Prévisions!E67*1-TODAY()&amp;" jour(s)",IF(OR(H67="Série et OAV(s) à venir (non précisé)",H67="Série à venir (non précisé)",H67="OAV(s) à venir (non précisé)",H67="Film(s) à venir (non précisé)",H67="Série et film(s) à venir (non précisé)"),"Dans ?? jour(s)",IF(AND(H67="Film(s) terminé(s)",F67=G67),"Fini(s)",IF(AND(B67=C67,D67=E67,F67=G67),"Finie",IF(OR(DL!B67="x",DL!D67="x",DL!F67="x"),"Série Abandonnée",IF(AND(B67&lt;C67,D67&lt;E67,F67&lt;G67),C67-B67&amp;" Episode(s), "&amp;E67-D67&amp;" OAV(s) et "&amp;G67-F67&amp;" Film(s) à regarder",IF(AND(B67&lt;C67,D67&lt;E67),C67-B67&amp;" Episode(s) et "&amp;E67-D67&amp;" OAV(s) à regarder",IF(AND(B67&lt;C67,F67&lt;G67),C67-B67&amp;" Episode(s) et "&amp;G67-F67&amp;" Film(s) à regarder",IF(AND(D67&lt;E67,F67&lt;G67),E67-D67&amp;" OAV(s) et "&amp;G67-F67&amp;" Film(s) à regarder",IF(B67&lt;C67,C67-B67&amp;" Episode(s) à regarder",IF(D67&lt;E67,E67-D67&amp;" OAV(s) à regarder",IF(F67&lt;G67,G67-F67&amp;" Film(s) à regarder","")))))))))))))))</f>
        <v>Finie</v>
      </c>
    </row>
    <row r="68" spans="1:9" s="8" customFormat="1" ht="17.25" customHeight="1" x14ac:dyDescent="0.25">
      <c r="A68" s="35" t="s">
        <v>62</v>
      </c>
      <c r="B68" s="5">
        <v>13</v>
      </c>
      <c r="C68" s="5">
        <v>13</v>
      </c>
      <c r="D68" s="5"/>
      <c r="E68" s="5"/>
      <c r="F68" s="5"/>
      <c r="G68" s="5"/>
      <c r="H68" s="5" t="str">
        <f ca="1">IF(AND(OR(LEN(Prévisions!E68)-LEN(SUBSTITUTE(Prévisions!E68,"/",""))=2,LEN(Prévisions!E68)-LEN(SUBSTITUTE(Prévisions!E68,"/",""))=1),OR(ISBLANK(Prévisions!F68),LEN(Prévisions!F68)-LEN(SUBSTITUTE(Prévisions!F68,"/",""))=2,LEN(Prévisions!F68)-LEN(SUBSTITUTE(Prévisions!F68,"/",""))=1),OR(ISBLANK(Prévisions!G68),LEN(Prévisions!G68)-LEN(SUBSTITUTE(Prévisions!G68,"/",""))=2,LEN(Prévisions!G68)-LEN(SUBSTITUTE(Prévisions!G68,"/",""))=1)),IF(AND(LEN(Prévisions!E68)-LEN(SUBSTITUTE(Prévisions!E68,"/",""))=1,LEN(Prévisions!F68)-LEN(SUBSTITUTE(Prévisions!F68,"/",""))=1,LEN(Prévisions!G68)-LEN(SUBSTITUTE(Prévisions!G68,"/",""))=1),"Série, OAV(s) et Film(s) à venir (non précisé)",IF(AND(OR(LEN(Prévisions!E68)-LEN(SUBSTITUTE(Prévisions!E68,"/",""))=1,Prévisions!E68="A venir"),OR(LEN(Prévisions!F68)-LEN(SUBSTITUTE(Prévisions!F68,"/",""))=1,Prévisions!F68="A venir")),"Série et OAV(s) à venir (non précisé)",IF(AND(OR(LEN(Prévisions!E68)-LEN(SUBSTITUTE(Prévisions!E68,"/",""))=1,Prévisions!E68="A venir"),OR(LEN(Prévisions!G68)-LEN(SUBSTITUTE(Prévisions!G68,"/",""))=1,Prévisions!G68="A venir")),"Série et Film(s) à venir (non précisé)",IF(OR(LEN(Prévisions!E68)-LEN(SUBSTITUTE(Prévisions!E68,"/",""))=1,Prévisions!E68="A venir"),"Série à venir (non précisé)",IF(AND(AND(Prévisions!E68*1&lt;=TODAY(),Prévisions!B68=DL!C68),AND(Prévisions!F68*1&lt;=TODAY(),Prévisions!C68=DL!E68),AND(Prévisions!G68*1&lt;=TODAY(),Prévisions!D68=DL!G68)),"Série terminée",IF(AND(AND(Prévisions!E68*1&lt;=TODAY(),OR(DL!C68="!",DL!C68="?")),AND(Prévisions!F68*1&lt;=TODAY(),OR(DL!E68="!",DL!E68="?")),AND(Prévisions!G68*1&lt;=TODAY(),OR(DL!G68="!",DL!G68="?"))),"Série, OAV(s) et Film(s) en cours",IF(AND(AND(Prévisions!E68*1&lt;=TODAY(),OR(DL!C68="!",DL!C68="?")),AND(Prévisions!F68*1&lt;=TODAY(),OR(DL!E68="!",DL!E68="?"))),"Série et OAV(s) en cours",IF(AND(AND(Prévisions!E68*1&lt;=TODAY(),OR(DL!C68="!",DL!C68="?")),AND(Prévisions!G68*1&lt;=TODAY(),OR(DL!G68="!",DL!G68="?"))),"Série et Film(s) en cours",IF(AND(AND(Prévisions!F68*1&lt;=TODAY(),OR(DL!E68="!",DL!E68="?")),AND(Prévisions!G68*1&lt;=TODAY(),OR(DL!G68="!",DL!G68="?"))),"OAV(s) et Film(s) en cours",IF(AND(Prévisions!E68*1&lt;=TODAY(),OR(DL!C68="!",DL!C68="?"),RIGHT(Prévisions!B68,1)="+"),"Série en cours (non précisé)",IF(AND(Prévisions!E68*1&lt;=TODAY(),OR(DL!C68="!",DL!C68="?")),"Série en cours",IF(AND(Prévisions!F68*1&lt;=TODAY(),OR(DL!E68="!",DL!E68="?"),RIGHT(Prévisions!C68,1)="+"),"OAV(s) en cours (non précisé)",IF(AND(Prévisions!F68*1&lt;=TODAY(),OR(DL!E68="!",DL!E68="?")),"OAV(s) en cours",IF(AND(Prévisions!G68*1&lt;=TODAY(),OR(DL!G68="!",DL!G68="?"),RIGHT(Prévisions!D68,1)="+"),"Film(s) en cours (non précisé)",IF(AND(Prévisions!G68*1&lt;=TODAY(),OR(DL!G68="!",DL!G68="?")),"Film(s) en cours",IF(AND(AND(Prévisions!E68*1&gt;TODAY(),DL!C68="!"),AND(Prévisions!F68*1&gt;TODAY(),DL!E68="!"),AND(Prévisions!G68*1&gt;TODAY(),DL!G68="!")),"Série, OAV(s) et Film(s) à venir",IF(AND(AND(Prévisions!E68*1&gt;TODAY(),DL!C68="!"),AND(Prévisions!F68*1&gt;TODAY(),DL!E68="!")),"Série et OAV(s) à venir",IF(AND(AND(Prévisions!E68*1&gt;TODAY(),DL!C68="!"),AND(Prévisions!G68*1&gt;TODAY(),DL!G68="!")),"Série et Film(s) à venir",IF(AND(AND(Prévisions!F68*1&gt;TODAY(),DL!E68="!"),AND(Prévisions!G68*1&gt;TODAY(),DL!G68="!")),"OAV(s) et Film(s) à venir",IF(AND(Prévisions!E68*1&gt;TODAY(),DL!C68="!"),"Série à venir",IF(AND(Prévisions!F68*1&gt;TODAY(),DL!E68="!"),"OAV(s) à venir",IF(AND(Prévisions!G68*1&gt;TODAY(),DL!G68="!"),"Film(s) à venir","Try Again")))))))))))))))))))))),IF(AND(Prévisions!E68="Terminée",OR(ISBLANK(Prévisions!F68),LEN(Prévisions!F68)-LEN(SUBSTITUTE(Prévisions!F68,"/",""))=2,LEN(Prévisions!F68)-LEN(SUBSTITUTE(Prévisions!F68,"/",""))=1,Prévisions!F68="Terminé(s)"),OR(ISBLANK(Prévisions!G68),LEN(Prévisions!G68)-LEN(SUBSTITUTE(Prévisions!G68,"/",""))=2,,LEN(Prévisions!G68)-LEN(SUBSTITUTE(Prévisions!G68,"/",""))=1,Prévisions!G68="Terminé(s)")),IF(AND(Prévisions!E68="Terminée",AND(Prévisions!F68*1&lt;=TODAY(),OR(DL!E68="!",DL!E68="?")),AND(Prévisions!G68*1&lt;=TODAY(),OR(DL!G68="!",DL!G68="?"))),"OAV(s) et Film(s) en cours",IF(AND(Prévisions!E68="Terminée",AND(Prévisions!F68*1&lt;=TODAY(),OR(DL!E68="!",DL!E68="?"),RIGHT(Prévisions!C68,1)="+")),"OAV(s) en cours (non précisé)",IF(AND(Prévisions!E68="Terminée",AND(Prévisions!F68*1&lt;=TODAY(),OR(DL!E68="!",DL!E68="?"))),"OAV(s) en cours",IF(AND(Prévisions!E68="Terminée",AND(Prévisions!G68*1&lt;=TODAY(),OR(DL!G68="!",DL!G68="?"),RIGHT(Prévisions!D68,1)="+")),"Film(s) en cours (non précisé)",IF(AND(Prévisions!E68="Terminée",AND(Prévisions!G68*1&lt;=TODAY(),OR(DL!G68="!",DL!G68="?"))),"Film(s) en cours",IF(AND(Prévisions!E68="Terminée",AND(LEN(Prévisions!F68)-LEN(SUBSTITUTE(Prévisions!F68,"/",""))=2,Prévisions!F68*1&gt;TODAY(),DL!E68="!"),AND(LEN(Prévisions!G68)-LEN(SUBSTITUTE(Prévisions!G68,"/",""))=2,Prévisions!G68*1&gt;TODAY(),DL!G68="!")),"OAV(s) et Film(s) à venir",IF(AND(Prévisions!E68="Terminée",AND(LEN(Prévisions!F68)-LEN(SUBSTITUTE(Prévisions!F68,"/",""))=2,Prévisions!F68*1&gt;TODAY(),DL!E68="!")),"OAV(s) à venir",IF(AND(Prévisions!E68="Terminée",AND(LEN(Prévisions!G68)-LEN(SUBSTITUTE(Prévisions!G68,"/",""))=2,Prévisions!G68*1&gt;TODAY(),DL!G68="!")),"Film(s) à venir",IF(AND(OR(LEN(Prévisions!F68)-LEN(SUBSTITUTE(Prévisions!F68,"/",""))=1,Prévisions!F68="A venir"),OR(LEN(Prévisions!G68)-LEN(SUBSTITUTE(Prévisions!G68,"/",""))=1,Prévisions!G68="A venir")),"OAV(s) et Film(s) à venir (non précisé)",IF(OR(LEN(Prévisions!F68)-LEN(SUBSTITUTE(Prévisions!F68,"/",""))=1,Prévisions!F68="A venir"),"OAV(s) à venir (non précisé)",IF(OR(LEN(Prévisions!G68)-LEN(SUBSTITUTE(Prévisions!G68,"/",""))=1,Prévisions!G68="A venir"),"Film(s) à venir (non précisé)",IF(AND(Prévisions!E68="Terminée",OR(AND(Prévisions!F68*1&lt;=TODAY(),Prévisions!C68=DL!E68),ISBLANK(Prévisions!F68),Prévisions!F68="Terminé(s)"),OR(AND(Prévisions!G68*1&lt;=TODAY(),Prévisions!D68=DL!G68),ISBLANK(Prévisions!G68),Prévisions!G68="Terminé(s)")),"Série terminée","Try Again")))))))))))),IF(AND(OR(Prévisions!E68="A venir",LEN(Prévisions!E68)-LEN(SUBSTITUTE(Prévisions!E68,"/",""))=1),DL!C68="!"),"Série à venir (non précisé)",IF(AND(OR(Prévisions!F68="A venir",LEN(Prévisions!F68)-LEN(SUBSTITUTE(Prévisions!F68,"/",""))=1),DL!E68="!"),"OAV(s) à venir (non précisé)",IF(AND(OR(Prévisions!G68="A venir",LEN(Prévisions!G68)-LEN(SUBSTITUTE(Prévisions!G68,"/",""))=1),DL!G68="!"),"Film(s) à venir (non précisé)",IF(Prévisions!E68="En pause","Série en pause",IF(Prévisions!F68="En pause","OAV(s) en pause",IF(AND(LEN(Prévisions!F68)-LEN(SUBSTITUTE(Prévisions!F68,"/",""))=1,DL!E68="!"),"OAV(s) à venir (non précisé)",IF(AND(LEN(Prévisions!G68)-LEN(SUBSTITUTE(Prévisions!G68,"/",""))=1,DL!E68="!"),"Film(s) à venir (non précisé)",IF(Prévisions!G68="Terminé(s)","Film(s) terminé(s)",IF(Prévisions!F68="Terminé(s)","OAV(s) terminé(s)",IF(AND(Prévisions!E68*1&gt;TODAY(),DL!C68="!"),"Série à venir",IF(AND(Prévisions!F68*1&gt;TODAY(),DL!E68="!"),"OAV(s) à venir",IF(AND(Prévisions!G68*1&gt;TODAY(),DL!G68="!"),"Film(s) à venir",IF(AND(ISBLANK(Prévisions!E68),Prévisions!F68*1&lt;=TODAY(),OR(DL!E68="!",DL!E68="?")),"OAV(s) en cours",IF(AND(ISBLANK(Prévisions!E68),ISBLANK(Prévisions!F68),AND(Prévisions!G68*1&lt;=TODAY(),Prévisions!D68=DL!G68)),"Film(s) terminé(s)",IF(AND(ISBLANK(Prévisions!E68),ISBLANK(Prévisions!G68),AND(Prévisions!F68*1&lt;=TODAY(),Prévisions!C68=DL!E68)),"OAV(s) terminé(s)","Tryagain")))))))))))))))))</f>
        <v>Série terminée</v>
      </c>
      <c r="I68" s="5" t="str">
        <f ca="1">IF(AND(OR(H68="Série et OAV(s) en cours",H68="Série et OAV(s) en cours (non précisé)",H68="Série en cours",H68="OAV(s) en cours",H68="Film(s) en cours",H68="Série en cours (non précisé)",H68="OAV(s) en cours (non précisé)",H68="Film(s) en cours (non précisé)"),B68=C68,D68=E68,F68=G68),"A jour",IF(H68="Film(s) à venir","Dans "&amp;Prévisions!G68*1-TODAY()&amp;" jour(s)",IF(H68="OAV(s) à venir","Dans "&amp;Prévisions!F68*1-TODAY()&amp;" jour(s)",IF(H68="Série à venir","Dans "&amp;Prévisions!E68*1-TODAY()&amp;" jour(s)",IF(OR(H68="Série et OAV(s) à venir (non précisé)",H68="Série à venir (non précisé)",H68="OAV(s) à venir (non précisé)",H68="Film(s) à venir (non précisé)",H68="Série et film(s) à venir (non précisé)"),"Dans ?? jour(s)",IF(AND(H68="Film(s) terminé(s)",F68=G68),"Fini(s)",IF(AND(B68=C68,D68=E68,F68=G68),"Finie",IF(OR(DL!B68="x",DL!D68="x",DL!F68="x"),"Série Abandonnée",IF(AND(B68&lt;C68,D68&lt;E68,F68&lt;G68),C68-B68&amp;" Episode(s), "&amp;E68-D68&amp;" OAV(s) et "&amp;G68-F68&amp;" Film(s) à regarder",IF(AND(B68&lt;C68,D68&lt;E68),C68-B68&amp;" Episode(s) et "&amp;E68-D68&amp;" OAV(s) à regarder",IF(AND(B68&lt;C68,F68&lt;G68),C68-B68&amp;" Episode(s) et "&amp;G68-F68&amp;" Film(s) à regarder",IF(AND(D68&lt;E68,F68&lt;G68),E68-D68&amp;" OAV(s) et "&amp;G68-F68&amp;" Film(s) à regarder",IF(B68&lt;C68,C68-B68&amp;" Episode(s) à regarder",IF(D68&lt;E68,E68-D68&amp;" OAV(s) à regarder",IF(F68&lt;G68,G68-F68&amp;" Film(s) à regarder","")))))))))))))))</f>
        <v>Finie</v>
      </c>
    </row>
    <row r="69" spans="1:9" s="10" customFormat="1" ht="17.25" customHeight="1" x14ac:dyDescent="0.25">
      <c r="A69" s="35" t="s">
        <v>119</v>
      </c>
      <c r="B69" s="5"/>
      <c r="C69" s="5"/>
      <c r="D69" s="5"/>
      <c r="E69" s="5"/>
      <c r="F69" s="5">
        <v>1</v>
      </c>
      <c r="G69" s="5">
        <v>1</v>
      </c>
      <c r="H69" s="5" t="str">
        <f ca="1">IF(AND(OR(LEN(Prévisions!E69)-LEN(SUBSTITUTE(Prévisions!E69,"/",""))=2,LEN(Prévisions!E69)-LEN(SUBSTITUTE(Prévisions!E69,"/",""))=1),OR(ISBLANK(Prévisions!F69),LEN(Prévisions!F69)-LEN(SUBSTITUTE(Prévisions!F69,"/",""))=2,LEN(Prévisions!F69)-LEN(SUBSTITUTE(Prévisions!F69,"/",""))=1),OR(ISBLANK(Prévisions!G69),LEN(Prévisions!G69)-LEN(SUBSTITUTE(Prévisions!G69,"/",""))=2,LEN(Prévisions!G69)-LEN(SUBSTITUTE(Prévisions!G69,"/",""))=1)),IF(AND(LEN(Prévisions!E69)-LEN(SUBSTITUTE(Prévisions!E69,"/",""))=1,LEN(Prévisions!F69)-LEN(SUBSTITUTE(Prévisions!F69,"/",""))=1,LEN(Prévisions!G69)-LEN(SUBSTITUTE(Prévisions!G69,"/",""))=1),"Série, OAV(s) et Film(s) à venir (non précisé)",IF(AND(OR(LEN(Prévisions!E69)-LEN(SUBSTITUTE(Prévisions!E69,"/",""))=1,Prévisions!E69="A venir"),OR(LEN(Prévisions!F69)-LEN(SUBSTITUTE(Prévisions!F69,"/",""))=1,Prévisions!F69="A venir")),"Série et OAV(s) à venir (non précisé)",IF(AND(OR(LEN(Prévisions!E69)-LEN(SUBSTITUTE(Prévisions!E69,"/",""))=1,Prévisions!E69="A venir"),OR(LEN(Prévisions!G69)-LEN(SUBSTITUTE(Prévisions!G69,"/",""))=1,Prévisions!G69="A venir")),"Série et Film(s) à venir (non précisé)",IF(OR(LEN(Prévisions!E69)-LEN(SUBSTITUTE(Prévisions!E69,"/",""))=1,Prévisions!E69="A venir"),"Série à venir (non précisé)",IF(AND(AND(Prévisions!E69*1&lt;=TODAY(),Prévisions!B69=DL!C69),AND(Prévisions!F69*1&lt;=TODAY(),Prévisions!C69=DL!E69),AND(Prévisions!G69*1&lt;=TODAY(),Prévisions!D69=DL!G69)),"Série terminée",IF(AND(AND(Prévisions!E69*1&lt;=TODAY(),OR(DL!C69="!",DL!C69="?")),AND(Prévisions!F69*1&lt;=TODAY(),OR(DL!E69="!",DL!E69="?")),AND(Prévisions!G69*1&lt;=TODAY(),OR(DL!G69="!",DL!G69="?"))),"Série, OAV(s) et Film(s) en cours",IF(AND(AND(Prévisions!E69*1&lt;=TODAY(),OR(DL!C69="!",DL!C69="?")),AND(Prévisions!F69*1&lt;=TODAY(),OR(DL!E69="!",DL!E69="?"))),"Série et OAV(s) en cours",IF(AND(AND(Prévisions!E69*1&lt;=TODAY(),OR(DL!C69="!",DL!C69="?")),AND(Prévisions!G69*1&lt;=TODAY(),OR(DL!G69="!",DL!G69="?"))),"Série et Film(s) en cours",IF(AND(AND(Prévisions!F69*1&lt;=TODAY(),OR(DL!E69="!",DL!E69="?")),AND(Prévisions!G69*1&lt;=TODAY(),OR(DL!G69="!",DL!G69="?"))),"OAV(s) et Film(s) en cours",IF(AND(Prévisions!E69*1&lt;=TODAY(),OR(DL!C69="!",DL!C69="?"),RIGHT(Prévisions!B69,1)="+"),"Série en cours (non précisé)",IF(AND(Prévisions!E69*1&lt;=TODAY(),OR(DL!C69="!",DL!C69="?")),"Série en cours",IF(AND(Prévisions!F69*1&lt;=TODAY(),OR(DL!E69="!",DL!E69="?"),RIGHT(Prévisions!C69,1)="+"),"OAV(s) en cours (non précisé)",IF(AND(Prévisions!F69*1&lt;=TODAY(),OR(DL!E69="!",DL!E69="?")),"OAV(s) en cours",IF(AND(Prévisions!G69*1&lt;=TODAY(),OR(DL!G69="!",DL!G69="?"),RIGHT(Prévisions!D69,1)="+"),"Film(s) en cours (non précisé)",IF(AND(Prévisions!G69*1&lt;=TODAY(),OR(DL!G69="!",DL!G69="?")),"Film(s) en cours",IF(AND(AND(Prévisions!E69*1&gt;TODAY(),DL!C69="!"),AND(Prévisions!F69*1&gt;TODAY(),DL!E69="!"),AND(Prévisions!G69*1&gt;TODAY(),DL!G69="!")),"Série, OAV(s) et Film(s) à venir",IF(AND(AND(Prévisions!E69*1&gt;TODAY(),DL!C69="!"),AND(Prévisions!F69*1&gt;TODAY(),DL!E69="!")),"Série et OAV(s) à venir",IF(AND(AND(Prévisions!E69*1&gt;TODAY(),DL!C69="!"),AND(Prévisions!G69*1&gt;TODAY(),DL!G69="!")),"Série et Film(s) à venir",IF(AND(AND(Prévisions!F69*1&gt;TODAY(),DL!E69="!"),AND(Prévisions!G69*1&gt;TODAY(),DL!G69="!")),"OAV(s) et Film(s) à venir",IF(AND(Prévisions!E69*1&gt;TODAY(),DL!C69="!"),"Série à venir",IF(AND(Prévisions!F69*1&gt;TODAY(),DL!E69="!"),"OAV(s) à venir",IF(AND(Prévisions!G69*1&gt;TODAY(),DL!G69="!"),"Film(s) à venir","Try Again")))))))))))))))))))))),IF(AND(Prévisions!E69="Terminée",OR(ISBLANK(Prévisions!F69),LEN(Prévisions!F69)-LEN(SUBSTITUTE(Prévisions!F69,"/",""))=2,LEN(Prévisions!F69)-LEN(SUBSTITUTE(Prévisions!F69,"/",""))=1,Prévisions!F69="Terminé(s)"),OR(ISBLANK(Prévisions!G69),LEN(Prévisions!G69)-LEN(SUBSTITUTE(Prévisions!G69,"/",""))=2,,LEN(Prévisions!G69)-LEN(SUBSTITUTE(Prévisions!G69,"/",""))=1,Prévisions!G69="Terminé(s)")),IF(AND(Prévisions!E69="Terminée",AND(Prévisions!F69*1&lt;=TODAY(),OR(DL!E69="!",DL!E69="?")),AND(Prévisions!G69*1&lt;=TODAY(),OR(DL!G69="!",DL!G69="?"))),"OAV(s) et Film(s) en cours",IF(AND(Prévisions!E69="Terminée",AND(Prévisions!F69*1&lt;=TODAY(),OR(DL!E69="!",DL!E69="?"),RIGHT(Prévisions!C69,1)="+")),"OAV(s) en cours (non précisé)",IF(AND(Prévisions!E69="Terminée",AND(Prévisions!F69*1&lt;=TODAY(),OR(DL!E69="!",DL!E69="?"))),"OAV(s) en cours",IF(AND(Prévisions!E69="Terminée",AND(Prévisions!G69*1&lt;=TODAY(),OR(DL!G69="!",DL!G69="?"),RIGHT(Prévisions!D69,1)="+")),"Film(s) en cours (non précisé)",IF(AND(Prévisions!E69="Terminée",AND(Prévisions!G69*1&lt;=TODAY(),OR(DL!G69="!",DL!G69="?"))),"Film(s) en cours",IF(AND(Prévisions!E69="Terminée",AND(LEN(Prévisions!F69)-LEN(SUBSTITUTE(Prévisions!F69,"/",""))=2,Prévisions!F69*1&gt;TODAY(),DL!E69="!"),AND(LEN(Prévisions!G69)-LEN(SUBSTITUTE(Prévisions!G69,"/",""))=2,Prévisions!G69*1&gt;TODAY(),DL!G69="!")),"OAV(s) et Film(s) à venir",IF(AND(Prévisions!E69="Terminée",AND(LEN(Prévisions!F69)-LEN(SUBSTITUTE(Prévisions!F69,"/",""))=2,Prévisions!F69*1&gt;TODAY(),DL!E69="!")),"OAV(s) à venir",IF(AND(Prévisions!E69="Terminée",AND(LEN(Prévisions!G69)-LEN(SUBSTITUTE(Prévisions!G69,"/",""))=2,Prévisions!G69*1&gt;TODAY(),DL!G69="!")),"Film(s) à venir",IF(AND(OR(LEN(Prévisions!F69)-LEN(SUBSTITUTE(Prévisions!F69,"/",""))=1,Prévisions!F69="A venir"),OR(LEN(Prévisions!G69)-LEN(SUBSTITUTE(Prévisions!G69,"/",""))=1,Prévisions!G69="A venir")),"OAV(s) et Film(s) à venir (non précisé)",IF(OR(LEN(Prévisions!F69)-LEN(SUBSTITUTE(Prévisions!F69,"/",""))=1,Prévisions!F69="A venir"),"OAV(s) à venir (non précisé)",IF(OR(LEN(Prévisions!G69)-LEN(SUBSTITUTE(Prévisions!G69,"/",""))=1,Prévisions!G69="A venir"),"Film(s) à venir (non précisé)",IF(AND(Prévisions!E69="Terminée",OR(AND(Prévisions!F69*1&lt;=TODAY(),Prévisions!C69=DL!E69),ISBLANK(Prévisions!F69),Prévisions!F69="Terminé(s)"),OR(AND(Prévisions!G69*1&lt;=TODAY(),Prévisions!D69=DL!G69),ISBLANK(Prévisions!G69),Prévisions!G69="Terminé(s)")),"Série terminée","Try Again")))))))))))),IF(AND(OR(Prévisions!E69="A venir",LEN(Prévisions!E69)-LEN(SUBSTITUTE(Prévisions!E69,"/",""))=1),DL!C69="!"),"Série à venir (non précisé)",IF(AND(OR(Prévisions!F69="A venir",LEN(Prévisions!F69)-LEN(SUBSTITUTE(Prévisions!F69,"/",""))=1),DL!E69="!"),"OAV(s) à venir (non précisé)",IF(AND(OR(Prévisions!G69="A venir",LEN(Prévisions!G69)-LEN(SUBSTITUTE(Prévisions!G69,"/",""))=1),DL!G69="!"),"Film(s) à venir (non précisé)",IF(Prévisions!E69="En pause","Série en pause",IF(Prévisions!F69="En pause","OAV(s) en pause",IF(AND(LEN(Prévisions!F69)-LEN(SUBSTITUTE(Prévisions!F69,"/",""))=1,DL!E69="!"),"OAV(s) à venir (non précisé)",IF(AND(LEN(Prévisions!G69)-LEN(SUBSTITUTE(Prévisions!G69,"/",""))=1,DL!E69="!"),"Film(s) à venir (non précisé)",IF(Prévisions!G69="Terminé(s)","Film(s) terminé(s)",IF(Prévisions!F69="Terminé(s)","OAV(s) terminé(s)",IF(AND(Prévisions!E69*1&gt;TODAY(),DL!C69="!"),"Série à venir",IF(AND(Prévisions!F69*1&gt;TODAY(),DL!E69="!"),"OAV(s) à venir",IF(AND(Prévisions!G69*1&gt;TODAY(),DL!G69="!"),"Film(s) à venir",IF(AND(ISBLANK(Prévisions!E69),Prévisions!F69*1&lt;=TODAY(),OR(DL!E69="!",DL!E69="?")),"OAV(s) en cours",IF(AND(ISBLANK(Prévisions!E69),ISBLANK(Prévisions!F69),AND(Prévisions!G69*1&lt;=TODAY(),Prévisions!D69=DL!G69)),"Film(s) terminé(s)",IF(AND(ISBLANK(Prévisions!E69),ISBLANK(Prévisions!G69),AND(Prévisions!F69*1&lt;=TODAY(),Prévisions!C69=DL!E69)),"OAV(s) terminé(s)","Tryagain")))))))))))))))))</f>
        <v>Film(s) terminé(s)</v>
      </c>
      <c r="I69" s="5" t="str">
        <f ca="1">IF(AND(OR(H69="Série et OAV(s) en cours",H69="Série et OAV(s) en cours (non précisé)",H69="Série en cours",H69="OAV(s) en cours",H69="Film(s) en cours",H69="Série en cours (non précisé)",H69="OAV(s) en cours (non précisé)",H69="Film(s) en cours (non précisé)"),B69=C69,D69=E69,F69=G69),"A jour",IF(H69="Film(s) à venir","Dans "&amp;Prévisions!G69*1-TODAY()&amp;" jour(s)",IF(H69="OAV(s) à venir","Dans "&amp;Prévisions!F69*1-TODAY()&amp;" jour(s)",IF(H69="Série à venir","Dans "&amp;Prévisions!E69*1-TODAY()&amp;" jour(s)",IF(OR(H69="Série et OAV(s) à venir (non précisé)",H69="Série à venir (non précisé)",H69="OAV(s) à venir (non précisé)",H69="Film(s) à venir (non précisé)",H69="Série et film(s) à venir (non précisé)"),"Dans ?? jour(s)",IF(AND(H69="Film(s) terminé(s)",F69=G69),"Fini(s)",IF(AND(B69=C69,D69=E69,F69=G69),"Finie",IF(OR(DL!B69="x",DL!D69="x",DL!F69="x"),"Série Abandonnée",IF(AND(B69&lt;C69,D69&lt;E69,F69&lt;G69),C69-B69&amp;" Episode(s), "&amp;E69-D69&amp;" OAV(s) et "&amp;G69-F69&amp;" Film(s) à regarder",IF(AND(B69&lt;C69,D69&lt;E69),C69-B69&amp;" Episode(s) et "&amp;E69-D69&amp;" OAV(s) à regarder",IF(AND(B69&lt;C69,F69&lt;G69),C69-B69&amp;" Episode(s) et "&amp;G69-F69&amp;" Film(s) à regarder",IF(AND(D69&lt;E69,F69&lt;G69),E69-D69&amp;" OAV(s) et "&amp;G69-F69&amp;" Film(s) à regarder",IF(B69&lt;C69,C69-B69&amp;" Episode(s) à regarder",IF(D69&lt;E69,E69-D69&amp;" OAV(s) à regarder",IF(F69&lt;G69,G69-F69&amp;" Film(s) à regarder","")))))))))))))))</f>
        <v>Fini(s)</v>
      </c>
    </row>
    <row r="70" spans="1:9" ht="17.25" customHeight="1" x14ac:dyDescent="0.25">
      <c r="A70" s="35" t="s">
        <v>40</v>
      </c>
      <c r="B70" s="5">
        <v>61</v>
      </c>
      <c r="C70" s="5">
        <v>61</v>
      </c>
      <c r="D70" s="5"/>
      <c r="E70" s="5"/>
      <c r="F70" s="5"/>
      <c r="G70" s="5"/>
      <c r="H70" s="5" t="str">
        <f ca="1">IF(AND(OR(LEN(Prévisions!E70)-LEN(SUBSTITUTE(Prévisions!E70,"/",""))=2,LEN(Prévisions!E70)-LEN(SUBSTITUTE(Prévisions!E70,"/",""))=1),OR(ISBLANK(Prévisions!F70),LEN(Prévisions!F70)-LEN(SUBSTITUTE(Prévisions!F70,"/",""))=2,LEN(Prévisions!F70)-LEN(SUBSTITUTE(Prévisions!F70,"/",""))=1),OR(ISBLANK(Prévisions!G70),LEN(Prévisions!G70)-LEN(SUBSTITUTE(Prévisions!G70,"/",""))=2,LEN(Prévisions!G70)-LEN(SUBSTITUTE(Prévisions!G70,"/",""))=1)),IF(AND(LEN(Prévisions!E70)-LEN(SUBSTITUTE(Prévisions!E70,"/",""))=1,LEN(Prévisions!F70)-LEN(SUBSTITUTE(Prévisions!F70,"/",""))=1,LEN(Prévisions!G70)-LEN(SUBSTITUTE(Prévisions!G70,"/",""))=1),"Série, OAV(s) et Film(s) à venir (non précisé)",IF(AND(OR(LEN(Prévisions!E70)-LEN(SUBSTITUTE(Prévisions!E70,"/",""))=1,Prévisions!E70="A venir"),OR(LEN(Prévisions!F70)-LEN(SUBSTITUTE(Prévisions!F70,"/",""))=1,Prévisions!F70="A venir")),"Série et OAV(s) à venir (non précisé)",IF(AND(OR(LEN(Prévisions!E70)-LEN(SUBSTITUTE(Prévisions!E70,"/",""))=1,Prévisions!E70="A venir"),OR(LEN(Prévisions!G70)-LEN(SUBSTITUTE(Prévisions!G70,"/",""))=1,Prévisions!G70="A venir")),"Série et Film(s) à venir (non précisé)",IF(OR(LEN(Prévisions!E70)-LEN(SUBSTITUTE(Prévisions!E70,"/",""))=1,Prévisions!E70="A venir"),"Série à venir (non précisé)",IF(AND(AND(Prévisions!E70*1&lt;=TODAY(),Prévisions!B70=DL!C70),AND(Prévisions!F70*1&lt;=TODAY(),Prévisions!C70=DL!E70),AND(Prévisions!G70*1&lt;=TODAY(),Prévisions!D70=DL!G70)),"Série terminée",IF(AND(AND(Prévisions!E70*1&lt;=TODAY(),OR(DL!C70="!",DL!C70="?")),AND(Prévisions!F70*1&lt;=TODAY(),OR(DL!E70="!",DL!E70="?")),AND(Prévisions!G70*1&lt;=TODAY(),OR(DL!G70="!",DL!G70="?"))),"Série, OAV(s) et Film(s) en cours",IF(AND(AND(Prévisions!E70*1&lt;=TODAY(),OR(DL!C70="!",DL!C70="?")),AND(Prévisions!F70*1&lt;=TODAY(),OR(DL!E70="!",DL!E70="?"))),"Série et OAV(s) en cours",IF(AND(AND(Prévisions!E70*1&lt;=TODAY(),OR(DL!C70="!",DL!C70="?")),AND(Prévisions!G70*1&lt;=TODAY(),OR(DL!G70="!",DL!G70="?"))),"Série et Film(s) en cours",IF(AND(AND(Prévisions!F70*1&lt;=TODAY(),OR(DL!E70="!",DL!E70="?")),AND(Prévisions!G70*1&lt;=TODAY(),OR(DL!G70="!",DL!G70="?"))),"OAV(s) et Film(s) en cours",IF(AND(Prévisions!E70*1&lt;=TODAY(),OR(DL!C70="!",DL!C70="?"),RIGHT(Prévisions!B70,1)="+"),"Série en cours (non précisé)",IF(AND(Prévisions!E70*1&lt;=TODAY(),OR(DL!C70="!",DL!C70="?")),"Série en cours",IF(AND(Prévisions!F70*1&lt;=TODAY(),OR(DL!E70="!",DL!E70="?"),RIGHT(Prévisions!C70,1)="+"),"OAV(s) en cours (non précisé)",IF(AND(Prévisions!F70*1&lt;=TODAY(),OR(DL!E70="!",DL!E70="?")),"OAV(s) en cours",IF(AND(Prévisions!G70*1&lt;=TODAY(),OR(DL!G70="!",DL!G70="?"),RIGHT(Prévisions!D70,1)="+"),"Film(s) en cours (non précisé)",IF(AND(Prévisions!G70*1&lt;=TODAY(),OR(DL!G70="!",DL!G70="?")),"Film(s) en cours",IF(AND(AND(Prévisions!E70*1&gt;TODAY(),DL!C70="!"),AND(Prévisions!F70*1&gt;TODAY(),DL!E70="!"),AND(Prévisions!G70*1&gt;TODAY(),DL!G70="!")),"Série, OAV(s) et Film(s) à venir",IF(AND(AND(Prévisions!E70*1&gt;TODAY(),DL!C70="!"),AND(Prévisions!F70*1&gt;TODAY(),DL!E70="!")),"Série et OAV(s) à venir",IF(AND(AND(Prévisions!E70*1&gt;TODAY(),DL!C70="!"),AND(Prévisions!G70*1&gt;TODAY(),DL!G70="!")),"Série et Film(s) à venir",IF(AND(AND(Prévisions!F70*1&gt;TODAY(),DL!E70="!"),AND(Prévisions!G70*1&gt;TODAY(),DL!G70="!")),"OAV(s) et Film(s) à venir",IF(AND(Prévisions!E70*1&gt;TODAY(),DL!C70="!"),"Série à venir",IF(AND(Prévisions!F70*1&gt;TODAY(),DL!E70="!"),"OAV(s) à venir",IF(AND(Prévisions!G70*1&gt;TODAY(),DL!G70="!"),"Film(s) à venir","Try Again")))))))))))))))))))))),IF(AND(Prévisions!E70="Terminée",OR(ISBLANK(Prévisions!F70),LEN(Prévisions!F70)-LEN(SUBSTITUTE(Prévisions!F70,"/",""))=2,LEN(Prévisions!F70)-LEN(SUBSTITUTE(Prévisions!F70,"/",""))=1,Prévisions!F70="Terminé(s)"),OR(ISBLANK(Prévisions!G70),LEN(Prévisions!G70)-LEN(SUBSTITUTE(Prévisions!G70,"/",""))=2,,LEN(Prévisions!G70)-LEN(SUBSTITUTE(Prévisions!G70,"/",""))=1,Prévisions!G70="Terminé(s)")),IF(AND(Prévisions!E70="Terminée",AND(Prévisions!F70*1&lt;=TODAY(),OR(DL!E70="!",DL!E70="?")),AND(Prévisions!G70*1&lt;=TODAY(),OR(DL!G70="!",DL!G70="?"))),"OAV(s) et Film(s) en cours",IF(AND(Prévisions!E70="Terminée",AND(Prévisions!F70*1&lt;=TODAY(),OR(DL!E70="!",DL!E70="?"),RIGHT(Prévisions!C70,1)="+")),"OAV(s) en cours (non précisé)",IF(AND(Prévisions!E70="Terminée",AND(Prévisions!F70*1&lt;=TODAY(),OR(DL!E70="!",DL!E70="?"))),"OAV(s) en cours",IF(AND(Prévisions!E70="Terminée",AND(Prévisions!G70*1&lt;=TODAY(),OR(DL!G70="!",DL!G70="?"),RIGHT(Prévisions!D70,1)="+")),"Film(s) en cours (non précisé)",IF(AND(Prévisions!E70="Terminée",AND(Prévisions!G70*1&lt;=TODAY(),OR(DL!G70="!",DL!G70="?"))),"Film(s) en cours",IF(AND(Prévisions!E70="Terminée",AND(LEN(Prévisions!F70)-LEN(SUBSTITUTE(Prévisions!F70,"/",""))=2,Prévisions!F70*1&gt;TODAY(),DL!E70="!"),AND(LEN(Prévisions!G70)-LEN(SUBSTITUTE(Prévisions!G70,"/",""))=2,Prévisions!G70*1&gt;TODAY(),DL!G70="!")),"OAV(s) et Film(s) à venir",IF(AND(Prévisions!E70="Terminée",AND(LEN(Prévisions!F70)-LEN(SUBSTITUTE(Prévisions!F70,"/",""))=2,Prévisions!F70*1&gt;TODAY(),DL!E70="!")),"OAV(s) à venir",IF(AND(Prévisions!E70="Terminée",AND(LEN(Prévisions!G70)-LEN(SUBSTITUTE(Prévisions!G70,"/",""))=2,Prévisions!G70*1&gt;TODAY(),DL!G70="!")),"Film(s) à venir",IF(AND(OR(LEN(Prévisions!F70)-LEN(SUBSTITUTE(Prévisions!F70,"/",""))=1,Prévisions!F70="A venir"),OR(LEN(Prévisions!G70)-LEN(SUBSTITUTE(Prévisions!G70,"/",""))=1,Prévisions!G70="A venir")),"OAV(s) et Film(s) à venir (non précisé)",IF(OR(LEN(Prévisions!F70)-LEN(SUBSTITUTE(Prévisions!F70,"/",""))=1,Prévisions!F70="A venir"),"OAV(s) à venir (non précisé)",IF(OR(LEN(Prévisions!G70)-LEN(SUBSTITUTE(Prévisions!G70,"/",""))=1,Prévisions!G70="A venir"),"Film(s) à venir (non précisé)",IF(AND(Prévisions!E70="Terminée",OR(AND(Prévisions!F70*1&lt;=TODAY(),Prévisions!C70=DL!E70),ISBLANK(Prévisions!F70),Prévisions!F70="Terminé(s)"),OR(AND(Prévisions!G70*1&lt;=TODAY(),Prévisions!D70=DL!G70),ISBLANK(Prévisions!G70),Prévisions!G70="Terminé(s)")),"Série terminée","Try Again")))))))))))),IF(AND(OR(Prévisions!E70="A venir",LEN(Prévisions!E70)-LEN(SUBSTITUTE(Prévisions!E70,"/",""))=1),DL!C70="!"),"Série à venir (non précisé)",IF(AND(OR(Prévisions!F70="A venir",LEN(Prévisions!F70)-LEN(SUBSTITUTE(Prévisions!F70,"/",""))=1),DL!E70="!"),"OAV(s) à venir (non précisé)",IF(AND(OR(Prévisions!G70="A venir",LEN(Prévisions!G70)-LEN(SUBSTITUTE(Prévisions!G70,"/",""))=1),DL!G70="!"),"Film(s) à venir (non précisé)",IF(Prévisions!E70="En pause","Série en pause",IF(Prévisions!F70="En pause","OAV(s) en pause",IF(AND(LEN(Prévisions!F70)-LEN(SUBSTITUTE(Prévisions!F70,"/",""))=1,DL!E70="!"),"OAV(s) à venir (non précisé)",IF(AND(LEN(Prévisions!G70)-LEN(SUBSTITUTE(Prévisions!G70,"/",""))=1,DL!E70="!"),"Film(s) à venir (non précisé)",IF(Prévisions!G70="Terminé(s)","Film(s) terminé(s)",IF(Prévisions!F70="Terminé(s)","OAV(s) terminé(s)",IF(AND(Prévisions!E70*1&gt;TODAY(),DL!C70="!"),"Série à venir",IF(AND(Prévisions!F70*1&gt;TODAY(),DL!E70="!"),"OAV(s) à venir",IF(AND(Prévisions!G70*1&gt;TODAY(),DL!G70="!"),"Film(s) à venir",IF(AND(ISBLANK(Prévisions!E70),Prévisions!F70*1&lt;=TODAY(),OR(DL!E70="!",DL!E70="?")),"OAV(s) en cours",IF(AND(ISBLANK(Prévisions!E70),ISBLANK(Prévisions!F70),AND(Prévisions!G70*1&lt;=TODAY(),Prévisions!D70=DL!G70)),"Film(s) terminé(s)",IF(AND(ISBLANK(Prévisions!E70),ISBLANK(Prévisions!G70),AND(Prévisions!F70*1&lt;=TODAY(),Prévisions!C70=DL!E70)),"OAV(s) terminé(s)","Tryagain")))))))))))))))))</f>
        <v>Série terminée</v>
      </c>
      <c r="I70" s="5" t="str">
        <f ca="1">IF(AND(OR(H70="Série et OAV(s) en cours",H70="Série et OAV(s) en cours (non précisé)",H70="Série en cours",H70="OAV(s) en cours",H70="Film(s) en cours",H70="Série en cours (non précisé)",H70="OAV(s) en cours (non précisé)",H70="Film(s) en cours (non précisé)"),B70=C70,D70=E70,F70=G70),"A jour",IF(H70="Film(s) à venir","Dans "&amp;Prévisions!G70*1-TODAY()&amp;" jour(s)",IF(H70="OAV(s) à venir","Dans "&amp;Prévisions!F70*1-TODAY()&amp;" jour(s)",IF(H70="Série à venir","Dans "&amp;Prévisions!E70*1-TODAY()&amp;" jour(s)",IF(OR(H70="Série et OAV(s) à venir (non précisé)",H70="Série à venir (non précisé)",H70="OAV(s) à venir (non précisé)",H70="Film(s) à venir (non précisé)",H70="Série et film(s) à venir (non précisé)"),"Dans ?? jour(s)",IF(AND(H70="Film(s) terminé(s)",F70=G70),"Fini(s)",IF(AND(B70=C70,D70=E70,F70=G70),"Finie",IF(OR(DL!B70="x",DL!D70="x",DL!F70="x"),"Série Abandonnée",IF(AND(B70&lt;C70,D70&lt;E70,F70&lt;G70),C70-B70&amp;" Episode(s), "&amp;E70-D70&amp;" OAV(s) et "&amp;G70-F70&amp;" Film(s) à regarder",IF(AND(B70&lt;C70,D70&lt;E70),C70-B70&amp;" Episode(s) et "&amp;E70-D70&amp;" OAV(s) à regarder",IF(AND(B70&lt;C70,F70&lt;G70),C70-B70&amp;" Episode(s) et "&amp;G70-F70&amp;" Film(s) à regarder",IF(AND(D70&lt;E70,F70&lt;G70),E70-D70&amp;" OAV(s) et "&amp;G70-F70&amp;" Film(s) à regarder",IF(B70&lt;C70,C70-B70&amp;" Episode(s) à regarder",IF(D70&lt;E70,E70-D70&amp;" OAV(s) à regarder",IF(F70&lt;G70,G70-F70&amp;" Film(s) à regarder","")))))))))))))))</f>
        <v>Finie</v>
      </c>
    </row>
    <row r="71" spans="1:9" ht="17.25" customHeight="1" x14ac:dyDescent="0.25">
      <c r="A71" s="35" t="s">
        <v>39</v>
      </c>
      <c r="B71" s="5">
        <v>3</v>
      </c>
      <c r="C71" s="5">
        <v>26</v>
      </c>
      <c r="D71" s="5"/>
      <c r="E71" s="5"/>
      <c r="F71" s="5"/>
      <c r="G71" s="5"/>
      <c r="H71" s="5" t="str">
        <f ca="1">IF(AND(OR(LEN(Prévisions!E71)-LEN(SUBSTITUTE(Prévisions!E71,"/",""))=2,LEN(Prévisions!E71)-LEN(SUBSTITUTE(Prévisions!E71,"/",""))=1),OR(ISBLANK(Prévisions!F71),LEN(Prévisions!F71)-LEN(SUBSTITUTE(Prévisions!F71,"/",""))=2,LEN(Prévisions!F71)-LEN(SUBSTITUTE(Prévisions!F71,"/",""))=1),OR(ISBLANK(Prévisions!G71),LEN(Prévisions!G71)-LEN(SUBSTITUTE(Prévisions!G71,"/",""))=2,LEN(Prévisions!G71)-LEN(SUBSTITUTE(Prévisions!G71,"/",""))=1)),IF(AND(LEN(Prévisions!E71)-LEN(SUBSTITUTE(Prévisions!E71,"/",""))=1,LEN(Prévisions!F71)-LEN(SUBSTITUTE(Prévisions!F71,"/",""))=1,LEN(Prévisions!G71)-LEN(SUBSTITUTE(Prévisions!G71,"/",""))=1),"Série, OAV(s) et Film(s) à venir (non précisé)",IF(AND(OR(LEN(Prévisions!E71)-LEN(SUBSTITUTE(Prévisions!E71,"/",""))=1,Prévisions!E71="A venir"),OR(LEN(Prévisions!F71)-LEN(SUBSTITUTE(Prévisions!F71,"/",""))=1,Prévisions!F71="A venir")),"Série et OAV(s) à venir (non précisé)",IF(AND(OR(LEN(Prévisions!E71)-LEN(SUBSTITUTE(Prévisions!E71,"/",""))=1,Prévisions!E71="A venir"),OR(LEN(Prévisions!G71)-LEN(SUBSTITUTE(Prévisions!G71,"/",""))=1,Prévisions!G71="A venir")),"Série et Film(s) à venir (non précisé)",IF(OR(LEN(Prévisions!E71)-LEN(SUBSTITUTE(Prévisions!E71,"/",""))=1,Prévisions!E71="A venir"),"Série à venir (non précisé)",IF(AND(AND(Prévisions!E71*1&lt;=TODAY(),Prévisions!B71=DL!C71),AND(Prévisions!F71*1&lt;=TODAY(),Prévisions!C71=DL!E71),AND(Prévisions!G71*1&lt;=TODAY(),Prévisions!D71=DL!G71)),"Série terminée",IF(AND(AND(Prévisions!E71*1&lt;=TODAY(),OR(DL!C71="!",DL!C71="?")),AND(Prévisions!F71*1&lt;=TODAY(),OR(DL!E71="!",DL!E71="?")),AND(Prévisions!G71*1&lt;=TODAY(),OR(DL!G71="!",DL!G71="?"))),"Série, OAV(s) et Film(s) en cours",IF(AND(AND(Prévisions!E71*1&lt;=TODAY(),OR(DL!C71="!",DL!C71="?")),AND(Prévisions!F71*1&lt;=TODAY(),OR(DL!E71="!",DL!E71="?"))),"Série et OAV(s) en cours",IF(AND(AND(Prévisions!E71*1&lt;=TODAY(),OR(DL!C71="!",DL!C71="?")),AND(Prévisions!G71*1&lt;=TODAY(),OR(DL!G71="!",DL!G71="?"))),"Série et Film(s) en cours",IF(AND(AND(Prévisions!F71*1&lt;=TODAY(),OR(DL!E71="!",DL!E71="?")),AND(Prévisions!G71*1&lt;=TODAY(),OR(DL!G71="!",DL!G71="?"))),"OAV(s) et Film(s) en cours",IF(AND(Prévisions!E71*1&lt;=TODAY(),OR(DL!C71="!",DL!C71="?"),RIGHT(Prévisions!B71,1)="+"),"Série en cours (non précisé)",IF(AND(Prévisions!E71*1&lt;=TODAY(),OR(DL!C71="!",DL!C71="?")),"Série en cours",IF(AND(Prévisions!F71*1&lt;=TODAY(),OR(DL!E71="!",DL!E71="?"),RIGHT(Prévisions!C71,1)="+"),"OAV(s) en cours (non précisé)",IF(AND(Prévisions!F71*1&lt;=TODAY(),OR(DL!E71="!",DL!E71="?")),"OAV(s) en cours",IF(AND(Prévisions!G71*1&lt;=TODAY(),OR(DL!G71="!",DL!G71="?"),RIGHT(Prévisions!D71,1)="+"),"Film(s) en cours (non précisé)",IF(AND(Prévisions!G71*1&lt;=TODAY(),OR(DL!G71="!",DL!G71="?")),"Film(s) en cours",IF(AND(AND(Prévisions!E71*1&gt;TODAY(),DL!C71="!"),AND(Prévisions!F71*1&gt;TODAY(),DL!E71="!"),AND(Prévisions!G71*1&gt;TODAY(),DL!G71="!")),"Série, OAV(s) et Film(s) à venir",IF(AND(AND(Prévisions!E71*1&gt;TODAY(),DL!C71="!"),AND(Prévisions!F71*1&gt;TODAY(),DL!E71="!")),"Série et OAV(s) à venir",IF(AND(AND(Prévisions!E71*1&gt;TODAY(),DL!C71="!"),AND(Prévisions!G71*1&gt;TODAY(),DL!G71="!")),"Série et Film(s) à venir",IF(AND(AND(Prévisions!F71*1&gt;TODAY(),DL!E71="!"),AND(Prévisions!G71*1&gt;TODAY(),DL!G71="!")),"OAV(s) et Film(s) à venir",IF(AND(Prévisions!E71*1&gt;TODAY(),DL!C71="!"),"Série à venir",IF(AND(Prévisions!F71*1&gt;TODAY(),DL!E71="!"),"OAV(s) à venir",IF(AND(Prévisions!G71*1&gt;TODAY(),DL!G71="!"),"Film(s) à venir","Try Again")))))))))))))))))))))),IF(AND(Prévisions!E71="Terminée",OR(ISBLANK(Prévisions!F71),LEN(Prévisions!F71)-LEN(SUBSTITUTE(Prévisions!F71,"/",""))=2,LEN(Prévisions!F71)-LEN(SUBSTITUTE(Prévisions!F71,"/",""))=1,Prévisions!F71="Terminé(s)"),OR(ISBLANK(Prévisions!G71),LEN(Prévisions!G71)-LEN(SUBSTITUTE(Prévisions!G71,"/",""))=2,,LEN(Prévisions!G71)-LEN(SUBSTITUTE(Prévisions!G71,"/",""))=1,Prévisions!G71="Terminé(s)")),IF(AND(Prévisions!E71="Terminée",AND(Prévisions!F71*1&lt;=TODAY(),OR(DL!E71="!",DL!E71="?")),AND(Prévisions!G71*1&lt;=TODAY(),OR(DL!G71="!",DL!G71="?"))),"OAV(s) et Film(s) en cours",IF(AND(Prévisions!E71="Terminée",AND(Prévisions!F71*1&lt;=TODAY(),OR(DL!E71="!",DL!E71="?"),RIGHT(Prévisions!C71,1)="+")),"OAV(s) en cours (non précisé)",IF(AND(Prévisions!E71="Terminée",AND(Prévisions!F71*1&lt;=TODAY(),OR(DL!E71="!",DL!E71="?"))),"OAV(s) en cours",IF(AND(Prévisions!E71="Terminée",AND(Prévisions!G71*1&lt;=TODAY(),OR(DL!G71="!",DL!G71="?"),RIGHT(Prévisions!D71,1)="+")),"Film(s) en cours (non précisé)",IF(AND(Prévisions!E71="Terminée",AND(Prévisions!G71*1&lt;=TODAY(),OR(DL!G71="!",DL!G71="?"))),"Film(s) en cours",IF(AND(Prévisions!E71="Terminée",AND(LEN(Prévisions!F71)-LEN(SUBSTITUTE(Prévisions!F71,"/",""))=2,Prévisions!F71*1&gt;TODAY(),DL!E71="!"),AND(LEN(Prévisions!G71)-LEN(SUBSTITUTE(Prévisions!G71,"/",""))=2,Prévisions!G71*1&gt;TODAY(),DL!G71="!")),"OAV(s) et Film(s) à venir",IF(AND(Prévisions!E71="Terminée",AND(LEN(Prévisions!F71)-LEN(SUBSTITUTE(Prévisions!F71,"/",""))=2,Prévisions!F71*1&gt;TODAY(),DL!E71="!")),"OAV(s) à venir",IF(AND(Prévisions!E71="Terminée",AND(LEN(Prévisions!G71)-LEN(SUBSTITUTE(Prévisions!G71,"/",""))=2,Prévisions!G71*1&gt;TODAY(),DL!G71="!")),"Film(s) à venir",IF(AND(OR(LEN(Prévisions!F71)-LEN(SUBSTITUTE(Prévisions!F71,"/",""))=1,Prévisions!F71="A venir"),OR(LEN(Prévisions!G71)-LEN(SUBSTITUTE(Prévisions!G71,"/",""))=1,Prévisions!G71="A venir")),"OAV(s) et Film(s) à venir (non précisé)",IF(OR(LEN(Prévisions!F71)-LEN(SUBSTITUTE(Prévisions!F71,"/",""))=1,Prévisions!F71="A venir"),"OAV(s) à venir (non précisé)",IF(OR(LEN(Prévisions!G71)-LEN(SUBSTITUTE(Prévisions!G71,"/",""))=1,Prévisions!G71="A venir"),"Film(s) à venir (non précisé)",IF(AND(Prévisions!E71="Terminée",OR(AND(Prévisions!F71*1&lt;=TODAY(),Prévisions!C71=DL!E71),ISBLANK(Prévisions!F71),Prévisions!F71="Terminé(s)"),OR(AND(Prévisions!G71*1&lt;=TODAY(),Prévisions!D71=DL!G71),ISBLANK(Prévisions!G71),Prévisions!G71="Terminé(s)")),"Série terminée","Try Again")))))))))))),IF(AND(OR(Prévisions!E71="A venir",LEN(Prévisions!E71)-LEN(SUBSTITUTE(Prévisions!E71,"/",""))=1),DL!C71="!"),"Série à venir (non précisé)",IF(AND(OR(Prévisions!F71="A venir",LEN(Prévisions!F71)-LEN(SUBSTITUTE(Prévisions!F71,"/",""))=1),DL!E71="!"),"OAV(s) à venir (non précisé)",IF(AND(OR(Prévisions!G71="A venir",LEN(Prévisions!G71)-LEN(SUBSTITUTE(Prévisions!G71,"/",""))=1),DL!G71="!"),"Film(s) à venir (non précisé)",IF(Prévisions!E71="En pause","Série en pause",IF(Prévisions!F71="En pause","OAV(s) en pause",IF(AND(LEN(Prévisions!F71)-LEN(SUBSTITUTE(Prévisions!F71,"/",""))=1,DL!E71="!"),"OAV(s) à venir (non précisé)",IF(AND(LEN(Prévisions!G71)-LEN(SUBSTITUTE(Prévisions!G71,"/",""))=1,DL!E71="!"),"Film(s) à venir (non précisé)",IF(Prévisions!G71="Terminé(s)","Film(s) terminé(s)",IF(Prévisions!F71="Terminé(s)","OAV(s) terminé(s)",IF(AND(Prévisions!E71*1&gt;TODAY(),DL!C71="!"),"Série à venir",IF(AND(Prévisions!F71*1&gt;TODAY(),DL!E71="!"),"OAV(s) à venir",IF(AND(Prévisions!G71*1&gt;TODAY(),DL!G71="!"),"Film(s) à venir",IF(AND(ISBLANK(Prévisions!E71),Prévisions!F71*1&lt;=TODAY(),OR(DL!E71="!",DL!E71="?")),"OAV(s) en cours",IF(AND(ISBLANK(Prévisions!E71),ISBLANK(Prévisions!F71),AND(Prévisions!G71*1&lt;=TODAY(),Prévisions!D71=DL!G71)),"Film(s) terminé(s)",IF(AND(ISBLANK(Prévisions!E71),ISBLANK(Prévisions!G71),AND(Prévisions!F71*1&lt;=TODAY(),Prévisions!C71=DL!E71)),"OAV(s) terminé(s)","Tryagain")))))))))))))))))</f>
        <v>Série terminée</v>
      </c>
      <c r="I71" s="5" t="str">
        <f ca="1">IF(AND(OR(H71="Série et OAV(s) en cours",H71="Série et OAV(s) en cours (non précisé)",H71="Série en cours",H71="OAV(s) en cours",H71="Film(s) en cours",H71="Série en cours (non précisé)",H71="OAV(s) en cours (non précisé)",H71="Film(s) en cours (non précisé)"),B71=C71,D71=E71,F71=G71),"A jour",IF(H71="Film(s) à venir","Dans "&amp;Prévisions!G71*1-TODAY()&amp;" jour(s)",IF(H71="OAV(s) à venir","Dans "&amp;Prévisions!F71*1-TODAY()&amp;" jour(s)",IF(H71="Série à venir","Dans "&amp;Prévisions!E71*1-TODAY()&amp;" jour(s)",IF(OR(H71="Série et OAV(s) à venir (non précisé)",H71="Série à venir (non précisé)",H71="OAV(s) à venir (non précisé)",H71="Film(s) à venir (non précisé)",H71="Série et film(s) à venir (non précisé)"),"Dans ?? jour(s)",IF(AND(H71="Film(s) terminé(s)",F71=G71),"Fini(s)",IF(AND(B71=C71,D71=E71,F71=G71),"Finie",IF(OR(DL!B71="x",DL!D71="x",DL!F71="x"),"Série Abandonnée",IF(AND(B71&lt;C71,D71&lt;E71,F71&lt;G71),C71-B71&amp;" Episode(s), "&amp;E71-D71&amp;" OAV(s) et "&amp;G71-F71&amp;" Film(s) à regarder",IF(AND(B71&lt;C71,D71&lt;E71),C71-B71&amp;" Episode(s) et "&amp;E71-D71&amp;" OAV(s) à regarder",IF(AND(B71&lt;C71,F71&lt;G71),C71-B71&amp;" Episode(s) et "&amp;G71-F71&amp;" Film(s) à regarder",IF(AND(D71&lt;E71,F71&lt;G71),E71-D71&amp;" OAV(s) et "&amp;G71-F71&amp;" Film(s) à regarder",IF(B71&lt;C71,C71-B71&amp;" Episode(s) à regarder",IF(D71&lt;E71,E71-D71&amp;" OAV(s) à regarder",IF(F71&lt;G71,G71-F71&amp;" Film(s) à regarder","")))))))))))))))</f>
        <v>23 Episode(s) à regarder</v>
      </c>
    </row>
    <row r="72" spans="1:9" ht="17.25" customHeight="1" x14ac:dyDescent="0.25">
      <c r="A72" s="35" t="s">
        <v>20</v>
      </c>
      <c r="B72" s="5">
        <v>12</v>
      </c>
      <c r="C72" s="5">
        <v>12</v>
      </c>
      <c r="D72" s="5"/>
      <c r="E72" s="5"/>
      <c r="F72" s="5"/>
      <c r="G72" s="5"/>
      <c r="H72" s="5" t="str">
        <f ca="1">IF(AND(OR(LEN(Prévisions!E72)-LEN(SUBSTITUTE(Prévisions!E72,"/",""))=2,LEN(Prévisions!E72)-LEN(SUBSTITUTE(Prévisions!E72,"/",""))=1),OR(ISBLANK(Prévisions!F72),LEN(Prévisions!F72)-LEN(SUBSTITUTE(Prévisions!F72,"/",""))=2,LEN(Prévisions!F72)-LEN(SUBSTITUTE(Prévisions!F72,"/",""))=1),OR(ISBLANK(Prévisions!G72),LEN(Prévisions!G72)-LEN(SUBSTITUTE(Prévisions!G72,"/",""))=2,LEN(Prévisions!G72)-LEN(SUBSTITUTE(Prévisions!G72,"/",""))=1)),IF(AND(LEN(Prévisions!E72)-LEN(SUBSTITUTE(Prévisions!E72,"/",""))=1,LEN(Prévisions!F72)-LEN(SUBSTITUTE(Prévisions!F72,"/",""))=1,LEN(Prévisions!G72)-LEN(SUBSTITUTE(Prévisions!G72,"/",""))=1),"Série, OAV(s) et Film(s) à venir (non précisé)",IF(AND(OR(LEN(Prévisions!E72)-LEN(SUBSTITUTE(Prévisions!E72,"/",""))=1,Prévisions!E72="A venir"),OR(LEN(Prévisions!F72)-LEN(SUBSTITUTE(Prévisions!F72,"/",""))=1,Prévisions!F72="A venir")),"Série et OAV(s) à venir (non précisé)",IF(AND(OR(LEN(Prévisions!E72)-LEN(SUBSTITUTE(Prévisions!E72,"/",""))=1,Prévisions!E72="A venir"),OR(LEN(Prévisions!G72)-LEN(SUBSTITUTE(Prévisions!G72,"/",""))=1,Prévisions!G72="A venir")),"Série et Film(s) à venir (non précisé)",IF(OR(LEN(Prévisions!E72)-LEN(SUBSTITUTE(Prévisions!E72,"/",""))=1,Prévisions!E72="A venir"),"Série à venir (non précisé)",IF(AND(AND(Prévisions!E72*1&lt;=TODAY(),Prévisions!B72=DL!C72),AND(Prévisions!F72*1&lt;=TODAY(),Prévisions!C72=DL!E72),AND(Prévisions!G72*1&lt;=TODAY(),Prévisions!D72=DL!G72)),"Série terminée",IF(AND(AND(Prévisions!E72*1&lt;=TODAY(),OR(DL!C72="!",DL!C72="?")),AND(Prévisions!F72*1&lt;=TODAY(),OR(DL!E72="!",DL!E72="?")),AND(Prévisions!G72*1&lt;=TODAY(),OR(DL!G72="!",DL!G72="?"))),"Série, OAV(s) et Film(s) en cours",IF(AND(AND(Prévisions!E72*1&lt;=TODAY(),OR(DL!C72="!",DL!C72="?")),AND(Prévisions!F72*1&lt;=TODAY(),OR(DL!E72="!",DL!E72="?"))),"Série et OAV(s) en cours",IF(AND(AND(Prévisions!E72*1&lt;=TODAY(),OR(DL!C72="!",DL!C72="?")),AND(Prévisions!G72*1&lt;=TODAY(),OR(DL!G72="!",DL!G72="?"))),"Série et Film(s) en cours",IF(AND(AND(Prévisions!F72*1&lt;=TODAY(),OR(DL!E72="!",DL!E72="?")),AND(Prévisions!G72*1&lt;=TODAY(),OR(DL!G72="!",DL!G72="?"))),"OAV(s) et Film(s) en cours",IF(AND(Prévisions!E72*1&lt;=TODAY(),OR(DL!C72="!",DL!C72="?"),RIGHT(Prévisions!B72,1)="+"),"Série en cours (non précisé)",IF(AND(Prévisions!E72*1&lt;=TODAY(),OR(DL!C72="!",DL!C72="?")),"Série en cours",IF(AND(Prévisions!F72*1&lt;=TODAY(),OR(DL!E72="!",DL!E72="?"),RIGHT(Prévisions!C72,1)="+"),"OAV(s) en cours (non précisé)",IF(AND(Prévisions!F72*1&lt;=TODAY(),OR(DL!E72="!",DL!E72="?")),"OAV(s) en cours",IF(AND(Prévisions!G72*1&lt;=TODAY(),OR(DL!G72="!",DL!G72="?"),RIGHT(Prévisions!D72,1)="+"),"Film(s) en cours (non précisé)",IF(AND(Prévisions!G72*1&lt;=TODAY(),OR(DL!G72="!",DL!G72="?")),"Film(s) en cours",IF(AND(AND(Prévisions!E72*1&gt;TODAY(),DL!C72="!"),AND(Prévisions!F72*1&gt;TODAY(),DL!E72="!"),AND(Prévisions!G72*1&gt;TODAY(),DL!G72="!")),"Série, OAV(s) et Film(s) à venir",IF(AND(AND(Prévisions!E72*1&gt;TODAY(),DL!C72="!"),AND(Prévisions!F72*1&gt;TODAY(),DL!E72="!")),"Série et OAV(s) à venir",IF(AND(AND(Prévisions!E72*1&gt;TODAY(),DL!C72="!"),AND(Prévisions!G72*1&gt;TODAY(),DL!G72="!")),"Série et Film(s) à venir",IF(AND(AND(Prévisions!F72*1&gt;TODAY(),DL!E72="!"),AND(Prévisions!G72*1&gt;TODAY(),DL!G72="!")),"OAV(s) et Film(s) à venir",IF(AND(Prévisions!E72*1&gt;TODAY(),DL!C72="!"),"Série à venir",IF(AND(Prévisions!F72*1&gt;TODAY(),DL!E72="!"),"OAV(s) à venir",IF(AND(Prévisions!G72*1&gt;TODAY(),DL!G72="!"),"Film(s) à venir","Try Again")))))))))))))))))))))),IF(AND(Prévisions!E72="Terminée",OR(ISBLANK(Prévisions!F72),LEN(Prévisions!F72)-LEN(SUBSTITUTE(Prévisions!F72,"/",""))=2,LEN(Prévisions!F72)-LEN(SUBSTITUTE(Prévisions!F72,"/",""))=1,Prévisions!F72="Terminé(s)"),OR(ISBLANK(Prévisions!G72),LEN(Prévisions!G72)-LEN(SUBSTITUTE(Prévisions!G72,"/",""))=2,,LEN(Prévisions!G72)-LEN(SUBSTITUTE(Prévisions!G72,"/",""))=1,Prévisions!G72="Terminé(s)")),IF(AND(Prévisions!E72="Terminée",AND(Prévisions!F72*1&lt;=TODAY(),OR(DL!E72="!",DL!E72="?")),AND(Prévisions!G72*1&lt;=TODAY(),OR(DL!G72="!",DL!G72="?"))),"OAV(s) et Film(s) en cours",IF(AND(Prévisions!E72="Terminée",AND(Prévisions!F72*1&lt;=TODAY(),OR(DL!E72="!",DL!E72="?"),RIGHT(Prévisions!C72,1)="+")),"OAV(s) en cours (non précisé)",IF(AND(Prévisions!E72="Terminée",AND(Prévisions!F72*1&lt;=TODAY(),OR(DL!E72="!",DL!E72="?"))),"OAV(s) en cours",IF(AND(Prévisions!E72="Terminée",AND(Prévisions!G72*1&lt;=TODAY(),OR(DL!G72="!",DL!G72="?"),RIGHT(Prévisions!D72,1)="+")),"Film(s) en cours (non précisé)",IF(AND(Prévisions!E72="Terminée",AND(Prévisions!G72*1&lt;=TODAY(),OR(DL!G72="!",DL!G72="?"))),"Film(s) en cours",IF(AND(Prévisions!E72="Terminée",AND(LEN(Prévisions!F72)-LEN(SUBSTITUTE(Prévisions!F72,"/",""))=2,Prévisions!F72*1&gt;TODAY(),DL!E72="!"),AND(LEN(Prévisions!G72)-LEN(SUBSTITUTE(Prévisions!G72,"/",""))=2,Prévisions!G72*1&gt;TODAY(),DL!G72="!")),"OAV(s) et Film(s) à venir",IF(AND(Prévisions!E72="Terminée",AND(LEN(Prévisions!F72)-LEN(SUBSTITUTE(Prévisions!F72,"/",""))=2,Prévisions!F72*1&gt;TODAY(),DL!E72="!")),"OAV(s) à venir",IF(AND(Prévisions!E72="Terminée",AND(LEN(Prévisions!G72)-LEN(SUBSTITUTE(Prévisions!G72,"/",""))=2,Prévisions!G72*1&gt;TODAY(),DL!G72="!")),"Film(s) à venir",IF(AND(OR(LEN(Prévisions!F72)-LEN(SUBSTITUTE(Prévisions!F72,"/",""))=1,Prévisions!F72="A venir"),OR(LEN(Prévisions!G72)-LEN(SUBSTITUTE(Prévisions!G72,"/",""))=1,Prévisions!G72="A venir")),"OAV(s) et Film(s) à venir (non précisé)",IF(OR(LEN(Prévisions!F72)-LEN(SUBSTITUTE(Prévisions!F72,"/",""))=1,Prévisions!F72="A venir"),"OAV(s) à venir (non précisé)",IF(OR(LEN(Prévisions!G72)-LEN(SUBSTITUTE(Prévisions!G72,"/",""))=1,Prévisions!G72="A venir"),"Film(s) à venir (non précisé)",IF(AND(Prévisions!E72="Terminée",OR(AND(Prévisions!F72*1&lt;=TODAY(),Prévisions!C72=DL!E72),ISBLANK(Prévisions!F72),Prévisions!F72="Terminé(s)"),OR(AND(Prévisions!G72*1&lt;=TODAY(),Prévisions!D72=DL!G72),ISBLANK(Prévisions!G72),Prévisions!G72="Terminé(s)")),"Série terminée","Try Again")))))))))))),IF(AND(OR(Prévisions!E72="A venir",LEN(Prévisions!E72)-LEN(SUBSTITUTE(Prévisions!E72,"/",""))=1),DL!C72="!"),"Série à venir (non précisé)",IF(AND(OR(Prévisions!F72="A venir",LEN(Prévisions!F72)-LEN(SUBSTITUTE(Prévisions!F72,"/",""))=1),DL!E72="!"),"OAV(s) à venir (non précisé)",IF(AND(OR(Prévisions!G72="A venir",LEN(Prévisions!G72)-LEN(SUBSTITUTE(Prévisions!G72,"/",""))=1),DL!G72="!"),"Film(s) à venir (non précisé)",IF(Prévisions!E72="En pause","Série en pause",IF(Prévisions!F72="En pause","OAV(s) en pause",IF(AND(LEN(Prévisions!F72)-LEN(SUBSTITUTE(Prévisions!F72,"/",""))=1,DL!E72="!"),"OAV(s) à venir (non précisé)",IF(AND(LEN(Prévisions!G72)-LEN(SUBSTITUTE(Prévisions!G72,"/",""))=1,DL!E72="!"),"Film(s) à venir (non précisé)",IF(Prévisions!G72="Terminé(s)","Film(s) terminé(s)",IF(Prévisions!F72="Terminé(s)","OAV(s) terminé(s)",IF(AND(Prévisions!E72*1&gt;TODAY(),DL!C72="!"),"Série à venir",IF(AND(Prévisions!F72*1&gt;TODAY(),DL!E72="!"),"OAV(s) à venir",IF(AND(Prévisions!G72*1&gt;TODAY(),DL!G72="!"),"Film(s) à venir",IF(AND(ISBLANK(Prévisions!E72),Prévisions!F72*1&lt;=TODAY(),OR(DL!E72="!",DL!E72="?")),"OAV(s) en cours",IF(AND(ISBLANK(Prévisions!E72),ISBLANK(Prévisions!F72),AND(Prévisions!G72*1&lt;=TODAY(),Prévisions!D72=DL!G72)),"Film(s) terminé(s)",IF(AND(ISBLANK(Prévisions!E72),ISBLANK(Prévisions!G72),AND(Prévisions!F72*1&lt;=TODAY(),Prévisions!C72=DL!E72)),"OAV(s) terminé(s)","Tryagain")))))))))))))))))</f>
        <v>Série terminée</v>
      </c>
      <c r="I72" s="5" t="str">
        <f ca="1">IF(AND(OR(H72="Série et OAV(s) en cours",H72="Série et OAV(s) en cours (non précisé)",H72="Série en cours",H72="OAV(s) en cours",H72="Film(s) en cours",H72="Série en cours (non précisé)",H72="OAV(s) en cours (non précisé)",H72="Film(s) en cours (non précisé)"),B72=C72,D72=E72,F72=G72),"A jour",IF(H72="Film(s) à venir","Dans "&amp;Prévisions!G72*1-TODAY()&amp;" jour(s)",IF(H72="OAV(s) à venir","Dans "&amp;Prévisions!F72*1-TODAY()&amp;" jour(s)",IF(H72="Série à venir","Dans "&amp;Prévisions!E72*1-TODAY()&amp;" jour(s)",IF(OR(H72="Série et OAV(s) à venir (non précisé)",H72="Série à venir (non précisé)",H72="OAV(s) à venir (non précisé)",H72="Film(s) à venir (non précisé)",H72="Série et film(s) à venir (non précisé)"),"Dans ?? jour(s)",IF(AND(H72="Film(s) terminé(s)",F72=G72),"Fini(s)",IF(AND(B72=C72,D72=E72,F72=G72),"Finie",IF(OR(DL!B72="x",DL!D72="x",DL!F72="x"),"Série Abandonnée",IF(AND(B72&lt;C72,D72&lt;E72,F72&lt;G72),C72-B72&amp;" Episode(s), "&amp;E72-D72&amp;" OAV(s) et "&amp;G72-F72&amp;" Film(s) à regarder",IF(AND(B72&lt;C72,D72&lt;E72),C72-B72&amp;" Episode(s) et "&amp;E72-D72&amp;" OAV(s) à regarder",IF(AND(B72&lt;C72,F72&lt;G72),C72-B72&amp;" Episode(s) et "&amp;G72-F72&amp;" Film(s) à regarder",IF(AND(D72&lt;E72,F72&lt;G72),E72-D72&amp;" OAV(s) et "&amp;G72-F72&amp;" Film(s) à regarder",IF(B72&lt;C72,C72-B72&amp;" Episode(s) à regarder",IF(D72&lt;E72,E72-D72&amp;" OAV(s) à regarder",IF(F72&lt;G72,G72-F72&amp;" Film(s) à regarder","")))))))))))))))</f>
        <v>Finie</v>
      </c>
    </row>
    <row r="73" spans="1:9" s="10" customFormat="1" ht="17.25" customHeight="1" x14ac:dyDescent="0.25">
      <c r="A73" s="35" t="s">
        <v>83</v>
      </c>
      <c r="B73" s="5">
        <v>25</v>
      </c>
      <c r="C73" s="5">
        <v>25</v>
      </c>
      <c r="D73" s="5"/>
      <c r="E73" s="5"/>
      <c r="F73" s="5"/>
      <c r="G73" s="5"/>
      <c r="H73" s="5" t="str">
        <f ca="1">IF(AND(OR(LEN(Prévisions!E73)-LEN(SUBSTITUTE(Prévisions!E73,"/",""))=2,LEN(Prévisions!E73)-LEN(SUBSTITUTE(Prévisions!E73,"/",""))=1),OR(ISBLANK(Prévisions!F73),LEN(Prévisions!F73)-LEN(SUBSTITUTE(Prévisions!F73,"/",""))=2,LEN(Prévisions!F73)-LEN(SUBSTITUTE(Prévisions!F73,"/",""))=1),OR(ISBLANK(Prévisions!G73),LEN(Prévisions!G73)-LEN(SUBSTITUTE(Prévisions!G73,"/",""))=2,LEN(Prévisions!G73)-LEN(SUBSTITUTE(Prévisions!G73,"/",""))=1)),IF(AND(LEN(Prévisions!E73)-LEN(SUBSTITUTE(Prévisions!E73,"/",""))=1,LEN(Prévisions!F73)-LEN(SUBSTITUTE(Prévisions!F73,"/",""))=1,LEN(Prévisions!G73)-LEN(SUBSTITUTE(Prévisions!G73,"/",""))=1),"Série, OAV(s) et Film(s) à venir (non précisé)",IF(AND(OR(LEN(Prévisions!E73)-LEN(SUBSTITUTE(Prévisions!E73,"/",""))=1,Prévisions!E73="A venir"),OR(LEN(Prévisions!F73)-LEN(SUBSTITUTE(Prévisions!F73,"/",""))=1,Prévisions!F73="A venir")),"Série et OAV(s) à venir (non précisé)",IF(AND(OR(LEN(Prévisions!E73)-LEN(SUBSTITUTE(Prévisions!E73,"/",""))=1,Prévisions!E73="A venir"),OR(LEN(Prévisions!G73)-LEN(SUBSTITUTE(Prévisions!G73,"/",""))=1,Prévisions!G73="A venir")),"Série et Film(s) à venir (non précisé)",IF(OR(LEN(Prévisions!E73)-LEN(SUBSTITUTE(Prévisions!E73,"/",""))=1,Prévisions!E73="A venir"),"Série à venir (non précisé)",IF(AND(AND(Prévisions!E73*1&lt;=TODAY(),Prévisions!B73=DL!C73),AND(Prévisions!F73*1&lt;=TODAY(),Prévisions!C73=DL!E73),AND(Prévisions!G73*1&lt;=TODAY(),Prévisions!D73=DL!G73)),"Série terminée",IF(AND(AND(Prévisions!E73*1&lt;=TODAY(),OR(DL!C73="!",DL!C73="?")),AND(Prévisions!F73*1&lt;=TODAY(),OR(DL!E73="!",DL!E73="?")),AND(Prévisions!G73*1&lt;=TODAY(),OR(DL!G73="!",DL!G73="?"))),"Série, OAV(s) et Film(s) en cours",IF(AND(AND(Prévisions!E73*1&lt;=TODAY(),OR(DL!C73="!",DL!C73="?")),AND(Prévisions!F73*1&lt;=TODAY(),OR(DL!E73="!",DL!E73="?"))),"Série et OAV(s) en cours",IF(AND(AND(Prévisions!E73*1&lt;=TODAY(),OR(DL!C73="!",DL!C73="?")),AND(Prévisions!G73*1&lt;=TODAY(),OR(DL!G73="!",DL!G73="?"))),"Série et Film(s) en cours",IF(AND(AND(Prévisions!F73*1&lt;=TODAY(),OR(DL!E73="!",DL!E73="?")),AND(Prévisions!G73*1&lt;=TODAY(),OR(DL!G73="!",DL!G73="?"))),"OAV(s) et Film(s) en cours",IF(AND(Prévisions!E73*1&lt;=TODAY(),OR(DL!C73="!",DL!C73="?"),RIGHT(Prévisions!B73,1)="+"),"Série en cours (non précisé)",IF(AND(Prévisions!E73*1&lt;=TODAY(),OR(DL!C73="!",DL!C73="?")),"Série en cours",IF(AND(Prévisions!F73*1&lt;=TODAY(),OR(DL!E73="!",DL!E73="?"),RIGHT(Prévisions!C73,1)="+"),"OAV(s) en cours (non précisé)",IF(AND(Prévisions!F73*1&lt;=TODAY(),OR(DL!E73="!",DL!E73="?")),"OAV(s) en cours",IF(AND(Prévisions!G73*1&lt;=TODAY(),OR(DL!G73="!",DL!G73="?"),RIGHT(Prévisions!D73,1)="+"),"Film(s) en cours (non précisé)",IF(AND(Prévisions!G73*1&lt;=TODAY(),OR(DL!G73="!",DL!G73="?")),"Film(s) en cours",IF(AND(AND(Prévisions!E73*1&gt;TODAY(),DL!C73="!"),AND(Prévisions!F73*1&gt;TODAY(),DL!E73="!"),AND(Prévisions!G73*1&gt;TODAY(),DL!G73="!")),"Série, OAV(s) et Film(s) à venir",IF(AND(AND(Prévisions!E73*1&gt;TODAY(),DL!C73="!"),AND(Prévisions!F73*1&gt;TODAY(),DL!E73="!")),"Série et OAV(s) à venir",IF(AND(AND(Prévisions!E73*1&gt;TODAY(),DL!C73="!"),AND(Prévisions!G73*1&gt;TODAY(),DL!G73="!")),"Série et Film(s) à venir",IF(AND(AND(Prévisions!F73*1&gt;TODAY(),DL!E73="!"),AND(Prévisions!G73*1&gt;TODAY(),DL!G73="!")),"OAV(s) et Film(s) à venir",IF(AND(Prévisions!E73*1&gt;TODAY(),DL!C73="!"),"Série à venir",IF(AND(Prévisions!F73*1&gt;TODAY(),DL!E73="!"),"OAV(s) à venir",IF(AND(Prévisions!G73*1&gt;TODAY(),DL!G73="!"),"Film(s) à venir","Try Again")))))))))))))))))))))),IF(AND(Prévisions!E73="Terminée",OR(ISBLANK(Prévisions!F73),LEN(Prévisions!F73)-LEN(SUBSTITUTE(Prévisions!F73,"/",""))=2,LEN(Prévisions!F73)-LEN(SUBSTITUTE(Prévisions!F73,"/",""))=1,Prévisions!F73="Terminé(s)"),OR(ISBLANK(Prévisions!G73),LEN(Prévisions!G73)-LEN(SUBSTITUTE(Prévisions!G73,"/",""))=2,,LEN(Prévisions!G73)-LEN(SUBSTITUTE(Prévisions!G73,"/",""))=1,Prévisions!G73="Terminé(s)")),IF(AND(Prévisions!E73="Terminée",AND(Prévisions!F73*1&lt;=TODAY(),OR(DL!E73="!",DL!E73="?")),AND(Prévisions!G73*1&lt;=TODAY(),OR(DL!G73="!",DL!G73="?"))),"OAV(s) et Film(s) en cours",IF(AND(Prévisions!E73="Terminée",AND(Prévisions!F73*1&lt;=TODAY(),OR(DL!E73="!",DL!E73="?"),RIGHT(Prévisions!C73,1)="+")),"OAV(s) en cours (non précisé)",IF(AND(Prévisions!E73="Terminée",AND(Prévisions!F73*1&lt;=TODAY(),OR(DL!E73="!",DL!E73="?"))),"OAV(s) en cours",IF(AND(Prévisions!E73="Terminée",AND(Prévisions!G73*1&lt;=TODAY(),OR(DL!G73="!",DL!G73="?"),RIGHT(Prévisions!D73,1)="+")),"Film(s) en cours (non précisé)",IF(AND(Prévisions!E73="Terminée",AND(Prévisions!G73*1&lt;=TODAY(),OR(DL!G73="!",DL!G73="?"))),"Film(s) en cours",IF(AND(Prévisions!E73="Terminée",AND(LEN(Prévisions!F73)-LEN(SUBSTITUTE(Prévisions!F73,"/",""))=2,Prévisions!F73*1&gt;TODAY(),DL!E73="!"),AND(LEN(Prévisions!G73)-LEN(SUBSTITUTE(Prévisions!G73,"/",""))=2,Prévisions!G73*1&gt;TODAY(),DL!G73="!")),"OAV(s) et Film(s) à venir",IF(AND(Prévisions!E73="Terminée",AND(LEN(Prévisions!F73)-LEN(SUBSTITUTE(Prévisions!F73,"/",""))=2,Prévisions!F73*1&gt;TODAY(),DL!E73="!")),"OAV(s) à venir",IF(AND(Prévisions!E73="Terminée",AND(LEN(Prévisions!G73)-LEN(SUBSTITUTE(Prévisions!G73,"/",""))=2,Prévisions!G73*1&gt;TODAY(),DL!G73="!")),"Film(s) à venir",IF(AND(OR(LEN(Prévisions!F73)-LEN(SUBSTITUTE(Prévisions!F73,"/",""))=1,Prévisions!F73="A venir"),OR(LEN(Prévisions!G73)-LEN(SUBSTITUTE(Prévisions!G73,"/",""))=1,Prévisions!G73="A venir")),"OAV(s) et Film(s) à venir (non précisé)",IF(OR(LEN(Prévisions!F73)-LEN(SUBSTITUTE(Prévisions!F73,"/",""))=1,Prévisions!F73="A venir"),"OAV(s) à venir (non précisé)",IF(OR(LEN(Prévisions!G73)-LEN(SUBSTITUTE(Prévisions!G73,"/",""))=1,Prévisions!G73="A venir"),"Film(s) à venir (non précisé)",IF(AND(Prévisions!E73="Terminée",OR(AND(Prévisions!F73*1&lt;=TODAY(),Prévisions!C73=DL!E73),ISBLANK(Prévisions!F73),Prévisions!F73="Terminé(s)"),OR(AND(Prévisions!G73*1&lt;=TODAY(),Prévisions!D73=DL!G73),ISBLANK(Prévisions!G73),Prévisions!G73="Terminé(s)")),"Série terminée","Try Again")))))))))))),IF(AND(OR(Prévisions!E73="A venir",LEN(Prévisions!E73)-LEN(SUBSTITUTE(Prévisions!E73,"/",""))=1),DL!C73="!"),"Série à venir (non précisé)",IF(AND(OR(Prévisions!F73="A venir",LEN(Prévisions!F73)-LEN(SUBSTITUTE(Prévisions!F73,"/",""))=1),DL!E73="!"),"OAV(s) à venir (non précisé)",IF(AND(OR(Prévisions!G73="A venir",LEN(Prévisions!G73)-LEN(SUBSTITUTE(Prévisions!G73,"/",""))=1),DL!G73="!"),"Film(s) à venir (non précisé)",IF(Prévisions!E73="En pause","Série en pause",IF(Prévisions!F73="En pause","OAV(s) en pause",IF(AND(LEN(Prévisions!F73)-LEN(SUBSTITUTE(Prévisions!F73,"/",""))=1,DL!E73="!"),"OAV(s) à venir (non précisé)",IF(AND(LEN(Prévisions!G73)-LEN(SUBSTITUTE(Prévisions!G73,"/",""))=1,DL!E73="!"),"Film(s) à venir (non précisé)",IF(Prévisions!G73="Terminé(s)","Film(s) terminé(s)",IF(Prévisions!F73="Terminé(s)","OAV(s) terminé(s)",IF(AND(Prévisions!E73*1&gt;TODAY(),DL!C73="!"),"Série à venir",IF(AND(Prévisions!F73*1&gt;TODAY(),DL!E73="!"),"OAV(s) à venir",IF(AND(Prévisions!G73*1&gt;TODAY(),DL!G73="!"),"Film(s) à venir",IF(AND(ISBLANK(Prévisions!E73),Prévisions!F73*1&lt;=TODAY(),OR(DL!E73="!",DL!E73="?")),"OAV(s) en cours",IF(AND(ISBLANK(Prévisions!E73),ISBLANK(Prévisions!F73),AND(Prévisions!G73*1&lt;=TODAY(),Prévisions!D73=DL!G73)),"Film(s) terminé(s)",IF(AND(ISBLANK(Prévisions!E73),ISBLANK(Prévisions!G73),AND(Prévisions!F73*1&lt;=TODAY(),Prévisions!C73=DL!E73)),"OAV(s) terminé(s)","Tryagain")))))))))))))))))</f>
        <v>Série terminée</v>
      </c>
      <c r="I73" s="5" t="str">
        <f ca="1">IF(AND(OR(H73="Série et OAV(s) en cours",H73="Série et OAV(s) en cours (non précisé)",H73="Série en cours",H73="OAV(s) en cours",H73="Film(s) en cours",H73="Série en cours (non précisé)",H73="OAV(s) en cours (non précisé)",H73="Film(s) en cours (non précisé)"),B73=C73,D73=E73,F73=G73),"A jour",IF(H73="Film(s) à venir","Dans "&amp;Prévisions!G73*1-TODAY()&amp;" jour(s)",IF(H73="OAV(s) à venir","Dans "&amp;Prévisions!F73*1-TODAY()&amp;" jour(s)",IF(H73="Série à venir","Dans "&amp;Prévisions!E73*1-TODAY()&amp;" jour(s)",IF(OR(H73="Série et OAV(s) à venir (non précisé)",H73="Série à venir (non précisé)",H73="OAV(s) à venir (non précisé)",H73="Film(s) à venir (non précisé)",H73="Série et film(s) à venir (non précisé)"),"Dans ?? jour(s)",IF(AND(H73="Film(s) terminé(s)",F73=G73),"Fini(s)",IF(AND(B73=C73,D73=E73,F73=G73),"Finie",IF(OR(DL!B73="x",DL!D73="x",DL!F73="x"),"Série Abandonnée",IF(AND(B73&lt;C73,D73&lt;E73,F73&lt;G73),C73-B73&amp;" Episode(s), "&amp;E73-D73&amp;" OAV(s) et "&amp;G73-F73&amp;" Film(s) à regarder",IF(AND(B73&lt;C73,D73&lt;E73),C73-B73&amp;" Episode(s) et "&amp;E73-D73&amp;" OAV(s) à regarder",IF(AND(B73&lt;C73,F73&lt;G73),C73-B73&amp;" Episode(s) et "&amp;G73-F73&amp;" Film(s) à regarder",IF(AND(D73&lt;E73,F73&lt;G73),E73-D73&amp;" OAV(s) et "&amp;G73-F73&amp;" Film(s) à regarder",IF(B73&lt;C73,C73-B73&amp;" Episode(s) à regarder",IF(D73&lt;E73,E73-D73&amp;" OAV(s) à regarder",IF(F73&lt;G73,G73-F73&amp;" Film(s) à regarder","")))))))))))))))</f>
        <v>Finie</v>
      </c>
    </row>
    <row r="74" spans="1:9" s="10" customFormat="1" ht="17.25" customHeight="1" x14ac:dyDescent="0.25">
      <c r="A74" s="35" t="s">
        <v>139</v>
      </c>
      <c r="B74" s="5">
        <v>0</v>
      </c>
      <c r="C74" s="5">
        <v>0</v>
      </c>
      <c r="D74" s="5"/>
      <c r="E74" s="5"/>
      <c r="F74" s="5"/>
      <c r="G74" s="5"/>
      <c r="H74" s="5" t="str">
        <f ca="1">IF(AND(OR(LEN(Prévisions!E74)-LEN(SUBSTITUTE(Prévisions!E74,"/",""))=2,LEN(Prévisions!E74)-LEN(SUBSTITUTE(Prévisions!E74,"/",""))=1),OR(ISBLANK(Prévisions!F74),LEN(Prévisions!F74)-LEN(SUBSTITUTE(Prévisions!F74,"/",""))=2,LEN(Prévisions!F74)-LEN(SUBSTITUTE(Prévisions!F74,"/",""))=1),OR(ISBLANK(Prévisions!G74),LEN(Prévisions!G74)-LEN(SUBSTITUTE(Prévisions!G74,"/",""))=2,LEN(Prévisions!G74)-LEN(SUBSTITUTE(Prévisions!G74,"/",""))=1)),IF(AND(LEN(Prévisions!E74)-LEN(SUBSTITUTE(Prévisions!E74,"/",""))=1,LEN(Prévisions!F74)-LEN(SUBSTITUTE(Prévisions!F74,"/",""))=1,LEN(Prévisions!G74)-LEN(SUBSTITUTE(Prévisions!G74,"/",""))=1),"Série, OAV(s) et Film(s) à venir (non précisé)",IF(AND(OR(LEN(Prévisions!E74)-LEN(SUBSTITUTE(Prévisions!E74,"/",""))=1,Prévisions!E74="A venir"),OR(LEN(Prévisions!F74)-LEN(SUBSTITUTE(Prévisions!F74,"/",""))=1,Prévisions!F74="A venir")),"Série et OAV(s) à venir (non précisé)",IF(AND(OR(LEN(Prévisions!E74)-LEN(SUBSTITUTE(Prévisions!E74,"/",""))=1,Prévisions!E74="A venir"),OR(LEN(Prévisions!G74)-LEN(SUBSTITUTE(Prévisions!G74,"/",""))=1,Prévisions!G74="A venir")),"Série et Film(s) à venir (non précisé)",IF(OR(LEN(Prévisions!E74)-LEN(SUBSTITUTE(Prévisions!E74,"/",""))=1,Prévisions!E74="A venir"),"Série à venir (non précisé)",IF(AND(AND(Prévisions!E74*1&lt;=TODAY(),Prévisions!B74=DL!C74),AND(Prévisions!F74*1&lt;=TODAY(),Prévisions!C74=DL!E74),AND(Prévisions!G74*1&lt;=TODAY(),Prévisions!D74=DL!G74)),"Série terminée",IF(AND(AND(Prévisions!E74*1&lt;=TODAY(),OR(DL!C74="!",DL!C74="?")),AND(Prévisions!F74*1&lt;=TODAY(),OR(DL!E74="!",DL!E74="?")),AND(Prévisions!G74*1&lt;=TODAY(),OR(DL!G74="!",DL!G74="?"))),"Série, OAV(s) et Film(s) en cours",IF(AND(AND(Prévisions!E74*1&lt;=TODAY(),OR(DL!C74="!",DL!C74="?")),AND(Prévisions!F74*1&lt;=TODAY(),OR(DL!E74="!",DL!E74="?"))),"Série et OAV(s) en cours",IF(AND(AND(Prévisions!E74*1&lt;=TODAY(),OR(DL!C74="!",DL!C74="?")),AND(Prévisions!G74*1&lt;=TODAY(),OR(DL!G74="!",DL!G74="?"))),"Série et Film(s) en cours",IF(AND(AND(Prévisions!F74*1&lt;=TODAY(),OR(DL!E74="!",DL!E74="?")),AND(Prévisions!G74*1&lt;=TODAY(),OR(DL!G74="!",DL!G74="?"))),"OAV(s) et Film(s) en cours",IF(AND(Prévisions!E74*1&lt;=TODAY(),OR(DL!C74="!",DL!C74="?"),RIGHT(Prévisions!B74,1)="+"),"Série en cours (non précisé)",IF(AND(Prévisions!E74*1&lt;=TODAY(),OR(DL!C74="!",DL!C74="?")),"Série en cours",IF(AND(Prévisions!F74*1&lt;=TODAY(),OR(DL!E74="!",DL!E74="?"),RIGHT(Prévisions!C74,1)="+"),"OAV(s) en cours (non précisé)",IF(AND(Prévisions!F74*1&lt;=TODAY(),OR(DL!E74="!",DL!E74="?")),"OAV(s) en cours",IF(AND(Prévisions!G74*1&lt;=TODAY(),OR(DL!G74="!",DL!G74="?"),RIGHT(Prévisions!D74,1)="+"),"Film(s) en cours (non précisé)",IF(AND(Prévisions!G74*1&lt;=TODAY(),OR(DL!G74="!",DL!G74="?")),"Film(s) en cours",IF(AND(AND(Prévisions!E74*1&gt;TODAY(),DL!C74="!"),AND(Prévisions!F74*1&gt;TODAY(),DL!E74="!"),AND(Prévisions!G74*1&gt;TODAY(),DL!G74="!")),"Série, OAV(s) et Film(s) à venir",IF(AND(AND(Prévisions!E74*1&gt;TODAY(),DL!C74="!"),AND(Prévisions!F74*1&gt;TODAY(),DL!E74="!")),"Série et OAV(s) à venir",IF(AND(AND(Prévisions!E74*1&gt;TODAY(),DL!C74="!"),AND(Prévisions!G74*1&gt;TODAY(),DL!G74="!")),"Série et Film(s) à venir",IF(AND(AND(Prévisions!F74*1&gt;TODAY(),DL!E74="!"),AND(Prévisions!G74*1&gt;TODAY(),DL!G74="!")),"OAV(s) et Film(s) à venir",IF(AND(Prévisions!E74*1&gt;TODAY(),DL!C74="!"),"Série à venir",IF(AND(Prévisions!F74*1&gt;TODAY(),DL!E74="!"),"OAV(s) à venir",IF(AND(Prévisions!G74*1&gt;TODAY(),DL!G74="!"),"Film(s) à venir","Try Again")))))))))))))))))))))),IF(AND(Prévisions!E74="Terminée",OR(ISBLANK(Prévisions!F74),LEN(Prévisions!F74)-LEN(SUBSTITUTE(Prévisions!F74,"/",""))=2,LEN(Prévisions!F74)-LEN(SUBSTITUTE(Prévisions!F74,"/",""))=1,Prévisions!F74="Terminé(s)"),OR(ISBLANK(Prévisions!G74),LEN(Prévisions!G74)-LEN(SUBSTITUTE(Prévisions!G74,"/",""))=2,,LEN(Prévisions!G74)-LEN(SUBSTITUTE(Prévisions!G74,"/",""))=1,Prévisions!G74="Terminé(s)")),IF(AND(Prévisions!E74="Terminée",AND(Prévisions!F74*1&lt;=TODAY(),OR(DL!E74="!",DL!E74="?")),AND(Prévisions!G74*1&lt;=TODAY(),OR(DL!G74="!",DL!G74="?"))),"OAV(s) et Film(s) en cours",IF(AND(Prévisions!E74="Terminée",AND(Prévisions!F74*1&lt;=TODAY(),OR(DL!E74="!",DL!E74="?"),RIGHT(Prévisions!C74,1)="+")),"OAV(s) en cours (non précisé)",IF(AND(Prévisions!E74="Terminée",AND(Prévisions!F74*1&lt;=TODAY(),OR(DL!E74="!",DL!E74="?"))),"OAV(s) en cours",IF(AND(Prévisions!E74="Terminée",AND(Prévisions!G74*1&lt;=TODAY(),OR(DL!G74="!",DL!G74="?"),RIGHT(Prévisions!D74,1)="+")),"Film(s) en cours (non précisé)",IF(AND(Prévisions!E74="Terminée",AND(Prévisions!G74*1&lt;=TODAY(),OR(DL!G74="!",DL!G74="?"))),"Film(s) en cours",IF(AND(Prévisions!E74="Terminée",AND(LEN(Prévisions!F74)-LEN(SUBSTITUTE(Prévisions!F74,"/",""))=2,Prévisions!F74*1&gt;TODAY(),DL!E74="!"),AND(LEN(Prévisions!G74)-LEN(SUBSTITUTE(Prévisions!G74,"/",""))=2,Prévisions!G74*1&gt;TODAY(),DL!G74="!")),"OAV(s) et Film(s) à venir",IF(AND(Prévisions!E74="Terminée",AND(LEN(Prévisions!F74)-LEN(SUBSTITUTE(Prévisions!F74,"/",""))=2,Prévisions!F74*1&gt;TODAY(),DL!E74="!")),"OAV(s) à venir",IF(AND(Prévisions!E74="Terminée",AND(LEN(Prévisions!G74)-LEN(SUBSTITUTE(Prévisions!G74,"/",""))=2,Prévisions!G74*1&gt;TODAY(),DL!G74="!")),"Film(s) à venir",IF(AND(OR(LEN(Prévisions!F74)-LEN(SUBSTITUTE(Prévisions!F74,"/",""))=1,Prévisions!F74="A venir"),OR(LEN(Prévisions!G74)-LEN(SUBSTITUTE(Prévisions!G74,"/",""))=1,Prévisions!G74="A venir")),"OAV(s) et Film(s) à venir (non précisé)",IF(OR(LEN(Prévisions!F74)-LEN(SUBSTITUTE(Prévisions!F74,"/",""))=1,Prévisions!F74="A venir"),"OAV(s) à venir (non précisé)",IF(OR(LEN(Prévisions!G74)-LEN(SUBSTITUTE(Prévisions!G74,"/",""))=1,Prévisions!G74="A venir"),"Film(s) à venir (non précisé)",IF(AND(Prévisions!E74="Terminée",OR(AND(Prévisions!F74*1&lt;=TODAY(),Prévisions!C74=DL!E74),ISBLANK(Prévisions!F74),Prévisions!F74="Terminé(s)"),OR(AND(Prévisions!G74*1&lt;=TODAY(),Prévisions!D74=DL!G74),ISBLANK(Prévisions!G74),Prévisions!G74="Terminé(s)")),"Série terminée","Try Again")))))))))))),IF(AND(OR(Prévisions!E74="A venir",LEN(Prévisions!E74)-LEN(SUBSTITUTE(Prévisions!E74,"/",""))=1),DL!C74="!"),"Série à venir (non précisé)",IF(AND(OR(Prévisions!F74="A venir",LEN(Prévisions!F74)-LEN(SUBSTITUTE(Prévisions!F74,"/",""))=1),DL!E74="!"),"OAV(s) à venir (non précisé)",IF(AND(OR(Prévisions!G74="A venir",LEN(Prévisions!G74)-LEN(SUBSTITUTE(Prévisions!G74,"/",""))=1),DL!G74="!"),"Film(s) à venir (non précisé)",IF(Prévisions!E74="En pause","Série en pause",IF(Prévisions!F74="En pause","OAV(s) en pause",IF(AND(LEN(Prévisions!F74)-LEN(SUBSTITUTE(Prévisions!F74,"/",""))=1,DL!E74="!"),"OAV(s) à venir (non précisé)",IF(AND(LEN(Prévisions!G74)-LEN(SUBSTITUTE(Prévisions!G74,"/",""))=1,DL!E74="!"),"Film(s) à venir (non précisé)",IF(Prévisions!G74="Terminé(s)","Film(s) terminé(s)",IF(Prévisions!F74="Terminé(s)","OAV(s) terminé(s)",IF(AND(Prévisions!E74*1&gt;TODAY(),DL!C74="!"),"Série à venir",IF(AND(Prévisions!F74*1&gt;TODAY(),DL!E74="!"),"OAV(s) à venir",IF(AND(Prévisions!G74*1&gt;TODAY(),DL!G74="!"),"Film(s) à venir",IF(AND(ISBLANK(Prévisions!E74),Prévisions!F74*1&lt;=TODAY(),OR(DL!E74="!",DL!E74="?")),"OAV(s) en cours",IF(AND(ISBLANK(Prévisions!E74),ISBLANK(Prévisions!F74),AND(Prévisions!G74*1&lt;=TODAY(),Prévisions!D74=DL!G74)),"Film(s) terminé(s)",IF(AND(ISBLANK(Prévisions!E74),ISBLANK(Prévisions!G74),AND(Prévisions!F74*1&lt;=TODAY(),Prévisions!C74=DL!E74)),"OAV(s) terminé(s)","Tryagain")))))))))))))))))</f>
        <v>Série à venir (non précisé)</v>
      </c>
      <c r="I74" s="5" t="str">
        <f ca="1">IF(AND(OR(H74="Série et OAV(s) en cours",H74="Série et OAV(s) en cours (non précisé)",H74="Série en cours",H74="OAV(s) en cours",H74="Film(s) en cours",H74="Série en cours (non précisé)",H74="OAV(s) en cours (non précisé)",H74="Film(s) en cours (non précisé)"),B74=C74,D74=E74,F74=G74),"A jour",IF(H74="Film(s) à venir","Dans "&amp;Prévisions!G74*1-TODAY()&amp;" jour(s)",IF(H74="OAV(s) à venir","Dans "&amp;Prévisions!F74*1-TODAY()&amp;" jour(s)",IF(H74="Série à venir","Dans "&amp;Prévisions!E74*1-TODAY()&amp;" jour(s)",IF(OR(H74="Série et OAV(s) à venir (non précisé)",H74="Série à venir (non précisé)",H74="OAV(s) à venir (non précisé)",H74="Film(s) à venir (non précisé)",H74="Série et film(s) à venir (non précisé)"),"Dans ?? jour(s)",IF(AND(H74="Film(s) terminé(s)",F74=G74),"Fini(s)",IF(AND(B74=C74,D74=E74,F74=G74),"Finie",IF(OR(DL!B74="x",DL!D74="x",DL!F74="x"),"Série Abandonnée",IF(AND(B74&lt;C74,D74&lt;E74,F74&lt;G74),C74-B74&amp;" Episode(s), "&amp;E74-D74&amp;" OAV(s) et "&amp;G74-F74&amp;" Film(s) à regarder",IF(AND(B74&lt;C74,D74&lt;E74),C74-B74&amp;" Episode(s) et "&amp;E74-D74&amp;" OAV(s) à regarder",IF(AND(B74&lt;C74,F74&lt;G74),C74-B74&amp;" Episode(s) et "&amp;G74-F74&amp;" Film(s) à regarder",IF(AND(D74&lt;E74,F74&lt;G74),E74-D74&amp;" OAV(s) et "&amp;G74-F74&amp;" Film(s) à regarder",IF(B74&lt;C74,C74-B74&amp;" Episode(s) à regarder",IF(D74&lt;E74,E74-D74&amp;" OAV(s) à regarder",IF(F74&lt;G74,G74-F74&amp;" Film(s) à regarder","")))))))))))))))</f>
        <v>Dans ?? jour(s)</v>
      </c>
    </row>
    <row r="75" spans="1:9" ht="17.25" customHeight="1" x14ac:dyDescent="0.25">
      <c r="A75" s="35" t="s">
        <v>15</v>
      </c>
      <c r="B75" s="5">
        <v>13</v>
      </c>
      <c r="C75" s="5">
        <v>13</v>
      </c>
      <c r="D75" s="5">
        <v>6</v>
      </c>
      <c r="E75" s="5">
        <v>8</v>
      </c>
      <c r="F75" s="5"/>
      <c r="G75" s="5"/>
      <c r="H75" s="5" t="str">
        <f ca="1">IF(AND(OR(LEN(Prévisions!E75)-LEN(SUBSTITUTE(Prévisions!E75,"/",""))=2,LEN(Prévisions!E75)-LEN(SUBSTITUTE(Prévisions!E75,"/",""))=1),OR(ISBLANK(Prévisions!F75),LEN(Prévisions!F75)-LEN(SUBSTITUTE(Prévisions!F75,"/",""))=2,LEN(Prévisions!F75)-LEN(SUBSTITUTE(Prévisions!F75,"/",""))=1),OR(ISBLANK(Prévisions!G75),LEN(Prévisions!G75)-LEN(SUBSTITUTE(Prévisions!G75,"/",""))=2,LEN(Prévisions!G75)-LEN(SUBSTITUTE(Prévisions!G75,"/",""))=1)),IF(AND(LEN(Prévisions!E75)-LEN(SUBSTITUTE(Prévisions!E75,"/",""))=1,LEN(Prévisions!F75)-LEN(SUBSTITUTE(Prévisions!F75,"/",""))=1,LEN(Prévisions!G75)-LEN(SUBSTITUTE(Prévisions!G75,"/",""))=1),"Série, OAV(s) et Film(s) à venir (non précisé)",IF(AND(OR(LEN(Prévisions!E75)-LEN(SUBSTITUTE(Prévisions!E75,"/",""))=1,Prévisions!E75="A venir"),OR(LEN(Prévisions!F75)-LEN(SUBSTITUTE(Prévisions!F75,"/",""))=1,Prévisions!F75="A venir")),"Série et OAV(s) à venir (non précisé)",IF(AND(OR(LEN(Prévisions!E75)-LEN(SUBSTITUTE(Prévisions!E75,"/",""))=1,Prévisions!E75="A venir"),OR(LEN(Prévisions!G75)-LEN(SUBSTITUTE(Prévisions!G75,"/",""))=1,Prévisions!G75="A venir")),"Série et Film(s) à venir (non précisé)",IF(OR(LEN(Prévisions!E75)-LEN(SUBSTITUTE(Prévisions!E75,"/",""))=1,Prévisions!E75="A venir"),"Série à venir (non précisé)",IF(AND(AND(Prévisions!E75*1&lt;=TODAY(),Prévisions!B75=DL!C75),AND(Prévisions!F75*1&lt;=TODAY(),Prévisions!C75=DL!E75),AND(Prévisions!G75*1&lt;=TODAY(),Prévisions!D75=DL!G75)),"Série terminée",IF(AND(AND(Prévisions!E75*1&lt;=TODAY(),OR(DL!C75="!",DL!C75="?")),AND(Prévisions!F75*1&lt;=TODAY(),OR(DL!E75="!",DL!E75="?")),AND(Prévisions!G75*1&lt;=TODAY(),OR(DL!G75="!",DL!G75="?"))),"Série, OAV(s) et Film(s) en cours",IF(AND(AND(Prévisions!E75*1&lt;=TODAY(),OR(DL!C75="!",DL!C75="?")),AND(Prévisions!F75*1&lt;=TODAY(),OR(DL!E75="!",DL!E75="?"))),"Série et OAV(s) en cours",IF(AND(AND(Prévisions!E75*1&lt;=TODAY(),OR(DL!C75="!",DL!C75="?")),AND(Prévisions!G75*1&lt;=TODAY(),OR(DL!G75="!",DL!G75="?"))),"Série et Film(s) en cours",IF(AND(AND(Prévisions!F75*1&lt;=TODAY(),OR(DL!E75="!",DL!E75="?")),AND(Prévisions!G75*1&lt;=TODAY(),OR(DL!G75="!",DL!G75="?"))),"OAV(s) et Film(s) en cours",IF(AND(Prévisions!E75*1&lt;=TODAY(),OR(DL!C75="!",DL!C75="?"),RIGHT(Prévisions!B75,1)="+"),"Série en cours (non précisé)",IF(AND(Prévisions!E75*1&lt;=TODAY(),OR(DL!C75="!",DL!C75="?")),"Série en cours",IF(AND(Prévisions!F75*1&lt;=TODAY(),OR(DL!E75="!",DL!E75="?"),RIGHT(Prévisions!C75,1)="+"),"OAV(s) en cours (non précisé)",IF(AND(Prévisions!F75*1&lt;=TODAY(),OR(DL!E75="!",DL!E75="?")),"OAV(s) en cours",IF(AND(Prévisions!G75*1&lt;=TODAY(),OR(DL!G75="!",DL!G75="?"),RIGHT(Prévisions!D75,1)="+"),"Film(s) en cours (non précisé)",IF(AND(Prévisions!G75*1&lt;=TODAY(),OR(DL!G75="!",DL!G75="?")),"Film(s) en cours",IF(AND(AND(Prévisions!E75*1&gt;TODAY(),DL!C75="!"),AND(Prévisions!F75*1&gt;TODAY(),DL!E75="!"),AND(Prévisions!G75*1&gt;TODAY(),DL!G75="!")),"Série, OAV(s) et Film(s) à venir",IF(AND(AND(Prévisions!E75*1&gt;TODAY(),DL!C75="!"),AND(Prévisions!F75*1&gt;TODAY(),DL!E75="!")),"Série et OAV(s) à venir",IF(AND(AND(Prévisions!E75*1&gt;TODAY(),DL!C75="!"),AND(Prévisions!G75*1&gt;TODAY(),DL!G75="!")),"Série et Film(s) à venir",IF(AND(AND(Prévisions!F75*1&gt;TODAY(),DL!E75="!"),AND(Prévisions!G75*1&gt;TODAY(),DL!G75="!")),"OAV(s) et Film(s) à venir",IF(AND(Prévisions!E75*1&gt;TODAY(),DL!C75="!"),"Série à venir",IF(AND(Prévisions!F75*1&gt;TODAY(),DL!E75="!"),"OAV(s) à venir",IF(AND(Prévisions!G75*1&gt;TODAY(),DL!G75="!"),"Film(s) à venir","Try Again")))))))))))))))))))))),IF(AND(Prévisions!E75="Terminée",OR(ISBLANK(Prévisions!F75),LEN(Prévisions!F75)-LEN(SUBSTITUTE(Prévisions!F75,"/",""))=2,LEN(Prévisions!F75)-LEN(SUBSTITUTE(Prévisions!F75,"/",""))=1,Prévisions!F75="Terminé(s)"),OR(ISBLANK(Prévisions!G75),LEN(Prévisions!G75)-LEN(SUBSTITUTE(Prévisions!G75,"/",""))=2,,LEN(Prévisions!G75)-LEN(SUBSTITUTE(Prévisions!G75,"/",""))=1,Prévisions!G75="Terminé(s)")),IF(AND(Prévisions!E75="Terminée",AND(Prévisions!F75*1&lt;=TODAY(),OR(DL!E75="!",DL!E75="?")),AND(Prévisions!G75*1&lt;=TODAY(),OR(DL!G75="!",DL!G75="?"))),"OAV(s) et Film(s) en cours",IF(AND(Prévisions!E75="Terminée",AND(Prévisions!F75*1&lt;=TODAY(),OR(DL!E75="!",DL!E75="?"),RIGHT(Prévisions!C75,1)="+")),"OAV(s) en cours (non précisé)",IF(AND(Prévisions!E75="Terminée",AND(Prévisions!F75*1&lt;=TODAY(),OR(DL!E75="!",DL!E75="?"))),"OAV(s) en cours",IF(AND(Prévisions!E75="Terminée",AND(Prévisions!G75*1&lt;=TODAY(),OR(DL!G75="!",DL!G75="?"),RIGHT(Prévisions!D75,1)="+")),"Film(s) en cours (non précisé)",IF(AND(Prévisions!E75="Terminée",AND(Prévisions!G75*1&lt;=TODAY(),OR(DL!G75="!",DL!G75="?"))),"Film(s) en cours",IF(AND(Prévisions!E75="Terminée",AND(LEN(Prévisions!F75)-LEN(SUBSTITUTE(Prévisions!F75,"/",""))=2,Prévisions!F75*1&gt;TODAY(),DL!E75="!"),AND(LEN(Prévisions!G75)-LEN(SUBSTITUTE(Prévisions!G75,"/",""))=2,Prévisions!G75*1&gt;TODAY(),DL!G75="!")),"OAV(s) et Film(s) à venir",IF(AND(Prévisions!E75="Terminée",AND(LEN(Prévisions!F75)-LEN(SUBSTITUTE(Prévisions!F75,"/",""))=2,Prévisions!F75*1&gt;TODAY(),DL!E75="!")),"OAV(s) à venir",IF(AND(Prévisions!E75="Terminée",AND(LEN(Prévisions!G75)-LEN(SUBSTITUTE(Prévisions!G75,"/",""))=2,Prévisions!G75*1&gt;TODAY(),DL!G75="!")),"Film(s) à venir",IF(AND(OR(LEN(Prévisions!F75)-LEN(SUBSTITUTE(Prévisions!F75,"/",""))=1,Prévisions!F75="A venir"),OR(LEN(Prévisions!G75)-LEN(SUBSTITUTE(Prévisions!G75,"/",""))=1,Prévisions!G75="A venir")),"OAV(s) et Film(s) à venir (non précisé)",IF(OR(LEN(Prévisions!F75)-LEN(SUBSTITUTE(Prévisions!F75,"/",""))=1,Prévisions!F75="A venir"),"OAV(s) à venir (non précisé)",IF(OR(LEN(Prévisions!G75)-LEN(SUBSTITUTE(Prévisions!G75,"/",""))=1,Prévisions!G75="A venir"),"Film(s) à venir (non précisé)",IF(AND(Prévisions!E75="Terminée",OR(AND(Prévisions!F75*1&lt;=TODAY(),Prévisions!C75=DL!E75),ISBLANK(Prévisions!F75),Prévisions!F75="Terminé(s)"),OR(AND(Prévisions!G75*1&lt;=TODAY(),Prévisions!D75=DL!G75),ISBLANK(Prévisions!G75),Prévisions!G75="Terminé(s)")),"Série terminée","Try Again")))))))))))),IF(AND(OR(Prévisions!E75="A venir",LEN(Prévisions!E75)-LEN(SUBSTITUTE(Prévisions!E75,"/",""))=1),DL!C75="!"),"Série à venir (non précisé)",IF(AND(OR(Prévisions!F75="A venir",LEN(Prévisions!F75)-LEN(SUBSTITUTE(Prévisions!F75,"/",""))=1),DL!E75="!"),"OAV(s) à venir (non précisé)",IF(AND(OR(Prévisions!G75="A venir",LEN(Prévisions!G75)-LEN(SUBSTITUTE(Prévisions!G75,"/",""))=1),DL!G75="!"),"Film(s) à venir (non précisé)",IF(Prévisions!E75="En pause","Série en pause",IF(Prévisions!F75="En pause","OAV(s) en pause",IF(AND(LEN(Prévisions!F75)-LEN(SUBSTITUTE(Prévisions!F75,"/",""))=1,DL!E75="!"),"OAV(s) à venir (non précisé)",IF(AND(LEN(Prévisions!G75)-LEN(SUBSTITUTE(Prévisions!G75,"/",""))=1,DL!E75="!"),"Film(s) à venir (non précisé)",IF(Prévisions!G75="Terminé(s)","Film(s) terminé(s)",IF(Prévisions!F75="Terminé(s)","OAV(s) terminé(s)",IF(AND(Prévisions!E75*1&gt;TODAY(),DL!C75="!"),"Série à venir",IF(AND(Prévisions!F75*1&gt;TODAY(),DL!E75="!"),"OAV(s) à venir",IF(AND(Prévisions!G75*1&gt;TODAY(),DL!G75="!"),"Film(s) à venir",IF(AND(ISBLANK(Prévisions!E75),Prévisions!F75*1&lt;=TODAY(),OR(DL!E75="!",DL!E75="?")),"OAV(s) en cours",IF(AND(ISBLANK(Prévisions!E75),ISBLANK(Prévisions!F75),AND(Prévisions!G75*1&lt;=TODAY(),Prévisions!D75=DL!G75)),"Film(s) terminé(s)",IF(AND(ISBLANK(Prévisions!E75),ISBLANK(Prévisions!G75),AND(Prévisions!F75*1&lt;=TODAY(),Prévisions!C75=DL!E75)),"OAV(s) terminé(s)","Tryagain")))))))))))))))))</f>
        <v>Série terminée</v>
      </c>
      <c r="I75" s="5" t="str">
        <f ca="1">IF(AND(OR(H75="Série et OAV(s) en cours",H75="Série et OAV(s) en cours (non précisé)",H75="Série en cours",H75="OAV(s) en cours",H75="Film(s) en cours",H75="Série en cours (non précisé)",H75="OAV(s) en cours (non précisé)",H75="Film(s) en cours (non précisé)"),B75=C75,D75=E75,F75=G75),"A jour",IF(H75="Film(s) à venir","Dans "&amp;Prévisions!G75*1-TODAY()&amp;" jour(s)",IF(H75="OAV(s) à venir","Dans "&amp;Prévisions!F75*1-TODAY()&amp;" jour(s)",IF(H75="Série à venir","Dans "&amp;Prévisions!E75*1-TODAY()&amp;" jour(s)",IF(OR(H75="Série et OAV(s) à venir (non précisé)",H75="Série à venir (non précisé)",H75="OAV(s) à venir (non précisé)",H75="Film(s) à venir (non précisé)",H75="Série et film(s) à venir (non précisé)"),"Dans ?? jour(s)",IF(AND(H75="Film(s) terminé(s)",F75=G75),"Fini(s)",IF(AND(B75=C75,D75=E75,F75=G75),"Finie",IF(OR(DL!B75="x",DL!D75="x",DL!F75="x"),"Série Abandonnée",IF(AND(B75&lt;C75,D75&lt;E75,F75&lt;G75),C75-B75&amp;" Episode(s), "&amp;E75-D75&amp;" OAV(s) et "&amp;G75-F75&amp;" Film(s) à regarder",IF(AND(B75&lt;C75,D75&lt;E75),C75-B75&amp;" Episode(s) et "&amp;E75-D75&amp;" OAV(s) à regarder",IF(AND(B75&lt;C75,F75&lt;G75),C75-B75&amp;" Episode(s) et "&amp;G75-F75&amp;" Film(s) à regarder",IF(AND(D75&lt;E75,F75&lt;G75),E75-D75&amp;" OAV(s) et "&amp;G75-F75&amp;" Film(s) à regarder",IF(B75&lt;C75,C75-B75&amp;" Episode(s) à regarder",IF(D75&lt;E75,E75-D75&amp;" OAV(s) à regarder",IF(F75&lt;G75,G75-F75&amp;" Film(s) à regarder","")))))))))))))))</f>
        <v>2 OAV(s) à regarder</v>
      </c>
    </row>
    <row r="76" spans="1:9" s="8" customFormat="1" ht="17.25" customHeight="1" x14ac:dyDescent="0.25">
      <c r="A76" s="35" t="s">
        <v>71</v>
      </c>
      <c r="B76" s="5">
        <v>13</v>
      </c>
      <c r="C76" s="5">
        <v>13</v>
      </c>
      <c r="D76" s="5"/>
      <c r="E76" s="5"/>
      <c r="F76" s="5"/>
      <c r="G76" s="5"/>
      <c r="H76" s="5" t="str">
        <f ca="1">IF(AND(OR(LEN(Prévisions!E76)-LEN(SUBSTITUTE(Prévisions!E76,"/",""))=2,LEN(Prévisions!E76)-LEN(SUBSTITUTE(Prévisions!E76,"/",""))=1),OR(ISBLANK(Prévisions!F76),LEN(Prévisions!F76)-LEN(SUBSTITUTE(Prévisions!F76,"/",""))=2,LEN(Prévisions!F76)-LEN(SUBSTITUTE(Prévisions!F76,"/",""))=1),OR(ISBLANK(Prévisions!G76),LEN(Prévisions!G76)-LEN(SUBSTITUTE(Prévisions!G76,"/",""))=2,LEN(Prévisions!G76)-LEN(SUBSTITUTE(Prévisions!G76,"/",""))=1)),IF(AND(LEN(Prévisions!E76)-LEN(SUBSTITUTE(Prévisions!E76,"/",""))=1,LEN(Prévisions!F76)-LEN(SUBSTITUTE(Prévisions!F76,"/",""))=1,LEN(Prévisions!G76)-LEN(SUBSTITUTE(Prévisions!G76,"/",""))=1),"Série, OAV(s) et Film(s) à venir (non précisé)",IF(AND(OR(LEN(Prévisions!E76)-LEN(SUBSTITUTE(Prévisions!E76,"/",""))=1,Prévisions!E76="A venir"),OR(LEN(Prévisions!F76)-LEN(SUBSTITUTE(Prévisions!F76,"/",""))=1,Prévisions!F76="A venir")),"Série et OAV(s) à venir (non précisé)",IF(AND(OR(LEN(Prévisions!E76)-LEN(SUBSTITUTE(Prévisions!E76,"/",""))=1,Prévisions!E76="A venir"),OR(LEN(Prévisions!G76)-LEN(SUBSTITUTE(Prévisions!G76,"/",""))=1,Prévisions!G76="A venir")),"Série et Film(s) à venir (non précisé)",IF(OR(LEN(Prévisions!E76)-LEN(SUBSTITUTE(Prévisions!E76,"/",""))=1,Prévisions!E76="A venir"),"Série à venir (non précisé)",IF(AND(AND(Prévisions!E76*1&lt;=TODAY(),Prévisions!B76=DL!C76),AND(Prévisions!F76*1&lt;=TODAY(),Prévisions!C76=DL!E76),AND(Prévisions!G76*1&lt;=TODAY(),Prévisions!D76=DL!G76)),"Série terminée",IF(AND(AND(Prévisions!E76*1&lt;=TODAY(),OR(DL!C76="!",DL!C76="?")),AND(Prévisions!F76*1&lt;=TODAY(),OR(DL!E76="!",DL!E76="?")),AND(Prévisions!G76*1&lt;=TODAY(),OR(DL!G76="!",DL!G76="?"))),"Série, OAV(s) et Film(s) en cours",IF(AND(AND(Prévisions!E76*1&lt;=TODAY(),OR(DL!C76="!",DL!C76="?")),AND(Prévisions!F76*1&lt;=TODAY(),OR(DL!E76="!",DL!E76="?"))),"Série et OAV(s) en cours",IF(AND(AND(Prévisions!E76*1&lt;=TODAY(),OR(DL!C76="!",DL!C76="?")),AND(Prévisions!G76*1&lt;=TODAY(),OR(DL!G76="!",DL!G76="?"))),"Série et Film(s) en cours",IF(AND(AND(Prévisions!F76*1&lt;=TODAY(),OR(DL!E76="!",DL!E76="?")),AND(Prévisions!G76*1&lt;=TODAY(),OR(DL!G76="!",DL!G76="?"))),"OAV(s) et Film(s) en cours",IF(AND(Prévisions!E76*1&lt;=TODAY(),OR(DL!C76="!",DL!C76="?"),RIGHT(Prévisions!B76,1)="+"),"Série en cours (non précisé)",IF(AND(Prévisions!E76*1&lt;=TODAY(),OR(DL!C76="!",DL!C76="?")),"Série en cours",IF(AND(Prévisions!F76*1&lt;=TODAY(),OR(DL!E76="!",DL!E76="?"),RIGHT(Prévisions!C76,1)="+"),"OAV(s) en cours (non précisé)",IF(AND(Prévisions!F76*1&lt;=TODAY(),OR(DL!E76="!",DL!E76="?")),"OAV(s) en cours",IF(AND(Prévisions!G76*1&lt;=TODAY(),OR(DL!G76="!",DL!G76="?"),RIGHT(Prévisions!D76,1)="+"),"Film(s) en cours (non précisé)",IF(AND(Prévisions!G76*1&lt;=TODAY(),OR(DL!G76="!",DL!G76="?")),"Film(s) en cours",IF(AND(AND(Prévisions!E76*1&gt;TODAY(),DL!C76="!"),AND(Prévisions!F76*1&gt;TODAY(),DL!E76="!"),AND(Prévisions!G76*1&gt;TODAY(),DL!G76="!")),"Série, OAV(s) et Film(s) à venir",IF(AND(AND(Prévisions!E76*1&gt;TODAY(),DL!C76="!"),AND(Prévisions!F76*1&gt;TODAY(),DL!E76="!")),"Série et OAV(s) à venir",IF(AND(AND(Prévisions!E76*1&gt;TODAY(),DL!C76="!"),AND(Prévisions!G76*1&gt;TODAY(),DL!G76="!")),"Série et Film(s) à venir",IF(AND(AND(Prévisions!F76*1&gt;TODAY(),DL!E76="!"),AND(Prévisions!G76*1&gt;TODAY(),DL!G76="!")),"OAV(s) et Film(s) à venir",IF(AND(Prévisions!E76*1&gt;TODAY(),DL!C76="!"),"Série à venir",IF(AND(Prévisions!F76*1&gt;TODAY(),DL!E76="!"),"OAV(s) à venir",IF(AND(Prévisions!G76*1&gt;TODAY(),DL!G76="!"),"Film(s) à venir","Try Again")))))))))))))))))))))),IF(AND(Prévisions!E76="Terminée",OR(ISBLANK(Prévisions!F76),LEN(Prévisions!F76)-LEN(SUBSTITUTE(Prévisions!F76,"/",""))=2,LEN(Prévisions!F76)-LEN(SUBSTITUTE(Prévisions!F76,"/",""))=1,Prévisions!F76="Terminé(s)"),OR(ISBLANK(Prévisions!G76),LEN(Prévisions!G76)-LEN(SUBSTITUTE(Prévisions!G76,"/",""))=2,,LEN(Prévisions!G76)-LEN(SUBSTITUTE(Prévisions!G76,"/",""))=1,Prévisions!G76="Terminé(s)")),IF(AND(Prévisions!E76="Terminée",AND(Prévisions!F76*1&lt;=TODAY(),OR(DL!E76="!",DL!E76="?")),AND(Prévisions!G76*1&lt;=TODAY(),OR(DL!G76="!",DL!G76="?"))),"OAV(s) et Film(s) en cours",IF(AND(Prévisions!E76="Terminée",AND(Prévisions!F76*1&lt;=TODAY(),OR(DL!E76="!",DL!E76="?"),RIGHT(Prévisions!C76,1)="+")),"OAV(s) en cours (non précisé)",IF(AND(Prévisions!E76="Terminée",AND(Prévisions!F76*1&lt;=TODAY(),OR(DL!E76="!",DL!E76="?"))),"OAV(s) en cours",IF(AND(Prévisions!E76="Terminée",AND(Prévisions!G76*1&lt;=TODAY(),OR(DL!G76="!",DL!G76="?"),RIGHT(Prévisions!D76,1)="+")),"Film(s) en cours (non précisé)",IF(AND(Prévisions!E76="Terminée",AND(Prévisions!G76*1&lt;=TODAY(),OR(DL!G76="!",DL!G76="?"))),"Film(s) en cours",IF(AND(Prévisions!E76="Terminée",AND(LEN(Prévisions!F76)-LEN(SUBSTITUTE(Prévisions!F76,"/",""))=2,Prévisions!F76*1&gt;TODAY(),DL!E76="!"),AND(LEN(Prévisions!G76)-LEN(SUBSTITUTE(Prévisions!G76,"/",""))=2,Prévisions!G76*1&gt;TODAY(),DL!G76="!")),"OAV(s) et Film(s) à venir",IF(AND(Prévisions!E76="Terminée",AND(LEN(Prévisions!F76)-LEN(SUBSTITUTE(Prévisions!F76,"/",""))=2,Prévisions!F76*1&gt;TODAY(),DL!E76="!")),"OAV(s) à venir",IF(AND(Prévisions!E76="Terminée",AND(LEN(Prévisions!G76)-LEN(SUBSTITUTE(Prévisions!G76,"/",""))=2,Prévisions!G76*1&gt;TODAY(),DL!G76="!")),"Film(s) à venir",IF(AND(OR(LEN(Prévisions!F76)-LEN(SUBSTITUTE(Prévisions!F76,"/",""))=1,Prévisions!F76="A venir"),OR(LEN(Prévisions!G76)-LEN(SUBSTITUTE(Prévisions!G76,"/",""))=1,Prévisions!G76="A venir")),"OAV(s) et Film(s) à venir (non précisé)",IF(OR(LEN(Prévisions!F76)-LEN(SUBSTITUTE(Prévisions!F76,"/",""))=1,Prévisions!F76="A venir"),"OAV(s) à venir (non précisé)",IF(OR(LEN(Prévisions!G76)-LEN(SUBSTITUTE(Prévisions!G76,"/",""))=1,Prévisions!G76="A venir"),"Film(s) à venir (non précisé)",IF(AND(Prévisions!E76="Terminée",OR(AND(Prévisions!F76*1&lt;=TODAY(),Prévisions!C76=DL!E76),ISBLANK(Prévisions!F76),Prévisions!F76="Terminé(s)"),OR(AND(Prévisions!G76*1&lt;=TODAY(),Prévisions!D76=DL!G76),ISBLANK(Prévisions!G76),Prévisions!G76="Terminé(s)")),"Série terminée","Try Again")))))))))))),IF(AND(OR(Prévisions!E76="A venir",LEN(Prévisions!E76)-LEN(SUBSTITUTE(Prévisions!E76,"/",""))=1),DL!C76="!"),"Série à venir (non précisé)",IF(AND(OR(Prévisions!F76="A venir",LEN(Prévisions!F76)-LEN(SUBSTITUTE(Prévisions!F76,"/",""))=1),DL!E76="!"),"OAV(s) à venir (non précisé)",IF(AND(OR(Prévisions!G76="A venir",LEN(Prévisions!G76)-LEN(SUBSTITUTE(Prévisions!G76,"/",""))=1),DL!G76="!"),"Film(s) à venir (non précisé)",IF(Prévisions!E76="En pause","Série en pause",IF(Prévisions!F76="En pause","OAV(s) en pause",IF(AND(LEN(Prévisions!F76)-LEN(SUBSTITUTE(Prévisions!F76,"/",""))=1,DL!E76="!"),"OAV(s) à venir (non précisé)",IF(AND(LEN(Prévisions!G76)-LEN(SUBSTITUTE(Prévisions!G76,"/",""))=1,DL!E76="!"),"Film(s) à venir (non précisé)",IF(Prévisions!G76="Terminé(s)","Film(s) terminé(s)",IF(Prévisions!F76="Terminé(s)","OAV(s) terminé(s)",IF(AND(Prévisions!E76*1&gt;TODAY(),DL!C76="!"),"Série à venir",IF(AND(Prévisions!F76*1&gt;TODAY(),DL!E76="!"),"OAV(s) à venir",IF(AND(Prévisions!G76*1&gt;TODAY(),DL!G76="!"),"Film(s) à venir",IF(AND(ISBLANK(Prévisions!E76),Prévisions!F76*1&lt;=TODAY(),OR(DL!E76="!",DL!E76="?")),"OAV(s) en cours",IF(AND(ISBLANK(Prévisions!E76),ISBLANK(Prévisions!F76),AND(Prévisions!G76*1&lt;=TODAY(),Prévisions!D76=DL!G76)),"Film(s) terminé(s)",IF(AND(ISBLANK(Prévisions!E76),ISBLANK(Prévisions!G76),AND(Prévisions!F76*1&lt;=TODAY(),Prévisions!C76=DL!E76)),"OAV(s) terminé(s)","Tryagain")))))))))))))))))</f>
        <v>Série terminée</v>
      </c>
      <c r="I76" s="5" t="str">
        <f ca="1">IF(AND(OR(H76="Série et OAV(s) en cours",H76="Série et OAV(s) en cours (non précisé)",H76="Série en cours",H76="OAV(s) en cours",H76="Film(s) en cours",H76="Série en cours (non précisé)",H76="OAV(s) en cours (non précisé)",H76="Film(s) en cours (non précisé)"),B76=C76,D76=E76,F76=G76),"A jour",IF(H76="Film(s) à venir","Dans "&amp;Prévisions!G76*1-TODAY()&amp;" jour(s)",IF(H76="OAV(s) à venir","Dans "&amp;Prévisions!F76*1-TODAY()&amp;" jour(s)",IF(H76="Série à venir","Dans "&amp;Prévisions!E76*1-TODAY()&amp;" jour(s)",IF(OR(H76="Série et OAV(s) à venir (non précisé)",H76="Série à venir (non précisé)",H76="OAV(s) à venir (non précisé)",H76="Film(s) à venir (non précisé)",H76="Série et film(s) à venir (non précisé)"),"Dans ?? jour(s)",IF(AND(H76="Film(s) terminé(s)",F76=G76),"Fini(s)",IF(AND(B76=C76,D76=E76,F76=G76),"Finie",IF(OR(DL!B76="x",DL!D76="x",DL!F76="x"),"Série Abandonnée",IF(AND(B76&lt;C76,D76&lt;E76,F76&lt;G76),C76-B76&amp;" Episode(s), "&amp;E76-D76&amp;" OAV(s) et "&amp;G76-F76&amp;" Film(s) à regarder",IF(AND(B76&lt;C76,D76&lt;E76),C76-B76&amp;" Episode(s) et "&amp;E76-D76&amp;" OAV(s) à regarder",IF(AND(B76&lt;C76,F76&lt;G76),C76-B76&amp;" Episode(s) et "&amp;G76-F76&amp;" Film(s) à regarder",IF(AND(D76&lt;E76,F76&lt;G76),E76-D76&amp;" OAV(s) et "&amp;G76-F76&amp;" Film(s) à regarder",IF(B76&lt;C76,C76-B76&amp;" Episode(s) à regarder",IF(D76&lt;E76,E76-D76&amp;" OAV(s) à regarder",IF(F76&lt;G76,G76-F76&amp;" Film(s) à regarder","")))))))))))))))</f>
        <v>Finie</v>
      </c>
    </row>
    <row r="77" spans="1:9" ht="17.25" customHeight="1" x14ac:dyDescent="0.25">
      <c r="A77" s="35" t="s">
        <v>16</v>
      </c>
      <c r="B77" s="5">
        <v>4</v>
      </c>
      <c r="C77" s="5">
        <v>15</v>
      </c>
      <c r="D77" s="5"/>
      <c r="E77" s="5"/>
      <c r="F77" s="5"/>
      <c r="G77" s="5"/>
      <c r="H77" s="5" t="str">
        <f ca="1">IF(AND(OR(LEN(Prévisions!E77)-LEN(SUBSTITUTE(Prévisions!E77,"/",""))=2,LEN(Prévisions!E77)-LEN(SUBSTITUTE(Prévisions!E77,"/",""))=1),OR(ISBLANK(Prévisions!F77),LEN(Prévisions!F77)-LEN(SUBSTITUTE(Prévisions!F77,"/",""))=2,LEN(Prévisions!F77)-LEN(SUBSTITUTE(Prévisions!F77,"/",""))=1),OR(ISBLANK(Prévisions!G77),LEN(Prévisions!G77)-LEN(SUBSTITUTE(Prévisions!G77,"/",""))=2,LEN(Prévisions!G77)-LEN(SUBSTITUTE(Prévisions!G77,"/",""))=1)),IF(AND(LEN(Prévisions!E77)-LEN(SUBSTITUTE(Prévisions!E77,"/",""))=1,LEN(Prévisions!F77)-LEN(SUBSTITUTE(Prévisions!F77,"/",""))=1,LEN(Prévisions!G77)-LEN(SUBSTITUTE(Prévisions!G77,"/",""))=1),"Série, OAV(s) et Film(s) à venir (non précisé)",IF(AND(OR(LEN(Prévisions!E77)-LEN(SUBSTITUTE(Prévisions!E77,"/",""))=1,Prévisions!E77="A venir"),OR(LEN(Prévisions!F77)-LEN(SUBSTITUTE(Prévisions!F77,"/",""))=1,Prévisions!F77="A venir")),"Série et OAV(s) à venir (non précisé)",IF(AND(OR(LEN(Prévisions!E77)-LEN(SUBSTITUTE(Prévisions!E77,"/",""))=1,Prévisions!E77="A venir"),OR(LEN(Prévisions!G77)-LEN(SUBSTITUTE(Prévisions!G77,"/",""))=1,Prévisions!G77="A venir")),"Série et Film(s) à venir (non précisé)",IF(OR(LEN(Prévisions!E77)-LEN(SUBSTITUTE(Prévisions!E77,"/",""))=1,Prévisions!E77="A venir"),"Série à venir (non précisé)",IF(AND(AND(Prévisions!E77*1&lt;=TODAY(),Prévisions!B77=DL!C77),AND(Prévisions!F77*1&lt;=TODAY(),Prévisions!C77=DL!E77),AND(Prévisions!G77*1&lt;=TODAY(),Prévisions!D77=DL!G77)),"Série terminée",IF(AND(AND(Prévisions!E77*1&lt;=TODAY(),OR(DL!C77="!",DL!C77="?")),AND(Prévisions!F77*1&lt;=TODAY(),OR(DL!E77="!",DL!E77="?")),AND(Prévisions!G77*1&lt;=TODAY(),OR(DL!G77="!",DL!G77="?"))),"Série, OAV(s) et Film(s) en cours",IF(AND(AND(Prévisions!E77*1&lt;=TODAY(),OR(DL!C77="!",DL!C77="?")),AND(Prévisions!F77*1&lt;=TODAY(),OR(DL!E77="!",DL!E77="?"))),"Série et OAV(s) en cours",IF(AND(AND(Prévisions!E77*1&lt;=TODAY(),OR(DL!C77="!",DL!C77="?")),AND(Prévisions!G77*1&lt;=TODAY(),OR(DL!G77="!",DL!G77="?"))),"Série et Film(s) en cours",IF(AND(AND(Prévisions!F77*1&lt;=TODAY(),OR(DL!E77="!",DL!E77="?")),AND(Prévisions!G77*1&lt;=TODAY(),OR(DL!G77="!",DL!G77="?"))),"OAV(s) et Film(s) en cours",IF(AND(Prévisions!E77*1&lt;=TODAY(),OR(DL!C77="!",DL!C77="?"),RIGHT(Prévisions!B77,1)="+"),"Série en cours (non précisé)",IF(AND(Prévisions!E77*1&lt;=TODAY(),OR(DL!C77="!",DL!C77="?")),"Série en cours",IF(AND(Prévisions!F77*1&lt;=TODAY(),OR(DL!E77="!",DL!E77="?"),RIGHT(Prévisions!C77,1)="+"),"OAV(s) en cours (non précisé)",IF(AND(Prévisions!F77*1&lt;=TODAY(),OR(DL!E77="!",DL!E77="?")),"OAV(s) en cours",IF(AND(Prévisions!G77*1&lt;=TODAY(),OR(DL!G77="!",DL!G77="?"),RIGHT(Prévisions!D77,1)="+"),"Film(s) en cours (non précisé)",IF(AND(Prévisions!G77*1&lt;=TODAY(),OR(DL!G77="!",DL!G77="?")),"Film(s) en cours",IF(AND(AND(Prévisions!E77*1&gt;TODAY(),DL!C77="!"),AND(Prévisions!F77*1&gt;TODAY(),DL!E77="!"),AND(Prévisions!G77*1&gt;TODAY(),DL!G77="!")),"Série, OAV(s) et Film(s) à venir",IF(AND(AND(Prévisions!E77*1&gt;TODAY(),DL!C77="!"),AND(Prévisions!F77*1&gt;TODAY(),DL!E77="!")),"Série et OAV(s) à venir",IF(AND(AND(Prévisions!E77*1&gt;TODAY(),DL!C77="!"),AND(Prévisions!G77*1&gt;TODAY(),DL!G77="!")),"Série et Film(s) à venir",IF(AND(AND(Prévisions!F77*1&gt;TODAY(),DL!E77="!"),AND(Prévisions!G77*1&gt;TODAY(),DL!G77="!")),"OAV(s) et Film(s) à venir",IF(AND(Prévisions!E77*1&gt;TODAY(),DL!C77="!"),"Série à venir",IF(AND(Prévisions!F77*1&gt;TODAY(),DL!E77="!"),"OAV(s) à venir",IF(AND(Prévisions!G77*1&gt;TODAY(),DL!G77="!"),"Film(s) à venir","Try Again")))))))))))))))))))))),IF(AND(Prévisions!E77="Terminée",OR(ISBLANK(Prévisions!F77),LEN(Prévisions!F77)-LEN(SUBSTITUTE(Prévisions!F77,"/",""))=2,LEN(Prévisions!F77)-LEN(SUBSTITUTE(Prévisions!F77,"/",""))=1,Prévisions!F77="Terminé(s)"),OR(ISBLANK(Prévisions!G77),LEN(Prévisions!G77)-LEN(SUBSTITUTE(Prévisions!G77,"/",""))=2,,LEN(Prévisions!G77)-LEN(SUBSTITUTE(Prévisions!G77,"/",""))=1,Prévisions!G77="Terminé(s)")),IF(AND(Prévisions!E77="Terminée",AND(Prévisions!F77*1&lt;=TODAY(),OR(DL!E77="!",DL!E77="?")),AND(Prévisions!G77*1&lt;=TODAY(),OR(DL!G77="!",DL!G77="?"))),"OAV(s) et Film(s) en cours",IF(AND(Prévisions!E77="Terminée",AND(Prévisions!F77*1&lt;=TODAY(),OR(DL!E77="!",DL!E77="?"),RIGHT(Prévisions!C77,1)="+")),"OAV(s) en cours (non précisé)",IF(AND(Prévisions!E77="Terminée",AND(Prévisions!F77*1&lt;=TODAY(),OR(DL!E77="!",DL!E77="?"))),"OAV(s) en cours",IF(AND(Prévisions!E77="Terminée",AND(Prévisions!G77*1&lt;=TODAY(),OR(DL!G77="!",DL!G77="?"),RIGHT(Prévisions!D77,1)="+")),"Film(s) en cours (non précisé)",IF(AND(Prévisions!E77="Terminée",AND(Prévisions!G77*1&lt;=TODAY(),OR(DL!G77="!",DL!G77="?"))),"Film(s) en cours",IF(AND(Prévisions!E77="Terminée",AND(LEN(Prévisions!F77)-LEN(SUBSTITUTE(Prévisions!F77,"/",""))=2,Prévisions!F77*1&gt;TODAY(),DL!E77="!"),AND(LEN(Prévisions!G77)-LEN(SUBSTITUTE(Prévisions!G77,"/",""))=2,Prévisions!G77*1&gt;TODAY(),DL!G77="!")),"OAV(s) et Film(s) à venir",IF(AND(Prévisions!E77="Terminée",AND(LEN(Prévisions!F77)-LEN(SUBSTITUTE(Prévisions!F77,"/",""))=2,Prévisions!F77*1&gt;TODAY(),DL!E77="!")),"OAV(s) à venir",IF(AND(Prévisions!E77="Terminée",AND(LEN(Prévisions!G77)-LEN(SUBSTITUTE(Prévisions!G77,"/",""))=2,Prévisions!G77*1&gt;TODAY(),DL!G77="!")),"Film(s) à venir",IF(AND(OR(LEN(Prévisions!F77)-LEN(SUBSTITUTE(Prévisions!F77,"/",""))=1,Prévisions!F77="A venir"),OR(LEN(Prévisions!G77)-LEN(SUBSTITUTE(Prévisions!G77,"/",""))=1,Prévisions!G77="A venir")),"OAV(s) et Film(s) à venir (non précisé)",IF(OR(LEN(Prévisions!F77)-LEN(SUBSTITUTE(Prévisions!F77,"/",""))=1,Prévisions!F77="A venir"),"OAV(s) à venir (non précisé)",IF(OR(LEN(Prévisions!G77)-LEN(SUBSTITUTE(Prévisions!G77,"/",""))=1,Prévisions!G77="A venir"),"Film(s) à venir (non précisé)",IF(AND(Prévisions!E77="Terminée",OR(AND(Prévisions!F77*1&lt;=TODAY(),Prévisions!C77=DL!E77),ISBLANK(Prévisions!F77),Prévisions!F77="Terminé(s)"),OR(AND(Prévisions!G77*1&lt;=TODAY(),Prévisions!D77=DL!G77),ISBLANK(Prévisions!G77),Prévisions!G77="Terminé(s)")),"Série terminée","Try Again")))))))))))),IF(AND(OR(Prévisions!E77="A venir",LEN(Prévisions!E77)-LEN(SUBSTITUTE(Prévisions!E77,"/",""))=1),DL!C77="!"),"Série à venir (non précisé)",IF(AND(OR(Prévisions!F77="A venir",LEN(Prévisions!F77)-LEN(SUBSTITUTE(Prévisions!F77,"/",""))=1),DL!E77="!"),"OAV(s) à venir (non précisé)",IF(AND(OR(Prévisions!G77="A venir",LEN(Prévisions!G77)-LEN(SUBSTITUTE(Prévisions!G77,"/",""))=1),DL!G77="!"),"Film(s) à venir (non précisé)",IF(Prévisions!E77="En pause","Série en pause",IF(Prévisions!F77="En pause","OAV(s) en pause",IF(AND(LEN(Prévisions!F77)-LEN(SUBSTITUTE(Prévisions!F77,"/",""))=1,DL!E77="!"),"OAV(s) à venir (non précisé)",IF(AND(LEN(Prévisions!G77)-LEN(SUBSTITUTE(Prévisions!G77,"/",""))=1,DL!E77="!"),"Film(s) à venir (non précisé)",IF(Prévisions!G77="Terminé(s)","Film(s) terminé(s)",IF(Prévisions!F77="Terminé(s)","OAV(s) terminé(s)",IF(AND(Prévisions!E77*1&gt;TODAY(),DL!C77="!"),"Série à venir",IF(AND(Prévisions!F77*1&gt;TODAY(),DL!E77="!"),"OAV(s) à venir",IF(AND(Prévisions!G77*1&gt;TODAY(),DL!G77="!"),"Film(s) à venir",IF(AND(ISBLANK(Prévisions!E77),Prévisions!F77*1&lt;=TODAY(),OR(DL!E77="!",DL!E77="?")),"OAV(s) en cours",IF(AND(ISBLANK(Prévisions!E77),ISBLANK(Prévisions!F77),AND(Prévisions!G77*1&lt;=TODAY(),Prévisions!D77=DL!G77)),"Film(s) terminé(s)",IF(AND(ISBLANK(Prévisions!E77),ISBLANK(Prévisions!G77),AND(Prévisions!F77*1&lt;=TODAY(),Prévisions!C77=DL!E77)),"OAV(s) terminé(s)","Tryagain")))))))))))))))))</f>
        <v>Série terminée</v>
      </c>
      <c r="I77" s="5" t="str">
        <f ca="1">IF(AND(OR(H77="Série et OAV(s) en cours",H77="Série et OAV(s) en cours (non précisé)",H77="Série en cours",H77="OAV(s) en cours",H77="Film(s) en cours",H77="Série en cours (non précisé)",H77="OAV(s) en cours (non précisé)",H77="Film(s) en cours (non précisé)"),B77=C77,D77=E77,F77=G77),"A jour",IF(H77="Film(s) à venir","Dans "&amp;Prévisions!G77*1-TODAY()&amp;" jour(s)",IF(H77="OAV(s) à venir","Dans "&amp;Prévisions!F77*1-TODAY()&amp;" jour(s)",IF(H77="Série à venir","Dans "&amp;Prévisions!E77*1-TODAY()&amp;" jour(s)",IF(OR(H77="Série et OAV(s) à venir (non précisé)",H77="Série à venir (non précisé)",H77="OAV(s) à venir (non précisé)",H77="Film(s) à venir (non précisé)",H77="Série et film(s) à venir (non précisé)"),"Dans ?? jour(s)",IF(AND(H77="Film(s) terminé(s)",F77=G77),"Fini(s)",IF(AND(B77=C77,D77=E77,F77=G77),"Finie",IF(OR(DL!B77="x",DL!D77="x",DL!F77="x"),"Série Abandonnée",IF(AND(B77&lt;C77,D77&lt;E77,F77&lt;G77),C77-B77&amp;" Episode(s), "&amp;E77-D77&amp;" OAV(s) et "&amp;G77-F77&amp;" Film(s) à regarder",IF(AND(B77&lt;C77,D77&lt;E77),C77-B77&amp;" Episode(s) et "&amp;E77-D77&amp;" OAV(s) à regarder",IF(AND(B77&lt;C77,F77&lt;G77),C77-B77&amp;" Episode(s) et "&amp;G77-F77&amp;" Film(s) à regarder",IF(AND(D77&lt;E77,F77&lt;G77),E77-D77&amp;" OAV(s) et "&amp;G77-F77&amp;" Film(s) à regarder",IF(B77&lt;C77,C77-B77&amp;" Episode(s) à regarder",IF(D77&lt;E77,E77-D77&amp;" OAV(s) à regarder",IF(F77&lt;G77,G77-F77&amp;" Film(s) à regarder","")))))))))))))))</f>
        <v>11 Episode(s) à regarder</v>
      </c>
    </row>
    <row r="78" spans="1:9" s="10" customFormat="1" ht="17.25" customHeight="1" x14ac:dyDescent="0.25">
      <c r="A78" s="35" t="s">
        <v>167</v>
      </c>
      <c r="B78" s="5"/>
      <c r="C78" s="5"/>
      <c r="D78" s="5"/>
      <c r="E78" s="5"/>
      <c r="F78" s="5">
        <v>0</v>
      </c>
      <c r="G78" s="5">
        <v>0</v>
      </c>
      <c r="H78" s="5" t="str">
        <f ca="1">IF(AND(OR(LEN(Prévisions!E78)-LEN(SUBSTITUTE(Prévisions!E78,"/",""))=2,LEN(Prévisions!E78)-LEN(SUBSTITUTE(Prévisions!E78,"/",""))=1),OR(ISBLANK(Prévisions!F78),LEN(Prévisions!F78)-LEN(SUBSTITUTE(Prévisions!F78,"/",""))=2,LEN(Prévisions!F78)-LEN(SUBSTITUTE(Prévisions!F78,"/",""))=1),OR(ISBLANK(Prévisions!G78),LEN(Prévisions!G78)-LEN(SUBSTITUTE(Prévisions!G78,"/",""))=2,LEN(Prévisions!G78)-LEN(SUBSTITUTE(Prévisions!G78,"/",""))=1)),IF(AND(LEN(Prévisions!E78)-LEN(SUBSTITUTE(Prévisions!E78,"/",""))=1,LEN(Prévisions!F78)-LEN(SUBSTITUTE(Prévisions!F78,"/",""))=1,LEN(Prévisions!G78)-LEN(SUBSTITUTE(Prévisions!G78,"/",""))=1),"Série, OAV(s) et Film(s) à venir (non précisé)",IF(AND(OR(LEN(Prévisions!E78)-LEN(SUBSTITUTE(Prévisions!E78,"/",""))=1,Prévisions!E78="A venir"),OR(LEN(Prévisions!F78)-LEN(SUBSTITUTE(Prévisions!F78,"/",""))=1,Prévisions!F78="A venir")),"Série et OAV(s) à venir (non précisé)",IF(AND(OR(LEN(Prévisions!E78)-LEN(SUBSTITUTE(Prévisions!E78,"/",""))=1,Prévisions!E78="A venir"),OR(LEN(Prévisions!G78)-LEN(SUBSTITUTE(Prévisions!G78,"/",""))=1,Prévisions!G78="A venir")),"Série et Film(s) à venir (non précisé)",IF(OR(LEN(Prévisions!E78)-LEN(SUBSTITUTE(Prévisions!E78,"/",""))=1,Prévisions!E78="A venir"),"Série à venir (non précisé)",IF(AND(AND(Prévisions!E78*1&lt;=TODAY(),Prévisions!B78=DL!C78),AND(Prévisions!F78*1&lt;=TODAY(),Prévisions!C78=DL!E78),AND(Prévisions!G78*1&lt;=TODAY(),Prévisions!D78=DL!G78)),"Série terminée",IF(AND(AND(Prévisions!E78*1&lt;=TODAY(),OR(DL!C78="!",DL!C78="?")),AND(Prévisions!F78*1&lt;=TODAY(),OR(DL!E78="!",DL!E78="?")),AND(Prévisions!G78*1&lt;=TODAY(),OR(DL!G78="!",DL!G78="?"))),"Série, OAV(s) et Film(s) en cours",IF(AND(AND(Prévisions!E78*1&lt;=TODAY(),OR(DL!C78="!",DL!C78="?")),AND(Prévisions!F78*1&lt;=TODAY(),OR(DL!E78="!",DL!E78="?"))),"Série et OAV(s) en cours",IF(AND(AND(Prévisions!E78*1&lt;=TODAY(),OR(DL!C78="!",DL!C78="?")),AND(Prévisions!G78*1&lt;=TODAY(),OR(DL!G78="!",DL!G78="?"))),"Série et Film(s) en cours",IF(AND(AND(Prévisions!F78*1&lt;=TODAY(),OR(DL!E78="!",DL!E78="?")),AND(Prévisions!G78*1&lt;=TODAY(),OR(DL!G78="!",DL!G78="?"))),"OAV(s) et Film(s) en cours",IF(AND(Prévisions!E78*1&lt;=TODAY(),OR(DL!C78="!",DL!C78="?"),RIGHT(Prévisions!B78,1)="+"),"Série en cours (non précisé)",IF(AND(Prévisions!E78*1&lt;=TODAY(),OR(DL!C78="!",DL!C78="?")),"Série en cours",IF(AND(Prévisions!F78*1&lt;=TODAY(),OR(DL!E78="!",DL!E78="?"),RIGHT(Prévisions!C78,1)="+"),"OAV(s) en cours (non précisé)",IF(AND(Prévisions!F78*1&lt;=TODAY(),OR(DL!E78="!",DL!E78="?")),"OAV(s) en cours",IF(AND(Prévisions!G78*1&lt;=TODAY(),OR(DL!G78="!",DL!G78="?"),RIGHT(Prévisions!D78,1)="+"),"Film(s) en cours (non précisé)",IF(AND(Prévisions!G78*1&lt;=TODAY(),OR(DL!G78="!",DL!G78="?")),"Film(s) en cours",IF(AND(AND(Prévisions!E78*1&gt;TODAY(),DL!C78="!"),AND(Prévisions!F78*1&gt;TODAY(),DL!E78="!"),AND(Prévisions!G78*1&gt;TODAY(),DL!G78="!")),"Série, OAV(s) et Film(s) à venir",IF(AND(AND(Prévisions!E78*1&gt;TODAY(),DL!C78="!"),AND(Prévisions!F78*1&gt;TODAY(),DL!E78="!")),"Série et OAV(s) à venir",IF(AND(AND(Prévisions!E78*1&gt;TODAY(),DL!C78="!"),AND(Prévisions!G78*1&gt;TODAY(),DL!G78="!")),"Série et Film(s) à venir",IF(AND(AND(Prévisions!F78*1&gt;TODAY(),DL!E78="!"),AND(Prévisions!G78*1&gt;TODAY(),DL!G78="!")),"OAV(s) et Film(s) à venir",IF(AND(Prévisions!E78*1&gt;TODAY(),DL!C78="!"),"Série à venir",IF(AND(Prévisions!F78*1&gt;TODAY(),DL!E78="!"),"OAV(s) à venir",IF(AND(Prévisions!G78*1&gt;TODAY(),DL!G78="!"),"Film(s) à venir","Try Again")))))))))))))))))))))),IF(AND(Prévisions!E78="Terminée",OR(ISBLANK(Prévisions!F78),LEN(Prévisions!F78)-LEN(SUBSTITUTE(Prévisions!F78,"/",""))=2,LEN(Prévisions!F78)-LEN(SUBSTITUTE(Prévisions!F78,"/",""))=1,Prévisions!F78="Terminé(s)"),OR(ISBLANK(Prévisions!G78),LEN(Prévisions!G78)-LEN(SUBSTITUTE(Prévisions!G78,"/",""))=2,,LEN(Prévisions!G78)-LEN(SUBSTITUTE(Prévisions!G78,"/",""))=1,Prévisions!G78="Terminé(s)")),IF(AND(Prévisions!E78="Terminée",AND(Prévisions!F78*1&lt;=TODAY(),OR(DL!E78="!",DL!E78="?")),AND(Prévisions!G78*1&lt;=TODAY(),OR(DL!G78="!",DL!G78="?"))),"OAV(s) et Film(s) en cours",IF(AND(Prévisions!E78="Terminée",AND(Prévisions!F78*1&lt;=TODAY(),OR(DL!E78="!",DL!E78="?"),RIGHT(Prévisions!C78,1)="+")),"OAV(s) en cours (non précisé)",IF(AND(Prévisions!E78="Terminée",AND(Prévisions!F78*1&lt;=TODAY(),OR(DL!E78="!",DL!E78="?"))),"OAV(s) en cours",IF(AND(Prévisions!E78="Terminée",AND(Prévisions!G78*1&lt;=TODAY(),OR(DL!G78="!",DL!G78="?"),RIGHT(Prévisions!D78,1)="+")),"Film(s) en cours (non précisé)",IF(AND(Prévisions!E78="Terminée",AND(Prévisions!G78*1&lt;=TODAY(),OR(DL!G78="!",DL!G78="?"))),"Film(s) en cours",IF(AND(Prévisions!E78="Terminée",AND(LEN(Prévisions!F78)-LEN(SUBSTITUTE(Prévisions!F78,"/",""))=2,Prévisions!F78*1&gt;TODAY(),DL!E78="!"),AND(LEN(Prévisions!G78)-LEN(SUBSTITUTE(Prévisions!G78,"/",""))=2,Prévisions!G78*1&gt;TODAY(),DL!G78="!")),"OAV(s) et Film(s) à venir",IF(AND(Prévisions!E78="Terminée",AND(LEN(Prévisions!F78)-LEN(SUBSTITUTE(Prévisions!F78,"/",""))=2,Prévisions!F78*1&gt;TODAY(),DL!E78="!")),"OAV(s) à venir",IF(AND(Prévisions!E78="Terminée",AND(LEN(Prévisions!G78)-LEN(SUBSTITUTE(Prévisions!G78,"/",""))=2,Prévisions!G78*1&gt;TODAY(),DL!G78="!")),"Film(s) à venir",IF(AND(OR(LEN(Prévisions!F78)-LEN(SUBSTITUTE(Prévisions!F78,"/",""))=1,Prévisions!F78="A venir"),OR(LEN(Prévisions!G78)-LEN(SUBSTITUTE(Prévisions!G78,"/",""))=1,Prévisions!G78="A venir")),"OAV(s) et Film(s) à venir (non précisé)",IF(OR(LEN(Prévisions!F78)-LEN(SUBSTITUTE(Prévisions!F78,"/",""))=1,Prévisions!F78="A venir"),"OAV(s) à venir (non précisé)",IF(OR(LEN(Prévisions!G78)-LEN(SUBSTITUTE(Prévisions!G78,"/",""))=1,Prévisions!G78="A venir"),"Film(s) à venir (non précisé)",IF(AND(Prévisions!E78="Terminée",OR(AND(Prévisions!F78*1&lt;=TODAY(),Prévisions!C78=DL!E78),ISBLANK(Prévisions!F78),Prévisions!F78="Terminé(s)"),OR(AND(Prévisions!G78*1&lt;=TODAY(),Prévisions!D78=DL!G78),ISBLANK(Prévisions!G78),Prévisions!G78="Terminé(s)")),"Série terminée","Try Again")))))))))))),IF(AND(OR(Prévisions!E78="A venir",LEN(Prévisions!E78)-LEN(SUBSTITUTE(Prévisions!E78,"/",""))=1),DL!C78="!"),"Série à venir (non précisé)",IF(AND(OR(Prévisions!F78="A venir",LEN(Prévisions!F78)-LEN(SUBSTITUTE(Prévisions!F78,"/",""))=1),DL!E78="!"),"OAV(s) à venir (non précisé)",IF(AND(OR(Prévisions!G78="A venir",LEN(Prévisions!G78)-LEN(SUBSTITUTE(Prévisions!G78,"/",""))=1),DL!G78="!"),"Film(s) à venir (non précisé)",IF(Prévisions!E78="En pause","Série en pause",IF(Prévisions!F78="En pause","OAV(s) en pause",IF(AND(LEN(Prévisions!F78)-LEN(SUBSTITUTE(Prévisions!F78,"/",""))=1,DL!E78="!"),"OAV(s) à venir (non précisé)",IF(AND(LEN(Prévisions!G78)-LEN(SUBSTITUTE(Prévisions!G78,"/",""))=1,DL!E78="!"),"Film(s) à venir (non précisé)",IF(Prévisions!G78="Terminé(s)","Film(s) terminé(s)",IF(Prévisions!F78="Terminé(s)","OAV(s) terminé(s)",IF(AND(Prévisions!E78*1&gt;TODAY(),DL!C78="!"),"Série à venir",IF(AND(Prévisions!F78*1&gt;TODAY(),DL!E78="!"),"OAV(s) à venir",IF(AND(Prévisions!G78*1&gt;TODAY(),DL!G78="!"),"Film(s) à venir",IF(AND(ISBLANK(Prévisions!E78),Prévisions!F78*1&lt;=TODAY(),OR(DL!E78="!",DL!E78="?")),"OAV(s) en cours",IF(AND(ISBLANK(Prévisions!E78),ISBLANK(Prévisions!F78),AND(Prévisions!G78*1&lt;=TODAY(),Prévisions!D78=DL!G78)),"Film(s) terminé(s)",IF(AND(ISBLANK(Prévisions!E78),ISBLANK(Prévisions!G78),AND(Prévisions!F78*1&lt;=TODAY(),Prévisions!C78=DL!E78)),"OAV(s) terminé(s)","Tryagain")))))))))))))))))</f>
        <v>Film(s) à venir</v>
      </c>
      <c r="I78" s="5" t="str">
        <f ca="1">IF(AND(OR(H78="Série et OAV(s) en cours",H78="Série et OAV(s) en cours (non précisé)",H78="Série en cours",H78="OAV(s) en cours",H78="Film(s) en cours",H78="Série en cours (non précisé)",H78="OAV(s) en cours (non précisé)",H78="Film(s) en cours (non précisé)"),B78=C78,D78=E78,F78=G78),"A jour",IF(H78="Film(s) à venir","Dans "&amp;Prévisions!G78*1-TODAY()&amp;" jour(s)",IF(H78="OAV(s) à venir","Dans "&amp;Prévisions!F78*1-TODAY()&amp;" jour(s)",IF(H78="Série à venir","Dans "&amp;Prévisions!E78*1-TODAY()&amp;" jour(s)",IF(OR(H78="Série et OAV(s) à venir (non précisé)",H78="Série à venir (non précisé)",H78="OAV(s) à venir (non précisé)",H78="Film(s) à venir (non précisé)",H78="Série et film(s) à venir (non précisé)"),"Dans ?? jour(s)",IF(AND(H78="Film(s) terminé(s)",F78=G78),"Fini(s)",IF(AND(B78=C78,D78=E78,F78=G78),"Finie",IF(OR(DL!B78="x",DL!D78="x",DL!F78="x"),"Série Abandonnée",IF(AND(B78&lt;C78,D78&lt;E78,F78&lt;G78),C78-B78&amp;" Episode(s), "&amp;E78-D78&amp;" OAV(s) et "&amp;G78-F78&amp;" Film(s) à regarder",IF(AND(B78&lt;C78,D78&lt;E78),C78-B78&amp;" Episode(s) et "&amp;E78-D78&amp;" OAV(s) à regarder",IF(AND(B78&lt;C78,F78&lt;G78),C78-B78&amp;" Episode(s) et "&amp;G78-F78&amp;" Film(s) à regarder",IF(AND(D78&lt;E78,F78&lt;G78),E78-D78&amp;" OAV(s) et "&amp;G78-F78&amp;" Film(s) à regarder",IF(B78&lt;C78,C78-B78&amp;" Episode(s) à regarder",IF(D78&lt;E78,E78-D78&amp;" OAV(s) à regarder",IF(F78&lt;G78,G78-F78&amp;" Film(s) à regarder","")))))))))))))))</f>
        <v>Dans 146 jour(s)</v>
      </c>
    </row>
    <row r="79" spans="1:9" ht="17.25" customHeight="1" x14ac:dyDescent="0.25">
      <c r="A79" s="35" t="s">
        <v>17</v>
      </c>
      <c r="B79" s="5">
        <v>25</v>
      </c>
      <c r="C79" s="5">
        <v>25</v>
      </c>
      <c r="D79" s="5"/>
      <c r="E79" s="5"/>
      <c r="F79" s="5"/>
      <c r="G79" s="5"/>
      <c r="H79" s="5" t="str">
        <f ca="1">IF(AND(OR(LEN(Prévisions!E79)-LEN(SUBSTITUTE(Prévisions!E79,"/",""))=2,LEN(Prévisions!E79)-LEN(SUBSTITUTE(Prévisions!E79,"/",""))=1),OR(ISBLANK(Prévisions!F79),LEN(Prévisions!F79)-LEN(SUBSTITUTE(Prévisions!F79,"/",""))=2,LEN(Prévisions!F79)-LEN(SUBSTITUTE(Prévisions!F79,"/",""))=1),OR(ISBLANK(Prévisions!G79),LEN(Prévisions!G79)-LEN(SUBSTITUTE(Prévisions!G79,"/",""))=2,LEN(Prévisions!G79)-LEN(SUBSTITUTE(Prévisions!G79,"/",""))=1)),IF(AND(LEN(Prévisions!E79)-LEN(SUBSTITUTE(Prévisions!E79,"/",""))=1,LEN(Prévisions!F79)-LEN(SUBSTITUTE(Prévisions!F79,"/",""))=1,LEN(Prévisions!G79)-LEN(SUBSTITUTE(Prévisions!G79,"/",""))=1),"Série, OAV(s) et Film(s) à venir (non précisé)",IF(AND(OR(LEN(Prévisions!E79)-LEN(SUBSTITUTE(Prévisions!E79,"/",""))=1,Prévisions!E79="A venir"),OR(LEN(Prévisions!F79)-LEN(SUBSTITUTE(Prévisions!F79,"/",""))=1,Prévisions!F79="A venir")),"Série et OAV(s) à venir (non précisé)",IF(AND(OR(LEN(Prévisions!E79)-LEN(SUBSTITUTE(Prévisions!E79,"/",""))=1,Prévisions!E79="A venir"),OR(LEN(Prévisions!G79)-LEN(SUBSTITUTE(Prévisions!G79,"/",""))=1,Prévisions!G79="A venir")),"Série et Film(s) à venir (non précisé)",IF(OR(LEN(Prévisions!E79)-LEN(SUBSTITUTE(Prévisions!E79,"/",""))=1,Prévisions!E79="A venir"),"Série à venir (non précisé)",IF(AND(AND(Prévisions!E79*1&lt;=TODAY(),Prévisions!B79=DL!C79),AND(Prévisions!F79*1&lt;=TODAY(),Prévisions!C79=DL!E79),AND(Prévisions!G79*1&lt;=TODAY(),Prévisions!D79=DL!G79)),"Série terminée",IF(AND(AND(Prévisions!E79*1&lt;=TODAY(),OR(DL!C79="!",DL!C79="?")),AND(Prévisions!F79*1&lt;=TODAY(),OR(DL!E79="!",DL!E79="?")),AND(Prévisions!G79*1&lt;=TODAY(),OR(DL!G79="!",DL!G79="?"))),"Série, OAV(s) et Film(s) en cours",IF(AND(AND(Prévisions!E79*1&lt;=TODAY(),OR(DL!C79="!",DL!C79="?")),AND(Prévisions!F79*1&lt;=TODAY(),OR(DL!E79="!",DL!E79="?"))),"Série et OAV(s) en cours",IF(AND(AND(Prévisions!E79*1&lt;=TODAY(),OR(DL!C79="!",DL!C79="?")),AND(Prévisions!G79*1&lt;=TODAY(),OR(DL!G79="!",DL!G79="?"))),"Série et Film(s) en cours",IF(AND(AND(Prévisions!F79*1&lt;=TODAY(),OR(DL!E79="!",DL!E79="?")),AND(Prévisions!G79*1&lt;=TODAY(),OR(DL!G79="!",DL!G79="?"))),"OAV(s) et Film(s) en cours",IF(AND(Prévisions!E79*1&lt;=TODAY(),OR(DL!C79="!",DL!C79="?"),RIGHT(Prévisions!B79,1)="+"),"Série en cours (non précisé)",IF(AND(Prévisions!E79*1&lt;=TODAY(),OR(DL!C79="!",DL!C79="?")),"Série en cours",IF(AND(Prévisions!F79*1&lt;=TODAY(),OR(DL!E79="!",DL!E79="?"),RIGHT(Prévisions!C79,1)="+"),"OAV(s) en cours (non précisé)",IF(AND(Prévisions!F79*1&lt;=TODAY(),OR(DL!E79="!",DL!E79="?")),"OAV(s) en cours",IF(AND(Prévisions!G79*1&lt;=TODAY(),OR(DL!G79="!",DL!G79="?"),RIGHT(Prévisions!D79,1)="+"),"Film(s) en cours (non précisé)",IF(AND(Prévisions!G79*1&lt;=TODAY(),OR(DL!G79="!",DL!G79="?")),"Film(s) en cours",IF(AND(AND(Prévisions!E79*1&gt;TODAY(),DL!C79="!"),AND(Prévisions!F79*1&gt;TODAY(),DL!E79="!"),AND(Prévisions!G79*1&gt;TODAY(),DL!G79="!")),"Série, OAV(s) et Film(s) à venir",IF(AND(AND(Prévisions!E79*1&gt;TODAY(),DL!C79="!"),AND(Prévisions!F79*1&gt;TODAY(),DL!E79="!")),"Série et OAV(s) à venir",IF(AND(AND(Prévisions!E79*1&gt;TODAY(),DL!C79="!"),AND(Prévisions!G79*1&gt;TODAY(),DL!G79="!")),"Série et Film(s) à venir",IF(AND(AND(Prévisions!F79*1&gt;TODAY(),DL!E79="!"),AND(Prévisions!G79*1&gt;TODAY(),DL!G79="!")),"OAV(s) et Film(s) à venir",IF(AND(Prévisions!E79*1&gt;TODAY(),DL!C79="!"),"Série à venir",IF(AND(Prévisions!F79*1&gt;TODAY(),DL!E79="!"),"OAV(s) à venir",IF(AND(Prévisions!G79*1&gt;TODAY(),DL!G79="!"),"Film(s) à venir","Try Again")))))))))))))))))))))),IF(AND(Prévisions!E79="Terminée",OR(ISBLANK(Prévisions!F79),LEN(Prévisions!F79)-LEN(SUBSTITUTE(Prévisions!F79,"/",""))=2,LEN(Prévisions!F79)-LEN(SUBSTITUTE(Prévisions!F79,"/",""))=1,Prévisions!F79="Terminé(s)"),OR(ISBLANK(Prévisions!G79),LEN(Prévisions!G79)-LEN(SUBSTITUTE(Prévisions!G79,"/",""))=2,,LEN(Prévisions!G79)-LEN(SUBSTITUTE(Prévisions!G79,"/",""))=1,Prévisions!G79="Terminé(s)")),IF(AND(Prévisions!E79="Terminée",AND(Prévisions!F79*1&lt;=TODAY(),OR(DL!E79="!",DL!E79="?")),AND(Prévisions!G79*1&lt;=TODAY(),OR(DL!G79="!",DL!G79="?"))),"OAV(s) et Film(s) en cours",IF(AND(Prévisions!E79="Terminée",AND(Prévisions!F79*1&lt;=TODAY(),OR(DL!E79="!",DL!E79="?"),RIGHT(Prévisions!C79,1)="+")),"OAV(s) en cours (non précisé)",IF(AND(Prévisions!E79="Terminée",AND(Prévisions!F79*1&lt;=TODAY(),OR(DL!E79="!",DL!E79="?"))),"OAV(s) en cours",IF(AND(Prévisions!E79="Terminée",AND(Prévisions!G79*1&lt;=TODAY(),OR(DL!G79="!",DL!G79="?"),RIGHT(Prévisions!D79,1)="+")),"Film(s) en cours (non précisé)",IF(AND(Prévisions!E79="Terminée",AND(Prévisions!G79*1&lt;=TODAY(),OR(DL!G79="!",DL!G79="?"))),"Film(s) en cours",IF(AND(Prévisions!E79="Terminée",AND(LEN(Prévisions!F79)-LEN(SUBSTITUTE(Prévisions!F79,"/",""))=2,Prévisions!F79*1&gt;TODAY(),DL!E79="!"),AND(LEN(Prévisions!G79)-LEN(SUBSTITUTE(Prévisions!G79,"/",""))=2,Prévisions!G79*1&gt;TODAY(),DL!G79="!")),"OAV(s) et Film(s) à venir",IF(AND(Prévisions!E79="Terminée",AND(LEN(Prévisions!F79)-LEN(SUBSTITUTE(Prévisions!F79,"/",""))=2,Prévisions!F79*1&gt;TODAY(),DL!E79="!")),"OAV(s) à venir",IF(AND(Prévisions!E79="Terminée",AND(LEN(Prévisions!G79)-LEN(SUBSTITUTE(Prévisions!G79,"/",""))=2,Prévisions!G79*1&gt;TODAY(),DL!G79="!")),"Film(s) à venir",IF(AND(OR(LEN(Prévisions!F79)-LEN(SUBSTITUTE(Prévisions!F79,"/",""))=1,Prévisions!F79="A venir"),OR(LEN(Prévisions!G79)-LEN(SUBSTITUTE(Prévisions!G79,"/",""))=1,Prévisions!G79="A venir")),"OAV(s) et Film(s) à venir (non précisé)",IF(OR(LEN(Prévisions!F79)-LEN(SUBSTITUTE(Prévisions!F79,"/",""))=1,Prévisions!F79="A venir"),"OAV(s) à venir (non précisé)",IF(OR(LEN(Prévisions!G79)-LEN(SUBSTITUTE(Prévisions!G79,"/",""))=1,Prévisions!G79="A venir"),"Film(s) à venir (non précisé)",IF(AND(Prévisions!E79="Terminée",OR(AND(Prévisions!F79*1&lt;=TODAY(),Prévisions!C79=DL!E79),ISBLANK(Prévisions!F79),Prévisions!F79="Terminé(s)"),OR(AND(Prévisions!G79*1&lt;=TODAY(),Prévisions!D79=DL!G79),ISBLANK(Prévisions!G79),Prévisions!G79="Terminé(s)")),"Série terminée","Try Again")))))))))))),IF(AND(OR(Prévisions!E79="A venir",LEN(Prévisions!E79)-LEN(SUBSTITUTE(Prévisions!E79,"/",""))=1),DL!C79="!"),"Série à venir (non précisé)",IF(AND(OR(Prévisions!F79="A venir",LEN(Prévisions!F79)-LEN(SUBSTITUTE(Prévisions!F79,"/",""))=1),DL!E79="!"),"OAV(s) à venir (non précisé)",IF(AND(OR(Prévisions!G79="A venir",LEN(Prévisions!G79)-LEN(SUBSTITUTE(Prévisions!G79,"/",""))=1),DL!G79="!"),"Film(s) à venir (non précisé)",IF(Prévisions!E79="En pause","Série en pause",IF(Prévisions!F79="En pause","OAV(s) en pause",IF(AND(LEN(Prévisions!F79)-LEN(SUBSTITUTE(Prévisions!F79,"/",""))=1,DL!E79="!"),"OAV(s) à venir (non précisé)",IF(AND(LEN(Prévisions!G79)-LEN(SUBSTITUTE(Prévisions!G79,"/",""))=1,DL!E79="!"),"Film(s) à venir (non précisé)",IF(Prévisions!G79="Terminé(s)","Film(s) terminé(s)",IF(Prévisions!F79="Terminé(s)","OAV(s) terminé(s)",IF(AND(Prévisions!E79*1&gt;TODAY(),DL!C79="!"),"Série à venir",IF(AND(Prévisions!F79*1&gt;TODAY(),DL!E79="!"),"OAV(s) à venir",IF(AND(Prévisions!G79*1&gt;TODAY(),DL!G79="!"),"Film(s) à venir",IF(AND(ISBLANK(Prévisions!E79),Prévisions!F79*1&lt;=TODAY(),OR(DL!E79="!",DL!E79="?")),"OAV(s) en cours",IF(AND(ISBLANK(Prévisions!E79),ISBLANK(Prévisions!F79),AND(Prévisions!G79*1&lt;=TODAY(),Prévisions!D79=DL!G79)),"Film(s) terminé(s)",IF(AND(ISBLANK(Prévisions!E79),ISBLANK(Prévisions!G79),AND(Prévisions!F79*1&lt;=TODAY(),Prévisions!C79=DL!E79)),"OAV(s) terminé(s)","Tryagain")))))))))))))))))</f>
        <v>Série terminée</v>
      </c>
      <c r="I79" s="5" t="str">
        <f ca="1">IF(AND(OR(H79="Série et OAV(s) en cours",H79="Série et OAV(s) en cours (non précisé)",H79="Série en cours",H79="OAV(s) en cours",H79="Film(s) en cours",H79="Série en cours (non précisé)",H79="OAV(s) en cours (non précisé)",H79="Film(s) en cours (non précisé)"),B79=C79,D79=E79,F79=G79),"A jour",IF(H79="Film(s) à venir","Dans "&amp;Prévisions!G79*1-TODAY()&amp;" jour(s)",IF(H79="OAV(s) à venir","Dans "&amp;Prévisions!F79*1-TODAY()&amp;" jour(s)",IF(H79="Série à venir","Dans "&amp;Prévisions!E79*1-TODAY()&amp;" jour(s)",IF(OR(H79="Série et OAV(s) à venir (non précisé)",H79="Série à venir (non précisé)",H79="OAV(s) à venir (non précisé)",H79="Film(s) à venir (non précisé)",H79="Série et film(s) à venir (non précisé)"),"Dans ?? jour(s)",IF(AND(H79="Film(s) terminé(s)",F79=G79),"Fini(s)",IF(AND(B79=C79,D79=E79,F79=G79),"Finie",IF(OR(DL!B79="x",DL!D79="x",DL!F79="x"),"Série Abandonnée",IF(AND(B79&lt;C79,D79&lt;E79,F79&lt;G79),C79-B79&amp;" Episode(s), "&amp;E79-D79&amp;" OAV(s) et "&amp;G79-F79&amp;" Film(s) à regarder",IF(AND(B79&lt;C79,D79&lt;E79),C79-B79&amp;" Episode(s) et "&amp;E79-D79&amp;" OAV(s) à regarder",IF(AND(B79&lt;C79,F79&lt;G79),C79-B79&amp;" Episode(s) et "&amp;G79-F79&amp;" Film(s) à regarder",IF(AND(D79&lt;E79,F79&lt;G79),E79-D79&amp;" OAV(s) et "&amp;G79-F79&amp;" Film(s) à regarder",IF(B79&lt;C79,C79-B79&amp;" Episode(s) à regarder",IF(D79&lt;E79,E79-D79&amp;" OAV(s) à regarder",IF(F79&lt;G79,G79-F79&amp;" Film(s) à regarder","")))))))))))))))</f>
        <v>Finie</v>
      </c>
    </row>
    <row r="80" spans="1:9" s="8" customFormat="1" ht="17.25" customHeight="1" x14ac:dyDescent="0.25">
      <c r="A80" s="35" t="s">
        <v>63</v>
      </c>
      <c r="B80" s="5">
        <v>25</v>
      </c>
      <c r="C80" s="5">
        <v>25</v>
      </c>
      <c r="D80" s="5"/>
      <c r="E80" s="5"/>
      <c r="F80" s="5"/>
      <c r="G80" s="5"/>
      <c r="H80" s="5" t="str">
        <f ca="1">IF(AND(OR(LEN(Prévisions!E80)-LEN(SUBSTITUTE(Prévisions!E80,"/",""))=2,LEN(Prévisions!E80)-LEN(SUBSTITUTE(Prévisions!E80,"/",""))=1),OR(ISBLANK(Prévisions!F80),LEN(Prévisions!F80)-LEN(SUBSTITUTE(Prévisions!F80,"/",""))=2,LEN(Prévisions!F80)-LEN(SUBSTITUTE(Prévisions!F80,"/",""))=1),OR(ISBLANK(Prévisions!G80),LEN(Prévisions!G80)-LEN(SUBSTITUTE(Prévisions!G80,"/",""))=2,LEN(Prévisions!G80)-LEN(SUBSTITUTE(Prévisions!G80,"/",""))=1)),IF(AND(LEN(Prévisions!E80)-LEN(SUBSTITUTE(Prévisions!E80,"/",""))=1,LEN(Prévisions!F80)-LEN(SUBSTITUTE(Prévisions!F80,"/",""))=1,LEN(Prévisions!G80)-LEN(SUBSTITUTE(Prévisions!G80,"/",""))=1),"Série, OAV(s) et Film(s) à venir (non précisé)",IF(AND(OR(LEN(Prévisions!E80)-LEN(SUBSTITUTE(Prévisions!E80,"/",""))=1,Prévisions!E80="A venir"),OR(LEN(Prévisions!F80)-LEN(SUBSTITUTE(Prévisions!F80,"/",""))=1,Prévisions!F80="A venir")),"Série et OAV(s) à venir (non précisé)",IF(AND(OR(LEN(Prévisions!E80)-LEN(SUBSTITUTE(Prévisions!E80,"/",""))=1,Prévisions!E80="A venir"),OR(LEN(Prévisions!G80)-LEN(SUBSTITUTE(Prévisions!G80,"/",""))=1,Prévisions!G80="A venir")),"Série et Film(s) à venir (non précisé)",IF(OR(LEN(Prévisions!E80)-LEN(SUBSTITUTE(Prévisions!E80,"/",""))=1,Prévisions!E80="A venir"),"Série à venir (non précisé)",IF(AND(AND(Prévisions!E80*1&lt;=TODAY(),Prévisions!B80=DL!C80),AND(Prévisions!F80*1&lt;=TODAY(),Prévisions!C80=DL!E80),AND(Prévisions!G80*1&lt;=TODAY(),Prévisions!D80=DL!G80)),"Série terminée",IF(AND(AND(Prévisions!E80*1&lt;=TODAY(),OR(DL!C80="!",DL!C80="?")),AND(Prévisions!F80*1&lt;=TODAY(),OR(DL!E80="!",DL!E80="?")),AND(Prévisions!G80*1&lt;=TODAY(),OR(DL!G80="!",DL!G80="?"))),"Série, OAV(s) et Film(s) en cours",IF(AND(AND(Prévisions!E80*1&lt;=TODAY(),OR(DL!C80="!",DL!C80="?")),AND(Prévisions!F80*1&lt;=TODAY(),OR(DL!E80="!",DL!E80="?"))),"Série et OAV(s) en cours",IF(AND(AND(Prévisions!E80*1&lt;=TODAY(),OR(DL!C80="!",DL!C80="?")),AND(Prévisions!G80*1&lt;=TODAY(),OR(DL!G80="!",DL!G80="?"))),"Série et Film(s) en cours",IF(AND(AND(Prévisions!F80*1&lt;=TODAY(),OR(DL!E80="!",DL!E80="?")),AND(Prévisions!G80*1&lt;=TODAY(),OR(DL!G80="!",DL!G80="?"))),"OAV(s) et Film(s) en cours",IF(AND(Prévisions!E80*1&lt;=TODAY(),OR(DL!C80="!",DL!C80="?"),RIGHT(Prévisions!B80,1)="+"),"Série en cours (non précisé)",IF(AND(Prévisions!E80*1&lt;=TODAY(),OR(DL!C80="!",DL!C80="?")),"Série en cours",IF(AND(Prévisions!F80*1&lt;=TODAY(),OR(DL!E80="!",DL!E80="?"),RIGHT(Prévisions!C80,1)="+"),"OAV(s) en cours (non précisé)",IF(AND(Prévisions!F80*1&lt;=TODAY(),OR(DL!E80="!",DL!E80="?")),"OAV(s) en cours",IF(AND(Prévisions!G80*1&lt;=TODAY(),OR(DL!G80="!",DL!G80="?"),RIGHT(Prévisions!D80,1)="+"),"Film(s) en cours (non précisé)",IF(AND(Prévisions!G80*1&lt;=TODAY(),OR(DL!G80="!",DL!G80="?")),"Film(s) en cours",IF(AND(AND(Prévisions!E80*1&gt;TODAY(),DL!C80="!"),AND(Prévisions!F80*1&gt;TODAY(),DL!E80="!"),AND(Prévisions!G80*1&gt;TODAY(),DL!G80="!")),"Série, OAV(s) et Film(s) à venir",IF(AND(AND(Prévisions!E80*1&gt;TODAY(),DL!C80="!"),AND(Prévisions!F80*1&gt;TODAY(),DL!E80="!")),"Série et OAV(s) à venir",IF(AND(AND(Prévisions!E80*1&gt;TODAY(),DL!C80="!"),AND(Prévisions!G80*1&gt;TODAY(),DL!G80="!")),"Série et Film(s) à venir",IF(AND(AND(Prévisions!F80*1&gt;TODAY(),DL!E80="!"),AND(Prévisions!G80*1&gt;TODAY(),DL!G80="!")),"OAV(s) et Film(s) à venir",IF(AND(Prévisions!E80*1&gt;TODAY(),DL!C80="!"),"Série à venir",IF(AND(Prévisions!F80*1&gt;TODAY(),DL!E80="!"),"OAV(s) à venir",IF(AND(Prévisions!G80*1&gt;TODAY(),DL!G80="!"),"Film(s) à venir","Try Again")))))))))))))))))))))),IF(AND(Prévisions!E80="Terminée",OR(ISBLANK(Prévisions!F80),LEN(Prévisions!F80)-LEN(SUBSTITUTE(Prévisions!F80,"/",""))=2,LEN(Prévisions!F80)-LEN(SUBSTITUTE(Prévisions!F80,"/",""))=1,Prévisions!F80="Terminé(s)"),OR(ISBLANK(Prévisions!G80),LEN(Prévisions!G80)-LEN(SUBSTITUTE(Prévisions!G80,"/",""))=2,,LEN(Prévisions!G80)-LEN(SUBSTITUTE(Prévisions!G80,"/",""))=1,Prévisions!G80="Terminé(s)")),IF(AND(Prévisions!E80="Terminée",AND(Prévisions!F80*1&lt;=TODAY(),OR(DL!E80="!",DL!E80="?")),AND(Prévisions!G80*1&lt;=TODAY(),OR(DL!G80="!",DL!G80="?"))),"OAV(s) et Film(s) en cours",IF(AND(Prévisions!E80="Terminée",AND(Prévisions!F80*1&lt;=TODAY(),OR(DL!E80="!",DL!E80="?"),RIGHT(Prévisions!C80,1)="+")),"OAV(s) en cours (non précisé)",IF(AND(Prévisions!E80="Terminée",AND(Prévisions!F80*1&lt;=TODAY(),OR(DL!E80="!",DL!E80="?"))),"OAV(s) en cours",IF(AND(Prévisions!E80="Terminée",AND(Prévisions!G80*1&lt;=TODAY(),OR(DL!G80="!",DL!G80="?"),RIGHT(Prévisions!D80,1)="+")),"Film(s) en cours (non précisé)",IF(AND(Prévisions!E80="Terminée",AND(Prévisions!G80*1&lt;=TODAY(),OR(DL!G80="!",DL!G80="?"))),"Film(s) en cours",IF(AND(Prévisions!E80="Terminée",AND(LEN(Prévisions!F80)-LEN(SUBSTITUTE(Prévisions!F80,"/",""))=2,Prévisions!F80*1&gt;TODAY(),DL!E80="!"),AND(LEN(Prévisions!G80)-LEN(SUBSTITUTE(Prévisions!G80,"/",""))=2,Prévisions!G80*1&gt;TODAY(),DL!G80="!")),"OAV(s) et Film(s) à venir",IF(AND(Prévisions!E80="Terminée",AND(LEN(Prévisions!F80)-LEN(SUBSTITUTE(Prévisions!F80,"/",""))=2,Prévisions!F80*1&gt;TODAY(),DL!E80="!")),"OAV(s) à venir",IF(AND(Prévisions!E80="Terminée",AND(LEN(Prévisions!G80)-LEN(SUBSTITUTE(Prévisions!G80,"/",""))=2,Prévisions!G80*1&gt;TODAY(),DL!G80="!")),"Film(s) à venir",IF(AND(OR(LEN(Prévisions!F80)-LEN(SUBSTITUTE(Prévisions!F80,"/",""))=1,Prévisions!F80="A venir"),OR(LEN(Prévisions!G80)-LEN(SUBSTITUTE(Prévisions!G80,"/",""))=1,Prévisions!G80="A venir")),"OAV(s) et Film(s) à venir (non précisé)",IF(OR(LEN(Prévisions!F80)-LEN(SUBSTITUTE(Prévisions!F80,"/",""))=1,Prévisions!F80="A venir"),"OAV(s) à venir (non précisé)",IF(OR(LEN(Prévisions!G80)-LEN(SUBSTITUTE(Prévisions!G80,"/",""))=1,Prévisions!G80="A venir"),"Film(s) à venir (non précisé)",IF(AND(Prévisions!E80="Terminée",OR(AND(Prévisions!F80*1&lt;=TODAY(),Prévisions!C80=DL!E80),ISBLANK(Prévisions!F80),Prévisions!F80="Terminé(s)"),OR(AND(Prévisions!G80*1&lt;=TODAY(),Prévisions!D80=DL!G80),ISBLANK(Prévisions!G80),Prévisions!G80="Terminé(s)")),"Série terminée","Try Again")))))))))))),IF(AND(OR(Prévisions!E80="A venir",LEN(Prévisions!E80)-LEN(SUBSTITUTE(Prévisions!E80,"/",""))=1),DL!C80="!"),"Série à venir (non précisé)",IF(AND(OR(Prévisions!F80="A venir",LEN(Prévisions!F80)-LEN(SUBSTITUTE(Prévisions!F80,"/",""))=1),DL!E80="!"),"OAV(s) à venir (non précisé)",IF(AND(OR(Prévisions!G80="A venir",LEN(Prévisions!G80)-LEN(SUBSTITUTE(Prévisions!G80,"/",""))=1),DL!G80="!"),"Film(s) à venir (non précisé)",IF(Prévisions!E80="En pause","Série en pause",IF(Prévisions!F80="En pause","OAV(s) en pause",IF(AND(LEN(Prévisions!F80)-LEN(SUBSTITUTE(Prévisions!F80,"/",""))=1,DL!E80="!"),"OAV(s) à venir (non précisé)",IF(AND(LEN(Prévisions!G80)-LEN(SUBSTITUTE(Prévisions!G80,"/",""))=1,DL!E80="!"),"Film(s) à venir (non précisé)",IF(Prévisions!G80="Terminé(s)","Film(s) terminé(s)",IF(Prévisions!F80="Terminé(s)","OAV(s) terminé(s)",IF(AND(Prévisions!E80*1&gt;TODAY(),DL!C80="!"),"Série à venir",IF(AND(Prévisions!F80*1&gt;TODAY(),DL!E80="!"),"OAV(s) à venir",IF(AND(Prévisions!G80*1&gt;TODAY(),DL!G80="!"),"Film(s) à venir",IF(AND(ISBLANK(Prévisions!E80),Prévisions!F80*1&lt;=TODAY(),OR(DL!E80="!",DL!E80="?")),"OAV(s) en cours",IF(AND(ISBLANK(Prévisions!E80),ISBLANK(Prévisions!F80),AND(Prévisions!G80*1&lt;=TODAY(),Prévisions!D80=DL!G80)),"Film(s) terminé(s)",IF(AND(ISBLANK(Prévisions!E80),ISBLANK(Prévisions!G80),AND(Prévisions!F80*1&lt;=TODAY(),Prévisions!C80=DL!E80)),"OAV(s) terminé(s)","Tryagain")))))))))))))))))</f>
        <v>Série terminée</v>
      </c>
      <c r="I80" s="5" t="str">
        <f ca="1">IF(AND(OR(H80="Série et OAV(s) en cours",H80="Série et OAV(s) en cours (non précisé)",H80="Série en cours",H80="OAV(s) en cours",H80="Film(s) en cours",H80="Série en cours (non précisé)",H80="OAV(s) en cours (non précisé)",H80="Film(s) en cours (non précisé)"),B80=C80,D80=E80,F80=G80),"A jour",IF(H80="Film(s) à venir","Dans "&amp;Prévisions!G80*1-TODAY()&amp;" jour(s)",IF(H80="OAV(s) à venir","Dans "&amp;Prévisions!F80*1-TODAY()&amp;" jour(s)",IF(H80="Série à venir","Dans "&amp;Prévisions!E80*1-TODAY()&amp;" jour(s)",IF(OR(H80="Série et OAV(s) à venir (non précisé)",H80="Série à venir (non précisé)",H80="OAV(s) à venir (non précisé)",H80="Film(s) à venir (non précisé)",H80="Série et film(s) à venir (non précisé)"),"Dans ?? jour(s)",IF(AND(H80="Film(s) terminé(s)",F80=G80),"Fini(s)",IF(AND(B80=C80,D80=E80,F80=G80),"Finie",IF(OR(DL!B80="x",DL!D80="x",DL!F80="x"),"Série Abandonnée",IF(AND(B80&lt;C80,D80&lt;E80,F80&lt;G80),C80-B80&amp;" Episode(s), "&amp;E80-D80&amp;" OAV(s) et "&amp;G80-F80&amp;" Film(s) à regarder",IF(AND(B80&lt;C80,D80&lt;E80),C80-B80&amp;" Episode(s) et "&amp;E80-D80&amp;" OAV(s) à regarder",IF(AND(B80&lt;C80,F80&lt;G80),C80-B80&amp;" Episode(s) et "&amp;G80-F80&amp;" Film(s) à regarder",IF(AND(D80&lt;E80,F80&lt;G80),E80-D80&amp;" OAV(s) et "&amp;G80-F80&amp;" Film(s) à regarder",IF(B80&lt;C80,C80-B80&amp;" Episode(s) à regarder",IF(D80&lt;E80,E80-D80&amp;" OAV(s) à regarder",IF(F80&lt;G80,G80-F80&amp;" Film(s) à regarder","")))))))))))))))</f>
        <v>Finie</v>
      </c>
    </row>
    <row r="81" spans="1:9" s="8" customFormat="1" ht="17.25" customHeight="1" x14ac:dyDescent="0.25">
      <c r="A81" s="35" t="s">
        <v>64</v>
      </c>
      <c r="B81" s="5">
        <v>25</v>
      </c>
      <c r="C81" s="5">
        <v>25</v>
      </c>
      <c r="D81" s="5"/>
      <c r="E81" s="5"/>
      <c r="F81" s="5"/>
      <c r="G81" s="5"/>
      <c r="H81" s="5" t="str">
        <f ca="1">IF(AND(OR(LEN(Prévisions!E81)-LEN(SUBSTITUTE(Prévisions!E81,"/",""))=2,LEN(Prévisions!E81)-LEN(SUBSTITUTE(Prévisions!E81,"/",""))=1),OR(ISBLANK(Prévisions!F81),LEN(Prévisions!F81)-LEN(SUBSTITUTE(Prévisions!F81,"/",""))=2,LEN(Prévisions!F81)-LEN(SUBSTITUTE(Prévisions!F81,"/",""))=1),OR(ISBLANK(Prévisions!G81),LEN(Prévisions!G81)-LEN(SUBSTITUTE(Prévisions!G81,"/",""))=2,LEN(Prévisions!G81)-LEN(SUBSTITUTE(Prévisions!G81,"/",""))=1)),IF(AND(LEN(Prévisions!E81)-LEN(SUBSTITUTE(Prévisions!E81,"/",""))=1,LEN(Prévisions!F81)-LEN(SUBSTITUTE(Prévisions!F81,"/",""))=1,LEN(Prévisions!G81)-LEN(SUBSTITUTE(Prévisions!G81,"/",""))=1),"Série, OAV(s) et Film(s) à venir (non précisé)",IF(AND(OR(LEN(Prévisions!E81)-LEN(SUBSTITUTE(Prévisions!E81,"/",""))=1,Prévisions!E81="A venir"),OR(LEN(Prévisions!F81)-LEN(SUBSTITUTE(Prévisions!F81,"/",""))=1,Prévisions!F81="A venir")),"Série et OAV(s) à venir (non précisé)",IF(AND(OR(LEN(Prévisions!E81)-LEN(SUBSTITUTE(Prévisions!E81,"/",""))=1,Prévisions!E81="A venir"),OR(LEN(Prévisions!G81)-LEN(SUBSTITUTE(Prévisions!G81,"/",""))=1,Prévisions!G81="A venir")),"Série et Film(s) à venir (non précisé)",IF(OR(LEN(Prévisions!E81)-LEN(SUBSTITUTE(Prévisions!E81,"/",""))=1,Prévisions!E81="A venir"),"Série à venir (non précisé)",IF(AND(AND(Prévisions!E81*1&lt;=TODAY(),Prévisions!B81=DL!C81),AND(Prévisions!F81*1&lt;=TODAY(),Prévisions!C81=DL!E81),AND(Prévisions!G81*1&lt;=TODAY(),Prévisions!D81=DL!G81)),"Série terminée",IF(AND(AND(Prévisions!E81*1&lt;=TODAY(),OR(DL!C81="!",DL!C81="?")),AND(Prévisions!F81*1&lt;=TODAY(),OR(DL!E81="!",DL!E81="?")),AND(Prévisions!G81*1&lt;=TODAY(),OR(DL!G81="!",DL!G81="?"))),"Série, OAV(s) et Film(s) en cours",IF(AND(AND(Prévisions!E81*1&lt;=TODAY(),OR(DL!C81="!",DL!C81="?")),AND(Prévisions!F81*1&lt;=TODAY(),OR(DL!E81="!",DL!E81="?"))),"Série et OAV(s) en cours",IF(AND(AND(Prévisions!E81*1&lt;=TODAY(),OR(DL!C81="!",DL!C81="?")),AND(Prévisions!G81*1&lt;=TODAY(),OR(DL!G81="!",DL!G81="?"))),"Série et Film(s) en cours",IF(AND(AND(Prévisions!F81*1&lt;=TODAY(),OR(DL!E81="!",DL!E81="?")),AND(Prévisions!G81*1&lt;=TODAY(),OR(DL!G81="!",DL!G81="?"))),"OAV(s) et Film(s) en cours",IF(AND(Prévisions!E81*1&lt;=TODAY(),OR(DL!C81="!",DL!C81="?"),RIGHT(Prévisions!B81,1)="+"),"Série en cours (non précisé)",IF(AND(Prévisions!E81*1&lt;=TODAY(),OR(DL!C81="!",DL!C81="?")),"Série en cours",IF(AND(Prévisions!F81*1&lt;=TODAY(),OR(DL!E81="!",DL!E81="?"),RIGHT(Prévisions!C81,1)="+"),"OAV(s) en cours (non précisé)",IF(AND(Prévisions!F81*1&lt;=TODAY(),OR(DL!E81="!",DL!E81="?")),"OAV(s) en cours",IF(AND(Prévisions!G81*1&lt;=TODAY(),OR(DL!G81="!",DL!G81="?"),RIGHT(Prévisions!D81,1)="+"),"Film(s) en cours (non précisé)",IF(AND(Prévisions!G81*1&lt;=TODAY(),OR(DL!G81="!",DL!G81="?")),"Film(s) en cours",IF(AND(AND(Prévisions!E81*1&gt;TODAY(),DL!C81="!"),AND(Prévisions!F81*1&gt;TODAY(),DL!E81="!"),AND(Prévisions!G81*1&gt;TODAY(),DL!G81="!")),"Série, OAV(s) et Film(s) à venir",IF(AND(AND(Prévisions!E81*1&gt;TODAY(),DL!C81="!"),AND(Prévisions!F81*1&gt;TODAY(),DL!E81="!")),"Série et OAV(s) à venir",IF(AND(AND(Prévisions!E81*1&gt;TODAY(),DL!C81="!"),AND(Prévisions!G81*1&gt;TODAY(),DL!G81="!")),"Série et Film(s) à venir",IF(AND(AND(Prévisions!F81*1&gt;TODAY(),DL!E81="!"),AND(Prévisions!G81*1&gt;TODAY(),DL!G81="!")),"OAV(s) et Film(s) à venir",IF(AND(Prévisions!E81*1&gt;TODAY(),DL!C81="!"),"Série à venir",IF(AND(Prévisions!F81*1&gt;TODAY(),DL!E81="!"),"OAV(s) à venir",IF(AND(Prévisions!G81*1&gt;TODAY(),DL!G81="!"),"Film(s) à venir","Try Again")))))))))))))))))))))),IF(AND(Prévisions!E81="Terminée",OR(ISBLANK(Prévisions!F81),LEN(Prévisions!F81)-LEN(SUBSTITUTE(Prévisions!F81,"/",""))=2,LEN(Prévisions!F81)-LEN(SUBSTITUTE(Prévisions!F81,"/",""))=1,Prévisions!F81="Terminé(s)"),OR(ISBLANK(Prévisions!G81),LEN(Prévisions!G81)-LEN(SUBSTITUTE(Prévisions!G81,"/",""))=2,,LEN(Prévisions!G81)-LEN(SUBSTITUTE(Prévisions!G81,"/",""))=1,Prévisions!G81="Terminé(s)")),IF(AND(Prévisions!E81="Terminée",AND(Prévisions!F81*1&lt;=TODAY(),OR(DL!E81="!",DL!E81="?")),AND(Prévisions!G81*1&lt;=TODAY(),OR(DL!G81="!",DL!G81="?"))),"OAV(s) et Film(s) en cours",IF(AND(Prévisions!E81="Terminée",AND(Prévisions!F81*1&lt;=TODAY(),OR(DL!E81="!",DL!E81="?"),RIGHT(Prévisions!C81,1)="+")),"OAV(s) en cours (non précisé)",IF(AND(Prévisions!E81="Terminée",AND(Prévisions!F81*1&lt;=TODAY(),OR(DL!E81="!",DL!E81="?"))),"OAV(s) en cours",IF(AND(Prévisions!E81="Terminée",AND(Prévisions!G81*1&lt;=TODAY(),OR(DL!G81="!",DL!G81="?"),RIGHT(Prévisions!D81,1)="+")),"Film(s) en cours (non précisé)",IF(AND(Prévisions!E81="Terminée",AND(Prévisions!G81*1&lt;=TODAY(),OR(DL!G81="!",DL!G81="?"))),"Film(s) en cours",IF(AND(Prévisions!E81="Terminée",AND(LEN(Prévisions!F81)-LEN(SUBSTITUTE(Prévisions!F81,"/",""))=2,Prévisions!F81*1&gt;TODAY(),DL!E81="!"),AND(LEN(Prévisions!G81)-LEN(SUBSTITUTE(Prévisions!G81,"/",""))=2,Prévisions!G81*1&gt;TODAY(),DL!G81="!")),"OAV(s) et Film(s) à venir",IF(AND(Prévisions!E81="Terminée",AND(LEN(Prévisions!F81)-LEN(SUBSTITUTE(Prévisions!F81,"/",""))=2,Prévisions!F81*1&gt;TODAY(),DL!E81="!")),"OAV(s) à venir",IF(AND(Prévisions!E81="Terminée",AND(LEN(Prévisions!G81)-LEN(SUBSTITUTE(Prévisions!G81,"/",""))=2,Prévisions!G81*1&gt;TODAY(),DL!G81="!")),"Film(s) à venir",IF(AND(OR(LEN(Prévisions!F81)-LEN(SUBSTITUTE(Prévisions!F81,"/",""))=1,Prévisions!F81="A venir"),OR(LEN(Prévisions!G81)-LEN(SUBSTITUTE(Prévisions!G81,"/",""))=1,Prévisions!G81="A venir")),"OAV(s) et Film(s) à venir (non précisé)",IF(OR(LEN(Prévisions!F81)-LEN(SUBSTITUTE(Prévisions!F81,"/",""))=1,Prévisions!F81="A venir"),"OAV(s) à venir (non précisé)",IF(OR(LEN(Prévisions!G81)-LEN(SUBSTITUTE(Prévisions!G81,"/",""))=1,Prévisions!G81="A venir"),"Film(s) à venir (non précisé)",IF(AND(Prévisions!E81="Terminée",OR(AND(Prévisions!F81*1&lt;=TODAY(),Prévisions!C81=DL!E81),ISBLANK(Prévisions!F81),Prévisions!F81="Terminé(s)"),OR(AND(Prévisions!G81*1&lt;=TODAY(),Prévisions!D81=DL!G81),ISBLANK(Prévisions!G81),Prévisions!G81="Terminé(s)")),"Série terminée","Try Again")))))))))))),IF(AND(OR(Prévisions!E81="A venir",LEN(Prévisions!E81)-LEN(SUBSTITUTE(Prévisions!E81,"/",""))=1),DL!C81="!"),"Série à venir (non précisé)",IF(AND(OR(Prévisions!F81="A venir",LEN(Prévisions!F81)-LEN(SUBSTITUTE(Prévisions!F81,"/",""))=1),DL!E81="!"),"OAV(s) à venir (non précisé)",IF(AND(OR(Prévisions!G81="A venir",LEN(Prévisions!G81)-LEN(SUBSTITUTE(Prévisions!G81,"/",""))=1),DL!G81="!"),"Film(s) à venir (non précisé)",IF(Prévisions!E81="En pause","Série en pause",IF(Prévisions!F81="En pause","OAV(s) en pause",IF(AND(LEN(Prévisions!F81)-LEN(SUBSTITUTE(Prévisions!F81,"/",""))=1,DL!E81="!"),"OAV(s) à venir (non précisé)",IF(AND(LEN(Prévisions!G81)-LEN(SUBSTITUTE(Prévisions!G81,"/",""))=1,DL!E81="!"),"Film(s) à venir (non précisé)",IF(Prévisions!G81="Terminé(s)","Film(s) terminé(s)",IF(Prévisions!F81="Terminé(s)","OAV(s) terminé(s)",IF(AND(Prévisions!E81*1&gt;TODAY(),DL!C81="!"),"Série à venir",IF(AND(Prévisions!F81*1&gt;TODAY(),DL!E81="!"),"OAV(s) à venir",IF(AND(Prévisions!G81*1&gt;TODAY(),DL!G81="!"),"Film(s) à venir",IF(AND(ISBLANK(Prévisions!E81),Prévisions!F81*1&lt;=TODAY(),OR(DL!E81="!",DL!E81="?")),"OAV(s) en cours",IF(AND(ISBLANK(Prévisions!E81),ISBLANK(Prévisions!F81),AND(Prévisions!G81*1&lt;=TODAY(),Prévisions!D81=DL!G81)),"Film(s) terminé(s)",IF(AND(ISBLANK(Prévisions!E81),ISBLANK(Prévisions!G81),AND(Prévisions!F81*1&lt;=TODAY(),Prévisions!C81=DL!E81)),"OAV(s) terminé(s)","Tryagain")))))))))))))))))</f>
        <v>Série terminée</v>
      </c>
      <c r="I81" s="5" t="str">
        <f ca="1">IF(AND(OR(H81="Série et OAV(s) en cours",H81="Série et OAV(s) en cours (non précisé)",H81="Série en cours",H81="OAV(s) en cours",H81="Film(s) en cours",H81="Série en cours (non précisé)",H81="OAV(s) en cours (non précisé)",H81="Film(s) en cours (non précisé)"),B81=C81,D81=E81,F81=G81),"A jour",IF(H81="Film(s) à venir","Dans "&amp;Prévisions!G81*1-TODAY()&amp;" jour(s)",IF(H81="OAV(s) à venir","Dans "&amp;Prévisions!F81*1-TODAY()&amp;" jour(s)",IF(H81="Série à venir","Dans "&amp;Prévisions!E81*1-TODAY()&amp;" jour(s)",IF(OR(H81="Série et OAV(s) à venir (non précisé)",H81="Série à venir (non précisé)",H81="OAV(s) à venir (non précisé)",H81="Film(s) à venir (non précisé)",H81="Série et film(s) à venir (non précisé)"),"Dans ?? jour(s)",IF(AND(H81="Film(s) terminé(s)",F81=G81),"Fini(s)",IF(AND(B81=C81,D81=E81,F81=G81),"Finie",IF(OR(DL!B81="x",DL!D81="x",DL!F81="x"),"Série Abandonnée",IF(AND(B81&lt;C81,D81&lt;E81,F81&lt;G81),C81-B81&amp;" Episode(s), "&amp;E81-D81&amp;" OAV(s) et "&amp;G81-F81&amp;" Film(s) à regarder",IF(AND(B81&lt;C81,D81&lt;E81),C81-B81&amp;" Episode(s) et "&amp;E81-D81&amp;" OAV(s) à regarder",IF(AND(B81&lt;C81,F81&lt;G81),C81-B81&amp;" Episode(s) et "&amp;G81-F81&amp;" Film(s) à regarder",IF(AND(D81&lt;E81,F81&lt;G81),E81-D81&amp;" OAV(s) et "&amp;G81-F81&amp;" Film(s) à regarder",IF(B81&lt;C81,C81-B81&amp;" Episode(s) à regarder",IF(D81&lt;E81,E81-D81&amp;" OAV(s) à regarder",IF(F81&lt;G81,G81-F81&amp;" Film(s) à regarder","")))))))))))))))</f>
        <v>Finie</v>
      </c>
    </row>
    <row r="82" spans="1:9" s="10" customFormat="1" ht="17.25" customHeight="1" x14ac:dyDescent="0.25">
      <c r="A82" s="35" t="s">
        <v>96</v>
      </c>
      <c r="B82" s="5">
        <v>0</v>
      </c>
      <c r="C82" s="5">
        <v>26</v>
      </c>
      <c r="D82" s="5"/>
      <c r="E82" s="5"/>
      <c r="F82" s="5"/>
      <c r="G82" s="5"/>
      <c r="H82" s="5" t="str">
        <f ca="1">IF(AND(OR(LEN(Prévisions!E82)-LEN(SUBSTITUTE(Prévisions!E82,"/",""))=2,LEN(Prévisions!E82)-LEN(SUBSTITUTE(Prévisions!E82,"/",""))=1),OR(ISBLANK(Prévisions!F82),LEN(Prévisions!F82)-LEN(SUBSTITUTE(Prévisions!F82,"/",""))=2,LEN(Prévisions!F82)-LEN(SUBSTITUTE(Prévisions!F82,"/",""))=1),OR(ISBLANK(Prévisions!G82),LEN(Prévisions!G82)-LEN(SUBSTITUTE(Prévisions!G82,"/",""))=2,LEN(Prévisions!G82)-LEN(SUBSTITUTE(Prévisions!G82,"/",""))=1)),IF(AND(LEN(Prévisions!E82)-LEN(SUBSTITUTE(Prévisions!E82,"/",""))=1,LEN(Prévisions!F82)-LEN(SUBSTITUTE(Prévisions!F82,"/",""))=1,LEN(Prévisions!G82)-LEN(SUBSTITUTE(Prévisions!G82,"/",""))=1),"Série, OAV(s) et Film(s) à venir (non précisé)",IF(AND(OR(LEN(Prévisions!E82)-LEN(SUBSTITUTE(Prévisions!E82,"/",""))=1,Prévisions!E82="A venir"),OR(LEN(Prévisions!F82)-LEN(SUBSTITUTE(Prévisions!F82,"/",""))=1,Prévisions!F82="A venir")),"Série et OAV(s) à venir (non précisé)",IF(AND(OR(LEN(Prévisions!E82)-LEN(SUBSTITUTE(Prévisions!E82,"/",""))=1,Prévisions!E82="A venir"),OR(LEN(Prévisions!G82)-LEN(SUBSTITUTE(Prévisions!G82,"/",""))=1,Prévisions!G82="A venir")),"Série et Film(s) à venir (non précisé)",IF(OR(LEN(Prévisions!E82)-LEN(SUBSTITUTE(Prévisions!E82,"/",""))=1,Prévisions!E82="A venir"),"Série à venir (non précisé)",IF(AND(AND(Prévisions!E82*1&lt;=TODAY(),Prévisions!B82=DL!C82),AND(Prévisions!F82*1&lt;=TODAY(),Prévisions!C82=DL!E82),AND(Prévisions!G82*1&lt;=TODAY(),Prévisions!D82=DL!G82)),"Série terminée",IF(AND(AND(Prévisions!E82*1&lt;=TODAY(),OR(DL!C82="!",DL!C82="?")),AND(Prévisions!F82*1&lt;=TODAY(),OR(DL!E82="!",DL!E82="?")),AND(Prévisions!G82*1&lt;=TODAY(),OR(DL!G82="!",DL!G82="?"))),"Série, OAV(s) et Film(s) en cours",IF(AND(AND(Prévisions!E82*1&lt;=TODAY(),OR(DL!C82="!",DL!C82="?")),AND(Prévisions!F82*1&lt;=TODAY(),OR(DL!E82="!",DL!E82="?"))),"Série et OAV(s) en cours",IF(AND(AND(Prévisions!E82*1&lt;=TODAY(),OR(DL!C82="!",DL!C82="?")),AND(Prévisions!G82*1&lt;=TODAY(),OR(DL!G82="!",DL!G82="?"))),"Série et Film(s) en cours",IF(AND(AND(Prévisions!F82*1&lt;=TODAY(),OR(DL!E82="!",DL!E82="?")),AND(Prévisions!G82*1&lt;=TODAY(),OR(DL!G82="!",DL!G82="?"))),"OAV(s) et Film(s) en cours",IF(AND(Prévisions!E82*1&lt;=TODAY(),OR(DL!C82="!",DL!C82="?"),RIGHT(Prévisions!B82,1)="+"),"Série en cours (non précisé)",IF(AND(Prévisions!E82*1&lt;=TODAY(),OR(DL!C82="!",DL!C82="?")),"Série en cours",IF(AND(Prévisions!F82*1&lt;=TODAY(),OR(DL!E82="!",DL!E82="?"),RIGHT(Prévisions!C82,1)="+"),"OAV(s) en cours (non précisé)",IF(AND(Prévisions!F82*1&lt;=TODAY(),OR(DL!E82="!",DL!E82="?")),"OAV(s) en cours",IF(AND(Prévisions!G82*1&lt;=TODAY(),OR(DL!G82="!",DL!G82="?"),RIGHT(Prévisions!D82,1)="+"),"Film(s) en cours (non précisé)",IF(AND(Prévisions!G82*1&lt;=TODAY(),OR(DL!G82="!",DL!G82="?")),"Film(s) en cours",IF(AND(AND(Prévisions!E82*1&gt;TODAY(),DL!C82="!"),AND(Prévisions!F82*1&gt;TODAY(),DL!E82="!"),AND(Prévisions!G82*1&gt;TODAY(),DL!G82="!")),"Série, OAV(s) et Film(s) à venir",IF(AND(AND(Prévisions!E82*1&gt;TODAY(),DL!C82="!"),AND(Prévisions!F82*1&gt;TODAY(),DL!E82="!")),"Série et OAV(s) à venir",IF(AND(AND(Prévisions!E82*1&gt;TODAY(),DL!C82="!"),AND(Prévisions!G82*1&gt;TODAY(),DL!G82="!")),"Série et Film(s) à venir",IF(AND(AND(Prévisions!F82*1&gt;TODAY(),DL!E82="!"),AND(Prévisions!G82*1&gt;TODAY(),DL!G82="!")),"OAV(s) et Film(s) à venir",IF(AND(Prévisions!E82*1&gt;TODAY(),DL!C82="!"),"Série à venir",IF(AND(Prévisions!F82*1&gt;TODAY(),DL!E82="!"),"OAV(s) à venir",IF(AND(Prévisions!G82*1&gt;TODAY(),DL!G82="!"),"Film(s) à venir","Try Again")))))))))))))))))))))),IF(AND(Prévisions!E82="Terminée",OR(ISBLANK(Prévisions!F82),LEN(Prévisions!F82)-LEN(SUBSTITUTE(Prévisions!F82,"/",""))=2,LEN(Prévisions!F82)-LEN(SUBSTITUTE(Prévisions!F82,"/",""))=1,Prévisions!F82="Terminé(s)"),OR(ISBLANK(Prévisions!G82),LEN(Prévisions!G82)-LEN(SUBSTITUTE(Prévisions!G82,"/",""))=2,,LEN(Prévisions!G82)-LEN(SUBSTITUTE(Prévisions!G82,"/",""))=1,Prévisions!G82="Terminé(s)")),IF(AND(Prévisions!E82="Terminée",AND(Prévisions!F82*1&lt;=TODAY(),OR(DL!E82="!",DL!E82="?")),AND(Prévisions!G82*1&lt;=TODAY(),OR(DL!G82="!",DL!G82="?"))),"OAV(s) et Film(s) en cours",IF(AND(Prévisions!E82="Terminée",AND(Prévisions!F82*1&lt;=TODAY(),OR(DL!E82="!",DL!E82="?"),RIGHT(Prévisions!C82,1)="+")),"OAV(s) en cours (non précisé)",IF(AND(Prévisions!E82="Terminée",AND(Prévisions!F82*1&lt;=TODAY(),OR(DL!E82="!",DL!E82="?"))),"OAV(s) en cours",IF(AND(Prévisions!E82="Terminée",AND(Prévisions!G82*1&lt;=TODAY(),OR(DL!G82="!",DL!G82="?"),RIGHT(Prévisions!D82,1)="+")),"Film(s) en cours (non précisé)",IF(AND(Prévisions!E82="Terminée",AND(Prévisions!G82*1&lt;=TODAY(),OR(DL!G82="!",DL!G82="?"))),"Film(s) en cours",IF(AND(Prévisions!E82="Terminée",AND(LEN(Prévisions!F82)-LEN(SUBSTITUTE(Prévisions!F82,"/",""))=2,Prévisions!F82*1&gt;TODAY(),DL!E82="!"),AND(LEN(Prévisions!G82)-LEN(SUBSTITUTE(Prévisions!G82,"/",""))=2,Prévisions!G82*1&gt;TODAY(),DL!G82="!")),"OAV(s) et Film(s) à venir",IF(AND(Prévisions!E82="Terminée",AND(LEN(Prévisions!F82)-LEN(SUBSTITUTE(Prévisions!F82,"/",""))=2,Prévisions!F82*1&gt;TODAY(),DL!E82="!")),"OAV(s) à venir",IF(AND(Prévisions!E82="Terminée",AND(LEN(Prévisions!G82)-LEN(SUBSTITUTE(Prévisions!G82,"/",""))=2,Prévisions!G82*1&gt;TODAY(),DL!G82="!")),"Film(s) à venir",IF(AND(OR(LEN(Prévisions!F82)-LEN(SUBSTITUTE(Prévisions!F82,"/",""))=1,Prévisions!F82="A venir"),OR(LEN(Prévisions!G82)-LEN(SUBSTITUTE(Prévisions!G82,"/",""))=1,Prévisions!G82="A venir")),"OAV(s) et Film(s) à venir (non précisé)",IF(OR(LEN(Prévisions!F82)-LEN(SUBSTITUTE(Prévisions!F82,"/",""))=1,Prévisions!F82="A venir"),"OAV(s) à venir (non précisé)",IF(OR(LEN(Prévisions!G82)-LEN(SUBSTITUTE(Prévisions!G82,"/",""))=1,Prévisions!G82="A venir"),"Film(s) à venir (non précisé)",IF(AND(Prévisions!E82="Terminée",OR(AND(Prévisions!F82*1&lt;=TODAY(),Prévisions!C82=DL!E82),ISBLANK(Prévisions!F82),Prévisions!F82="Terminé(s)"),OR(AND(Prévisions!G82*1&lt;=TODAY(),Prévisions!D82=DL!G82),ISBLANK(Prévisions!G82),Prévisions!G82="Terminé(s)")),"Série terminée","Try Again")))))))))))),IF(AND(OR(Prévisions!E82="A venir",LEN(Prévisions!E82)-LEN(SUBSTITUTE(Prévisions!E82,"/",""))=1),DL!C82="!"),"Série à venir (non précisé)",IF(AND(OR(Prévisions!F82="A venir",LEN(Prévisions!F82)-LEN(SUBSTITUTE(Prévisions!F82,"/",""))=1),DL!E82="!"),"OAV(s) à venir (non précisé)",IF(AND(OR(Prévisions!G82="A venir",LEN(Prévisions!G82)-LEN(SUBSTITUTE(Prévisions!G82,"/",""))=1),DL!G82="!"),"Film(s) à venir (non précisé)",IF(Prévisions!E82="En pause","Série en pause",IF(Prévisions!F82="En pause","OAV(s) en pause",IF(AND(LEN(Prévisions!F82)-LEN(SUBSTITUTE(Prévisions!F82,"/",""))=1,DL!E82="!"),"OAV(s) à venir (non précisé)",IF(AND(LEN(Prévisions!G82)-LEN(SUBSTITUTE(Prévisions!G82,"/",""))=1,DL!E82="!"),"Film(s) à venir (non précisé)",IF(Prévisions!G82="Terminé(s)","Film(s) terminé(s)",IF(Prévisions!F82="Terminé(s)","OAV(s) terminé(s)",IF(AND(Prévisions!E82*1&gt;TODAY(),DL!C82="!"),"Série à venir",IF(AND(Prévisions!F82*1&gt;TODAY(),DL!E82="!"),"OAV(s) à venir",IF(AND(Prévisions!G82*1&gt;TODAY(),DL!G82="!"),"Film(s) à venir",IF(AND(ISBLANK(Prévisions!E82),Prévisions!F82*1&lt;=TODAY(),OR(DL!E82="!",DL!E82="?")),"OAV(s) en cours",IF(AND(ISBLANK(Prévisions!E82),ISBLANK(Prévisions!F82),AND(Prévisions!G82*1&lt;=TODAY(),Prévisions!D82=DL!G82)),"Film(s) terminé(s)",IF(AND(ISBLANK(Prévisions!E82),ISBLANK(Prévisions!G82),AND(Prévisions!F82*1&lt;=TODAY(),Prévisions!C82=DL!E82)),"OAV(s) terminé(s)","Tryagain")))))))))))))))))</f>
        <v>Série terminée</v>
      </c>
      <c r="I82" s="5" t="str">
        <f ca="1">IF(AND(OR(H82="Série et OAV(s) en cours",H82="Série et OAV(s) en cours (non précisé)",H82="Série en cours",H82="OAV(s) en cours",H82="Film(s) en cours",H82="Série en cours (non précisé)",H82="OAV(s) en cours (non précisé)",H82="Film(s) en cours (non précisé)"),B82=C82,D82=E82,F82=G82),"A jour",IF(H82="Film(s) à venir","Dans "&amp;Prévisions!G82*1-TODAY()&amp;" jour(s)",IF(H82="OAV(s) à venir","Dans "&amp;Prévisions!F82*1-TODAY()&amp;" jour(s)",IF(H82="Série à venir","Dans "&amp;Prévisions!E82*1-TODAY()&amp;" jour(s)",IF(OR(H82="Série et OAV(s) à venir (non précisé)",H82="Série à venir (non précisé)",H82="OAV(s) à venir (non précisé)",H82="Film(s) à venir (non précisé)",H82="Série et film(s) à venir (non précisé)"),"Dans ?? jour(s)",IF(AND(H82="Film(s) terminé(s)",F82=G82),"Fini(s)",IF(AND(B82=C82,D82=E82,F82=G82),"Finie",IF(OR(DL!B82="x",DL!D82="x",DL!F82="x"),"Série Abandonnée",IF(AND(B82&lt;C82,D82&lt;E82,F82&lt;G82),C82-B82&amp;" Episode(s), "&amp;E82-D82&amp;" OAV(s) et "&amp;G82-F82&amp;" Film(s) à regarder",IF(AND(B82&lt;C82,D82&lt;E82),C82-B82&amp;" Episode(s) et "&amp;E82-D82&amp;" OAV(s) à regarder",IF(AND(B82&lt;C82,F82&lt;G82),C82-B82&amp;" Episode(s) et "&amp;G82-F82&amp;" Film(s) à regarder",IF(AND(D82&lt;E82,F82&lt;G82),E82-D82&amp;" OAV(s) et "&amp;G82-F82&amp;" Film(s) à regarder",IF(B82&lt;C82,C82-B82&amp;" Episode(s) à regarder",IF(D82&lt;E82,E82-D82&amp;" OAV(s) à regarder",IF(F82&lt;G82,G82-F82&amp;" Film(s) à regarder","")))))))))))))))</f>
        <v>26 Episode(s) à regarder</v>
      </c>
    </row>
    <row r="83" spans="1:9" s="10" customFormat="1" ht="17.25" customHeight="1" x14ac:dyDescent="0.25">
      <c r="A83" s="35" t="s">
        <v>144</v>
      </c>
      <c r="B83" s="5"/>
      <c r="C83" s="5"/>
      <c r="D83" s="5">
        <v>4</v>
      </c>
      <c r="E83" s="5">
        <v>4</v>
      </c>
      <c r="F83" s="5"/>
      <c r="G83" s="5"/>
      <c r="H83" s="5" t="str">
        <f ca="1">IF(AND(OR(LEN(Prévisions!E83)-LEN(SUBSTITUTE(Prévisions!E83,"/",""))=2,LEN(Prévisions!E83)-LEN(SUBSTITUTE(Prévisions!E83,"/",""))=1),OR(ISBLANK(Prévisions!F83),LEN(Prévisions!F83)-LEN(SUBSTITUTE(Prévisions!F83,"/",""))=2,LEN(Prévisions!F83)-LEN(SUBSTITUTE(Prévisions!F83,"/",""))=1),OR(ISBLANK(Prévisions!G83),LEN(Prévisions!G83)-LEN(SUBSTITUTE(Prévisions!G83,"/",""))=2,LEN(Prévisions!G83)-LEN(SUBSTITUTE(Prévisions!G83,"/",""))=1)),IF(AND(LEN(Prévisions!E83)-LEN(SUBSTITUTE(Prévisions!E83,"/",""))=1,LEN(Prévisions!F83)-LEN(SUBSTITUTE(Prévisions!F83,"/",""))=1,LEN(Prévisions!G83)-LEN(SUBSTITUTE(Prévisions!G83,"/",""))=1),"Série, OAV(s) et Film(s) à venir (non précisé)",IF(AND(OR(LEN(Prévisions!E83)-LEN(SUBSTITUTE(Prévisions!E83,"/",""))=1,Prévisions!E83="A venir"),OR(LEN(Prévisions!F83)-LEN(SUBSTITUTE(Prévisions!F83,"/",""))=1,Prévisions!F83="A venir")),"Série et OAV(s) à venir (non précisé)",IF(AND(OR(LEN(Prévisions!E83)-LEN(SUBSTITUTE(Prévisions!E83,"/",""))=1,Prévisions!E83="A venir"),OR(LEN(Prévisions!G83)-LEN(SUBSTITUTE(Prévisions!G83,"/",""))=1,Prévisions!G83="A venir")),"Série et Film(s) à venir (non précisé)",IF(OR(LEN(Prévisions!E83)-LEN(SUBSTITUTE(Prévisions!E83,"/",""))=1,Prévisions!E83="A venir"),"Série à venir (non précisé)",IF(AND(AND(Prévisions!E83*1&lt;=TODAY(),Prévisions!B83=DL!C83),AND(Prévisions!F83*1&lt;=TODAY(),Prévisions!C83=DL!E83),AND(Prévisions!G83*1&lt;=TODAY(),Prévisions!D83=DL!G83)),"Série terminée",IF(AND(AND(Prévisions!E83*1&lt;=TODAY(),OR(DL!C83="!",DL!C83="?")),AND(Prévisions!F83*1&lt;=TODAY(),OR(DL!E83="!",DL!E83="?")),AND(Prévisions!G83*1&lt;=TODAY(),OR(DL!G83="!",DL!G83="?"))),"Série, OAV(s) et Film(s) en cours",IF(AND(AND(Prévisions!E83*1&lt;=TODAY(),OR(DL!C83="!",DL!C83="?")),AND(Prévisions!F83*1&lt;=TODAY(),OR(DL!E83="!",DL!E83="?"))),"Série et OAV(s) en cours",IF(AND(AND(Prévisions!E83*1&lt;=TODAY(),OR(DL!C83="!",DL!C83="?")),AND(Prévisions!G83*1&lt;=TODAY(),OR(DL!G83="!",DL!G83="?"))),"Série et Film(s) en cours",IF(AND(AND(Prévisions!F83*1&lt;=TODAY(),OR(DL!E83="!",DL!E83="?")),AND(Prévisions!G83*1&lt;=TODAY(),OR(DL!G83="!",DL!G83="?"))),"OAV(s) et Film(s) en cours",IF(AND(Prévisions!E83*1&lt;=TODAY(),OR(DL!C83="!",DL!C83="?"),RIGHT(Prévisions!B83,1)="+"),"Série en cours (non précisé)",IF(AND(Prévisions!E83*1&lt;=TODAY(),OR(DL!C83="!",DL!C83="?")),"Série en cours",IF(AND(Prévisions!F83*1&lt;=TODAY(),OR(DL!E83="!",DL!E83="?"),RIGHT(Prévisions!C83,1)="+"),"OAV(s) en cours (non précisé)",IF(AND(Prévisions!F83*1&lt;=TODAY(),OR(DL!E83="!",DL!E83="?")),"OAV(s) en cours",IF(AND(Prévisions!G83*1&lt;=TODAY(),OR(DL!G83="!",DL!G83="?"),RIGHT(Prévisions!D83,1)="+"),"Film(s) en cours (non précisé)",IF(AND(Prévisions!G83*1&lt;=TODAY(),OR(DL!G83="!",DL!G83="?")),"Film(s) en cours",IF(AND(AND(Prévisions!E83*1&gt;TODAY(),DL!C83="!"),AND(Prévisions!F83*1&gt;TODAY(),DL!E83="!"),AND(Prévisions!G83*1&gt;TODAY(),DL!G83="!")),"Série, OAV(s) et Film(s) à venir",IF(AND(AND(Prévisions!E83*1&gt;TODAY(),DL!C83="!"),AND(Prévisions!F83*1&gt;TODAY(),DL!E83="!")),"Série et OAV(s) à venir",IF(AND(AND(Prévisions!E83*1&gt;TODAY(),DL!C83="!"),AND(Prévisions!G83*1&gt;TODAY(),DL!G83="!")),"Série et Film(s) à venir",IF(AND(AND(Prévisions!F83*1&gt;TODAY(),DL!E83="!"),AND(Prévisions!G83*1&gt;TODAY(),DL!G83="!")),"OAV(s) et Film(s) à venir",IF(AND(Prévisions!E83*1&gt;TODAY(),DL!C83="!"),"Série à venir",IF(AND(Prévisions!F83*1&gt;TODAY(),DL!E83="!"),"OAV(s) à venir",IF(AND(Prévisions!G83*1&gt;TODAY(),DL!G83="!"),"Film(s) à venir","Try Again")))))))))))))))))))))),IF(AND(Prévisions!E83="Terminée",OR(ISBLANK(Prévisions!F83),LEN(Prévisions!F83)-LEN(SUBSTITUTE(Prévisions!F83,"/",""))=2,LEN(Prévisions!F83)-LEN(SUBSTITUTE(Prévisions!F83,"/",""))=1,Prévisions!F83="Terminé(s)"),OR(ISBLANK(Prévisions!G83),LEN(Prévisions!G83)-LEN(SUBSTITUTE(Prévisions!G83,"/",""))=2,,LEN(Prévisions!G83)-LEN(SUBSTITUTE(Prévisions!G83,"/",""))=1,Prévisions!G83="Terminé(s)")),IF(AND(Prévisions!E83="Terminée",AND(Prévisions!F83*1&lt;=TODAY(),OR(DL!E83="!",DL!E83="?")),AND(Prévisions!G83*1&lt;=TODAY(),OR(DL!G83="!",DL!G83="?"))),"OAV(s) et Film(s) en cours",IF(AND(Prévisions!E83="Terminée",AND(Prévisions!F83*1&lt;=TODAY(),OR(DL!E83="!",DL!E83="?"),RIGHT(Prévisions!C83,1)="+")),"OAV(s) en cours (non précisé)",IF(AND(Prévisions!E83="Terminée",AND(Prévisions!F83*1&lt;=TODAY(),OR(DL!E83="!",DL!E83="?"))),"OAV(s) en cours",IF(AND(Prévisions!E83="Terminée",AND(Prévisions!G83*1&lt;=TODAY(),OR(DL!G83="!",DL!G83="?"),RIGHT(Prévisions!D83,1)="+")),"Film(s) en cours (non précisé)",IF(AND(Prévisions!E83="Terminée",AND(Prévisions!G83*1&lt;=TODAY(),OR(DL!G83="!",DL!G83="?"))),"Film(s) en cours",IF(AND(Prévisions!E83="Terminée",AND(LEN(Prévisions!F83)-LEN(SUBSTITUTE(Prévisions!F83,"/",""))=2,Prévisions!F83*1&gt;TODAY(),DL!E83="!"),AND(LEN(Prévisions!G83)-LEN(SUBSTITUTE(Prévisions!G83,"/",""))=2,Prévisions!G83*1&gt;TODAY(),DL!G83="!")),"OAV(s) et Film(s) à venir",IF(AND(Prévisions!E83="Terminée",AND(LEN(Prévisions!F83)-LEN(SUBSTITUTE(Prévisions!F83,"/",""))=2,Prévisions!F83*1&gt;TODAY(),DL!E83="!")),"OAV(s) à venir",IF(AND(Prévisions!E83="Terminée",AND(LEN(Prévisions!G83)-LEN(SUBSTITUTE(Prévisions!G83,"/",""))=2,Prévisions!G83*1&gt;TODAY(),DL!G83="!")),"Film(s) à venir",IF(AND(OR(LEN(Prévisions!F83)-LEN(SUBSTITUTE(Prévisions!F83,"/",""))=1,Prévisions!F83="A venir"),OR(LEN(Prévisions!G83)-LEN(SUBSTITUTE(Prévisions!G83,"/",""))=1,Prévisions!G83="A venir")),"OAV(s) et Film(s) à venir (non précisé)",IF(OR(LEN(Prévisions!F83)-LEN(SUBSTITUTE(Prévisions!F83,"/",""))=1,Prévisions!F83="A venir"),"OAV(s) à venir (non précisé)",IF(OR(LEN(Prévisions!G83)-LEN(SUBSTITUTE(Prévisions!G83,"/",""))=1,Prévisions!G83="A venir"),"Film(s) à venir (non précisé)",IF(AND(Prévisions!E83="Terminée",OR(AND(Prévisions!F83*1&lt;=TODAY(),Prévisions!C83=DL!E83),ISBLANK(Prévisions!F83),Prévisions!F83="Terminé(s)"),OR(AND(Prévisions!G83*1&lt;=TODAY(),Prévisions!D83=DL!G83),ISBLANK(Prévisions!G83),Prévisions!G83="Terminé(s)")),"Série terminée","Try Again")))))))))))),IF(AND(OR(Prévisions!E83="A venir",LEN(Prévisions!E83)-LEN(SUBSTITUTE(Prévisions!E83,"/",""))=1),DL!C83="!"),"Série à venir (non précisé)",IF(AND(OR(Prévisions!F83="A venir",LEN(Prévisions!F83)-LEN(SUBSTITUTE(Prévisions!F83,"/",""))=1),DL!E83="!"),"OAV(s) à venir (non précisé)",IF(AND(OR(Prévisions!G83="A venir",LEN(Prévisions!G83)-LEN(SUBSTITUTE(Prévisions!G83,"/",""))=1),DL!G83="!"),"Film(s) à venir (non précisé)",IF(Prévisions!E83="En pause","Série en pause",IF(Prévisions!F83="En pause","OAV(s) en pause",IF(AND(LEN(Prévisions!F83)-LEN(SUBSTITUTE(Prévisions!F83,"/",""))=1,DL!E83="!"),"OAV(s) à venir (non précisé)",IF(AND(LEN(Prévisions!G83)-LEN(SUBSTITUTE(Prévisions!G83,"/",""))=1,DL!E83="!"),"Film(s) à venir (non précisé)",IF(Prévisions!G83="Terminé(s)","Film(s) terminé(s)",IF(Prévisions!F83="Terminé(s)","OAV(s) terminé(s)",IF(AND(Prévisions!E83*1&gt;TODAY(),DL!C83="!"),"Série à venir",IF(AND(Prévisions!F83*1&gt;TODAY(),DL!E83="!"),"OAV(s) à venir",IF(AND(Prévisions!G83*1&gt;TODAY(),DL!G83="!"),"Film(s) à venir",IF(AND(ISBLANK(Prévisions!E83),Prévisions!F83*1&lt;=TODAY(),OR(DL!E83="!",DL!E83="?")),"OAV(s) en cours",IF(AND(ISBLANK(Prévisions!E83),ISBLANK(Prévisions!F83),AND(Prévisions!G83*1&lt;=TODAY(),Prévisions!D83=DL!G83)),"Film(s) terminé(s)",IF(AND(ISBLANK(Prévisions!E83),ISBLANK(Prévisions!G83),AND(Prévisions!F83*1&lt;=TODAY(),Prévisions!C83=DL!E83)),"OAV(s) terminé(s)","Tryagain")))))))))))))))))</f>
        <v>OAV(s) terminé(s)</v>
      </c>
      <c r="I83" s="5" t="str">
        <f ca="1">IF(AND(OR(H83="Série et OAV(s) en cours",H83="Série et OAV(s) en cours (non précisé)",H83="Série en cours",H83="OAV(s) en cours",H83="Film(s) en cours",H83="Série en cours (non précisé)",H83="OAV(s) en cours (non précisé)",H83="Film(s) en cours (non précisé)"),B83=C83,D83=E83,F83=G83),"A jour",IF(H83="Film(s) à venir","Dans "&amp;Prévisions!G83*1-TODAY()&amp;" jour(s)",IF(H83="OAV(s) à venir","Dans "&amp;Prévisions!F83*1-TODAY()&amp;" jour(s)",IF(H83="Série à venir","Dans "&amp;Prévisions!E83*1-TODAY()&amp;" jour(s)",IF(OR(H83="Série et OAV(s) à venir (non précisé)",H83="Série à venir (non précisé)",H83="OAV(s) à venir (non précisé)",H83="Film(s) à venir (non précisé)",H83="Série et film(s) à venir (non précisé)"),"Dans ?? jour(s)",IF(AND(H83="Film(s) terminé(s)",F83=G83),"Fini(s)",IF(AND(B83=C83,D83=E83,F83=G83),"Finie",IF(OR(DL!B83="x",DL!D83="x",DL!F83="x"),"Série Abandonnée",IF(AND(B83&lt;C83,D83&lt;E83,F83&lt;G83),C83-B83&amp;" Episode(s), "&amp;E83-D83&amp;" OAV(s) et "&amp;G83-F83&amp;" Film(s) à regarder",IF(AND(B83&lt;C83,D83&lt;E83),C83-B83&amp;" Episode(s) et "&amp;E83-D83&amp;" OAV(s) à regarder",IF(AND(B83&lt;C83,F83&lt;G83),C83-B83&amp;" Episode(s) et "&amp;G83-F83&amp;" Film(s) à regarder",IF(AND(D83&lt;E83,F83&lt;G83),E83-D83&amp;" OAV(s) et "&amp;G83-F83&amp;" Film(s) à regarder",IF(B83&lt;C83,C83-B83&amp;" Episode(s) à regarder",IF(D83&lt;E83,E83-D83&amp;" OAV(s) à regarder",IF(F83&lt;G83,G83-F83&amp;" Film(s) à regarder","")))))))))))))))</f>
        <v>Finie</v>
      </c>
    </row>
    <row r="84" spans="1:9" s="10" customFormat="1" ht="17.25" customHeight="1" x14ac:dyDescent="0.25">
      <c r="A84" s="35" t="s">
        <v>120</v>
      </c>
      <c r="B84" s="5">
        <v>12</v>
      </c>
      <c r="C84" s="5">
        <v>12</v>
      </c>
      <c r="D84" s="5"/>
      <c r="E84" s="5"/>
      <c r="F84" s="5"/>
      <c r="G84" s="5"/>
      <c r="H84" s="5" t="str">
        <f ca="1">IF(AND(OR(LEN(Prévisions!E84)-LEN(SUBSTITUTE(Prévisions!E84,"/",""))=2,LEN(Prévisions!E84)-LEN(SUBSTITUTE(Prévisions!E84,"/",""))=1),OR(ISBLANK(Prévisions!F84),LEN(Prévisions!F84)-LEN(SUBSTITUTE(Prévisions!F84,"/",""))=2,LEN(Prévisions!F84)-LEN(SUBSTITUTE(Prévisions!F84,"/",""))=1),OR(ISBLANK(Prévisions!G84),LEN(Prévisions!G84)-LEN(SUBSTITUTE(Prévisions!G84,"/",""))=2,LEN(Prévisions!G84)-LEN(SUBSTITUTE(Prévisions!G84,"/",""))=1)),IF(AND(LEN(Prévisions!E84)-LEN(SUBSTITUTE(Prévisions!E84,"/",""))=1,LEN(Prévisions!F84)-LEN(SUBSTITUTE(Prévisions!F84,"/",""))=1,LEN(Prévisions!G84)-LEN(SUBSTITUTE(Prévisions!G84,"/",""))=1),"Série, OAV(s) et Film(s) à venir (non précisé)",IF(AND(OR(LEN(Prévisions!E84)-LEN(SUBSTITUTE(Prévisions!E84,"/",""))=1,Prévisions!E84="A venir"),OR(LEN(Prévisions!F84)-LEN(SUBSTITUTE(Prévisions!F84,"/",""))=1,Prévisions!F84="A venir")),"Série et OAV(s) à venir (non précisé)",IF(AND(OR(LEN(Prévisions!E84)-LEN(SUBSTITUTE(Prévisions!E84,"/",""))=1,Prévisions!E84="A venir"),OR(LEN(Prévisions!G84)-LEN(SUBSTITUTE(Prévisions!G84,"/",""))=1,Prévisions!G84="A venir")),"Série et Film(s) à venir (non précisé)",IF(OR(LEN(Prévisions!E84)-LEN(SUBSTITUTE(Prévisions!E84,"/",""))=1,Prévisions!E84="A venir"),"Série à venir (non précisé)",IF(AND(AND(Prévisions!E84*1&lt;=TODAY(),Prévisions!B84=DL!C84),AND(Prévisions!F84*1&lt;=TODAY(),Prévisions!C84=DL!E84),AND(Prévisions!G84*1&lt;=TODAY(),Prévisions!D84=DL!G84)),"Série terminée",IF(AND(AND(Prévisions!E84*1&lt;=TODAY(),OR(DL!C84="!",DL!C84="?")),AND(Prévisions!F84*1&lt;=TODAY(),OR(DL!E84="!",DL!E84="?")),AND(Prévisions!G84*1&lt;=TODAY(),OR(DL!G84="!",DL!G84="?"))),"Série, OAV(s) et Film(s) en cours",IF(AND(AND(Prévisions!E84*1&lt;=TODAY(),OR(DL!C84="!",DL!C84="?")),AND(Prévisions!F84*1&lt;=TODAY(),OR(DL!E84="!",DL!E84="?"))),"Série et OAV(s) en cours",IF(AND(AND(Prévisions!E84*1&lt;=TODAY(),OR(DL!C84="!",DL!C84="?")),AND(Prévisions!G84*1&lt;=TODAY(),OR(DL!G84="!",DL!G84="?"))),"Série et Film(s) en cours",IF(AND(AND(Prévisions!F84*1&lt;=TODAY(),OR(DL!E84="!",DL!E84="?")),AND(Prévisions!G84*1&lt;=TODAY(),OR(DL!G84="!",DL!G84="?"))),"OAV(s) et Film(s) en cours",IF(AND(Prévisions!E84*1&lt;=TODAY(),OR(DL!C84="!",DL!C84="?"),RIGHT(Prévisions!B84,1)="+"),"Série en cours (non précisé)",IF(AND(Prévisions!E84*1&lt;=TODAY(),OR(DL!C84="!",DL!C84="?")),"Série en cours",IF(AND(Prévisions!F84*1&lt;=TODAY(),OR(DL!E84="!",DL!E84="?"),RIGHT(Prévisions!C84,1)="+"),"OAV(s) en cours (non précisé)",IF(AND(Prévisions!F84*1&lt;=TODAY(),OR(DL!E84="!",DL!E84="?")),"OAV(s) en cours",IF(AND(Prévisions!G84*1&lt;=TODAY(),OR(DL!G84="!",DL!G84="?"),RIGHT(Prévisions!D84,1)="+"),"Film(s) en cours (non précisé)",IF(AND(Prévisions!G84*1&lt;=TODAY(),OR(DL!G84="!",DL!G84="?")),"Film(s) en cours",IF(AND(AND(Prévisions!E84*1&gt;TODAY(),DL!C84="!"),AND(Prévisions!F84*1&gt;TODAY(),DL!E84="!"),AND(Prévisions!G84*1&gt;TODAY(),DL!G84="!")),"Série, OAV(s) et Film(s) à venir",IF(AND(AND(Prévisions!E84*1&gt;TODAY(),DL!C84="!"),AND(Prévisions!F84*1&gt;TODAY(),DL!E84="!")),"Série et OAV(s) à venir",IF(AND(AND(Prévisions!E84*1&gt;TODAY(),DL!C84="!"),AND(Prévisions!G84*1&gt;TODAY(),DL!G84="!")),"Série et Film(s) à venir",IF(AND(AND(Prévisions!F84*1&gt;TODAY(),DL!E84="!"),AND(Prévisions!G84*1&gt;TODAY(),DL!G84="!")),"OAV(s) et Film(s) à venir",IF(AND(Prévisions!E84*1&gt;TODAY(),DL!C84="!"),"Série à venir",IF(AND(Prévisions!F84*1&gt;TODAY(),DL!E84="!"),"OAV(s) à venir",IF(AND(Prévisions!G84*1&gt;TODAY(),DL!G84="!"),"Film(s) à venir","Try Again")))))))))))))))))))))),IF(AND(Prévisions!E84="Terminée",OR(ISBLANK(Prévisions!F84),LEN(Prévisions!F84)-LEN(SUBSTITUTE(Prévisions!F84,"/",""))=2,LEN(Prévisions!F84)-LEN(SUBSTITUTE(Prévisions!F84,"/",""))=1,Prévisions!F84="Terminé(s)"),OR(ISBLANK(Prévisions!G84),LEN(Prévisions!G84)-LEN(SUBSTITUTE(Prévisions!G84,"/",""))=2,,LEN(Prévisions!G84)-LEN(SUBSTITUTE(Prévisions!G84,"/",""))=1,Prévisions!G84="Terminé(s)")),IF(AND(Prévisions!E84="Terminée",AND(Prévisions!F84*1&lt;=TODAY(),OR(DL!E84="!",DL!E84="?")),AND(Prévisions!G84*1&lt;=TODAY(),OR(DL!G84="!",DL!G84="?"))),"OAV(s) et Film(s) en cours",IF(AND(Prévisions!E84="Terminée",AND(Prévisions!F84*1&lt;=TODAY(),OR(DL!E84="!",DL!E84="?"),RIGHT(Prévisions!C84,1)="+")),"OAV(s) en cours (non précisé)",IF(AND(Prévisions!E84="Terminée",AND(Prévisions!F84*1&lt;=TODAY(),OR(DL!E84="!",DL!E84="?"))),"OAV(s) en cours",IF(AND(Prévisions!E84="Terminée",AND(Prévisions!G84*1&lt;=TODAY(),OR(DL!G84="!",DL!G84="?"),RIGHT(Prévisions!D84,1)="+")),"Film(s) en cours (non précisé)",IF(AND(Prévisions!E84="Terminée",AND(Prévisions!G84*1&lt;=TODAY(),OR(DL!G84="!",DL!G84="?"))),"Film(s) en cours",IF(AND(Prévisions!E84="Terminée",AND(LEN(Prévisions!F84)-LEN(SUBSTITUTE(Prévisions!F84,"/",""))=2,Prévisions!F84*1&gt;TODAY(),DL!E84="!"),AND(LEN(Prévisions!G84)-LEN(SUBSTITUTE(Prévisions!G84,"/",""))=2,Prévisions!G84*1&gt;TODAY(),DL!G84="!")),"OAV(s) et Film(s) à venir",IF(AND(Prévisions!E84="Terminée",AND(LEN(Prévisions!F84)-LEN(SUBSTITUTE(Prévisions!F84,"/",""))=2,Prévisions!F84*1&gt;TODAY(),DL!E84="!")),"OAV(s) à venir",IF(AND(Prévisions!E84="Terminée",AND(LEN(Prévisions!G84)-LEN(SUBSTITUTE(Prévisions!G84,"/",""))=2,Prévisions!G84*1&gt;TODAY(),DL!G84="!")),"Film(s) à venir",IF(AND(OR(LEN(Prévisions!F84)-LEN(SUBSTITUTE(Prévisions!F84,"/",""))=1,Prévisions!F84="A venir"),OR(LEN(Prévisions!G84)-LEN(SUBSTITUTE(Prévisions!G84,"/",""))=1,Prévisions!G84="A venir")),"OAV(s) et Film(s) à venir (non précisé)",IF(OR(LEN(Prévisions!F84)-LEN(SUBSTITUTE(Prévisions!F84,"/",""))=1,Prévisions!F84="A venir"),"OAV(s) à venir (non précisé)",IF(OR(LEN(Prévisions!G84)-LEN(SUBSTITUTE(Prévisions!G84,"/",""))=1,Prévisions!G84="A venir"),"Film(s) à venir (non précisé)",IF(AND(Prévisions!E84="Terminée",OR(AND(Prévisions!F84*1&lt;=TODAY(),Prévisions!C84=DL!E84),ISBLANK(Prévisions!F84),Prévisions!F84="Terminé(s)"),OR(AND(Prévisions!G84*1&lt;=TODAY(),Prévisions!D84=DL!G84),ISBLANK(Prévisions!G84),Prévisions!G84="Terminé(s)")),"Série terminée","Try Again")))))))))))),IF(AND(OR(Prévisions!E84="A venir",LEN(Prévisions!E84)-LEN(SUBSTITUTE(Prévisions!E84,"/",""))=1),DL!C84="!"),"Série à venir (non précisé)",IF(AND(OR(Prévisions!F84="A venir",LEN(Prévisions!F84)-LEN(SUBSTITUTE(Prévisions!F84,"/",""))=1),DL!E84="!"),"OAV(s) à venir (non précisé)",IF(AND(OR(Prévisions!G84="A venir",LEN(Prévisions!G84)-LEN(SUBSTITUTE(Prévisions!G84,"/",""))=1),DL!G84="!"),"Film(s) à venir (non précisé)",IF(Prévisions!E84="En pause","Série en pause",IF(Prévisions!F84="En pause","OAV(s) en pause",IF(AND(LEN(Prévisions!F84)-LEN(SUBSTITUTE(Prévisions!F84,"/",""))=1,DL!E84="!"),"OAV(s) à venir (non précisé)",IF(AND(LEN(Prévisions!G84)-LEN(SUBSTITUTE(Prévisions!G84,"/",""))=1,DL!E84="!"),"Film(s) à venir (non précisé)",IF(Prévisions!G84="Terminé(s)","Film(s) terminé(s)",IF(Prévisions!F84="Terminé(s)","OAV(s) terminé(s)",IF(AND(Prévisions!E84*1&gt;TODAY(),DL!C84="!"),"Série à venir",IF(AND(Prévisions!F84*1&gt;TODAY(),DL!E84="!"),"OAV(s) à venir",IF(AND(Prévisions!G84*1&gt;TODAY(),DL!G84="!"),"Film(s) à venir",IF(AND(ISBLANK(Prévisions!E84),Prévisions!F84*1&lt;=TODAY(),OR(DL!E84="!",DL!E84="?")),"OAV(s) en cours",IF(AND(ISBLANK(Prévisions!E84),ISBLANK(Prévisions!F84),AND(Prévisions!G84*1&lt;=TODAY(),Prévisions!D84=DL!G84)),"Film(s) terminé(s)",IF(AND(ISBLANK(Prévisions!E84),ISBLANK(Prévisions!G84),AND(Prévisions!F84*1&lt;=TODAY(),Prévisions!C84=DL!E84)),"OAV(s) terminé(s)","Tryagain")))))))))))))))))</f>
        <v>Série terminée</v>
      </c>
      <c r="I84" s="5" t="str">
        <f ca="1">IF(AND(OR(H84="Série et OAV(s) en cours",H84="Série et OAV(s) en cours (non précisé)",H84="Série en cours",H84="OAV(s) en cours",H84="Film(s) en cours",H84="Série en cours (non précisé)",H84="OAV(s) en cours (non précisé)",H84="Film(s) en cours (non précisé)"),B84=C84,D84=E84,F84=G84),"A jour",IF(H84="Film(s) à venir","Dans "&amp;Prévisions!G84*1-TODAY()&amp;" jour(s)",IF(H84="OAV(s) à venir","Dans "&amp;Prévisions!F84*1-TODAY()&amp;" jour(s)",IF(H84="Série à venir","Dans "&amp;Prévisions!E84*1-TODAY()&amp;" jour(s)",IF(OR(H84="Série et OAV(s) à venir (non précisé)",H84="Série à venir (non précisé)",H84="OAV(s) à venir (non précisé)",H84="Film(s) à venir (non précisé)",H84="Série et film(s) à venir (non précisé)"),"Dans ?? jour(s)",IF(AND(H84="Film(s) terminé(s)",F84=G84),"Fini(s)",IF(AND(B84=C84,D84=E84,F84=G84),"Finie",IF(OR(DL!B84="x",DL!D84="x",DL!F84="x"),"Série Abandonnée",IF(AND(B84&lt;C84,D84&lt;E84,F84&lt;G84),C84-B84&amp;" Episode(s), "&amp;E84-D84&amp;" OAV(s) et "&amp;G84-F84&amp;" Film(s) à regarder",IF(AND(B84&lt;C84,D84&lt;E84),C84-B84&amp;" Episode(s) et "&amp;E84-D84&amp;" OAV(s) à regarder",IF(AND(B84&lt;C84,F84&lt;G84),C84-B84&amp;" Episode(s) et "&amp;G84-F84&amp;" Film(s) à regarder",IF(AND(D84&lt;E84,F84&lt;G84),E84-D84&amp;" OAV(s) et "&amp;G84-F84&amp;" Film(s) à regarder",IF(B84&lt;C84,C84-B84&amp;" Episode(s) à regarder",IF(D84&lt;E84,E84-D84&amp;" OAV(s) à regarder",IF(F84&lt;G84,G84-F84&amp;" Film(s) à regarder","")))))))))))))))</f>
        <v>Finie</v>
      </c>
    </row>
    <row r="85" spans="1:9" s="10" customFormat="1" ht="17.25" customHeight="1" x14ac:dyDescent="0.25">
      <c r="A85" s="35" t="s">
        <v>121</v>
      </c>
      <c r="B85" s="5">
        <v>10</v>
      </c>
      <c r="C85" s="5">
        <v>26</v>
      </c>
      <c r="D85" s="5"/>
      <c r="E85" s="5"/>
      <c r="F85" s="5"/>
      <c r="G85" s="5"/>
      <c r="H85" s="5" t="str">
        <f ca="1">IF(AND(OR(LEN(Prévisions!E85)-LEN(SUBSTITUTE(Prévisions!E85,"/",""))=2,LEN(Prévisions!E85)-LEN(SUBSTITUTE(Prévisions!E85,"/",""))=1),OR(ISBLANK(Prévisions!F85),LEN(Prévisions!F85)-LEN(SUBSTITUTE(Prévisions!F85,"/",""))=2,LEN(Prévisions!F85)-LEN(SUBSTITUTE(Prévisions!F85,"/",""))=1),OR(ISBLANK(Prévisions!G85),LEN(Prévisions!G85)-LEN(SUBSTITUTE(Prévisions!G85,"/",""))=2,LEN(Prévisions!G85)-LEN(SUBSTITUTE(Prévisions!G85,"/",""))=1)),IF(AND(LEN(Prévisions!E85)-LEN(SUBSTITUTE(Prévisions!E85,"/",""))=1,LEN(Prévisions!F85)-LEN(SUBSTITUTE(Prévisions!F85,"/",""))=1,LEN(Prévisions!G85)-LEN(SUBSTITUTE(Prévisions!G85,"/",""))=1),"Série, OAV(s) et Film(s) à venir (non précisé)",IF(AND(OR(LEN(Prévisions!E85)-LEN(SUBSTITUTE(Prévisions!E85,"/",""))=1,Prévisions!E85="A venir"),OR(LEN(Prévisions!F85)-LEN(SUBSTITUTE(Prévisions!F85,"/",""))=1,Prévisions!F85="A venir")),"Série et OAV(s) à venir (non précisé)",IF(AND(OR(LEN(Prévisions!E85)-LEN(SUBSTITUTE(Prévisions!E85,"/",""))=1,Prévisions!E85="A venir"),OR(LEN(Prévisions!G85)-LEN(SUBSTITUTE(Prévisions!G85,"/",""))=1,Prévisions!G85="A venir")),"Série et Film(s) à venir (non précisé)",IF(OR(LEN(Prévisions!E85)-LEN(SUBSTITUTE(Prévisions!E85,"/",""))=1,Prévisions!E85="A venir"),"Série à venir (non précisé)",IF(AND(AND(Prévisions!E85*1&lt;=TODAY(),Prévisions!B85=DL!C85),AND(Prévisions!F85*1&lt;=TODAY(),Prévisions!C85=DL!E85),AND(Prévisions!G85*1&lt;=TODAY(),Prévisions!D85=DL!G85)),"Série terminée",IF(AND(AND(Prévisions!E85*1&lt;=TODAY(),OR(DL!C85="!",DL!C85="?")),AND(Prévisions!F85*1&lt;=TODAY(),OR(DL!E85="!",DL!E85="?")),AND(Prévisions!G85*1&lt;=TODAY(),OR(DL!G85="!",DL!G85="?"))),"Série, OAV(s) et Film(s) en cours",IF(AND(AND(Prévisions!E85*1&lt;=TODAY(),OR(DL!C85="!",DL!C85="?")),AND(Prévisions!F85*1&lt;=TODAY(),OR(DL!E85="!",DL!E85="?"))),"Série et OAV(s) en cours",IF(AND(AND(Prévisions!E85*1&lt;=TODAY(),OR(DL!C85="!",DL!C85="?")),AND(Prévisions!G85*1&lt;=TODAY(),OR(DL!G85="!",DL!G85="?"))),"Série et Film(s) en cours",IF(AND(AND(Prévisions!F85*1&lt;=TODAY(),OR(DL!E85="!",DL!E85="?")),AND(Prévisions!G85*1&lt;=TODAY(),OR(DL!G85="!",DL!G85="?"))),"OAV(s) et Film(s) en cours",IF(AND(Prévisions!E85*1&lt;=TODAY(),OR(DL!C85="!",DL!C85="?"),RIGHT(Prévisions!B85,1)="+"),"Série en cours (non précisé)",IF(AND(Prévisions!E85*1&lt;=TODAY(),OR(DL!C85="!",DL!C85="?")),"Série en cours",IF(AND(Prévisions!F85*1&lt;=TODAY(),OR(DL!E85="!",DL!E85="?"),RIGHT(Prévisions!C85,1)="+"),"OAV(s) en cours (non précisé)",IF(AND(Prévisions!F85*1&lt;=TODAY(),OR(DL!E85="!",DL!E85="?")),"OAV(s) en cours",IF(AND(Prévisions!G85*1&lt;=TODAY(),OR(DL!G85="!",DL!G85="?"),RIGHT(Prévisions!D85,1)="+"),"Film(s) en cours (non précisé)",IF(AND(Prévisions!G85*1&lt;=TODAY(),OR(DL!G85="!",DL!G85="?")),"Film(s) en cours",IF(AND(AND(Prévisions!E85*1&gt;TODAY(),DL!C85="!"),AND(Prévisions!F85*1&gt;TODAY(),DL!E85="!"),AND(Prévisions!G85*1&gt;TODAY(),DL!G85="!")),"Série, OAV(s) et Film(s) à venir",IF(AND(AND(Prévisions!E85*1&gt;TODAY(),DL!C85="!"),AND(Prévisions!F85*1&gt;TODAY(),DL!E85="!")),"Série et OAV(s) à venir",IF(AND(AND(Prévisions!E85*1&gt;TODAY(),DL!C85="!"),AND(Prévisions!G85*1&gt;TODAY(),DL!G85="!")),"Série et Film(s) à venir",IF(AND(AND(Prévisions!F85*1&gt;TODAY(),DL!E85="!"),AND(Prévisions!G85*1&gt;TODAY(),DL!G85="!")),"OAV(s) et Film(s) à venir",IF(AND(Prévisions!E85*1&gt;TODAY(),DL!C85="!"),"Série à venir",IF(AND(Prévisions!F85*1&gt;TODAY(),DL!E85="!"),"OAV(s) à venir",IF(AND(Prévisions!G85*1&gt;TODAY(),DL!G85="!"),"Film(s) à venir","Try Again")))))))))))))))))))))),IF(AND(Prévisions!E85="Terminée",OR(ISBLANK(Prévisions!F85),LEN(Prévisions!F85)-LEN(SUBSTITUTE(Prévisions!F85,"/",""))=2,LEN(Prévisions!F85)-LEN(SUBSTITUTE(Prévisions!F85,"/",""))=1,Prévisions!F85="Terminé(s)"),OR(ISBLANK(Prévisions!G85),LEN(Prévisions!G85)-LEN(SUBSTITUTE(Prévisions!G85,"/",""))=2,,LEN(Prévisions!G85)-LEN(SUBSTITUTE(Prévisions!G85,"/",""))=1,Prévisions!G85="Terminé(s)")),IF(AND(Prévisions!E85="Terminée",AND(Prévisions!F85*1&lt;=TODAY(),OR(DL!E85="!",DL!E85="?")),AND(Prévisions!G85*1&lt;=TODAY(),OR(DL!G85="!",DL!G85="?"))),"OAV(s) et Film(s) en cours",IF(AND(Prévisions!E85="Terminée",AND(Prévisions!F85*1&lt;=TODAY(),OR(DL!E85="!",DL!E85="?"),RIGHT(Prévisions!C85,1)="+")),"OAV(s) en cours (non précisé)",IF(AND(Prévisions!E85="Terminée",AND(Prévisions!F85*1&lt;=TODAY(),OR(DL!E85="!",DL!E85="?"))),"OAV(s) en cours",IF(AND(Prévisions!E85="Terminée",AND(Prévisions!G85*1&lt;=TODAY(),OR(DL!G85="!",DL!G85="?"),RIGHT(Prévisions!D85,1)="+")),"Film(s) en cours (non précisé)",IF(AND(Prévisions!E85="Terminée",AND(Prévisions!G85*1&lt;=TODAY(),OR(DL!G85="!",DL!G85="?"))),"Film(s) en cours",IF(AND(Prévisions!E85="Terminée",AND(LEN(Prévisions!F85)-LEN(SUBSTITUTE(Prévisions!F85,"/",""))=2,Prévisions!F85*1&gt;TODAY(),DL!E85="!"),AND(LEN(Prévisions!G85)-LEN(SUBSTITUTE(Prévisions!G85,"/",""))=2,Prévisions!G85*1&gt;TODAY(),DL!G85="!")),"OAV(s) et Film(s) à venir",IF(AND(Prévisions!E85="Terminée",AND(LEN(Prévisions!F85)-LEN(SUBSTITUTE(Prévisions!F85,"/",""))=2,Prévisions!F85*1&gt;TODAY(),DL!E85="!")),"OAV(s) à venir",IF(AND(Prévisions!E85="Terminée",AND(LEN(Prévisions!G85)-LEN(SUBSTITUTE(Prévisions!G85,"/",""))=2,Prévisions!G85*1&gt;TODAY(),DL!G85="!")),"Film(s) à venir",IF(AND(OR(LEN(Prévisions!F85)-LEN(SUBSTITUTE(Prévisions!F85,"/",""))=1,Prévisions!F85="A venir"),OR(LEN(Prévisions!G85)-LEN(SUBSTITUTE(Prévisions!G85,"/",""))=1,Prévisions!G85="A venir")),"OAV(s) et Film(s) à venir (non précisé)",IF(OR(LEN(Prévisions!F85)-LEN(SUBSTITUTE(Prévisions!F85,"/",""))=1,Prévisions!F85="A venir"),"OAV(s) à venir (non précisé)",IF(OR(LEN(Prévisions!G85)-LEN(SUBSTITUTE(Prévisions!G85,"/",""))=1,Prévisions!G85="A venir"),"Film(s) à venir (non précisé)",IF(AND(Prévisions!E85="Terminée",OR(AND(Prévisions!F85*1&lt;=TODAY(),Prévisions!C85=DL!E85),ISBLANK(Prévisions!F85),Prévisions!F85="Terminé(s)"),OR(AND(Prévisions!G85*1&lt;=TODAY(),Prévisions!D85=DL!G85),ISBLANK(Prévisions!G85),Prévisions!G85="Terminé(s)")),"Série terminée","Try Again")))))))))))),IF(AND(OR(Prévisions!E85="A venir",LEN(Prévisions!E85)-LEN(SUBSTITUTE(Prévisions!E85,"/",""))=1),DL!C85="!"),"Série à venir (non précisé)",IF(AND(OR(Prévisions!F85="A venir",LEN(Prévisions!F85)-LEN(SUBSTITUTE(Prévisions!F85,"/",""))=1),DL!E85="!"),"OAV(s) à venir (non précisé)",IF(AND(OR(Prévisions!G85="A venir",LEN(Prévisions!G85)-LEN(SUBSTITUTE(Prévisions!G85,"/",""))=1),DL!G85="!"),"Film(s) à venir (non précisé)",IF(Prévisions!E85="En pause","Série en pause",IF(Prévisions!F85="En pause","OAV(s) en pause",IF(AND(LEN(Prévisions!F85)-LEN(SUBSTITUTE(Prévisions!F85,"/",""))=1,DL!E85="!"),"OAV(s) à venir (non précisé)",IF(AND(LEN(Prévisions!G85)-LEN(SUBSTITUTE(Prévisions!G85,"/",""))=1,DL!E85="!"),"Film(s) à venir (non précisé)",IF(Prévisions!G85="Terminé(s)","Film(s) terminé(s)",IF(Prévisions!F85="Terminé(s)","OAV(s) terminé(s)",IF(AND(Prévisions!E85*1&gt;TODAY(),DL!C85="!"),"Série à venir",IF(AND(Prévisions!F85*1&gt;TODAY(),DL!E85="!"),"OAV(s) à venir",IF(AND(Prévisions!G85*1&gt;TODAY(),DL!G85="!"),"Film(s) à venir",IF(AND(ISBLANK(Prévisions!E85),Prévisions!F85*1&lt;=TODAY(),OR(DL!E85="!",DL!E85="?")),"OAV(s) en cours",IF(AND(ISBLANK(Prévisions!E85),ISBLANK(Prévisions!F85),AND(Prévisions!G85*1&lt;=TODAY(),Prévisions!D85=DL!G85)),"Film(s) terminé(s)",IF(AND(ISBLANK(Prévisions!E85),ISBLANK(Prévisions!G85),AND(Prévisions!F85*1&lt;=TODAY(),Prévisions!C85=DL!E85)),"OAV(s) terminé(s)","Tryagain")))))))))))))))))</f>
        <v>Série terminée</v>
      </c>
      <c r="I85" s="5" t="str">
        <f ca="1">IF(AND(OR(H85="Série et OAV(s) en cours",H85="Série et OAV(s) en cours (non précisé)",H85="Série en cours",H85="OAV(s) en cours",H85="Film(s) en cours",H85="Série en cours (non précisé)",H85="OAV(s) en cours (non précisé)",H85="Film(s) en cours (non précisé)"),B85=C85,D85=E85,F85=G85),"A jour",IF(H85="Film(s) à venir","Dans "&amp;Prévisions!G85*1-TODAY()&amp;" jour(s)",IF(H85="OAV(s) à venir","Dans "&amp;Prévisions!F85*1-TODAY()&amp;" jour(s)",IF(H85="Série à venir","Dans "&amp;Prévisions!E85*1-TODAY()&amp;" jour(s)",IF(OR(H85="Série et OAV(s) à venir (non précisé)",H85="Série à venir (non précisé)",H85="OAV(s) à venir (non précisé)",H85="Film(s) à venir (non précisé)",H85="Série et film(s) à venir (non précisé)"),"Dans ?? jour(s)",IF(AND(H85="Film(s) terminé(s)",F85=G85),"Fini(s)",IF(AND(B85=C85,D85=E85,F85=G85),"Finie",IF(OR(DL!B85="x",DL!D85="x",DL!F85="x"),"Série Abandonnée",IF(AND(B85&lt;C85,D85&lt;E85,F85&lt;G85),C85-B85&amp;" Episode(s), "&amp;E85-D85&amp;" OAV(s) et "&amp;G85-F85&amp;" Film(s) à regarder",IF(AND(B85&lt;C85,D85&lt;E85),C85-B85&amp;" Episode(s) et "&amp;E85-D85&amp;" OAV(s) à regarder",IF(AND(B85&lt;C85,F85&lt;G85),C85-B85&amp;" Episode(s) et "&amp;G85-F85&amp;" Film(s) à regarder",IF(AND(D85&lt;E85,F85&lt;G85),E85-D85&amp;" OAV(s) et "&amp;G85-F85&amp;" Film(s) à regarder",IF(B85&lt;C85,C85-B85&amp;" Episode(s) à regarder",IF(D85&lt;E85,E85-D85&amp;" OAV(s) à regarder",IF(F85&lt;G85,G85-F85&amp;" Film(s) à regarder","")))))))))))))))</f>
        <v>16 Episode(s) à regarder</v>
      </c>
    </row>
    <row r="86" spans="1:9" ht="17.25" customHeight="1" x14ac:dyDescent="0.25">
      <c r="A86" s="35" t="s">
        <v>18</v>
      </c>
      <c r="B86" s="5">
        <v>60</v>
      </c>
      <c r="C86" s="5">
        <v>60</v>
      </c>
      <c r="D86" s="5">
        <v>1</v>
      </c>
      <c r="E86" s="5">
        <v>1</v>
      </c>
      <c r="F86" s="5"/>
      <c r="G86" s="5"/>
      <c r="H86" s="5" t="str">
        <f ca="1">IF(AND(OR(LEN(Prévisions!E86)-LEN(SUBSTITUTE(Prévisions!E86,"/",""))=2,LEN(Prévisions!E86)-LEN(SUBSTITUTE(Prévisions!E86,"/",""))=1),OR(ISBLANK(Prévisions!F86),LEN(Prévisions!F86)-LEN(SUBSTITUTE(Prévisions!F86,"/",""))=2,LEN(Prévisions!F86)-LEN(SUBSTITUTE(Prévisions!F86,"/",""))=1),OR(ISBLANK(Prévisions!G86),LEN(Prévisions!G86)-LEN(SUBSTITUTE(Prévisions!G86,"/",""))=2,LEN(Prévisions!G86)-LEN(SUBSTITUTE(Prévisions!G86,"/",""))=1)),IF(AND(LEN(Prévisions!E86)-LEN(SUBSTITUTE(Prévisions!E86,"/",""))=1,LEN(Prévisions!F86)-LEN(SUBSTITUTE(Prévisions!F86,"/",""))=1,LEN(Prévisions!G86)-LEN(SUBSTITUTE(Prévisions!G86,"/",""))=1),"Série, OAV(s) et Film(s) à venir (non précisé)",IF(AND(OR(LEN(Prévisions!E86)-LEN(SUBSTITUTE(Prévisions!E86,"/",""))=1,Prévisions!E86="A venir"),OR(LEN(Prévisions!F86)-LEN(SUBSTITUTE(Prévisions!F86,"/",""))=1,Prévisions!F86="A venir")),"Série et OAV(s) à venir (non précisé)",IF(AND(OR(LEN(Prévisions!E86)-LEN(SUBSTITUTE(Prévisions!E86,"/",""))=1,Prévisions!E86="A venir"),OR(LEN(Prévisions!G86)-LEN(SUBSTITUTE(Prévisions!G86,"/",""))=1,Prévisions!G86="A venir")),"Série et Film(s) à venir (non précisé)",IF(OR(LEN(Prévisions!E86)-LEN(SUBSTITUTE(Prévisions!E86,"/",""))=1,Prévisions!E86="A venir"),"Série à venir (non précisé)",IF(AND(AND(Prévisions!E86*1&lt;=TODAY(),Prévisions!B86=DL!C86),AND(Prévisions!F86*1&lt;=TODAY(),Prévisions!C86=DL!E86),AND(Prévisions!G86*1&lt;=TODAY(),Prévisions!D86=DL!G86)),"Série terminée",IF(AND(AND(Prévisions!E86*1&lt;=TODAY(),OR(DL!C86="!",DL!C86="?")),AND(Prévisions!F86*1&lt;=TODAY(),OR(DL!E86="!",DL!E86="?")),AND(Prévisions!G86*1&lt;=TODAY(),OR(DL!G86="!",DL!G86="?"))),"Série, OAV(s) et Film(s) en cours",IF(AND(AND(Prévisions!E86*1&lt;=TODAY(),OR(DL!C86="!",DL!C86="?")),AND(Prévisions!F86*1&lt;=TODAY(),OR(DL!E86="!",DL!E86="?"))),"Série et OAV(s) en cours",IF(AND(AND(Prévisions!E86*1&lt;=TODAY(),OR(DL!C86="!",DL!C86="?")),AND(Prévisions!G86*1&lt;=TODAY(),OR(DL!G86="!",DL!G86="?"))),"Série et Film(s) en cours",IF(AND(AND(Prévisions!F86*1&lt;=TODAY(),OR(DL!E86="!",DL!E86="?")),AND(Prévisions!G86*1&lt;=TODAY(),OR(DL!G86="!",DL!G86="?"))),"OAV(s) et Film(s) en cours",IF(AND(Prévisions!E86*1&lt;=TODAY(),OR(DL!C86="!",DL!C86="?"),RIGHT(Prévisions!B86,1)="+"),"Série en cours (non précisé)",IF(AND(Prévisions!E86*1&lt;=TODAY(),OR(DL!C86="!",DL!C86="?")),"Série en cours",IF(AND(Prévisions!F86*1&lt;=TODAY(),OR(DL!E86="!",DL!E86="?"),RIGHT(Prévisions!C86,1)="+"),"OAV(s) en cours (non précisé)",IF(AND(Prévisions!F86*1&lt;=TODAY(),OR(DL!E86="!",DL!E86="?")),"OAV(s) en cours",IF(AND(Prévisions!G86*1&lt;=TODAY(),OR(DL!G86="!",DL!G86="?"),RIGHT(Prévisions!D86,1)="+"),"Film(s) en cours (non précisé)",IF(AND(Prévisions!G86*1&lt;=TODAY(),OR(DL!G86="!",DL!G86="?")),"Film(s) en cours",IF(AND(AND(Prévisions!E86*1&gt;TODAY(),DL!C86="!"),AND(Prévisions!F86*1&gt;TODAY(),DL!E86="!"),AND(Prévisions!G86*1&gt;TODAY(),DL!G86="!")),"Série, OAV(s) et Film(s) à venir",IF(AND(AND(Prévisions!E86*1&gt;TODAY(),DL!C86="!"),AND(Prévisions!F86*1&gt;TODAY(),DL!E86="!")),"Série et OAV(s) à venir",IF(AND(AND(Prévisions!E86*1&gt;TODAY(),DL!C86="!"),AND(Prévisions!G86*1&gt;TODAY(),DL!G86="!")),"Série et Film(s) à venir",IF(AND(AND(Prévisions!F86*1&gt;TODAY(),DL!E86="!"),AND(Prévisions!G86*1&gt;TODAY(),DL!G86="!")),"OAV(s) et Film(s) à venir",IF(AND(Prévisions!E86*1&gt;TODAY(),DL!C86="!"),"Série à venir",IF(AND(Prévisions!F86*1&gt;TODAY(),DL!E86="!"),"OAV(s) à venir",IF(AND(Prévisions!G86*1&gt;TODAY(),DL!G86="!"),"Film(s) à venir","Try Again")))))))))))))))))))))),IF(AND(Prévisions!E86="Terminée",OR(ISBLANK(Prévisions!F86),LEN(Prévisions!F86)-LEN(SUBSTITUTE(Prévisions!F86,"/",""))=2,LEN(Prévisions!F86)-LEN(SUBSTITUTE(Prévisions!F86,"/",""))=1,Prévisions!F86="Terminé(s)"),OR(ISBLANK(Prévisions!G86),LEN(Prévisions!G86)-LEN(SUBSTITUTE(Prévisions!G86,"/",""))=2,,LEN(Prévisions!G86)-LEN(SUBSTITUTE(Prévisions!G86,"/",""))=1,Prévisions!G86="Terminé(s)")),IF(AND(Prévisions!E86="Terminée",AND(Prévisions!F86*1&lt;=TODAY(),OR(DL!E86="!",DL!E86="?")),AND(Prévisions!G86*1&lt;=TODAY(),OR(DL!G86="!",DL!G86="?"))),"OAV(s) et Film(s) en cours",IF(AND(Prévisions!E86="Terminée",AND(Prévisions!F86*1&lt;=TODAY(),OR(DL!E86="!",DL!E86="?"),RIGHT(Prévisions!C86,1)="+")),"OAV(s) en cours (non précisé)",IF(AND(Prévisions!E86="Terminée",AND(Prévisions!F86*1&lt;=TODAY(),OR(DL!E86="!",DL!E86="?"))),"OAV(s) en cours",IF(AND(Prévisions!E86="Terminée",AND(Prévisions!G86*1&lt;=TODAY(),OR(DL!G86="!",DL!G86="?"),RIGHT(Prévisions!D86,1)="+")),"Film(s) en cours (non précisé)",IF(AND(Prévisions!E86="Terminée",AND(Prévisions!G86*1&lt;=TODAY(),OR(DL!G86="!",DL!G86="?"))),"Film(s) en cours",IF(AND(Prévisions!E86="Terminée",AND(LEN(Prévisions!F86)-LEN(SUBSTITUTE(Prévisions!F86,"/",""))=2,Prévisions!F86*1&gt;TODAY(),DL!E86="!"),AND(LEN(Prévisions!G86)-LEN(SUBSTITUTE(Prévisions!G86,"/",""))=2,Prévisions!G86*1&gt;TODAY(),DL!G86="!")),"OAV(s) et Film(s) à venir",IF(AND(Prévisions!E86="Terminée",AND(LEN(Prévisions!F86)-LEN(SUBSTITUTE(Prévisions!F86,"/",""))=2,Prévisions!F86*1&gt;TODAY(),DL!E86="!")),"OAV(s) à venir",IF(AND(Prévisions!E86="Terminée",AND(LEN(Prévisions!G86)-LEN(SUBSTITUTE(Prévisions!G86,"/",""))=2,Prévisions!G86*1&gt;TODAY(),DL!G86="!")),"Film(s) à venir",IF(AND(OR(LEN(Prévisions!F86)-LEN(SUBSTITUTE(Prévisions!F86,"/",""))=1,Prévisions!F86="A venir"),OR(LEN(Prévisions!G86)-LEN(SUBSTITUTE(Prévisions!G86,"/",""))=1,Prévisions!G86="A venir")),"OAV(s) et Film(s) à venir (non précisé)",IF(OR(LEN(Prévisions!F86)-LEN(SUBSTITUTE(Prévisions!F86,"/",""))=1,Prévisions!F86="A venir"),"OAV(s) à venir (non précisé)",IF(OR(LEN(Prévisions!G86)-LEN(SUBSTITUTE(Prévisions!G86,"/",""))=1,Prévisions!G86="A venir"),"Film(s) à venir (non précisé)",IF(AND(Prévisions!E86="Terminée",OR(AND(Prévisions!F86*1&lt;=TODAY(),Prévisions!C86=DL!E86),ISBLANK(Prévisions!F86),Prévisions!F86="Terminé(s)"),OR(AND(Prévisions!G86*1&lt;=TODAY(),Prévisions!D86=DL!G86),ISBLANK(Prévisions!G86),Prévisions!G86="Terminé(s)")),"Série terminée","Try Again")))))))))))),IF(AND(OR(Prévisions!E86="A venir",LEN(Prévisions!E86)-LEN(SUBSTITUTE(Prévisions!E86,"/",""))=1),DL!C86="!"),"Série à venir (non précisé)",IF(AND(OR(Prévisions!F86="A venir",LEN(Prévisions!F86)-LEN(SUBSTITUTE(Prévisions!F86,"/",""))=1),DL!E86="!"),"OAV(s) à venir (non précisé)",IF(AND(OR(Prévisions!G86="A venir",LEN(Prévisions!G86)-LEN(SUBSTITUTE(Prévisions!G86,"/",""))=1),DL!G86="!"),"Film(s) à venir (non précisé)",IF(Prévisions!E86="En pause","Série en pause",IF(Prévisions!F86="En pause","OAV(s) en pause",IF(AND(LEN(Prévisions!F86)-LEN(SUBSTITUTE(Prévisions!F86,"/",""))=1,DL!E86="!"),"OAV(s) à venir (non précisé)",IF(AND(LEN(Prévisions!G86)-LEN(SUBSTITUTE(Prévisions!G86,"/",""))=1,DL!E86="!"),"Film(s) à venir (non précisé)",IF(Prévisions!G86="Terminé(s)","Film(s) terminé(s)",IF(Prévisions!F86="Terminé(s)","OAV(s) terminé(s)",IF(AND(Prévisions!E86*1&gt;TODAY(),DL!C86="!"),"Série à venir",IF(AND(Prévisions!F86*1&gt;TODAY(),DL!E86="!"),"OAV(s) à venir",IF(AND(Prévisions!G86*1&gt;TODAY(),DL!G86="!"),"Film(s) à venir",IF(AND(ISBLANK(Prévisions!E86),Prévisions!F86*1&lt;=TODAY(),OR(DL!E86="!",DL!E86="?")),"OAV(s) en cours",IF(AND(ISBLANK(Prévisions!E86),ISBLANK(Prévisions!F86),AND(Prévisions!G86*1&lt;=TODAY(),Prévisions!D86=DL!G86)),"Film(s) terminé(s)",IF(AND(ISBLANK(Prévisions!E86),ISBLANK(Prévisions!G86),AND(Prévisions!F86*1&lt;=TODAY(),Prévisions!C86=DL!E86)),"OAV(s) terminé(s)","Tryagain")))))))))))))))))</f>
        <v>Série terminée</v>
      </c>
      <c r="I86" s="5" t="str">
        <f ca="1">IF(AND(OR(H86="Série et OAV(s) en cours",H86="Série et OAV(s) en cours (non précisé)",H86="Série en cours",H86="OAV(s) en cours",H86="Film(s) en cours",H86="Série en cours (non précisé)",H86="OAV(s) en cours (non précisé)",H86="Film(s) en cours (non précisé)"),B86=C86,D86=E86,F86=G86),"A jour",IF(H86="Film(s) à venir","Dans "&amp;Prévisions!G86*1-TODAY()&amp;" jour(s)",IF(H86="OAV(s) à venir","Dans "&amp;Prévisions!F86*1-TODAY()&amp;" jour(s)",IF(H86="Série à venir","Dans "&amp;Prévisions!E86*1-TODAY()&amp;" jour(s)",IF(OR(H86="Série et OAV(s) à venir (non précisé)",H86="Série à venir (non précisé)",H86="OAV(s) à venir (non précisé)",H86="Film(s) à venir (non précisé)",H86="Série et film(s) à venir (non précisé)"),"Dans ?? jour(s)",IF(AND(H86="Film(s) terminé(s)",F86=G86),"Fini(s)",IF(AND(B86=C86,D86=E86,F86=G86),"Finie",IF(OR(DL!B86="x",DL!D86="x",DL!F86="x"),"Série Abandonnée",IF(AND(B86&lt;C86,D86&lt;E86,F86&lt;G86),C86-B86&amp;" Episode(s), "&amp;E86-D86&amp;" OAV(s) et "&amp;G86-F86&amp;" Film(s) à regarder",IF(AND(B86&lt;C86,D86&lt;E86),C86-B86&amp;" Episode(s) et "&amp;E86-D86&amp;" OAV(s) à regarder",IF(AND(B86&lt;C86,F86&lt;G86),C86-B86&amp;" Episode(s) et "&amp;G86-F86&amp;" Film(s) à regarder",IF(AND(D86&lt;E86,F86&lt;G86),E86-D86&amp;" OAV(s) et "&amp;G86-F86&amp;" Film(s) à regarder",IF(B86&lt;C86,C86-B86&amp;" Episode(s) à regarder",IF(D86&lt;E86,E86-D86&amp;" OAV(s) à regarder",IF(F86&lt;G86,G86-F86&amp;" Film(s) à regarder","")))))))))))))))</f>
        <v>Finie</v>
      </c>
    </row>
    <row r="87" spans="1:9" ht="17.25" customHeight="1" x14ac:dyDescent="0.25">
      <c r="A87" s="35" t="s">
        <v>19</v>
      </c>
      <c r="B87" s="5">
        <v>12</v>
      </c>
      <c r="C87" s="5">
        <v>12</v>
      </c>
      <c r="D87" s="5"/>
      <c r="E87" s="5"/>
      <c r="F87" s="5"/>
      <c r="G87" s="5"/>
      <c r="H87" s="5" t="str">
        <f ca="1">IF(AND(OR(LEN(Prévisions!E87)-LEN(SUBSTITUTE(Prévisions!E87,"/",""))=2,LEN(Prévisions!E87)-LEN(SUBSTITUTE(Prévisions!E87,"/",""))=1),OR(ISBLANK(Prévisions!F87),LEN(Prévisions!F87)-LEN(SUBSTITUTE(Prévisions!F87,"/",""))=2,LEN(Prévisions!F87)-LEN(SUBSTITUTE(Prévisions!F87,"/",""))=1),OR(ISBLANK(Prévisions!G87),LEN(Prévisions!G87)-LEN(SUBSTITUTE(Prévisions!G87,"/",""))=2,LEN(Prévisions!G87)-LEN(SUBSTITUTE(Prévisions!G87,"/",""))=1)),IF(AND(LEN(Prévisions!E87)-LEN(SUBSTITUTE(Prévisions!E87,"/",""))=1,LEN(Prévisions!F87)-LEN(SUBSTITUTE(Prévisions!F87,"/",""))=1,LEN(Prévisions!G87)-LEN(SUBSTITUTE(Prévisions!G87,"/",""))=1),"Série, OAV(s) et Film(s) à venir (non précisé)",IF(AND(OR(LEN(Prévisions!E87)-LEN(SUBSTITUTE(Prévisions!E87,"/",""))=1,Prévisions!E87="A venir"),OR(LEN(Prévisions!F87)-LEN(SUBSTITUTE(Prévisions!F87,"/",""))=1,Prévisions!F87="A venir")),"Série et OAV(s) à venir (non précisé)",IF(AND(OR(LEN(Prévisions!E87)-LEN(SUBSTITUTE(Prévisions!E87,"/",""))=1,Prévisions!E87="A venir"),OR(LEN(Prévisions!G87)-LEN(SUBSTITUTE(Prévisions!G87,"/",""))=1,Prévisions!G87="A venir")),"Série et Film(s) à venir (non précisé)",IF(OR(LEN(Prévisions!E87)-LEN(SUBSTITUTE(Prévisions!E87,"/",""))=1,Prévisions!E87="A venir"),"Série à venir (non précisé)",IF(AND(AND(Prévisions!E87*1&lt;=TODAY(),Prévisions!B87=DL!C87),AND(Prévisions!F87*1&lt;=TODAY(),Prévisions!C87=DL!E87),AND(Prévisions!G87*1&lt;=TODAY(),Prévisions!D87=DL!G87)),"Série terminée",IF(AND(AND(Prévisions!E87*1&lt;=TODAY(),OR(DL!C87="!",DL!C87="?")),AND(Prévisions!F87*1&lt;=TODAY(),OR(DL!E87="!",DL!E87="?")),AND(Prévisions!G87*1&lt;=TODAY(),OR(DL!G87="!",DL!G87="?"))),"Série, OAV(s) et Film(s) en cours",IF(AND(AND(Prévisions!E87*1&lt;=TODAY(),OR(DL!C87="!",DL!C87="?")),AND(Prévisions!F87*1&lt;=TODAY(),OR(DL!E87="!",DL!E87="?"))),"Série et OAV(s) en cours",IF(AND(AND(Prévisions!E87*1&lt;=TODAY(),OR(DL!C87="!",DL!C87="?")),AND(Prévisions!G87*1&lt;=TODAY(),OR(DL!G87="!",DL!G87="?"))),"Série et Film(s) en cours",IF(AND(AND(Prévisions!F87*1&lt;=TODAY(),OR(DL!E87="!",DL!E87="?")),AND(Prévisions!G87*1&lt;=TODAY(),OR(DL!G87="!",DL!G87="?"))),"OAV(s) et Film(s) en cours",IF(AND(Prévisions!E87*1&lt;=TODAY(),OR(DL!C87="!",DL!C87="?"),RIGHT(Prévisions!B87,1)="+"),"Série en cours (non précisé)",IF(AND(Prévisions!E87*1&lt;=TODAY(),OR(DL!C87="!",DL!C87="?")),"Série en cours",IF(AND(Prévisions!F87*1&lt;=TODAY(),OR(DL!E87="!",DL!E87="?"),RIGHT(Prévisions!C87,1)="+"),"OAV(s) en cours (non précisé)",IF(AND(Prévisions!F87*1&lt;=TODAY(),OR(DL!E87="!",DL!E87="?")),"OAV(s) en cours",IF(AND(Prévisions!G87*1&lt;=TODAY(),OR(DL!G87="!",DL!G87="?"),RIGHT(Prévisions!D87,1)="+"),"Film(s) en cours (non précisé)",IF(AND(Prévisions!G87*1&lt;=TODAY(),OR(DL!G87="!",DL!G87="?")),"Film(s) en cours",IF(AND(AND(Prévisions!E87*1&gt;TODAY(),DL!C87="!"),AND(Prévisions!F87*1&gt;TODAY(),DL!E87="!"),AND(Prévisions!G87*1&gt;TODAY(),DL!G87="!")),"Série, OAV(s) et Film(s) à venir",IF(AND(AND(Prévisions!E87*1&gt;TODAY(),DL!C87="!"),AND(Prévisions!F87*1&gt;TODAY(),DL!E87="!")),"Série et OAV(s) à venir",IF(AND(AND(Prévisions!E87*1&gt;TODAY(),DL!C87="!"),AND(Prévisions!G87*1&gt;TODAY(),DL!G87="!")),"Série et Film(s) à venir",IF(AND(AND(Prévisions!F87*1&gt;TODAY(),DL!E87="!"),AND(Prévisions!G87*1&gt;TODAY(),DL!G87="!")),"OAV(s) et Film(s) à venir",IF(AND(Prévisions!E87*1&gt;TODAY(),DL!C87="!"),"Série à venir",IF(AND(Prévisions!F87*1&gt;TODAY(),DL!E87="!"),"OAV(s) à venir",IF(AND(Prévisions!G87*1&gt;TODAY(),DL!G87="!"),"Film(s) à venir","Try Again")))))))))))))))))))))),IF(AND(Prévisions!E87="Terminée",OR(ISBLANK(Prévisions!F87),LEN(Prévisions!F87)-LEN(SUBSTITUTE(Prévisions!F87,"/",""))=2,LEN(Prévisions!F87)-LEN(SUBSTITUTE(Prévisions!F87,"/",""))=1,Prévisions!F87="Terminé(s)"),OR(ISBLANK(Prévisions!G87),LEN(Prévisions!G87)-LEN(SUBSTITUTE(Prévisions!G87,"/",""))=2,,LEN(Prévisions!G87)-LEN(SUBSTITUTE(Prévisions!G87,"/",""))=1,Prévisions!G87="Terminé(s)")),IF(AND(Prévisions!E87="Terminée",AND(Prévisions!F87*1&lt;=TODAY(),OR(DL!E87="!",DL!E87="?")),AND(Prévisions!G87*1&lt;=TODAY(),OR(DL!G87="!",DL!G87="?"))),"OAV(s) et Film(s) en cours",IF(AND(Prévisions!E87="Terminée",AND(Prévisions!F87*1&lt;=TODAY(),OR(DL!E87="!",DL!E87="?"),RIGHT(Prévisions!C87,1)="+")),"OAV(s) en cours (non précisé)",IF(AND(Prévisions!E87="Terminée",AND(Prévisions!F87*1&lt;=TODAY(),OR(DL!E87="!",DL!E87="?"))),"OAV(s) en cours",IF(AND(Prévisions!E87="Terminée",AND(Prévisions!G87*1&lt;=TODAY(),OR(DL!G87="!",DL!G87="?"),RIGHT(Prévisions!D87,1)="+")),"Film(s) en cours (non précisé)",IF(AND(Prévisions!E87="Terminée",AND(Prévisions!G87*1&lt;=TODAY(),OR(DL!G87="!",DL!G87="?"))),"Film(s) en cours",IF(AND(Prévisions!E87="Terminée",AND(LEN(Prévisions!F87)-LEN(SUBSTITUTE(Prévisions!F87,"/",""))=2,Prévisions!F87*1&gt;TODAY(),DL!E87="!"),AND(LEN(Prévisions!G87)-LEN(SUBSTITUTE(Prévisions!G87,"/",""))=2,Prévisions!G87*1&gt;TODAY(),DL!G87="!")),"OAV(s) et Film(s) à venir",IF(AND(Prévisions!E87="Terminée",AND(LEN(Prévisions!F87)-LEN(SUBSTITUTE(Prévisions!F87,"/",""))=2,Prévisions!F87*1&gt;TODAY(),DL!E87="!")),"OAV(s) à venir",IF(AND(Prévisions!E87="Terminée",AND(LEN(Prévisions!G87)-LEN(SUBSTITUTE(Prévisions!G87,"/",""))=2,Prévisions!G87*1&gt;TODAY(),DL!G87="!")),"Film(s) à venir",IF(AND(OR(LEN(Prévisions!F87)-LEN(SUBSTITUTE(Prévisions!F87,"/",""))=1,Prévisions!F87="A venir"),OR(LEN(Prévisions!G87)-LEN(SUBSTITUTE(Prévisions!G87,"/",""))=1,Prévisions!G87="A venir")),"OAV(s) et Film(s) à venir (non précisé)",IF(OR(LEN(Prévisions!F87)-LEN(SUBSTITUTE(Prévisions!F87,"/",""))=1,Prévisions!F87="A venir"),"OAV(s) à venir (non précisé)",IF(OR(LEN(Prévisions!G87)-LEN(SUBSTITUTE(Prévisions!G87,"/",""))=1,Prévisions!G87="A venir"),"Film(s) à venir (non précisé)",IF(AND(Prévisions!E87="Terminée",OR(AND(Prévisions!F87*1&lt;=TODAY(),Prévisions!C87=DL!E87),ISBLANK(Prévisions!F87),Prévisions!F87="Terminé(s)"),OR(AND(Prévisions!G87*1&lt;=TODAY(),Prévisions!D87=DL!G87),ISBLANK(Prévisions!G87),Prévisions!G87="Terminé(s)")),"Série terminée","Try Again")))))))))))),IF(AND(OR(Prévisions!E87="A venir",LEN(Prévisions!E87)-LEN(SUBSTITUTE(Prévisions!E87,"/",""))=1),DL!C87="!"),"Série à venir (non précisé)",IF(AND(OR(Prévisions!F87="A venir",LEN(Prévisions!F87)-LEN(SUBSTITUTE(Prévisions!F87,"/",""))=1),DL!E87="!"),"OAV(s) à venir (non précisé)",IF(AND(OR(Prévisions!G87="A venir",LEN(Prévisions!G87)-LEN(SUBSTITUTE(Prévisions!G87,"/",""))=1),DL!G87="!"),"Film(s) à venir (non précisé)",IF(Prévisions!E87="En pause","Série en pause",IF(Prévisions!F87="En pause","OAV(s) en pause",IF(AND(LEN(Prévisions!F87)-LEN(SUBSTITUTE(Prévisions!F87,"/",""))=1,DL!E87="!"),"OAV(s) à venir (non précisé)",IF(AND(LEN(Prévisions!G87)-LEN(SUBSTITUTE(Prévisions!G87,"/",""))=1,DL!E87="!"),"Film(s) à venir (non précisé)",IF(Prévisions!G87="Terminé(s)","Film(s) terminé(s)",IF(Prévisions!F87="Terminé(s)","OAV(s) terminé(s)",IF(AND(Prévisions!E87*1&gt;TODAY(),DL!C87="!"),"Série à venir",IF(AND(Prévisions!F87*1&gt;TODAY(),DL!E87="!"),"OAV(s) à venir",IF(AND(Prévisions!G87*1&gt;TODAY(),DL!G87="!"),"Film(s) à venir",IF(AND(ISBLANK(Prévisions!E87),Prévisions!F87*1&lt;=TODAY(),OR(DL!E87="!",DL!E87="?")),"OAV(s) en cours",IF(AND(ISBLANK(Prévisions!E87),ISBLANK(Prévisions!F87),AND(Prévisions!G87*1&lt;=TODAY(),Prévisions!D87=DL!G87)),"Film(s) terminé(s)",IF(AND(ISBLANK(Prévisions!E87),ISBLANK(Prévisions!G87),AND(Prévisions!F87*1&lt;=TODAY(),Prévisions!C87=DL!E87)),"OAV(s) terminé(s)","Tryagain")))))))))))))))))</f>
        <v>Série terminée</v>
      </c>
      <c r="I87" s="5" t="str">
        <f ca="1">IF(AND(OR(H87="Série et OAV(s) en cours",H87="Série et OAV(s) en cours (non précisé)",H87="Série en cours",H87="OAV(s) en cours",H87="Film(s) en cours",H87="Série en cours (non précisé)",H87="OAV(s) en cours (non précisé)",H87="Film(s) en cours (non précisé)"),B87=C87,D87=E87,F87=G87),"A jour",IF(H87="Film(s) à venir","Dans "&amp;Prévisions!G87*1-TODAY()&amp;" jour(s)",IF(H87="OAV(s) à venir","Dans "&amp;Prévisions!F87*1-TODAY()&amp;" jour(s)",IF(H87="Série à venir","Dans "&amp;Prévisions!E87*1-TODAY()&amp;" jour(s)",IF(OR(H87="Série et OAV(s) à venir (non précisé)",H87="Série à venir (non précisé)",H87="OAV(s) à venir (non précisé)",H87="Film(s) à venir (non précisé)",H87="Série et film(s) à venir (non précisé)"),"Dans ?? jour(s)",IF(AND(H87="Film(s) terminé(s)",F87=G87),"Fini(s)",IF(AND(B87=C87,D87=E87,F87=G87),"Finie",IF(OR(DL!B87="x",DL!D87="x",DL!F87="x"),"Série Abandonnée",IF(AND(B87&lt;C87,D87&lt;E87,F87&lt;G87),C87-B87&amp;" Episode(s), "&amp;E87-D87&amp;" OAV(s) et "&amp;G87-F87&amp;" Film(s) à regarder",IF(AND(B87&lt;C87,D87&lt;E87),C87-B87&amp;" Episode(s) et "&amp;E87-D87&amp;" OAV(s) à regarder",IF(AND(B87&lt;C87,F87&lt;G87),C87-B87&amp;" Episode(s) et "&amp;G87-F87&amp;" Film(s) à regarder",IF(AND(D87&lt;E87,F87&lt;G87),E87-D87&amp;" OAV(s) et "&amp;G87-F87&amp;" Film(s) à regarder",IF(B87&lt;C87,C87-B87&amp;" Episode(s) à regarder",IF(D87&lt;E87,E87-D87&amp;" OAV(s) à regarder",IF(F87&lt;G87,G87-F87&amp;" Film(s) à regarder","")))))))))))))))</f>
        <v>Finie</v>
      </c>
    </row>
    <row r="88" spans="1:9" ht="17.25" customHeight="1" x14ac:dyDescent="0.25">
      <c r="A88" s="35" t="s">
        <v>41</v>
      </c>
      <c r="B88" s="5">
        <v>2</v>
      </c>
      <c r="C88" s="5">
        <v>13</v>
      </c>
      <c r="D88" s="5"/>
      <c r="E88" s="5"/>
      <c r="F88" s="5"/>
      <c r="G88" s="5"/>
      <c r="H88" s="5" t="str">
        <f ca="1">IF(AND(OR(LEN(Prévisions!E88)-LEN(SUBSTITUTE(Prévisions!E88,"/",""))=2,LEN(Prévisions!E88)-LEN(SUBSTITUTE(Prévisions!E88,"/",""))=1),OR(ISBLANK(Prévisions!F88),LEN(Prévisions!F88)-LEN(SUBSTITUTE(Prévisions!F88,"/",""))=2,LEN(Prévisions!F88)-LEN(SUBSTITUTE(Prévisions!F88,"/",""))=1),OR(ISBLANK(Prévisions!G88),LEN(Prévisions!G88)-LEN(SUBSTITUTE(Prévisions!G88,"/",""))=2,LEN(Prévisions!G88)-LEN(SUBSTITUTE(Prévisions!G88,"/",""))=1)),IF(AND(LEN(Prévisions!E88)-LEN(SUBSTITUTE(Prévisions!E88,"/",""))=1,LEN(Prévisions!F88)-LEN(SUBSTITUTE(Prévisions!F88,"/",""))=1,LEN(Prévisions!G88)-LEN(SUBSTITUTE(Prévisions!G88,"/",""))=1),"Série, OAV(s) et Film(s) à venir (non précisé)",IF(AND(OR(LEN(Prévisions!E88)-LEN(SUBSTITUTE(Prévisions!E88,"/",""))=1,Prévisions!E88="A venir"),OR(LEN(Prévisions!F88)-LEN(SUBSTITUTE(Prévisions!F88,"/",""))=1,Prévisions!F88="A venir")),"Série et OAV(s) à venir (non précisé)",IF(AND(OR(LEN(Prévisions!E88)-LEN(SUBSTITUTE(Prévisions!E88,"/",""))=1,Prévisions!E88="A venir"),OR(LEN(Prévisions!G88)-LEN(SUBSTITUTE(Prévisions!G88,"/",""))=1,Prévisions!G88="A venir")),"Série et Film(s) à venir (non précisé)",IF(OR(LEN(Prévisions!E88)-LEN(SUBSTITUTE(Prévisions!E88,"/",""))=1,Prévisions!E88="A venir"),"Série à venir (non précisé)",IF(AND(AND(Prévisions!E88*1&lt;=TODAY(),Prévisions!B88=DL!C88),AND(Prévisions!F88*1&lt;=TODAY(),Prévisions!C88=DL!E88),AND(Prévisions!G88*1&lt;=TODAY(),Prévisions!D88=DL!G88)),"Série terminée",IF(AND(AND(Prévisions!E88*1&lt;=TODAY(),OR(DL!C88="!",DL!C88="?")),AND(Prévisions!F88*1&lt;=TODAY(),OR(DL!E88="!",DL!E88="?")),AND(Prévisions!G88*1&lt;=TODAY(),OR(DL!G88="!",DL!G88="?"))),"Série, OAV(s) et Film(s) en cours",IF(AND(AND(Prévisions!E88*1&lt;=TODAY(),OR(DL!C88="!",DL!C88="?")),AND(Prévisions!F88*1&lt;=TODAY(),OR(DL!E88="!",DL!E88="?"))),"Série et OAV(s) en cours",IF(AND(AND(Prévisions!E88*1&lt;=TODAY(),OR(DL!C88="!",DL!C88="?")),AND(Prévisions!G88*1&lt;=TODAY(),OR(DL!G88="!",DL!G88="?"))),"Série et Film(s) en cours",IF(AND(AND(Prévisions!F88*1&lt;=TODAY(),OR(DL!E88="!",DL!E88="?")),AND(Prévisions!G88*1&lt;=TODAY(),OR(DL!G88="!",DL!G88="?"))),"OAV(s) et Film(s) en cours",IF(AND(Prévisions!E88*1&lt;=TODAY(),OR(DL!C88="!",DL!C88="?"),RIGHT(Prévisions!B88,1)="+"),"Série en cours (non précisé)",IF(AND(Prévisions!E88*1&lt;=TODAY(),OR(DL!C88="!",DL!C88="?")),"Série en cours",IF(AND(Prévisions!F88*1&lt;=TODAY(),OR(DL!E88="!",DL!E88="?"),RIGHT(Prévisions!C88,1)="+"),"OAV(s) en cours (non précisé)",IF(AND(Prévisions!F88*1&lt;=TODAY(),OR(DL!E88="!",DL!E88="?")),"OAV(s) en cours",IF(AND(Prévisions!G88*1&lt;=TODAY(),OR(DL!G88="!",DL!G88="?"),RIGHT(Prévisions!D88,1)="+"),"Film(s) en cours (non précisé)",IF(AND(Prévisions!G88*1&lt;=TODAY(),OR(DL!G88="!",DL!G88="?")),"Film(s) en cours",IF(AND(AND(Prévisions!E88*1&gt;TODAY(),DL!C88="!"),AND(Prévisions!F88*1&gt;TODAY(),DL!E88="!"),AND(Prévisions!G88*1&gt;TODAY(),DL!G88="!")),"Série, OAV(s) et Film(s) à venir",IF(AND(AND(Prévisions!E88*1&gt;TODAY(),DL!C88="!"),AND(Prévisions!F88*1&gt;TODAY(),DL!E88="!")),"Série et OAV(s) à venir",IF(AND(AND(Prévisions!E88*1&gt;TODAY(),DL!C88="!"),AND(Prévisions!G88*1&gt;TODAY(),DL!G88="!")),"Série et Film(s) à venir",IF(AND(AND(Prévisions!F88*1&gt;TODAY(),DL!E88="!"),AND(Prévisions!G88*1&gt;TODAY(),DL!G88="!")),"OAV(s) et Film(s) à venir",IF(AND(Prévisions!E88*1&gt;TODAY(),DL!C88="!"),"Série à venir",IF(AND(Prévisions!F88*1&gt;TODAY(),DL!E88="!"),"OAV(s) à venir",IF(AND(Prévisions!G88*1&gt;TODAY(),DL!G88="!"),"Film(s) à venir","Try Again")))))))))))))))))))))),IF(AND(Prévisions!E88="Terminée",OR(ISBLANK(Prévisions!F88),LEN(Prévisions!F88)-LEN(SUBSTITUTE(Prévisions!F88,"/",""))=2,LEN(Prévisions!F88)-LEN(SUBSTITUTE(Prévisions!F88,"/",""))=1,Prévisions!F88="Terminé(s)"),OR(ISBLANK(Prévisions!G88),LEN(Prévisions!G88)-LEN(SUBSTITUTE(Prévisions!G88,"/",""))=2,,LEN(Prévisions!G88)-LEN(SUBSTITUTE(Prévisions!G88,"/",""))=1,Prévisions!G88="Terminé(s)")),IF(AND(Prévisions!E88="Terminée",AND(Prévisions!F88*1&lt;=TODAY(),OR(DL!E88="!",DL!E88="?")),AND(Prévisions!G88*1&lt;=TODAY(),OR(DL!G88="!",DL!G88="?"))),"OAV(s) et Film(s) en cours",IF(AND(Prévisions!E88="Terminée",AND(Prévisions!F88*1&lt;=TODAY(),OR(DL!E88="!",DL!E88="?"),RIGHT(Prévisions!C88,1)="+")),"OAV(s) en cours (non précisé)",IF(AND(Prévisions!E88="Terminée",AND(Prévisions!F88*1&lt;=TODAY(),OR(DL!E88="!",DL!E88="?"))),"OAV(s) en cours",IF(AND(Prévisions!E88="Terminée",AND(Prévisions!G88*1&lt;=TODAY(),OR(DL!G88="!",DL!G88="?"),RIGHT(Prévisions!D88,1)="+")),"Film(s) en cours (non précisé)",IF(AND(Prévisions!E88="Terminée",AND(Prévisions!G88*1&lt;=TODAY(),OR(DL!G88="!",DL!G88="?"))),"Film(s) en cours",IF(AND(Prévisions!E88="Terminée",AND(LEN(Prévisions!F88)-LEN(SUBSTITUTE(Prévisions!F88,"/",""))=2,Prévisions!F88*1&gt;TODAY(),DL!E88="!"),AND(LEN(Prévisions!G88)-LEN(SUBSTITUTE(Prévisions!G88,"/",""))=2,Prévisions!G88*1&gt;TODAY(),DL!G88="!")),"OAV(s) et Film(s) à venir",IF(AND(Prévisions!E88="Terminée",AND(LEN(Prévisions!F88)-LEN(SUBSTITUTE(Prévisions!F88,"/",""))=2,Prévisions!F88*1&gt;TODAY(),DL!E88="!")),"OAV(s) à venir",IF(AND(Prévisions!E88="Terminée",AND(LEN(Prévisions!G88)-LEN(SUBSTITUTE(Prévisions!G88,"/",""))=2,Prévisions!G88*1&gt;TODAY(),DL!G88="!")),"Film(s) à venir",IF(AND(OR(LEN(Prévisions!F88)-LEN(SUBSTITUTE(Prévisions!F88,"/",""))=1,Prévisions!F88="A venir"),OR(LEN(Prévisions!G88)-LEN(SUBSTITUTE(Prévisions!G88,"/",""))=1,Prévisions!G88="A venir")),"OAV(s) et Film(s) à venir (non précisé)",IF(OR(LEN(Prévisions!F88)-LEN(SUBSTITUTE(Prévisions!F88,"/",""))=1,Prévisions!F88="A venir"),"OAV(s) à venir (non précisé)",IF(OR(LEN(Prévisions!G88)-LEN(SUBSTITUTE(Prévisions!G88,"/",""))=1,Prévisions!G88="A venir"),"Film(s) à venir (non précisé)",IF(AND(Prévisions!E88="Terminée",OR(AND(Prévisions!F88*1&lt;=TODAY(),Prévisions!C88=DL!E88),ISBLANK(Prévisions!F88),Prévisions!F88="Terminé(s)"),OR(AND(Prévisions!G88*1&lt;=TODAY(),Prévisions!D88=DL!G88),ISBLANK(Prévisions!G88),Prévisions!G88="Terminé(s)")),"Série terminée","Try Again")))))))))))),IF(AND(OR(Prévisions!E88="A venir",LEN(Prévisions!E88)-LEN(SUBSTITUTE(Prévisions!E88,"/",""))=1),DL!C88="!"),"Série à venir (non précisé)",IF(AND(OR(Prévisions!F88="A venir",LEN(Prévisions!F88)-LEN(SUBSTITUTE(Prévisions!F88,"/",""))=1),DL!E88="!"),"OAV(s) à venir (non précisé)",IF(AND(OR(Prévisions!G88="A venir",LEN(Prévisions!G88)-LEN(SUBSTITUTE(Prévisions!G88,"/",""))=1),DL!G88="!"),"Film(s) à venir (non précisé)",IF(Prévisions!E88="En pause","Série en pause",IF(Prévisions!F88="En pause","OAV(s) en pause",IF(AND(LEN(Prévisions!F88)-LEN(SUBSTITUTE(Prévisions!F88,"/",""))=1,DL!E88="!"),"OAV(s) à venir (non précisé)",IF(AND(LEN(Prévisions!G88)-LEN(SUBSTITUTE(Prévisions!G88,"/",""))=1,DL!E88="!"),"Film(s) à venir (non précisé)",IF(Prévisions!G88="Terminé(s)","Film(s) terminé(s)",IF(Prévisions!F88="Terminé(s)","OAV(s) terminé(s)",IF(AND(Prévisions!E88*1&gt;TODAY(),DL!C88="!"),"Série à venir",IF(AND(Prévisions!F88*1&gt;TODAY(),DL!E88="!"),"OAV(s) à venir",IF(AND(Prévisions!G88*1&gt;TODAY(),DL!G88="!"),"Film(s) à venir",IF(AND(ISBLANK(Prévisions!E88),Prévisions!F88*1&lt;=TODAY(),OR(DL!E88="!",DL!E88="?")),"OAV(s) en cours",IF(AND(ISBLANK(Prévisions!E88),ISBLANK(Prévisions!F88),AND(Prévisions!G88*1&lt;=TODAY(),Prévisions!D88=DL!G88)),"Film(s) terminé(s)",IF(AND(ISBLANK(Prévisions!E88),ISBLANK(Prévisions!G88),AND(Prévisions!F88*1&lt;=TODAY(),Prévisions!C88=DL!E88)),"OAV(s) terminé(s)","Tryagain")))))))))))))))))</f>
        <v>Série terminée</v>
      </c>
      <c r="I88" s="5" t="str">
        <f ca="1">IF(AND(OR(H88="Série et OAV(s) en cours",H88="Série et OAV(s) en cours (non précisé)",H88="Série en cours",H88="OAV(s) en cours",H88="Film(s) en cours",H88="Série en cours (non précisé)",H88="OAV(s) en cours (non précisé)",H88="Film(s) en cours (non précisé)"),B88=C88,D88=E88,F88=G88),"A jour",IF(H88="Film(s) à venir","Dans "&amp;Prévisions!G88*1-TODAY()&amp;" jour(s)",IF(H88="OAV(s) à venir","Dans "&amp;Prévisions!F88*1-TODAY()&amp;" jour(s)",IF(H88="Série à venir","Dans "&amp;Prévisions!E88*1-TODAY()&amp;" jour(s)",IF(OR(H88="Série et OAV(s) à venir (non précisé)",H88="Série à venir (non précisé)",H88="OAV(s) à venir (non précisé)",H88="Film(s) à venir (non précisé)",H88="Série et film(s) à venir (non précisé)"),"Dans ?? jour(s)",IF(AND(H88="Film(s) terminé(s)",F88=G88),"Fini(s)",IF(AND(B88=C88,D88=E88,F88=G88),"Finie",IF(OR(DL!B88="x",DL!D88="x",DL!F88="x"),"Série Abandonnée",IF(AND(B88&lt;C88,D88&lt;E88,F88&lt;G88),C88-B88&amp;" Episode(s), "&amp;E88-D88&amp;" OAV(s) et "&amp;G88-F88&amp;" Film(s) à regarder",IF(AND(B88&lt;C88,D88&lt;E88),C88-B88&amp;" Episode(s) et "&amp;E88-D88&amp;" OAV(s) à regarder",IF(AND(B88&lt;C88,F88&lt;G88),C88-B88&amp;" Episode(s) et "&amp;G88-F88&amp;" Film(s) à regarder",IF(AND(D88&lt;E88,F88&lt;G88),E88-D88&amp;" OAV(s) et "&amp;G88-F88&amp;" Film(s) à regarder",IF(B88&lt;C88,C88-B88&amp;" Episode(s) à regarder",IF(D88&lt;E88,E88-D88&amp;" OAV(s) à regarder",IF(F88&lt;G88,G88-F88&amp;" Film(s) à regarder","")))))))))))))))</f>
        <v>11 Episode(s) à regarder</v>
      </c>
    </row>
    <row r="89" spans="1:9" s="10" customFormat="1" ht="17.25" customHeight="1" x14ac:dyDescent="0.25">
      <c r="A89" s="35" t="s">
        <v>82</v>
      </c>
      <c r="B89" s="5">
        <v>13</v>
      </c>
      <c r="C89" s="5">
        <v>13</v>
      </c>
      <c r="D89" s="5"/>
      <c r="E89" s="5"/>
      <c r="F89" s="5"/>
      <c r="G89" s="5"/>
      <c r="H89" s="5" t="str">
        <f ca="1">IF(AND(OR(LEN(Prévisions!E89)-LEN(SUBSTITUTE(Prévisions!E89,"/",""))=2,LEN(Prévisions!E89)-LEN(SUBSTITUTE(Prévisions!E89,"/",""))=1),OR(ISBLANK(Prévisions!F89),LEN(Prévisions!F89)-LEN(SUBSTITUTE(Prévisions!F89,"/",""))=2,LEN(Prévisions!F89)-LEN(SUBSTITUTE(Prévisions!F89,"/",""))=1),OR(ISBLANK(Prévisions!G89),LEN(Prévisions!G89)-LEN(SUBSTITUTE(Prévisions!G89,"/",""))=2,LEN(Prévisions!G89)-LEN(SUBSTITUTE(Prévisions!G89,"/",""))=1)),IF(AND(LEN(Prévisions!E89)-LEN(SUBSTITUTE(Prévisions!E89,"/",""))=1,LEN(Prévisions!F89)-LEN(SUBSTITUTE(Prévisions!F89,"/",""))=1,LEN(Prévisions!G89)-LEN(SUBSTITUTE(Prévisions!G89,"/",""))=1),"Série, OAV(s) et Film(s) à venir (non précisé)",IF(AND(OR(LEN(Prévisions!E89)-LEN(SUBSTITUTE(Prévisions!E89,"/",""))=1,Prévisions!E89="A venir"),OR(LEN(Prévisions!F89)-LEN(SUBSTITUTE(Prévisions!F89,"/",""))=1,Prévisions!F89="A venir")),"Série et OAV(s) à venir (non précisé)",IF(AND(OR(LEN(Prévisions!E89)-LEN(SUBSTITUTE(Prévisions!E89,"/",""))=1,Prévisions!E89="A venir"),OR(LEN(Prévisions!G89)-LEN(SUBSTITUTE(Prévisions!G89,"/",""))=1,Prévisions!G89="A venir")),"Série et Film(s) à venir (non précisé)",IF(OR(LEN(Prévisions!E89)-LEN(SUBSTITUTE(Prévisions!E89,"/",""))=1,Prévisions!E89="A venir"),"Série à venir (non précisé)",IF(AND(AND(Prévisions!E89*1&lt;=TODAY(),Prévisions!B89=DL!C89),AND(Prévisions!F89*1&lt;=TODAY(),Prévisions!C89=DL!E89),AND(Prévisions!G89*1&lt;=TODAY(),Prévisions!D89=DL!G89)),"Série terminée",IF(AND(AND(Prévisions!E89*1&lt;=TODAY(),OR(DL!C89="!",DL!C89="?")),AND(Prévisions!F89*1&lt;=TODAY(),OR(DL!E89="!",DL!E89="?")),AND(Prévisions!G89*1&lt;=TODAY(),OR(DL!G89="!",DL!G89="?"))),"Série, OAV(s) et Film(s) en cours",IF(AND(AND(Prévisions!E89*1&lt;=TODAY(),OR(DL!C89="!",DL!C89="?")),AND(Prévisions!F89*1&lt;=TODAY(),OR(DL!E89="!",DL!E89="?"))),"Série et OAV(s) en cours",IF(AND(AND(Prévisions!E89*1&lt;=TODAY(),OR(DL!C89="!",DL!C89="?")),AND(Prévisions!G89*1&lt;=TODAY(),OR(DL!G89="!",DL!G89="?"))),"Série et Film(s) en cours",IF(AND(AND(Prévisions!F89*1&lt;=TODAY(),OR(DL!E89="!",DL!E89="?")),AND(Prévisions!G89*1&lt;=TODAY(),OR(DL!G89="!",DL!G89="?"))),"OAV(s) et Film(s) en cours",IF(AND(Prévisions!E89*1&lt;=TODAY(),OR(DL!C89="!",DL!C89="?"),RIGHT(Prévisions!B89,1)="+"),"Série en cours (non précisé)",IF(AND(Prévisions!E89*1&lt;=TODAY(),OR(DL!C89="!",DL!C89="?")),"Série en cours",IF(AND(Prévisions!F89*1&lt;=TODAY(),OR(DL!E89="!",DL!E89="?"),RIGHT(Prévisions!C89,1)="+"),"OAV(s) en cours (non précisé)",IF(AND(Prévisions!F89*1&lt;=TODAY(),OR(DL!E89="!",DL!E89="?")),"OAV(s) en cours",IF(AND(Prévisions!G89*1&lt;=TODAY(),OR(DL!G89="!",DL!G89="?"),RIGHT(Prévisions!D89,1)="+"),"Film(s) en cours (non précisé)",IF(AND(Prévisions!G89*1&lt;=TODAY(),OR(DL!G89="!",DL!G89="?")),"Film(s) en cours",IF(AND(AND(Prévisions!E89*1&gt;TODAY(),DL!C89="!"),AND(Prévisions!F89*1&gt;TODAY(),DL!E89="!"),AND(Prévisions!G89*1&gt;TODAY(),DL!G89="!")),"Série, OAV(s) et Film(s) à venir",IF(AND(AND(Prévisions!E89*1&gt;TODAY(),DL!C89="!"),AND(Prévisions!F89*1&gt;TODAY(),DL!E89="!")),"Série et OAV(s) à venir",IF(AND(AND(Prévisions!E89*1&gt;TODAY(),DL!C89="!"),AND(Prévisions!G89*1&gt;TODAY(),DL!G89="!")),"Série et Film(s) à venir",IF(AND(AND(Prévisions!F89*1&gt;TODAY(),DL!E89="!"),AND(Prévisions!G89*1&gt;TODAY(),DL!G89="!")),"OAV(s) et Film(s) à venir",IF(AND(Prévisions!E89*1&gt;TODAY(),DL!C89="!"),"Série à venir",IF(AND(Prévisions!F89*1&gt;TODAY(),DL!E89="!"),"OAV(s) à venir",IF(AND(Prévisions!G89*1&gt;TODAY(),DL!G89="!"),"Film(s) à venir","Try Again")))))))))))))))))))))),IF(AND(Prévisions!E89="Terminée",OR(ISBLANK(Prévisions!F89),LEN(Prévisions!F89)-LEN(SUBSTITUTE(Prévisions!F89,"/",""))=2,LEN(Prévisions!F89)-LEN(SUBSTITUTE(Prévisions!F89,"/",""))=1,Prévisions!F89="Terminé(s)"),OR(ISBLANK(Prévisions!G89),LEN(Prévisions!G89)-LEN(SUBSTITUTE(Prévisions!G89,"/",""))=2,,LEN(Prévisions!G89)-LEN(SUBSTITUTE(Prévisions!G89,"/",""))=1,Prévisions!G89="Terminé(s)")),IF(AND(Prévisions!E89="Terminée",AND(Prévisions!F89*1&lt;=TODAY(),OR(DL!E89="!",DL!E89="?")),AND(Prévisions!G89*1&lt;=TODAY(),OR(DL!G89="!",DL!G89="?"))),"OAV(s) et Film(s) en cours",IF(AND(Prévisions!E89="Terminée",AND(Prévisions!F89*1&lt;=TODAY(),OR(DL!E89="!",DL!E89="?"),RIGHT(Prévisions!C89,1)="+")),"OAV(s) en cours (non précisé)",IF(AND(Prévisions!E89="Terminée",AND(Prévisions!F89*1&lt;=TODAY(),OR(DL!E89="!",DL!E89="?"))),"OAV(s) en cours",IF(AND(Prévisions!E89="Terminée",AND(Prévisions!G89*1&lt;=TODAY(),OR(DL!G89="!",DL!G89="?"),RIGHT(Prévisions!D89,1)="+")),"Film(s) en cours (non précisé)",IF(AND(Prévisions!E89="Terminée",AND(Prévisions!G89*1&lt;=TODAY(),OR(DL!G89="!",DL!G89="?"))),"Film(s) en cours",IF(AND(Prévisions!E89="Terminée",AND(LEN(Prévisions!F89)-LEN(SUBSTITUTE(Prévisions!F89,"/",""))=2,Prévisions!F89*1&gt;TODAY(),DL!E89="!"),AND(LEN(Prévisions!G89)-LEN(SUBSTITUTE(Prévisions!G89,"/",""))=2,Prévisions!G89*1&gt;TODAY(),DL!G89="!")),"OAV(s) et Film(s) à venir",IF(AND(Prévisions!E89="Terminée",AND(LEN(Prévisions!F89)-LEN(SUBSTITUTE(Prévisions!F89,"/",""))=2,Prévisions!F89*1&gt;TODAY(),DL!E89="!")),"OAV(s) à venir",IF(AND(Prévisions!E89="Terminée",AND(LEN(Prévisions!G89)-LEN(SUBSTITUTE(Prévisions!G89,"/",""))=2,Prévisions!G89*1&gt;TODAY(),DL!G89="!")),"Film(s) à venir",IF(AND(OR(LEN(Prévisions!F89)-LEN(SUBSTITUTE(Prévisions!F89,"/",""))=1,Prévisions!F89="A venir"),OR(LEN(Prévisions!G89)-LEN(SUBSTITUTE(Prévisions!G89,"/",""))=1,Prévisions!G89="A venir")),"OAV(s) et Film(s) à venir (non précisé)",IF(OR(LEN(Prévisions!F89)-LEN(SUBSTITUTE(Prévisions!F89,"/",""))=1,Prévisions!F89="A venir"),"OAV(s) à venir (non précisé)",IF(OR(LEN(Prévisions!G89)-LEN(SUBSTITUTE(Prévisions!G89,"/",""))=1,Prévisions!G89="A venir"),"Film(s) à venir (non précisé)",IF(AND(Prévisions!E89="Terminée",OR(AND(Prévisions!F89*1&lt;=TODAY(),Prévisions!C89=DL!E89),ISBLANK(Prévisions!F89),Prévisions!F89="Terminé(s)"),OR(AND(Prévisions!G89*1&lt;=TODAY(),Prévisions!D89=DL!G89),ISBLANK(Prévisions!G89),Prévisions!G89="Terminé(s)")),"Série terminée","Try Again")))))))))))),IF(AND(OR(Prévisions!E89="A venir",LEN(Prévisions!E89)-LEN(SUBSTITUTE(Prévisions!E89,"/",""))=1),DL!C89="!"),"Série à venir (non précisé)",IF(AND(OR(Prévisions!F89="A venir",LEN(Prévisions!F89)-LEN(SUBSTITUTE(Prévisions!F89,"/",""))=1),DL!E89="!"),"OAV(s) à venir (non précisé)",IF(AND(OR(Prévisions!G89="A venir",LEN(Prévisions!G89)-LEN(SUBSTITUTE(Prévisions!G89,"/",""))=1),DL!G89="!"),"Film(s) à venir (non précisé)",IF(Prévisions!E89="En pause","Série en pause",IF(Prévisions!F89="En pause","OAV(s) en pause",IF(AND(LEN(Prévisions!F89)-LEN(SUBSTITUTE(Prévisions!F89,"/",""))=1,DL!E89="!"),"OAV(s) à venir (non précisé)",IF(AND(LEN(Prévisions!G89)-LEN(SUBSTITUTE(Prévisions!G89,"/",""))=1,DL!E89="!"),"Film(s) à venir (non précisé)",IF(Prévisions!G89="Terminé(s)","Film(s) terminé(s)",IF(Prévisions!F89="Terminé(s)","OAV(s) terminé(s)",IF(AND(Prévisions!E89*1&gt;TODAY(),DL!C89="!"),"Série à venir",IF(AND(Prévisions!F89*1&gt;TODAY(),DL!E89="!"),"OAV(s) à venir",IF(AND(Prévisions!G89*1&gt;TODAY(),DL!G89="!"),"Film(s) à venir",IF(AND(ISBLANK(Prévisions!E89),Prévisions!F89*1&lt;=TODAY(),OR(DL!E89="!",DL!E89="?")),"OAV(s) en cours",IF(AND(ISBLANK(Prévisions!E89),ISBLANK(Prévisions!F89),AND(Prévisions!G89*1&lt;=TODAY(),Prévisions!D89=DL!G89)),"Film(s) terminé(s)",IF(AND(ISBLANK(Prévisions!E89),ISBLANK(Prévisions!G89),AND(Prévisions!F89*1&lt;=TODAY(),Prévisions!C89=DL!E89)),"OAV(s) terminé(s)","Tryagain")))))))))))))))))</f>
        <v>Série terminée</v>
      </c>
      <c r="I89" s="5" t="str">
        <f ca="1">IF(AND(OR(H89="Série et OAV(s) en cours",H89="Série et OAV(s) en cours (non précisé)",H89="Série en cours",H89="OAV(s) en cours",H89="Film(s) en cours",H89="Série en cours (non précisé)",H89="OAV(s) en cours (non précisé)",H89="Film(s) en cours (non précisé)"),B89=C89,D89=E89,F89=G89),"A jour",IF(H89="Film(s) à venir","Dans "&amp;Prévisions!G89*1-TODAY()&amp;" jour(s)",IF(H89="OAV(s) à venir","Dans "&amp;Prévisions!F89*1-TODAY()&amp;" jour(s)",IF(H89="Série à venir","Dans "&amp;Prévisions!E89*1-TODAY()&amp;" jour(s)",IF(OR(H89="Série et OAV(s) à venir (non précisé)",H89="Série à venir (non précisé)",H89="OAV(s) à venir (non précisé)",H89="Film(s) à venir (non précisé)",H89="Série et film(s) à venir (non précisé)"),"Dans ?? jour(s)",IF(AND(H89="Film(s) terminé(s)",F89=G89),"Fini(s)",IF(AND(B89=C89,D89=E89,F89=G89),"Finie",IF(OR(DL!B89="x",DL!D89="x",DL!F89="x"),"Série Abandonnée",IF(AND(B89&lt;C89,D89&lt;E89,F89&lt;G89),C89-B89&amp;" Episode(s), "&amp;E89-D89&amp;" OAV(s) et "&amp;G89-F89&amp;" Film(s) à regarder",IF(AND(B89&lt;C89,D89&lt;E89),C89-B89&amp;" Episode(s) et "&amp;E89-D89&amp;" OAV(s) à regarder",IF(AND(B89&lt;C89,F89&lt;G89),C89-B89&amp;" Episode(s) et "&amp;G89-F89&amp;" Film(s) à regarder",IF(AND(D89&lt;E89,F89&lt;G89),E89-D89&amp;" OAV(s) et "&amp;G89-F89&amp;" Film(s) à regarder",IF(B89&lt;C89,C89-B89&amp;" Episode(s) à regarder",IF(D89&lt;E89,E89-D89&amp;" OAV(s) à regarder",IF(F89&lt;G89,G89-F89&amp;" Film(s) à regarder","")))))))))))))))</f>
        <v>Finie</v>
      </c>
    </row>
    <row r="90" spans="1:9" ht="17.25" customHeight="1" x14ac:dyDescent="0.25">
      <c r="A90" s="35" t="s">
        <v>21</v>
      </c>
      <c r="B90" s="5">
        <v>4</v>
      </c>
      <c r="C90" s="5">
        <v>24</v>
      </c>
      <c r="D90" s="5"/>
      <c r="E90" s="5"/>
      <c r="F90" s="5"/>
      <c r="G90" s="5"/>
      <c r="H90" s="5" t="str">
        <f ca="1">IF(AND(OR(LEN(Prévisions!E90)-LEN(SUBSTITUTE(Prévisions!E90,"/",""))=2,LEN(Prévisions!E90)-LEN(SUBSTITUTE(Prévisions!E90,"/",""))=1),OR(ISBLANK(Prévisions!F90),LEN(Prévisions!F90)-LEN(SUBSTITUTE(Prévisions!F90,"/",""))=2,LEN(Prévisions!F90)-LEN(SUBSTITUTE(Prévisions!F90,"/",""))=1),OR(ISBLANK(Prévisions!G90),LEN(Prévisions!G90)-LEN(SUBSTITUTE(Prévisions!G90,"/",""))=2,LEN(Prévisions!G90)-LEN(SUBSTITUTE(Prévisions!G90,"/",""))=1)),IF(AND(LEN(Prévisions!E90)-LEN(SUBSTITUTE(Prévisions!E90,"/",""))=1,LEN(Prévisions!F90)-LEN(SUBSTITUTE(Prévisions!F90,"/",""))=1,LEN(Prévisions!G90)-LEN(SUBSTITUTE(Prévisions!G90,"/",""))=1),"Série, OAV(s) et Film(s) à venir (non précisé)",IF(AND(OR(LEN(Prévisions!E90)-LEN(SUBSTITUTE(Prévisions!E90,"/",""))=1,Prévisions!E90="A venir"),OR(LEN(Prévisions!F90)-LEN(SUBSTITUTE(Prévisions!F90,"/",""))=1,Prévisions!F90="A venir")),"Série et OAV(s) à venir (non précisé)",IF(AND(OR(LEN(Prévisions!E90)-LEN(SUBSTITUTE(Prévisions!E90,"/",""))=1,Prévisions!E90="A venir"),OR(LEN(Prévisions!G90)-LEN(SUBSTITUTE(Prévisions!G90,"/",""))=1,Prévisions!G90="A venir")),"Série et Film(s) à venir (non précisé)",IF(OR(LEN(Prévisions!E90)-LEN(SUBSTITUTE(Prévisions!E90,"/",""))=1,Prévisions!E90="A venir"),"Série à venir (non précisé)",IF(AND(AND(Prévisions!E90*1&lt;=TODAY(),Prévisions!B90=DL!C90),AND(Prévisions!F90*1&lt;=TODAY(),Prévisions!C90=DL!E90),AND(Prévisions!G90*1&lt;=TODAY(),Prévisions!D90=DL!G90)),"Série terminée",IF(AND(AND(Prévisions!E90*1&lt;=TODAY(),OR(DL!C90="!",DL!C90="?")),AND(Prévisions!F90*1&lt;=TODAY(),OR(DL!E90="!",DL!E90="?")),AND(Prévisions!G90*1&lt;=TODAY(),OR(DL!G90="!",DL!G90="?"))),"Série, OAV(s) et Film(s) en cours",IF(AND(AND(Prévisions!E90*1&lt;=TODAY(),OR(DL!C90="!",DL!C90="?")),AND(Prévisions!F90*1&lt;=TODAY(),OR(DL!E90="!",DL!E90="?"))),"Série et OAV(s) en cours",IF(AND(AND(Prévisions!E90*1&lt;=TODAY(),OR(DL!C90="!",DL!C90="?")),AND(Prévisions!G90*1&lt;=TODAY(),OR(DL!G90="!",DL!G90="?"))),"Série et Film(s) en cours",IF(AND(AND(Prévisions!F90*1&lt;=TODAY(),OR(DL!E90="!",DL!E90="?")),AND(Prévisions!G90*1&lt;=TODAY(),OR(DL!G90="!",DL!G90="?"))),"OAV(s) et Film(s) en cours",IF(AND(Prévisions!E90*1&lt;=TODAY(),OR(DL!C90="!",DL!C90="?"),RIGHT(Prévisions!B90,1)="+"),"Série en cours (non précisé)",IF(AND(Prévisions!E90*1&lt;=TODAY(),OR(DL!C90="!",DL!C90="?")),"Série en cours",IF(AND(Prévisions!F90*1&lt;=TODAY(),OR(DL!E90="!",DL!E90="?"),RIGHT(Prévisions!C90,1)="+"),"OAV(s) en cours (non précisé)",IF(AND(Prévisions!F90*1&lt;=TODAY(),OR(DL!E90="!",DL!E90="?")),"OAV(s) en cours",IF(AND(Prévisions!G90*1&lt;=TODAY(),OR(DL!G90="!",DL!G90="?"),RIGHT(Prévisions!D90,1)="+"),"Film(s) en cours (non précisé)",IF(AND(Prévisions!G90*1&lt;=TODAY(),OR(DL!G90="!",DL!G90="?")),"Film(s) en cours",IF(AND(AND(Prévisions!E90*1&gt;TODAY(),DL!C90="!"),AND(Prévisions!F90*1&gt;TODAY(),DL!E90="!"),AND(Prévisions!G90*1&gt;TODAY(),DL!G90="!")),"Série, OAV(s) et Film(s) à venir",IF(AND(AND(Prévisions!E90*1&gt;TODAY(),DL!C90="!"),AND(Prévisions!F90*1&gt;TODAY(),DL!E90="!")),"Série et OAV(s) à venir",IF(AND(AND(Prévisions!E90*1&gt;TODAY(),DL!C90="!"),AND(Prévisions!G90*1&gt;TODAY(),DL!G90="!")),"Série et Film(s) à venir",IF(AND(AND(Prévisions!F90*1&gt;TODAY(),DL!E90="!"),AND(Prévisions!G90*1&gt;TODAY(),DL!G90="!")),"OAV(s) et Film(s) à venir",IF(AND(Prévisions!E90*1&gt;TODAY(),DL!C90="!"),"Série à venir",IF(AND(Prévisions!F90*1&gt;TODAY(),DL!E90="!"),"OAV(s) à venir",IF(AND(Prévisions!G90*1&gt;TODAY(),DL!G90="!"),"Film(s) à venir","Try Again")))))))))))))))))))))),IF(AND(Prévisions!E90="Terminée",OR(ISBLANK(Prévisions!F90),LEN(Prévisions!F90)-LEN(SUBSTITUTE(Prévisions!F90,"/",""))=2,LEN(Prévisions!F90)-LEN(SUBSTITUTE(Prévisions!F90,"/",""))=1,Prévisions!F90="Terminé(s)"),OR(ISBLANK(Prévisions!G90),LEN(Prévisions!G90)-LEN(SUBSTITUTE(Prévisions!G90,"/",""))=2,,LEN(Prévisions!G90)-LEN(SUBSTITUTE(Prévisions!G90,"/",""))=1,Prévisions!G90="Terminé(s)")),IF(AND(Prévisions!E90="Terminée",AND(Prévisions!F90*1&lt;=TODAY(),OR(DL!E90="!",DL!E90="?")),AND(Prévisions!G90*1&lt;=TODAY(),OR(DL!G90="!",DL!G90="?"))),"OAV(s) et Film(s) en cours",IF(AND(Prévisions!E90="Terminée",AND(Prévisions!F90*1&lt;=TODAY(),OR(DL!E90="!",DL!E90="?"),RIGHT(Prévisions!C90,1)="+")),"OAV(s) en cours (non précisé)",IF(AND(Prévisions!E90="Terminée",AND(Prévisions!F90*1&lt;=TODAY(),OR(DL!E90="!",DL!E90="?"))),"OAV(s) en cours",IF(AND(Prévisions!E90="Terminée",AND(Prévisions!G90*1&lt;=TODAY(),OR(DL!G90="!",DL!G90="?"),RIGHT(Prévisions!D90,1)="+")),"Film(s) en cours (non précisé)",IF(AND(Prévisions!E90="Terminée",AND(Prévisions!G90*1&lt;=TODAY(),OR(DL!G90="!",DL!G90="?"))),"Film(s) en cours",IF(AND(Prévisions!E90="Terminée",AND(LEN(Prévisions!F90)-LEN(SUBSTITUTE(Prévisions!F90,"/",""))=2,Prévisions!F90*1&gt;TODAY(),DL!E90="!"),AND(LEN(Prévisions!G90)-LEN(SUBSTITUTE(Prévisions!G90,"/",""))=2,Prévisions!G90*1&gt;TODAY(),DL!G90="!")),"OAV(s) et Film(s) à venir",IF(AND(Prévisions!E90="Terminée",AND(LEN(Prévisions!F90)-LEN(SUBSTITUTE(Prévisions!F90,"/",""))=2,Prévisions!F90*1&gt;TODAY(),DL!E90="!")),"OAV(s) à venir",IF(AND(Prévisions!E90="Terminée",AND(LEN(Prévisions!G90)-LEN(SUBSTITUTE(Prévisions!G90,"/",""))=2,Prévisions!G90*1&gt;TODAY(),DL!G90="!")),"Film(s) à venir",IF(AND(OR(LEN(Prévisions!F90)-LEN(SUBSTITUTE(Prévisions!F90,"/",""))=1,Prévisions!F90="A venir"),OR(LEN(Prévisions!G90)-LEN(SUBSTITUTE(Prévisions!G90,"/",""))=1,Prévisions!G90="A venir")),"OAV(s) et Film(s) à venir (non précisé)",IF(OR(LEN(Prévisions!F90)-LEN(SUBSTITUTE(Prévisions!F90,"/",""))=1,Prévisions!F90="A venir"),"OAV(s) à venir (non précisé)",IF(OR(LEN(Prévisions!G90)-LEN(SUBSTITUTE(Prévisions!G90,"/",""))=1,Prévisions!G90="A venir"),"Film(s) à venir (non précisé)",IF(AND(Prévisions!E90="Terminée",OR(AND(Prévisions!F90*1&lt;=TODAY(),Prévisions!C90=DL!E90),ISBLANK(Prévisions!F90),Prévisions!F90="Terminé(s)"),OR(AND(Prévisions!G90*1&lt;=TODAY(),Prévisions!D90=DL!G90),ISBLANK(Prévisions!G90),Prévisions!G90="Terminé(s)")),"Série terminée","Try Again")))))))))))),IF(AND(OR(Prévisions!E90="A venir",LEN(Prévisions!E90)-LEN(SUBSTITUTE(Prévisions!E90,"/",""))=1),DL!C90="!"),"Série à venir (non précisé)",IF(AND(OR(Prévisions!F90="A venir",LEN(Prévisions!F90)-LEN(SUBSTITUTE(Prévisions!F90,"/",""))=1),DL!E90="!"),"OAV(s) à venir (non précisé)",IF(AND(OR(Prévisions!G90="A venir",LEN(Prévisions!G90)-LEN(SUBSTITUTE(Prévisions!G90,"/",""))=1),DL!G90="!"),"Film(s) à venir (non précisé)",IF(Prévisions!E90="En pause","Série en pause",IF(Prévisions!F90="En pause","OAV(s) en pause",IF(AND(LEN(Prévisions!F90)-LEN(SUBSTITUTE(Prévisions!F90,"/",""))=1,DL!E90="!"),"OAV(s) à venir (non précisé)",IF(AND(LEN(Prévisions!G90)-LEN(SUBSTITUTE(Prévisions!G90,"/",""))=1,DL!E90="!"),"Film(s) à venir (non précisé)",IF(Prévisions!G90="Terminé(s)","Film(s) terminé(s)",IF(Prévisions!F90="Terminé(s)","OAV(s) terminé(s)",IF(AND(Prévisions!E90*1&gt;TODAY(),DL!C90="!"),"Série à venir",IF(AND(Prévisions!F90*1&gt;TODAY(),DL!E90="!"),"OAV(s) à venir",IF(AND(Prévisions!G90*1&gt;TODAY(),DL!G90="!"),"Film(s) à venir",IF(AND(ISBLANK(Prévisions!E90),Prévisions!F90*1&lt;=TODAY(),OR(DL!E90="!",DL!E90="?")),"OAV(s) en cours",IF(AND(ISBLANK(Prévisions!E90),ISBLANK(Prévisions!F90),AND(Prévisions!G90*1&lt;=TODAY(),Prévisions!D90=DL!G90)),"Film(s) terminé(s)",IF(AND(ISBLANK(Prévisions!E90),ISBLANK(Prévisions!G90),AND(Prévisions!F90*1&lt;=TODAY(),Prévisions!C90=DL!E90)),"OAV(s) terminé(s)","Tryagain")))))))))))))))))</f>
        <v>Série terminée</v>
      </c>
      <c r="I90" s="5" t="str">
        <f ca="1">IF(AND(OR(H90="Série et OAV(s) en cours",H90="Série et OAV(s) en cours (non précisé)",H90="Série en cours",H90="OAV(s) en cours",H90="Film(s) en cours",H90="Série en cours (non précisé)",H90="OAV(s) en cours (non précisé)",H90="Film(s) en cours (non précisé)"),B90=C90,D90=E90,F90=G90),"A jour",IF(H90="Film(s) à venir","Dans "&amp;Prévisions!G90*1-TODAY()&amp;" jour(s)",IF(H90="OAV(s) à venir","Dans "&amp;Prévisions!F90*1-TODAY()&amp;" jour(s)",IF(H90="Série à venir","Dans "&amp;Prévisions!E90*1-TODAY()&amp;" jour(s)",IF(OR(H90="Série et OAV(s) à venir (non précisé)",H90="Série à venir (non précisé)",H90="OAV(s) à venir (non précisé)",H90="Film(s) à venir (non précisé)",H90="Série et film(s) à venir (non précisé)"),"Dans ?? jour(s)",IF(AND(H90="Film(s) terminé(s)",F90=G90),"Fini(s)",IF(AND(B90=C90,D90=E90,F90=G90),"Finie",IF(OR(DL!B90="x",DL!D90="x",DL!F90="x"),"Série Abandonnée",IF(AND(B90&lt;C90,D90&lt;E90,F90&lt;G90),C90-B90&amp;" Episode(s), "&amp;E90-D90&amp;" OAV(s) et "&amp;G90-F90&amp;" Film(s) à regarder",IF(AND(B90&lt;C90,D90&lt;E90),C90-B90&amp;" Episode(s) et "&amp;E90-D90&amp;" OAV(s) à regarder",IF(AND(B90&lt;C90,F90&lt;G90),C90-B90&amp;" Episode(s) et "&amp;G90-F90&amp;" Film(s) à regarder",IF(AND(D90&lt;E90,F90&lt;G90),E90-D90&amp;" OAV(s) et "&amp;G90-F90&amp;" Film(s) à regarder",IF(B90&lt;C90,C90-B90&amp;" Episode(s) à regarder",IF(D90&lt;E90,E90-D90&amp;" OAV(s) à regarder",IF(F90&lt;G90,G90-F90&amp;" Film(s) à regarder","")))))))))))))))</f>
        <v>20 Episode(s) à regarder</v>
      </c>
    </row>
    <row r="91" spans="1:9" ht="17.25" customHeight="1" x14ac:dyDescent="0.25">
      <c r="A91" s="35" t="s">
        <v>22</v>
      </c>
      <c r="B91" s="5">
        <v>10</v>
      </c>
      <c r="C91" s="5">
        <v>12</v>
      </c>
      <c r="D91" s="5">
        <v>0</v>
      </c>
      <c r="E91" s="5">
        <v>5</v>
      </c>
      <c r="F91" s="5"/>
      <c r="G91" s="5"/>
      <c r="H91" s="5" t="str">
        <f ca="1">IF(AND(OR(LEN(Prévisions!E91)-LEN(SUBSTITUTE(Prévisions!E91,"/",""))=2,LEN(Prévisions!E91)-LEN(SUBSTITUTE(Prévisions!E91,"/",""))=1),OR(ISBLANK(Prévisions!F91),LEN(Prévisions!F91)-LEN(SUBSTITUTE(Prévisions!F91,"/",""))=2,LEN(Prévisions!F91)-LEN(SUBSTITUTE(Prévisions!F91,"/",""))=1),OR(ISBLANK(Prévisions!G91),LEN(Prévisions!G91)-LEN(SUBSTITUTE(Prévisions!G91,"/",""))=2,LEN(Prévisions!G91)-LEN(SUBSTITUTE(Prévisions!G91,"/",""))=1)),IF(AND(LEN(Prévisions!E91)-LEN(SUBSTITUTE(Prévisions!E91,"/",""))=1,LEN(Prévisions!F91)-LEN(SUBSTITUTE(Prévisions!F91,"/",""))=1,LEN(Prévisions!G91)-LEN(SUBSTITUTE(Prévisions!G91,"/",""))=1),"Série, OAV(s) et Film(s) à venir (non précisé)",IF(AND(OR(LEN(Prévisions!E91)-LEN(SUBSTITUTE(Prévisions!E91,"/",""))=1,Prévisions!E91="A venir"),OR(LEN(Prévisions!F91)-LEN(SUBSTITUTE(Prévisions!F91,"/",""))=1,Prévisions!F91="A venir")),"Série et OAV(s) à venir (non précisé)",IF(AND(OR(LEN(Prévisions!E91)-LEN(SUBSTITUTE(Prévisions!E91,"/",""))=1,Prévisions!E91="A venir"),OR(LEN(Prévisions!G91)-LEN(SUBSTITUTE(Prévisions!G91,"/",""))=1,Prévisions!G91="A venir")),"Série et Film(s) à venir (non précisé)",IF(OR(LEN(Prévisions!E91)-LEN(SUBSTITUTE(Prévisions!E91,"/",""))=1,Prévisions!E91="A venir"),"Série à venir (non précisé)",IF(AND(AND(Prévisions!E91*1&lt;=TODAY(),Prévisions!B91=DL!C91),AND(Prévisions!F91*1&lt;=TODAY(),Prévisions!C91=DL!E91),AND(Prévisions!G91*1&lt;=TODAY(),Prévisions!D91=DL!G91)),"Série terminée",IF(AND(AND(Prévisions!E91*1&lt;=TODAY(),OR(DL!C91="!",DL!C91="?")),AND(Prévisions!F91*1&lt;=TODAY(),OR(DL!E91="!",DL!E91="?")),AND(Prévisions!G91*1&lt;=TODAY(),OR(DL!G91="!",DL!G91="?"))),"Série, OAV(s) et Film(s) en cours",IF(AND(AND(Prévisions!E91*1&lt;=TODAY(),OR(DL!C91="!",DL!C91="?")),AND(Prévisions!F91*1&lt;=TODAY(),OR(DL!E91="!",DL!E91="?"))),"Série et OAV(s) en cours",IF(AND(AND(Prévisions!E91*1&lt;=TODAY(),OR(DL!C91="!",DL!C91="?")),AND(Prévisions!G91*1&lt;=TODAY(),OR(DL!G91="!",DL!G91="?"))),"Série et Film(s) en cours",IF(AND(AND(Prévisions!F91*1&lt;=TODAY(),OR(DL!E91="!",DL!E91="?")),AND(Prévisions!G91*1&lt;=TODAY(),OR(DL!G91="!",DL!G91="?"))),"OAV(s) et Film(s) en cours",IF(AND(Prévisions!E91*1&lt;=TODAY(),OR(DL!C91="!",DL!C91="?"),RIGHT(Prévisions!B91,1)="+"),"Série en cours (non précisé)",IF(AND(Prévisions!E91*1&lt;=TODAY(),OR(DL!C91="!",DL!C91="?")),"Série en cours",IF(AND(Prévisions!F91*1&lt;=TODAY(),OR(DL!E91="!",DL!E91="?"),RIGHT(Prévisions!C91,1)="+"),"OAV(s) en cours (non précisé)",IF(AND(Prévisions!F91*1&lt;=TODAY(),OR(DL!E91="!",DL!E91="?")),"OAV(s) en cours",IF(AND(Prévisions!G91*1&lt;=TODAY(),OR(DL!G91="!",DL!G91="?"),RIGHT(Prévisions!D91,1)="+"),"Film(s) en cours (non précisé)",IF(AND(Prévisions!G91*1&lt;=TODAY(),OR(DL!G91="!",DL!G91="?")),"Film(s) en cours",IF(AND(AND(Prévisions!E91*1&gt;TODAY(),DL!C91="!"),AND(Prévisions!F91*1&gt;TODAY(),DL!E91="!"),AND(Prévisions!G91*1&gt;TODAY(),DL!G91="!")),"Série, OAV(s) et Film(s) à venir",IF(AND(AND(Prévisions!E91*1&gt;TODAY(),DL!C91="!"),AND(Prévisions!F91*1&gt;TODAY(),DL!E91="!")),"Série et OAV(s) à venir",IF(AND(AND(Prévisions!E91*1&gt;TODAY(),DL!C91="!"),AND(Prévisions!G91*1&gt;TODAY(),DL!G91="!")),"Série et Film(s) à venir",IF(AND(AND(Prévisions!F91*1&gt;TODAY(),DL!E91="!"),AND(Prévisions!G91*1&gt;TODAY(),DL!G91="!")),"OAV(s) et Film(s) à venir",IF(AND(Prévisions!E91*1&gt;TODAY(),DL!C91="!"),"Série à venir",IF(AND(Prévisions!F91*1&gt;TODAY(),DL!E91="!"),"OAV(s) à venir",IF(AND(Prévisions!G91*1&gt;TODAY(),DL!G91="!"),"Film(s) à venir","Try Again")))))))))))))))))))))),IF(AND(Prévisions!E91="Terminée",OR(ISBLANK(Prévisions!F91),LEN(Prévisions!F91)-LEN(SUBSTITUTE(Prévisions!F91,"/",""))=2,LEN(Prévisions!F91)-LEN(SUBSTITUTE(Prévisions!F91,"/",""))=1,Prévisions!F91="Terminé(s)"),OR(ISBLANK(Prévisions!G91),LEN(Prévisions!G91)-LEN(SUBSTITUTE(Prévisions!G91,"/",""))=2,,LEN(Prévisions!G91)-LEN(SUBSTITUTE(Prévisions!G91,"/",""))=1,Prévisions!G91="Terminé(s)")),IF(AND(Prévisions!E91="Terminée",AND(Prévisions!F91*1&lt;=TODAY(),OR(DL!E91="!",DL!E91="?")),AND(Prévisions!G91*1&lt;=TODAY(),OR(DL!G91="!",DL!G91="?"))),"OAV(s) et Film(s) en cours",IF(AND(Prévisions!E91="Terminée",AND(Prévisions!F91*1&lt;=TODAY(),OR(DL!E91="!",DL!E91="?"),RIGHT(Prévisions!C91,1)="+")),"OAV(s) en cours (non précisé)",IF(AND(Prévisions!E91="Terminée",AND(Prévisions!F91*1&lt;=TODAY(),OR(DL!E91="!",DL!E91="?"))),"OAV(s) en cours",IF(AND(Prévisions!E91="Terminée",AND(Prévisions!G91*1&lt;=TODAY(),OR(DL!G91="!",DL!G91="?"),RIGHT(Prévisions!D91,1)="+")),"Film(s) en cours (non précisé)",IF(AND(Prévisions!E91="Terminée",AND(Prévisions!G91*1&lt;=TODAY(),OR(DL!G91="!",DL!G91="?"))),"Film(s) en cours",IF(AND(Prévisions!E91="Terminée",AND(LEN(Prévisions!F91)-LEN(SUBSTITUTE(Prévisions!F91,"/",""))=2,Prévisions!F91*1&gt;TODAY(),DL!E91="!"),AND(LEN(Prévisions!G91)-LEN(SUBSTITUTE(Prévisions!G91,"/",""))=2,Prévisions!G91*1&gt;TODAY(),DL!G91="!")),"OAV(s) et Film(s) à venir",IF(AND(Prévisions!E91="Terminée",AND(LEN(Prévisions!F91)-LEN(SUBSTITUTE(Prévisions!F91,"/",""))=2,Prévisions!F91*1&gt;TODAY(),DL!E91="!")),"OAV(s) à venir",IF(AND(Prévisions!E91="Terminée",AND(LEN(Prévisions!G91)-LEN(SUBSTITUTE(Prévisions!G91,"/",""))=2,Prévisions!G91*1&gt;TODAY(),DL!G91="!")),"Film(s) à venir",IF(AND(OR(LEN(Prévisions!F91)-LEN(SUBSTITUTE(Prévisions!F91,"/",""))=1,Prévisions!F91="A venir"),OR(LEN(Prévisions!G91)-LEN(SUBSTITUTE(Prévisions!G91,"/",""))=1,Prévisions!G91="A venir")),"OAV(s) et Film(s) à venir (non précisé)",IF(OR(LEN(Prévisions!F91)-LEN(SUBSTITUTE(Prévisions!F91,"/",""))=1,Prévisions!F91="A venir"),"OAV(s) à venir (non précisé)",IF(OR(LEN(Prévisions!G91)-LEN(SUBSTITUTE(Prévisions!G91,"/",""))=1,Prévisions!G91="A venir"),"Film(s) à venir (non précisé)",IF(AND(Prévisions!E91="Terminée",OR(AND(Prévisions!F91*1&lt;=TODAY(),Prévisions!C91=DL!E91),ISBLANK(Prévisions!F91),Prévisions!F91="Terminé(s)"),OR(AND(Prévisions!G91*1&lt;=TODAY(),Prévisions!D91=DL!G91),ISBLANK(Prévisions!G91),Prévisions!G91="Terminé(s)")),"Série terminée","Try Again")))))))))))),IF(AND(OR(Prévisions!E91="A venir",LEN(Prévisions!E91)-LEN(SUBSTITUTE(Prévisions!E91,"/",""))=1),DL!C91="!"),"Série à venir (non précisé)",IF(AND(OR(Prévisions!F91="A venir",LEN(Prévisions!F91)-LEN(SUBSTITUTE(Prévisions!F91,"/",""))=1),DL!E91="!"),"OAV(s) à venir (non précisé)",IF(AND(OR(Prévisions!G91="A venir",LEN(Prévisions!G91)-LEN(SUBSTITUTE(Prévisions!G91,"/",""))=1),DL!G91="!"),"Film(s) à venir (non précisé)",IF(Prévisions!E91="En pause","Série en pause",IF(Prévisions!F91="En pause","OAV(s) en pause",IF(AND(LEN(Prévisions!F91)-LEN(SUBSTITUTE(Prévisions!F91,"/",""))=1,DL!E91="!"),"OAV(s) à venir (non précisé)",IF(AND(LEN(Prévisions!G91)-LEN(SUBSTITUTE(Prévisions!G91,"/",""))=1,DL!E91="!"),"Film(s) à venir (non précisé)",IF(Prévisions!G91="Terminé(s)","Film(s) terminé(s)",IF(Prévisions!F91="Terminé(s)","OAV(s) terminé(s)",IF(AND(Prévisions!E91*1&gt;TODAY(),DL!C91="!"),"Série à venir",IF(AND(Prévisions!F91*1&gt;TODAY(),DL!E91="!"),"OAV(s) à venir",IF(AND(Prévisions!G91*1&gt;TODAY(),DL!G91="!"),"Film(s) à venir",IF(AND(ISBLANK(Prévisions!E91),Prévisions!F91*1&lt;=TODAY(),OR(DL!E91="!",DL!E91="?")),"OAV(s) en cours",IF(AND(ISBLANK(Prévisions!E91),ISBLANK(Prévisions!F91),AND(Prévisions!G91*1&lt;=TODAY(),Prévisions!D91=DL!G91)),"Film(s) terminé(s)",IF(AND(ISBLANK(Prévisions!E91),ISBLANK(Prévisions!G91),AND(Prévisions!F91*1&lt;=TODAY(),Prévisions!C91=DL!E91)),"OAV(s) terminé(s)","Tryagain")))))))))))))))))</f>
        <v>Série terminée</v>
      </c>
      <c r="I91" s="5" t="str">
        <f ca="1">IF(AND(OR(H91="Série et OAV(s) en cours",H91="Série et OAV(s) en cours (non précisé)",H91="Série en cours",H91="OAV(s) en cours",H91="Film(s) en cours",H91="Série en cours (non précisé)",H91="OAV(s) en cours (non précisé)",H91="Film(s) en cours (non précisé)"),B91=C91,D91=E91,F91=G91),"A jour",IF(H91="Film(s) à venir","Dans "&amp;Prévisions!G91*1-TODAY()&amp;" jour(s)",IF(H91="OAV(s) à venir","Dans "&amp;Prévisions!F91*1-TODAY()&amp;" jour(s)",IF(H91="Série à venir","Dans "&amp;Prévisions!E91*1-TODAY()&amp;" jour(s)",IF(OR(H91="Série et OAV(s) à venir (non précisé)",H91="Série à venir (non précisé)",H91="OAV(s) à venir (non précisé)",H91="Film(s) à venir (non précisé)",H91="Série et film(s) à venir (non précisé)"),"Dans ?? jour(s)",IF(AND(H91="Film(s) terminé(s)",F91=G91),"Fini(s)",IF(AND(B91=C91,D91=E91,F91=G91),"Finie",IF(OR(DL!B91="x",DL!D91="x",DL!F91="x"),"Série Abandonnée",IF(AND(B91&lt;C91,D91&lt;E91,F91&lt;G91),C91-B91&amp;" Episode(s), "&amp;E91-D91&amp;" OAV(s) et "&amp;G91-F91&amp;" Film(s) à regarder",IF(AND(B91&lt;C91,D91&lt;E91),C91-B91&amp;" Episode(s) et "&amp;E91-D91&amp;" OAV(s) à regarder",IF(AND(B91&lt;C91,F91&lt;G91),C91-B91&amp;" Episode(s) et "&amp;G91-F91&amp;" Film(s) à regarder",IF(AND(D91&lt;E91,F91&lt;G91),E91-D91&amp;" OAV(s) et "&amp;G91-F91&amp;" Film(s) à regarder",IF(B91&lt;C91,C91-B91&amp;" Episode(s) à regarder",IF(D91&lt;E91,E91-D91&amp;" OAV(s) à regarder",IF(F91&lt;G91,G91-F91&amp;" Film(s) à regarder","")))))))))))))))</f>
        <v>2 Episode(s) et 5 OAV(s) à regarder</v>
      </c>
    </row>
    <row r="92" spans="1:9" s="8" customFormat="1" ht="17.25" customHeight="1" x14ac:dyDescent="0.25">
      <c r="A92" s="35" t="s">
        <v>65</v>
      </c>
      <c r="B92" s="5">
        <v>0</v>
      </c>
      <c r="C92" s="5">
        <v>12</v>
      </c>
      <c r="D92" s="5"/>
      <c r="E92" s="5"/>
      <c r="F92" s="5"/>
      <c r="G92" s="5"/>
      <c r="H92" s="5" t="str">
        <f ca="1">IF(AND(OR(LEN(Prévisions!E92)-LEN(SUBSTITUTE(Prévisions!E92,"/",""))=2,LEN(Prévisions!E92)-LEN(SUBSTITUTE(Prévisions!E92,"/",""))=1),OR(ISBLANK(Prévisions!F92),LEN(Prévisions!F92)-LEN(SUBSTITUTE(Prévisions!F92,"/",""))=2,LEN(Prévisions!F92)-LEN(SUBSTITUTE(Prévisions!F92,"/",""))=1),OR(ISBLANK(Prévisions!G92),LEN(Prévisions!G92)-LEN(SUBSTITUTE(Prévisions!G92,"/",""))=2,LEN(Prévisions!G92)-LEN(SUBSTITUTE(Prévisions!G92,"/",""))=1)),IF(AND(LEN(Prévisions!E92)-LEN(SUBSTITUTE(Prévisions!E92,"/",""))=1,LEN(Prévisions!F92)-LEN(SUBSTITUTE(Prévisions!F92,"/",""))=1,LEN(Prévisions!G92)-LEN(SUBSTITUTE(Prévisions!G92,"/",""))=1),"Série, OAV(s) et Film(s) à venir (non précisé)",IF(AND(OR(LEN(Prévisions!E92)-LEN(SUBSTITUTE(Prévisions!E92,"/",""))=1,Prévisions!E92="A venir"),OR(LEN(Prévisions!F92)-LEN(SUBSTITUTE(Prévisions!F92,"/",""))=1,Prévisions!F92="A venir")),"Série et OAV(s) à venir (non précisé)",IF(AND(OR(LEN(Prévisions!E92)-LEN(SUBSTITUTE(Prévisions!E92,"/",""))=1,Prévisions!E92="A venir"),OR(LEN(Prévisions!G92)-LEN(SUBSTITUTE(Prévisions!G92,"/",""))=1,Prévisions!G92="A venir")),"Série et Film(s) à venir (non précisé)",IF(OR(LEN(Prévisions!E92)-LEN(SUBSTITUTE(Prévisions!E92,"/",""))=1,Prévisions!E92="A venir"),"Série à venir (non précisé)",IF(AND(AND(Prévisions!E92*1&lt;=TODAY(),Prévisions!B92=DL!C92),AND(Prévisions!F92*1&lt;=TODAY(),Prévisions!C92=DL!E92),AND(Prévisions!G92*1&lt;=TODAY(),Prévisions!D92=DL!G92)),"Série terminée",IF(AND(AND(Prévisions!E92*1&lt;=TODAY(),OR(DL!C92="!",DL!C92="?")),AND(Prévisions!F92*1&lt;=TODAY(),OR(DL!E92="!",DL!E92="?")),AND(Prévisions!G92*1&lt;=TODAY(),OR(DL!G92="!",DL!G92="?"))),"Série, OAV(s) et Film(s) en cours",IF(AND(AND(Prévisions!E92*1&lt;=TODAY(),OR(DL!C92="!",DL!C92="?")),AND(Prévisions!F92*1&lt;=TODAY(),OR(DL!E92="!",DL!E92="?"))),"Série et OAV(s) en cours",IF(AND(AND(Prévisions!E92*1&lt;=TODAY(),OR(DL!C92="!",DL!C92="?")),AND(Prévisions!G92*1&lt;=TODAY(),OR(DL!G92="!",DL!G92="?"))),"Série et Film(s) en cours",IF(AND(AND(Prévisions!F92*1&lt;=TODAY(),OR(DL!E92="!",DL!E92="?")),AND(Prévisions!G92*1&lt;=TODAY(),OR(DL!G92="!",DL!G92="?"))),"OAV(s) et Film(s) en cours",IF(AND(Prévisions!E92*1&lt;=TODAY(),OR(DL!C92="!",DL!C92="?"),RIGHT(Prévisions!B92,1)="+"),"Série en cours (non précisé)",IF(AND(Prévisions!E92*1&lt;=TODAY(),OR(DL!C92="!",DL!C92="?")),"Série en cours",IF(AND(Prévisions!F92*1&lt;=TODAY(),OR(DL!E92="!",DL!E92="?"),RIGHT(Prévisions!C92,1)="+"),"OAV(s) en cours (non précisé)",IF(AND(Prévisions!F92*1&lt;=TODAY(),OR(DL!E92="!",DL!E92="?")),"OAV(s) en cours",IF(AND(Prévisions!G92*1&lt;=TODAY(),OR(DL!G92="!",DL!G92="?"),RIGHT(Prévisions!D92,1)="+"),"Film(s) en cours (non précisé)",IF(AND(Prévisions!G92*1&lt;=TODAY(),OR(DL!G92="!",DL!G92="?")),"Film(s) en cours",IF(AND(AND(Prévisions!E92*1&gt;TODAY(),DL!C92="!"),AND(Prévisions!F92*1&gt;TODAY(),DL!E92="!"),AND(Prévisions!G92*1&gt;TODAY(),DL!G92="!")),"Série, OAV(s) et Film(s) à venir",IF(AND(AND(Prévisions!E92*1&gt;TODAY(),DL!C92="!"),AND(Prévisions!F92*1&gt;TODAY(),DL!E92="!")),"Série et OAV(s) à venir",IF(AND(AND(Prévisions!E92*1&gt;TODAY(),DL!C92="!"),AND(Prévisions!G92*1&gt;TODAY(),DL!G92="!")),"Série et Film(s) à venir",IF(AND(AND(Prévisions!F92*1&gt;TODAY(),DL!E92="!"),AND(Prévisions!G92*1&gt;TODAY(),DL!G92="!")),"OAV(s) et Film(s) à venir",IF(AND(Prévisions!E92*1&gt;TODAY(),DL!C92="!"),"Série à venir",IF(AND(Prévisions!F92*1&gt;TODAY(),DL!E92="!"),"OAV(s) à venir",IF(AND(Prévisions!G92*1&gt;TODAY(),DL!G92="!"),"Film(s) à venir","Try Again")))))))))))))))))))))),IF(AND(Prévisions!E92="Terminée",OR(ISBLANK(Prévisions!F92),LEN(Prévisions!F92)-LEN(SUBSTITUTE(Prévisions!F92,"/",""))=2,LEN(Prévisions!F92)-LEN(SUBSTITUTE(Prévisions!F92,"/",""))=1,Prévisions!F92="Terminé(s)"),OR(ISBLANK(Prévisions!G92),LEN(Prévisions!G92)-LEN(SUBSTITUTE(Prévisions!G92,"/",""))=2,,LEN(Prévisions!G92)-LEN(SUBSTITUTE(Prévisions!G92,"/",""))=1,Prévisions!G92="Terminé(s)")),IF(AND(Prévisions!E92="Terminée",AND(Prévisions!F92*1&lt;=TODAY(),OR(DL!E92="!",DL!E92="?")),AND(Prévisions!G92*1&lt;=TODAY(),OR(DL!G92="!",DL!G92="?"))),"OAV(s) et Film(s) en cours",IF(AND(Prévisions!E92="Terminée",AND(Prévisions!F92*1&lt;=TODAY(),OR(DL!E92="!",DL!E92="?"),RIGHT(Prévisions!C92,1)="+")),"OAV(s) en cours (non précisé)",IF(AND(Prévisions!E92="Terminée",AND(Prévisions!F92*1&lt;=TODAY(),OR(DL!E92="!",DL!E92="?"))),"OAV(s) en cours",IF(AND(Prévisions!E92="Terminée",AND(Prévisions!G92*1&lt;=TODAY(),OR(DL!G92="!",DL!G92="?"),RIGHT(Prévisions!D92,1)="+")),"Film(s) en cours (non précisé)",IF(AND(Prévisions!E92="Terminée",AND(Prévisions!G92*1&lt;=TODAY(),OR(DL!G92="!",DL!G92="?"))),"Film(s) en cours",IF(AND(Prévisions!E92="Terminée",AND(LEN(Prévisions!F92)-LEN(SUBSTITUTE(Prévisions!F92,"/",""))=2,Prévisions!F92*1&gt;TODAY(),DL!E92="!"),AND(LEN(Prévisions!G92)-LEN(SUBSTITUTE(Prévisions!G92,"/",""))=2,Prévisions!G92*1&gt;TODAY(),DL!G92="!")),"OAV(s) et Film(s) à venir",IF(AND(Prévisions!E92="Terminée",AND(LEN(Prévisions!F92)-LEN(SUBSTITUTE(Prévisions!F92,"/",""))=2,Prévisions!F92*1&gt;TODAY(),DL!E92="!")),"OAV(s) à venir",IF(AND(Prévisions!E92="Terminée",AND(LEN(Prévisions!G92)-LEN(SUBSTITUTE(Prévisions!G92,"/",""))=2,Prévisions!G92*1&gt;TODAY(),DL!G92="!")),"Film(s) à venir",IF(AND(OR(LEN(Prévisions!F92)-LEN(SUBSTITUTE(Prévisions!F92,"/",""))=1,Prévisions!F92="A venir"),OR(LEN(Prévisions!G92)-LEN(SUBSTITUTE(Prévisions!G92,"/",""))=1,Prévisions!G92="A venir")),"OAV(s) et Film(s) à venir (non précisé)",IF(OR(LEN(Prévisions!F92)-LEN(SUBSTITUTE(Prévisions!F92,"/",""))=1,Prévisions!F92="A venir"),"OAV(s) à venir (non précisé)",IF(OR(LEN(Prévisions!G92)-LEN(SUBSTITUTE(Prévisions!G92,"/",""))=1,Prévisions!G92="A venir"),"Film(s) à venir (non précisé)",IF(AND(Prévisions!E92="Terminée",OR(AND(Prévisions!F92*1&lt;=TODAY(),Prévisions!C92=DL!E92),ISBLANK(Prévisions!F92),Prévisions!F92="Terminé(s)"),OR(AND(Prévisions!G92*1&lt;=TODAY(),Prévisions!D92=DL!G92),ISBLANK(Prévisions!G92),Prévisions!G92="Terminé(s)")),"Série terminée","Try Again")))))))))))),IF(AND(OR(Prévisions!E92="A venir",LEN(Prévisions!E92)-LEN(SUBSTITUTE(Prévisions!E92,"/",""))=1),DL!C92="!"),"Série à venir (non précisé)",IF(AND(OR(Prévisions!F92="A venir",LEN(Prévisions!F92)-LEN(SUBSTITUTE(Prévisions!F92,"/",""))=1),DL!E92="!"),"OAV(s) à venir (non précisé)",IF(AND(OR(Prévisions!G92="A venir",LEN(Prévisions!G92)-LEN(SUBSTITUTE(Prévisions!G92,"/",""))=1),DL!G92="!"),"Film(s) à venir (non précisé)",IF(Prévisions!E92="En pause","Série en pause",IF(Prévisions!F92="En pause","OAV(s) en pause",IF(AND(LEN(Prévisions!F92)-LEN(SUBSTITUTE(Prévisions!F92,"/",""))=1,DL!E92="!"),"OAV(s) à venir (non précisé)",IF(AND(LEN(Prévisions!G92)-LEN(SUBSTITUTE(Prévisions!G92,"/",""))=1,DL!E92="!"),"Film(s) à venir (non précisé)",IF(Prévisions!G92="Terminé(s)","Film(s) terminé(s)",IF(Prévisions!F92="Terminé(s)","OAV(s) terminé(s)",IF(AND(Prévisions!E92*1&gt;TODAY(),DL!C92="!"),"Série à venir",IF(AND(Prévisions!F92*1&gt;TODAY(),DL!E92="!"),"OAV(s) à venir",IF(AND(Prévisions!G92*1&gt;TODAY(),DL!G92="!"),"Film(s) à venir",IF(AND(ISBLANK(Prévisions!E92),Prévisions!F92*1&lt;=TODAY(),OR(DL!E92="!",DL!E92="?")),"OAV(s) en cours",IF(AND(ISBLANK(Prévisions!E92),ISBLANK(Prévisions!F92),AND(Prévisions!G92*1&lt;=TODAY(),Prévisions!D92=DL!G92)),"Film(s) terminé(s)",IF(AND(ISBLANK(Prévisions!E92),ISBLANK(Prévisions!G92),AND(Prévisions!F92*1&lt;=TODAY(),Prévisions!C92=DL!E92)),"OAV(s) terminé(s)","Tryagain")))))))))))))))))</f>
        <v>Série terminée</v>
      </c>
      <c r="I92" s="5" t="str">
        <f ca="1">IF(AND(OR(H92="Série et OAV(s) en cours",H92="Série et OAV(s) en cours (non précisé)",H92="Série en cours",H92="OAV(s) en cours",H92="Film(s) en cours",H92="Série en cours (non précisé)",H92="OAV(s) en cours (non précisé)",H92="Film(s) en cours (non précisé)"),B92=C92,D92=E92,F92=G92),"A jour",IF(H92="Film(s) à venir","Dans "&amp;Prévisions!G92*1-TODAY()&amp;" jour(s)",IF(H92="OAV(s) à venir","Dans "&amp;Prévisions!F92*1-TODAY()&amp;" jour(s)",IF(H92="Série à venir","Dans "&amp;Prévisions!E92*1-TODAY()&amp;" jour(s)",IF(OR(H92="Série et OAV(s) à venir (non précisé)",H92="Série à venir (non précisé)",H92="OAV(s) à venir (non précisé)",H92="Film(s) à venir (non précisé)",H92="Série et film(s) à venir (non précisé)"),"Dans ?? jour(s)",IF(AND(H92="Film(s) terminé(s)",F92=G92),"Fini(s)",IF(AND(B92=C92,D92=E92,F92=G92),"Finie",IF(OR(DL!B92="x",DL!D92="x",DL!F92="x"),"Série Abandonnée",IF(AND(B92&lt;C92,D92&lt;E92,F92&lt;G92),C92-B92&amp;" Episode(s), "&amp;E92-D92&amp;" OAV(s) et "&amp;G92-F92&amp;" Film(s) à regarder",IF(AND(B92&lt;C92,D92&lt;E92),C92-B92&amp;" Episode(s) et "&amp;E92-D92&amp;" OAV(s) à regarder",IF(AND(B92&lt;C92,F92&lt;G92),C92-B92&amp;" Episode(s) et "&amp;G92-F92&amp;" Film(s) à regarder",IF(AND(D92&lt;E92,F92&lt;G92),E92-D92&amp;" OAV(s) et "&amp;G92-F92&amp;" Film(s) à regarder",IF(B92&lt;C92,C92-B92&amp;" Episode(s) à regarder",IF(D92&lt;E92,E92-D92&amp;" OAV(s) à regarder",IF(F92&lt;G92,G92-F92&amp;" Film(s) à regarder","")))))))))))))))</f>
        <v>12 Episode(s) à regarder</v>
      </c>
    </row>
    <row r="93" spans="1:9" s="10" customFormat="1" ht="17.25" customHeight="1" x14ac:dyDescent="0.25">
      <c r="A93" s="35" t="s">
        <v>122</v>
      </c>
      <c r="B93" s="5">
        <v>13</v>
      </c>
      <c r="C93" s="5">
        <v>13</v>
      </c>
      <c r="D93" s="5">
        <v>5</v>
      </c>
      <c r="E93" s="5">
        <v>5</v>
      </c>
      <c r="F93" s="5"/>
      <c r="G93" s="5"/>
      <c r="H93" s="5" t="str">
        <f ca="1">IF(AND(OR(LEN(Prévisions!E93)-LEN(SUBSTITUTE(Prévisions!E93,"/",""))=2,LEN(Prévisions!E93)-LEN(SUBSTITUTE(Prévisions!E93,"/",""))=1),OR(ISBLANK(Prévisions!F93),LEN(Prévisions!F93)-LEN(SUBSTITUTE(Prévisions!F93,"/",""))=2,LEN(Prévisions!F93)-LEN(SUBSTITUTE(Prévisions!F93,"/",""))=1),OR(ISBLANK(Prévisions!G93),LEN(Prévisions!G93)-LEN(SUBSTITUTE(Prévisions!G93,"/",""))=2,LEN(Prévisions!G93)-LEN(SUBSTITUTE(Prévisions!G93,"/",""))=1)),IF(AND(LEN(Prévisions!E93)-LEN(SUBSTITUTE(Prévisions!E93,"/",""))=1,LEN(Prévisions!F93)-LEN(SUBSTITUTE(Prévisions!F93,"/",""))=1,LEN(Prévisions!G93)-LEN(SUBSTITUTE(Prévisions!G93,"/",""))=1),"Série, OAV(s) et Film(s) à venir (non précisé)",IF(AND(OR(LEN(Prévisions!E93)-LEN(SUBSTITUTE(Prévisions!E93,"/",""))=1,Prévisions!E93="A venir"),OR(LEN(Prévisions!F93)-LEN(SUBSTITUTE(Prévisions!F93,"/",""))=1,Prévisions!F93="A venir")),"Série et OAV(s) à venir (non précisé)",IF(AND(OR(LEN(Prévisions!E93)-LEN(SUBSTITUTE(Prévisions!E93,"/",""))=1,Prévisions!E93="A venir"),OR(LEN(Prévisions!G93)-LEN(SUBSTITUTE(Prévisions!G93,"/",""))=1,Prévisions!G93="A venir")),"Série et Film(s) à venir (non précisé)",IF(OR(LEN(Prévisions!E93)-LEN(SUBSTITUTE(Prévisions!E93,"/",""))=1,Prévisions!E93="A venir"),"Série à venir (non précisé)",IF(AND(AND(Prévisions!E93*1&lt;=TODAY(),Prévisions!B93=DL!C93),AND(Prévisions!F93*1&lt;=TODAY(),Prévisions!C93=DL!E93),AND(Prévisions!G93*1&lt;=TODAY(),Prévisions!D93=DL!G93)),"Série terminée",IF(AND(AND(Prévisions!E93*1&lt;=TODAY(),OR(DL!C93="!",DL!C93="?")),AND(Prévisions!F93*1&lt;=TODAY(),OR(DL!E93="!",DL!E93="?")),AND(Prévisions!G93*1&lt;=TODAY(),OR(DL!G93="!",DL!G93="?"))),"Série, OAV(s) et Film(s) en cours",IF(AND(AND(Prévisions!E93*1&lt;=TODAY(),OR(DL!C93="!",DL!C93="?")),AND(Prévisions!F93*1&lt;=TODAY(),OR(DL!E93="!",DL!E93="?"))),"Série et OAV(s) en cours",IF(AND(AND(Prévisions!E93*1&lt;=TODAY(),OR(DL!C93="!",DL!C93="?")),AND(Prévisions!G93*1&lt;=TODAY(),OR(DL!G93="!",DL!G93="?"))),"Série et Film(s) en cours",IF(AND(AND(Prévisions!F93*1&lt;=TODAY(),OR(DL!E93="!",DL!E93="?")),AND(Prévisions!G93*1&lt;=TODAY(),OR(DL!G93="!",DL!G93="?"))),"OAV(s) et Film(s) en cours",IF(AND(Prévisions!E93*1&lt;=TODAY(),OR(DL!C93="!",DL!C93="?"),RIGHT(Prévisions!B93,1)="+"),"Série en cours (non précisé)",IF(AND(Prévisions!E93*1&lt;=TODAY(),OR(DL!C93="!",DL!C93="?")),"Série en cours",IF(AND(Prévisions!F93*1&lt;=TODAY(),OR(DL!E93="!",DL!E93="?"),RIGHT(Prévisions!C93,1)="+"),"OAV(s) en cours (non précisé)",IF(AND(Prévisions!F93*1&lt;=TODAY(),OR(DL!E93="!",DL!E93="?")),"OAV(s) en cours",IF(AND(Prévisions!G93*1&lt;=TODAY(),OR(DL!G93="!",DL!G93="?"),RIGHT(Prévisions!D93,1)="+"),"Film(s) en cours (non précisé)",IF(AND(Prévisions!G93*1&lt;=TODAY(),OR(DL!G93="!",DL!G93="?")),"Film(s) en cours",IF(AND(AND(Prévisions!E93*1&gt;TODAY(),DL!C93="!"),AND(Prévisions!F93*1&gt;TODAY(),DL!E93="!"),AND(Prévisions!G93*1&gt;TODAY(),DL!G93="!")),"Série, OAV(s) et Film(s) à venir",IF(AND(AND(Prévisions!E93*1&gt;TODAY(),DL!C93="!"),AND(Prévisions!F93*1&gt;TODAY(),DL!E93="!")),"Série et OAV(s) à venir",IF(AND(AND(Prévisions!E93*1&gt;TODAY(),DL!C93="!"),AND(Prévisions!G93*1&gt;TODAY(),DL!G93="!")),"Série et Film(s) à venir",IF(AND(AND(Prévisions!F93*1&gt;TODAY(),DL!E93="!"),AND(Prévisions!G93*1&gt;TODAY(),DL!G93="!")),"OAV(s) et Film(s) à venir",IF(AND(Prévisions!E93*1&gt;TODAY(),DL!C93="!"),"Série à venir",IF(AND(Prévisions!F93*1&gt;TODAY(),DL!E93="!"),"OAV(s) à venir",IF(AND(Prévisions!G93*1&gt;TODAY(),DL!G93="!"),"Film(s) à venir","Try Again")))))))))))))))))))))),IF(AND(Prévisions!E93="Terminée",OR(ISBLANK(Prévisions!F93),LEN(Prévisions!F93)-LEN(SUBSTITUTE(Prévisions!F93,"/",""))=2,LEN(Prévisions!F93)-LEN(SUBSTITUTE(Prévisions!F93,"/",""))=1,Prévisions!F93="Terminé(s)"),OR(ISBLANK(Prévisions!G93),LEN(Prévisions!G93)-LEN(SUBSTITUTE(Prévisions!G93,"/",""))=2,,LEN(Prévisions!G93)-LEN(SUBSTITUTE(Prévisions!G93,"/",""))=1,Prévisions!G93="Terminé(s)")),IF(AND(Prévisions!E93="Terminée",AND(Prévisions!F93*1&lt;=TODAY(),OR(DL!E93="!",DL!E93="?")),AND(Prévisions!G93*1&lt;=TODAY(),OR(DL!G93="!",DL!G93="?"))),"OAV(s) et Film(s) en cours",IF(AND(Prévisions!E93="Terminée",AND(Prévisions!F93*1&lt;=TODAY(),OR(DL!E93="!",DL!E93="?"),RIGHT(Prévisions!C93,1)="+")),"OAV(s) en cours (non précisé)",IF(AND(Prévisions!E93="Terminée",AND(Prévisions!F93*1&lt;=TODAY(),OR(DL!E93="!",DL!E93="?"))),"OAV(s) en cours",IF(AND(Prévisions!E93="Terminée",AND(Prévisions!G93*1&lt;=TODAY(),OR(DL!G93="!",DL!G93="?"),RIGHT(Prévisions!D93,1)="+")),"Film(s) en cours (non précisé)",IF(AND(Prévisions!E93="Terminée",AND(Prévisions!G93*1&lt;=TODAY(),OR(DL!G93="!",DL!G93="?"))),"Film(s) en cours",IF(AND(Prévisions!E93="Terminée",AND(LEN(Prévisions!F93)-LEN(SUBSTITUTE(Prévisions!F93,"/",""))=2,Prévisions!F93*1&gt;TODAY(),DL!E93="!"),AND(LEN(Prévisions!G93)-LEN(SUBSTITUTE(Prévisions!G93,"/",""))=2,Prévisions!G93*1&gt;TODAY(),DL!G93="!")),"OAV(s) et Film(s) à venir",IF(AND(Prévisions!E93="Terminée",AND(LEN(Prévisions!F93)-LEN(SUBSTITUTE(Prévisions!F93,"/",""))=2,Prévisions!F93*1&gt;TODAY(),DL!E93="!")),"OAV(s) à venir",IF(AND(Prévisions!E93="Terminée",AND(LEN(Prévisions!G93)-LEN(SUBSTITUTE(Prévisions!G93,"/",""))=2,Prévisions!G93*1&gt;TODAY(),DL!G93="!")),"Film(s) à venir",IF(AND(OR(LEN(Prévisions!F93)-LEN(SUBSTITUTE(Prévisions!F93,"/",""))=1,Prévisions!F93="A venir"),OR(LEN(Prévisions!G93)-LEN(SUBSTITUTE(Prévisions!G93,"/",""))=1,Prévisions!G93="A venir")),"OAV(s) et Film(s) à venir (non précisé)",IF(OR(LEN(Prévisions!F93)-LEN(SUBSTITUTE(Prévisions!F93,"/",""))=1,Prévisions!F93="A venir"),"OAV(s) à venir (non précisé)",IF(OR(LEN(Prévisions!G93)-LEN(SUBSTITUTE(Prévisions!G93,"/",""))=1,Prévisions!G93="A venir"),"Film(s) à venir (non précisé)",IF(AND(Prévisions!E93="Terminée",OR(AND(Prévisions!F93*1&lt;=TODAY(),Prévisions!C93=DL!E93),ISBLANK(Prévisions!F93),Prévisions!F93="Terminé(s)"),OR(AND(Prévisions!G93*1&lt;=TODAY(),Prévisions!D93=DL!G93),ISBLANK(Prévisions!G93),Prévisions!G93="Terminé(s)")),"Série terminée","Try Again")))))))))))),IF(AND(OR(Prévisions!E93="A venir",LEN(Prévisions!E93)-LEN(SUBSTITUTE(Prévisions!E93,"/",""))=1),DL!C93="!"),"Série à venir (non précisé)",IF(AND(OR(Prévisions!F93="A venir",LEN(Prévisions!F93)-LEN(SUBSTITUTE(Prévisions!F93,"/",""))=1),DL!E93="!"),"OAV(s) à venir (non précisé)",IF(AND(OR(Prévisions!G93="A venir",LEN(Prévisions!G93)-LEN(SUBSTITUTE(Prévisions!G93,"/",""))=1),DL!G93="!"),"Film(s) à venir (non précisé)",IF(Prévisions!E93="En pause","Série en pause",IF(Prévisions!F93="En pause","OAV(s) en pause",IF(AND(LEN(Prévisions!F93)-LEN(SUBSTITUTE(Prévisions!F93,"/",""))=1,DL!E93="!"),"OAV(s) à venir (non précisé)",IF(AND(LEN(Prévisions!G93)-LEN(SUBSTITUTE(Prévisions!G93,"/",""))=1,DL!E93="!"),"Film(s) à venir (non précisé)",IF(Prévisions!G93="Terminé(s)","Film(s) terminé(s)",IF(Prévisions!F93="Terminé(s)","OAV(s) terminé(s)",IF(AND(Prévisions!E93*1&gt;TODAY(),DL!C93="!"),"Série à venir",IF(AND(Prévisions!F93*1&gt;TODAY(),DL!E93="!"),"OAV(s) à venir",IF(AND(Prévisions!G93*1&gt;TODAY(),DL!G93="!"),"Film(s) à venir",IF(AND(ISBLANK(Prévisions!E93),Prévisions!F93*1&lt;=TODAY(),OR(DL!E93="!",DL!E93="?")),"OAV(s) en cours",IF(AND(ISBLANK(Prévisions!E93),ISBLANK(Prévisions!F93),AND(Prévisions!G93*1&lt;=TODAY(),Prévisions!D93=DL!G93)),"Film(s) terminé(s)",IF(AND(ISBLANK(Prévisions!E93),ISBLANK(Prévisions!G93),AND(Prévisions!F93*1&lt;=TODAY(),Prévisions!C93=DL!E93)),"OAV(s) terminé(s)","Tryagain")))))))))))))))))</f>
        <v>Série terminée</v>
      </c>
      <c r="I93" s="5" t="str">
        <f ca="1">IF(AND(OR(H93="Série et OAV(s) en cours",H93="Série et OAV(s) en cours (non précisé)",H93="Série en cours",H93="OAV(s) en cours",H93="Film(s) en cours",H93="Série en cours (non précisé)",H93="OAV(s) en cours (non précisé)",H93="Film(s) en cours (non précisé)"),B93=C93,D93=E93,F93=G93),"A jour",IF(H93="Film(s) à venir","Dans "&amp;Prévisions!G93*1-TODAY()&amp;" jour(s)",IF(H93="OAV(s) à venir","Dans "&amp;Prévisions!F93*1-TODAY()&amp;" jour(s)",IF(H93="Série à venir","Dans "&amp;Prévisions!E93*1-TODAY()&amp;" jour(s)",IF(OR(H93="Série et OAV(s) à venir (non précisé)",H93="Série à venir (non précisé)",H93="OAV(s) à venir (non précisé)",H93="Film(s) à venir (non précisé)",H93="Série et film(s) à venir (non précisé)"),"Dans ?? jour(s)",IF(AND(H93="Film(s) terminé(s)",F93=G93),"Fini(s)",IF(AND(B93=C93,D93=E93,F93=G93),"Finie",IF(OR(DL!B93="x",DL!D93="x",DL!F93="x"),"Série Abandonnée",IF(AND(B93&lt;C93,D93&lt;E93,F93&lt;G93),C93-B93&amp;" Episode(s), "&amp;E93-D93&amp;" OAV(s) et "&amp;G93-F93&amp;" Film(s) à regarder",IF(AND(B93&lt;C93,D93&lt;E93),C93-B93&amp;" Episode(s) et "&amp;E93-D93&amp;" OAV(s) à regarder",IF(AND(B93&lt;C93,F93&lt;G93),C93-B93&amp;" Episode(s) et "&amp;G93-F93&amp;" Film(s) à regarder",IF(AND(D93&lt;E93,F93&lt;G93),E93-D93&amp;" OAV(s) et "&amp;G93-F93&amp;" Film(s) à regarder",IF(B93&lt;C93,C93-B93&amp;" Episode(s) à regarder",IF(D93&lt;E93,E93-D93&amp;" OAV(s) à regarder",IF(F93&lt;G93,G93-F93&amp;" Film(s) à regarder","")))))))))))))))</f>
        <v>Finie</v>
      </c>
    </row>
    <row r="94" spans="1:9" ht="17.25" customHeight="1" x14ac:dyDescent="0.25">
      <c r="A94" s="35" t="s">
        <v>23</v>
      </c>
      <c r="B94" s="5">
        <v>366</v>
      </c>
      <c r="C94" s="5">
        <v>366</v>
      </c>
      <c r="D94" s="5">
        <v>2</v>
      </c>
      <c r="E94" s="5">
        <v>2</v>
      </c>
      <c r="F94" s="5">
        <v>0</v>
      </c>
      <c r="G94" s="5">
        <v>4</v>
      </c>
      <c r="H94" s="5" t="str">
        <f ca="1">IF(AND(OR(LEN(Prévisions!E94)-LEN(SUBSTITUTE(Prévisions!E94,"/",""))=2,LEN(Prévisions!E94)-LEN(SUBSTITUTE(Prévisions!E94,"/",""))=1),OR(ISBLANK(Prévisions!F94),LEN(Prévisions!F94)-LEN(SUBSTITUTE(Prévisions!F94,"/",""))=2,LEN(Prévisions!F94)-LEN(SUBSTITUTE(Prévisions!F94,"/",""))=1),OR(ISBLANK(Prévisions!G94),LEN(Prévisions!G94)-LEN(SUBSTITUTE(Prévisions!G94,"/",""))=2,LEN(Prévisions!G94)-LEN(SUBSTITUTE(Prévisions!G94,"/",""))=1)),IF(AND(LEN(Prévisions!E94)-LEN(SUBSTITUTE(Prévisions!E94,"/",""))=1,LEN(Prévisions!F94)-LEN(SUBSTITUTE(Prévisions!F94,"/",""))=1,LEN(Prévisions!G94)-LEN(SUBSTITUTE(Prévisions!G94,"/",""))=1),"Série, OAV(s) et Film(s) à venir (non précisé)",IF(AND(OR(LEN(Prévisions!E94)-LEN(SUBSTITUTE(Prévisions!E94,"/",""))=1,Prévisions!E94="A venir"),OR(LEN(Prévisions!F94)-LEN(SUBSTITUTE(Prévisions!F94,"/",""))=1,Prévisions!F94="A venir")),"Série et OAV(s) à venir (non précisé)",IF(AND(OR(LEN(Prévisions!E94)-LEN(SUBSTITUTE(Prévisions!E94,"/",""))=1,Prévisions!E94="A venir"),OR(LEN(Prévisions!G94)-LEN(SUBSTITUTE(Prévisions!G94,"/",""))=1,Prévisions!G94="A venir")),"Série et Film(s) à venir (non précisé)",IF(OR(LEN(Prévisions!E94)-LEN(SUBSTITUTE(Prévisions!E94,"/",""))=1,Prévisions!E94="A venir"),"Série à venir (non précisé)",IF(AND(AND(Prévisions!E94*1&lt;=TODAY(),Prévisions!B94=DL!C94),AND(Prévisions!F94*1&lt;=TODAY(),Prévisions!C94=DL!E94),AND(Prévisions!G94*1&lt;=TODAY(),Prévisions!D94=DL!G94)),"Série terminée",IF(AND(AND(Prévisions!E94*1&lt;=TODAY(),OR(DL!C94="!",DL!C94="?")),AND(Prévisions!F94*1&lt;=TODAY(),OR(DL!E94="!",DL!E94="?")),AND(Prévisions!G94*1&lt;=TODAY(),OR(DL!G94="!",DL!G94="?"))),"Série, OAV(s) et Film(s) en cours",IF(AND(AND(Prévisions!E94*1&lt;=TODAY(),OR(DL!C94="!",DL!C94="?")),AND(Prévisions!F94*1&lt;=TODAY(),OR(DL!E94="!",DL!E94="?"))),"Série et OAV(s) en cours",IF(AND(AND(Prévisions!E94*1&lt;=TODAY(),OR(DL!C94="!",DL!C94="?")),AND(Prévisions!G94*1&lt;=TODAY(),OR(DL!G94="!",DL!G94="?"))),"Série et Film(s) en cours",IF(AND(AND(Prévisions!F94*1&lt;=TODAY(),OR(DL!E94="!",DL!E94="?")),AND(Prévisions!G94*1&lt;=TODAY(),OR(DL!G94="!",DL!G94="?"))),"OAV(s) et Film(s) en cours",IF(AND(Prévisions!E94*1&lt;=TODAY(),OR(DL!C94="!",DL!C94="?"),RIGHT(Prévisions!B94,1)="+"),"Série en cours (non précisé)",IF(AND(Prévisions!E94*1&lt;=TODAY(),OR(DL!C94="!",DL!C94="?")),"Série en cours",IF(AND(Prévisions!F94*1&lt;=TODAY(),OR(DL!E94="!",DL!E94="?"),RIGHT(Prévisions!C94,1)="+"),"OAV(s) en cours (non précisé)",IF(AND(Prévisions!F94*1&lt;=TODAY(),OR(DL!E94="!",DL!E94="?")),"OAV(s) en cours",IF(AND(Prévisions!G94*1&lt;=TODAY(),OR(DL!G94="!",DL!G94="?"),RIGHT(Prévisions!D94,1)="+"),"Film(s) en cours (non précisé)",IF(AND(Prévisions!G94*1&lt;=TODAY(),OR(DL!G94="!",DL!G94="?")),"Film(s) en cours",IF(AND(AND(Prévisions!E94*1&gt;TODAY(),DL!C94="!"),AND(Prévisions!F94*1&gt;TODAY(),DL!E94="!"),AND(Prévisions!G94*1&gt;TODAY(),DL!G94="!")),"Série, OAV(s) et Film(s) à venir",IF(AND(AND(Prévisions!E94*1&gt;TODAY(),DL!C94="!"),AND(Prévisions!F94*1&gt;TODAY(),DL!E94="!")),"Série et OAV(s) à venir",IF(AND(AND(Prévisions!E94*1&gt;TODAY(),DL!C94="!"),AND(Prévisions!G94*1&gt;TODAY(),DL!G94="!")),"Série et Film(s) à venir",IF(AND(AND(Prévisions!F94*1&gt;TODAY(),DL!E94="!"),AND(Prévisions!G94*1&gt;TODAY(),DL!G94="!")),"OAV(s) et Film(s) à venir",IF(AND(Prévisions!E94*1&gt;TODAY(),DL!C94="!"),"Série à venir",IF(AND(Prévisions!F94*1&gt;TODAY(),DL!E94="!"),"OAV(s) à venir",IF(AND(Prévisions!G94*1&gt;TODAY(),DL!G94="!"),"Film(s) à venir","Try Again")))))))))))))))))))))),IF(AND(Prévisions!E94="Terminée",OR(ISBLANK(Prévisions!F94),LEN(Prévisions!F94)-LEN(SUBSTITUTE(Prévisions!F94,"/",""))=2,LEN(Prévisions!F94)-LEN(SUBSTITUTE(Prévisions!F94,"/",""))=1,Prévisions!F94="Terminé(s)"),OR(ISBLANK(Prévisions!G94),LEN(Prévisions!G94)-LEN(SUBSTITUTE(Prévisions!G94,"/",""))=2,,LEN(Prévisions!G94)-LEN(SUBSTITUTE(Prévisions!G94,"/",""))=1,Prévisions!G94="Terminé(s)")),IF(AND(Prévisions!E94="Terminée",AND(Prévisions!F94*1&lt;=TODAY(),OR(DL!E94="!",DL!E94="?")),AND(Prévisions!G94*1&lt;=TODAY(),OR(DL!G94="!",DL!G94="?"))),"OAV(s) et Film(s) en cours",IF(AND(Prévisions!E94="Terminée",AND(Prévisions!F94*1&lt;=TODAY(),OR(DL!E94="!",DL!E94="?"),RIGHT(Prévisions!C94,1)="+")),"OAV(s) en cours (non précisé)",IF(AND(Prévisions!E94="Terminée",AND(Prévisions!F94*1&lt;=TODAY(),OR(DL!E94="!",DL!E94="?"))),"OAV(s) en cours",IF(AND(Prévisions!E94="Terminée",AND(Prévisions!G94*1&lt;=TODAY(),OR(DL!G94="!",DL!G94="?"),RIGHT(Prévisions!D94,1)="+")),"Film(s) en cours (non précisé)",IF(AND(Prévisions!E94="Terminée",AND(Prévisions!G94*1&lt;=TODAY(),OR(DL!G94="!",DL!G94="?"))),"Film(s) en cours",IF(AND(Prévisions!E94="Terminée",AND(LEN(Prévisions!F94)-LEN(SUBSTITUTE(Prévisions!F94,"/",""))=2,Prévisions!F94*1&gt;TODAY(),DL!E94="!"),AND(LEN(Prévisions!G94)-LEN(SUBSTITUTE(Prévisions!G94,"/",""))=2,Prévisions!G94*1&gt;TODAY(),DL!G94="!")),"OAV(s) et Film(s) à venir",IF(AND(Prévisions!E94="Terminée",AND(LEN(Prévisions!F94)-LEN(SUBSTITUTE(Prévisions!F94,"/",""))=2,Prévisions!F94*1&gt;TODAY(),DL!E94="!")),"OAV(s) à venir",IF(AND(Prévisions!E94="Terminée",AND(LEN(Prévisions!G94)-LEN(SUBSTITUTE(Prévisions!G94,"/",""))=2,Prévisions!G94*1&gt;TODAY(),DL!G94="!")),"Film(s) à venir",IF(AND(OR(LEN(Prévisions!F94)-LEN(SUBSTITUTE(Prévisions!F94,"/",""))=1,Prévisions!F94="A venir"),OR(LEN(Prévisions!G94)-LEN(SUBSTITUTE(Prévisions!G94,"/",""))=1,Prévisions!G94="A venir")),"OAV(s) et Film(s) à venir (non précisé)",IF(OR(LEN(Prévisions!F94)-LEN(SUBSTITUTE(Prévisions!F94,"/",""))=1,Prévisions!F94="A venir"),"OAV(s) à venir (non précisé)",IF(OR(LEN(Prévisions!G94)-LEN(SUBSTITUTE(Prévisions!G94,"/",""))=1,Prévisions!G94="A venir"),"Film(s) à venir (non précisé)",IF(AND(Prévisions!E94="Terminée",OR(AND(Prévisions!F94*1&lt;=TODAY(),Prévisions!C94=DL!E94),ISBLANK(Prévisions!F94),Prévisions!F94="Terminé(s)"),OR(AND(Prévisions!G94*1&lt;=TODAY(),Prévisions!D94=DL!G94),ISBLANK(Prévisions!G94),Prévisions!G94="Terminé(s)")),"Série terminée","Try Again")))))))))))),IF(AND(OR(Prévisions!E94="A venir",LEN(Prévisions!E94)-LEN(SUBSTITUTE(Prévisions!E94,"/",""))=1),DL!C94="!"),"Série à venir (non précisé)",IF(AND(OR(Prévisions!F94="A venir",LEN(Prévisions!F94)-LEN(SUBSTITUTE(Prévisions!F94,"/",""))=1),DL!E94="!"),"OAV(s) à venir (non précisé)",IF(AND(OR(Prévisions!G94="A venir",LEN(Prévisions!G94)-LEN(SUBSTITUTE(Prévisions!G94,"/",""))=1),DL!G94="!"),"Film(s) à venir (non précisé)",IF(Prévisions!E94="En pause","Série en pause",IF(Prévisions!F94="En pause","OAV(s) en pause",IF(AND(LEN(Prévisions!F94)-LEN(SUBSTITUTE(Prévisions!F94,"/",""))=1,DL!E94="!"),"OAV(s) à venir (non précisé)",IF(AND(LEN(Prévisions!G94)-LEN(SUBSTITUTE(Prévisions!G94,"/",""))=1,DL!E94="!"),"Film(s) à venir (non précisé)",IF(Prévisions!G94="Terminé(s)","Film(s) terminé(s)",IF(Prévisions!F94="Terminé(s)","OAV(s) terminé(s)",IF(AND(Prévisions!E94*1&gt;TODAY(),DL!C94="!"),"Série à venir",IF(AND(Prévisions!F94*1&gt;TODAY(),DL!E94="!"),"OAV(s) à venir",IF(AND(Prévisions!G94*1&gt;TODAY(),DL!G94="!"),"Film(s) à venir",IF(AND(ISBLANK(Prévisions!E94),Prévisions!F94*1&lt;=TODAY(),OR(DL!E94="!",DL!E94="?")),"OAV(s) en cours",IF(AND(ISBLANK(Prévisions!E94),ISBLANK(Prévisions!F94),AND(Prévisions!G94*1&lt;=TODAY(),Prévisions!D94=DL!G94)),"Film(s) terminé(s)",IF(AND(ISBLANK(Prévisions!E94),ISBLANK(Prévisions!G94),AND(Prévisions!F94*1&lt;=TODAY(),Prévisions!C94=DL!E94)),"OAV(s) terminé(s)","Tryagain")))))))))))))))))</f>
        <v>Série terminée</v>
      </c>
      <c r="I94" s="5" t="str">
        <f ca="1">IF(AND(OR(H94="Série et OAV(s) en cours",H94="Série et OAV(s) en cours (non précisé)",H94="Série en cours",H94="OAV(s) en cours",H94="Film(s) en cours",H94="Série en cours (non précisé)",H94="OAV(s) en cours (non précisé)",H94="Film(s) en cours (non précisé)"),B94=C94,D94=E94,F94=G94),"A jour",IF(H94="Film(s) à venir","Dans "&amp;Prévisions!G94*1-TODAY()&amp;" jour(s)",IF(H94="OAV(s) à venir","Dans "&amp;Prévisions!F94*1-TODAY()&amp;" jour(s)",IF(H94="Série à venir","Dans "&amp;Prévisions!E94*1-TODAY()&amp;" jour(s)",IF(OR(H94="Série et OAV(s) à venir (non précisé)",H94="Série à venir (non précisé)",H94="OAV(s) à venir (non précisé)",H94="Film(s) à venir (non précisé)",H94="Série et film(s) à venir (non précisé)"),"Dans ?? jour(s)",IF(AND(H94="Film(s) terminé(s)",F94=G94),"Fini(s)",IF(AND(B94=C94,D94=E94,F94=G94),"Finie",IF(OR(DL!B94="x",DL!D94="x",DL!F94="x"),"Série Abandonnée",IF(AND(B94&lt;C94,D94&lt;E94,F94&lt;G94),C94-B94&amp;" Episode(s), "&amp;E94-D94&amp;" OAV(s) et "&amp;G94-F94&amp;" Film(s) à regarder",IF(AND(B94&lt;C94,D94&lt;E94),C94-B94&amp;" Episode(s) et "&amp;E94-D94&amp;" OAV(s) à regarder",IF(AND(B94&lt;C94,F94&lt;G94),C94-B94&amp;" Episode(s) et "&amp;G94-F94&amp;" Film(s) à regarder",IF(AND(D94&lt;E94,F94&lt;G94),E94-D94&amp;" OAV(s) et "&amp;G94-F94&amp;" Film(s) à regarder",IF(B94&lt;C94,C94-B94&amp;" Episode(s) à regarder",IF(D94&lt;E94,E94-D94&amp;" OAV(s) à regarder",IF(F94&lt;G94,G94-F94&amp;" Film(s) à regarder","")))))))))))))))</f>
        <v>4 Film(s) à regarder</v>
      </c>
    </row>
    <row r="95" spans="1:9" ht="17.25" customHeight="1" x14ac:dyDescent="0.25">
      <c r="A95" s="35" t="s">
        <v>24</v>
      </c>
      <c r="B95" s="5">
        <v>10</v>
      </c>
      <c r="C95" s="5">
        <v>10</v>
      </c>
      <c r="D95" s="5"/>
      <c r="E95" s="5"/>
      <c r="F95" s="5"/>
      <c r="G95" s="5"/>
      <c r="H95" s="5" t="str">
        <f ca="1">IF(AND(OR(LEN(Prévisions!E95)-LEN(SUBSTITUTE(Prévisions!E95,"/",""))=2,LEN(Prévisions!E95)-LEN(SUBSTITUTE(Prévisions!E95,"/",""))=1),OR(ISBLANK(Prévisions!F95),LEN(Prévisions!F95)-LEN(SUBSTITUTE(Prévisions!F95,"/",""))=2,LEN(Prévisions!F95)-LEN(SUBSTITUTE(Prévisions!F95,"/",""))=1),OR(ISBLANK(Prévisions!G95),LEN(Prévisions!G95)-LEN(SUBSTITUTE(Prévisions!G95,"/",""))=2,LEN(Prévisions!G95)-LEN(SUBSTITUTE(Prévisions!G95,"/",""))=1)),IF(AND(LEN(Prévisions!E95)-LEN(SUBSTITUTE(Prévisions!E95,"/",""))=1,LEN(Prévisions!F95)-LEN(SUBSTITUTE(Prévisions!F95,"/",""))=1,LEN(Prévisions!G95)-LEN(SUBSTITUTE(Prévisions!G95,"/",""))=1),"Série, OAV(s) et Film(s) à venir (non précisé)",IF(AND(OR(LEN(Prévisions!E95)-LEN(SUBSTITUTE(Prévisions!E95,"/",""))=1,Prévisions!E95="A venir"),OR(LEN(Prévisions!F95)-LEN(SUBSTITUTE(Prévisions!F95,"/",""))=1,Prévisions!F95="A venir")),"Série et OAV(s) à venir (non précisé)",IF(AND(OR(LEN(Prévisions!E95)-LEN(SUBSTITUTE(Prévisions!E95,"/",""))=1,Prévisions!E95="A venir"),OR(LEN(Prévisions!G95)-LEN(SUBSTITUTE(Prévisions!G95,"/",""))=1,Prévisions!G95="A venir")),"Série et Film(s) à venir (non précisé)",IF(OR(LEN(Prévisions!E95)-LEN(SUBSTITUTE(Prévisions!E95,"/",""))=1,Prévisions!E95="A venir"),"Série à venir (non précisé)",IF(AND(AND(Prévisions!E95*1&lt;=TODAY(),Prévisions!B95=DL!C95),AND(Prévisions!F95*1&lt;=TODAY(),Prévisions!C95=DL!E95),AND(Prévisions!G95*1&lt;=TODAY(),Prévisions!D95=DL!G95)),"Série terminée",IF(AND(AND(Prévisions!E95*1&lt;=TODAY(),OR(DL!C95="!",DL!C95="?")),AND(Prévisions!F95*1&lt;=TODAY(),OR(DL!E95="!",DL!E95="?")),AND(Prévisions!G95*1&lt;=TODAY(),OR(DL!G95="!",DL!G95="?"))),"Série, OAV(s) et Film(s) en cours",IF(AND(AND(Prévisions!E95*1&lt;=TODAY(),OR(DL!C95="!",DL!C95="?")),AND(Prévisions!F95*1&lt;=TODAY(),OR(DL!E95="!",DL!E95="?"))),"Série et OAV(s) en cours",IF(AND(AND(Prévisions!E95*1&lt;=TODAY(),OR(DL!C95="!",DL!C95="?")),AND(Prévisions!G95*1&lt;=TODAY(),OR(DL!G95="!",DL!G95="?"))),"Série et Film(s) en cours",IF(AND(AND(Prévisions!F95*1&lt;=TODAY(),OR(DL!E95="!",DL!E95="?")),AND(Prévisions!G95*1&lt;=TODAY(),OR(DL!G95="!",DL!G95="?"))),"OAV(s) et Film(s) en cours",IF(AND(Prévisions!E95*1&lt;=TODAY(),OR(DL!C95="!",DL!C95="?"),RIGHT(Prévisions!B95,1)="+"),"Série en cours (non précisé)",IF(AND(Prévisions!E95*1&lt;=TODAY(),OR(DL!C95="!",DL!C95="?")),"Série en cours",IF(AND(Prévisions!F95*1&lt;=TODAY(),OR(DL!E95="!",DL!E95="?"),RIGHT(Prévisions!C95,1)="+"),"OAV(s) en cours (non précisé)",IF(AND(Prévisions!F95*1&lt;=TODAY(),OR(DL!E95="!",DL!E95="?")),"OAV(s) en cours",IF(AND(Prévisions!G95*1&lt;=TODAY(),OR(DL!G95="!",DL!G95="?"),RIGHT(Prévisions!D95,1)="+"),"Film(s) en cours (non précisé)",IF(AND(Prévisions!G95*1&lt;=TODAY(),OR(DL!G95="!",DL!G95="?")),"Film(s) en cours",IF(AND(AND(Prévisions!E95*1&gt;TODAY(),DL!C95="!"),AND(Prévisions!F95*1&gt;TODAY(),DL!E95="!"),AND(Prévisions!G95*1&gt;TODAY(),DL!G95="!")),"Série, OAV(s) et Film(s) à venir",IF(AND(AND(Prévisions!E95*1&gt;TODAY(),DL!C95="!"),AND(Prévisions!F95*1&gt;TODAY(),DL!E95="!")),"Série et OAV(s) à venir",IF(AND(AND(Prévisions!E95*1&gt;TODAY(),DL!C95="!"),AND(Prévisions!G95*1&gt;TODAY(),DL!G95="!")),"Série et Film(s) à venir",IF(AND(AND(Prévisions!F95*1&gt;TODAY(),DL!E95="!"),AND(Prévisions!G95*1&gt;TODAY(),DL!G95="!")),"OAV(s) et Film(s) à venir",IF(AND(Prévisions!E95*1&gt;TODAY(),DL!C95="!"),"Série à venir",IF(AND(Prévisions!F95*1&gt;TODAY(),DL!E95="!"),"OAV(s) à venir",IF(AND(Prévisions!G95*1&gt;TODAY(),DL!G95="!"),"Film(s) à venir","Try Again")))))))))))))))))))))),IF(AND(Prévisions!E95="Terminée",OR(ISBLANK(Prévisions!F95),LEN(Prévisions!F95)-LEN(SUBSTITUTE(Prévisions!F95,"/",""))=2,LEN(Prévisions!F95)-LEN(SUBSTITUTE(Prévisions!F95,"/",""))=1,Prévisions!F95="Terminé(s)"),OR(ISBLANK(Prévisions!G95),LEN(Prévisions!G95)-LEN(SUBSTITUTE(Prévisions!G95,"/",""))=2,,LEN(Prévisions!G95)-LEN(SUBSTITUTE(Prévisions!G95,"/",""))=1,Prévisions!G95="Terminé(s)")),IF(AND(Prévisions!E95="Terminée",AND(Prévisions!F95*1&lt;=TODAY(),OR(DL!E95="!",DL!E95="?")),AND(Prévisions!G95*1&lt;=TODAY(),OR(DL!G95="!",DL!G95="?"))),"OAV(s) et Film(s) en cours",IF(AND(Prévisions!E95="Terminée",AND(Prévisions!F95*1&lt;=TODAY(),OR(DL!E95="!",DL!E95="?"),RIGHT(Prévisions!C95,1)="+")),"OAV(s) en cours (non précisé)",IF(AND(Prévisions!E95="Terminée",AND(Prévisions!F95*1&lt;=TODAY(),OR(DL!E95="!",DL!E95="?"))),"OAV(s) en cours",IF(AND(Prévisions!E95="Terminée",AND(Prévisions!G95*1&lt;=TODAY(),OR(DL!G95="!",DL!G95="?"),RIGHT(Prévisions!D95,1)="+")),"Film(s) en cours (non précisé)",IF(AND(Prévisions!E95="Terminée",AND(Prévisions!G95*1&lt;=TODAY(),OR(DL!G95="!",DL!G95="?"))),"Film(s) en cours",IF(AND(Prévisions!E95="Terminée",AND(LEN(Prévisions!F95)-LEN(SUBSTITUTE(Prévisions!F95,"/",""))=2,Prévisions!F95*1&gt;TODAY(),DL!E95="!"),AND(LEN(Prévisions!G95)-LEN(SUBSTITUTE(Prévisions!G95,"/",""))=2,Prévisions!G95*1&gt;TODAY(),DL!G95="!")),"OAV(s) et Film(s) à venir",IF(AND(Prévisions!E95="Terminée",AND(LEN(Prévisions!F95)-LEN(SUBSTITUTE(Prévisions!F95,"/",""))=2,Prévisions!F95*1&gt;TODAY(),DL!E95="!")),"OAV(s) à venir",IF(AND(Prévisions!E95="Terminée",AND(LEN(Prévisions!G95)-LEN(SUBSTITUTE(Prévisions!G95,"/",""))=2,Prévisions!G95*1&gt;TODAY(),DL!G95="!")),"Film(s) à venir",IF(AND(OR(LEN(Prévisions!F95)-LEN(SUBSTITUTE(Prévisions!F95,"/",""))=1,Prévisions!F95="A venir"),OR(LEN(Prévisions!G95)-LEN(SUBSTITUTE(Prévisions!G95,"/",""))=1,Prévisions!G95="A venir")),"OAV(s) et Film(s) à venir (non précisé)",IF(OR(LEN(Prévisions!F95)-LEN(SUBSTITUTE(Prévisions!F95,"/",""))=1,Prévisions!F95="A venir"),"OAV(s) à venir (non précisé)",IF(OR(LEN(Prévisions!G95)-LEN(SUBSTITUTE(Prévisions!G95,"/",""))=1,Prévisions!G95="A venir"),"Film(s) à venir (non précisé)",IF(AND(Prévisions!E95="Terminée",OR(AND(Prévisions!F95*1&lt;=TODAY(),Prévisions!C95=DL!E95),ISBLANK(Prévisions!F95),Prévisions!F95="Terminé(s)"),OR(AND(Prévisions!G95*1&lt;=TODAY(),Prévisions!D95=DL!G95),ISBLANK(Prévisions!G95),Prévisions!G95="Terminé(s)")),"Série terminée","Try Again")))))))))))),IF(AND(OR(Prévisions!E95="A venir",LEN(Prévisions!E95)-LEN(SUBSTITUTE(Prévisions!E95,"/",""))=1),DL!C95="!"),"Série à venir (non précisé)",IF(AND(OR(Prévisions!F95="A venir",LEN(Prévisions!F95)-LEN(SUBSTITUTE(Prévisions!F95,"/",""))=1),DL!E95="!"),"OAV(s) à venir (non précisé)",IF(AND(OR(Prévisions!G95="A venir",LEN(Prévisions!G95)-LEN(SUBSTITUTE(Prévisions!G95,"/",""))=1),DL!G95="!"),"Film(s) à venir (non précisé)",IF(Prévisions!E95="En pause","Série en pause",IF(Prévisions!F95="En pause","OAV(s) en pause",IF(AND(LEN(Prévisions!F95)-LEN(SUBSTITUTE(Prévisions!F95,"/",""))=1,DL!E95="!"),"OAV(s) à venir (non précisé)",IF(AND(LEN(Prévisions!G95)-LEN(SUBSTITUTE(Prévisions!G95,"/",""))=1,DL!E95="!"),"Film(s) à venir (non précisé)",IF(Prévisions!G95="Terminé(s)","Film(s) terminé(s)",IF(Prévisions!F95="Terminé(s)","OAV(s) terminé(s)",IF(AND(Prévisions!E95*1&gt;TODAY(),DL!C95="!"),"Série à venir",IF(AND(Prévisions!F95*1&gt;TODAY(),DL!E95="!"),"OAV(s) à venir",IF(AND(Prévisions!G95*1&gt;TODAY(),DL!G95="!"),"Film(s) à venir",IF(AND(ISBLANK(Prévisions!E95),Prévisions!F95*1&lt;=TODAY(),OR(DL!E95="!",DL!E95="?")),"OAV(s) en cours",IF(AND(ISBLANK(Prévisions!E95),ISBLANK(Prévisions!F95),AND(Prévisions!G95*1&lt;=TODAY(),Prévisions!D95=DL!G95)),"Film(s) terminé(s)",IF(AND(ISBLANK(Prévisions!E95),ISBLANK(Prévisions!G95),AND(Prévisions!F95*1&lt;=TODAY(),Prévisions!C95=DL!E95)),"OAV(s) terminé(s)","Tryagain")))))))))))))))))</f>
        <v>Série terminée</v>
      </c>
      <c r="I95" s="5" t="str">
        <f ca="1">IF(AND(OR(H95="Série et OAV(s) en cours",H95="Série et OAV(s) en cours (non précisé)",H95="Série en cours",H95="OAV(s) en cours",H95="Film(s) en cours",H95="Série en cours (non précisé)",H95="OAV(s) en cours (non précisé)",H95="Film(s) en cours (non précisé)"),B95=C95,D95=E95,F95=G95),"A jour",IF(H95="Film(s) à venir","Dans "&amp;Prévisions!G95*1-TODAY()&amp;" jour(s)",IF(H95="OAV(s) à venir","Dans "&amp;Prévisions!F95*1-TODAY()&amp;" jour(s)",IF(H95="Série à venir","Dans "&amp;Prévisions!E95*1-TODAY()&amp;" jour(s)",IF(OR(H95="Série et OAV(s) à venir (non précisé)",H95="Série à venir (non précisé)",H95="OAV(s) à venir (non précisé)",H95="Film(s) à venir (non précisé)",H95="Série et film(s) à venir (non précisé)"),"Dans ?? jour(s)",IF(AND(H95="Film(s) terminé(s)",F95=G95),"Fini(s)",IF(AND(B95=C95,D95=E95,F95=G95),"Finie",IF(OR(DL!B95="x",DL!D95="x",DL!F95="x"),"Série Abandonnée",IF(AND(B95&lt;C95,D95&lt;E95,F95&lt;G95),C95-B95&amp;" Episode(s), "&amp;E95-D95&amp;" OAV(s) et "&amp;G95-F95&amp;" Film(s) à regarder",IF(AND(B95&lt;C95,D95&lt;E95),C95-B95&amp;" Episode(s) et "&amp;E95-D95&amp;" OAV(s) à regarder",IF(AND(B95&lt;C95,F95&lt;G95),C95-B95&amp;" Episode(s) et "&amp;G95-F95&amp;" Film(s) à regarder",IF(AND(D95&lt;E95,F95&lt;G95),E95-D95&amp;" OAV(s) et "&amp;G95-F95&amp;" Film(s) à regarder",IF(B95&lt;C95,C95-B95&amp;" Episode(s) à regarder",IF(D95&lt;E95,E95-D95&amp;" OAV(s) à regarder",IF(F95&lt;G95,G95-F95&amp;" Film(s) à regarder","")))))))))))))))</f>
        <v>Finie</v>
      </c>
    </row>
    <row r="96" spans="1:9" s="10" customFormat="1" ht="17.25" customHeight="1" x14ac:dyDescent="0.25">
      <c r="A96" s="35" t="s">
        <v>90</v>
      </c>
      <c r="B96" s="5">
        <v>0</v>
      </c>
      <c r="C96" s="5">
        <v>26</v>
      </c>
      <c r="D96" s="5"/>
      <c r="E96" s="5"/>
      <c r="F96" s="5"/>
      <c r="G96" s="5"/>
      <c r="H96" s="5" t="str">
        <f ca="1">IF(AND(OR(LEN(Prévisions!E96)-LEN(SUBSTITUTE(Prévisions!E96,"/",""))=2,LEN(Prévisions!E96)-LEN(SUBSTITUTE(Prévisions!E96,"/",""))=1),OR(ISBLANK(Prévisions!F96),LEN(Prévisions!F96)-LEN(SUBSTITUTE(Prévisions!F96,"/",""))=2,LEN(Prévisions!F96)-LEN(SUBSTITUTE(Prévisions!F96,"/",""))=1),OR(ISBLANK(Prévisions!G96),LEN(Prévisions!G96)-LEN(SUBSTITUTE(Prévisions!G96,"/",""))=2,LEN(Prévisions!G96)-LEN(SUBSTITUTE(Prévisions!G96,"/",""))=1)),IF(AND(LEN(Prévisions!E96)-LEN(SUBSTITUTE(Prévisions!E96,"/",""))=1,LEN(Prévisions!F96)-LEN(SUBSTITUTE(Prévisions!F96,"/",""))=1,LEN(Prévisions!G96)-LEN(SUBSTITUTE(Prévisions!G96,"/",""))=1),"Série, OAV(s) et Film(s) à venir (non précisé)",IF(AND(OR(LEN(Prévisions!E96)-LEN(SUBSTITUTE(Prévisions!E96,"/",""))=1,Prévisions!E96="A venir"),OR(LEN(Prévisions!F96)-LEN(SUBSTITUTE(Prévisions!F96,"/",""))=1,Prévisions!F96="A venir")),"Série et OAV(s) à venir (non précisé)",IF(AND(OR(LEN(Prévisions!E96)-LEN(SUBSTITUTE(Prévisions!E96,"/",""))=1,Prévisions!E96="A venir"),OR(LEN(Prévisions!G96)-LEN(SUBSTITUTE(Prévisions!G96,"/",""))=1,Prévisions!G96="A venir")),"Série et Film(s) à venir (non précisé)",IF(OR(LEN(Prévisions!E96)-LEN(SUBSTITUTE(Prévisions!E96,"/",""))=1,Prévisions!E96="A venir"),"Série à venir (non précisé)",IF(AND(AND(Prévisions!E96*1&lt;=TODAY(),Prévisions!B96=DL!C96),AND(Prévisions!F96*1&lt;=TODAY(),Prévisions!C96=DL!E96),AND(Prévisions!G96*1&lt;=TODAY(),Prévisions!D96=DL!G96)),"Série terminée",IF(AND(AND(Prévisions!E96*1&lt;=TODAY(),OR(DL!C96="!",DL!C96="?")),AND(Prévisions!F96*1&lt;=TODAY(),OR(DL!E96="!",DL!E96="?")),AND(Prévisions!G96*1&lt;=TODAY(),OR(DL!G96="!",DL!G96="?"))),"Série, OAV(s) et Film(s) en cours",IF(AND(AND(Prévisions!E96*1&lt;=TODAY(),OR(DL!C96="!",DL!C96="?")),AND(Prévisions!F96*1&lt;=TODAY(),OR(DL!E96="!",DL!E96="?"))),"Série et OAV(s) en cours",IF(AND(AND(Prévisions!E96*1&lt;=TODAY(),OR(DL!C96="!",DL!C96="?")),AND(Prévisions!G96*1&lt;=TODAY(),OR(DL!G96="!",DL!G96="?"))),"Série et Film(s) en cours",IF(AND(AND(Prévisions!F96*1&lt;=TODAY(),OR(DL!E96="!",DL!E96="?")),AND(Prévisions!G96*1&lt;=TODAY(),OR(DL!G96="!",DL!G96="?"))),"OAV(s) et Film(s) en cours",IF(AND(Prévisions!E96*1&lt;=TODAY(),OR(DL!C96="!",DL!C96="?"),RIGHT(Prévisions!B96,1)="+"),"Série en cours (non précisé)",IF(AND(Prévisions!E96*1&lt;=TODAY(),OR(DL!C96="!",DL!C96="?")),"Série en cours",IF(AND(Prévisions!F96*1&lt;=TODAY(),OR(DL!E96="!",DL!E96="?"),RIGHT(Prévisions!C96,1)="+"),"OAV(s) en cours (non précisé)",IF(AND(Prévisions!F96*1&lt;=TODAY(),OR(DL!E96="!",DL!E96="?")),"OAV(s) en cours",IF(AND(Prévisions!G96*1&lt;=TODAY(),OR(DL!G96="!",DL!G96="?"),RIGHT(Prévisions!D96,1)="+"),"Film(s) en cours (non précisé)",IF(AND(Prévisions!G96*1&lt;=TODAY(),OR(DL!G96="!",DL!G96="?")),"Film(s) en cours",IF(AND(AND(Prévisions!E96*1&gt;TODAY(),DL!C96="!"),AND(Prévisions!F96*1&gt;TODAY(),DL!E96="!"),AND(Prévisions!G96*1&gt;TODAY(),DL!G96="!")),"Série, OAV(s) et Film(s) à venir",IF(AND(AND(Prévisions!E96*1&gt;TODAY(),DL!C96="!"),AND(Prévisions!F96*1&gt;TODAY(),DL!E96="!")),"Série et OAV(s) à venir",IF(AND(AND(Prévisions!E96*1&gt;TODAY(),DL!C96="!"),AND(Prévisions!G96*1&gt;TODAY(),DL!G96="!")),"Série et Film(s) à venir",IF(AND(AND(Prévisions!F96*1&gt;TODAY(),DL!E96="!"),AND(Prévisions!G96*1&gt;TODAY(),DL!G96="!")),"OAV(s) et Film(s) à venir",IF(AND(Prévisions!E96*1&gt;TODAY(),DL!C96="!"),"Série à venir",IF(AND(Prévisions!F96*1&gt;TODAY(),DL!E96="!"),"OAV(s) à venir",IF(AND(Prévisions!G96*1&gt;TODAY(),DL!G96="!"),"Film(s) à venir","Try Again")))))))))))))))))))))),IF(AND(Prévisions!E96="Terminée",OR(ISBLANK(Prévisions!F96),LEN(Prévisions!F96)-LEN(SUBSTITUTE(Prévisions!F96,"/",""))=2,LEN(Prévisions!F96)-LEN(SUBSTITUTE(Prévisions!F96,"/",""))=1,Prévisions!F96="Terminé(s)"),OR(ISBLANK(Prévisions!G96),LEN(Prévisions!G96)-LEN(SUBSTITUTE(Prévisions!G96,"/",""))=2,,LEN(Prévisions!G96)-LEN(SUBSTITUTE(Prévisions!G96,"/",""))=1,Prévisions!G96="Terminé(s)")),IF(AND(Prévisions!E96="Terminée",AND(Prévisions!F96*1&lt;=TODAY(),OR(DL!E96="!",DL!E96="?")),AND(Prévisions!G96*1&lt;=TODAY(),OR(DL!G96="!",DL!G96="?"))),"OAV(s) et Film(s) en cours",IF(AND(Prévisions!E96="Terminée",AND(Prévisions!F96*1&lt;=TODAY(),OR(DL!E96="!",DL!E96="?"),RIGHT(Prévisions!C96,1)="+")),"OAV(s) en cours (non précisé)",IF(AND(Prévisions!E96="Terminée",AND(Prévisions!F96*1&lt;=TODAY(),OR(DL!E96="!",DL!E96="?"))),"OAV(s) en cours",IF(AND(Prévisions!E96="Terminée",AND(Prévisions!G96*1&lt;=TODAY(),OR(DL!G96="!",DL!G96="?"),RIGHT(Prévisions!D96,1)="+")),"Film(s) en cours (non précisé)",IF(AND(Prévisions!E96="Terminée",AND(Prévisions!G96*1&lt;=TODAY(),OR(DL!G96="!",DL!G96="?"))),"Film(s) en cours",IF(AND(Prévisions!E96="Terminée",AND(LEN(Prévisions!F96)-LEN(SUBSTITUTE(Prévisions!F96,"/",""))=2,Prévisions!F96*1&gt;TODAY(),DL!E96="!"),AND(LEN(Prévisions!G96)-LEN(SUBSTITUTE(Prévisions!G96,"/",""))=2,Prévisions!G96*1&gt;TODAY(),DL!G96="!")),"OAV(s) et Film(s) à venir",IF(AND(Prévisions!E96="Terminée",AND(LEN(Prévisions!F96)-LEN(SUBSTITUTE(Prévisions!F96,"/",""))=2,Prévisions!F96*1&gt;TODAY(),DL!E96="!")),"OAV(s) à venir",IF(AND(Prévisions!E96="Terminée",AND(LEN(Prévisions!G96)-LEN(SUBSTITUTE(Prévisions!G96,"/",""))=2,Prévisions!G96*1&gt;TODAY(),DL!G96="!")),"Film(s) à venir",IF(AND(OR(LEN(Prévisions!F96)-LEN(SUBSTITUTE(Prévisions!F96,"/",""))=1,Prévisions!F96="A venir"),OR(LEN(Prévisions!G96)-LEN(SUBSTITUTE(Prévisions!G96,"/",""))=1,Prévisions!G96="A venir")),"OAV(s) et Film(s) à venir (non précisé)",IF(OR(LEN(Prévisions!F96)-LEN(SUBSTITUTE(Prévisions!F96,"/",""))=1,Prévisions!F96="A venir"),"OAV(s) à venir (non précisé)",IF(OR(LEN(Prévisions!G96)-LEN(SUBSTITUTE(Prévisions!G96,"/",""))=1,Prévisions!G96="A venir"),"Film(s) à venir (non précisé)",IF(AND(Prévisions!E96="Terminée",OR(AND(Prévisions!F96*1&lt;=TODAY(),Prévisions!C96=DL!E96),ISBLANK(Prévisions!F96),Prévisions!F96="Terminé(s)"),OR(AND(Prévisions!G96*1&lt;=TODAY(),Prévisions!D96=DL!G96),ISBLANK(Prévisions!G96),Prévisions!G96="Terminé(s)")),"Série terminée","Try Again")))))))))))),IF(AND(OR(Prévisions!E96="A venir",LEN(Prévisions!E96)-LEN(SUBSTITUTE(Prévisions!E96,"/",""))=1),DL!C96="!"),"Série à venir (non précisé)",IF(AND(OR(Prévisions!F96="A venir",LEN(Prévisions!F96)-LEN(SUBSTITUTE(Prévisions!F96,"/",""))=1),DL!E96="!"),"OAV(s) à venir (non précisé)",IF(AND(OR(Prévisions!G96="A venir",LEN(Prévisions!G96)-LEN(SUBSTITUTE(Prévisions!G96,"/",""))=1),DL!G96="!"),"Film(s) à venir (non précisé)",IF(Prévisions!E96="En pause","Série en pause",IF(Prévisions!F96="En pause","OAV(s) en pause",IF(AND(LEN(Prévisions!F96)-LEN(SUBSTITUTE(Prévisions!F96,"/",""))=1,DL!E96="!"),"OAV(s) à venir (non précisé)",IF(AND(LEN(Prévisions!G96)-LEN(SUBSTITUTE(Prévisions!G96,"/",""))=1,DL!E96="!"),"Film(s) à venir (non précisé)",IF(Prévisions!G96="Terminé(s)","Film(s) terminé(s)",IF(Prévisions!F96="Terminé(s)","OAV(s) terminé(s)",IF(AND(Prévisions!E96*1&gt;TODAY(),DL!C96="!"),"Série à venir",IF(AND(Prévisions!F96*1&gt;TODAY(),DL!E96="!"),"OAV(s) à venir",IF(AND(Prévisions!G96*1&gt;TODAY(),DL!G96="!"),"Film(s) à venir",IF(AND(ISBLANK(Prévisions!E96),Prévisions!F96*1&lt;=TODAY(),OR(DL!E96="!",DL!E96="?")),"OAV(s) en cours",IF(AND(ISBLANK(Prévisions!E96),ISBLANK(Prévisions!F96),AND(Prévisions!G96*1&lt;=TODAY(),Prévisions!D96=DL!G96)),"Film(s) terminé(s)",IF(AND(ISBLANK(Prévisions!E96),ISBLANK(Prévisions!G96),AND(Prévisions!F96*1&lt;=TODAY(),Prévisions!C96=DL!E96)),"OAV(s) terminé(s)","Tryagain")))))))))))))))))</f>
        <v>Série terminée</v>
      </c>
      <c r="I96" s="5" t="str">
        <f ca="1">IF(AND(OR(H96="Série et OAV(s) en cours",H96="Série et OAV(s) en cours (non précisé)",H96="Série en cours",H96="OAV(s) en cours",H96="Film(s) en cours",H96="Série en cours (non précisé)",H96="OAV(s) en cours (non précisé)",H96="Film(s) en cours (non précisé)"),B96=C96,D96=E96,F96=G96),"A jour",IF(H96="Film(s) à venir","Dans "&amp;Prévisions!G96*1-TODAY()&amp;" jour(s)",IF(H96="OAV(s) à venir","Dans "&amp;Prévisions!F96*1-TODAY()&amp;" jour(s)",IF(H96="Série à venir","Dans "&amp;Prévisions!E96*1-TODAY()&amp;" jour(s)",IF(OR(H96="Série et OAV(s) à venir (non précisé)",H96="Série à venir (non précisé)",H96="OAV(s) à venir (non précisé)",H96="Film(s) à venir (non précisé)",H96="Série et film(s) à venir (non précisé)"),"Dans ?? jour(s)",IF(AND(H96="Film(s) terminé(s)",F96=G96),"Fini(s)",IF(AND(B96=C96,D96=E96,F96=G96),"Finie",IF(OR(DL!B96="x",DL!D96="x",DL!F96="x"),"Série Abandonnée",IF(AND(B96&lt;C96,D96&lt;E96,F96&lt;G96),C96-B96&amp;" Episode(s), "&amp;E96-D96&amp;" OAV(s) et "&amp;G96-F96&amp;" Film(s) à regarder",IF(AND(B96&lt;C96,D96&lt;E96),C96-B96&amp;" Episode(s) et "&amp;E96-D96&amp;" OAV(s) à regarder",IF(AND(B96&lt;C96,F96&lt;G96),C96-B96&amp;" Episode(s) et "&amp;G96-F96&amp;" Film(s) à regarder",IF(AND(D96&lt;E96,F96&lt;G96),E96-D96&amp;" OAV(s) et "&amp;G96-F96&amp;" Film(s) à regarder",IF(B96&lt;C96,C96-B96&amp;" Episode(s) à regarder",IF(D96&lt;E96,E96-D96&amp;" OAV(s) à regarder",IF(F96&lt;G96,G96-F96&amp;" Film(s) à regarder","")))))))))))))))</f>
        <v>26 Episode(s) à regarder</v>
      </c>
    </row>
    <row r="97" spans="1:9" s="10" customFormat="1" ht="17.25" customHeight="1" x14ac:dyDescent="0.25">
      <c r="A97" s="35" t="s">
        <v>84</v>
      </c>
      <c r="B97" s="5">
        <v>12</v>
      </c>
      <c r="C97" s="5">
        <v>12</v>
      </c>
      <c r="D97" s="5">
        <v>1</v>
      </c>
      <c r="E97" s="5">
        <v>1</v>
      </c>
      <c r="F97" s="5"/>
      <c r="G97" s="5"/>
      <c r="H97" s="5" t="str">
        <f ca="1">IF(AND(OR(LEN(Prévisions!E97)-LEN(SUBSTITUTE(Prévisions!E97,"/",""))=2,LEN(Prévisions!E97)-LEN(SUBSTITUTE(Prévisions!E97,"/",""))=1),OR(ISBLANK(Prévisions!F97),LEN(Prévisions!F97)-LEN(SUBSTITUTE(Prévisions!F97,"/",""))=2,LEN(Prévisions!F97)-LEN(SUBSTITUTE(Prévisions!F97,"/",""))=1),OR(ISBLANK(Prévisions!G97),LEN(Prévisions!G97)-LEN(SUBSTITUTE(Prévisions!G97,"/",""))=2,LEN(Prévisions!G97)-LEN(SUBSTITUTE(Prévisions!G97,"/",""))=1)),IF(AND(LEN(Prévisions!E97)-LEN(SUBSTITUTE(Prévisions!E97,"/",""))=1,LEN(Prévisions!F97)-LEN(SUBSTITUTE(Prévisions!F97,"/",""))=1,LEN(Prévisions!G97)-LEN(SUBSTITUTE(Prévisions!G97,"/",""))=1),"Série, OAV(s) et Film(s) à venir (non précisé)",IF(AND(OR(LEN(Prévisions!E97)-LEN(SUBSTITUTE(Prévisions!E97,"/",""))=1,Prévisions!E97="A venir"),OR(LEN(Prévisions!F97)-LEN(SUBSTITUTE(Prévisions!F97,"/",""))=1,Prévisions!F97="A venir")),"Série et OAV(s) à venir (non précisé)",IF(AND(OR(LEN(Prévisions!E97)-LEN(SUBSTITUTE(Prévisions!E97,"/",""))=1,Prévisions!E97="A venir"),OR(LEN(Prévisions!G97)-LEN(SUBSTITUTE(Prévisions!G97,"/",""))=1,Prévisions!G97="A venir")),"Série et Film(s) à venir (non précisé)",IF(OR(LEN(Prévisions!E97)-LEN(SUBSTITUTE(Prévisions!E97,"/",""))=1,Prévisions!E97="A venir"),"Série à venir (non précisé)",IF(AND(AND(Prévisions!E97*1&lt;=TODAY(),Prévisions!B97=DL!C97),AND(Prévisions!F97*1&lt;=TODAY(),Prévisions!C97=DL!E97),AND(Prévisions!G97*1&lt;=TODAY(),Prévisions!D97=DL!G97)),"Série terminée",IF(AND(AND(Prévisions!E97*1&lt;=TODAY(),OR(DL!C97="!",DL!C97="?")),AND(Prévisions!F97*1&lt;=TODAY(),OR(DL!E97="!",DL!E97="?")),AND(Prévisions!G97*1&lt;=TODAY(),OR(DL!G97="!",DL!G97="?"))),"Série, OAV(s) et Film(s) en cours",IF(AND(AND(Prévisions!E97*1&lt;=TODAY(),OR(DL!C97="!",DL!C97="?")),AND(Prévisions!F97*1&lt;=TODAY(),OR(DL!E97="!",DL!E97="?"))),"Série et OAV(s) en cours",IF(AND(AND(Prévisions!E97*1&lt;=TODAY(),OR(DL!C97="!",DL!C97="?")),AND(Prévisions!G97*1&lt;=TODAY(),OR(DL!G97="!",DL!G97="?"))),"Série et Film(s) en cours",IF(AND(AND(Prévisions!F97*1&lt;=TODAY(),OR(DL!E97="!",DL!E97="?")),AND(Prévisions!G97*1&lt;=TODAY(),OR(DL!G97="!",DL!G97="?"))),"OAV(s) et Film(s) en cours",IF(AND(Prévisions!E97*1&lt;=TODAY(),OR(DL!C97="!",DL!C97="?"),RIGHT(Prévisions!B97,1)="+"),"Série en cours (non précisé)",IF(AND(Prévisions!E97*1&lt;=TODAY(),OR(DL!C97="!",DL!C97="?")),"Série en cours",IF(AND(Prévisions!F97*1&lt;=TODAY(),OR(DL!E97="!",DL!E97="?"),RIGHT(Prévisions!C97,1)="+"),"OAV(s) en cours (non précisé)",IF(AND(Prévisions!F97*1&lt;=TODAY(),OR(DL!E97="!",DL!E97="?")),"OAV(s) en cours",IF(AND(Prévisions!G97*1&lt;=TODAY(),OR(DL!G97="!",DL!G97="?"),RIGHT(Prévisions!D97,1)="+"),"Film(s) en cours (non précisé)",IF(AND(Prévisions!G97*1&lt;=TODAY(),OR(DL!G97="!",DL!G97="?")),"Film(s) en cours",IF(AND(AND(Prévisions!E97*1&gt;TODAY(),DL!C97="!"),AND(Prévisions!F97*1&gt;TODAY(),DL!E97="!"),AND(Prévisions!G97*1&gt;TODAY(),DL!G97="!")),"Série, OAV(s) et Film(s) à venir",IF(AND(AND(Prévisions!E97*1&gt;TODAY(),DL!C97="!"),AND(Prévisions!F97*1&gt;TODAY(),DL!E97="!")),"Série et OAV(s) à venir",IF(AND(AND(Prévisions!E97*1&gt;TODAY(),DL!C97="!"),AND(Prévisions!G97*1&gt;TODAY(),DL!G97="!")),"Série et Film(s) à venir",IF(AND(AND(Prévisions!F97*1&gt;TODAY(),DL!E97="!"),AND(Prévisions!G97*1&gt;TODAY(),DL!G97="!")),"OAV(s) et Film(s) à venir",IF(AND(Prévisions!E97*1&gt;TODAY(),DL!C97="!"),"Série à venir",IF(AND(Prévisions!F97*1&gt;TODAY(),DL!E97="!"),"OAV(s) à venir",IF(AND(Prévisions!G97*1&gt;TODAY(),DL!G97="!"),"Film(s) à venir","Try Again")))))))))))))))))))))),IF(AND(Prévisions!E97="Terminée",OR(ISBLANK(Prévisions!F97),LEN(Prévisions!F97)-LEN(SUBSTITUTE(Prévisions!F97,"/",""))=2,LEN(Prévisions!F97)-LEN(SUBSTITUTE(Prévisions!F97,"/",""))=1,Prévisions!F97="Terminé(s)"),OR(ISBLANK(Prévisions!G97),LEN(Prévisions!G97)-LEN(SUBSTITUTE(Prévisions!G97,"/",""))=2,,LEN(Prévisions!G97)-LEN(SUBSTITUTE(Prévisions!G97,"/",""))=1,Prévisions!G97="Terminé(s)")),IF(AND(Prévisions!E97="Terminée",AND(Prévisions!F97*1&lt;=TODAY(),OR(DL!E97="!",DL!E97="?")),AND(Prévisions!G97*1&lt;=TODAY(),OR(DL!G97="!",DL!G97="?"))),"OAV(s) et Film(s) en cours",IF(AND(Prévisions!E97="Terminée",AND(Prévisions!F97*1&lt;=TODAY(),OR(DL!E97="!",DL!E97="?"),RIGHT(Prévisions!C97,1)="+")),"OAV(s) en cours (non précisé)",IF(AND(Prévisions!E97="Terminée",AND(Prévisions!F97*1&lt;=TODAY(),OR(DL!E97="!",DL!E97="?"))),"OAV(s) en cours",IF(AND(Prévisions!E97="Terminée",AND(Prévisions!G97*1&lt;=TODAY(),OR(DL!G97="!",DL!G97="?"),RIGHT(Prévisions!D97,1)="+")),"Film(s) en cours (non précisé)",IF(AND(Prévisions!E97="Terminée",AND(Prévisions!G97*1&lt;=TODAY(),OR(DL!G97="!",DL!G97="?"))),"Film(s) en cours",IF(AND(Prévisions!E97="Terminée",AND(LEN(Prévisions!F97)-LEN(SUBSTITUTE(Prévisions!F97,"/",""))=2,Prévisions!F97*1&gt;TODAY(),DL!E97="!"),AND(LEN(Prévisions!G97)-LEN(SUBSTITUTE(Prévisions!G97,"/",""))=2,Prévisions!G97*1&gt;TODAY(),DL!G97="!")),"OAV(s) et Film(s) à venir",IF(AND(Prévisions!E97="Terminée",AND(LEN(Prévisions!F97)-LEN(SUBSTITUTE(Prévisions!F97,"/",""))=2,Prévisions!F97*1&gt;TODAY(),DL!E97="!")),"OAV(s) à venir",IF(AND(Prévisions!E97="Terminée",AND(LEN(Prévisions!G97)-LEN(SUBSTITUTE(Prévisions!G97,"/",""))=2,Prévisions!G97*1&gt;TODAY(),DL!G97="!")),"Film(s) à venir",IF(AND(OR(LEN(Prévisions!F97)-LEN(SUBSTITUTE(Prévisions!F97,"/",""))=1,Prévisions!F97="A venir"),OR(LEN(Prévisions!G97)-LEN(SUBSTITUTE(Prévisions!G97,"/",""))=1,Prévisions!G97="A venir")),"OAV(s) et Film(s) à venir (non précisé)",IF(OR(LEN(Prévisions!F97)-LEN(SUBSTITUTE(Prévisions!F97,"/",""))=1,Prévisions!F97="A venir"),"OAV(s) à venir (non précisé)",IF(OR(LEN(Prévisions!G97)-LEN(SUBSTITUTE(Prévisions!G97,"/",""))=1,Prévisions!G97="A venir"),"Film(s) à venir (non précisé)",IF(AND(Prévisions!E97="Terminée",OR(AND(Prévisions!F97*1&lt;=TODAY(),Prévisions!C97=DL!E97),ISBLANK(Prévisions!F97),Prévisions!F97="Terminé(s)"),OR(AND(Prévisions!G97*1&lt;=TODAY(),Prévisions!D97=DL!G97),ISBLANK(Prévisions!G97),Prévisions!G97="Terminé(s)")),"Série terminée","Try Again")))))))))))),IF(AND(OR(Prévisions!E97="A venir",LEN(Prévisions!E97)-LEN(SUBSTITUTE(Prévisions!E97,"/",""))=1),DL!C97="!"),"Série à venir (non précisé)",IF(AND(OR(Prévisions!F97="A venir",LEN(Prévisions!F97)-LEN(SUBSTITUTE(Prévisions!F97,"/",""))=1),DL!E97="!"),"OAV(s) à venir (non précisé)",IF(AND(OR(Prévisions!G97="A venir",LEN(Prévisions!G97)-LEN(SUBSTITUTE(Prévisions!G97,"/",""))=1),DL!G97="!"),"Film(s) à venir (non précisé)",IF(Prévisions!E97="En pause","Série en pause",IF(Prévisions!F97="En pause","OAV(s) en pause",IF(AND(LEN(Prévisions!F97)-LEN(SUBSTITUTE(Prévisions!F97,"/",""))=1,DL!E97="!"),"OAV(s) à venir (non précisé)",IF(AND(LEN(Prévisions!G97)-LEN(SUBSTITUTE(Prévisions!G97,"/",""))=1,DL!E97="!"),"Film(s) à venir (non précisé)",IF(Prévisions!G97="Terminé(s)","Film(s) terminé(s)",IF(Prévisions!F97="Terminé(s)","OAV(s) terminé(s)",IF(AND(Prévisions!E97*1&gt;TODAY(),DL!C97="!"),"Série à venir",IF(AND(Prévisions!F97*1&gt;TODAY(),DL!E97="!"),"OAV(s) à venir",IF(AND(Prévisions!G97*1&gt;TODAY(),DL!G97="!"),"Film(s) à venir",IF(AND(ISBLANK(Prévisions!E97),Prévisions!F97*1&lt;=TODAY(),OR(DL!E97="!",DL!E97="?")),"OAV(s) en cours",IF(AND(ISBLANK(Prévisions!E97),ISBLANK(Prévisions!F97),AND(Prévisions!G97*1&lt;=TODAY(),Prévisions!D97=DL!G97)),"Film(s) terminé(s)",IF(AND(ISBLANK(Prévisions!E97),ISBLANK(Prévisions!G97),AND(Prévisions!F97*1&lt;=TODAY(),Prévisions!C97=DL!E97)),"OAV(s) terminé(s)","Tryagain")))))))))))))))))</f>
        <v>Série terminée</v>
      </c>
      <c r="I97" s="5" t="str">
        <f ca="1">IF(AND(OR(H97="Série et OAV(s) en cours",H97="Série et OAV(s) en cours (non précisé)",H97="Série en cours",H97="OAV(s) en cours",H97="Film(s) en cours",H97="Série en cours (non précisé)",H97="OAV(s) en cours (non précisé)",H97="Film(s) en cours (non précisé)"),B97=C97,D97=E97,F97=G97),"A jour",IF(H97="Film(s) à venir","Dans "&amp;Prévisions!G97*1-TODAY()&amp;" jour(s)",IF(H97="OAV(s) à venir","Dans "&amp;Prévisions!F97*1-TODAY()&amp;" jour(s)",IF(H97="Série à venir","Dans "&amp;Prévisions!E97*1-TODAY()&amp;" jour(s)",IF(OR(H97="Série et OAV(s) à venir (non précisé)",H97="Série à venir (non précisé)",H97="OAV(s) à venir (non précisé)",H97="Film(s) à venir (non précisé)",H97="Série et film(s) à venir (non précisé)"),"Dans ?? jour(s)",IF(AND(H97="Film(s) terminé(s)",F97=G97),"Fini(s)",IF(AND(B97=C97,D97=E97,F97=G97),"Finie",IF(OR(DL!B97="x",DL!D97="x",DL!F97="x"),"Série Abandonnée",IF(AND(B97&lt;C97,D97&lt;E97,F97&lt;G97),C97-B97&amp;" Episode(s), "&amp;E97-D97&amp;" OAV(s) et "&amp;G97-F97&amp;" Film(s) à regarder",IF(AND(B97&lt;C97,D97&lt;E97),C97-B97&amp;" Episode(s) et "&amp;E97-D97&amp;" OAV(s) à regarder",IF(AND(B97&lt;C97,F97&lt;G97),C97-B97&amp;" Episode(s) et "&amp;G97-F97&amp;" Film(s) à regarder",IF(AND(D97&lt;E97,F97&lt;G97),E97-D97&amp;" OAV(s) et "&amp;G97-F97&amp;" Film(s) à regarder",IF(B97&lt;C97,C97-B97&amp;" Episode(s) à regarder",IF(D97&lt;E97,E97-D97&amp;" OAV(s) à regarder",IF(F97&lt;G97,G97-F97&amp;" Film(s) à regarder","")))))))))))))))</f>
        <v>Finie</v>
      </c>
    </row>
    <row r="98" spans="1:9" ht="17.25" customHeight="1" x14ac:dyDescent="0.25">
      <c r="A98" s="35" t="s">
        <v>25</v>
      </c>
      <c r="B98" s="5">
        <v>12</v>
      </c>
      <c r="C98" s="5">
        <v>12</v>
      </c>
      <c r="D98" s="5">
        <v>1</v>
      </c>
      <c r="E98" s="5">
        <v>1</v>
      </c>
      <c r="F98" s="5"/>
      <c r="G98" s="5"/>
      <c r="H98" s="5" t="str">
        <f ca="1">IF(AND(OR(LEN(Prévisions!E98)-LEN(SUBSTITUTE(Prévisions!E98,"/",""))=2,LEN(Prévisions!E98)-LEN(SUBSTITUTE(Prévisions!E98,"/",""))=1),OR(ISBLANK(Prévisions!F98),LEN(Prévisions!F98)-LEN(SUBSTITUTE(Prévisions!F98,"/",""))=2,LEN(Prévisions!F98)-LEN(SUBSTITUTE(Prévisions!F98,"/",""))=1),OR(ISBLANK(Prévisions!G98),LEN(Prévisions!G98)-LEN(SUBSTITUTE(Prévisions!G98,"/",""))=2,LEN(Prévisions!G98)-LEN(SUBSTITUTE(Prévisions!G98,"/",""))=1)),IF(AND(LEN(Prévisions!E98)-LEN(SUBSTITUTE(Prévisions!E98,"/",""))=1,LEN(Prévisions!F98)-LEN(SUBSTITUTE(Prévisions!F98,"/",""))=1,LEN(Prévisions!G98)-LEN(SUBSTITUTE(Prévisions!G98,"/",""))=1),"Série, OAV(s) et Film(s) à venir (non précisé)",IF(AND(OR(LEN(Prévisions!E98)-LEN(SUBSTITUTE(Prévisions!E98,"/",""))=1,Prévisions!E98="A venir"),OR(LEN(Prévisions!F98)-LEN(SUBSTITUTE(Prévisions!F98,"/",""))=1,Prévisions!F98="A venir")),"Série et OAV(s) à venir (non précisé)",IF(AND(OR(LEN(Prévisions!E98)-LEN(SUBSTITUTE(Prévisions!E98,"/",""))=1,Prévisions!E98="A venir"),OR(LEN(Prévisions!G98)-LEN(SUBSTITUTE(Prévisions!G98,"/",""))=1,Prévisions!G98="A venir")),"Série et Film(s) à venir (non précisé)",IF(OR(LEN(Prévisions!E98)-LEN(SUBSTITUTE(Prévisions!E98,"/",""))=1,Prévisions!E98="A venir"),"Série à venir (non précisé)",IF(AND(AND(Prévisions!E98*1&lt;=TODAY(),Prévisions!B98=DL!C98),AND(Prévisions!F98*1&lt;=TODAY(),Prévisions!C98=DL!E98),AND(Prévisions!G98*1&lt;=TODAY(),Prévisions!D98=DL!G98)),"Série terminée",IF(AND(AND(Prévisions!E98*1&lt;=TODAY(),OR(DL!C98="!",DL!C98="?")),AND(Prévisions!F98*1&lt;=TODAY(),OR(DL!E98="!",DL!E98="?")),AND(Prévisions!G98*1&lt;=TODAY(),OR(DL!G98="!",DL!G98="?"))),"Série, OAV(s) et Film(s) en cours",IF(AND(AND(Prévisions!E98*1&lt;=TODAY(),OR(DL!C98="!",DL!C98="?")),AND(Prévisions!F98*1&lt;=TODAY(),OR(DL!E98="!",DL!E98="?"))),"Série et OAV(s) en cours",IF(AND(AND(Prévisions!E98*1&lt;=TODAY(),OR(DL!C98="!",DL!C98="?")),AND(Prévisions!G98*1&lt;=TODAY(),OR(DL!G98="!",DL!G98="?"))),"Série et Film(s) en cours",IF(AND(AND(Prévisions!F98*1&lt;=TODAY(),OR(DL!E98="!",DL!E98="?")),AND(Prévisions!G98*1&lt;=TODAY(),OR(DL!G98="!",DL!G98="?"))),"OAV(s) et Film(s) en cours",IF(AND(Prévisions!E98*1&lt;=TODAY(),OR(DL!C98="!",DL!C98="?"),RIGHT(Prévisions!B98,1)="+"),"Série en cours (non précisé)",IF(AND(Prévisions!E98*1&lt;=TODAY(),OR(DL!C98="!",DL!C98="?")),"Série en cours",IF(AND(Prévisions!F98*1&lt;=TODAY(),OR(DL!E98="!",DL!E98="?"),RIGHT(Prévisions!C98,1)="+"),"OAV(s) en cours (non précisé)",IF(AND(Prévisions!F98*1&lt;=TODAY(),OR(DL!E98="!",DL!E98="?")),"OAV(s) en cours",IF(AND(Prévisions!G98*1&lt;=TODAY(),OR(DL!G98="!",DL!G98="?"),RIGHT(Prévisions!D98,1)="+"),"Film(s) en cours (non précisé)",IF(AND(Prévisions!G98*1&lt;=TODAY(),OR(DL!G98="!",DL!G98="?")),"Film(s) en cours",IF(AND(AND(Prévisions!E98*1&gt;TODAY(),DL!C98="!"),AND(Prévisions!F98*1&gt;TODAY(),DL!E98="!"),AND(Prévisions!G98*1&gt;TODAY(),DL!G98="!")),"Série, OAV(s) et Film(s) à venir",IF(AND(AND(Prévisions!E98*1&gt;TODAY(),DL!C98="!"),AND(Prévisions!F98*1&gt;TODAY(),DL!E98="!")),"Série et OAV(s) à venir",IF(AND(AND(Prévisions!E98*1&gt;TODAY(),DL!C98="!"),AND(Prévisions!G98*1&gt;TODAY(),DL!G98="!")),"Série et Film(s) à venir",IF(AND(AND(Prévisions!F98*1&gt;TODAY(),DL!E98="!"),AND(Prévisions!G98*1&gt;TODAY(),DL!G98="!")),"OAV(s) et Film(s) à venir",IF(AND(Prévisions!E98*1&gt;TODAY(),DL!C98="!"),"Série à venir",IF(AND(Prévisions!F98*1&gt;TODAY(),DL!E98="!"),"OAV(s) à venir",IF(AND(Prévisions!G98*1&gt;TODAY(),DL!G98="!"),"Film(s) à venir","Try Again")))))))))))))))))))))),IF(AND(Prévisions!E98="Terminée",OR(ISBLANK(Prévisions!F98),LEN(Prévisions!F98)-LEN(SUBSTITUTE(Prévisions!F98,"/",""))=2,LEN(Prévisions!F98)-LEN(SUBSTITUTE(Prévisions!F98,"/",""))=1,Prévisions!F98="Terminé(s)"),OR(ISBLANK(Prévisions!G98),LEN(Prévisions!G98)-LEN(SUBSTITUTE(Prévisions!G98,"/",""))=2,,LEN(Prévisions!G98)-LEN(SUBSTITUTE(Prévisions!G98,"/",""))=1,Prévisions!G98="Terminé(s)")),IF(AND(Prévisions!E98="Terminée",AND(Prévisions!F98*1&lt;=TODAY(),OR(DL!E98="!",DL!E98="?")),AND(Prévisions!G98*1&lt;=TODAY(),OR(DL!G98="!",DL!G98="?"))),"OAV(s) et Film(s) en cours",IF(AND(Prévisions!E98="Terminée",AND(Prévisions!F98*1&lt;=TODAY(),OR(DL!E98="!",DL!E98="?"),RIGHT(Prévisions!C98,1)="+")),"OAV(s) en cours (non précisé)",IF(AND(Prévisions!E98="Terminée",AND(Prévisions!F98*1&lt;=TODAY(),OR(DL!E98="!",DL!E98="?"))),"OAV(s) en cours",IF(AND(Prévisions!E98="Terminée",AND(Prévisions!G98*1&lt;=TODAY(),OR(DL!G98="!",DL!G98="?"),RIGHT(Prévisions!D98,1)="+")),"Film(s) en cours (non précisé)",IF(AND(Prévisions!E98="Terminée",AND(Prévisions!G98*1&lt;=TODAY(),OR(DL!G98="!",DL!G98="?"))),"Film(s) en cours",IF(AND(Prévisions!E98="Terminée",AND(LEN(Prévisions!F98)-LEN(SUBSTITUTE(Prévisions!F98,"/",""))=2,Prévisions!F98*1&gt;TODAY(),DL!E98="!"),AND(LEN(Prévisions!G98)-LEN(SUBSTITUTE(Prévisions!G98,"/",""))=2,Prévisions!G98*1&gt;TODAY(),DL!G98="!")),"OAV(s) et Film(s) à venir",IF(AND(Prévisions!E98="Terminée",AND(LEN(Prévisions!F98)-LEN(SUBSTITUTE(Prévisions!F98,"/",""))=2,Prévisions!F98*1&gt;TODAY(),DL!E98="!")),"OAV(s) à venir",IF(AND(Prévisions!E98="Terminée",AND(LEN(Prévisions!G98)-LEN(SUBSTITUTE(Prévisions!G98,"/",""))=2,Prévisions!G98*1&gt;TODAY(),DL!G98="!")),"Film(s) à venir",IF(AND(OR(LEN(Prévisions!F98)-LEN(SUBSTITUTE(Prévisions!F98,"/",""))=1,Prévisions!F98="A venir"),OR(LEN(Prévisions!G98)-LEN(SUBSTITUTE(Prévisions!G98,"/",""))=1,Prévisions!G98="A venir")),"OAV(s) et Film(s) à venir (non précisé)",IF(OR(LEN(Prévisions!F98)-LEN(SUBSTITUTE(Prévisions!F98,"/",""))=1,Prévisions!F98="A venir"),"OAV(s) à venir (non précisé)",IF(OR(LEN(Prévisions!G98)-LEN(SUBSTITUTE(Prévisions!G98,"/",""))=1,Prévisions!G98="A venir"),"Film(s) à venir (non précisé)",IF(AND(Prévisions!E98="Terminée",OR(AND(Prévisions!F98*1&lt;=TODAY(),Prévisions!C98=DL!E98),ISBLANK(Prévisions!F98),Prévisions!F98="Terminé(s)"),OR(AND(Prévisions!G98*1&lt;=TODAY(),Prévisions!D98=DL!G98),ISBLANK(Prévisions!G98),Prévisions!G98="Terminé(s)")),"Série terminée","Try Again")))))))))))),IF(AND(OR(Prévisions!E98="A venir",LEN(Prévisions!E98)-LEN(SUBSTITUTE(Prévisions!E98,"/",""))=1),DL!C98="!"),"Série à venir (non précisé)",IF(AND(OR(Prévisions!F98="A venir",LEN(Prévisions!F98)-LEN(SUBSTITUTE(Prévisions!F98,"/",""))=1),DL!E98="!"),"OAV(s) à venir (non précisé)",IF(AND(OR(Prévisions!G98="A venir",LEN(Prévisions!G98)-LEN(SUBSTITUTE(Prévisions!G98,"/",""))=1),DL!G98="!"),"Film(s) à venir (non précisé)",IF(Prévisions!E98="En pause","Série en pause",IF(Prévisions!F98="En pause","OAV(s) en pause",IF(AND(LEN(Prévisions!F98)-LEN(SUBSTITUTE(Prévisions!F98,"/",""))=1,DL!E98="!"),"OAV(s) à venir (non précisé)",IF(AND(LEN(Prévisions!G98)-LEN(SUBSTITUTE(Prévisions!G98,"/",""))=1,DL!E98="!"),"Film(s) à venir (non précisé)",IF(Prévisions!G98="Terminé(s)","Film(s) terminé(s)",IF(Prévisions!F98="Terminé(s)","OAV(s) terminé(s)",IF(AND(Prévisions!E98*1&gt;TODAY(),DL!C98="!"),"Série à venir",IF(AND(Prévisions!F98*1&gt;TODAY(),DL!E98="!"),"OAV(s) à venir",IF(AND(Prévisions!G98*1&gt;TODAY(),DL!G98="!"),"Film(s) à venir",IF(AND(ISBLANK(Prévisions!E98),Prévisions!F98*1&lt;=TODAY(),OR(DL!E98="!",DL!E98="?")),"OAV(s) en cours",IF(AND(ISBLANK(Prévisions!E98),ISBLANK(Prévisions!F98),AND(Prévisions!G98*1&lt;=TODAY(),Prévisions!D98=DL!G98)),"Film(s) terminé(s)",IF(AND(ISBLANK(Prévisions!E98),ISBLANK(Prévisions!G98),AND(Prévisions!F98*1&lt;=TODAY(),Prévisions!C98=DL!E98)),"OAV(s) terminé(s)","Tryagain")))))))))))))))))</f>
        <v>Série terminée</v>
      </c>
      <c r="I98" s="5" t="str">
        <f ca="1">IF(AND(OR(H98="Série et OAV(s) en cours",H98="Série et OAV(s) en cours (non précisé)",H98="Série en cours",H98="OAV(s) en cours",H98="Film(s) en cours",H98="Série en cours (non précisé)",H98="OAV(s) en cours (non précisé)",H98="Film(s) en cours (non précisé)"),B98=C98,D98=E98,F98=G98),"A jour",IF(H98="Film(s) à venir","Dans "&amp;Prévisions!G98*1-TODAY()&amp;" jour(s)",IF(H98="OAV(s) à venir","Dans "&amp;Prévisions!F98*1-TODAY()&amp;" jour(s)",IF(H98="Série à venir","Dans "&amp;Prévisions!E98*1-TODAY()&amp;" jour(s)",IF(OR(H98="Série et OAV(s) à venir (non précisé)",H98="Série à venir (non précisé)",H98="OAV(s) à venir (non précisé)",H98="Film(s) à venir (non précisé)",H98="Série et film(s) à venir (non précisé)"),"Dans ?? jour(s)",IF(AND(H98="Film(s) terminé(s)",F98=G98),"Fini(s)",IF(AND(B98=C98,D98=E98,F98=G98),"Finie",IF(OR(DL!B98="x",DL!D98="x",DL!F98="x"),"Série Abandonnée",IF(AND(B98&lt;C98,D98&lt;E98,F98&lt;G98),C98-B98&amp;" Episode(s), "&amp;E98-D98&amp;" OAV(s) et "&amp;G98-F98&amp;" Film(s) à regarder",IF(AND(B98&lt;C98,D98&lt;E98),C98-B98&amp;" Episode(s) et "&amp;E98-D98&amp;" OAV(s) à regarder",IF(AND(B98&lt;C98,F98&lt;G98),C98-B98&amp;" Episode(s) et "&amp;G98-F98&amp;" Film(s) à regarder",IF(AND(D98&lt;E98,F98&lt;G98),E98-D98&amp;" OAV(s) et "&amp;G98-F98&amp;" Film(s) à regarder",IF(B98&lt;C98,C98-B98&amp;" Episode(s) à regarder",IF(D98&lt;E98,E98-D98&amp;" OAV(s) à regarder",IF(F98&lt;G98,G98-F98&amp;" Film(s) à regarder","")))))))))))))))</f>
        <v>Finie</v>
      </c>
    </row>
    <row r="99" spans="1:9" s="8" customFormat="1" ht="17.25" customHeight="1" x14ac:dyDescent="0.25">
      <c r="A99" s="35" t="s">
        <v>66</v>
      </c>
      <c r="B99" s="5">
        <v>12</v>
      </c>
      <c r="C99" s="5">
        <v>12</v>
      </c>
      <c r="D99" s="5">
        <v>1</v>
      </c>
      <c r="E99" s="5">
        <v>1</v>
      </c>
      <c r="F99" s="5"/>
      <c r="G99" s="5"/>
      <c r="H99" s="5" t="str">
        <f ca="1">IF(AND(OR(LEN(Prévisions!E99)-LEN(SUBSTITUTE(Prévisions!E99,"/",""))=2,LEN(Prévisions!E99)-LEN(SUBSTITUTE(Prévisions!E99,"/",""))=1),OR(ISBLANK(Prévisions!F99),LEN(Prévisions!F99)-LEN(SUBSTITUTE(Prévisions!F99,"/",""))=2,LEN(Prévisions!F99)-LEN(SUBSTITUTE(Prévisions!F99,"/",""))=1),OR(ISBLANK(Prévisions!G99),LEN(Prévisions!G99)-LEN(SUBSTITUTE(Prévisions!G99,"/",""))=2,LEN(Prévisions!G99)-LEN(SUBSTITUTE(Prévisions!G99,"/",""))=1)),IF(AND(LEN(Prévisions!E99)-LEN(SUBSTITUTE(Prévisions!E99,"/",""))=1,LEN(Prévisions!F99)-LEN(SUBSTITUTE(Prévisions!F99,"/",""))=1,LEN(Prévisions!G99)-LEN(SUBSTITUTE(Prévisions!G99,"/",""))=1),"Série, OAV(s) et Film(s) à venir (non précisé)",IF(AND(OR(LEN(Prévisions!E99)-LEN(SUBSTITUTE(Prévisions!E99,"/",""))=1,Prévisions!E99="A venir"),OR(LEN(Prévisions!F99)-LEN(SUBSTITUTE(Prévisions!F99,"/",""))=1,Prévisions!F99="A venir")),"Série et OAV(s) à venir (non précisé)",IF(AND(OR(LEN(Prévisions!E99)-LEN(SUBSTITUTE(Prévisions!E99,"/",""))=1,Prévisions!E99="A venir"),OR(LEN(Prévisions!G99)-LEN(SUBSTITUTE(Prévisions!G99,"/",""))=1,Prévisions!G99="A venir")),"Série et Film(s) à venir (non précisé)",IF(OR(LEN(Prévisions!E99)-LEN(SUBSTITUTE(Prévisions!E99,"/",""))=1,Prévisions!E99="A venir"),"Série à venir (non précisé)",IF(AND(AND(Prévisions!E99*1&lt;=TODAY(),Prévisions!B99=DL!C99),AND(Prévisions!F99*1&lt;=TODAY(),Prévisions!C99=DL!E99),AND(Prévisions!G99*1&lt;=TODAY(),Prévisions!D99=DL!G99)),"Série terminée",IF(AND(AND(Prévisions!E99*1&lt;=TODAY(),OR(DL!C99="!",DL!C99="?")),AND(Prévisions!F99*1&lt;=TODAY(),OR(DL!E99="!",DL!E99="?")),AND(Prévisions!G99*1&lt;=TODAY(),OR(DL!G99="!",DL!G99="?"))),"Série, OAV(s) et Film(s) en cours",IF(AND(AND(Prévisions!E99*1&lt;=TODAY(),OR(DL!C99="!",DL!C99="?")),AND(Prévisions!F99*1&lt;=TODAY(),OR(DL!E99="!",DL!E99="?"))),"Série et OAV(s) en cours",IF(AND(AND(Prévisions!E99*1&lt;=TODAY(),OR(DL!C99="!",DL!C99="?")),AND(Prévisions!G99*1&lt;=TODAY(),OR(DL!G99="!",DL!G99="?"))),"Série et Film(s) en cours",IF(AND(AND(Prévisions!F99*1&lt;=TODAY(),OR(DL!E99="!",DL!E99="?")),AND(Prévisions!G99*1&lt;=TODAY(),OR(DL!G99="!",DL!G99="?"))),"OAV(s) et Film(s) en cours",IF(AND(Prévisions!E99*1&lt;=TODAY(),OR(DL!C99="!",DL!C99="?"),RIGHT(Prévisions!B99,1)="+"),"Série en cours (non précisé)",IF(AND(Prévisions!E99*1&lt;=TODAY(),OR(DL!C99="!",DL!C99="?")),"Série en cours",IF(AND(Prévisions!F99*1&lt;=TODAY(),OR(DL!E99="!",DL!E99="?"),RIGHT(Prévisions!C99,1)="+"),"OAV(s) en cours (non précisé)",IF(AND(Prévisions!F99*1&lt;=TODAY(),OR(DL!E99="!",DL!E99="?")),"OAV(s) en cours",IF(AND(Prévisions!G99*1&lt;=TODAY(),OR(DL!G99="!",DL!G99="?"),RIGHT(Prévisions!D99,1)="+"),"Film(s) en cours (non précisé)",IF(AND(Prévisions!G99*1&lt;=TODAY(),OR(DL!G99="!",DL!G99="?")),"Film(s) en cours",IF(AND(AND(Prévisions!E99*1&gt;TODAY(),DL!C99="!"),AND(Prévisions!F99*1&gt;TODAY(),DL!E99="!"),AND(Prévisions!G99*1&gt;TODAY(),DL!G99="!")),"Série, OAV(s) et Film(s) à venir",IF(AND(AND(Prévisions!E99*1&gt;TODAY(),DL!C99="!"),AND(Prévisions!F99*1&gt;TODAY(),DL!E99="!")),"Série et OAV(s) à venir",IF(AND(AND(Prévisions!E99*1&gt;TODAY(),DL!C99="!"),AND(Prévisions!G99*1&gt;TODAY(),DL!G99="!")),"Série et Film(s) à venir",IF(AND(AND(Prévisions!F99*1&gt;TODAY(),DL!E99="!"),AND(Prévisions!G99*1&gt;TODAY(),DL!G99="!")),"OAV(s) et Film(s) à venir",IF(AND(Prévisions!E99*1&gt;TODAY(),DL!C99="!"),"Série à venir",IF(AND(Prévisions!F99*1&gt;TODAY(),DL!E99="!"),"OAV(s) à venir",IF(AND(Prévisions!G99*1&gt;TODAY(),DL!G99="!"),"Film(s) à venir","Try Again")))))))))))))))))))))),IF(AND(Prévisions!E99="Terminée",OR(ISBLANK(Prévisions!F99),LEN(Prévisions!F99)-LEN(SUBSTITUTE(Prévisions!F99,"/",""))=2,LEN(Prévisions!F99)-LEN(SUBSTITUTE(Prévisions!F99,"/",""))=1,Prévisions!F99="Terminé(s)"),OR(ISBLANK(Prévisions!G99),LEN(Prévisions!G99)-LEN(SUBSTITUTE(Prévisions!G99,"/",""))=2,,LEN(Prévisions!G99)-LEN(SUBSTITUTE(Prévisions!G99,"/",""))=1,Prévisions!G99="Terminé(s)")),IF(AND(Prévisions!E99="Terminée",AND(Prévisions!F99*1&lt;=TODAY(),OR(DL!E99="!",DL!E99="?")),AND(Prévisions!G99*1&lt;=TODAY(),OR(DL!G99="!",DL!G99="?"))),"OAV(s) et Film(s) en cours",IF(AND(Prévisions!E99="Terminée",AND(Prévisions!F99*1&lt;=TODAY(),OR(DL!E99="!",DL!E99="?"),RIGHT(Prévisions!C99,1)="+")),"OAV(s) en cours (non précisé)",IF(AND(Prévisions!E99="Terminée",AND(Prévisions!F99*1&lt;=TODAY(),OR(DL!E99="!",DL!E99="?"))),"OAV(s) en cours",IF(AND(Prévisions!E99="Terminée",AND(Prévisions!G99*1&lt;=TODAY(),OR(DL!G99="!",DL!G99="?"),RIGHT(Prévisions!D99,1)="+")),"Film(s) en cours (non précisé)",IF(AND(Prévisions!E99="Terminée",AND(Prévisions!G99*1&lt;=TODAY(),OR(DL!G99="!",DL!G99="?"))),"Film(s) en cours",IF(AND(Prévisions!E99="Terminée",AND(LEN(Prévisions!F99)-LEN(SUBSTITUTE(Prévisions!F99,"/",""))=2,Prévisions!F99*1&gt;TODAY(),DL!E99="!"),AND(LEN(Prévisions!G99)-LEN(SUBSTITUTE(Prévisions!G99,"/",""))=2,Prévisions!G99*1&gt;TODAY(),DL!G99="!")),"OAV(s) et Film(s) à venir",IF(AND(Prévisions!E99="Terminée",AND(LEN(Prévisions!F99)-LEN(SUBSTITUTE(Prévisions!F99,"/",""))=2,Prévisions!F99*1&gt;TODAY(),DL!E99="!")),"OAV(s) à venir",IF(AND(Prévisions!E99="Terminée",AND(LEN(Prévisions!G99)-LEN(SUBSTITUTE(Prévisions!G99,"/",""))=2,Prévisions!G99*1&gt;TODAY(),DL!G99="!")),"Film(s) à venir",IF(AND(OR(LEN(Prévisions!F99)-LEN(SUBSTITUTE(Prévisions!F99,"/",""))=1,Prévisions!F99="A venir"),OR(LEN(Prévisions!G99)-LEN(SUBSTITUTE(Prévisions!G99,"/",""))=1,Prévisions!G99="A venir")),"OAV(s) et Film(s) à venir (non précisé)",IF(OR(LEN(Prévisions!F99)-LEN(SUBSTITUTE(Prévisions!F99,"/",""))=1,Prévisions!F99="A venir"),"OAV(s) à venir (non précisé)",IF(OR(LEN(Prévisions!G99)-LEN(SUBSTITUTE(Prévisions!G99,"/",""))=1,Prévisions!G99="A venir"),"Film(s) à venir (non précisé)",IF(AND(Prévisions!E99="Terminée",OR(AND(Prévisions!F99*1&lt;=TODAY(),Prévisions!C99=DL!E99),ISBLANK(Prévisions!F99),Prévisions!F99="Terminé(s)"),OR(AND(Prévisions!G99*1&lt;=TODAY(),Prévisions!D99=DL!G99),ISBLANK(Prévisions!G99),Prévisions!G99="Terminé(s)")),"Série terminée","Try Again")))))))))))),IF(AND(OR(Prévisions!E99="A venir",LEN(Prévisions!E99)-LEN(SUBSTITUTE(Prévisions!E99,"/",""))=1),DL!C99="!"),"Série à venir (non précisé)",IF(AND(OR(Prévisions!F99="A venir",LEN(Prévisions!F99)-LEN(SUBSTITUTE(Prévisions!F99,"/",""))=1),DL!E99="!"),"OAV(s) à venir (non précisé)",IF(AND(OR(Prévisions!G99="A venir",LEN(Prévisions!G99)-LEN(SUBSTITUTE(Prévisions!G99,"/",""))=1),DL!G99="!"),"Film(s) à venir (non précisé)",IF(Prévisions!E99="En pause","Série en pause",IF(Prévisions!F99="En pause","OAV(s) en pause",IF(AND(LEN(Prévisions!F99)-LEN(SUBSTITUTE(Prévisions!F99,"/",""))=1,DL!E99="!"),"OAV(s) à venir (non précisé)",IF(AND(LEN(Prévisions!G99)-LEN(SUBSTITUTE(Prévisions!G99,"/",""))=1,DL!E99="!"),"Film(s) à venir (non précisé)",IF(Prévisions!G99="Terminé(s)","Film(s) terminé(s)",IF(Prévisions!F99="Terminé(s)","OAV(s) terminé(s)",IF(AND(Prévisions!E99*1&gt;TODAY(),DL!C99="!"),"Série à venir",IF(AND(Prévisions!F99*1&gt;TODAY(),DL!E99="!"),"OAV(s) à venir",IF(AND(Prévisions!G99*1&gt;TODAY(),DL!G99="!"),"Film(s) à venir",IF(AND(ISBLANK(Prévisions!E99),Prévisions!F99*1&lt;=TODAY(),OR(DL!E99="!",DL!E99="?")),"OAV(s) en cours",IF(AND(ISBLANK(Prévisions!E99),ISBLANK(Prévisions!F99),AND(Prévisions!G99*1&lt;=TODAY(),Prévisions!D99=DL!G99)),"Film(s) terminé(s)",IF(AND(ISBLANK(Prévisions!E99),ISBLANK(Prévisions!G99),AND(Prévisions!F99*1&lt;=TODAY(),Prévisions!C99=DL!E99)),"OAV(s) terminé(s)","Tryagain")))))))))))))))))</f>
        <v>Série terminée</v>
      </c>
      <c r="I99" s="5" t="str">
        <f ca="1">IF(AND(OR(H99="Série et OAV(s) en cours",H99="Série et OAV(s) en cours (non précisé)",H99="Série en cours",H99="OAV(s) en cours",H99="Film(s) en cours",H99="Série en cours (non précisé)",H99="OAV(s) en cours (non précisé)",H99="Film(s) en cours (non précisé)"),B99=C99,D99=E99,F99=G99),"A jour",IF(H99="Film(s) à venir","Dans "&amp;Prévisions!G99*1-TODAY()&amp;" jour(s)",IF(H99="OAV(s) à venir","Dans "&amp;Prévisions!F99*1-TODAY()&amp;" jour(s)",IF(H99="Série à venir","Dans "&amp;Prévisions!E99*1-TODAY()&amp;" jour(s)",IF(OR(H99="Série et OAV(s) à venir (non précisé)",H99="Série à venir (non précisé)",H99="OAV(s) à venir (non précisé)",H99="Film(s) à venir (non précisé)",H99="Série et film(s) à venir (non précisé)"),"Dans ?? jour(s)",IF(AND(H99="Film(s) terminé(s)",F99=G99),"Fini(s)",IF(AND(B99=C99,D99=E99,F99=G99),"Finie",IF(OR(DL!B99="x",DL!D99="x",DL!F99="x"),"Série Abandonnée",IF(AND(B99&lt;C99,D99&lt;E99,F99&lt;G99),C99-B99&amp;" Episode(s), "&amp;E99-D99&amp;" OAV(s) et "&amp;G99-F99&amp;" Film(s) à regarder",IF(AND(B99&lt;C99,D99&lt;E99),C99-B99&amp;" Episode(s) et "&amp;E99-D99&amp;" OAV(s) à regarder",IF(AND(B99&lt;C99,F99&lt;G99),C99-B99&amp;" Episode(s) et "&amp;G99-F99&amp;" Film(s) à regarder",IF(AND(D99&lt;E99,F99&lt;G99),E99-D99&amp;" OAV(s) et "&amp;G99-F99&amp;" Film(s) à regarder",IF(B99&lt;C99,C99-B99&amp;" Episode(s) à regarder",IF(D99&lt;E99,E99-D99&amp;" OAV(s) à regarder",IF(F99&lt;G99,G99-F99&amp;" Film(s) à regarder","")))))))))))))))</f>
        <v>Finie</v>
      </c>
    </row>
    <row r="100" spans="1:9" s="10" customFormat="1" ht="17.25" customHeight="1" x14ac:dyDescent="0.25">
      <c r="A100" s="35" t="s">
        <v>75</v>
      </c>
      <c r="B100" s="5">
        <v>26</v>
      </c>
      <c r="C100" s="5">
        <v>26</v>
      </c>
      <c r="D100" s="5"/>
      <c r="E100" s="5"/>
      <c r="F100" s="5"/>
      <c r="G100" s="5"/>
      <c r="H100" s="5" t="str">
        <f ca="1">IF(AND(OR(LEN(Prévisions!E100)-LEN(SUBSTITUTE(Prévisions!E100,"/",""))=2,LEN(Prévisions!E100)-LEN(SUBSTITUTE(Prévisions!E100,"/",""))=1),OR(ISBLANK(Prévisions!F100),LEN(Prévisions!F100)-LEN(SUBSTITUTE(Prévisions!F100,"/",""))=2,LEN(Prévisions!F100)-LEN(SUBSTITUTE(Prévisions!F100,"/",""))=1),OR(ISBLANK(Prévisions!G100),LEN(Prévisions!G100)-LEN(SUBSTITUTE(Prévisions!G100,"/",""))=2,LEN(Prévisions!G100)-LEN(SUBSTITUTE(Prévisions!G100,"/",""))=1)),IF(AND(LEN(Prévisions!E100)-LEN(SUBSTITUTE(Prévisions!E100,"/",""))=1,LEN(Prévisions!F100)-LEN(SUBSTITUTE(Prévisions!F100,"/",""))=1,LEN(Prévisions!G100)-LEN(SUBSTITUTE(Prévisions!G100,"/",""))=1),"Série, OAV(s) et Film(s) à venir (non précisé)",IF(AND(OR(LEN(Prévisions!E100)-LEN(SUBSTITUTE(Prévisions!E100,"/",""))=1,Prévisions!E100="A venir"),OR(LEN(Prévisions!F100)-LEN(SUBSTITUTE(Prévisions!F100,"/",""))=1,Prévisions!F100="A venir")),"Série et OAV(s) à venir (non précisé)",IF(AND(OR(LEN(Prévisions!E100)-LEN(SUBSTITUTE(Prévisions!E100,"/",""))=1,Prévisions!E100="A venir"),OR(LEN(Prévisions!G100)-LEN(SUBSTITUTE(Prévisions!G100,"/",""))=1,Prévisions!G100="A venir")),"Série et Film(s) à venir (non précisé)",IF(OR(LEN(Prévisions!E100)-LEN(SUBSTITUTE(Prévisions!E100,"/",""))=1,Prévisions!E100="A venir"),"Série à venir (non précisé)",IF(AND(AND(Prévisions!E100*1&lt;=TODAY(),Prévisions!B100=DL!C100),AND(Prévisions!F100*1&lt;=TODAY(),Prévisions!C100=DL!E100),AND(Prévisions!G100*1&lt;=TODAY(),Prévisions!D100=DL!G100)),"Série terminée",IF(AND(AND(Prévisions!E100*1&lt;=TODAY(),OR(DL!C100="!",DL!C100="?")),AND(Prévisions!F100*1&lt;=TODAY(),OR(DL!E100="!",DL!E100="?")),AND(Prévisions!G100*1&lt;=TODAY(),OR(DL!G100="!",DL!G100="?"))),"Série, OAV(s) et Film(s) en cours",IF(AND(AND(Prévisions!E100*1&lt;=TODAY(),OR(DL!C100="!",DL!C100="?")),AND(Prévisions!F100*1&lt;=TODAY(),OR(DL!E100="!",DL!E100="?"))),"Série et OAV(s) en cours",IF(AND(AND(Prévisions!E100*1&lt;=TODAY(),OR(DL!C100="!",DL!C100="?")),AND(Prévisions!G100*1&lt;=TODAY(),OR(DL!G100="!",DL!G100="?"))),"Série et Film(s) en cours",IF(AND(AND(Prévisions!F100*1&lt;=TODAY(),OR(DL!E100="!",DL!E100="?")),AND(Prévisions!G100*1&lt;=TODAY(),OR(DL!G100="!",DL!G100="?"))),"OAV(s) et Film(s) en cours",IF(AND(Prévisions!E100*1&lt;=TODAY(),OR(DL!C100="!",DL!C100="?"),RIGHT(Prévisions!B100,1)="+"),"Série en cours (non précisé)",IF(AND(Prévisions!E100*1&lt;=TODAY(),OR(DL!C100="!",DL!C100="?")),"Série en cours",IF(AND(Prévisions!F100*1&lt;=TODAY(),OR(DL!E100="!",DL!E100="?"),RIGHT(Prévisions!C100,1)="+"),"OAV(s) en cours (non précisé)",IF(AND(Prévisions!F100*1&lt;=TODAY(),OR(DL!E100="!",DL!E100="?")),"OAV(s) en cours",IF(AND(Prévisions!G100*1&lt;=TODAY(),OR(DL!G100="!",DL!G100="?"),RIGHT(Prévisions!D100,1)="+"),"Film(s) en cours (non précisé)",IF(AND(Prévisions!G100*1&lt;=TODAY(),OR(DL!G100="!",DL!G100="?")),"Film(s) en cours",IF(AND(AND(Prévisions!E100*1&gt;TODAY(),DL!C100="!"),AND(Prévisions!F100*1&gt;TODAY(),DL!E100="!"),AND(Prévisions!G100*1&gt;TODAY(),DL!G100="!")),"Série, OAV(s) et Film(s) à venir",IF(AND(AND(Prévisions!E100*1&gt;TODAY(),DL!C100="!"),AND(Prévisions!F100*1&gt;TODAY(),DL!E100="!")),"Série et OAV(s) à venir",IF(AND(AND(Prévisions!E100*1&gt;TODAY(),DL!C100="!"),AND(Prévisions!G100*1&gt;TODAY(),DL!G100="!")),"Série et Film(s) à venir",IF(AND(AND(Prévisions!F100*1&gt;TODAY(),DL!E100="!"),AND(Prévisions!G100*1&gt;TODAY(),DL!G100="!")),"OAV(s) et Film(s) à venir",IF(AND(Prévisions!E100*1&gt;TODAY(),DL!C100="!"),"Série à venir",IF(AND(Prévisions!F100*1&gt;TODAY(),DL!E100="!"),"OAV(s) à venir",IF(AND(Prévisions!G100*1&gt;TODAY(),DL!G100="!"),"Film(s) à venir","Try Again")))))))))))))))))))))),IF(AND(Prévisions!E100="Terminée",OR(ISBLANK(Prévisions!F100),LEN(Prévisions!F100)-LEN(SUBSTITUTE(Prévisions!F100,"/",""))=2,LEN(Prévisions!F100)-LEN(SUBSTITUTE(Prévisions!F100,"/",""))=1,Prévisions!F100="Terminé(s)"),OR(ISBLANK(Prévisions!G100),LEN(Prévisions!G100)-LEN(SUBSTITUTE(Prévisions!G100,"/",""))=2,,LEN(Prévisions!G100)-LEN(SUBSTITUTE(Prévisions!G100,"/",""))=1,Prévisions!G100="Terminé(s)")),IF(AND(Prévisions!E100="Terminée",AND(Prévisions!F100*1&lt;=TODAY(),OR(DL!E100="!",DL!E100="?")),AND(Prévisions!G100*1&lt;=TODAY(),OR(DL!G100="!",DL!G100="?"))),"OAV(s) et Film(s) en cours",IF(AND(Prévisions!E100="Terminée",AND(Prévisions!F100*1&lt;=TODAY(),OR(DL!E100="!",DL!E100="?"),RIGHT(Prévisions!C100,1)="+")),"OAV(s) en cours (non précisé)",IF(AND(Prévisions!E100="Terminée",AND(Prévisions!F100*1&lt;=TODAY(),OR(DL!E100="!",DL!E100="?"))),"OAV(s) en cours",IF(AND(Prévisions!E100="Terminée",AND(Prévisions!G100*1&lt;=TODAY(),OR(DL!G100="!",DL!G100="?"),RIGHT(Prévisions!D100,1)="+")),"Film(s) en cours (non précisé)",IF(AND(Prévisions!E100="Terminée",AND(Prévisions!G100*1&lt;=TODAY(),OR(DL!G100="!",DL!G100="?"))),"Film(s) en cours",IF(AND(Prévisions!E100="Terminée",AND(LEN(Prévisions!F100)-LEN(SUBSTITUTE(Prévisions!F100,"/",""))=2,Prévisions!F100*1&gt;TODAY(),DL!E100="!"),AND(LEN(Prévisions!G100)-LEN(SUBSTITUTE(Prévisions!G100,"/",""))=2,Prévisions!G100*1&gt;TODAY(),DL!G100="!")),"OAV(s) et Film(s) à venir",IF(AND(Prévisions!E100="Terminée",AND(LEN(Prévisions!F100)-LEN(SUBSTITUTE(Prévisions!F100,"/",""))=2,Prévisions!F100*1&gt;TODAY(),DL!E100="!")),"OAV(s) à venir",IF(AND(Prévisions!E100="Terminée",AND(LEN(Prévisions!G100)-LEN(SUBSTITUTE(Prévisions!G100,"/",""))=2,Prévisions!G100*1&gt;TODAY(),DL!G100="!")),"Film(s) à venir",IF(AND(OR(LEN(Prévisions!F100)-LEN(SUBSTITUTE(Prévisions!F100,"/",""))=1,Prévisions!F100="A venir"),OR(LEN(Prévisions!G100)-LEN(SUBSTITUTE(Prévisions!G100,"/",""))=1,Prévisions!G100="A venir")),"OAV(s) et Film(s) à venir (non précisé)",IF(OR(LEN(Prévisions!F100)-LEN(SUBSTITUTE(Prévisions!F100,"/",""))=1,Prévisions!F100="A venir"),"OAV(s) à venir (non précisé)",IF(OR(LEN(Prévisions!G100)-LEN(SUBSTITUTE(Prévisions!G100,"/",""))=1,Prévisions!G100="A venir"),"Film(s) à venir (non précisé)",IF(AND(Prévisions!E100="Terminée",OR(AND(Prévisions!F100*1&lt;=TODAY(),Prévisions!C100=DL!E100),ISBLANK(Prévisions!F100),Prévisions!F100="Terminé(s)"),OR(AND(Prévisions!G100*1&lt;=TODAY(),Prévisions!D100=DL!G100),ISBLANK(Prévisions!G100),Prévisions!G100="Terminé(s)")),"Série terminée","Try Again")))))))))))),IF(AND(OR(Prévisions!E100="A venir",LEN(Prévisions!E100)-LEN(SUBSTITUTE(Prévisions!E100,"/",""))=1),DL!C100="!"),"Série à venir (non précisé)",IF(AND(OR(Prévisions!F100="A venir",LEN(Prévisions!F100)-LEN(SUBSTITUTE(Prévisions!F100,"/",""))=1),DL!E100="!"),"OAV(s) à venir (non précisé)",IF(AND(OR(Prévisions!G100="A venir",LEN(Prévisions!G100)-LEN(SUBSTITUTE(Prévisions!G100,"/",""))=1),DL!G100="!"),"Film(s) à venir (non précisé)",IF(Prévisions!E100="En pause","Série en pause",IF(Prévisions!F100="En pause","OAV(s) en pause",IF(AND(LEN(Prévisions!F100)-LEN(SUBSTITUTE(Prévisions!F100,"/",""))=1,DL!E100="!"),"OAV(s) à venir (non précisé)",IF(AND(LEN(Prévisions!G100)-LEN(SUBSTITUTE(Prévisions!G100,"/",""))=1,DL!E100="!"),"Film(s) à venir (non précisé)",IF(Prévisions!G100="Terminé(s)","Film(s) terminé(s)",IF(Prévisions!F100="Terminé(s)","OAV(s) terminé(s)",IF(AND(Prévisions!E100*1&gt;TODAY(),DL!C100="!"),"Série à venir",IF(AND(Prévisions!F100*1&gt;TODAY(),DL!E100="!"),"OAV(s) à venir",IF(AND(Prévisions!G100*1&gt;TODAY(),DL!G100="!"),"Film(s) à venir",IF(AND(ISBLANK(Prévisions!E100),Prévisions!F100*1&lt;=TODAY(),OR(DL!E100="!",DL!E100="?")),"OAV(s) en cours",IF(AND(ISBLANK(Prévisions!E100),ISBLANK(Prévisions!F100),AND(Prévisions!G100*1&lt;=TODAY(),Prévisions!D100=DL!G100)),"Film(s) terminé(s)",IF(AND(ISBLANK(Prévisions!E100),ISBLANK(Prévisions!G100),AND(Prévisions!F100*1&lt;=TODAY(),Prévisions!C100=DL!E100)),"OAV(s) terminé(s)","Tryagain")))))))))))))))))</f>
        <v>Série terminée</v>
      </c>
      <c r="I100" s="5" t="str">
        <f ca="1">IF(AND(OR(H100="Série et OAV(s) en cours",H100="Série et OAV(s) en cours (non précisé)",H100="Série en cours",H100="OAV(s) en cours",H100="Film(s) en cours",H100="Série en cours (non précisé)",H100="OAV(s) en cours (non précisé)",H100="Film(s) en cours (non précisé)"),B100=C100,D100=E100,F100=G100),"A jour",IF(H100="Film(s) à venir","Dans "&amp;Prévisions!G100*1-TODAY()&amp;" jour(s)",IF(H100="OAV(s) à venir","Dans "&amp;Prévisions!F100*1-TODAY()&amp;" jour(s)",IF(H100="Série à venir","Dans "&amp;Prévisions!E100*1-TODAY()&amp;" jour(s)",IF(OR(H100="Série et OAV(s) à venir (non précisé)",H100="Série à venir (non précisé)",H100="OAV(s) à venir (non précisé)",H100="Film(s) à venir (non précisé)",H100="Série et film(s) à venir (non précisé)"),"Dans ?? jour(s)",IF(AND(H100="Film(s) terminé(s)",F100=G100),"Fini(s)",IF(AND(B100=C100,D100=E100,F100=G100),"Finie",IF(OR(DL!B100="x",DL!D100="x",DL!F100="x"),"Série Abandonnée",IF(AND(B100&lt;C100,D100&lt;E100,F100&lt;G100),C100-B100&amp;" Episode(s), "&amp;E100-D100&amp;" OAV(s) et "&amp;G100-F100&amp;" Film(s) à regarder",IF(AND(B100&lt;C100,D100&lt;E100),C100-B100&amp;" Episode(s) et "&amp;E100-D100&amp;" OAV(s) à regarder",IF(AND(B100&lt;C100,F100&lt;G100),C100-B100&amp;" Episode(s) et "&amp;G100-F100&amp;" Film(s) à regarder",IF(AND(D100&lt;E100,F100&lt;G100),E100-D100&amp;" OAV(s) et "&amp;G100-F100&amp;" Film(s) à regarder",IF(B100&lt;C100,C100-B100&amp;" Episode(s) à regarder",IF(D100&lt;E100,E100-D100&amp;" OAV(s) à regarder",IF(F100&lt;G100,G100-F100&amp;" Film(s) à regarder","")))))))))))))))</f>
        <v>Finie</v>
      </c>
    </row>
    <row r="101" spans="1:9" ht="17.25" customHeight="1" x14ac:dyDescent="0.25">
      <c r="A101" s="35" t="s">
        <v>26</v>
      </c>
      <c r="B101" s="5">
        <v>12</v>
      </c>
      <c r="C101" s="5">
        <v>12</v>
      </c>
      <c r="D101" s="5"/>
      <c r="E101" s="5"/>
      <c r="F101" s="5"/>
      <c r="G101" s="5"/>
      <c r="H101" s="5" t="str">
        <f ca="1">IF(AND(OR(LEN(Prévisions!E101)-LEN(SUBSTITUTE(Prévisions!E101,"/",""))=2,LEN(Prévisions!E101)-LEN(SUBSTITUTE(Prévisions!E101,"/",""))=1),OR(ISBLANK(Prévisions!F101),LEN(Prévisions!F101)-LEN(SUBSTITUTE(Prévisions!F101,"/",""))=2,LEN(Prévisions!F101)-LEN(SUBSTITUTE(Prévisions!F101,"/",""))=1),OR(ISBLANK(Prévisions!G101),LEN(Prévisions!G101)-LEN(SUBSTITUTE(Prévisions!G101,"/",""))=2,LEN(Prévisions!G101)-LEN(SUBSTITUTE(Prévisions!G101,"/",""))=1)),IF(AND(LEN(Prévisions!E101)-LEN(SUBSTITUTE(Prévisions!E101,"/",""))=1,LEN(Prévisions!F101)-LEN(SUBSTITUTE(Prévisions!F101,"/",""))=1,LEN(Prévisions!G101)-LEN(SUBSTITUTE(Prévisions!G101,"/",""))=1),"Série, OAV(s) et Film(s) à venir (non précisé)",IF(AND(OR(LEN(Prévisions!E101)-LEN(SUBSTITUTE(Prévisions!E101,"/",""))=1,Prévisions!E101="A venir"),OR(LEN(Prévisions!F101)-LEN(SUBSTITUTE(Prévisions!F101,"/",""))=1,Prévisions!F101="A venir")),"Série et OAV(s) à venir (non précisé)",IF(AND(OR(LEN(Prévisions!E101)-LEN(SUBSTITUTE(Prévisions!E101,"/",""))=1,Prévisions!E101="A venir"),OR(LEN(Prévisions!G101)-LEN(SUBSTITUTE(Prévisions!G101,"/",""))=1,Prévisions!G101="A venir")),"Série et Film(s) à venir (non précisé)",IF(OR(LEN(Prévisions!E101)-LEN(SUBSTITUTE(Prévisions!E101,"/",""))=1,Prévisions!E101="A venir"),"Série à venir (non précisé)",IF(AND(AND(Prévisions!E101*1&lt;=TODAY(),Prévisions!B101=DL!C101),AND(Prévisions!F101*1&lt;=TODAY(),Prévisions!C101=DL!E101),AND(Prévisions!G101*1&lt;=TODAY(),Prévisions!D101=DL!G101)),"Série terminée",IF(AND(AND(Prévisions!E101*1&lt;=TODAY(),OR(DL!C101="!",DL!C101="?")),AND(Prévisions!F101*1&lt;=TODAY(),OR(DL!E101="!",DL!E101="?")),AND(Prévisions!G101*1&lt;=TODAY(),OR(DL!G101="!",DL!G101="?"))),"Série, OAV(s) et Film(s) en cours",IF(AND(AND(Prévisions!E101*1&lt;=TODAY(),OR(DL!C101="!",DL!C101="?")),AND(Prévisions!F101*1&lt;=TODAY(),OR(DL!E101="!",DL!E101="?"))),"Série et OAV(s) en cours",IF(AND(AND(Prévisions!E101*1&lt;=TODAY(),OR(DL!C101="!",DL!C101="?")),AND(Prévisions!G101*1&lt;=TODAY(),OR(DL!G101="!",DL!G101="?"))),"Série et Film(s) en cours",IF(AND(AND(Prévisions!F101*1&lt;=TODAY(),OR(DL!E101="!",DL!E101="?")),AND(Prévisions!G101*1&lt;=TODAY(),OR(DL!G101="!",DL!G101="?"))),"OAV(s) et Film(s) en cours",IF(AND(Prévisions!E101*1&lt;=TODAY(),OR(DL!C101="!",DL!C101="?"),RIGHT(Prévisions!B101,1)="+"),"Série en cours (non précisé)",IF(AND(Prévisions!E101*1&lt;=TODAY(),OR(DL!C101="!",DL!C101="?")),"Série en cours",IF(AND(Prévisions!F101*1&lt;=TODAY(),OR(DL!E101="!",DL!E101="?"),RIGHT(Prévisions!C101,1)="+"),"OAV(s) en cours (non précisé)",IF(AND(Prévisions!F101*1&lt;=TODAY(),OR(DL!E101="!",DL!E101="?")),"OAV(s) en cours",IF(AND(Prévisions!G101*1&lt;=TODAY(),OR(DL!G101="!",DL!G101="?"),RIGHT(Prévisions!D101,1)="+"),"Film(s) en cours (non précisé)",IF(AND(Prévisions!G101*1&lt;=TODAY(),OR(DL!G101="!",DL!G101="?")),"Film(s) en cours",IF(AND(AND(Prévisions!E101*1&gt;TODAY(),DL!C101="!"),AND(Prévisions!F101*1&gt;TODAY(),DL!E101="!"),AND(Prévisions!G101*1&gt;TODAY(),DL!G101="!")),"Série, OAV(s) et Film(s) à venir",IF(AND(AND(Prévisions!E101*1&gt;TODAY(),DL!C101="!"),AND(Prévisions!F101*1&gt;TODAY(),DL!E101="!")),"Série et OAV(s) à venir",IF(AND(AND(Prévisions!E101*1&gt;TODAY(),DL!C101="!"),AND(Prévisions!G101*1&gt;TODAY(),DL!G101="!")),"Série et Film(s) à venir",IF(AND(AND(Prévisions!F101*1&gt;TODAY(),DL!E101="!"),AND(Prévisions!G101*1&gt;TODAY(),DL!G101="!")),"OAV(s) et Film(s) à venir",IF(AND(Prévisions!E101*1&gt;TODAY(),DL!C101="!"),"Série à venir",IF(AND(Prévisions!F101*1&gt;TODAY(),DL!E101="!"),"OAV(s) à venir",IF(AND(Prévisions!G101*1&gt;TODAY(),DL!G101="!"),"Film(s) à venir","Try Again")))))))))))))))))))))),IF(AND(Prévisions!E101="Terminée",OR(ISBLANK(Prévisions!F101),LEN(Prévisions!F101)-LEN(SUBSTITUTE(Prévisions!F101,"/",""))=2,LEN(Prévisions!F101)-LEN(SUBSTITUTE(Prévisions!F101,"/",""))=1,Prévisions!F101="Terminé(s)"),OR(ISBLANK(Prévisions!G101),LEN(Prévisions!G101)-LEN(SUBSTITUTE(Prévisions!G101,"/",""))=2,,LEN(Prévisions!G101)-LEN(SUBSTITUTE(Prévisions!G101,"/",""))=1,Prévisions!G101="Terminé(s)")),IF(AND(Prévisions!E101="Terminée",AND(Prévisions!F101*1&lt;=TODAY(),OR(DL!E101="!",DL!E101="?")),AND(Prévisions!G101*1&lt;=TODAY(),OR(DL!G101="!",DL!G101="?"))),"OAV(s) et Film(s) en cours",IF(AND(Prévisions!E101="Terminée",AND(Prévisions!F101*1&lt;=TODAY(),OR(DL!E101="!",DL!E101="?"),RIGHT(Prévisions!C101,1)="+")),"OAV(s) en cours (non précisé)",IF(AND(Prévisions!E101="Terminée",AND(Prévisions!F101*1&lt;=TODAY(),OR(DL!E101="!",DL!E101="?"))),"OAV(s) en cours",IF(AND(Prévisions!E101="Terminée",AND(Prévisions!G101*1&lt;=TODAY(),OR(DL!G101="!",DL!G101="?"),RIGHT(Prévisions!D101,1)="+")),"Film(s) en cours (non précisé)",IF(AND(Prévisions!E101="Terminée",AND(Prévisions!G101*1&lt;=TODAY(),OR(DL!G101="!",DL!G101="?"))),"Film(s) en cours",IF(AND(Prévisions!E101="Terminée",AND(LEN(Prévisions!F101)-LEN(SUBSTITUTE(Prévisions!F101,"/",""))=2,Prévisions!F101*1&gt;TODAY(),DL!E101="!"),AND(LEN(Prévisions!G101)-LEN(SUBSTITUTE(Prévisions!G101,"/",""))=2,Prévisions!G101*1&gt;TODAY(),DL!G101="!")),"OAV(s) et Film(s) à venir",IF(AND(Prévisions!E101="Terminée",AND(LEN(Prévisions!F101)-LEN(SUBSTITUTE(Prévisions!F101,"/",""))=2,Prévisions!F101*1&gt;TODAY(),DL!E101="!")),"OAV(s) à venir",IF(AND(Prévisions!E101="Terminée",AND(LEN(Prévisions!G101)-LEN(SUBSTITUTE(Prévisions!G101,"/",""))=2,Prévisions!G101*1&gt;TODAY(),DL!G101="!")),"Film(s) à venir",IF(AND(OR(LEN(Prévisions!F101)-LEN(SUBSTITUTE(Prévisions!F101,"/",""))=1,Prévisions!F101="A venir"),OR(LEN(Prévisions!G101)-LEN(SUBSTITUTE(Prévisions!G101,"/",""))=1,Prévisions!G101="A venir")),"OAV(s) et Film(s) à venir (non précisé)",IF(OR(LEN(Prévisions!F101)-LEN(SUBSTITUTE(Prévisions!F101,"/",""))=1,Prévisions!F101="A venir"),"OAV(s) à venir (non précisé)",IF(OR(LEN(Prévisions!G101)-LEN(SUBSTITUTE(Prévisions!G101,"/",""))=1,Prévisions!G101="A venir"),"Film(s) à venir (non précisé)",IF(AND(Prévisions!E101="Terminée",OR(AND(Prévisions!F101*1&lt;=TODAY(),Prévisions!C101=DL!E101),ISBLANK(Prévisions!F101),Prévisions!F101="Terminé(s)"),OR(AND(Prévisions!G101*1&lt;=TODAY(),Prévisions!D101=DL!G101),ISBLANK(Prévisions!G101),Prévisions!G101="Terminé(s)")),"Série terminée","Try Again")))))))))))),IF(AND(OR(Prévisions!E101="A venir",LEN(Prévisions!E101)-LEN(SUBSTITUTE(Prévisions!E101,"/",""))=1),DL!C101="!"),"Série à venir (non précisé)",IF(AND(OR(Prévisions!F101="A venir",LEN(Prévisions!F101)-LEN(SUBSTITUTE(Prévisions!F101,"/",""))=1),DL!E101="!"),"OAV(s) à venir (non précisé)",IF(AND(OR(Prévisions!G101="A venir",LEN(Prévisions!G101)-LEN(SUBSTITUTE(Prévisions!G101,"/",""))=1),DL!G101="!"),"Film(s) à venir (non précisé)",IF(Prévisions!E101="En pause","Série en pause",IF(Prévisions!F101="En pause","OAV(s) en pause",IF(AND(LEN(Prévisions!F101)-LEN(SUBSTITUTE(Prévisions!F101,"/",""))=1,DL!E101="!"),"OAV(s) à venir (non précisé)",IF(AND(LEN(Prévisions!G101)-LEN(SUBSTITUTE(Prévisions!G101,"/",""))=1,DL!E101="!"),"Film(s) à venir (non précisé)",IF(Prévisions!G101="Terminé(s)","Film(s) terminé(s)",IF(Prévisions!F101="Terminé(s)","OAV(s) terminé(s)",IF(AND(Prévisions!E101*1&gt;TODAY(),DL!C101="!"),"Série à venir",IF(AND(Prévisions!F101*1&gt;TODAY(),DL!E101="!"),"OAV(s) à venir",IF(AND(Prévisions!G101*1&gt;TODAY(),DL!G101="!"),"Film(s) à venir",IF(AND(ISBLANK(Prévisions!E101),Prévisions!F101*1&lt;=TODAY(),OR(DL!E101="!",DL!E101="?")),"OAV(s) en cours",IF(AND(ISBLANK(Prévisions!E101),ISBLANK(Prévisions!F101),AND(Prévisions!G101*1&lt;=TODAY(),Prévisions!D101=DL!G101)),"Film(s) terminé(s)",IF(AND(ISBLANK(Prévisions!E101),ISBLANK(Prévisions!G101),AND(Prévisions!F101*1&lt;=TODAY(),Prévisions!C101=DL!E101)),"OAV(s) terminé(s)","Tryagain")))))))))))))))))</f>
        <v>Série terminée</v>
      </c>
      <c r="I101" s="5" t="str">
        <f ca="1">IF(AND(OR(H101="Série et OAV(s) en cours",H101="Série et OAV(s) en cours (non précisé)",H101="Série en cours",H101="OAV(s) en cours",H101="Film(s) en cours",H101="Série en cours (non précisé)",H101="OAV(s) en cours (non précisé)",H101="Film(s) en cours (non précisé)"),B101=C101,D101=E101,F101=G101),"A jour",IF(H101="Film(s) à venir","Dans "&amp;Prévisions!G101*1-TODAY()&amp;" jour(s)",IF(H101="OAV(s) à venir","Dans "&amp;Prévisions!F101*1-TODAY()&amp;" jour(s)",IF(H101="Série à venir","Dans "&amp;Prévisions!E101*1-TODAY()&amp;" jour(s)",IF(OR(H101="Série et OAV(s) à venir (non précisé)",H101="Série à venir (non précisé)",H101="OAV(s) à venir (non précisé)",H101="Film(s) à venir (non précisé)",H101="Série et film(s) à venir (non précisé)"),"Dans ?? jour(s)",IF(AND(H101="Film(s) terminé(s)",F101=G101),"Fini(s)",IF(AND(B101=C101,D101=E101,F101=G101),"Finie",IF(OR(DL!B101="x",DL!D101="x",DL!F101="x"),"Série Abandonnée",IF(AND(B101&lt;C101,D101&lt;E101,F101&lt;G101),C101-B101&amp;" Episode(s), "&amp;E101-D101&amp;" OAV(s) et "&amp;G101-F101&amp;" Film(s) à regarder",IF(AND(B101&lt;C101,D101&lt;E101),C101-B101&amp;" Episode(s) et "&amp;E101-D101&amp;" OAV(s) à regarder",IF(AND(B101&lt;C101,F101&lt;G101),C101-B101&amp;" Episode(s) et "&amp;G101-F101&amp;" Film(s) à regarder",IF(AND(D101&lt;E101,F101&lt;G101),E101-D101&amp;" OAV(s) et "&amp;G101-F101&amp;" Film(s) à regarder",IF(B101&lt;C101,C101-B101&amp;" Episode(s) à regarder",IF(D101&lt;E101,E101-D101&amp;" OAV(s) à regarder",IF(F101&lt;G101,G101-F101&amp;" Film(s) à regarder","")))))))))))))))</f>
        <v>Finie</v>
      </c>
    </row>
    <row r="102" spans="1:9" s="10" customFormat="1" ht="17.25" customHeight="1" x14ac:dyDescent="0.25">
      <c r="A102" s="35" t="s">
        <v>76</v>
      </c>
      <c r="B102" s="5"/>
      <c r="C102" s="5"/>
      <c r="D102" s="5"/>
      <c r="E102" s="5"/>
      <c r="F102" s="5">
        <v>1</v>
      </c>
      <c r="G102" s="5">
        <v>1</v>
      </c>
      <c r="H102" s="5" t="str">
        <f ca="1">IF(AND(OR(LEN(Prévisions!E102)-LEN(SUBSTITUTE(Prévisions!E102,"/",""))=2,LEN(Prévisions!E102)-LEN(SUBSTITUTE(Prévisions!E102,"/",""))=1),OR(ISBLANK(Prévisions!F102),LEN(Prévisions!F102)-LEN(SUBSTITUTE(Prévisions!F102,"/",""))=2,LEN(Prévisions!F102)-LEN(SUBSTITUTE(Prévisions!F102,"/",""))=1),OR(ISBLANK(Prévisions!G102),LEN(Prévisions!G102)-LEN(SUBSTITUTE(Prévisions!G102,"/",""))=2,LEN(Prévisions!G102)-LEN(SUBSTITUTE(Prévisions!G102,"/",""))=1)),IF(AND(LEN(Prévisions!E102)-LEN(SUBSTITUTE(Prévisions!E102,"/",""))=1,LEN(Prévisions!F102)-LEN(SUBSTITUTE(Prévisions!F102,"/",""))=1,LEN(Prévisions!G102)-LEN(SUBSTITUTE(Prévisions!G102,"/",""))=1),"Série, OAV(s) et Film(s) à venir (non précisé)",IF(AND(OR(LEN(Prévisions!E102)-LEN(SUBSTITUTE(Prévisions!E102,"/",""))=1,Prévisions!E102="A venir"),OR(LEN(Prévisions!F102)-LEN(SUBSTITUTE(Prévisions!F102,"/",""))=1,Prévisions!F102="A venir")),"Série et OAV(s) à venir (non précisé)",IF(AND(OR(LEN(Prévisions!E102)-LEN(SUBSTITUTE(Prévisions!E102,"/",""))=1,Prévisions!E102="A venir"),OR(LEN(Prévisions!G102)-LEN(SUBSTITUTE(Prévisions!G102,"/",""))=1,Prévisions!G102="A venir")),"Série et Film(s) à venir (non précisé)",IF(OR(LEN(Prévisions!E102)-LEN(SUBSTITUTE(Prévisions!E102,"/",""))=1,Prévisions!E102="A venir"),"Série à venir (non précisé)",IF(AND(AND(Prévisions!E102*1&lt;=TODAY(),Prévisions!B102=DL!C102),AND(Prévisions!F102*1&lt;=TODAY(),Prévisions!C102=DL!E102),AND(Prévisions!G102*1&lt;=TODAY(),Prévisions!D102=DL!G102)),"Série terminée",IF(AND(AND(Prévisions!E102*1&lt;=TODAY(),OR(DL!C102="!",DL!C102="?")),AND(Prévisions!F102*1&lt;=TODAY(),OR(DL!E102="!",DL!E102="?")),AND(Prévisions!G102*1&lt;=TODAY(),OR(DL!G102="!",DL!G102="?"))),"Série, OAV(s) et Film(s) en cours",IF(AND(AND(Prévisions!E102*1&lt;=TODAY(),OR(DL!C102="!",DL!C102="?")),AND(Prévisions!F102*1&lt;=TODAY(),OR(DL!E102="!",DL!E102="?"))),"Série et OAV(s) en cours",IF(AND(AND(Prévisions!E102*1&lt;=TODAY(),OR(DL!C102="!",DL!C102="?")),AND(Prévisions!G102*1&lt;=TODAY(),OR(DL!G102="!",DL!G102="?"))),"Série et Film(s) en cours",IF(AND(AND(Prévisions!F102*1&lt;=TODAY(),OR(DL!E102="!",DL!E102="?")),AND(Prévisions!G102*1&lt;=TODAY(),OR(DL!G102="!",DL!G102="?"))),"OAV(s) et Film(s) en cours",IF(AND(Prévisions!E102*1&lt;=TODAY(),OR(DL!C102="!",DL!C102="?"),RIGHT(Prévisions!B102,1)="+"),"Série en cours (non précisé)",IF(AND(Prévisions!E102*1&lt;=TODAY(),OR(DL!C102="!",DL!C102="?")),"Série en cours",IF(AND(Prévisions!F102*1&lt;=TODAY(),OR(DL!E102="!",DL!E102="?"),RIGHT(Prévisions!C102,1)="+"),"OAV(s) en cours (non précisé)",IF(AND(Prévisions!F102*1&lt;=TODAY(),OR(DL!E102="!",DL!E102="?")),"OAV(s) en cours",IF(AND(Prévisions!G102*1&lt;=TODAY(),OR(DL!G102="!",DL!G102="?"),RIGHT(Prévisions!D102,1)="+"),"Film(s) en cours (non précisé)",IF(AND(Prévisions!G102*1&lt;=TODAY(),OR(DL!G102="!",DL!G102="?")),"Film(s) en cours",IF(AND(AND(Prévisions!E102*1&gt;TODAY(),DL!C102="!"),AND(Prévisions!F102*1&gt;TODAY(),DL!E102="!"),AND(Prévisions!G102*1&gt;TODAY(),DL!G102="!")),"Série, OAV(s) et Film(s) à venir",IF(AND(AND(Prévisions!E102*1&gt;TODAY(),DL!C102="!"),AND(Prévisions!F102*1&gt;TODAY(),DL!E102="!")),"Série et OAV(s) à venir",IF(AND(AND(Prévisions!E102*1&gt;TODAY(),DL!C102="!"),AND(Prévisions!G102*1&gt;TODAY(),DL!G102="!")),"Série et Film(s) à venir",IF(AND(AND(Prévisions!F102*1&gt;TODAY(),DL!E102="!"),AND(Prévisions!G102*1&gt;TODAY(),DL!G102="!")),"OAV(s) et Film(s) à venir",IF(AND(Prévisions!E102*1&gt;TODAY(),DL!C102="!"),"Série à venir",IF(AND(Prévisions!F102*1&gt;TODAY(),DL!E102="!"),"OAV(s) à venir",IF(AND(Prévisions!G102*1&gt;TODAY(),DL!G102="!"),"Film(s) à venir","Try Again")))))))))))))))))))))),IF(AND(Prévisions!E102="Terminée",OR(ISBLANK(Prévisions!F102),LEN(Prévisions!F102)-LEN(SUBSTITUTE(Prévisions!F102,"/",""))=2,LEN(Prévisions!F102)-LEN(SUBSTITUTE(Prévisions!F102,"/",""))=1,Prévisions!F102="Terminé(s)"),OR(ISBLANK(Prévisions!G102),LEN(Prévisions!G102)-LEN(SUBSTITUTE(Prévisions!G102,"/",""))=2,,LEN(Prévisions!G102)-LEN(SUBSTITUTE(Prévisions!G102,"/",""))=1,Prévisions!G102="Terminé(s)")),IF(AND(Prévisions!E102="Terminée",AND(Prévisions!F102*1&lt;=TODAY(),OR(DL!E102="!",DL!E102="?")),AND(Prévisions!G102*1&lt;=TODAY(),OR(DL!G102="!",DL!G102="?"))),"OAV(s) et Film(s) en cours",IF(AND(Prévisions!E102="Terminée",AND(Prévisions!F102*1&lt;=TODAY(),OR(DL!E102="!",DL!E102="?"),RIGHT(Prévisions!C102,1)="+")),"OAV(s) en cours (non précisé)",IF(AND(Prévisions!E102="Terminée",AND(Prévisions!F102*1&lt;=TODAY(),OR(DL!E102="!",DL!E102="?"))),"OAV(s) en cours",IF(AND(Prévisions!E102="Terminée",AND(Prévisions!G102*1&lt;=TODAY(),OR(DL!G102="!",DL!G102="?"),RIGHT(Prévisions!D102,1)="+")),"Film(s) en cours (non précisé)",IF(AND(Prévisions!E102="Terminée",AND(Prévisions!G102*1&lt;=TODAY(),OR(DL!G102="!",DL!G102="?"))),"Film(s) en cours",IF(AND(Prévisions!E102="Terminée",AND(LEN(Prévisions!F102)-LEN(SUBSTITUTE(Prévisions!F102,"/",""))=2,Prévisions!F102*1&gt;TODAY(),DL!E102="!"),AND(LEN(Prévisions!G102)-LEN(SUBSTITUTE(Prévisions!G102,"/",""))=2,Prévisions!G102*1&gt;TODAY(),DL!G102="!")),"OAV(s) et Film(s) à venir",IF(AND(Prévisions!E102="Terminée",AND(LEN(Prévisions!F102)-LEN(SUBSTITUTE(Prévisions!F102,"/",""))=2,Prévisions!F102*1&gt;TODAY(),DL!E102="!")),"OAV(s) à venir",IF(AND(Prévisions!E102="Terminée",AND(LEN(Prévisions!G102)-LEN(SUBSTITUTE(Prévisions!G102,"/",""))=2,Prévisions!G102*1&gt;TODAY(),DL!G102="!")),"Film(s) à venir",IF(AND(OR(LEN(Prévisions!F102)-LEN(SUBSTITUTE(Prévisions!F102,"/",""))=1,Prévisions!F102="A venir"),OR(LEN(Prévisions!G102)-LEN(SUBSTITUTE(Prévisions!G102,"/",""))=1,Prévisions!G102="A venir")),"OAV(s) et Film(s) à venir (non précisé)",IF(OR(LEN(Prévisions!F102)-LEN(SUBSTITUTE(Prévisions!F102,"/",""))=1,Prévisions!F102="A venir"),"OAV(s) à venir (non précisé)",IF(OR(LEN(Prévisions!G102)-LEN(SUBSTITUTE(Prévisions!G102,"/",""))=1,Prévisions!G102="A venir"),"Film(s) à venir (non précisé)",IF(AND(Prévisions!E102="Terminée",OR(AND(Prévisions!F102*1&lt;=TODAY(),Prévisions!C102=DL!E102),ISBLANK(Prévisions!F102),Prévisions!F102="Terminé(s)"),OR(AND(Prévisions!G102*1&lt;=TODAY(),Prévisions!D102=DL!G102),ISBLANK(Prévisions!G102),Prévisions!G102="Terminé(s)")),"Série terminée","Try Again")))))))))))),IF(AND(OR(Prévisions!E102="A venir",LEN(Prévisions!E102)-LEN(SUBSTITUTE(Prévisions!E102,"/",""))=1),DL!C102="!"),"Série à venir (non précisé)",IF(AND(OR(Prévisions!F102="A venir",LEN(Prévisions!F102)-LEN(SUBSTITUTE(Prévisions!F102,"/",""))=1),DL!E102="!"),"OAV(s) à venir (non précisé)",IF(AND(OR(Prévisions!G102="A venir",LEN(Prévisions!G102)-LEN(SUBSTITUTE(Prévisions!G102,"/",""))=1),DL!G102="!"),"Film(s) à venir (non précisé)",IF(Prévisions!E102="En pause","Série en pause",IF(Prévisions!F102="En pause","OAV(s) en pause",IF(AND(LEN(Prévisions!F102)-LEN(SUBSTITUTE(Prévisions!F102,"/",""))=1,DL!E102="!"),"OAV(s) à venir (non précisé)",IF(AND(LEN(Prévisions!G102)-LEN(SUBSTITUTE(Prévisions!G102,"/",""))=1,DL!E102="!"),"Film(s) à venir (non précisé)",IF(Prévisions!G102="Terminé(s)","Film(s) terminé(s)",IF(Prévisions!F102="Terminé(s)","OAV(s) terminé(s)",IF(AND(Prévisions!E102*1&gt;TODAY(),DL!C102="!"),"Série à venir",IF(AND(Prévisions!F102*1&gt;TODAY(),DL!E102="!"),"OAV(s) à venir",IF(AND(Prévisions!G102*1&gt;TODAY(),DL!G102="!"),"Film(s) à venir",IF(AND(ISBLANK(Prévisions!E102),Prévisions!F102*1&lt;=TODAY(),OR(DL!E102="!",DL!E102="?")),"OAV(s) en cours",IF(AND(ISBLANK(Prévisions!E102),ISBLANK(Prévisions!F102),AND(Prévisions!G102*1&lt;=TODAY(),Prévisions!D102=DL!G102)),"Film(s) terminé(s)",IF(AND(ISBLANK(Prévisions!E102),ISBLANK(Prévisions!G102),AND(Prévisions!F102*1&lt;=TODAY(),Prévisions!C102=DL!E102)),"OAV(s) terminé(s)","Tryagain")))))))))))))))))</f>
        <v>Film(s) terminé(s)</v>
      </c>
      <c r="I102" s="5" t="str">
        <f ca="1">IF(AND(OR(H102="Série et OAV(s) en cours",H102="Série et OAV(s) en cours (non précisé)",H102="Série en cours",H102="OAV(s) en cours",H102="Film(s) en cours",H102="Série en cours (non précisé)",H102="OAV(s) en cours (non précisé)",H102="Film(s) en cours (non précisé)"),B102=C102,D102=E102,F102=G102),"A jour",IF(H102="Film(s) à venir","Dans "&amp;Prévisions!G102*1-TODAY()&amp;" jour(s)",IF(H102="OAV(s) à venir","Dans "&amp;Prévisions!F102*1-TODAY()&amp;" jour(s)",IF(H102="Série à venir","Dans "&amp;Prévisions!E102*1-TODAY()&amp;" jour(s)",IF(OR(H102="Série et OAV(s) à venir (non précisé)",H102="Série à venir (non précisé)",H102="OAV(s) à venir (non précisé)",H102="Film(s) à venir (non précisé)",H102="Série et film(s) à venir (non précisé)"),"Dans ?? jour(s)",IF(AND(H102="Film(s) terminé(s)",F102=G102),"Fini(s)",IF(AND(B102=C102,D102=E102,F102=G102),"Finie",IF(OR(DL!B102="x",DL!D102="x",DL!F102="x"),"Série Abandonnée",IF(AND(B102&lt;C102,D102&lt;E102,F102&lt;G102),C102-B102&amp;" Episode(s), "&amp;E102-D102&amp;" OAV(s) et "&amp;G102-F102&amp;" Film(s) à regarder",IF(AND(B102&lt;C102,D102&lt;E102),C102-B102&amp;" Episode(s) et "&amp;E102-D102&amp;" OAV(s) à regarder",IF(AND(B102&lt;C102,F102&lt;G102),C102-B102&amp;" Episode(s) et "&amp;G102-F102&amp;" Film(s) à regarder",IF(AND(D102&lt;E102,F102&lt;G102),E102-D102&amp;" OAV(s) et "&amp;G102-F102&amp;" Film(s) à regarder",IF(B102&lt;C102,C102-B102&amp;" Episode(s) à regarder",IF(D102&lt;E102,E102-D102&amp;" OAV(s) à regarder",IF(F102&lt;G102,G102-F102&amp;" Film(s) à regarder","")))))))))))))))</f>
        <v>Fini(s)</v>
      </c>
    </row>
    <row r="103" spans="1:9" s="10" customFormat="1" ht="17.25" customHeight="1" x14ac:dyDescent="0.25">
      <c r="A103" s="35" t="s">
        <v>97</v>
      </c>
      <c r="B103" s="5">
        <v>12</v>
      </c>
      <c r="C103" s="5">
        <v>12</v>
      </c>
      <c r="D103" s="5"/>
      <c r="E103" s="5"/>
      <c r="F103" s="5"/>
      <c r="G103" s="5"/>
      <c r="H103" s="5" t="str">
        <f ca="1">IF(AND(OR(LEN(Prévisions!E103)-LEN(SUBSTITUTE(Prévisions!E103,"/",""))=2,LEN(Prévisions!E103)-LEN(SUBSTITUTE(Prévisions!E103,"/",""))=1),OR(ISBLANK(Prévisions!F103),LEN(Prévisions!F103)-LEN(SUBSTITUTE(Prévisions!F103,"/",""))=2,LEN(Prévisions!F103)-LEN(SUBSTITUTE(Prévisions!F103,"/",""))=1),OR(ISBLANK(Prévisions!G103),LEN(Prévisions!G103)-LEN(SUBSTITUTE(Prévisions!G103,"/",""))=2,LEN(Prévisions!G103)-LEN(SUBSTITUTE(Prévisions!G103,"/",""))=1)),IF(AND(LEN(Prévisions!E103)-LEN(SUBSTITUTE(Prévisions!E103,"/",""))=1,LEN(Prévisions!F103)-LEN(SUBSTITUTE(Prévisions!F103,"/",""))=1,LEN(Prévisions!G103)-LEN(SUBSTITUTE(Prévisions!G103,"/",""))=1),"Série, OAV(s) et Film(s) à venir (non précisé)",IF(AND(OR(LEN(Prévisions!E103)-LEN(SUBSTITUTE(Prévisions!E103,"/",""))=1,Prévisions!E103="A venir"),OR(LEN(Prévisions!F103)-LEN(SUBSTITUTE(Prévisions!F103,"/",""))=1,Prévisions!F103="A venir")),"Série et OAV(s) à venir (non précisé)",IF(AND(OR(LEN(Prévisions!E103)-LEN(SUBSTITUTE(Prévisions!E103,"/",""))=1,Prévisions!E103="A venir"),OR(LEN(Prévisions!G103)-LEN(SUBSTITUTE(Prévisions!G103,"/",""))=1,Prévisions!G103="A venir")),"Série et Film(s) à venir (non précisé)",IF(OR(LEN(Prévisions!E103)-LEN(SUBSTITUTE(Prévisions!E103,"/",""))=1,Prévisions!E103="A venir"),"Série à venir (non précisé)",IF(AND(AND(Prévisions!E103*1&lt;=TODAY(),Prévisions!B103=DL!C103),AND(Prévisions!F103*1&lt;=TODAY(),Prévisions!C103=DL!E103),AND(Prévisions!G103*1&lt;=TODAY(),Prévisions!D103=DL!G103)),"Série terminée",IF(AND(AND(Prévisions!E103*1&lt;=TODAY(),OR(DL!C103="!",DL!C103="?")),AND(Prévisions!F103*1&lt;=TODAY(),OR(DL!E103="!",DL!E103="?")),AND(Prévisions!G103*1&lt;=TODAY(),OR(DL!G103="!",DL!G103="?"))),"Série, OAV(s) et Film(s) en cours",IF(AND(AND(Prévisions!E103*1&lt;=TODAY(),OR(DL!C103="!",DL!C103="?")),AND(Prévisions!F103*1&lt;=TODAY(),OR(DL!E103="!",DL!E103="?"))),"Série et OAV(s) en cours",IF(AND(AND(Prévisions!E103*1&lt;=TODAY(),OR(DL!C103="!",DL!C103="?")),AND(Prévisions!G103*1&lt;=TODAY(),OR(DL!G103="!",DL!G103="?"))),"Série et Film(s) en cours",IF(AND(AND(Prévisions!F103*1&lt;=TODAY(),OR(DL!E103="!",DL!E103="?")),AND(Prévisions!G103*1&lt;=TODAY(),OR(DL!G103="!",DL!G103="?"))),"OAV(s) et Film(s) en cours",IF(AND(Prévisions!E103*1&lt;=TODAY(),OR(DL!C103="!",DL!C103="?"),RIGHT(Prévisions!B103,1)="+"),"Série en cours (non précisé)",IF(AND(Prévisions!E103*1&lt;=TODAY(),OR(DL!C103="!",DL!C103="?")),"Série en cours",IF(AND(Prévisions!F103*1&lt;=TODAY(),OR(DL!E103="!",DL!E103="?"),RIGHT(Prévisions!C103,1)="+"),"OAV(s) en cours (non précisé)",IF(AND(Prévisions!F103*1&lt;=TODAY(),OR(DL!E103="!",DL!E103="?")),"OAV(s) en cours",IF(AND(Prévisions!G103*1&lt;=TODAY(),OR(DL!G103="!",DL!G103="?"),RIGHT(Prévisions!D103,1)="+"),"Film(s) en cours (non précisé)",IF(AND(Prévisions!G103*1&lt;=TODAY(),OR(DL!G103="!",DL!G103="?")),"Film(s) en cours",IF(AND(AND(Prévisions!E103*1&gt;TODAY(),DL!C103="!"),AND(Prévisions!F103*1&gt;TODAY(),DL!E103="!"),AND(Prévisions!G103*1&gt;TODAY(),DL!G103="!")),"Série, OAV(s) et Film(s) à venir",IF(AND(AND(Prévisions!E103*1&gt;TODAY(),DL!C103="!"),AND(Prévisions!F103*1&gt;TODAY(),DL!E103="!")),"Série et OAV(s) à venir",IF(AND(AND(Prévisions!E103*1&gt;TODAY(),DL!C103="!"),AND(Prévisions!G103*1&gt;TODAY(),DL!G103="!")),"Série et Film(s) à venir",IF(AND(AND(Prévisions!F103*1&gt;TODAY(),DL!E103="!"),AND(Prévisions!G103*1&gt;TODAY(),DL!G103="!")),"OAV(s) et Film(s) à venir",IF(AND(Prévisions!E103*1&gt;TODAY(),DL!C103="!"),"Série à venir",IF(AND(Prévisions!F103*1&gt;TODAY(),DL!E103="!"),"OAV(s) à venir",IF(AND(Prévisions!G103*1&gt;TODAY(),DL!G103="!"),"Film(s) à venir","Try Again")))))))))))))))))))))),IF(AND(Prévisions!E103="Terminée",OR(ISBLANK(Prévisions!F103),LEN(Prévisions!F103)-LEN(SUBSTITUTE(Prévisions!F103,"/",""))=2,LEN(Prévisions!F103)-LEN(SUBSTITUTE(Prévisions!F103,"/",""))=1,Prévisions!F103="Terminé(s)"),OR(ISBLANK(Prévisions!G103),LEN(Prévisions!G103)-LEN(SUBSTITUTE(Prévisions!G103,"/",""))=2,,LEN(Prévisions!G103)-LEN(SUBSTITUTE(Prévisions!G103,"/",""))=1,Prévisions!G103="Terminé(s)")),IF(AND(Prévisions!E103="Terminée",AND(Prévisions!F103*1&lt;=TODAY(),OR(DL!E103="!",DL!E103="?")),AND(Prévisions!G103*1&lt;=TODAY(),OR(DL!G103="!",DL!G103="?"))),"OAV(s) et Film(s) en cours",IF(AND(Prévisions!E103="Terminée",AND(Prévisions!F103*1&lt;=TODAY(),OR(DL!E103="!",DL!E103="?"),RIGHT(Prévisions!C103,1)="+")),"OAV(s) en cours (non précisé)",IF(AND(Prévisions!E103="Terminée",AND(Prévisions!F103*1&lt;=TODAY(),OR(DL!E103="!",DL!E103="?"))),"OAV(s) en cours",IF(AND(Prévisions!E103="Terminée",AND(Prévisions!G103*1&lt;=TODAY(),OR(DL!G103="!",DL!G103="?"),RIGHT(Prévisions!D103,1)="+")),"Film(s) en cours (non précisé)",IF(AND(Prévisions!E103="Terminée",AND(Prévisions!G103*1&lt;=TODAY(),OR(DL!G103="!",DL!G103="?"))),"Film(s) en cours",IF(AND(Prévisions!E103="Terminée",AND(LEN(Prévisions!F103)-LEN(SUBSTITUTE(Prévisions!F103,"/",""))=2,Prévisions!F103*1&gt;TODAY(),DL!E103="!"),AND(LEN(Prévisions!G103)-LEN(SUBSTITUTE(Prévisions!G103,"/",""))=2,Prévisions!G103*1&gt;TODAY(),DL!G103="!")),"OAV(s) et Film(s) à venir",IF(AND(Prévisions!E103="Terminée",AND(LEN(Prévisions!F103)-LEN(SUBSTITUTE(Prévisions!F103,"/",""))=2,Prévisions!F103*1&gt;TODAY(),DL!E103="!")),"OAV(s) à venir",IF(AND(Prévisions!E103="Terminée",AND(LEN(Prévisions!G103)-LEN(SUBSTITUTE(Prévisions!G103,"/",""))=2,Prévisions!G103*1&gt;TODAY(),DL!G103="!")),"Film(s) à venir",IF(AND(OR(LEN(Prévisions!F103)-LEN(SUBSTITUTE(Prévisions!F103,"/",""))=1,Prévisions!F103="A venir"),OR(LEN(Prévisions!G103)-LEN(SUBSTITUTE(Prévisions!G103,"/",""))=1,Prévisions!G103="A venir")),"OAV(s) et Film(s) à venir (non précisé)",IF(OR(LEN(Prévisions!F103)-LEN(SUBSTITUTE(Prévisions!F103,"/",""))=1,Prévisions!F103="A venir"),"OAV(s) à venir (non précisé)",IF(OR(LEN(Prévisions!G103)-LEN(SUBSTITUTE(Prévisions!G103,"/",""))=1,Prévisions!G103="A venir"),"Film(s) à venir (non précisé)",IF(AND(Prévisions!E103="Terminée",OR(AND(Prévisions!F103*1&lt;=TODAY(),Prévisions!C103=DL!E103),ISBLANK(Prévisions!F103),Prévisions!F103="Terminé(s)"),OR(AND(Prévisions!G103*1&lt;=TODAY(),Prévisions!D103=DL!G103),ISBLANK(Prévisions!G103),Prévisions!G103="Terminé(s)")),"Série terminée","Try Again")))))))))))),IF(AND(OR(Prévisions!E103="A venir",LEN(Prévisions!E103)-LEN(SUBSTITUTE(Prévisions!E103,"/",""))=1),DL!C103="!"),"Série à venir (non précisé)",IF(AND(OR(Prévisions!F103="A venir",LEN(Prévisions!F103)-LEN(SUBSTITUTE(Prévisions!F103,"/",""))=1),DL!E103="!"),"OAV(s) à venir (non précisé)",IF(AND(OR(Prévisions!G103="A venir",LEN(Prévisions!G103)-LEN(SUBSTITUTE(Prévisions!G103,"/",""))=1),DL!G103="!"),"Film(s) à venir (non précisé)",IF(Prévisions!E103="En pause","Série en pause",IF(Prévisions!F103="En pause","OAV(s) en pause",IF(AND(LEN(Prévisions!F103)-LEN(SUBSTITUTE(Prévisions!F103,"/",""))=1,DL!E103="!"),"OAV(s) à venir (non précisé)",IF(AND(LEN(Prévisions!G103)-LEN(SUBSTITUTE(Prévisions!G103,"/",""))=1,DL!E103="!"),"Film(s) à venir (non précisé)",IF(Prévisions!G103="Terminé(s)","Film(s) terminé(s)",IF(Prévisions!F103="Terminé(s)","OAV(s) terminé(s)",IF(AND(Prévisions!E103*1&gt;TODAY(),DL!C103="!"),"Série à venir",IF(AND(Prévisions!F103*1&gt;TODAY(),DL!E103="!"),"OAV(s) à venir",IF(AND(Prévisions!G103*1&gt;TODAY(),DL!G103="!"),"Film(s) à venir",IF(AND(ISBLANK(Prévisions!E103),Prévisions!F103*1&lt;=TODAY(),OR(DL!E103="!",DL!E103="?")),"OAV(s) en cours",IF(AND(ISBLANK(Prévisions!E103),ISBLANK(Prévisions!F103),AND(Prévisions!G103*1&lt;=TODAY(),Prévisions!D103=DL!G103)),"Film(s) terminé(s)",IF(AND(ISBLANK(Prévisions!E103),ISBLANK(Prévisions!G103),AND(Prévisions!F103*1&lt;=TODAY(),Prévisions!C103=DL!E103)),"OAV(s) terminé(s)","Tryagain")))))))))))))))))</f>
        <v>Série terminée</v>
      </c>
      <c r="I103" s="5" t="str">
        <f ca="1">IF(AND(OR(H103="Série et OAV(s) en cours",H103="Série et OAV(s) en cours (non précisé)",H103="Série en cours",H103="OAV(s) en cours",H103="Film(s) en cours",H103="Série en cours (non précisé)",H103="OAV(s) en cours (non précisé)",H103="Film(s) en cours (non précisé)"),B103=C103,D103=E103,F103=G103),"A jour",IF(H103="Film(s) à venir","Dans "&amp;Prévisions!G103*1-TODAY()&amp;" jour(s)",IF(H103="OAV(s) à venir","Dans "&amp;Prévisions!F103*1-TODAY()&amp;" jour(s)",IF(H103="Série à venir","Dans "&amp;Prévisions!E103*1-TODAY()&amp;" jour(s)",IF(OR(H103="Série et OAV(s) à venir (non précisé)",H103="Série à venir (non précisé)",H103="OAV(s) à venir (non précisé)",H103="Film(s) à venir (non précisé)",H103="Série et film(s) à venir (non précisé)"),"Dans ?? jour(s)",IF(AND(H103="Film(s) terminé(s)",F103=G103),"Fini(s)",IF(AND(B103=C103,D103=E103,F103=G103),"Finie",IF(OR(DL!B103="x",DL!D103="x",DL!F103="x"),"Série Abandonnée",IF(AND(B103&lt;C103,D103&lt;E103,F103&lt;G103),C103-B103&amp;" Episode(s), "&amp;E103-D103&amp;" OAV(s) et "&amp;G103-F103&amp;" Film(s) à regarder",IF(AND(B103&lt;C103,D103&lt;E103),C103-B103&amp;" Episode(s) et "&amp;E103-D103&amp;" OAV(s) à regarder",IF(AND(B103&lt;C103,F103&lt;G103),C103-B103&amp;" Episode(s) et "&amp;G103-F103&amp;" Film(s) à regarder",IF(AND(D103&lt;E103,F103&lt;G103),E103-D103&amp;" OAV(s) et "&amp;G103-F103&amp;" Film(s) à regarder",IF(B103&lt;C103,C103-B103&amp;" Episode(s) à regarder",IF(D103&lt;E103,E103-D103&amp;" OAV(s) à regarder",IF(F103&lt;G103,G103-F103&amp;" Film(s) à regarder","")))))))))))))))</f>
        <v>Finie</v>
      </c>
    </row>
    <row r="104" spans="1:9" ht="17.25" customHeight="1" x14ac:dyDescent="0.25">
      <c r="A104" s="35" t="s">
        <v>27</v>
      </c>
      <c r="B104" s="5">
        <v>12</v>
      </c>
      <c r="C104" s="5">
        <v>12</v>
      </c>
      <c r="D104" s="5"/>
      <c r="E104" s="5"/>
      <c r="F104" s="5"/>
      <c r="G104" s="5"/>
      <c r="H104" s="5" t="str">
        <f ca="1">IF(AND(OR(LEN(Prévisions!E104)-LEN(SUBSTITUTE(Prévisions!E104,"/",""))=2,LEN(Prévisions!E104)-LEN(SUBSTITUTE(Prévisions!E104,"/",""))=1),OR(ISBLANK(Prévisions!F104),LEN(Prévisions!F104)-LEN(SUBSTITUTE(Prévisions!F104,"/",""))=2,LEN(Prévisions!F104)-LEN(SUBSTITUTE(Prévisions!F104,"/",""))=1),OR(ISBLANK(Prévisions!G104),LEN(Prévisions!G104)-LEN(SUBSTITUTE(Prévisions!G104,"/",""))=2,LEN(Prévisions!G104)-LEN(SUBSTITUTE(Prévisions!G104,"/",""))=1)),IF(AND(LEN(Prévisions!E104)-LEN(SUBSTITUTE(Prévisions!E104,"/",""))=1,LEN(Prévisions!F104)-LEN(SUBSTITUTE(Prévisions!F104,"/",""))=1,LEN(Prévisions!G104)-LEN(SUBSTITUTE(Prévisions!G104,"/",""))=1),"Série, OAV(s) et Film(s) à venir (non précisé)",IF(AND(OR(LEN(Prévisions!E104)-LEN(SUBSTITUTE(Prévisions!E104,"/",""))=1,Prévisions!E104="A venir"),OR(LEN(Prévisions!F104)-LEN(SUBSTITUTE(Prévisions!F104,"/",""))=1,Prévisions!F104="A venir")),"Série et OAV(s) à venir (non précisé)",IF(AND(OR(LEN(Prévisions!E104)-LEN(SUBSTITUTE(Prévisions!E104,"/",""))=1,Prévisions!E104="A venir"),OR(LEN(Prévisions!G104)-LEN(SUBSTITUTE(Prévisions!G104,"/",""))=1,Prévisions!G104="A venir")),"Série et Film(s) à venir (non précisé)",IF(OR(LEN(Prévisions!E104)-LEN(SUBSTITUTE(Prévisions!E104,"/",""))=1,Prévisions!E104="A venir"),"Série à venir (non précisé)",IF(AND(AND(Prévisions!E104*1&lt;=TODAY(),Prévisions!B104=DL!C104),AND(Prévisions!F104*1&lt;=TODAY(),Prévisions!C104=DL!E104),AND(Prévisions!G104*1&lt;=TODAY(),Prévisions!D104=DL!G104)),"Série terminée",IF(AND(AND(Prévisions!E104*1&lt;=TODAY(),OR(DL!C104="!",DL!C104="?")),AND(Prévisions!F104*1&lt;=TODAY(),OR(DL!E104="!",DL!E104="?")),AND(Prévisions!G104*1&lt;=TODAY(),OR(DL!G104="!",DL!G104="?"))),"Série, OAV(s) et Film(s) en cours",IF(AND(AND(Prévisions!E104*1&lt;=TODAY(),OR(DL!C104="!",DL!C104="?")),AND(Prévisions!F104*1&lt;=TODAY(),OR(DL!E104="!",DL!E104="?"))),"Série et OAV(s) en cours",IF(AND(AND(Prévisions!E104*1&lt;=TODAY(),OR(DL!C104="!",DL!C104="?")),AND(Prévisions!G104*1&lt;=TODAY(),OR(DL!G104="!",DL!G104="?"))),"Série et Film(s) en cours",IF(AND(AND(Prévisions!F104*1&lt;=TODAY(),OR(DL!E104="!",DL!E104="?")),AND(Prévisions!G104*1&lt;=TODAY(),OR(DL!G104="!",DL!G104="?"))),"OAV(s) et Film(s) en cours",IF(AND(Prévisions!E104*1&lt;=TODAY(),OR(DL!C104="!",DL!C104="?"),RIGHT(Prévisions!B104,1)="+"),"Série en cours (non précisé)",IF(AND(Prévisions!E104*1&lt;=TODAY(),OR(DL!C104="!",DL!C104="?")),"Série en cours",IF(AND(Prévisions!F104*1&lt;=TODAY(),OR(DL!E104="!",DL!E104="?"),RIGHT(Prévisions!C104,1)="+"),"OAV(s) en cours (non précisé)",IF(AND(Prévisions!F104*1&lt;=TODAY(),OR(DL!E104="!",DL!E104="?")),"OAV(s) en cours",IF(AND(Prévisions!G104*1&lt;=TODAY(),OR(DL!G104="!",DL!G104="?"),RIGHT(Prévisions!D104,1)="+"),"Film(s) en cours (non précisé)",IF(AND(Prévisions!G104*1&lt;=TODAY(),OR(DL!G104="!",DL!G104="?")),"Film(s) en cours",IF(AND(AND(Prévisions!E104*1&gt;TODAY(),DL!C104="!"),AND(Prévisions!F104*1&gt;TODAY(),DL!E104="!"),AND(Prévisions!G104*1&gt;TODAY(),DL!G104="!")),"Série, OAV(s) et Film(s) à venir",IF(AND(AND(Prévisions!E104*1&gt;TODAY(),DL!C104="!"),AND(Prévisions!F104*1&gt;TODAY(),DL!E104="!")),"Série et OAV(s) à venir",IF(AND(AND(Prévisions!E104*1&gt;TODAY(),DL!C104="!"),AND(Prévisions!G104*1&gt;TODAY(),DL!G104="!")),"Série et Film(s) à venir",IF(AND(AND(Prévisions!F104*1&gt;TODAY(),DL!E104="!"),AND(Prévisions!G104*1&gt;TODAY(),DL!G104="!")),"OAV(s) et Film(s) à venir",IF(AND(Prévisions!E104*1&gt;TODAY(),DL!C104="!"),"Série à venir",IF(AND(Prévisions!F104*1&gt;TODAY(),DL!E104="!"),"OAV(s) à venir",IF(AND(Prévisions!G104*1&gt;TODAY(),DL!G104="!"),"Film(s) à venir","Try Again")))))))))))))))))))))),IF(AND(Prévisions!E104="Terminée",OR(ISBLANK(Prévisions!F104),LEN(Prévisions!F104)-LEN(SUBSTITUTE(Prévisions!F104,"/",""))=2,LEN(Prévisions!F104)-LEN(SUBSTITUTE(Prévisions!F104,"/",""))=1,Prévisions!F104="Terminé(s)"),OR(ISBLANK(Prévisions!G104),LEN(Prévisions!G104)-LEN(SUBSTITUTE(Prévisions!G104,"/",""))=2,,LEN(Prévisions!G104)-LEN(SUBSTITUTE(Prévisions!G104,"/",""))=1,Prévisions!G104="Terminé(s)")),IF(AND(Prévisions!E104="Terminée",AND(Prévisions!F104*1&lt;=TODAY(),OR(DL!E104="!",DL!E104="?")),AND(Prévisions!G104*1&lt;=TODAY(),OR(DL!G104="!",DL!G104="?"))),"OAV(s) et Film(s) en cours",IF(AND(Prévisions!E104="Terminée",AND(Prévisions!F104*1&lt;=TODAY(),OR(DL!E104="!",DL!E104="?"),RIGHT(Prévisions!C104,1)="+")),"OAV(s) en cours (non précisé)",IF(AND(Prévisions!E104="Terminée",AND(Prévisions!F104*1&lt;=TODAY(),OR(DL!E104="!",DL!E104="?"))),"OAV(s) en cours",IF(AND(Prévisions!E104="Terminée",AND(Prévisions!G104*1&lt;=TODAY(),OR(DL!G104="!",DL!G104="?"),RIGHT(Prévisions!D104,1)="+")),"Film(s) en cours (non précisé)",IF(AND(Prévisions!E104="Terminée",AND(Prévisions!G104*1&lt;=TODAY(),OR(DL!G104="!",DL!G104="?"))),"Film(s) en cours",IF(AND(Prévisions!E104="Terminée",AND(LEN(Prévisions!F104)-LEN(SUBSTITUTE(Prévisions!F104,"/",""))=2,Prévisions!F104*1&gt;TODAY(),DL!E104="!"),AND(LEN(Prévisions!G104)-LEN(SUBSTITUTE(Prévisions!G104,"/",""))=2,Prévisions!G104*1&gt;TODAY(),DL!G104="!")),"OAV(s) et Film(s) à venir",IF(AND(Prévisions!E104="Terminée",AND(LEN(Prévisions!F104)-LEN(SUBSTITUTE(Prévisions!F104,"/",""))=2,Prévisions!F104*1&gt;TODAY(),DL!E104="!")),"OAV(s) à venir",IF(AND(Prévisions!E104="Terminée",AND(LEN(Prévisions!G104)-LEN(SUBSTITUTE(Prévisions!G104,"/",""))=2,Prévisions!G104*1&gt;TODAY(),DL!G104="!")),"Film(s) à venir",IF(AND(OR(LEN(Prévisions!F104)-LEN(SUBSTITUTE(Prévisions!F104,"/",""))=1,Prévisions!F104="A venir"),OR(LEN(Prévisions!G104)-LEN(SUBSTITUTE(Prévisions!G104,"/",""))=1,Prévisions!G104="A venir")),"OAV(s) et Film(s) à venir (non précisé)",IF(OR(LEN(Prévisions!F104)-LEN(SUBSTITUTE(Prévisions!F104,"/",""))=1,Prévisions!F104="A venir"),"OAV(s) à venir (non précisé)",IF(OR(LEN(Prévisions!G104)-LEN(SUBSTITUTE(Prévisions!G104,"/",""))=1,Prévisions!G104="A venir"),"Film(s) à venir (non précisé)",IF(AND(Prévisions!E104="Terminée",OR(AND(Prévisions!F104*1&lt;=TODAY(),Prévisions!C104=DL!E104),ISBLANK(Prévisions!F104),Prévisions!F104="Terminé(s)"),OR(AND(Prévisions!G104*1&lt;=TODAY(),Prévisions!D104=DL!G104),ISBLANK(Prévisions!G104),Prévisions!G104="Terminé(s)")),"Série terminée","Try Again")))))))))))),IF(AND(OR(Prévisions!E104="A venir",LEN(Prévisions!E104)-LEN(SUBSTITUTE(Prévisions!E104,"/",""))=1),DL!C104="!"),"Série à venir (non précisé)",IF(AND(OR(Prévisions!F104="A venir",LEN(Prévisions!F104)-LEN(SUBSTITUTE(Prévisions!F104,"/",""))=1),DL!E104="!"),"OAV(s) à venir (non précisé)",IF(AND(OR(Prévisions!G104="A venir",LEN(Prévisions!G104)-LEN(SUBSTITUTE(Prévisions!G104,"/",""))=1),DL!G104="!"),"Film(s) à venir (non précisé)",IF(Prévisions!E104="En pause","Série en pause",IF(Prévisions!F104="En pause","OAV(s) en pause",IF(AND(LEN(Prévisions!F104)-LEN(SUBSTITUTE(Prévisions!F104,"/",""))=1,DL!E104="!"),"OAV(s) à venir (non précisé)",IF(AND(LEN(Prévisions!G104)-LEN(SUBSTITUTE(Prévisions!G104,"/",""))=1,DL!E104="!"),"Film(s) à venir (non précisé)",IF(Prévisions!G104="Terminé(s)","Film(s) terminé(s)",IF(Prévisions!F104="Terminé(s)","OAV(s) terminé(s)",IF(AND(Prévisions!E104*1&gt;TODAY(),DL!C104="!"),"Série à venir",IF(AND(Prévisions!F104*1&gt;TODAY(),DL!E104="!"),"OAV(s) à venir",IF(AND(Prévisions!G104*1&gt;TODAY(),DL!G104="!"),"Film(s) à venir",IF(AND(ISBLANK(Prévisions!E104),Prévisions!F104*1&lt;=TODAY(),OR(DL!E104="!",DL!E104="?")),"OAV(s) en cours",IF(AND(ISBLANK(Prévisions!E104),ISBLANK(Prévisions!F104),AND(Prévisions!G104*1&lt;=TODAY(),Prévisions!D104=DL!G104)),"Film(s) terminé(s)",IF(AND(ISBLANK(Prévisions!E104),ISBLANK(Prévisions!G104),AND(Prévisions!F104*1&lt;=TODAY(),Prévisions!C104=DL!E104)),"OAV(s) terminé(s)","Tryagain")))))))))))))))))</f>
        <v>Série terminée</v>
      </c>
      <c r="I104" s="5" t="str">
        <f ca="1">IF(AND(OR(H104="Série et OAV(s) en cours",H104="Série et OAV(s) en cours (non précisé)",H104="Série en cours",H104="OAV(s) en cours",H104="Film(s) en cours",H104="Série en cours (non précisé)",H104="OAV(s) en cours (non précisé)",H104="Film(s) en cours (non précisé)"),B104=C104,D104=E104,F104=G104),"A jour",IF(H104="Film(s) à venir","Dans "&amp;Prévisions!G104*1-TODAY()&amp;" jour(s)",IF(H104="OAV(s) à venir","Dans "&amp;Prévisions!F104*1-TODAY()&amp;" jour(s)",IF(H104="Série à venir","Dans "&amp;Prévisions!E104*1-TODAY()&amp;" jour(s)",IF(OR(H104="Série et OAV(s) à venir (non précisé)",H104="Série à venir (non précisé)",H104="OAV(s) à venir (non précisé)",H104="Film(s) à venir (non précisé)",H104="Série et film(s) à venir (non précisé)"),"Dans ?? jour(s)",IF(AND(H104="Film(s) terminé(s)",F104=G104),"Fini(s)",IF(AND(B104=C104,D104=E104,F104=G104),"Finie",IF(OR(DL!B104="x",DL!D104="x",DL!F104="x"),"Série Abandonnée",IF(AND(B104&lt;C104,D104&lt;E104,F104&lt;G104),C104-B104&amp;" Episode(s), "&amp;E104-D104&amp;" OAV(s) et "&amp;G104-F104&amp;" Film(s) à regarder",IF(AND(B104&lt;C104,D104&lt;E104),C104-B104&amp;" Episode(s) et "&amp;E104-D104&amp;" OAV(s) à regarder",IF(AND(B104&lt;C104,F104&lt;G104),C104-B104&amp;" Episode(s) et "&amp;G104-F104&amp;" Film(s) à regarder",IF(AND(D104&lt;E104,F104&lt;G104),E104-D104&amp;" OAV(s) et "&amp;G104-F104&amp;" Film(s) à regarder",IF(B104&lt;C104,C104-B104&amp;" Episode(s) à regarder",IF(D104&lt;E104,E104-D104&amp;" OAV(s) à regarder",IF(F104&lt;G104,G104-F104&amp;" Film(s) à regarder","")))))))))))))))</f>
        <v>Finie</v>
      </c>
    </row>
    <row r="105" spans="1:9" s="6" customFormat="1" ht="17.25" customHeight="1" x14ac:dyDescent="0.25">
      <c r="A105" s="35" t="s">
        <v>57</v>
      </c>
      <c r="B105" s="5">
        <v>13</v>
      </c>
      <c r="C105" s="5">
        <v>13</v>
      </c>
      <c r="D105" s="5"/>
      <c r="E105" s="5"/>
      <c r="F105" s="5"/>
      <c r="G105" s="5"/>
      <c r="H105" s="5" t="str">
        <f ca="1">IF(AND(OR(LEN(Prévisions!E105)-LEN(SUBSTITUTE(Prévisions!E105,"/",""))=2,LEN(Prévisions!E105)-LEN(SUBSTITUTE(Prévisions!E105,"/",""))=1),OR(ISBLANK(Prévisions!F105),LEN(Prévisions!F105)-LEN(SUBSTITUTE(Prévisions!F105,"/",""))=2,LEN(Prévisions!F105)-LEN(SUBSTITUTE(Prévisions!F105,"/",""))=1),OR(ISBLANK(Prévisions!G105),LEN(Prévisions!G105)-LEN(SUBSTITUTE(Prévisions!G105,"/",""))=2,LEN(Prévisions!G105)-LEN(SUBSTITUTE(Prévisions!G105,"/",""))=1)),IF(AND(LEN(Prévisions!E105)-LEN(SUBSTITUTE(Prévisions!E105,"/",""))=1,LEN(Prévisions!F105)-LEN(SUBSTITUTE(Prévisions!F105,"/",""))=1,LEN(Prévisions!G105)-LEN(SUBSTITUTE(Prévisions!G105,"/",""))=1),"Série, OAV(s) et Film(s) à venir (non précisé)",IF(AND(OR(LEN(Prévisions!E105)-LEN(SUBSTITUTE(Prévisions!E105,"/",""))=1,Prévisions!E105="A venir"),OR(LEN(Prévisions!F105)-LEN(SUBSTITUTE(Prévisions!F105,"/",""))=1,Prévisions!F105="A venir")),"Série et OAV(s) à venir (non précisé)",IF(AND(OR(LEN(Prévisions!E105)-LEN(SUBSTITUTE(Prévisions!E105,"/",""))=1,Prévisions!E105="A venir"),OR(LEN(Prévisions!G105)-LEN(SUBSTITUTE(Prévisions!G105,"/",""))=1,Prévisions!G105="A venir")),"Série et Film(s) à venir (non précisé)",IF(OR(LEN(Prévisions!E105)-LEN(SUBSTITUTE(Prévisions!E105,"/",""))=1,Prévisions!E105="A venir"),"Série à venir (non précisé)",IF(AND(AND(Prévisions!E105*1&lt;=TODAY(),Prévisions!B105=DL!C105),AND(Prévisions!F105*1&lt;=TODAY(),Prévisions!C105=DL!E105),AND(Prévisions!G105*1&lt;=TODAY(),Prévisions!D105=DL!G105)),"Série terminée",IF(AND(AND(Prévisions!E105*1&lt;=TODAY(),OR(DL!C105="!",DL!C105="?")),AND(Prévisions!F105*1&lt;=TODAY(),OR(DL!E105="!",DL!E105="?")),AND(Prévisions!G105*1&lt;=TODAY(),OR(DL!G105="!",DL!G105="?"))),"Série, OAV(s) et Film(s) en cours",IF(AND(AND(Prévisions!E105*1&lt;=TODAY(),OR(DL!C105="!",DL!C105="?")),AND(Prévisions!F105*1&lt;=TODAY(),OR(DL!E105="!",DL!E105="?"))),"Série et OAV(s) en cours",IF(AND(AND(Prévisions!E105*1&lt;=TODAY(),OR(DL!C105="!",DL!C105="?")),AND(Prévisions!G105*1&lt;=TODAY(),OR(DL!G105="!",DL!G105="?"))),"Série et Film(s) en cours",IF(AND(AND(Prévisions!F105*1&lt;=TODAY(),OR(DL!E105="!",DL!E105="?")),AND(Prévisions!G105*1&lt;=TODAY(),OR(DL!G105="!",DL!G105="?"))),"OAV(s) et Film(s) en cours",IF(AND(Prévisions!E105*1&lt;=TODAY(),OR(DL!C105="!",DL!C105="?"),RIGHT(Prévisions!B105,1)="+"),"Série en cours (non précisé)",IF(AND(Prévisions!E105*1&lt;=TODAY(),OR(DL!C105="!",DL!C105="?")),"Série en cours",IF(AND(Prévisions!F105*1&lt;=TODAY(),OR(DL!E105="!",DL!E105="?"),RIGHT(Prévisions!C105,1)="+"),"OAV(s) en cours (non précisé)",IF(AND(Prévisions!F105*1&lt;=TODAY(),OR(DL!E105="!",DL!E105="?")),"OAV(s) en cours",IF(AND(Prévisions!G105*1&lt;=TODAY(),OR(DL!G105="!",DL!G105="?"),RIGHT(Prévisions!D105,1)="+"),"Film(s) en cours (non précisé)",IF(AND(Prévisions!G105*1&lt;=TODAY(),OR(DL!G105="!",DL!G105="?")),"Film(s) en cours",IF(AND(AND(Prévisions!E105*1&gt;TODAY(),DL!C105="!"),AND(Prévisions!F105*1&gt;TODAY(),DL!E105="!"),AND(Prévisions!G105*1&gt;TODAY(),DL!G105="!")),"Série, OAV(s) et Film(s) à venir",IF(AND(AND(Prévisions!E105*1&gt;TODAY(),DL!C105="!"),AND(Prévisions!F105*1&gt;TODAY(),DL!E105="!")),"Série et OAV(s) à venir",IF(AND(AND(Prévisions!E105*1&gt;TODAY(),DL!C105="!"),AND(Prévisions!G105*1&gt;TODAY(),DL!G105="!")),"Série et Film(s) à venir",IF(AND(AND(Prévisions!F105*1&gt;TODAY(),DL!E105="!"),AND(Prévisions!G105*1&gt;TODAY(),DL!G105="!")),"OAV(s) et Film(s) à venir",IF(AND(Prévisions!E105*1&gt;TODAY(),DL!C105="!"),"Série à venir",IF(AND(Prévisions!F105*1&gt;TODAY(),DL!E105="!"),"OAV(s) à venir",IF(AND(Prévisions!G105*1&gt;TODAY(),DL!G105="!"),"Film(s) à venir","Try Again")))))))))))))))))))))),IF(AND(Prévisions!E105="Terminée",OR(ISBLANK(Prévisions!F105),LEN(Prévisions!F105)-LEN(SUBSTITUTE(Prévisions!F105,"/",""))=2,LEN(Prévisions!F105)-LEN(SUBSTITUTE(Prévisions!F105,"/",""))=1,Prévisions!F105="Terminé(s)"),OR(ISBLANK(Prévisions!G105),LEN(Prévisions!G105)-LEN(SUBSTITUTE(Prévisions!G105,"/",""))=2,,LEN(Prévisions!G105)-LEN(SUBSTITUTE(Prévisions!G105,"/",""))=1,Prévisions!G105="Terminé(s)")),IF(AND(Prévisions!E105="Terminée",AND(Prévisions!F105*1&lt;=TODAY(),OR(DL!E105="!",DL!E105="?")),AND(Prévisions!G105*1&lt;=TODAY(),OR(DL!G105="!",DL!G105="?"))),"OAV(s) et Film(s) en cours",IF(AND(Prévisions!E105="Terminée",AND(Prévisions!F105*1&lt;=TODAY(),OR(DL!E105="!",DL!E105="?"),RIGHT(Prévisions!C105,1)="+")),"OAV(s) en cours (non précisé)",IF(AND(Prévisions!E105="Terminée",AND(Prévisions!F105*1&lt;=TODAY(),OR(DL!E105="!",DL!E105="?"))),"OAV(s) en cours",IF(AND(Prévisions!E105="Terminée",AND(Prévisions!G105*1&lt;=TODAY(),OR(DL!G105="!",DL!G105="?"),RIGHT(Prévisions!D105,1)="+")),"Film(s) en cours (non précisé)",IF(AND(Prévisions!E105="Terminée",AND(Prévisions!G105*1&lt;=TODAY(),OR(DL!G105="!",DL!G105="?"))),"Film(s) en cours",IF(AND(Prévisions!E105="Terminée",AND(LEN(Prévisions!F105)-LEN(SUBSTITUTE(Prévisions!F105,"/",""))=2,Prévisions!F105*1&gt;TODAY(),DL!E105="!"),AND(LEN(Prévisions!G105)-LEN(SUBSTITUTE(Prévisions!G105,"/",""))=2,Prévisions!G105*1&gt;TODAY(),DL!G105="!")),"OAV(s) et Film(s) à venir",IF(AND(Prévisions!E105="Terminée",AND(LEN(Prévisions!F105)-LEN(SUBSTITUTE(Prévisions!F105,"/",""))=2,Prévisions!F105*1&gt;TODAY(),DL!E105="!")),"OAV(s) à venir",IF(AND(Prévisions!E105="Terminée",AND(LEN(Prévisions!G105)-LEN(SUBSTITUTE(Prévisions!G105,"/",""))=2,Prévisions!G105*1&gt;TODAY(),DL!G105="!")),"Film(s) à venir",IF(AND(OR(LEN(Prévisions!F105)-LEN(SUBSTITUTE(Prévisions!F105,"/",""))=1,Prévisions!F105="A venir"),OR(LEN(Prévisions!G105)-LEN(SUBSTITUTE(Prévisions!G105,"/",""))=1,Prévisions!G105="A venir")),"OAV(s) et Film(s) à venir (non précisé)",IF(OR(LEN(Prévisions!F105)-LEN(SUBSTITUTE(Prévisions!F105,"/",""))=1,Prévisions!F105="A venir"),"OAV(s) à venir (non précisé)",IF(OR(LEN(Prévisions!G105)-LEN(SUBSTITUTE(Prévisions!G105,"/",""))=1,Prévisions!G105="A venir"),"Film(s) à venir (non précisé)",IF(AND(Prévisions!E105="Terminée",OR(AND(Prévisions!F105*1&lt;=TODAY(),Prévisions!C105=DL!E105),ISBLANK(Prévisions!F105),Prévisions!F105="Terminé(s)"),OR(AND(Prévisions!G105*1&lt;=TODAY(),Prévisions!D105=DL!G105),ISBLANK(Prévisions!G105),Prévisions!G105="Terminé(s)")),"Série terminée","Try Again")))))))))))),IF(AND(OR(Prévisions!E105="A venir",LEN(Prévisions!E105)-LEN(SUBSTITUTE(Prévisions!E105,"/",""))=1),DL!C105="!"),"Série à venir (non précisé)",IF(AND(OR(Prévisions!F105="A venir",LEN(Prévisions!F105)-LEN(SUBSTITUTE(Prévisions!F105,"/",""))=1),DL!E105="!"),"OAV(s) à venir (non précisé)",IF(AND(OR(Prévisions!G105="A venir",LEN(Prévisions!G105)-LEN(SUBSTITUTE(Prévisions!G105,"/",""))=1),DL!G105="!"),"Film(s) à venir (non précisé)",IF(Prévisions!E105="En pause","Série en pause",IF(Prévisions!F105="En pause","OAV(s) en pause",IF(AND(LEN(Prévisions!F105)-LEN(SUBSTITUTE(Prévisions!F105,"/",""))=1,DL!E105="!"),"OAV(s) à venir (non précisé)",IF(AND(LEN(Prévisions!G105)-LEN(SUBSTITUTE(Prévisions!G105,"/",""))=1,DL!E105="!"),"Film(s) à venir (non précisé)",IF(Prévisions!G105="Terminé(s)","Film(s) terminé(s)",IF(Prévisions!F105="Terminé(s)","OAV(s) terminé(s)",IF(AND(Prévisions!E105*1&gt;TODAY(),DL!C105="!"),"Série à venir",IF(AND(Prévisions!F105*1&gt;TODAY(),DL!E105="!"),"OAV(s) à venir",IF(AND(Prévisions!G105*1&gt;TODAY(),DL!G105="!"),"Film(s) à venir",IF(AND(ISBLANK(Prévisions!E105),Prévisions!F105*1&lt;=TODAY(),OR(DL!E105="!",DL!E105="?")),"OAV(s) en cours",IF(AND(ISBLANK(Prévisions!E105),ISBLANK(Prévisions!F105),AND(Prévisions!G105*1&lt;=TODAY(),Prévisions!D105=DL!G105)),"Film(s) terminé(s)",IF(AND(ISBLANK(Prévisions!E105),ISBLANK(Prévisions!G105),AND(Prévisions!F105*1&lt;=TODAY(),Prévisions!C105=DL!E105)),"OAV(s) terminé(s)","Tryagain")))))))))))))))))</f>
        <v>Série terminée</v>
      </c>
      <c r="I105" s="5" t="str">
        <f ca="1">IF(AND(OR(H105="Série et OAV(s) en cours",H105="Série et OAV(s) en cours (non précisé)",H105="Série en cours",H105="OAV(s) en cours",H105="Film(s) en cours",H105="Série en cours (non précisé)",H105="OAV(s) en cours (non précisé)",H105="Film(s) en cours (non précisé)"),B105=C105,D105=E105,F105=G105),"A jour",IF(H105="Film(s) à venir","Dans "&amp;Prévisions!G105*1-TODAY()&amp;" jour(s)",IF(H105="OAV(s) à venir","Dans "&amp;Prévisions!F105*1-TODAY()&amp;" jour(s)",IF(H105="Série à venir","Dans "&amp;Prévisions!E105*1-TODAY()&amp;" jour(s)",IF(OR(H105="Série et OAV(s) à venir (non précisé)",H105="Série à venir (non précisé)",H105="OAV(s) à venir (non précisé)",H105="Film(s) à venir (non précisé)",H105="Série et film(s) à venir (non précisé)"),"Dans ?? jour(s)",IF(AND(H105="Film(s) terminé(s)",F105=G105),"Fini(s)",IF(AND(B105=C105,D105=E105,F105=G105),"Finie",IF(OR(DL!B105="x",DL!D105="x",DL!F105="x"),"Série Abandonnée",IF(AND(B105&lt;C105,D105&lt;E105,F105&lt;G105),C105-B105&amp;" Episode(s), "&amp;E105-D105&amp;" OAV(s) et "&amp;G105-F105&amp;" Film(s) à regarder",IF(AND(B105&lt;C105,D105&lt;E105),C105-B105&amp;" Episode(s) et "&amp;E105-D105&amp;" OAV(s) à regarder",IF(AND(B105&lt;C105,F105&lt;G105),C105-B105&amp;" Episode(s) et "&amp;G105-F105&amp;" Film(s) à regarder",IF(AND(D105&lt;E105,F105&lt;G105),E105-D105&amp;" OAV(s) et "&amp;G105-F105&amp;" Film(s) à regarder",IF(B105&lt;C105,C105-B105&amp;" Episode(s) à regarder",IF(D105&lt;E105,E105-D105&amp;" OAV(s) à regarder",IF(F105&lt;G105,G105-F105&amp;" Film(s) à regarder","")))))))))))))))</f>
        <v>Finie</v>
      </c>
    </row>
    <row r="106" spans="1:9" s="10" customFormat="1" ht="17.25" customHeight="1" x14ac:dyDescent="0.25">
      <c r="A106" s="35" t="s">
        <v>99</v>
      </c>
      <c r="B106" s="5"/>
      <c r="C106" s="5"/>
      <c r="D106" s="5">
        <v>2</v>
      </c>
      <c r="E106" s="5">
        <v>2</v>
      </c>
      <c r="F106" s="5"/>
      <c r="G106" s="5"/>
      <c r="H106" s="5" t="str">
        <f ca="1">IF(AND(OR(LEN(Prévisions!E106)-LEN(SUBSTITUTE(Prévisions!E106,"/",""))=2,LEN(Prévisions!E106)-LEN(SUBSTITUTE(Prévisions!E106,"/",""))=1),OR(ISBLANK(Prévisions!F106),LEN(Prévisions!F106)-LEN(SUBSTITUTE(Prévisions!F106,"/",""))=2,LEN(Prévisions!F106)-LEN(SUBSTITUTE(Prévisions!F106,"/",""))=1),OR(ISBLANK(Prévisions!G106),LEN(Prévisions!G106)-LEN(SUBSTITUTE(Prévisions!G106,"/",""))=2,LEN(Prévisions!G106)-LEN(SUBSTITUTE(Prévisions!G106,"/",""))=1)),IF(AND(LEN(Prévisions!E106)-LEN(SUBSTITUTE(Prévisions!E106,"/",""))=1,LEN(Prévisions!F106)-LEN(SUBSTITUTE(Prévisions!F106,"/",""))=1,LEN(Prévisions!G106)-LEN(SUBSTITUTE(Prévisions!G106,"/",""))=1),"Série, OAV(s) et Film(s) à venir (non précisé)",IF(AND(OR(LEN(Prévisions!E106)-LEN(SUBSTITUTE(Prévisions!E106,"/",""))=1,Prévisions!E106="A venir"),OR(LEN(Prévisions!F106)-LEN(SUBSTITUTE(Prévisions!F106,"/",""))=1,Prévisions!F106="A venir")),"Série et OAV(s) à venir (non précisé)",IF(AND(OR(LEN(Prévisions!E106)-LEN(SUBSTITUTE(Prévisions!E106,"/",""))=1,Prévisions!E106="A venir"),OR(LEN(Prévisions!G106)-LEN(SUBSTITUTE(Prévisions!G106,"/",""))=1,Prévisions!G106="A venir")),"Série et Film(s) à venir (non précisé)",IF(OR(LEN(Prévisions!E106)-LEN(SUBSTITUTE(Prévisions!E106,"/",""))=1,Prévisions!E106="A venir"),"Série à venir (non précisé)",IF(AND(AND(Prévisions!E106*1&lt;=TODAY(),Prévisions!B106=DL!C106),AND(Prévisions!F106*1&lt;=TODAY(),Prévisions!C106=DL!E106),AND(Prévisions!G106*1&lt;=TODAY(),Prévisions!D106=DL!G106)),"Série terminée",IF(AND(AND(Prévisions!E106*1&lt;=TODAY(),OR(DL!C106="!",DL!C106="?")),AND(Prévisions!F106*1&lt;=TODAY(),OR(DL!E106="!",DL!E106="?")),AND(Prévisions!G106*1&lt;=TODAY(),OR(DL!G106="!",DL!G106="?"))),"Série, OAV(s) et Film(s) en cours",IF(AND(AND(Prévisions!E106*1&lt;=TODAY(),OR(DL!C106="!",DL!C106="?")),AND(Prévisions!F106*1&lt;=TODAY(),OR(DL!E106="!",DL!E106="?"))),"Série et OAV(s) en cours",IF(AND(AND(Prévisions!E106*1&lt;=TODAY(),OR(DL!C106="!",DL!C106="?")),AND(Prévisions!G106*1&lt;=TODAY(),OR(DL!G106="!",DL!G106="?"))),"Série et Film(s) en cours",IF(AND(AND(Prévisions!F106*1&lt;=TODAY(),OR(DL!E106="!",DL!E106="?")),AND(Prévisions!G106*1&lt;=TODAY(),OR(DL!G106="!",DL!G106="?"))),"OAV(s) et Film(s) en cours",IF(AND(Prévisions!E106*1&lt;=TODAY(),OR(DL!C106="!",DL!C106="?"),RIGHT(Prévisions!B106,1)="+"),"Série en cours (non précisé)",IF(AND(Prévisions!E106*1&lt;=TODAY(),OR(DL!C106="!",DL!C106="?")),"Série en cours",IF(AND(Prévisions!F106*1&lt;=TODAY(),OR(DL!E106="!",DL!E106="?"),RIGHT(Prévisions!C106,1)="+"),"OAV(s) en cours (non précisé)",IF(AND(Prévisions!F106*1&lt;=TODAY(),OR(DL!E106="!",DL!E106="?")),"OAV(s) en cours",IF(AND(Prévisions!G106*1&lt;=TODAY(),OR(DL!G106="!",DL!G106="?"),RIGHT(Prévisions!D106,1)="+"),"Film(s) en cours (non précisé)",IF(AND(Prévisions!G106*1&lt;=TODAY(),OR(DL!G106="!",DL!G106="?")),"Film(s) en cours",IF(AND(AND(Prévisions!E106*1&gt;TODAY(),DL!C106="!"),AND(Prévisions!F106*1&gt;TODAY(),DL!E106="!"),AND(Prévisions!G106*1&gt;TODAY(),DL!G106="!")),"Série, OAV(s) et Film(s) à venir",IF(AND(AND(Prévisions!E106*1&gt;TODAY(),DL!C106="!"),AND(Prévisions!F106*1&gt;TODAY(),DL!E106="!")),"Série et OAV(s) à venir",IF(AND(AND(Prévisions!E106*1&gt;TODAY(),DL!C106="!"),AND(Prévisions!G106*1&gt;TODAY(),DL!G106="!")),"Série et Film(s) à venir",IF(AND(AND(Prévisions!F106*1&gt;TODAY(),DL!E106="!"),AND(Prévisions!G106*1&gt;TODAY(),DL!G106="!")),"OAV(s) et Film(s) à venir",IF(AND(Prévisions!E106*1&gt;TODAY(),DL!C106="!"),"Série à venir",IF(AND(Prévisions!F106*1&gt;TODAY(),DL!E106="!"),"OAV(s) à venir",IF(AND(Prévisions!G106*1&gt;TODAY(),DL!G106="!"),"Film(s) à venir","Try Again")))))))))))))))))))))),IF(AND(Prévisions!E106="Terminée",OR(ISBLANK(Prévisions!F106),LEN(Prévisions!F106)-LEN(SUBSTITUTE(Prévisions!F106,"/",""))=2,LEN(Prévisions!F106)-LEN(SUBSTITUTE(Prévisions!F106,"/",""))=1,Prévisions!F106="Terminé(s)"),OR(ISBLANK(Prévisions!G106),LEN(Prévisions!G106)-LEN(SUBSTITUTE(Prévisions!G106,"/",""))=2,,LEN(Prévisions!G106)-LEN(SUBSTITUTE(Prévisions!G106,"/",""))=1,Prévisions!G106="Terminé(s)")),IF(AND(Prévisions!E106="Terminée",AND(Prévisions!F106*1&lt;=TODAY(),OR(DL!E106="!",DL!E106="?")),AND(Prévisions!G106*1&lt;=TODAY(),OR(DL!G106="!",DL!G106="?"))),"OAV(s) et Film(s) en cours",IF(AND(Prévisions!E106="Terminée",AND(Prévisions!F106*1&lt;=TODAY(),OR(DL!E106="!",DL!E106="?"),RIGHT(Prévisions!C106,1)="+")),"OAV(s) en cours (non précisé)",IF(AND(Prévisions!E106="Terminée",AND(Prévisions!F106*1&lt;=TODAY(),OR(DL!E106="!",DL!E106="?"))),"OAV(s) en cours",IF(AND(Prévisions!E106="Terminée",AND(Prévisions!G106*1&lt;=TODAY(),OR(DL!G106="!",DL!G106="?"),RIGHT(Prévisions!D106,1)="+")),"Film(s) en cours (non précisé)",IF(AND(Prévisions!E106="Terminée",AND(Prévisions!G106*1&lt;=TODAY(),OR(DL!G106="!",DL!G106="?"))),"Film(s) en cours",IF(AND(Prévisions!E106="Terminée",AND(LEN(Prévisions!F106)-LEN(SUBSTITUTE(Prévisions!F106,"/",""))=2,Prévisions!F106*1&gt;TODAY(),DL!E106="!"),AND(LEN(Prévisions!G106)-LEN(SUBSTITUTE(Prévisions!G106,"/",""))=2,Prévisions!G106*1&gt;TODAY(),DL!G106="!")),"OAV(s) et Film(s) à venir",IF(AND(Prévisions!E106="Terminée",AND(LEN(Prévisions!F106)-LEN(SUBSTITUTE(Prévisions!F106,"/",""))=2,Prévisions!F106*1&gt;TODAY(),DL!E106="!")),"OAV(s) à venir",IF(AND(Prévisions!E106="Terminée",AND(LEN(Prévisions!G106)-LEN(SUBSTITUTE(Prévisions!G106,"/",""))=2,Prévisions!G106*1&gt;TODAY(),DL!G106="!")),"Film(s) à venir",IF(AND(OR(LEN(Prévisions!F106)-LEN(SUBSTITUTE(Prévisions!F106,"/",""))=1,Prévisions!F106="A venir"),OR(LEN(Prévisions!G106)-LEN(SUBSTITUTE(Prévisions!G106,"/",""))=1,Prévisions!G106="A venir")),"OAV(s) et Film(s) à venir (non précisé)",IF(OR(LEN(Prévisions!F106)-LEN(SUBSTITUTE(Prévisions!F106,"/",""))=1,Prévisions!F106="A venir"),"OAV(s) à venir (non précisé)",IF(OR(LEN(Prévisions!G106)-LEN(SUBSTITUTE(Prévisions!G106,"/",""))=1,Prévisions!G106="A venir"),"Film(s) à venir (non précisé)",IF(AND(Prévisions!E106="Terminée",OR(AND(Prévisions!F106*1&lt;=TODAY(),Prévisions!C106=DL!E106),ISBLANK(Prévisions!F106),Prévisions!F106="Terminé(s)"),OR(AND(Prévisions!G106*1&lt;=TODAY(),Prévisions!D106=DL!G106),ISBLANK(Prévisions!G106),Prévisions!G106="Terminé(s)")),"Série terminée","Try Again")))))))))))),IF(AND(OR(Prévisions!E106="A venir",LEN(Prévisions!E106)-LEN(SUBSTITUTE(Prévisions!E106,"/",""))=1),DL!C106="!"),"Série à venir (non précisé)",IF(AND(OR(Prévisions!F106="A venir",LEN(Prévisions!F106)-LEN(SUBSTITUTE(Prévisions!F106,"/",""))=1),DL!E106="!"),"OAV(s) à venir (non précisé)",IF(AND(OR(Prévisions!G106="A venir",LEN(Prévisions!G106)-LEN(SUBSTITUTE(Prévisions!G106,"/",""))=1),DL!G106="!"),"Film(s) à venir (non précisé)",IF(Prévisions!E106="En pause","Série en pause",IF(Prévisions!F106="En pause","OAV(s) en pause",IF(AND(LEN(Prévisions!F106)-LEN(SUBSTITUTE(Prévisions!F106,"/",""))=1,DL!E106="!"),"OAV(s) à venir (non précisé)",IF(AND(LEN(Prévisions!G106)-LEN(SUBSTITUTE(Prévisions!G106,"/",""))=1,DL!E106="!"),"Film(s) à venir (non précisé)",IF(Prévisions!G106="Terminé(s)","Film(s) terminé(s)",IF(Prévisions!F106="Terminé(s)","OAV(s) terminé(s)",IF(AND(Prévisions!E106*1&gt;TODAY(),DL!C106="!"),"Série à venir",IF(AND(Prévisions!F106*1&gt;TODAY(),DL!E106="!"),"OAV(s) à venir",IF(AND(Prévisions!G106*1&gt;TODAY(),DL!G106="!"),"Film(s) à venir",IF(AND(ISBLANK(Prévisions!E106),Prévisions!F106*1&lt;=TODAY(),OR(DL!E106="!",DL!E106="?")),"OAV(s) en cours",IF(AND(ISBLANK(Prévisions!E106),ISBLANK(Prévisions!F106),AND(Prévisions!G106*1&lt;=TODAY(),Prévisions!D106=DL!G106)),"Film(s) terminé(s)",IF(AND(ISBLANK(Prévisions!E106),ISBLANK(Prévisions!G106),AND(Prévisions!F106*1&lt;=TODAY(),Prévisions!C106=DL!E106)),"OAV(s) terminé(s)","Tryagain")))))))))))))))))</f>
        <v>OAV(s) terminé(s)</v>
      </c>
      <c r="I106" s="5" t="str">
        <f ca="1">IF(AND(OR(H106="Série et OAV(s) en cours",H106="Série et OAV(s) en cours (non précisé)",H106="Série en cours",H106="OAV(s) en cours",H106="Film(s) en cours",H106="Série en cours (non précisé)",H106="OAV(s) en cours (non précisé)",H106="Film(s) en cours (non précisé)"),B106=C106,D106=E106,F106=G106),"A jour",IF(H106="Film(s) à venir","Dans "&amp;Prévisions!G106*1-TODAY()&amp;" jour(s)",IF(H106="OAV(s) à venir","Dans "&amp;Prévisions!F106*1-TODAY()&amp;" jour(s)",IF(H106="Série à venir","Dans "&amp;Prévisions!E106*1-TODAY()&amp;" jour(s)",IF(OR(H106="Série et OAV(s) à venir (non précisé)",H106="Série à venir (non précisé)",H106="OAV(s) à venir (non précisé)",H106="Film(s) à venir (non précisé)",H106="Série et film(s) à venir (non précisé)"),"Dans ?? jour(s)",IF(AND(H106="Film(s) terminé(s)",F106=G106),"Fini(s)",IF(AND(B106=C106,D106=E106,F106=G106),"Finie",IF(OR(DL!B106="x",DL!D106="x",DL!F106="x"),"Série Abandonnée",IF(AND(B106&lt;C106,D106&lt;E106,F106&lt;G106),C106-B106&amp;" Episode(s), "&amp;E106-D106&amp;" OAV(s) et "&amp;G106-F106&amp;" Film(s) à regarder",IF(AND(B106&lt;C106,D106&lt;E106),C106-B106&amp;" Episode(s) et "&amp;E106-D106&amp;" OAV(s) à regarder",IF(AND(B106&lt;C106,F106&lt;G106),C106-B106&amp;" Episode(s) et "&amp;G106-F106&amp;" Film(s) à regarder",IF(AND(D106&lt;E106,F106&lt;G106),E106-D106&amp;" OAV(s) et "&amp;G106-F106&amp;" Film(s) à regarder",IF(B106&lt;C106,C106-B106&amp;" Episode(s) à regarder",IF(D106&lt;E106,E106-D106&amp;" OAV(s) à regarder",IF(F106&lt;G106,G106-F106&amp;" Film(s) à regarder","")))))))))))))))</f>
        <v>Finie</v>
      </c>
    </row>
    <row r="107" spans="1:9" s="10" customFormat="1" ht="17.25" customHeight="1" x14ac:dyDescent="0.25">
      <c r="A107" s="35" t="s">
        <v>189</v>
      </c>
      <c r="B107" s="5"/>
      <c r="C107" s="5"/>
      <c r="D107" s="5"/>
      <c r="E107" s="5"/>
      <c r="F107" s="5">
        <v>1</v>
      </c>
      <c r="G107" s="5">
        <v>1</v>
      </c>
      <c r="H107" s="5" t="str">
        <f ca="1">IF(AND(OR(LEN(Prévisions!E107)-LEN(SUBSTITUTE(Prévisions!E107,"/",""))=2,LEN(Prévisions!E107)-LEN(SUBSTITUTE(Prévisions!E107,"/",""))=1),OR(ISBLANK(Prévisions!F107),LEN(Prévisions!F107)-LEN(SUBSTITUTE(Prévisions!F107,"/",""))=2,LEN(Prévisions!F107)-LEN(SUBSTITUTE(Prévisions!F107,"/",""))=1),OR(ISBLANK(Prévisions!G107),LEN(Prévisions!G107)-LEN(SUBSTITUTE(Prévisions!G107,"/",""))=2,LEN(Prévisions!G107)-LEN(SUBSTITUTE(Prévisions!G107,"/",""))=1)),IF(AND(LEN(Prévisions!E107)-LEN(SUBSTITUTE(Prévisions!E107,"/",""))=1,LEN(Prévisions!F107)-LEN(SUBSTITUTE(Prévisions!F107,"/",""))=1,LEN(Prévisions!G107)-LEN(SUBSTITUTE(Prévisions!G107,"/",""))=1),"Série, OAV(s) et Film(s) à venir (non précisé)",IF(AND(OR(LEN(Prévisions!E107)-LEN(SUBSTITUTE(Prévisions!E107,"/",""))=1,Prévisions!E107="A venir"),OR(LEN(Prévisions!F107)-LEN(SUBSTITUTE(Prévisions!F107,"/",""))=1,Prévisions!F107="A venir")),"Série et OAV(s) à venir (non précisé)",IF(AND(OR(LEN(Prévisions!E107)-LEN(SUBSTITUTE(Prévisions!E107,"/",""))=1,Prévisions!E107="A venir"),OR(LEN(Prévisions!G107)-LEN(SUBSTITUTE(Prévisions!G107,"/",""))=1,Prévisions!G107="A venir")),"Série et Film(s) à venir (non précisé)",IF(OR(LEN(Prévisions!E107)-LEN(SUBSTITUTE(Prévisions!E107,"/",""))=1,Prévisions!E107="A venir"),"Série à venir (non précisé)",IF(AND(AND(Prévisions!E107*1&lt;=TODAY(),Prévisions!B107=DL!C107),AND(Prévisions!F107*1&lt;=TODAY(),Prévisions!C107=DL!E107),AND(Prévisions!G107*1&lt;=TODAY(),Prévisions!D107=DL!G107)),"Série terminée",IF(AND(AND(Prévisions!E107*1&lt;=TODAY(),OR(DL!C107="!",DL!C107="?")),AND(Prévisions!F107*1&lt;=TODAY(),OR(DL!E107="!",DL!E107="?")),AND(Prévisions!G107*1&lt;=TODAY(),OR(DL!G107="!",DL!G107="?"))),"Série, OAV(s) et Film(s) en cours",IF(AND(AND(Prévisions!E107*1&lt;=TODAY(),OR(DL!C107="!",DL!C107="?")),AND(Prévisions!F107*1&lt;=TODAY(),OR(DL!E107="!",DL!E107="?"))),"Série et OAV(s) en cours",IF(AND(AND(Prévisions!E107*1&lt;=TODAY(),OR(DL!C107="!",DL!C107="?")),AND(Prévisions!G107*1&lt;=TODAY(),OR(DL!G107="!",DL!G107="?"))),"Série et Film(s) en cours",IF(AND(AND(Prévisions!F107*1&lt;=TODAY(),OR(DL!E107="!",DL!E107="?")),AND(Prévisions!G107*1&lt;=TODAY(),OR(DL!G107="!",DL!G107="?"))),"OAV(s) et Film(s) en cours",IF(AND(Prévisions!E107*1&lt;=TODAY(),OR(DL!C107="!",DL!C107="?"),RIGHT(Prévisions!B107,1)="+"),"Série en cours (non précisé)",IF(AND(Prévisions!E107*1&lt;=TODAY(),OR(DL!C107="!",DL!C107="?")),"Série en cours",IF(AND(Prévisions!F107*1&lt;=TODAY(),OR(DL!E107="!",DL!E107="?"),RIGHT(Prévisions!C107,1)="+"),"OAV(s) en cours (non précisé)",IF(AND(Prévisions!F107*1&lt;=TODAY(),OR(DL!E107="!",DL!E107="?")),"OAV(s) en cours",IF(AND(Prévisions!G107*1&lt;=TODAY(),OR(DL!G107="!",DL!G107="?"),RIGHT(Prévisions!D107,1)="+"),"Film(s) en cours (non précisé)",IF(AND(Prévisions!G107*1&lt;=TODAY(),OR(DL!G107="!",DL!G107="?")),"Film(s) en cours",IF(AND(AND(Prévisions!E107*1&gt;TODAY(),DL!C107="!"),AND(Prévisions!F107*1&gt;TODAY(),DL!E107="!"),AND(Prévisions!G107*1&gt;TODAY(),DL!G107="!")),"Série, OAV(s) et Film(s) à venir",IF(AND(AND(Prévisions!E107*1&gt;TODAY(),DL!C107="!"),AND(Prévisions!F107*1&gt;TODAY(),DL!E107="!")),"Série et OAV(s) à venir",IF(AND(AND(Prévisions!E107*1&gt;TODAY(),DL!C107="!"),AND(Prévisions!G107*1&gt;TODAY(),DL!G107="!")),"Série et Film(s) à venir",IF(AND(AND(Prévisions!F107*1&gt;TODAY(),DL!E107="!"),AND(Prévisions!G107*1&gt;TODAY(),DL!G107="!")),"OAV(s) et Film(s) à venir",IF(AND(Prévisions!E107*1&gt;TODAY(),DL!C107="!"),"Série à venir",IF(AND(Prévisions!F107*1&gt;TODAY(),DL!E107="!"),"OAV(s) à venir",IF(AND(Prévisions!G107*1&gt;TODAY(),DL!G107="!"),"Film(s) à venir","Try Again")))))))))))))))))))))),IF(AND(Prévisions!E107="Terminée",OR(ISBLANK(Prévisions!F107),LEN(Prévisions!F107)-LEN(SUBSTITUTE(Prévisions!F107,"/",""))=2,LEN(Prévisions!F107)-LEN(SUBSTITUTE(Prévisions!F107,"/",""))=1,Prévisions!F107="Terminé(s)"),OR(ISBLANK(Prévisions!G107),LEN(Prévisions!G107)-LEN(SUBSTITUTE(Prévisions!G107,"/",""))=2,,LEN(Prévisions!G107)-LEN(SUBSTITUTE(Prévisions!G107,"/",""))=1,Prévisions!G107="Terminé(s)")),IF(AND(Prévisions!E107="Terminée",AND(Prévisions!F107*1&lt;=TODAY(),OR(DL!E107="!",DL!E107="?")),AND(Prévisions!G107*1&lt;=TODAY(),OR(DL!G107="!",DL!G107="?"))),"OAV(s) et Film(s) en cours",IF(AND(Prévisions!E107="Terminée",AND(Prévisions!F107*1&lt;=TODAY(),OR(DL!E107="!",DL!E107="?"),RIGHT(Prévisions!C107,1)="+")),"OAV(s) en cours (non précisé)",IF(AND(Prévisions!E107="Terminée",AND(Prévisions!F107*1&lt;=TODAY(),OR(DL!E107="!",DL!E107="?"))),"OAV(s) en cours",IF(AND(Prévisions!E107="Terminée",AND(Prévisions!G107*1&lt;=TODAY(),OR(DL!G107="!",DL!G107="?"),RIGHT(Prévisions!D107,1)="+")),"Film(s) en cours (non précisé)",IF(AND(Prévisions!E107="Terminée",AND(Prévisions!G107*1&lt;=TODAY(),OR(DL!G107="!",DL!G107="?"))),"Film(s) en cours",IF(AND(Prévisions!E107="Terminée",AND(LEN(Prévisions!F107)-LEN(SUBSTITUTE(Prévisions!F107,"/",""))=2,Prévisions!F107*1&gt;TODAY(),DL!E107="!"),AND(LEN(Prévisions!G107)-LEN(SUBSTITUTE(Prévisions!G107,"/",""))=2,Prévisions!G107*1&gt;TODAY(),DL!G107="!")),"OAV(s) et Film(s) à venir",IF(AND(Prévisions!E107="Terminée",AND(LEN(Prévisions!F107)-LEN(SUBSTITUTE(Prévisions!F107,"/",""))=2,Prévisions!F107*1&gt;TODAY(),DL!E107="!")),"OAV(s) à venir",IF(AND(Prévisions!E107="Terminée",AND(LEN(Prévisions!G107)-LEN(SUBSTITUTE(Prévisions!G107,"/",""))=2,Prévisions!G107*1&gt;TODAY(),DL!G107="!")),"Film(s) à venir",IF(AND(OR(LEN(Prévisions!F107)-LEN(SUBSTITUTE(Prévisions!F107,"/",""))=1,Prévisions!F107="A venir"),OR(LEN(Prévisions!G107)-LEN(SUBSTITUTE(Prévisions!G107,"/",""))=1,Prévisions!G107="A venir")),"OAV(s) et Film(s) à venir (non précisé)",IF(OR(LEN(Prévisions!F107)-LEN(SUBSTITUTE(Prévisions!F107,"/",""))=1,Prévisions!F107="A venir"),"OAV(s) à venir (non précisé)",IF(OR(LEN(Prévisions!G107)-LEN(SUBSTITUTE(Prévisions!G107,"/",""))=1,Prévisions!G107="A venir"),"Film(s) à venir (non précisé)",IF(AND(Prévisions!E107="Terminée",OR(AND(Prévisions!F107*1&lt;=TODAY(),Prévisions!C107=DL!E107),ISBLANK(Prévisions!F107),Prévisions!F107="Terminé(s)"),OR(AND(Prévisions!G107*1&lt;=TODAY(),Prévisions!D107=DL!G107),ISBLANK(Prévisions!G107),Prévisions!G107="Terminé(s)")),"Série terminée","Try Again")))))))))))),IF(AND(OR(Prévisions!E107="A venir",LEN(Prévisions!E107)-LEN(SUBSTITUTE(Prévisions!E107,"/",""))=1),DL!C107="!"),"Série à venir (non précisé)",IF(AND(OR(Prévisions!F107="A venir",LEN(Prévisions!F107)-LEN(SUBSTITUTE(Prévisions!F107,"/",""))=1),DL!E107="!"),"OAV(s) à venir (non précisé)",IF(AND(OR(Prévisions!G107="A venir",LEN(Prévisions!G107)-LEN(SUBSTITUTE(Prévisions!G107,"/",""))=1),DL!G107="!"),"Film(s) à venir (non précisé)",IF(Prévisions!E107="En pause","Série en pause",IF(Prévisions!F107="En pause","OAV(s) en pause",IF(AND(LEN(Prévisions!F107)-LEN(SUBSTITUTE(Prévisions!F107,"/",""))=1,DL!E107="!"),"OAV(s) à venir (non précisé)",IF(AND(LEN(Prévisions!G107)-LEN(SUBSTITUTE(Prévisions!G107,"/",""))=1,DL!E107="!"),"Film(s) à venir (non précisé)",IF(Prévisions!G107="Terminé(s)","Film(s) terminé(s)",IF(Prévisions!F107="Terminé(s)","OAV(s) terminé(s)",IF(AND(Prévisions!E107*1&gt;TODAY(),DL!C107="!"),"Série à venir",IF(AND(Prévisions!F107*1&gt;TODAY(),DL!E107="!"),"OAV(s) à venir",IF(AND(Prévisions!G107*1&gt;TODAY(),DL!G107="!"),"Film(s) à venir",IF(AND(ISBLANK(Prévisions!E107),Prévisions!F107*1&lt;=TODAY(),OR(DL!E107="!",DL!E107="?")),"OAV(s) en cours",IF(AND(ISBLANK(Prévisions!E107),ISBLANK(Prévisions!F107),AND(Prévisions!G107*1&lt;=TODAY(),Prévisions!D107=DL!G107)),"Film(s) terminé(s)",IF(AND(ISBLANK(Prévisions!E107),ISBLANK(Prévisions!G107),AND(Prévisions!F107*1&lt;=TODAY(),Prévisions!C107=DL!E107)),"OAV(s) terminé(s)","Tryagain")))))))))))))))))</f>
        <v>Film(s) terminé(s)</v>
      </c>
      <c r="I107" s="5" t="str">
        <f ca="1">IF(AND(OR(H107="Série et OAV(s) en cours",H107="Série et OAV(s) en cours (non précisé)",H107="Série en cours",H107="OAV(s) en cours",H107="Film(s) en cours",H107="Série en cours (non précisé)",H107="OAV(s) en cours (non précisé)",H107="Film(s) en cours (non précisé)"),B107=C107,D107=E107,F107=G107),"A jour",IF(H107="Film(s) à venir","Dans "&amp;Prévisions!G107*1-TODAY()&amp;" jour(s)",IF(H107="OAV(s) à venir","Dans "&amp;Prévisions!F107*1-TODAY()&amp;" jour(s)",IF(H107="Série à venir","Dans "&amp;Prévisions!E107*1-TODAY()&amp;" jour(s)",IF(OR(H107="Série et OAV(s) à venir (non précisé)",H107="Série à venir (non précisé)",H107="OAV(s) à venir (non précisé)",H107="Film(s) à venir (non précisé)",H107="Série et film(s) à venir (non précisé)"),"Dans ?? jour(s)",IF(AND(H107="Film(s) terminé(s)",F107=G107),"Fini(s)",IF(AND(B107=C107,D107=E107,F107=G107),"Finie",IF(OR(DL!B107="x",DL!D107="x",DL!F107="x"),"Série Abandonnée",IF(AND(B107&lt;C107,D107&lt;E107,F107&lt;G107),C107-B107&amp;" Episode(s), "&amp;E107-D107&amp;" OAV(s) et "&amp;G107-F107&amp;" Film(s) à regarder",IF(AND(B107&lt;C107,D107&lt;E107),C107-B107&amp;" Episode(s) et "&amp;E107-D107&amp;" OAV(s) à regarder",IF(AND(B107&lt;C107,F107&lt;G107),C107-B107&amp;" Episode(s) et "&amp;G107-F107&amp;" Film(s) à regarder",IF(AND(D107&lt;E107,F107&lt;G107),E107-D107&amp;" OAV(s) et "&amp;G107-F107&amp;" Film(s) à regarder",IF(B107&lt;C107,C107-B107&amp;" Episode(s) à regarder",IF(D107&lt;E107,E107-D107&amp;" OAV(s) à regarder",IF(F107&lt;G107,G107-F107&amp;" Film(s) à regarder","")))))))))))))))</f>
        <v>Fini(s)</v>
      </c>
    </row>
    <row r="108" spans="1:9" ht="17.25" customHeight="1" x14ac:dyDescent="0.25">
      <c r="A108" s="35" t="s">
        <v>28</v>
      </c>
      <c r="B108" s="5">
        <v>26</v>
      </c>
      <c r="C108" s="5">
        <v>26</v>
      </c>
      <c r="D108" s="5"/>
      <c r="E108" s="5"/>
      <c r="F108" s="5"/>
      <c r="G108" s="5"/>
      <c r="H108" s="5" t="str">
        <f ca="1">IF(AND(OR(LEN(Prévisions!E108)-LEN(SUBSTITUTE(Prévisions!E108,"/",""))=2,LEN(Prévisions!E108)-LEN(SUBSTITUTE(Prévisions!E108,"/",""))=1),OR(ISBLANK(Prévisions!F108),LEN(Prévisions!F108)-LEN(SUBSTITUTE(Prévisions!F108,"/",""))=2,LEN(Prévisions!F108)-LEN(SUBSTITUTE(Prévisions!F108,"/",""))=1),OR(ISBLANK(Prévisions!G108),LEN(Prévisions!G108)-LEN(SUBSTITUTE(Prévisions!G108,"/",""))=2,LEN(Prévisions!G108)-LEN(SUBSTITUTE(Prévisions!G108,"/",""))=1)),IF(AND(LEN(Prévisions!E108)-LEN(SUBSTITUTE(Prévisions!E108,"/",""))=1,LEN(Prévisions!F108)-LEN(SUBSTITUTE(Prévisions!F108,"/",""))=1,LEN(Prévisions!G108)-LEN(SUBSTITUTE(Prévisions!G108,"/",""))=1),"Série, OAV(s) et Film(s) à venir (non précisé)",IF(AND(OR(LEN(Prévisions!E108)-LEN(SUBSTITUTE(Prévisions!E108,"/",""))=1,Prévisions!E108="A venir"),OR(LEN(Prévisions!F108)-LEN(SUBSTITUTE(Prévisions!F108,"/",""))=1,Prévisions!F108="A venir")),"Série et OAV(s) à venir (non précisé)",IF(AND(OR(LEN(Prévisions!E108)-LEN(SUBSTITUTE(Prévisions!E108,"/",""))=1,Prévisions!E108="A venir"),OR(LEN(Prévisions!G108)-LEN(SUBSTITUTE(Prévisions!G108,"/",""))=1,Prévisions!G108="A venir")),"Série et Film(s) à venir (non précisé)",IF(OR(LEN(Prévisions!E108)-LEN(SUBSTITUTE(Prévisions!E108,"/",""))=1,Prévisions!E108="A venir"),"Série à venir (non précisé)",IF(AND(AND(Prévisions!E108*1&lt;=TODAY(),Prévisions!B108=DL!C108),AND(Prévisions!F108*1&lt;=TODAY(),Prévisions!C108=DL!E108),AND(Prévisions!G108*1&lt;=TODAY(),Prévisions!D108=DL!G108)),"Série terminée",IF(AND(AND(Prévisions!E108*1&lt;=TODAY(),OR(DL!C108="!",DL!C108="?")),AND(Prévisions!F108*1&lt;=TODAY(),OR(DL!E108="!",DL!E108="?")),AND(Prévisions!G108*1&lt;=TODAY(),OR(DL!G108="!",DL!G108="?"))),"Série, OAV(s) et Film(s) en cours",IF(AND(AND(Prévisions!E108*1&lt;=TODAY(),OR(DL!C108="!",DL!C108="?")),AND(Prévisions!F108*1&lt;=TODAY(),OR(DL!E108="!",DL!E108="?"))),"Série et OAV(s) en cours",IF(AND(AND(Prévisions!E108*1&lt;=TODAY(),OR(DL!C108="!",DL!C108="?")),AND(Prévisions!G108*1&lt;=TODAY(),OR(DL!G108="!",DL!G108="?"))),"Série et Film(s) en cours",IF(AND(AND(Prévisions!F108*1&lt;=TODAY(),OR(DL!E108="!",DL!E108="?")),AND(Prévisions!G108*1&lt;=TODAY(),OR(DL!G108="!",DL!G108="?"))),"OAV(s) et Film(s) en cours",IF(AND(Prévisions!E108*1&lt;=TODAY(),OR(DL!C108="!",DL!C108="?"),RIGHT(Prévisions!B108,1)="+"),"Série en cours (non précisé)",IF(AND(Prévisions!E108*1&lt;=TODAY(),OR(DL!C108="!",DL!C108="?")),"Série en cours",IF(AND(Prévisions!F108*1&lt;=TODAY(),OR(DL!E108="!",DL!E108="?"),RIGHT(Prévisions!C108,1)="+"),"OAV(s) en cours (non précisé)",IF(AND(Prévisions!F108*1&lt;=TODAY(),OR(DL!E108="!",DL!E108="?")),"OAV(s) en cours",IF(AND(Prévisions!G108*1&lt;=TODAY(),OR(DL!G108="!",DL!G108="?"),RIGHT(Prévisions!D108,1)="+"),"Film(s) en cours (non précisé)",IF(AND(Prévisions!G108*1&lt;=TODAY(),OR(DL!G108="!",DL!G108="?")),"Film(s) en cours",IF(AND(AND(Prévisions!E108*1&gt;TODAY(),DL!C108="!"),AND(Prévisions!F108*1&gt;TODAY(),DL!E108="!"),AND(Prévisions!G108*1&gt;TODAY(),DL!G108="!")),"Série, OAV(s) et Film(s) à venir",IF(AND(AND(Prévisions!E108*1&gt;TODAY(),DL!C108="!"),AND(Prévisions!F108*1&gt;TODAY(),DL!E108="!")),"Série et OAV(s) à venir",IF(AND(AND(Prévisions!E108*1&gt;TODAY(),DL!C108="!"),AND(Prévisions!G108*1&gt;TODAY(),DL!G108="!")),"Série et Film(s) à venir",IF(AND(AND(Prévisions!F108*1&gt;TODAY(),DL!E108="!"),AND(Prévisions!G108*1&gt;TODAY(),DL!G108="!")),"OAV(s) et Film(s) à venir",IF(AND(Prévisions!E108*1&gt;TODAY(),DL!C108="!"),"Série à venir",IF(AND(Prévisions!F108*1&gt;TODAY(),DL!E108="!"),"OAV(s) à venir",IF(AND(Prévisions!G108*1&gt;TODAY(),DL!G108="!"),"Film(s) à venir","Try Again")))))))))))))))))))))),IF(AND(Prévisions!E108="Terminée",OR(ISBLANK(Prévisions!F108),LEN(Prévisions!F108)-LEN(SUBSTITUTE(Prévisions!F108,"/",""))=2,LEN(Prévisions!F108)-LEN(SUBSTITUTE(Prévisions!F108,"/",""))=1,Prévisions!F108="Terminé(s)"),OR(ISBLANK(Prévisions!G108),LEN(Prévisions!G108)-LEN(SUBSTITUTE(Prévisions!G108,"/",""))=2,,LEN(Prévisions!G108)-LEN(SUBSTITUTE(Prévisions!G108,"/",""))=1,Prévisions!G108="Terminé(s)")),IF(AND(Prévisions!E108="Terminée",AND(Prévisions!F108*1&lt;=TODAY(),OR(DL!E108="!",DL!E108="?")),AND(Prévisions!G108*1&lt;=TODAY(),OR(DL!G108="!",DL!G108="?"))),"OAV(s) et Film(s) en cours",IF(AND(Prévisions!E108="Terminée",AND(Prévisions!F108*1&lt;=TODAY(),OR(DL!E108="!",DL!E108="?"),RIGHT(Prévisions!C108,1)="+")),"OAV(s) en cours (non précisé)",IF(AND(Prévisions!E108="Terminée",AND(Prévisions!F108*1&lt;=TODAY(),OR(DL!E108="!",DL!E108="?"))),"OAV(s) en cours",IF(AND(Prévisions!E108="Terminée",AND(Prévisions!G108*1&lt;=TODAY(),OR(DL!G108="!",DL!G108="?"),RIGHT(Prévisions!D108,1)="+")),"Film(s) en cours (non précisé)",IF(AND(Prévisions!E108="Terminée",AND(Prévisions!G108*1&lt;=TODAY(),OR(DL!G108="!",DL!G108="?"))),"Film(s) en cours",IF(AND(Prévisions!E108="Terminée",AND(LEN(Prévisions!F108)-LEN(SUBSTITUTE(Prévisions!F108,"/",""))=2,Prévisions!F108*1&gt;TODAY(),DL!E108="!"),AND(LEN(Prévisions!G108)-LEN(SUBSTITUTE(Prévisions!G108,"/",""))=2,Prévisions!G108*1&gt;TODAY(),DL!G108="!")),"OAV(s) et Film(s) à venir",IF(AND(Prévisions!E108="Terminée",AND(LEN(Prévisions!F108)-LEN(SUBSTITUTE(Prévisions!F108,"/",""))=2,Prévisions!F108*1&gt;TODAY(),DL!E108="!")),"OAV(s) à venir",IF(AND(Prévisions!E108="Terminée",AND(LEN(Prévisions!G108)-LEN(SUBSTITUTE(Prévisions!G108,"/",""))=2,Prévisions!G108*1&gt;TODAY(),DL!G108="!")),"Film(s) à venir",IF(AND(OR(LEN(Prévisions!F108)-LEN(SUBSTITUTE(Prévisions!F108,"/",""))=1,Prévisions!F108="A venir"),OR(LEN(Prévisions!G108)-LEN(SUBSTITUTE(Prévisions!G108,"/",""))=1,Prévisions!G108="A venir")),"OAV(s) et Film(s) à venir (non précisé)",IF(OR(LEN(Prévisions!F108)-LEN(SUBSTITUTE(Prévisions!F108,"/",""))=1,Prévisions!F108="A venir"),"OAV(s) à venir (non précisé)",IF(OR(LEN(Prévisions!G108)-LEN(SUBSTITUTE(Prévisions!G108,"/",""))=1,Prévisions!G108="A venir"),"Film(s) à venir (non précisé)",IF(AND(Prévisions!E108="Terminée",OR(AND(Prévisions!F108*1&lt;=TODAY(),Prévisions!C108=DL!E108),ISBLANK(Prévisions!F108),Prévisions!F108="Terminé(s)"),OR(AND(Prévisions!G108*1&lt;=TODAY(),Prévisions!D108=DL!G108),ISBLANK(Prévisions!G108),Prévisions!G108="Terminé(s)")),"Série terminée","Try Again")))))))))))),IF(AND(OR(Prévisions!E108="A venir",LEN(Prévisions!E108)-LEN(SUBSTITUTE(Prévisions!E108,"/",""))=1),DL!C108="!"),"Série à venir (non précisé)",IF(AND(OR(Prévisions!F108="A venir",LEN(Prévisions!F108)-LEN(SUBSTITUTE(Prévisions!F108,"/",""))=1),DL!E108="!"),"OAV(s) à venir (non précisé)",IF(AND(OR(Prévisions!G108="A venir",LEN(Prévisions!G108)-LEN(SUBSTITUTE(Prévisions!G108,"/",""))=1),DL!G108="!"),"Film(s) à venir (non précisé)",IF(Prévisions!E108="En pause","Série en pause",IF(Prévisions!F108="En pause","OAV(s) en pause",IF(AND(LEN(Prévisions!F108)-LEN(SUBSTITUTE(Prévisions!F108,"/",""))=1,DL!E108="!"),"OAV(s) à venir (non précisé)",IF(AND(LEN(Prévisions!G108)-LEN(SUBSTITUTE(Prévisions!G108,"/",""))=1,DL!E108="!"),"Film(s) à venir (non précisé)",IF(Prévisions!G108="Terminé(s)","Film(s) terminé(s)",IF(Prévisions!F108="Terminé(s)","OAV(s) terminé(s)",IF(AND(Prévisions!E108*1&gt;TODAY(),DL!C108="!"),"Série à venir",IF(AND(Prévisions!F108*1&gt;TODAY(),DL!E108="!"),"OAV(s) à venir",IF(AND(Prévisions!G108*1&gt;TODAY(),DL!G108="!"),"Film(s) à venir",IF(AND(ISBLANK(Prévisions!E108),Prévisions!F108*1&lt;=TODAY(),OR(DL!E108="!",DL!E108="?")),"OAV(s) en cours",IF(AND(ISBLANK(Prévisions!E108),ISBLANK(Prévisions!F108),AND(Prévisions!G108*1&lt;=TODAY(),Prévisions!D108=DL!G108)),"Film(s) terminé(s)",IF(AND(ISBLANK(Prévisions!E108),ISBLANK(Prévisions!G108),AND(Prévisions!F108*1&lt;=TODAY(),Prévisions!C108=DL!E108)),"OAV(s) terminé(s)","Tryagain")))))))))))))))))</f>
        <v>Série terminée</v>
      </c>
      <c r="I108" s="5" t="str">
        <f ca="1">IF(AND(OR(H108="Série et OAV(s) en cours",H108="Série et OAV(s) en cours (non précisé)",H108="Série en cours",H108="OAV(s) en cours",H108="Film(s) en cours",H108="Série en cours (non précisé)",H108="OAV(s) en cours (non précisé)",H108="Film(s) en cours (non précisé)"),B108=C108,D108=E108,F108=G108),"A jour",IF(H108="Film(s) à venir","Dans "&amp;Prévisions!G108*1-TODAY()&amp;" jour(s)",IF(H108="OAV(s) à venir","Dans "&amp;Prévisions!F108*1-TODAY()&amp;" jour(s)",IF(H108="Série à venir","Dans "&amp;Prévisions!E108*1-TODAY()&amp;" jour(s)",IF(OR(H108="Série et OAV(s) à venir (non précisé)",H108="Série à venir (non précisé)",H108="OAV(s) à venir (non précisé)",H108="Film(s) à venir (non précisé)",H108="Série et film(s) à venir (non précisé)"),"Dans ?? jour(s)",IF(AND(H108="Film(s) terminé(s)",F108=G108),"Fini(s)",IF(AND(B108=C108,D108=E108,F108=G108),"Finie",IF(OR(DL!B108="x",DL!D108="x",DL!F108="x"),"Série Abandonnée",IF(AND(B108&lt;C108,D108&lt;E108,F108&lt;G108),C108-B108&amp;" Episode(s), "&amp;E108-D108&amp;" OAV(s) et "&amp;G108-F108&amp;" Film(s) à regarder",IF(AND(B108&lt;C108,D108&lt;E108),C108-B108&amp;" Episode(s) et "&amp;E108-D108&amp;" OAV(s) à regarder",IF(AND(B108&lt;C108,F108&lt;G108),C108-B108&amp;" Episode(s) et "&amp;G108-F108&amp;" Film(s) à regarder",IF(AND(D108&lt;E108,F108&lt;G108),E108-D108&amp;" OAV(s) et "&amp;G108-F108&amp;" Film(s) à regarder",IF(B108&lt;C108,C108-B108&amp;" Episode(s) à regarder",IF(D108&lt;E108,E108-D108&amp;" OAV(s) à regarder",IF(F108&lt;G108,G108-F108&amp;" Film(s) à regarder","")))))))))))))))</f>
        <v>Finie</v>
      </c>
    </row>
    <row r="109" spans="1:9" s="10" customFormat="1" ht="17.25" customHeight="1" x14ac:dyDescent="0.25">
      <c r="A109" s="35" t="s">
        <v>87</v>
      </c>
      <c r="B109" s="5">
        <v>1</v>
      </c>
      <c r="C109" s="5">
        <v>13</v>
      </c>
      <c r="D109" s="5"/>
      <c r="E109" s="5"/>
      <c r="F109" s="5"/>
      <c r="G109" s="5"/>
      <c r="H109" s="5" t="str">
        <f ca="1">IF(AND(OR(LEN(Prévisions!E109)-LEN(SUBSTITUTE(Prévisions!E109,"/",""))=2,LEN(Prévisions!E109)-LEN(SUBSTITUTE(Prévisions!E109,"/",""))=1),OR(ISBLANK(Prévisions!F109),LEN(Prévisions!F109)-LEN(SUBSTITUTE(Prévisions!F109,"/",""))=2,LEN(Prévisions!F109)-LEN(SUBSTITUTE(Prévisions!F109,"/",""))=1),OR(ISBLANK(Prévisions!G109),LEN(Prévisions!G109)-LEN(SUBSTITUTE(Prévisions!G109,"/",""))=2,LEN(Prévisions!G109)-LEN(SUBSTITUTE(Prévisions!G109,"/",""))=1)),IF(AND(LEN(Prévisions!E109)-LEN(SUBSTITUTE(Prévisions!E109,"/",""))=1,LEN(Prévisions!F109)-LEN(SUBSTITUTE(Prévisions!F109,"/",""))=1,LEN(Prévisions!G109)-LEN(SUBSTITUTE(Prévisions!G109,"/",""))=1),"Série, OAV(s) et Film(s) à venir (non précisé)",IF(AND(OR(LEN(Prévisions!E109)-LEN(SUBSTITUTE(Prévisions!E109,"/",""))=1,Prévisions!E109="A venir"),OR(LEN(Prévisions!F109)-LEN(SUBSTITUTE(Prévisions!F109,"/",""))=1,Prévisions!F109="A venir")),"Série et OAV(s) à venir (non précisé)",IF(AND(OR(LEN(Prévisions!E109)-LEN(SUBSTITUTE(Prévisions!E109,"/",""))=1,Prévisions!E109="A venir"),OR(LEN(Prévisions!G109)-LEN(SUBSTITUTE(Prévisions!G109,"/",""))=1,Prévisions!G109="A venir")),"Série et Film(s) à venir (non précisé)",IF(OR(LEN(Prévisions!E109)-LEN(SUBSTITUTE(Prévisions!E109,"/",""))=1,Prévisions!E109="A venir"),"Série à venir (non précisé)",IF(AND(AND(Prévisions!E109*1&lt;=TODAY(),Prévisions!B109=DL!C109),AND(Prévisions!F109*1&lt;=TODAY(),Prévisions!C109=DL!E109),AND(Prévisions!G109*1&lt;=TODAY(),Prévisions!D109=DL!G109)),"Série terminée",IF(AND(AND(Prévisions!E109*1&lt;=TODAY(),OR(DL!C109="!",DL!C109="?")),AND(Prévisions!F109*1&lt;=TODAY(),OR(DL!E109="!",DL!E109="?")),AND(Prévisions!G109*1&lt;=TODAY(),OR(DL!G109="!",DL!G109="?"))),"Série, OAV(s) et Film(s) en cours",IF(AND(AND(Prévisions!E109*1&lt;=TODAY(),OR(DL!C109="!",DL!C109="?")),AND(Prévisions!F109*1&lt;=TODAY(),OR(DL!E109="!",DL!E109="?"))),"Série et OAV(s) en cours",IF(AND(AND(Prévisions!E109*1&lt;=TODAY(),OR(DL!C109="!",DL!C109="?")),AND(Prévisions!G109*1&lt;=TODAY(),OR(DL!G109="!",DL!G109="?"))),"Série et Film(s) en cours",IF(AND(AND(Prévisions!F109*1&lt;=TODAY(),OR(DL!E109="!",DL!E109="?")),AND(Prévisions!G109*1&lt;=TODAY(),OR(DL!G109="!",DL!G109="?"))),"OAV(s) et Film(s) en cours",IF(AND(Prévisions!E109*1&lt;=TODAY(),OR(DL!C109="!",DL!C109="?"),RIGHT(Prévisions!B109,1)="+"),"Série en cours (non précisé)",IF(AND(Prévisions!E109*1&lt;=TODAY(),OR(DL!C109="!",DL!C109="?")),"Série en cours",IF(AND(Prévisions!F109*1&lt;=TODAY(),OR(DL!E109="!",DL!E109="?"),RIGHT(Prévisions!C109,1)="+"),"OAV(s) en cours (non précisé)",IF(AND(Prévisions!F109*1&lt;=TODAY(),OR(DL!E109="!",DL!E109="?")),"OAV(s) en cours",IF(AND(Prévisions!G109*1&lt;=TODAY(),OR(DL!G109="!",DL!G109="?"),RIGHT(Prévisions!D109,1)="+"),"Film(s) en cours (non précisé)",IF(AND(Prévisions!G109*1&lt;=TODAY(),OR(DL!G109="!",DL!G109="?")),"Film(s) en cours",IF(AND(AND(Prévisions!E109*1&gt;TODAY(),DL!C109="!"),AND(Prévisions!F109*1&gt;TODAY(),DL!E109="!"),AND(Prévisions!G109*1&gt;TODAY(),DL!G109="!")),"Série, OAV(s) et Film(s) à venir",IF(AND(AND(Prévisions!E109*1&gt;TODAY(),DL!C109="!"),AND(Prévisions!F109*1&gt;TODAY(),DL!E109="!")),"Série et OAV(s) à venir",IF(AND(AND(Prévisions!E109*1&gt;TODAY(),DL!C109="!"),AND(Prévisions!G109*1&gt;TODAY(),DL!G109="!")),"Série et Film(s) à venir",IF(AND(AND(Prévisions!F109*1&gt;TODAY(),DL!E109="!"),AND(Prévisions!G109*1&gt;TODAY(),DL!G109="!")),"OAV(s) et Film(s) à venir",IF(AND(Prévisions!E109*1&gt;TODAY(),DL!C109="!"),"Série à venir",IF(AND(Prévisions!F109*1&gt;TODAY(),DL!E109="!"),"OAV(s) à venir",IF(AND(Prévisions!G109*1&gt;TODAY(),DL!G109="!"),"Film(s) à venir","Try Again")))))))))))))))))))))),IF(AND(Prévisions!E109="Terminée",OR(ISBLANK(Prévisions!F109),LEN(Prévisions!F109)-LEN(SUBSTITUTE(Prévisions!F109,"/",""))=2,LEN(Prévisions!F109)-LEN(SUBSTITUTE(Prévisions!F109,"/",""))=1,Prévisions!F109="Terminé(s)"),OR(ISBLANK(Prévisions!G109),LEN(Prévisions!G109)-LEN(SUBSTITUTE(Prévisions!G109,"/",""))=2,,LEN(Prévisions!G109)-LEN(SUBSTITUTE(Prévisions!G109,"/",""))=1,Prévisions!G109="Terminé(s)")),IF(AND(Prévisions!E109="Terminée",AND(Prévisions!F109*1&lt;=TODAY(),OR(DL!E109="!",DL!E109="?")),AND(Prévisions!G109*1&lt;=TODAY(),OR(DL!G109="!",DL!G109="?"))),"OAV(s) et Film(s) en cours",IF(AND(Prévisions!E109="Terminée",AND(Prévisions!F109*1&lt;=TODAY(),OR(DL!E109="!",DL!E109="?"),RIGHT(Prévisions!C109,1)="+")),"OAV(s) en cours (non précisé)",IF(AND(Prévisions!E109="Terminée",AND(Prévisions!F109*1&lt;=TODAY(),OR(DL!E109="!",DL!E109="?"))),"OAV(s) en cours",IF(AND(Prévisions!E109="Terminée",AND(Prévisions!G109*1&lt;=TODAY(),OR(DL!G109="!",DL!G109="?"),RIGHT(Prévisions!D109,1)="+")),"Film(s) en cours (non précisé)",IF(AND(Prévisions!E109="Terminée",AND(Prévisions!G109*1&lt;=TODAY(),OR(DL!G109="!",DL!G109="?"))),"Film(s) en cours",IF(AND(Prévisions!E109="Terminée",AND(LEN(Prévisions!F109)-LEN(SUBSTITUTE(Prévisions!F109,"/",""))=2,Prévisions!F109*1&gt;TODAY(),DL!E109="!"),AND(LEN(Prévisions!G109)-LEN(SUBSTITUTE(Prévisions!G109,"/",""))=2,Prévisions!G109*1&gt;TODAY(),DL!G109="!")),"OAV(s) et Film(s) à venir",IF(AND(Prévisions!E109="Terminée",AND(LEN(Prévisions!F109)-LEN(SUBSTITUTE(Prévisions!F109,"/",""))=2,Prévisions!F109*1&gt;TODAY(),DL!E109="!")),"OAV(s) à venir",IF(AND(Prévisions!E109="Terminée",AND(LEN(Prévisions!G109)-LEN(SUBSTITUTE(Prévisions!G109,"/",""))=2,Prévisions!G109*1&gt;TODAY(),DL!G109="!")),"Film(s) à venir",IF(AND(OR(LEN(Prévisions!F109)-LEN(SUBSTITUTE(Prévisions!F109,"/",""))=1,Prévisions!F109="A venir"),OR(LEN(Prévisions!G109)-LEN(SUBSTITUTE(Prévisions!G109,"/",""))=1,Prévisions!G109="A venir")),"OAV(s) et Film(s) à venir (non précisé)",IF(OR(LEN(Prévisions!F109)-LEN(SUBSTITUTE(Prévisions!F109,"/",""))=1,Prévisions!F109="A venir"),"OAV(s) à venir (non précisé)",IF(OR(LEN(Prévisions!G109)-LEN(SUBSTITUTE(Prévisions!G109,"/",""))=1,Prévisions!G109="A venir"),"Film(s) à venir (non précisé)",IF(AND(Prévisions!E109="Terminée",OR(AND(Prévisions!F109*1&lt;=TODAY(),Prévisions!C109=DL!E109),ISBLANK(Prévisions!F109),Prévisions!F109="Terminé(s)"),OR(AND(Prévisions!G109*1&lt;=TODAY(),Prévisions!D109=DL!G109),ISBLANK(Prévisions!G109),Prévisions!G109="Terminé(s)")),"Série terminée","Try Again")))))))))))),IF(AND(OR(Prévisions!E109="A venir",LEN(Prévisions!E109)-LEN(SUBSTITUTE(Prévisions!E109,"/",""))=1),DL!C109="!"),"Série à venir (non précisé)",IF(AND(OR(Prévisions!F109="A venir",LEN(Prévisions!F109)-LEN(SUBSTITUTE(Prévisions!F109,"/",""))=1),DL!E109="!"),"OAV(s) à venir (non précisé)",IF(AND(OR(Prévisions!G109="A venir",LEN(Prévisions!G109)-LEN(SUBSTITUTE(Prévisions!G109,"/",""))=1),DL!G109="!"),"Film(s) à venir (non précisé)",IF(Prévisions!E109="En pause","Série en pause",IF(Prévisions!F109="En pause","OAV(s) en pause",IF(AND(LEN(Prévisions!F109)-LEN(SUBSTITUTE(Prévisions!F109,"/",""))=1,DL!E109="!"),"OAV(s) à venir (non précisé)",IF(AND(LEN(Prévisions!G109)-LEN(SUBSTITUTE(Prévisions!G109,"/",""))=1,DL!E109="!"),"Film(s) à venir (non précisé)",IF(Prévisions!G109="Terminé(s)","Film(s) terminé(s)",IF(Prévisions!F109="Terminé(s)","OAV(s) terminé(s)",IF(AND(Prévisions!E109*1&gt;TODAY(),DL!C109="!"),"Série à venir",IF(AND(Prévisions!F109*1&gt;TODAY(),DL!E109="!"),"OAV(s) à venir",IF(AND(Prévisions!G109*1&gt;TODAY(),DL!G109="!"),"Film(s) à venir",IF(AND(ISBLANK(Prévisions!E109),Prévisions!F109*1&lt;=TODAY(),OR(DL!E109="!",DL!E109="?")),"OAV(s) en cours",IF(AND(ISBLANK(Prévisions!E109),ISBLANK(Prévisions!F109),AND(Prévisions!G109*1&lt;=TODAY(),Prévisions!D109=DL!G109)),"Film(s) terminé(s)",IF(AND(ISBLANK(Prévisions!E109),ISBLANK(Prévisions!G109),AND(Prévisions!F109*1&lt;=TODAY(),Prévisions!C109=DL!E109)),"OAV(s) terminé(s)","Tryagain")))))))))))))))))</f>
        <v>Série terminée</v>
      </c>
      <c r="I109" s="5" t="str">
        <f ca="1">IF(AND(OR(H109="Série et OAV(s) en cours",H109="Série et OAV(s) en cours (non précisé)",H109="Série en cours",H109="OAV(s) en cours",H109="Film(s) en cours",H109="Série en cours (non précisé)",H109="OAV(s) en cours (non précisé)",H109="Film(s) en cours (non précisé)"),B109=C109,D109=E109,F109=G109),"A jour",IF(H109="Film(s) à venir","Dans "&amp;Prévisions!G109*1-TODAY()&amp;" jour(s)",IF(H109="OAV(s) à venir","Dans "&amp;Prévisions!F109*1-TODAY()&amp;" jour(s)",IF(H109="Série à venir","Dans "&amp;Prévisions!E109*1-TODAY()&amp;" jour(s)",IF(OR(H109="Série et OAV(s) à venir (non précisé)",H109="Série à venir (non précisé)",H109="OAV(s) à venir (non précisé)",H109="Film(s) à venir (non précisé)",H109="Série et film(s) à venir (non précisé)"),"Dans ?? jour(s)",IF(AND(H109="Film(s) terminé(s)",F109=G109),"Fini(s)",IF(AND(B109=C109,D109=E109,F109=G109),"Finie",IF(OR(DL!B109="x",DL!D109="x",DL!F109="x"),"Série Abandonnée",IF(AND(B109&lt;C109,D109&lt;E109,F109&lt;G109),C109-B109&amp;" Episode(s), "&amp;E109-D109&amp;" OAV(s) et "&amp;G109-F109&amp;" Film(s) à regarder",IF(AND(B109&lt;C109,D109&lt;E109),C109-B109&amp;" Episode(s) et "&amp;E109-D109&amp;" OAV(s) à regarder",IF(AND(B109&lt;C109,F109&lt;G109),C109-B109&amp;" Episode(s) et "&amp;G109-F109&amp;" Film(s) à regarder",IF(AND(D109&lt;E109,F109&lt;G109),E109-D109&amp;" OAV(s) et "&amp;G109-F109&amp;" Film(s) à regarder",IF(B109&lt;C109,C109-B109&amp;" Episode(s) à regarder",IF(D109&lt;E109,E109-D109&amp;" OAV(s) à regarder",IF(F109&lt;G109,G109-F109&amp;" Film(s) à regarder","")))))))))))))))</f>
        <v>12 Episode(s) à regarder</v>
      </c>
    </row>
    <row r="110" spans="1:9" s="10" customFormat="1" ht="17.25" customHeight="1" x14ac:dyDescent="0.25">
      <c r="A110" s="35" t="s">
        <v>88</v>
      </c>
      <c r="B110" s="5">
        <v>0</v>
      </c>
      <c r="C110" s="5">
        <v>13</v>
      </c>
      <c r="D110" s="5"/>
      <c r="E110" s="5"/>
      <c r="F110" s="5"/>
      <c r="G110" s="5"/>
      <c r="H110" s="5" t="str">
        <f ca="1">IF(AND(OR(LEN(Prévisions!E110)-LEN(SUBSTITUTE(Prévisions!E110,"/",""))=2,LEN(Prévisions!E110)-LEN(SUBSTITUTE(Prévisions!E110,"/",""))=1),OR(ISBLANK(Prévisions!F110),LEN(Prévisions!F110)-LEN(SUBSTITUTE(Prévisions!F110,"/",""))=2,LEN(Prévisions!F110)-LEN(SUBSTITUTE(Prévisions!F110,"/",""))=1),OR(ISBLANK(Prévisions!G110),LEN(Prévisions!G110)-LEN(SUBSTITUTE(Prévisions!G110,"/",""))=2,LEN(Prévisions!G110)-LEN(SUBSTITUTE(Prévisions!G110,"/",""))=1)),IF(AND(LEN(Prévisions!E110)-LEN(SUBSTITUTE(Prévisions!E110,"/",""))=1,LEN(Prévisions!F110)-LEN(SUBSTITUTE(Prévisions!F110,"/",""))=1,LEN(Prévisions!G110)-LEN(SUBSTITUTE(Prévisions!G110,"/",""))=1),"Série, OAV(s) et Film(s) à venir (non précisé)",IF(AND(OR(LEN(Prévisions!E110)-LEN(SUBSTITUTE(Prévisions!E110,"/",""))=1,Prévisions!E110="A venir"),OR(LEN(Prévisions!F110)-LEN(SUBSTITUTE(Prévisions!F110,"/",""))=1,Prévisions!F110="A venir")),"Série et OAV(s) à venir (non précisé)",IF(AND(OR(LEN(Prévisions!E110)-LEN(SUBSTITUTE(Prévisions!E110,"/",""))=1,Prévisions!E110="A venir"),OR(LEN(Prévisions!G110)-LEN(SUBSTITUTE(Prévisions!G110,"/",""))=1,Prévisions!G110="A venir")),"Série et Film(s) à venir (non précisé)",IF(OR(LEN(Prévisions!E110)-LEN(SUBSTITUTE(Prévisions!E110,"/",""))=1,Prévisions!E110="A venir"),"Série à venir (non précisé)",IF(AND(AND(Prévisions!E110*1&lt;=TODAY(),Prévisions!B110=DL!C110),AND(Prévisions!F110*1&lt;=TODAY(),Prévisions!C110=DL!E110),AND(Prévisions!G110*1&lt;=TODAY(),Prévisions!D110=DL!G110)),"Série terminée",IF(AND(AND(Prévisions!E110*1&lt;=TODAY(),OR(DL!C110="!",DL!C110="?")),AND(Prévisions!F110*1&lt;=TODAY(),OR(DL!E110="!",DL!E110="?")),AND(Prévisions!G110*1&lt;=TODAY(),OR(DL!G110="!",DL!G110="?"))),"Série, OAV(s) et Film(s) en cours",IF(AND(AND(Prévisions!E110*1&lt;=TODAY(),OR(DL!C110="!",DL!C110="?")),AND(Prévisions!F110*1&lt;=TODAY(),OR(DL!E110="!",DL!E110="?"))),"Série et OAV(s) en cours",IF(AND(AND(Prévisions!E110*1&lt;=TODAY(),OR(DL!C110="!",DL!C110="?")),AND(Prévisions!G110*1&lt;=TODAY(),OR(DL!G110="!",DL!G110="?"))),"Série et Film(s) en cours",IF(AND(AND(Prévisions!F110*1&lt;=TODAY(),OR(DL!E110="!",DL!E110="?")),AND(Prévisions!G110*1&lt;=TODAY(),OR(DL!G110="!",DL!G110="?"))),"OAV(s) et Film(s) en cours",IF(AND(Prévisions!E110*1&lt;=TODAY(),OR(DL!C110="!",DL!C110="?"),RIGHT(Prévisions!B110,1)="+"),"Série en cours (non précisé)",IF(AND(Prévisions!E110*1&lt;=TODAY(),OR(DL!C110="!",DL!C110="?")),"Série en cours",IF(AND(Prévisions!F110*1&lt;=TODAY(),OR(DL!E110="!",DL!E110="?"),RIGHT(Prévisions!C110,1)="+"),"OAV(s) en cours (non précisé)",IF(AND(Prévisions!F110*1&lt;=TODAY(),OR(DL!E110="!",DL!E110="?")),"OAV(s) en cours",IF(AND(Prévisions!G110*1&lt;=TODAY(),OR(DL!G110="!",DL!G110="?"),RIGHT(Prévisions!D110,1)="+"),"Film(s) en cours (non précisé)",IF(AND(Prévisions!G110*1&lt;=TODAY(),OR(DL!G110="!",DL!G110="?")),"Film(s) en cours",IF(AND(AND(Prévisions!E110*1&gt;TODAY(),DL!C110="!"),AND(Prévisions!F110*1&gt;TODAY(),DL!E110="!"),AND(Prévisions!G110*1&gt;TODAY(),DL!G110="!")),"Série, OAV(s) et Film(s) à venir",IF(AND(AND(Prévisions!E110*1&gt;TODAY(),DL!C110="!"),AND(Prévisions!F110*1&gt;TODAY(),DL!E110="!")),"Série et OAV(s) à venir",IF(AND(AND(Prévisions!E110*1&gt;TODAY(),DL!C110="!"),AND(Prévisions!G110*1&gt;TODAY(),DL!G110="!")),"Série et Film(s) à venir",IF(AND(AND(Prévisions!F110*1&gt;TODAY(),DL!E110="!"),AND(Prévisions!G110*1&gt;TODAY(),DL!G110="!")),"OAV(s) et Film(s) à venir",IF(AND(Prévisions!E110*1&gt;TODAY(),DL!C110="!"),"Série à venir",IF(AND(Prévisions!F110*1&gt;TODAY(),DL!E110="!"),"OAV(s) à venir",IF(AND(Prévisions!G110*1&gt;TODAY(),DL!G110="!"),"Film(s) à venir","Try Again")))))))))))))))))))))),IF(AND(Prévisions!E110="Terminée",OR(ISBLANK(Prévisions!F110),LEN(Prévisions!F110)-LEN(SUBSTITUTE(Prévisions!F110,"/",""))=2,LEN(Prévisions!F110)-LEN(SUBSTITUTE(Prévisions!F110,"/",""))=1,Prévisions!F110="Terminé(s)"),OR(ISBLANK(Prévisions!G110),LEN(Prévisions!G110)-LEN(SUBSTITUTE(Prévisions!G110,"/",""))=2,,LEN(Prévisions!G110)-LEN(SUBSTITUTE(Prévisions!G110,"/",""))=1,Prévisions!G110="Terminé(s)")),IF(AND(Prévisions!E110="Terminée",AND(Prévisions!F110*1&lt;=TODAY(),OR(DL!E110="!",DL!E110="?")),AND(Prévisions!G110*1&lt;=TODAY(),OR(DL!G110="!",DL!G110="?"))),"OAV(s) et Film(s) en cours",IF(AND(Prévisions!E110="Terminée",AND(Prévisions!F110*1&lt;=TODAY(),OR(DL!E110="!",DL!E110="?"),RIGHT(Prévisions!C110,1)="+")),"OAV(s) en cours (non précisé)",IF(AND(Prévisions!E110="Terminée",AND(Prévisions!F110*1&lt;=TODAY(),OR(DL!E110="!",DL!E110="?"))),"OAV(s) en cours",IF(AND(Prévisions!E110="Terminée",AND(Prévisions!G110*1&lt;=TODAY(),OR(DL!G110="!",DL!G110="?"),RIGHT(Prévisions!D110,1)="+")),"Film(s) en cours (non précisé)",IF(AND(Prévisions!E110="Terminée",AND(Prévisions!G110*1&lt;=TODAY(),OR(DL!G110="!",DL!G110="?"))),"Film(s) en cours",IF(AND(Prévisions!E110="Terminée",AND(LEN(Prévisions!F110)-LEN(SUBSTITUTE(Prévisions!F110,"/",""))=2,Prévisions!F110*1&gt;TODAY(),DL!E110="!"),AND(LEN(Prévisions!G110)-LEN(SUBSTITUTE(Prévisions!G110,"/",""))=2,Prévisions!G110*1&gt;TODAY(),DL!G110="!")),"OAV(s) et Film(s) à venir",IF(AND(Prévisions!E110="Terminée",AND(LEN(Prévisions!F110)-LEN(SUBSTITUTE(Prévisions!F110,"/",""))=2,Prévisions!F110*1&gt;TODAY(),DL!E110="!")),"OAV(s) à venir",IF(AND(Prévisions!E110="Terminée",AND(LEN(Prévisions!G110)-LEN(SUBSTITUTE(Prévisions!G110,"/",""))=2,Prévisions!G110*1&gt;TODAY(),DL!G110="!")),"Film(s) à venir",IF(AND(OR(LEN(Prévisions!F110)-LEN(SUBSTITUTE(Prévisions!F110,"/",""))=1,Prévisions!F110="A venir"),OR(LEN(Prévisions!G110)-LEN(SUBSTITUTE(Prévisions!G110,"/",""))=1,Prévisions!G110="A venir")),"OAV(s) et Film(s) à venir (non précisé)",IF(OR(LEN(Prévisions!F110)-LEN(SUBSTITUTE(Prévisions!F110,"/",""))=1,Prévisions!F110="A venir"),"OAV(s) à venir (non précisé)",IF(OR(LEN(Prévisions!G110)-LEN(SUBSTITUTE(Prévisions!G110,"/",""))=1,Prévisions!G110="A venir"),"Film(s) à venir (non précisé)",IF(AND(Prévisions!E110="Terminée",OR(AND(Prévisions!F110*1&lt;=TODAY(),Prévisions!C110=DL!E110),ISBLANK(Prévisions!F110),Prévisions!F110="Terminé(s)"),OR(AND(Prévisions!G110*1&lt;=TODAY(),Prévisions!D110=DL!G110),ISBLANK(Prévisions!G110),Prévisions!G110="Terminé(s)")),"Série terminée","Try Again")))))))))))),IF(AND(OR(Prévisions!E110="A venir",LEN(Prévisions!E110)-LEN(SUBSTITUTE(Prévisions!E110,"/",""))=1),DL!C110="!"),"Série à venir (non précisé)",IF(AND(OR(Prévisions!F110="A venir",LEN(Prévisions!F110)-LEN(SUBSTITUTE(Prévisions!F110,"/",""))=1),DL!E110="!"),"OAV(s) à venir (non précisé)",IF(AND(OR(Prévisions!G110="A venir",LEN(Prévisions!G110)-LEN(SUBSTITUTE(Prévisions!G110,"/",""))=1),DL!G110="!"),"Film(s) à venir (non précisé)",IF(Prévisions!E110="En pause","Série en pause",IF(Prévisions!F110="En pause","OAV(s) en pause",IF(AND(LEN(Prévisions!F110)-LEN(SUBSTITUTE(Prévisions!F110,"/",""))=1,DL!E110="!"),"OAV(s) à venir (non précisé)",IF(AND(LEN(Prévisions!G110)-LEN(SUBSTITUTE(Prévisions!G110,"/",""))=1,DL!E110="!"),"Film(s) à venir (non précisé)",IF(Prévisions!G110="Terminé(s)","Film(s) terminé(s)",IF(Prévisions!F110="Terminé(s)","OAV(s) terminé(s)",IF(AND(Prévisions!E110*1&gt;TODAY(),DL!C110="!"),"Série à venir",IF(AND(Prévisions!F110*1&gt;TODAY(),DL!E110="!"),"OAV(s) à venir",IF(AND(Prévisions!G110*1&gt;TODAY(),DL!G110="!"),"Film(s) à venir",IF(AND(ISBLANK(Prévisions!E110),Prévisions!F110*1&lt;=TODAY(),OR(DL!E110="!",DL!E110="?")),"OAV(s) en cours",IF(AND(ISBLANK(Prévisions!E110),ISBLANK(Prévisions!F110),AND(Prévisions!G110*1&lt;=TODAY(),Prévisions!D110=DL!G110)),"Film(s) terminé(s)",IF(AND(ISBLANK(Prévisions!E110),ISBLANK(Prévisions!G110),AND(Prévisions!F110*1&lt;=TODAY(),Prévisions!C110=DL!E110)),"OAV(s) terminé(s)","Tryagain")))))))))))))))))</f>
        <v>Série terminée</v>
      </c>
      <c r="I110" s="5" t="str">
        <f ca="1">IF(AND(OR(H110="Série et OAV(s) en cours",H110="Série et OAV(s) en cours (non précisé)",H110="Série en cours",H110="OAV(s) en cours",H110="Film(s) en cours",H110="Série en cours (non précisé)",H110="OAV(s) en cours (non précisé)",H110="Film(s) en cours (non précisé)"),B110=C110,D110=E110,F110=G110),"A jour",IF(H110="Film(s) à venir","Dans "&amp;Prévisions!G110*1-TODAY()&amp;" jour(s)",IF(H110="OAV(s) à venir","Dans "&amp;Prévisions!F110*1-TODAY()&amp;" jour(s)",IF(H110="Série à venir","Dans "&amp;Prévisions!E110*1-TODAY()&amp;" jour(s)",IF(OR(H110="Série et OAV(s) à venir (non précisé)",H110="Série à venir (non précisé)",H110="OAV(s) à venir (non précisé)",H110="Film(s) à venir (non précisé)",H110="Série et film(s) à venir (non précisé)"),"Dans ?? jour(s)",IF(AND(H110="Film(s) terminé(s)",F110=G110),"Fini(s)",IF(AND(B110=C110,D110=E110,F110=G110),"Finie",IF(OR(DL!B110="x",DL!D110="x",DL!F110="x"),"Série Abandonnée",IF(AND(B110&lt;C110,D110&lt;E110,F110&lt;G110),C110-B110&amp;" Episode(s), "&amp;E110-D110&amp;" OAV(s) et "&amp;G110-F110&amp;" Film(s) à regarder",IF(AND(B110&lt;C110,D110&lt;E110),C110-B110&amp;" Episode(s) et "&amp;E110-D110&amp;" OAV(s) à regarder",IF(AND(B110&lt;C110,F110&lt;G110),C110-B110&amp;" Episode(s) et "&amp;G110-F110&amp;" Film(s) à regarder",IF(AND(D110&lt;E110,F110&lt;G110),E110-D110&amp;" OAV(s) et "&amp;G110-F110&amp;" Film(s) à regarder",IF(B110&lt;C110,C110-B110&amp;" Episode(s) à regarder",IF(D110&lt;E110,E110-D110&amp;" OAV(s) à regarder",IF(F110&lt;G110,G110-F110&amp;" Film(s) à regarder","")))))))))))))))</f>
        <v>13 Episode(s) à regarder</v>
      </c>
    </row>
    <row r="111" spans="1:9" s="10" customFormat="1" ht="17.25" customHeight="1" x14ac:dyDescent="0.25">
      <c r="A111" s="35" t="s">
        <v>104</v>
      </c>
      <c r="B111" s="5"/>
      <c r="C111" s="5"/>
      <c r="D111" s="5"/>
      <c r="E111" s="5"/>
      <c r="F111" s="5">
        <v>1</v>
      </c>
      <c r="G111" s="5">
        <v>1</v>
      </c>
      <c r="H111" s="5" t="str">
        <f ca="1">IF(AND(OR(LEN(Prévisions!E111)-LEN(SUBSTITUTE(Prévisions!E111,"/",""))=2,LEN(Prévisions!E111)-LEN(SUBSTITUTE(Prévisions!E111,"/",""))=1),OR(ISBLANK(Prévisions!F111),LEN(Prévisions!F111)-LEN(SUBSTITUTE(Prévisions!F111,"/",""))=2,LEN(Prévisions!F111)-LEN(SUBSTITUTE(Prévisions!F111,"/",""))=1),OR(ISBLANK(Prévisions!G111),LEN(Prévisions!G111)-LEN(SUBSTITUTE(Prévisions!G111,"/",""))=2,LEN(Prévisions!G111)-LEN(SUBSTITUTE(Prévisions!G111,"/",""))=1)),IF(AND(LEN(Prévisions!E111)-LEN(SUBSTITUTE(Prévisions!E111,"/",""))=1,LEN(Prévisions!F111)-LEN(SUBSTITUTE(Prévisions!F111,"/",""))=1,LEN(Prévisions!G111)-LEN(SUBSTITUTE(Prévisions!G111,"/",""))=1),"Série, OAV(s) et Film(s) à venir (non précisé)",IF(AND(OR(LEN(Prévisions!E111)-LEN(SUBSTITUTE(Prévisions!E111,"/",""))=1,Prévisions!E111="A venir"),OR(LEN(Prévisions!F111)-LEN(SUBSTITUTE(Prévisions!F111,"/",""))=1,Prévisions!F111="A venir")),"Série et OAV(s) à venir (non précisé)",IF(AND(OR(LEN(Prévisions!E111)-LEN(SUBSTITUTE(Prévisions!E111,"/",""))=1,Prévisions!E111="A venir"),OR(LEN(Prévisions!G111)-LEN(SUBSTITUTE(Prévisions!G111,"/",""))=1,Prévisions!G111="A venir")),"Série et Film(s) à venir (non précisé)",IF(OR(LEN(Prévisions!E111)-LEN(SUBSTITUTE(Prévisions!E111,"/",""))=1,Prévisions!E111="A venir"),"Série à venir (non précisé)",IF(AND(AND(Prévisions!E111*1&lt;=TODAY(),Prévisions!B111=DL!C111),AND(Prévisions!F111*1&lt;=TODAY(),Prévisions!C111=DL!E111),AND(Prévisions!G111*1&lt;=TODAY(),Prévisions!D111=DL!G111)),"Série terminée",IF(AND(AND(Prévisions!E111*1&lt;=TODAY(),OR(DL!C111="!",DL!C111="?")),AND(Prévisions!F111*1&lt;=TODAY(),OR(DL!E111="!",DL!E111="?")),AND(Prévisions!G111*1&lt;=TODAY(),OR(DL!G111="!",DL!G111="?"))),"Série, OAV(s) et Film(s) en cours",IF(AND(AND(Prévisions!E111*1&lt;=TODAY(),OR(DL!C111="!",DL!C111="?")),AND(Prévisions!F111*1&lt;=TODAY(),OR(DL!E111="!",DL!E111="?"))),"Série et OAV(s) en cours",IF(AND(AND(Prévisions!E111*1&lt;=TODAY(),OR(DL!C111="!",DL!C111="?")),AND(Prévisions!G111*1&lt;=TODAY(),OR(DL!G111="!",DL!G111="?"))),"Série et Film(s) en cours",IF(AND(AND(Prévisions!F111*1&lt;=TODAY(),OR(DL!E111="!",DL!E111="?")),AND(Prévisions!G111*1&lt;=TODAY(),OR(DL!G111="!",DL!G111="?"))),"OAV(s) et Film(s) en cours",IF(AND(Prévisions!E111*1&lt;=TODAY(),OR(DL!C111="!",DL!C111="?"),RIGHT(Prévisions!B111,1)="+"),"Série en cours (non précisé)",IF(AND(Prévisions!E111*1&lt;=TODAY(),OR(DL!C111="!",DL!C111="?")),"Série en cours",IF(AND(Prévisions!F111*1&lt;=TODAY(),OR(DL!E111="!",DL!E111="?"),RIGHT(Prévisions!C111,1)="+"),"OAV(s) en cours (non précisé)",IF(AND(Prévisions!F111*1&lt;=TODAY(),OR(DL!E111="!",DL!E111="?")),"OAV(s) en cours",IF(AND(Prévisions!G111*1&lt;=TODAY(),OR(DL!G111="!",DL!G111="?"),RIGHT(Prévisions!D111,1)="+"),"Film(s) en cours (non précisé)",IF(AND(Prévisions!G111*1&lt;=TODAY(),OR(DL!G111="!",DL!G111="?")),"Film(s) en cours",IF(AND(AND(Prévisions!E111*1&gt;TODAY(),DL!C111="!"),AND(Prévisions!F111*1&gt;TODAY(),DL!E111="!"),AND(Prévisions!G111*1&gt;TODAY(),DL!G111="!")),"Série, OAV(s) et Film(s) à venir",IF(AND(AND(Prévisions!E111*1&gt;TODAY(),DL!C111="!"),AND(Prévisions!F111*1&gt;TODAY(),DL!E111="!")),"Série et OAV(s) à venir",IF(AND(AND(Prévisions!E111*1&gt;TODAY(),DL!C111="!"),AND(Prévisions!G111*1&gt;TODAY(),DL!G111="!")),"Série et Film(s) à venir",IF(AND(AND(Prévisions!F111*1&gt;TODAY(),DL!E111="!"),AND(Prévisions!G111*1&gt;TODAY(),DL!G111="!")),"OAV(s) et Film(s) à venir",IF(AND(Prévisions!E111*1&gt;TODAY(),DL!C111="!"),"Série à venir",IF(AND(Prévisions!F111*1&gt;TODAY(),DL!E111="!"),"OAV(s) à venir",IF(AND(Prévisions!G111*1&gt;TODAY(),DL!G111="!"),"Film(s) à venir","Try Again")))))))))))))))))))))),IF(AND(Prévisions!E111="Terminée",OR(ISBLANK(Prévisions!F111),LEN(Prévisions!F111)-LEN(SUBSTITUTE(Prévisions!F111,"/",""))=2,LEN(Prévisions!F111)-LEN(SUBSTITUTE(Prévisions!F111,"/",""))=1,Prévisions!F111="Terminé(s)"),OR(ISBLANK(Prévisions!G111),LEN(Prévisions!G111)-LEN(SUBSTITUTE(Prévisions!G111,"/",""))=2,,LEN(Prévisions!G111)-LEN(SUBSTITUTE(Prévisions!G111,"/",""))=1,Prévisions!G111="Terminé(s)")),IF(AND(Prévisions!E111="Terminée",AND(Prévisions!F111*1&lt;=TODAY(),OR(DL!E111="!",DL!E111="?")),AND(Prévisions!G111*1&lt;=TODAY(),OR(DL!G111="!",DL!G111="?"))),"OAV(s) et Film(s) en cours",IF(AND(Prévisions!E111="Terminée",AND(Prévisions!F111*1&lt;=TODAY(),OR(DL!E111="!",DL!E111="?"),RIGHT(Prévisions!C111,1)="+")),"OAV(s) en cours (non précisé)",IF(AND(Prévisions!E111="Terminée",AND(Prévisions!F111*1&lt;=TODAY(),OR(DL!E111="!",DL!E111="?"))),"OAV(s) en cours",IF(AND(Prévisions!E111="Terminée",AND(Prévisions!G111*1&lt;=TODAY(),OR(DL!G111="!",DL!G111="?"),RIGHT(Prévisions!D111,1)="+")),"Film(s) en cours (non précisé)",IF(AND(Prévisions!E111="Terminée",AND(Prévisions!G111*1&lt;=TODAY(),OR(DL!G111="!",DL!G111="?"))),"Film(s) en cours",IF(AND(Prévisions!E111="Terminée",AND(LEN(Prévisions!F111)-LEN(SUBSTITUTE(Prévisions!F111,"/",""))=2,Prévisions!F111*1&gt;TODAY(),DL!E111="!"),AND(LEN(Prévisions!G111)-LEN(SUBSTITUTE(Prévisions!G111,"/",""))=2,Prévisions!G111*1&gt;TODAY(),DL!G111="!")),"OAV(s) et Film(s) à venir",IF(AND(Prévisions!E111="Terminée",AND(LEN(Prévisions!F111)-LEN(SUBSTITUTE(Prévisions!F111,"/",""))=2,Prévisions!F111*1&gt;TODAY(),DL!E111="!")),"OAV(s) à venir",IF(AND(Prévisions!E111="Terminée",AND(LEN(Prévisions!G111)-LEN(SUBSTITUTE(Prévisions!G111,"/",""))=2,Prévisions!G111*1&gt;TODAY(),DL!G111="!")),"Film(s) à venir",IF(AND(OR(LEN(Prévisions!F111)-LEN(SUBSTITUTE(Prévisions!F111,"/",""))=1,Prévisions!F111="A venir"),OR(LEN(Prévisions!G111)-LEN(SUBSTITUTE(Prévisions!G111,"/",""))=1,Prévisions!G111="A venir")),"OAV(s) et Film(s) à venir (non précisé)",IF(OR(LEN(Prévisions!F111)-LEN(SUBSTITUTE(Prévisions!F111,"/",""))=1,Prévisions!F111="A venir"),"OAV(s) à venir (non précisé)",IF(OR(LEN(Prévisions!G111)-LEN(SUBSTITUTE(Prévisions!G111,"/",""))=1,Prévisions!G111="A venir"),"Film(s) à venir (non précisé)",IF(AND(Prévisions!E111="Terminée",OR(AND(Prévisions!F111*1&lt;=TODAY(),Prévisions!C111=DL!E111),ISBLANK(Prévisions!F111),Prévisions!F111="Terminé(s)"),OR(AND(Prévisions!G111*1&lt;=TODAY(),Prévisions!D111=DL!G111),ISBLANK(Prévisions!G111),Prévisions!G111="Terminé(s)")),"Série terminée","Try Again")))))))))))),IF(AND(OR(Prévisions!E111="A venir",LEN(Prévisions!E111)-LEN(SUBSTITUTE(Prévisions!E111,"/",""))=1),DL!C111="!"),"Série à venir (non précisé)",IF(AND(OR(Prévisions!F111="A venir",LEN(Prévisions!F111)-LEN(SUBSTITUTE(Prévisions!F111,"/",""))=1),DL!E111="!"),"OAV(s) à venir (non précisé)",IF(AND(OR(Prévisions!G111="A venir",LEN(Prévisions!G111)-LEN(SUBSTITUTE(Prévisions!G111,"/",""))=1),DL!G111="!"),"Film(s) à venir (non précisé)",IF(Prévisions!E111="En pause","Série en pause",IF(Prévisions!F111="En pause","OAV(s) en pause",IF(AND(LEN(Prévisions!F111)-LEN(SUBSTITUTE(Prévisions!F111,"/",""))=1,DL!E111="!"),"OAV(s) à venir (non précisé)",IF(AND(LEN(Prévisions!G111)-LEN(SUBSTITUTE(Prévisions!G111,"/",""))=1,DL!E111="!"),"Film(s) à venir (non précisé)",IF(Prévisions!G111="Terminé(s)","Film(s) terminé(s)",IF(Prévisions!F111="Terminé(s)","OAV(s) terminé(s)",IF(AND(Prévisions!E111*1&gt;TODAY(),DL!C111="!"),"Série à venir",IF(AND(Prévisions!F111*1&gt;TODAY(),DL!E111="!"),"OAV(s) à venir",IF(AND(Prévisions!G111*1&gt;TODAY(),DL!G111="!"),"Film(s) à venir",IF(AND(ISBLANK(Prévisions!E111),Prévisions!F111*1&lt;=TODAY(),OR(DL!E111="!",DL!E111="?")),"OAV(s) en cours",IF(AND(ISBLANK(Prévisions!E111),ISBLANK(Prévisions!F111),AND(Prévisions!G111*1&lt;=TODAY(),Prévisions!D111=DL!G111)),"Film(s) terminé(s)",IF(AND(ISBLANK(Prévisions!E111),ISBLANK(Prévisions!G111),AND(Prévisions!F111*1&lt;=TODAY(),Prévisions!C111=DL!E111)),"OAV(s) terminé(s)","Tryagain")))))))))))))))))</f>
        <v>Film(s) terminé(s)</v>
      </c>
      <c r="I111" s="5" t="str">
        <f ca="1">IF(AND(OR(H111="Série et OAV(s) en cours",H111="Série et OAV(s) en cours (non précisé)",H111="Série en cours",H111="OAV(s) en cours",H111="Film(s) en cours",H111="Série en cours (non précisé)",H111="OAV(s) en cours (non précisé)",H111="Film(s) en cours (non précisé)"),B111=C111,D111=E111,F111=G111),"A jour",IF(H111="Film(s) à venir","Dans "&amp;Prévisions!G111*1-TODAY()&amp;" jour(s)",IF(H111="OAV(s) à venir","Dans "&amp;Prévisions!F111*1-TODAY()&amp;" jour(s)",IF(H111="Série à venir","Dans "&amp;Prévisions!E111*1-TODAY()&amp;" jour(s)",IF(OR(H111="Série et OAV(s) à venir (non précisé)",H111="Série à venir (non précisé)",H111="OAV(s) à venir (non précisé)",H111="Film(s) à venir (non précisé)",H111="Série et film(s) à venir (non précisé)"),"Dans ?? jour(s)",IF(AND(H111="Film(s) terminé(s)",F111=G111),"Fini(s)",IF(AND(B111=C111,D111=E111,F111=G111),"Finie",IF(OR(DL!B111="x",DL!D111="x",DL!F111="x"),"Série Abandonnée",IF(AND(B111&lt;C111,D111&lt;E111,F111&lt;G111),C111-B111&amp;" Episode(s), "&amp;E111-D111&amp;" OAV(s) et "&amp;G111-F111&amp;" Film(s) à regarder",IF(AND(B111&lt;C111,D111&lt;E111),C111-B111&amp;" Episode(s) et "&amp;E111-D111&amp;" OAV(s) à regarder",IF(AND(B111&lt;C111,F111&lt;G111),C111-B111&amp;" Episode(s) et "&amp;G111-F111&amp;" Film(s) à regarder",IF(AND(D111&lt;E111,F111&lt;G111),E111-D111&amp;" OAV(s) et "&amp;G111-F111&amp;" Film(s) à regarder",IF(B111&lt;C111,C111-B111&amp;" Episode(s) à regarder",IF(D111&lt;E111,E111-D111&amp;" OAV(s) à regarder",IF(F111&lt;G111,G111-F111&amp;" Film(s) à regarder","")))))))))))))))</f>
        <v>Fini(s)</v>
      </c>
    </row>
    <row r="112" spans="1:9" ht="17.25" customHeight="1" x14ac:dyDescent="0.25">
      <c r="A112" s="35" t="s">
        <v>49</v>
      </c>
      <c r="B112" s="5">
        <v>12</v>
      </c>
      <c r="C112" s="5">
        <v>12</v>
      </c>
      <c r="D112" s="5">
        <v>1</v>
      </c>
      <c r="E112" s="5">
        <v>1</v>
      </c>
      <c r="F112" s="5"/>
      <c r="G112" s="5"/>
      <c r="H112" s="5" t="str">
        <f ca="1">IF(AND(OR(LEN(Prévisions!E112)-LEN(SUBSTITUTE(Prévisions!E112,"/",""))=2,LEN(Prévisions!E112)-LEN(SUBSTITUTE(Prévisions!E112,"/",""))=1),OR(ISBLANK(Prévisions!F112),LEN(Prévisions!F112)-LEN(SUBSTITUTE(Prévisions!F112,"/",""))=2,LEN(Prévisions!F112)-LEN(SUBSTITUTE(Prévisions!F112,"/",""))=1),OR(ISBLANK(Prévisions!G112),LEN(Prévisions!G112)-LEN(SUBSTITUTE(Prévisions!G112,"/",""))=2,LEN(Prévisions!G112)-LEN(SUBSTITUTE(Prévisions!G112,"/",""))=1)),IF(AND(LEN(Prévisions!E112)-LEN(SUBSTITUTE(Prévisions!E112,"/",""))=1,LEN(Prévisions!F112)-LEN(SUBSTITUTE(Prévisions!F112,"/",""))=1,LEN(Prévisions!G112)-LEN(SUBSTITUTE(Prévisions!G112,"/",""))=1),"Série, OAV(s) et Film(s) à venir (non précisé)",IF(AND(OR(LEN(Prévisions!E112)-LEN(SUBSTITUTE(Prévisions!E112,"/",""))=1,Prévisions!E112="A venir"),OR(LEN(Prévisions!F112)-LEN(SUBSTITUTE(Prévisions!F112,"/",""))=1,Prévisions!F112="A venir")),"Série et OAV(s) à venir (non précisé)",IF(AND(OR(LEN(Prévisions!E112)-LEN(SUBSTITUTE(Prévisions!E112,"/",""))=1,Prévisions!E112="A venir"),OR(LEN(Prévisions!G112)-LEN(SUBSTITUTE(Prévisions!G112,"/",""))=1,Prévisions!G112="A venir")),"Série et Film(s) à venir (non précisé)",IF(OR(LEN(Prévisions!E112)-LEN(SUBSTITUTE(Prévisions!E112,"/",""))=1,Prévisions!E112="A venir"),"Série à venir (non précisé)",IF(AND(AND(Prévisions!E112*1&lt;=TODAY(),Prévisions!B112=DL!C112),AND(Prévisions!F112*1&lt;=TODAY(),Prévisions!C112=DL!E112),AND(Prévisions!G112*1&lt;=TODAY(),Prévisions!D112=DL!G112)),"Série terminée",IF(AND(AND(Prévisions!E112*1&lt;=TODAY(),OR(DL!C112="!",DL!C112="?")),AND(Prévisions!F112*1&lt;=TODAY(),OR(DL!E112="!",DL!E112="?")),AND(Prévisions!G112*1&lt;=TODAY(),OR(DL!G112="!",DL!G112="?"))),"Série, OAV(s) et Film(s) en cours",IF(AND(AND(Prévisions!E112*1&lt;=TODAY(),OR(DL!C112="!",DL!C112="?")),AND(Prévisions!F112*1&lt;=TODAY(),OR(DL!E112="!",DL!E112="?"))),"Série et OAV(s) en cours",IF(AND(AND(Prévisions!E112*1&lt;=TODAY(),OR(DL!C112="!",DL!C112="?")),AND(Prévisions!G112*1&lt;=TODAY(),OR(DL!G112="!",DL!G112="?"))),"Série et Film(s) en cours",IF(AND(AND(Prévisions!F112*1&lt;=TODAY(),OR(DL!E112="!",DL!E112="?")),AND(Prévisions!G112*1&lt;=TODAY(),OR(DL!G112="!",DL!G112="?"))),"OAV(s) et Film(s) en cours",IF(AND(Prévisions!E112*1&lt;=TODAY(),OR(DL!C112="!",DL!C112="?"),RIGHT(Prévisions!B112,1)="+"),"Série en cours (non précisé)",IF(AND(Prévisions!E112*1&lt;=TODAY(),OR(DL!C112="!",DL!C112="?")),"Série en cours",IF(AND(Prévisions!F112*1&lt;=TODAY(),OR(DL!E112="!",DL!E112="?"),RIGHT(Prévisions!C112,1)="+"),"OAV(s) en cours (non précisé)",IF(AND(Prévisions!F112*1&lt;=TODAY(),OR(DL!E112="!",DL!E112="?")),"OAV(s) en cours",IF(AND(Prévisions!G112*1&lt;=TODAY(),OR(DL!G112="!",DL!G112="?"),RIGHT(Prévisions!D112,1)="+"),"Film(s) en cours (non précisé)",IF(AND(Prévisions!G112*1&lt;=TODAY(),OR(DL!G112="!",DL!G112="?")),"Film(s) en cours",IF(AND(AND(Prévisions!E112*1&gt;TODAY(),DL!C112="!"),AND(Prévisions!F112*1&gt;TODAY(),DL!E112="!"),AND(Prévisions!G112*1&gt;TODAY(),DL!G112="!")),"Série, OAV(s) et Film(s) à venir",IF(AND(AND(Prévisions!E112*1&gt;TODAY(),DL!C112="!"),AND(Prévisions!F112*1&gt;TODAY(),DL!E112="!")),"Série et OAV(s) à venir",IF(AND(AND(Prévisions!E112*1&gt;TODAY(),DL!C112="!"),AND(Prévisions!G112*1&gt;TODAY(),DL!G112="!")),"Série et Film(s) à venir",IF(AND(AND(Prévisions!F112*1&gt;TODAY(),DL!E112="!"),AND(Prévisions!G112*1&gt;TODAY(),DL!G112="!")),"OAV(s) et Film(s) à venir",IF(AND(Prévisions!E112*1&gt;TODAY(),DL!C112="!"),"Série à venir",IF(AND(Prévisions!F112*1&gt;TODAY(),DL!E112="!"),"OAV(s) à venir",IF(AND(Prévisions!G112*1&gt;TODAY(),DL!G112="!"),"Film(s) à venir","Try Again")))))))))))))))))))))),IF(AND(Prévisions!E112="Terminée",OR(ISBLANK(Prévisions!F112),LEN(Prévisions!F112)-LEN(SUBSTITUTE(Prévisions!F112,"/",""))=2,LEN(Prévisions!F112)-LEN(SUBSTITUTE(Prévisions!F112,"/",""))=1,Prévisions!F112="Terminé(s)"),OR(ISBLANK(Prévisions!G112),LEN(Prévisions!G112)-LEN(SUBSTITUTE(Prévisions!G112,"/",""))=2,,LEN(Prévisions!G112)-LEN(SUBSTITUTE(Prévisions!G112,"/",""))=1,Prévisions!G112="Terminé(s)")),IF(AND(Prévisions!E112="Terminée",AND(Prévisions!F112*1&lt;=TODAY(),OR(DL!E112="!",DL!E112="?")),AND(Prévisions!G112*1&lt;=TODAY(),OR(DL!G112="!",DL!G112="?"))),"OAV(s) et Film(s) en cours",IF(AND(Prévisions!E112="Terminée",AND(Prévisions!F112*1&lt;=TODAY(),OR(DL!E112="!",DL!E112="?"),RIGHT(Prévisions!C112,1)="+")),"OAV(s) en cours (non précisé)",IF(AND(Prévisions!E112="Terminée",AND(Prévisions!F112*1&lt;=TODAY(),OR(DL!E112="!",DL!E112="?"))),"OAV(s) en cours",IF(AND(Prévisions!E112="Terminée",AND(Prévisions!G112*1&lt;=TODAY(),OR(DL!G112="!",DL!G112="?"),RIGHT(Prévisions!D112,1)="+")),"Film(s) en cours (non précisé)",IF(AND(Prévisions!E112="Terminée",AND(Prévisions!G112*1&lt;=TODAY(),OR(DL!G112="!",DL!G112="?"))),"Film(s) en cours",IF(AND(Prévisions!E112="Terminée",AND(LEN(Prévisions!F112)-LEN(SUBSTITUTE(Prévisions!F112,"/",""))=2,Prévisions!F112*1&gt;TODAY(),DL!E112="!"),AND(LEN(Prévisions!G112)-LEN(SUBSTITUTE(Prévisions!G112,"/",""))=2,Prévisions!G112*1&gt;TODAY(),DL!G112="!")),"OAV(s) et Film(s) à venir",IF(AND(Prévisions!E112="Terminée",AND(LEN(Prévisions!F112)-LEN(SUBSTITUTE(Prévisions!F112,"/",""))=2,Prévisions!F112*1&gt;TODAY(),DL!E112="!")),"OAV(s) à venir",IF(AND(Prévisions!E112="Terminée",AND(LEN(Prévisions!G112)-LEN(SUBSTITUTE(Prévisions!G112,"/",""))=2,Prévisions!G112*1&gt;TODAY(),DL!G112="!")),"Film(s) à venir",IF(AND(OR(LEN(Prévisions!F112)-LEN(SUBSTITUTE(Prévisions!F112,"/",""))=1,Prévisions!F112="A venir"),OR(LEN(Prévisions!G112)-LEN(SUBSTITUTE(Prévisions!G112,"/",""))=1,Prévisions!G112="A venir")),"OAV(s) et Film(s) à venir (non précisé)",IF(OR(LEN(Prévisions!F112)-LEN(SUBSTITUTE(Prévisions!F112,"/",""))=1,Prévisions!F112="A venir"),"OAV(s) à venir (non précisé)",IF(OR(LEN(Prévisions!G112)-LEN(SUBSTITUTE(Prévisions!G112,"/",""))=1,Prévisions!G112="A venir"),"Film(s) à venir (non précisé)",IF(AND(Prévisions!E112="Terminée",OR(AND(Prévisions!F112*1&lt;=TODAY(),Prévisions!C112=DL!E112),ISBLANK(Prévisions!F112),Prévisions!F112="Terminé(s)"),OR(AND(Prévisions!G112*1&lt;=TODAY(),Prévisions!D112=DL!G112),ISBLANK(Prévisions!G112),Prévisions!G112="Terminé(s)")),"Série terminée","Try Again")))))))))))),IF(AND(OR(Prévisions!E112="A venir",LEN(Prévisions!E112)-LEN(SUBSTITUTE(Prévisions!E112,"/",""))=1),DL!C112="!"),"Série à venir (non précisé)",IF(AND(OR(Prévisions!F112="A venir",LEN(Prévisions!F112)-LEN(SUBSTITUTE(Prévisions!F112,"/",""))=1),DL!E112="!"),"OAV(s) à venir (non précisé)",IF(AND(OR(Prévisions!G112="A venir",LEN(Prévisions!G112)-LEN(SUBSTITUTE(Prévisions!G112,"/",""))=1),DL!G112="!"),"Film(s) à venir (non précisé)",IF(Prévisions!E112="En pause","Série en pause",IF(Prévisions!F112="En pause","OAV(s) en pause",IF(AND(LEN(Prévisions!F112)-LEN(SUBSTITUTE(Prévisions!F112,"/",""))=1,DL!E112="!"),"OAV(s) à venir (non précisé)",IF(AND(LEN(Prévisions!G112)-LEN(SUBSTITUTE(Prévisions!G112,"/",""))=1,DL!E112="!"),"Film(s) à venir (non précisé)",IF(Prévisions!G112="Terminé(s)","Film(s) terminé(s)",IF(Prévisions!F112="Terminé(s)","OAV(s) terminé(s)",IF(AND(Prévisions!E112*1&gt;TODAY(),DL!C112="!"),"Série à venir",IF(AND(Prévisions!F112*1&gt;TODAY(),DL!E112="!"),"OAV(s) à venir",IF(AND(Prévisions!G112*1&gt;TODAY(),DL!G112="!"),"Film(s) à venir",IF(AND(ISBLANK(Prévisions!E112),Prévisions!F112*1&lt;=TODAY(),OR(DL!E112="!",DL!E112="?")),"OAV(s) en cours",IF(AND(ISBLANK(Prévisions!E112),ISBLANK(Prévisions!F112),AND(Prévisions!G112*1&lt;=TODAY(),Prévisions!D112=DL!G112)),"Film(s) terminé(s)",IF(AND(ISBLANK(Prévisions!E112),ISBLANK(Prévisions!G112),AND(Prévisions!F112*1&lt;=TODAY(),Prévisions!C112=DL!E112)),"OAV(s) terminé(s)","Tryagain")))))))))))))))))</f>
        <v>Série terminée</v>
      </c>
      <c r="I112" s="5" t="str">
        <f ca="1">IF(AND(OR(H112="Série et OAV(s) en cours",H112="Série et OAV(s) en cours (non précisé)",H112="Série en cours",H112="OAV(s) en cours",H112="Film(s) en cours",H112="Série en cours (non précisé)",H112="OAV(s) en cours (non précisé)",H112="Film(s) en cours (non précisé)"),B112=C112,D112=E112,F112=G112),"A jour",IF(H112="Film(s) à venir","Dans "&amp;Prévisions!G112*1-TODAY()&amp;" jour(s)",IF(H112="OAV(s) à venir","Dans "&amp;Prévisions!F112*1-TODAY()&amp;" jour(s)",IF(H112="Série à venir","Dans "&amp;Prévisions!E112*1-TODAY()&amp;" jour(s)",IF(OR(H112="Série et OAV(s) à venir (non précisé)",H112="Série à venir (non précisé)",H112="OAV(s) à venir (non précisé)",H112="Film(s) à venir (non précisé)",H112="Série et film(s) à venir (non précisé)"),"Dans ?? jour(s)",IF(AND(H112="Film(s) terminé(s)",F112=G112),"Fini(s)",IF(AND(B112=C112,D112=E112,F112=G112),"Finie",IF(OR(DL!B112="x",DL!D112="x",DL!F112="x"),"Série Abandonnée",IF(AND(B112&lt;C112,D112&lt;E112,F112&lt;G112),C112-B112&amp;" Episode(s), "&amp;E112-D112&amp;" OAV(s) et "&amp;G112-F112&amp;" Film(s) à regarder",IF(AND(B112&lt;C112,D112&lt;E112),C112-B112&amp;" Episode(s) et "&amp;E112-D112&amp;" OAV(s) à regarder",IF(AND(B112&lt;C112,F112&lt;G112),C112-B112&amp;" Episode(s) et "&amp;G112-F112&amp;" Film(s) à regarder",IF(AND(D112&lt;E112,F112&lt;G112),E112-D112&amp;" OAV(s) et "&amp;G112-F112&amp;" Film(s) à regarder",IF(B112&lt;C112,C112-B112&amp;" Episode(s) à regarder",IF(D112&lt;E112,E112-D112&amp;" OAV(s) à regarder",IF(F112&lt;G112,G112-F112&amp;" Film(s) à regarder","")))))))))))))))</f>
        <v>Finie</v>
      </c>
    </row>
    <row r="113" spans="1:9" s="9" customFormat="1" ht="17.25" customHeight="1" x14ac:dyDescent="0.25">
      <c r="A113" s="35" t="s">
        <v>73</v>
      </c>
      <c r="B113" s="5">
        <v>11</v>
      </c>
      <c r="C113" s="5">
        <v>11</v>
      </c>
      <c r="D113" s="5"/>
      <c r="E113" s="5"/>
      <c r="F113" s="5"/>
      <c r="G113" s="5"/>
      <c r="H113" s="5" t="str">
        <f ca="1">IF(AND(OR(LEN(Prévisions!E113)-LEN(SUBSTITUTE(Prévisions!E113,"/",""))=2,LEN(Prévisions!E113)-LEN(SUBSTITUTE(Prévisions!E113,"/",""))=1),OR(ISBLANK(Prévisions!F113),LEN(Prévisions!F113)-LEN(SUBSTITUTE(Prévisions!F113,"/",""))=2,LEN(Prévisions!F113)-LEN(SUBSTITUTE(Prévisions!F113,"/",""))=1),OR(ISBLANK(Prévisions!G113),LEN(Prévisions!G113)-LEN(SUBSTITUTE(Prévisions!G113,"/",""))=2,LEN(Prévisions!G113)-LEN(SUBSTITUTE(Prévisions!G113,"/",""))=1)),IF(AND(LEN(Prévisions!E113)-LEN(SUBSTITUTE(Prévisions!E113,"/",""))=1,LEN(Prévisions!F113)-LEN(SUBSTITUTE(Prévisions!F113,"/",""))=1,LEN(Prévisions!G113)-LEN(SUBSTITUTE(Prévisions!G113,"/",""))=1),"Série, OAV(s) et Film(s) à venir (non précisé)",IF(AND(OR(LEN(Prévisions!E113)-LEN(SUBSTITUTE(Prévisions!E113,"/",""))=1,Prévisions!E113="A venir"),OR(LEN(Prévisions!F113)-LEN(SUBSTITUTE(Prévisions!F113,"/",""))=1,Prévisions!F113="A venir")),"Série et OAV(s) à venir (non précisé)",IF(AND(OR(LEN(Prévisions!E113)-LEN(SUBSTITUTE(Prévisions!E113,"/",""))=1,Prévisions!E113="A venir"),OR(LEN(Prévisions!G113)-LEN(SUBSTITUTE(Prévisions!G113,"/",""))=1,Prévisions!G113="A venir")),"Série et Film(s) à venir (non précisé)",IF(OR(LEN(Prévisions!E113)-LEN(SUBSTITUTE(Prévisions!E113,"/",""))=1,Prévisions!E113="A venir"),"Série à venir (non précisé)",IF(AND(AND(Prévisions!E113*1&lt;=TODAY(),Prévisions!B113=DL!C113),AND(Prévisions!F113*1&lt;=TODAY(),Prévisions!C113=DL!E113),AND(Prévisions!G113*1&lt;=TODAY(),Prévisions!D113=DL!G113)),"Série terminée",IF(AND(AND(Prévisions!E113*1&lt;=TODAY(),OR(DL!C113="!",DL!C113="?")),AND(Prévisions!F113*1&lt;=TODAY(),OR(DL!E113="!",DL!E113="?")),AND(Prévisions!G113*1&lt;=TODAY(),OR(DL!G113="!",DL!G113="?"))),"Série, OAV(s) et Film(s) en cours",IF(AND(AND(Prévisions!E113*1&lt;=TODAY(),OR(DL!C113="!",DL!C113="?")),AND(Prévisions!F113*1&lt;=TODAY(),OR(DL!E113="!",DL!E113="?"))),"Série et OAV(s) en cours",IF(AND(AND(Prévisions!E113*1&lt;=TODAY(),OR(DL!C113="!",DL!C113="?")),AND(Prévisions!G113*1&lt;=TODAY(),OR(DL!G113="!",DL!G113="?"))),"Série et Film(s) en cours",IF(AND(AND(Prévisions!F113*1&lt;=TODAY(),OR(DL!E113="!",DL!E113="?")),AND(Prévisions!G113*1&lt;=TODAY(),OR(DL!G113="!",DL!G113="?"))),"OAV(s) et Film(s) en cours",IF(AND(Prévisions!E113*1&lt;=TODAY(),OR(DL!C113="!",DL!C113="?"),RIGHT(Prévisions!B113,1)="+"),"Série en cours (non précisé)",IF(AND(Prévisions!E113*1&lt;=TODAY(),OR(DL!C113="!",DL!C113="?")),"Série en cours",IF(AND(Prévisions!F113*1&lt;=TODAY(),OR(DL!E113="!",DL!E113="?"),RIGHT(Prévisions!C113,1)="+"),"OAV(s) en cours (non précisé)",IF(AND(Prévisions!F113*1&lt;=TODAY(),OR(DL!E113="!",DL!E113="?")),"OAV(s) en cours",IF(AND(Prévisions!G113*1&lt;=TODAY(),OR(DL!G113="!",DL!G113="?"),RIGHT(Prévisions!D113,1)="+"),"Film(s) en cours (non précisé)",IF(AND(Prévisions!G113*1&lt;=TODAY(),OR(DL!G113="!",DL!G113="?")),"Film(s) en cours",IF(AND(AND(Prévisions!E113*1&gt;TODAY(),DL!C113="!"),AND(Prévisions!F113*1&gt;TODAY(),DL!E113="!"),AND(Prévisions!G113*1&gt;TODAY(),DL!G113="!")),"Série, OAV(s) et Film(s) à venir",IF(AND(AND(Prévisions!E113*1&gt;TODAY(),DL!C113="!"),AND(Prévisions!F113*1&gt;TODAY(),DL!E113="!")),"Série et OAV(s) à venir",IF(AND(AND(Prévisions!E113*1&gt;TODAY(),DL!C113="!"),AND(Prévisions!G113*1&gt;TODAY(),DL!G113="!")),"Série et Film(s) à venir",IF(AND(AND(Prévisions!F113*1&gt;TODAY(),DL!E113="!"),AND(Prévisions!G113*1&gt;TODAY(),DL!G113="!")),"OAV(s) et Film(s) à venir",IF(AND(Prévisions!E113*1&gt;TODAY(),DL!C113="!"),"Série à venir",IF(AND(Prévisions!F113*1&gt;TODAY(),DL!E113="!"),"OAV(s) à venir",IF(AND(Prévisions!G113*1&gt;TODAY(),DL!G113="!"),"Film(s) à venir","Try Again")))))))))))))))))))))),IF(AND(Prévisions!E113="Terminée",OR(ISBLANK(Prévisions!F113),LEN(Prévisions!F113)-LEN(SUBSTITUTE(Prévisions!F113,"/",""))=2,LEN(Prévisions!F113)-LEN(SUBSTITUTE(Prévisions!F113,"/",""))=1,Prévisions!F113="Terminé(s)"),OR(ISBLANK(Prévisions!G113),LEN(Prévisions!G113)-LEN(SUBSTITUTE(Prévisions!G113,"/",""))=2,,LEN(Prévisions!G113)-LEN(SUBSTITUTE(Prévisions!G113,"/",""))=1,Prévisions!G113="Terminé(s)")),IF(AND(Prévisions!E113="Terminée",AND(Prévisions!F113*1&lt;=TODAY(),OR(DL!E113="!",DL!E113="?")),AND(Prévisions!G113*1&lt;=TODAY(),OR(DL!G113="!",DL!G113="?"))),"OAV(s) et Film(s) en cours",IF(AND(Prévisions!E113="Terminée",AND(Prévisions!F113*1&lt;=TODAY(),OR(DL!E113="!",DL!E113="?"),RIGHT(Prévisions!C113,1)="+")),"OAV(s) en cours (non précisé)",IF(AND(Prévisions!E113="Terminée",AND(Prévisions!F113*1&lt;=TODAY(),OR(DL!E113="!",DL!E113="?"))),"OAV(s) en cours",IF(AND(Prévisions!E113="Terminée",AND(Prévisions!G113*1&lt;=TODAY(),OR(DL!G113="!",DL!G113="?"),RIGHT(Prévisions!D113,1)="+")),"Film(s) en cours (non précisé)",IF(AND(Prévisions!E113="Terminée",AND(Prévisions!G113*1&lt;=TODAY(),OR(DL!G113="!",DL!G113="?"))),"Film(s) en cours",IF(AND(Prévisions!E113="Terminée",AND(LEN(Prévisions!F113)-LEN(SUBSTITUTE(Prévisions!F113,"/",""))=2,Prévisions!F113*1&gt;TODAY(),DL!E113="!"),AND(LEN(Prévisions!G113)-LEN(SUBSTITUTE(Prévisions!G113,"/",""))=2,Prévisions!G113*1&gt;TODAY(),DL!G113="!")),"OAV(s) et Film(s) à venir",IF(AND(Prévisions!E113="Terminée",AND(LEN(Prévisions!F113)-LEN(SUBSTITUTE(Prévisions!F113,"/",""))=2,Prévisions!F113*1&gt;TODAY(),DL!E113="!")),"OAV(s) à venir",IF(AND(Prévisions!E113="Terminée",AND(LEN(Prévisions!G113)-LEN(SUBSTITUTE(Prévisions!G113,"/",""))=2,Prévisions!G113*1&gt;TODAY(),DL!G113="!")),"Film(s) à venir",IF(AND(OR(LEN(Prévisions!F113)-LEN(SUBSTITUTE(Prévisions!F113,"/",""))=1,Prévisions!F113="A venir"),OR(LEN(Prévisions!G113)-LEN(SUBSTITUTE(Prévisions!G113,"/",""))=1,Prévisions!G113="A venir")),"OAV(s) et Film(s) à venir (non précisé)",IF(OR(LEN(Prévisions!F113)-LEN(SUBSTITUTE(Prévisions!F113,"/",""))=1,Prévisions!F113="A venir"),"OAV(s) à venir (non précisé)",IF(OR(LEN(Prévisions!G113)-LEN(SUBSTITUTE(Prévisions!G113,"/",""))=1,Prévisions!G113="A venir"),"Film(s) à venir (non précisé)",IF(AND(Prévisions!E113="Terminée",OR(AND(Prévisions!F113*1&lt;=TODAY(),Prévisions!C113=DL!E113),ISBLANK(Prévisions!F113),Prévisions!F113="Terminé(s)"),OR(AND(Prévisions!G113*1&lt;=TODAY(),Prévisions!D113=DL!G113),ISBLANK(Prévisions!G113),Prévisions!G113="Terminé(s)")),"Série terminée","Try Again")))))))))))),IF(AND(OR(Prévisions!E113="A venir",LEN(Prévisions!E113)-LEN(SUBSTITUTE(Prévisions!E113,"/",""))=1),DL!C113="!"),"Série à venir (non précisé)",IF(AND(OR(Prévisions!F113="A venir",LEN(Prévisions!F113)-LEN(SUBSTITUTE(Prévisions!F113,"/",""))=1),DL!E113="!"),"OAV(s) à venir (non précisé)",IF(AND(OR(Prévisions!G113="A venir",LEN(Prévisions!G113)-LEN(SUBSTITUTE(Prévisions!G113,"/",""))=1),DL!G113="!"),"Film(s) à venir (non précisé)",IF(Prévisions!E113="En pause","Série en pause",IF(Prévisions!F113="En pause","OAV(s) en pause",IF(AND(LEN(Prévisions!F113)-LEN(SUBSTITUTE(Prévisions!F113,"/",""))=1,DL!E113="!"),"OAV(s) à venir (non précisé)",IF(AND(LEN(Prévisions!G113)-LEN(SUBSTITUTE(Prévisions!G113,"/",""))=1,DL!E113="!"),"Film(s) à venir (non précisé)",IF(Prévisions!G113="Terminé(s)","Film(s) terminé(s)",IF(Prévisions!F113="Terminé(s)","OAV(s) terminé(s)",IF(AND(Prévisions!E113*1&gt;TODAY(),DL!C113="!"),"Série à venir",IF(AND(Prévisions!F113*1&gt;TODAY(),DL!E113="!"),"OAV(s) à venir",IF(AND(Prévisions!G113*1&gt;TODAY(),DL!G113="!"),"Film(s) à venir",IF(AND(ISBLANK(Prévisions!E113),Prévisions!F113*1&lt;=TODAY(),OR(DL!E113="!",DL!E113="?")),"OAV(s) en cours",IF(AND(ISBLANK(Prévisions!E113),ISBLANK(Prévisions!F113),AND(Prévisions!G113*1&lt;=TODAY(),Prévisions!D113=DL!G113)),"Film(s) terminé(s)",IF(AND(ISBLANK(Prévisions!E113),ISBLANK(Prévisions!G113),AND(Prévisions!F113*1&lt;=TODAY(),Prévisions!C113=DL!E113)),"OAV(s) terminé(s)","Tryagain")))))))))))))))))</f>
        <v>Série terminée</v>
      </c>
      <c r="I113" s="5" t="str">
        <f ca="1">IF(AND(OR(H113="Série et OAV(s) en cours",H113="Série et OAV(s) en cours (non précisé)",H113="Série en cours",H113="OAV(s) en cours",H113="Film(s) en cours",H113="Série en cours (non précisé)",H113="OAV(s) en cours (non précisé)",H113="Film(s) en cours (non précisé)"),B113=C113,D113=E113,F113=G113),"A jour",IF(H113="Film(s) à venir","Dans "&amp;Prévisions!G113*1-TODAY()&amp;" jour(s)",IF(H113="OAV(s) à venir","Dans "&amp;Prévisions!F113*1-TODAY()&amp;" jour(s)",IF(H113="Série à venir","Dans "&amp;Prévisions!E113*1-TODAY()&amp;" jour(s)",IF(OR(H113="Série et OAV(s) à venir (non précisé)",H113="Série à venir (non précisé)",H113="OAV(s) à venir (non précisé)",H113="Film(s) à venir (non précisé)",H113="Série et film(s) à venir (non précisé)"),"Dans ?? jour(s)",IF(AND(H113="Film(s) terminé(s)",F113=G113),"Fini(s)",IF(AND(B113=C113,D113=E113,F113=G113),"Finie",IF(OR(DL!B113="x",DL!D113="x",DL!F113="x"),"Série Abandonnée",IF(AND(B113&lt;C113,D113&lt;E113,F113&lt;G113),C113-B113&amp;" Episode(s), "&amp;E113-D113&amp;" OAV(s) et "&amp;G113-F113&amp;" Film(s) à regarder",IF(AND(B113&lt;C113,D113&lt;E113),C113-B113&amp;" Episode(s) et "&amp;E113-D113&amp;" OAV(s) à regarder",IF(AND(B113&lt;C113,F113&lt;G113),C113-B113&amp;" Episode(s) et "&amp;G113-F113&amp;" Film(s) à regarder",IF(AND(D113&lt;E113,F113&lt;G113),E113-D113&amp;" OAV(s) et "&amp;G113-F113&amp;" Film(s) à regarder",IF(B113&lt;C113,C113-B113&amp;" Episode(s) à regarder",IF(D113&lt;E113,E113-D113&amp;" OAV(s) à regarder",IF(F113&lt;G113,G113-F113&amp;" Film(s) à regarder","")))))))))))))))</f>
        <v>Finie</v>
      </c>
    </row>
    <row r="114" spans="1:9" ht="17.25" customHeight="1" x14ac:dyDescent="0.25">
      <c r="A114" s="35" t="s">
        <v>43</v>
      </c>
      <c r="B114" s="5">
        <v>13</v>
      </c>
      <c r="C114" s="5">
        <v>13</v>
      </c>
      <c r="D114" s="5"/>
      <c r="E114" s="5"/>
      <c r="F114" s="5"/>
      <c r="G114" s="5"/>
      <c r="H114" s="5" t="str">
        <f ca="1">IF(AND(OR(LEN(Prévisions!E114)-LEN(SUBSTITUTE(Prévisions!E114,"/",""))=2,LEN(Prévisions!E114)-LEN(SUBSTITUTE(Prévisions!E114,"/",""))=1),OR(ISBLANK(Prévisions!F114),LEN(Prévisions!F114)-LEN(SUBSTITUTE(Prévisions!F114,"/",""))=2,LEN(Prévisions!F114)-LEN(SUBSTITUTE(Prévisions!F114,"/",""))=1),OR(ISBLANK(Prévisions!G114),LEN(Prévisions!G114)-LEN(SUBSTITUTE(Prévisions!G114,"/",""))=2,LEN(Prévisions!G114)-LEN(SUBSTITUTE(Prévisions!G114,"/",""))=1)),IF(AND(LEN(Prévisions!E114)-LEN(SUBSTITUTE(Prévisions!E114,"/",""))=1,LEN(Prévisions!F114)-LEN(SUBSTITUTE(Prévisions!F114,"/",""))=1,LEN(Prévisions!G114)-LEN(SUBSTITUTE(Prévisions!G114,"/",""))=1),"Série, OAV(s) et Film(s) à venir (non précisé)",IF(AND(OR(LEN(Prévisions!E114)-LEN(SUBSTITUTE(Prévisions!E114,"/",""))=1,Prévisions!E114="A venir"),OR(LEN(Prévisions!F114)-LEN(SUBSTITUTE(Prévisions!F114,"/",""))=1,Prévisions!F114="A venir")),"Série et OAV(s) à venir (non précisé)",IF(AND(OR(LEN(Prévisions!E114)-LEN(SUBSTITUTE(Prévisions!E114,"/",""))=1,Prévisions!E114="A venir"),OR(LEN(Prévisions!G114)-LEN(SUBSTITUTE(Prévisions!G114,"/",""))=1,Prévisions!G114="A venir")),"Série et Film(s) à venir (non précisé)",IF(OR(LEN(Prévisions!E114)-LEN(SUBSTITUTE(Prévisions!E114,"/",""))=1,Prévisions!E114="A venir"),"Série à venir (non précisé)",IF(AND(AND(Prévisions!E114*1&lt;=TODAY(),Prévisions!B114=DL!C114),AND(Prévisions!F114*1&lt;=TODAY(),Prévisions!C114=DL!E114),AND(Prévisions!G114*1&lt;=TODAY(),Prévisions!D114=DL!G114)),"Série terminée",IF(AND(AND(Prévisions!E114*1&lt;=TODAY(),OR(DL!C114="!",DL!C114="?")),AND(Prévisions!F114*1&lt;=TODAY(),OR(DL!E114="!",DL!E114="?")),AND(Prévisions!G114*1&lt;=TODAY(),OR(DL!G114="!",DL!G114="?"))),"Série, OAV(s) et Film(s) en cours",IF(AND(AND(Prévisions!E114*1&lt;=TODAY(),OR(DL!C114="!",DL!C114="?")),AND(Prévisions!F114*1&lt;=TODAY(),OR(DL!E114="!",DL!E114="?"))),"Série et OAV(s) en cours",IF(AND(AND(Prévisions!E114*1&lt;=TODAY(),OR(DL!C114="!",DL!C114="?")),AND(Prévisions!G114*1&lt;=TODAY(),OR(DL!G114="!",DL!G114="?"))),"Série et Film(s) en cours",IF(AND(AND(Prévisions!F114*1&lt;=TODAY(),OR(DL!E114="!",DL!E114="?")),AND(Prévisions!G114*1&lt;=TODAY(),OR(DL!G114="!",DL!G114="?"))),"OAV(s) et Film(s) en cours",IF(AND(Prévisions!E114*1&lt;=TODAY(),OR(DL!C114="!",DL!C114="?"),RIGHT(Prévisions!B114,1)="+"),"Série en cours (non précisé)",IF(AND(Prévisions!E114*1&lt;=TODAY(),OR(DL!C114="!",DL!C114="?")),"Série en cours",IF(AND(Prévisions!F114*1&lt;=TODAY(),OR(DL!E114="!",DL!E114="?"),RIGHT(Prévisions!C114,1)="+"),"OAV(s) en cours (non précisé)",IF(AND(Prévisions!F114*1&lt;=TODAY(),OR(DL!E114="!",DL!E114="?")),"OAV(s) en cours",IF(AND(Prévisions!G114*1&lt;=TODAY(),OR(DL!G114="!",DL!G114="?"),RIGHT(Prévisions!D114,1)="+"),"Film(s) en cours (non précisé)",IF(AND(Prévisions!G114*1&lt;=TODAY(),OR(DL!G114="!",DL!G114="?")),"Film(s) en cours",IF(AND(AND(Prévisions!E114*1&gt;TODAY(),DL!C114="!"),AND(Prévisions!F114*1&gt;TODAY(),DL!E114="!"),AND(Prévisions!G114*1&gt;TODAY(),DL!G114="!")),"Série, OAV(s) et Film(s) à venir",IF(AND(AND(Prévisions!E114*1&gt;TODAY(),DL!C114="!"),AND(Prévisions!F114*1&gt;TODAY(),DL!E114="!")),"Série et OAV(s) à venir",IF(AND(AND(Prévisions!E114*1&gt;TODAY(),DL!C114="!"),AND(Prévisions!G114*1&gt;TODAY(),DL!G114="!")),"Série et Film(s) à venir",IF(AND(AND(Prévisions!F114*1&gt;TODAY(),DL!E114="!"),AND(Prévisions!G114*1&gt;TODAY(),DL!G114="!")),"OAV(s) et Film(s) à venir",IF(AND(Prévisions!E114*1&gt;TODAY(),DL!C114="!"),"Série à venir",IF(AND(Prévisions!F114*1&gt;TODAY(),DL!E114="!"),"OAV(s) à venir",IF(AND(Prévisions!G114*1&gt;TODAY(),DL!G114="!"),"Film(s) à venir","Try Again")))))))))))))))))))))),IF(AND(Prévisions!E114="Terminée",OR(ISBLANK(Prévisions!F114),LEN(Prévisions!F114)-LEN(SUBSTITUTE(Prévisions!F114,"/",""))=2,LEN(Prévisions!F114)-LEN(SUBSTITUTE(Prévisions!F114,"/",""))=1,Prévisions!F114="Terminé(s)"),OR(ISBLANK(Prévisions!G114),LEN(Prévisions!G114)-LEN(SUBSTITUTE(Prévisions!G114,"/",""))=2,,LEN(Prévisions!G114)-LEN(SUBSTITUTE(Prévisions!G114,"/",""))=1,Prévisions!G114="Terminé(s)")),IF(AND(Prévisions!E114="Terminée",AND(Prévisions!F114*1&lt;=TODAY(),OR(DL!E114="!",DL!E114="?")),AND(Prévisions!G114*1&lt;=TODAY(),OR(DL!G114="!",DL!G114="?"))),"OAV(s) et Film(s) en cours",IF(AND(Prévisions!E114="Terminée",AND(Prévisions!F114*1&lt;=TODAY(),OR(DL!E114="!",DL!E114="?"),RIGHT(Prévisions!C114,1)="+")),"OAV(s) en cours (non précisé)",IF(AND(Prévisions!E114="Terminée",AND(Prévisions!F114*1&lt;=TODAY(),OR(DL!E114="!",DL!E114="?"))),"OAV(s) en cours",IF(AND(Prévisions!E114="Terminée",AND(Prévisions!G114*1&lt;=TODAY(),OR(DL!G114="!",DL!G114="?"),RIGHT(Prévisions!D114,1)="+")),"Film(s) en cours (non précisé)",IF(AND(Prévisions!E114="Terminée",AND(Prévisions!G114*1&lt;=TODAY(),OR(DL!G114="!",DL!G114="?"))),"Film(s) en cours",IF(AND(Prévisions!E114="Terminée",AND(LEN(Prévisions!F114)-LEN(SUBSTITUTE(Prévisions!F114,"/",""))=2,Prévisions!F114*1&gt;TODAY(),DL!E114="!"),AND(LEN(Prévisions!G114)-LEN(SUBSTITUTE(Prévisions!G114,"/",""))=2,Prévisions!G114*1&gt;TODAY(),DL!G114="!")),"OAV(s) et Film(s) à venir",IF(AND(Prévisions!E114="Terminée",AND(LEN(Prévisions!F114)-LEN(SUBSTITUTE(Prévisions!F114,"/",""))=2,Prévisions!F114*1&gt;TODAY(),DL!E114="!")),"OAV(s) à venir",IF(AND(Prévisions!E114="Terminée",AND(LEN(Prévisions!G114)-LEN(SUBSTITUTE(Prévisions!G114,"/",""))=2,Prévisions!G114*1&gt;TODAY(),DL!G114="!")),"Film(s) à venir",IF(AND(OR(LEN(Prévisions!F114)-LEN(SUBSTITUTE(Prévisions!F114,"/",""))=1,Prévisions!F114="A venir"),OR(LEN(Prévisions!G114)-LEN(SUBSTITUTE(Prévisions!G114,"/",""))=1,Prévisions!G114="A venir")),"OAV(s) et Film(s) à venir (non précisé)",IF(OR(LEN(Prévisions!F114)-LEN(SUBSTITUTE(Prévisions!F114,"/",""))=1,Prévisions!F114="A venir"),"OAV(s) à venir (non précisé)",IF(OR(LEN(Prévisions!G114)-LEN(SUBSTITUTE(Prévisions!G114,"/",""))=1,Prévisions!G114="A venir"),"Film(s) à venir (non précisé)",IF(AND(Prévisions!E114="Terminée",OR(AND(Prévisions!F114*1&lt;=TODAY(),Prévisions!C114=DL!E114),ISBLANK(Prévisions!F114),Prévisions!F114="Terminé(s)"),OR(AND(Prévisions!G114*1&lt;=TODAY(),Prévisions!D114=DL!G114),ISBLANK(Prévisions!G114),Prévisions!G114="Terminé(s)")),"Série terminée","Try Again")))))))))))),IF(AND(OR(Prévisions!E114="A venir",LEN(Prévisions!E114)-LEN(SUBSTITUTE(Prévisions!E114,"/",""))=1),DL!C114="!"),"Série à venir (non précisé)",IF(AND(OR(Prévisions!F114="A venir",LEN(Prévisions!F114)-LEN(SUBSTITUTE(Prévisions!F114,"/",""))=1),DL!E114="!"),"OAV(s) à venir (non précisé)",IF(AND(OR(Prévisions!G114="A venir",LEN(Prévisions!G114)-LEN(SUBSTITUTE(Prévisions!G114,"/",""))=1),DL!G114="!"),"Film(s) à venir (non précisé)",IF(Prévisions!E114="En pause","Série en pause",IF(Prévisions!F114="En pause","OAV(s) en pause",IF(AND(LEN(Prévisions!F114)-LEN(SUBSTITUTE(Prévisions!F114,"/",""))=1,DL!E114="!"),"OAV(s) à venir (non précisé)",IF(AND(LEN(Prévisions!G114)-LEN(SUBSTITUTE(Prévisions!G114,"/",""))=1,DL!E114="!"),"Film(s) à venir (non précisé)",IF(Prévisions!G114="Terminé(s)","Film(s) terminé(s)",IF(Prévisions!F114="Terminé(s)","OAV(s) terminé(s)",IF(AND(Prévisions!E114*1&gt;TODAY(),DL!C114="!"),"Série à venir",IF(AND(Prévisions!F114*1&gt;TODAY(),DL!E114="!"),"OAV(s) à venir",IF(AND(Prévisions!G114*1&gt;TODAY(),DL!G114="!"),"Film(s) à venir",IF(AND(ISBLANK(Prévisions!E114),Prévisions!F114*1&lt;=TODAY(),OR(DL!E114="!",DL!E114="?")),"OAV(s) en cours",IF(AND(ISBLANK(Prévisions!E114),ISBLANK(Prévisions!F114),AND(Prévisions!G114*1&lt;=TODAY(),Prévisions!D114=DL!G114)),"Film(s) terminé(s)",IF(AND(ISBLANK(Prévisions!E114),ISBLANK(Prévisions!G114),AND(Prévisions!F114*1&lt;=TODAY(),Prévisions!C114=DL!E114)),"OAV(s) terminé(s)","Tryagain")))))))))))))))))</f>
        <v>Série terminée</v>
      </c>
      <c r="I114" s="5" t="str">
        <f ca="1">IF(AND(OR(H114="Série et OAV(s) en cours",H114="Série et OAV(s) en cours (non précisé)",H114="Série en cours",H114="OAV(s) en cours",H114="Film(s) en cours",H114="Série en cours (non précisé)",H114="OAV(s) en cours (non précisé)",H114="Film(s) en cours (non précisé)"),B114=C114,D114=E114,F114=G114),"A jour",IF(H114="Film(s) à venir","Dans "&amp;Prévisions!G114*1-TODAY()&amp;" jour(s)",IF(H114="OAV(s) à venir","Dans "&amp;Prévisions!F114*1-TODAY()&amp;" jour(s)",IF(H114="Série à venir","Dans "&amp;Prévisions!E114*1-TODAY()&amp;" jour(s)",IF(OR(H114="Série et OAV(s) à venir (non précisé)",H114="Série à venir (non précisé)",H114="OAV(s) à venir (non précisé)",H114="Film(s) à venir (non précisé)",H114="Série et film(s) à venir (non précisé)"),"Dans ?? jour(s)",IF(AND(H114="Film(s) terminé(s)",F114=G114),"Fini(s)",IF(AND(B114=C114,D114=E114,F114=G114),"Finie",IF(OR(DL!B114="x",DL!D114="x",DL!F114="x"),"Série Abandonnée",IF(AND(B114&lt;C114,D114&lt;E114,F114&lt;G114),C114-B114&amp;" Episode(s), "&amp;E114-D114&amp;" OAV(s) et "&amp;G114-F114&amp;" Film(s) à regarder",IF(AND(B114&lt;C114,D114&lt;E114),C114-B114&amp;" Episode(s) et "&amp;E114-D114&amp;" OAV(s) à regarder",IF(AND(B114&lt;C114,F114&lt;G114),C114-B114&amp;" Episode(s) et "&amp;G114-F114&amp;" Film(s) à regarder",IF(AND(D114&lt;E114,F114&lt;G114),E114-D114&amp;" OAV(s) et "&amp;G114-F114&amp;" Film(s) à regarder",IF(B114&lt;C114,C114-B114&amp;" Episode(s) à regarder",IF(D114&lt;E114,E114-D114&amp;" OAV(s) à regarder",IF(F114&lt;G114,G114-F114&amp;" Film(s) à regarder","")))))))))))))))</f>
        <v>Finie</v>
      </c>
    </row>
    <row r="115" spans="1:9" s="10" customFormat="1" ht="17.25" customHeight="1" x14ac:dyDescent="0.25">
      <c r="A115" s="35" t="s">
        <v>123</v>
      </c>
      <c r="B115" s="5">
        <v>3</v>
      </c>
      <c r="C115" s="5">
        <v>13</v>
      </c>
      <c r="D115" s="5"/>
      <c r="E115" s="5"/>
      <c r="F115" s="5"/>
      <c r="G115" s="5"/>
      <c r="H115" s="5" t="str">
        <f ca="1">IF(AND(OR(LEN(Prévisions!E115)-LEN(SUBSTITUTE(Prévisions!E115,"/",""))=2,LEN(Prévisions!E115)-LEN(SUBSTITUTE(Prévisions!E115,"/",""))=1),OR(ISBLANK(Prévisions!F115),LEN(Prévisions!F115)-LEN(SUBSTITUTE(Prévisions!F115,"/",""))=2,LEN(Prévisions!F115)-LEN(SUBSTITUTE(Prévisions!F115,"/",""))=1),OR(ISBLANK(Prévisions!G115),LEN(Prévisions!G115)-LEN(SUBSTITUTE(Prévisions!G115,"/",""))=2,LEN(Prévisions!G115)-LEN(SUBSTITUTE(Prévisions!G115,"/",""))=1)),IF(AND(LEN(Prévisions!E115)-LEN(SUBSTITUTE(Prévisions!E115,"/",""))=1,LEN(Prévisions!F115)-LEN(SUBSTITUTE(Prévisions!F115,"/",""))=1,LEN(Prévisions!G115)-LEN(SUBSTITUTE(Prévisions!G115,"/",""))=1),"Série, OAV(s) et Film(s) à venir (non précisé)",IF(AND(OR(LEN(Prévisions!E115)-LEN(SUBSTITUTE(Prévisions!E115,"/",""))=1,Prévisions!E115="A venir"),OR(LEN(Prévisions!F115)-LEN(SUBSTITUTE(Prévisions!F115,"/",""))=1,Prévisions!F115="A venir")),"Série et OAV(s) à venir (non précisé)",IF(AND(OR(LEN(Prévisions!E115)-LEN(SUBSTITUTE(Prévisions!E115,"/",""))=1,Prévisions!E115="A venir"),OR(LEN(Prévisions!G115)-LEN(SUBSTITUTE(Prévisions!G115,"/",""))=1,Prévisions!G115="A venir")),"Série et Film(s) à venir (non précisé)",IF(OR(LEN(Prévisions!E115)-LEN(SUBSTITUTE(Prévisions!E115,"/",""))=1,Prévisions!E115="A venir"),"Série à venir (non précisé)",IF(AND(AND(Prévisions!E115*1&lt;=TODAY(),Prévisions!B115=DL!C115),AND(Prévisions!F115*1&lt;=TODAY(),Prévisions!C115=DL!E115),AND(Prévisions!G115*1&lt;=TODAY(),Prévisions!D115=DL!G115)),"Série terminée",IF(AND(AND(Prévisions!E115*1&lt;=TODAY(),OR(DL!C115="!",DL!C115="?")),AND(Prévisions!F115*1&lt;=TODAY(),OR(DL!E115="!",DL!E115="?")),AND(Prévisions!G115*1&lt;=TODAY(),OR(DL!G115="!",DL!G115="?"))),"Série, OAV(s) et Film(s) en cours",IF(AND(AND(Prévisions!E115*1&lt;=TODAY(),OR(DL!C115="!",DL!C115="?")),AND(Prévisions!F115*1&lt;=TODAY(),OR(DL!E115="!",DL!E115="?"))),"Série et OAV(s) en cours",IF(AND(AND(Prévisions!E115*1&lt;=TODAY(),OR(DL!C115="!",DL!C115="?")),AND(Prévisions!G115*1&lt;=TODAY(),OR(DL!G115="!",DL!G115="?"))),"Série et Film(s) en cours",IF(AND(AND(Prévisions!F115*1&lt;=TODAY(),OR(DL!E115="!",DL!E115="?")),AND(Prévisions!G115*1&lt;=TODAY(),OR(DL!G115="!",DL!G115="?"))),"OAV(s) et Film(s) en cours",IF(AND(Prévisions!E115*1&lt;=TODAY(),OR(DL!C115="!",DL!C115="?"),RIGHT(Prévisions!B115,1)="+"),"Série en cours (non précisé)",IF(AND(Prévisions!E115*1&lt;=TODAY(),OR(DL!C115="!",DL!C115="?")),"Série en cours",IF(AND(Prévisions!F115*1&lt;=TODAY(),OR(DL!E115="!",DL!E115="?"),RIGHT(Prévisions!C115,1)="+"),"OAV(s) en cours (non précisé)",IF(AND(Prévisions!F115*1&lt;=TODAY(),OR(DL!E115="!",DL!E115="?")),"OAV(s) en cours",IF(AND(Prévisions!G115*1&lt;=TODAY(),OR(DL!G115="!",DL!G115="?"),RIGHT(Prévisions!D115,1)="+"),"Film(s) en cours (non précisé)",IF(AND(Prévisions!G115*1&lt;=TODAY(),OR(DL!G115="!",DL!G115="?")),"Film(s) en cours",IF(AND(AND(Prévisions!E115*1&gt;TODAY(),DL!C115="!"),AND(Prévisions!F115*1&gt;TODAY(),DL!E115="!"),AND(Prévisions!G115*1&gt;TODAY(),DL!G115="!")),"Série, OAV(s) et Film(s) à venir",IF(AND(AND(Prévisions!E115*1&gt;TODAY(),DL!C115="!"),AND(Prévisions!F115*1&gt;TODAY(),DL!E115="!")),"Série et OAV(s) à venir",IF(AND(AND(Prévisions!E115*1&gt;TODAY(),DL!C115="!"),AND(Prévisions!G115*1&gt;TODAY(),DL!G115="!")),"Série et Film(s) à venir",IF(AND(AND(Prévisions!F115*1&gt;TODAY(),DL!E115="!"),AND(Prévisions!G115*1&gt;TODAY(),DL!G115="!")),"OAV(s) et Film(s) à venir",IF(AND(Prévisions!E115*1&gt;TODAY(),DL!C115="!"),"Série à venir",IF(AND(Prévisions!F115*1&gt;TODAY(),DL!E115="!"),"OAV(s) à venir",IF(AND(Prévisions!G115*1&gt;TODAY(),DL!G115="!"),"Film(s) à venir","Try Again")))))))))))))))))))))),IF(AND(Prévisions!E115="Terminée",OR(ISBLANK(Prévisions!F115),LEN(Prévisions!F115)-LEN(SUBSTITUTE(Prévisions!F115,"/",""))=2,LEN(Prévisions!F115)-LEN(SUBSTITUTE(Prévisions!F115,"/",""))=1,Prévisions!F115="Terminé(s)"),OR(ISBLANK(Prévisions!G115),LEN(Prévisions!G115)-LEN(SUBSTITUTE(Prévisions!G115,"/",""))=2,,LEN(Prévisions!G115)-LEN(SUBSTITUTE(Prévisions!G115,"/",""))=1,Prévisions!G115="Terminé(s)")),IF(AND(Prévisions!E115="Terminée",AND(Prévisions!F115*1&lt;=TODAY(),OR(DL!E115="!",DL!E115="?")),AND(Prévisions!G115*1&lt;=TODAY(),OR(DL!G115="!",DL!G115="?"))),"OAV(s) et Film(s) en cours",IF(AND(Prévisions!E115="Terminée",AND(Prévisions!F115*1&lt;=TODAY(),OR(DL!E115="!",DL!E115="?"),RIGHT(Prévisions!C115,1)="+")),"OAV(s) en cours (non précisé)",IF(AND(Prévisions!E115="Terminée",AND(Prévisions!F115*1&lt;=TODAY(),OR(DL!E115="!",DL!E115="?"))),"OAV(s) en cours",IF(AND(Prévisions!E115="Terminée",AND(Prévisions!G115*1&lt;=TODAY(),OR(DL!G115="!",DL!G115="?"),RIGHT(Prévisions!D115,1)="+")),"Film(s) en cours (non précisé)",IF(AND(Prévisions!E115="Terminée",AND(Prévisions!G115*1&lt;=TODAY(),OR(DL!G115="!",DL!G115="?"))),"Film(s) en cours",IF(AND(Prévisions!E115="Terminée",AND(LEN(Prévisions!F115)-LEN(SUBSTITUTE(Prévisions!F115,"/",""))=2,Prévisions!F115*1&gt;TODAY(),DL!E115="!"),AND(LEN(Prévisions!G115)-LEN(SUBSTITUTE(Prévisions!G115,"/",""))=2,Prévisions!G115*1&gt;TODAY(),DL!G115="!")),"OAV(s) et Film(s) à venir",IF(AND(Prévisions!E115="Terminée",AND(LEN(Prévisions!F115)-LEN(SUBSTITUTE(Prévisions!F115,"/",""))=2,Prévisions!F115*1&gt;TODAY(),DL!E115="!")),"OAV(s) à venir",IF(AND(Prévisions!E115="Terminée",AND(LEN(Prévisions!G115)-LEN(SUBSTITUTE(Prévisions!G115,"/",""))=2,Prévisions!G115*1&gt;TODAY(),DL!G115="!")),"Film(s) à venir",IF(AND(OR(LEN(Prévisions!F115)-LEN(SUBSTITUTE(Prévisions!F115,"/",""))=1,Prévisions!F115="A venir"),OR(LEN(Prévisions!G115)-LEN(SUBSTITUTE(Prévisions!G115,"/",""))=1,Prévisions!G115="A venir")),"OAV(s) et Film(s) à venir (non précisé)",IF(OR(LEN(Prévisions!F115)-LEN(SUBSTITUTE(Prévisions!F115,"/",""))=1,Prévisions!F115="A venir"),"OAV(s) à venir (non précisé)",IF(OR(LEN(Prévisions!G115)-LEN(SUBSTITUTE(Prévisions!G115,"/",""))=1,Prévisions!G115="A venir"),"Film(s) à venir (non précisé)",IF(AND(Prévisions!E115="Terminée",OR(AND(Prévisions!F115*1&lt;=TODAY(),Prévisions!C115=DL!E115),ISBLANK(Prévisions!F115),Prévisions!F115="Terminé(s)"),OR(AND(Prévisions!G115*1&lt;=TODAY(),Prévisions!D115=DL!G115),ISBLANK(Prévisions!G115),Prévisions!G115="Terminé(s)")),"Série terminée","Try Again")))))))))))),IF(AND(OR(Prévisions!E115="A venir",LEN(Prévisions!E115)-LEN(SUBSTITUTE(Prévisions!E115,"/",""))=1),DL!C115="!"),"Série à venir (non précisé)",IF(AND(OR(Prévisions!F115="A venir",LEN(Prévisions!F115)-LEN(SUBSTITUTE(Prévisions!F115,"/",""))=1),DL!E115="!"),"OAV(s) à venir (non précisé)",IF(AND(OR(Prévisions!G115="A venir",LEN(Prévisions!G115)-LEN(SUBSTITUTE(Prévisions!G115,"/",""))=1),DL!G115="!"),"Film(s) à venir (non précisé)",IF(Prévisions!E115="En pause","Série en pause",IF(Prévisions!F115="En pause","OAV(s) en pause",IF(AND(LEN(Prévisions!F115)-LEN(SUBSTITUTE(Prévisions!F115,"/",""))=1,DL!E115="!"),"OAV(s) à venir (non précisé)",IF(AND(LEN(Prévisions!G115)-LEN(SUBSTITUTE(Prévisions!G115,"/",""))=1,DL!E115="!"),"Film(s) à venir (non précisé)",IF(Prévisions!G115="Terminé(s)","Film(s) terminé(s)",IF(Prévisions!F115="Terminé(s)","OAV(s) terminé(s)",IF(AND(Prévisions!E115*1&gt;TODAY(),DL!C115="!"),"Série à venir",IF(AND(Prévisions!F115*1&gt;TODAY(),DL!E115="!"),"OAV(s) à venir",IF(AND(Prévisions!G115*1&gt;TODAY(),DL!G115="!"),"Film(s) à venir",IF(AND(ISBLANK(Prévisions!E115),Prévisions!F115*1&lt;=TODAY(),OR(DL!E115="!",DL!E115="?")),"OAV(s) en cours",IF(AND(ISBLANK(Prévisions!E115),ISBLANK(Prévisions!F115),AND(Prévisions!G115*1&lt;=TODAY(),Prévisions!D115=DL!G115)),"Film(s) terminé(s)",IF(AND(ISBLANK(Prévisions!E115),ISBLANK(Prévisions!G115),AND(Prévisions!F115*1&lt;=TODAY(),Prévisions!C115=DL!E115)),"OAV(s) terminé(s)","Tryagain")))))))))))))))))</f>
        <v>Série terminée</v>
      </c>
      <c r="I115" s="5" t="str">
        <f ca="1">IF(AND(OR(H115="Série et OAV(s) en cours",H115="Série et OAV(s) en cours (non précisé)",H115="Série en cours",H115="OAV(s) en cours",H115="Film(s) en cours",H115="Série en cours (non précisé)",H115="OAV(s) en cours (non précisé)",H115="Film(s) en cours (non précisé)"),B115=C115,D115=E115,F115=G115),"A jour",IF(H115="Film(s) à venir","Dans "&amp;Prévisions!G115*1-TODAY()&amp;" jour(s)",IF(H115="OAV(s) à venir","Dans "&amp;Prévisions!F115*1-TODAY()&amp;" jour(s)",IF(H115="Série à venir","Dans "&amp;Prévisions!E115*1-TODAY()&amp;" jour(s)",IF(OR(H115="Série et OAV(s) à venir (non précisé)",H115="Série à venir (non précisé)",H115="OAV(s) à venir (non précisé)",H115="Film(s) à venir (non précisé)",H115="Série et film(s) à venir (non précisé)"),"Dans ?? jour(s)",IF(AND(H115="Film(s) terminé(s)",F115=G115),"Fini(s)",IF(AND(B115=C115,D115=E115,F115=G115),"Finie",IF(OR(DL!B115="x",DL!D115="x",DL!F115="x"),"Série Abandonnée",IF(AND(B115&lt;C115,D115&lt;E115,F115&lt;G115),C115-B115&amp;" Episode(s), "&amp;E115-D115&amp;" OAV(s) et "&amp;G115-F115&amp;" Film(s) à regarder",IF(AND(B115&lt;C115,D115&lt;E115),C115-B115&amp;" Episode(s) et "&amp;E115-D115&amp;" OAV(s) à regarder",IF(AND(B115&lt;C115,F115&lt;G115),C115-B115&amp;" Episode(s) et "&amp;G115-F115&amp;" Film(s) à regarder",IF(AND(D115&lt;E115,F115&lt;G115),E115-D115&amp;" OAV(s) et "&amp;G115-F115&amp;" Film(s) à regarder",IF(B115&lt;C115,C115-B115&amp;" Episode(s) à regarder",IF(D115&lt;E115,E115-D115&amp;" OAV(s) à regarder",IF(F115&lt;G115,G115-F115&amp;" Film(s) à regarder","")))))))))))))))</f>
        <v>10 Episode(s) à regarder</v>
      </c>
    </row>
    <row r="116" spans="1:9" ht="17.25" customHeight="1" x14ac:dyDescent="0.25">
      <c r="A116" s="35" t="s">
        <v>50</v>
      </c>
      <c r="B116" s="5">
        <v>24</v>
      </c>
      <c r="C116" s="5">
        <v>24</v>
      </c>
      <c r="D116" s="5"/>
      <c r="E116" s="5"/>
      <c r="F116" s="5"/>
      <c r="G116" s="5"/>
      <c r="H116" s="5" t="str">
        <f ca="1">IF(AND(OR(LEN(Prévisions!E116)-LEN(SUBSTITUTE(Prévisions!E116,"/",""))=2,LEN(Prévisions!E116)-LEN(SUBSTITUTE(Prévisions!E116,"/",""))=1),OR(ISBLANK(Prévisions!F116),LEN(Prévisions!F116)-LEN(SUBSTITUTE(Prévisions!F116,"/",""))=2,LEN(Prévisions!F116)-LEN(SUBSTITUTE(Prévisions!F116,"/",""))=1),OR(ISBLANK(Prévisions!G116),LEN(Prévisions!G116)-LEN(SUBSTITUTE(Prévisions!G116,"/",""))=2,LEN(Prévisions!G116)-LEN(SUBSTITUTE(Prévisions!G116,"/",""))=1)),IF(AND(LEN(Prévisions!E116)-LEN(SUBSTITUTE(Prévisions!E116,"/",""))=1,LEN(Prévisions!F116)-LEN(SUBSTITUTE(Prévisions!F116,"/",""))=1,LEN(Prévisions!G116)-LEN(SUBSTITUTE(Prévisions!G116,"/",""))=1),"Série, OAV(s) et Film(s) à venir (non précisé)",IF(AND(OR(LEN(Prévisions!E116)-LEN(SUBSTITUTE(Prévisions!E116,"/",""))=1,Prévisions!E116="A venir"),OR(LEN(Prévisions!F116)-LEN(SUBSTITUTE(Prévisions!F116,"/",""))=1,Prévisions!F116="A venir")),"Série et OAV(s) à venir (non précisé)",IF(AND(OR(LEN(Prévisions!E116)-LEN(SUBSTITUTE(Prévisions!E116,"/",""))=1,Prévisions!E116="A venir"),OR(LEN(Prévisions!G116)-LEN(SUBSTITUTE(Prévisions!G116,"/",""))=1,Prévisions!G116="A venir")),"Série et Film(s) à venir (non précisé)",IF(OR(LEN(Prévisions!E116)-LEN(SUBSTITUTE(Prévisions!E116,"/",""))=1,Prévisions!E116="A venir"),"Série à venir (non précisé)",IF(AND(AND(Prévisions!E116*1&lt;=TODAY(),Prévisions!B116=DL!C116),AND(Prévisions!F116*1&lt;=TODAY(),Prévisions!C116=DL!E116),AND(Prévisions!G116*1&lt;=TODAY(),Prévisions!D116=DL!G116)),"Série terminée",IF(AND(AND(Prévisions!E116*1&lt;=TODAY(),OR(DL!C116="!",DL!C116="?")),AND(Prévisions!F116*1&lt;=TODAY(),OR(DL!E116="!",DL!E116="?")),AND(Prévisions!G116*1&lt;=TODAY(),OR(DL!G116="!",DL!G116="?"))),"Série, OAV(s) et Film(s) en cours",IF(AND(AND(Prévisions!E116*1&lt;=TODAY(),OR(DL!C116="!",DL!C116="?")),AND(Prévisions!F116*1&lt;=TODAY(),OR(DL!E116="!",DL!E116="?"))),"Série et OAV(s) en cours",IF(AND(AND(Prévisions!E116*1&lt;=TODAY(),OR(DL!C116="!",DL!C116="?")),AND(Prévisions!G116*1&lt;=TODAY(),OR(DL!G116="!",DL!G116="?"))),"Série et Film(s) en cours",IF(AND(AND(Prévisions!F116*1&lt;=TODAY(),OR(DL!E116="!",DL!E116="?")),AND(Prévisions!G116*1&lt;=TODAY(),OR(DL!G116="!",DL!G116="?"))),"OAV(s) et Film(s) en cours",IF(AND(Prévisions!E116*1&lt;=TODAY(),OR(DL!C116="!",DL!C116="?"),RIGHT(Prévisions!B116,1)="+"),"Série en cours (non précisé)",IF(AND(Prévisions!E116*1&lt;=TODAY(),OR(DL!C116="!",DL!C116="?")),"Série en cours",IF(AND(Prévisions!F116*1&lt;=TODAY(),OR(DL!E116="!",DL!E116="?"),RIGHT(Prévisions!C116,1)="+"),"OAV(s) en cours (non précisé)",IF(AND(Prévisions!F116*1&lt;=TODAY(),OR(DL!E116="!",DL!E116="?")),"OAV(s) en cours",IF(AND(Prévisions!G116*1&lt;=TODAY(),OR(DL!G116="!",DL!G116="?"),RIGHT(Prévisions!D116,1)="+"),"Film(s) en cours (non précisé)",IF(AND(Prévisions!G116*1&lt;=TODAY(),OR(DL!G116="!",DL!G116="?")),"Film(s) en cours",IF(AND(AND(Prévisions!E116*1&gt;TODAY(),DL!C116="!"),AND(Prévisions!F116*1&gt;TODAY(),DL!E116="!"),AND(Prévisions!G116*1&gt;TODAY(),DL!G116="!")),"Série, OAV(s) et Film(s) à venir",IF(AND(AND(Prévisions!E116*1&gt;TODAY(),DL!C116="!"),AND(Prévisions!F116*1&gt;TODAY(),DL!E116="!")),"Série et OAV(s) à venir",IF(AND(AND(Prévisions!E116*1&gt;TODAY(),DL!C116="!"),AND(Prévisions!G116*1&gt;TODAY(),DL!G116="!")),"Série et Film(s) à venir",IF(AND(AND(Prévisions!F116*1&gt;TODAY(),DL!E116="!"),AND(Prévisions!G116*1&gt;TODAY(),DL!G116="!")),"OAV(s) et Film(s) à venir",IF(AND(Prévisions!E116*1&gt;TODAY(),DL!C116="!"),"Série à venir",IF(AND(Prévisions!F116*1&gt;TODAY(),DL!E116="!"),"OAV(s) à venir",IF(AND(Prévisions!G116*1&gt;TODAY(),DL!G116="!"),"Film(s) à venir","Try Again")))))))))))))))))))))),IF(AND(Prévisions!E116="Terminée",OR(ISBLANK(Prévisions!F116),LEN(Prévisions!F116)-LEN(SUBSTITUTE(Prévisions!F116,"/",""))=2,LEN(Prévisions!F116)-LEN(SUBSTITUTE(Prévisions!F116,"/",""))=1,Prévisions!F116="Terminé(s)"),OR(ISBLANK(Prévisions!G116),LEN(Prévisions!G116)-LEN(SUBSTITUTE(Prévisions!G116,"/",""))=2,,LEN(Prévisions!G116)-LEN(SUBSTITUTE(Prévisions!G116,"/",""))=1,Prévisions!G116="Terminé(s)")),IF(AND(Prévisions!E116="Terminée",AND(Prévisions!F116*1&lt;=TODAY(),OR(DL!E116="!",DL!E116="?")),AND(Prévisions!G116*1&lt;=TODAY(),OR(DL!G116="!",DL!G116="?"))),"OAV(s) et Film(s) en cours",IF(AND(Prévisions!E116="Terminée",AND(Prévisions!F116*1&lt;=TODAY(),OR(DL!E116="!",DL!E116="?"),RIGHT(Prévisions!C116,1)="+")),"OAV(s) en cours (non précisé)",IF(AND(Prévisions!E116="Terminée",AND(Prévisions!F116*1&lt;=TODAY(),OR(DL!E116="!",DL!E116="?"))),"OAV(s) en cours",IF(AND(Prévisions!E116="Terminée",AND(Prévisions!G116*1&lt;=TODAY(),OR(DL!G116="!",DL!G116="?"),RIGHT(Prévisions!D116,1)="+")),"Film(s) en cours (non précisé)",IF(AND(Prévisions!E116="Terminée",AND(Prévisions!G116*1&lt;=TODAY(),OR(DL!G116="!",DL!G116="?"))),"Film(s) en cours",IF(AND(Prévisions!E116="Terminée",AND(LEN(Prévisions!F116)-LEN(SUBSTITUTE(Prévisions!F116,"/",""))=2,Prévisions!F116*1&gt;TODAY(),DL!E116="!"),AND(LEN(Prévisions!G116)-LEN(SUBSTITUTE(Prévisions!G116,"/",""))=2,Prévisions!G116*1&gt;TODAY(),DL!G116="!")),"OAV(s) et Film(s) à venir",IF(AND(Prévisions!E116="Terminée",AND(LEN(Prévisions!F116)-LEN(SUBSTITUTE(Prévisions!F116,"/",""))=2,Prévisions!F116*1&gt;TODAY(),DL!E116="!")),"OAV(s) à venir",IF(AND(Prévisions!E116="Terminée",AND(LEN(Prévisions!G116)-LEN(SUBSTITUTE(Prévisions!G116,"/",""))=2,Prévisions!G116*1&gt;TODAY(),DL!G116="!")),"Film(s) à venir",IF(AND(OR(LEN(Prévisions!F116)-LEN(SUBSTITUTE(Prévisions!F116,"/",""))=1,Prévisions!F116="A venir"),OR(LEN(Prévisions!G116)-LEN(SUBSTITUTE(Prévisions!G116,"/",""))=1,Prévisions!G116="A venir")),"OAV(s) et Film(s) à venir (non précisé)",IF(OR(LEN(Prévisions!F116)-LEN(SUBSTITUTE(Prévisions!F116,"/",""))=1,Prévisions!F116="A venir"),"OAV(s) à venir (non précisé)",IF(OR(LEN(Prévisions!G116)-LEN(SUBSTITUTE(Prévisions!G116,"/",""))=1,Prévisions!G116="A venir"),"Film(s) à venir (non précisé)",IF(AND(Prévisions!E116="Terminée",OR(AND(Prévisions!F116*1&lt;=TODAY(),Prévisions!C116=DL!E116),ISBLANK(Prévisions!F116),Prévisions!F116="Terminé(s)"),OR(AND(Prévisions!G116*1&lt;=TODAY(),Prévisions!D116=DL!G116),ISBLANK(Prévisions!G116),Prévisions!G116="Terminé(s)")),"Série terminée","Try Again")))))))))))),IF(AND(OR(Prévisions!E116="A venir",LEN(Prévisions!E116)-LEN(SUBSTITUTE(Prévisions!E116,"/",""))=1),DL!C116="!"),"Série à venir (non précisé)",IF(AND(OR(Prévisions!F116="A venir",LEN(Prévisions!F116)-LEN(SUBSTITUTE(Prévisions!F116,"/",""))=1),DL!E116="!"),"OAV(s) à venir (non précisé)",IF(AND(OR(Prévisions!G116="A venir",LEN(Prévisions!G116)-LEN(SUBSTITUTE(Prévisions!G116,"/",""))=1),DL!G116="!"),"Film(s) à venir (non précisé)",IF(Prévisions!E116="En pause","Série en pause",IF(Prévisions!F116="En pause","OAV(s) en pause",IF(AND(LEN(Prévisions!F116)-LEN(SUBSTITUTE(Prévisions!F116,"/",""))=1,DL!E116="!"),"OAV(s) à venir (non précisé)",IF(AND(LEN(Prévisions!G116)-LEN(SUBSTITUTE(Prévisions!G116,"/",""))=1,DL!E116="!"),"Film(s) à venir (non précisé)",IF(Prévisions!G116="Terminé(s)","Film(s) terminé(s)",IF(Prévisions!F116="Terminé(s)","OAV(s) terminé(s)",IF(AND(Prévisions!E116*1&gt;TODAY(),DL!C116="!"),"Série à venir",IF(AND(Prévisions!F116*1&gt;TODAY(),DL!E116="!"),"OAV(s) à venir",IF(AND(Prévisions!G116*1&gt;TODAY(),DL!G116="!"),"Film(s) à venir",IF(AND(ISBLANK(Prévisions!E116),Prévisions!F116*1&lt;=TODAY(),OR(DL!E116="!",DL!E116="?")),"OAV(s) en cours",IF(AND(ISBLANK(Prévisions!E116),ISBLANK(Prévisions!F116),AND(Prévisions!G116*1&lt;=TODAY(),Prévisions!D116=DL!G116)),"Film(s) terminé(s)",IF(AND(ISBLANK(Prévisions!E116),ISBLANK(Prévisions!G116),AND(Prévisions!F116*1&lt;=TODAY(),Prévisions!C116=DL!E116)),"OAV(s) terminé(s)","Tryagain")))))))))))))))))</f>
        <v>Série terminée</v>
      </c>
      <c r="I116" s="5" t="str">
        <f ca="1">IF(AND(OR(H116="Série et OAV(s) en cours",H116="Série et OAV(s) en cours (non précisé)",H116="Série en cours",H116="OAV(s) en cours",H116="Film(s) en cours",H116="Série en cours (non précisé)",H116="OAV(s) en cours (non précisé)",H116="Film(s) en cours (non précisé)"),B116=C116,D116=E116,F116=G116),"A jour",IF(H116="Film(s) à venir","Dans "&amp;Prévisions!G116*1-TODAY()&amp;" jour(s)",IF(H116="OAV(s) à venir","Dans "&amp;Prévisions!F116*1-TODAY()&amp;" jour(s)",IF(H116="Série à venir","Dans "&amp;Prévisions!E116*1-TODAY()&amp;" jour(s)",IF(OR(H116="Série et OAV(s) à venir (non précisé)",H116="Série à venir (non précisé)",H116="OAV(s) à venir (non précisé)",H116="Film(s) à venir (non précisé)",H116="Série et film(s) à venir (non précisé)"),"Dans ?? jour(s)",IF(AND(H116="Film(s) terminé(s)",F116=G116),"Fini(s)",IF(AND(B116=C116,D116=E116,F116=G116),"Finie",IF(OR(DL!B116="x",DL!D116="x",DL!F116="x"),"Série Abandonnée",IF(AND(B116&lt;C116,D116&lt;E116,F116&lt;G116),C116-B116&amp;" Episode(s), "&amp;E116-D116&amp;" OAV(s) et "&amp;G116-F116&amp;" Film(s) à regarder",IF(AND(B116&lt;C116,D116&lt;E116),C116-B116&amp;" Episode(s) et "&amp;E116-D116&amp;" OAV(s) à regarder",IF(AND(B116&lt;C116,F116&lt;G116),C116-B116&amp;" Episode(s) et "&amp;G116-F116&amp;" Film(s) à regarder",IF(AND(D116&lt;E116,F116&lt;G116),E116-D116&amp;" OAV(s) et "&amp;G116-F116&amp;" Film(s) à regarder",IF(B116&lt;C116,C116-B116&amp;" Episode(s) à regarder",IF(D116&lt;E116,E116-D116&amp;" OAV(s) à regarder",IF(F116&lt;G116,G116-F116&amp;" Film(s) à regarder","")))))))))))))))</f>
        <v>Finie</v>
      </c>
    </row>
    <row r="117" spans="1:9" s="10" customFormat="1" ht="17.25" customHeight="1" x14ac:dyDescent="0.25">
      <c r="A117" s="35" t="s">
        <v>98</v>
      </c>
      <c r="B117" s="5">
        <v>25</v>
      </c>
      <c r="C117" s="5">
        <v>25</v>
      </c>
      <c r="D117" s="5"/>
      <c r="E117" s="5"/>
      <c r="F117" s="5"/>
      <c r="G117" s="5"/>
      <c r="H117" s="5" t="str">
        <f ca="1">IF(AND(OR(LEN(Prévisions!E117)-LEN(SUBSTITUTE(Prévisions!E117,"/",""))=2,LEN(Prévisions!E117)-LEN(SUBSTITUTE(Prévisions!E117,"/",""))=1),OR(ISBLANK(Prévisions!F117),LEN(Prévisions!F117)-LEN(SUBSTITUTE(Prévisions!F117,"/",""))=2,LEN(Prévisions!F117)-LEN(SUBSTITUTE(Prévisions!F117,"/",""))=1),OR(ISBLANK(Prévisions!G117),LEN(Prévisions!G117)-LEN(SUBSTITUTE(Prévisions!G117,"/",""))=2,LEN(Prévisions!G117)-LEN(SUBSTITUTE(Prévisions!G117,"/",""))=1)),IF(AND(LEN(Prévisions!E117)-LEN(SUBSTITUTE(Prévisions!E117,"/",""))=1,LEN(Prévisions!F117)-LEN(SUBSTITUTE(Prévisions!F117,"/",""))=1,LEN(Prévisions!G117)-LEN(SUBSTITUTE(Prévisions!G117,"/",""))=1),"Série, OAV(s) et Film(s) à venir (non précisé)",IF(AND(OR(LEN(Prévisions!E117)-LEN(SUBSTITUTE(Prévisions!E117,"/",""))=1,Prévisions!E117="A venir"),OR(LEN(Prévisions!F117)-LEN(SUBSTITUTE(Prévisions!F117,"/",""))=1,Prévisions!F117="A venir")),"Série et OAV(s) à venir (non précisé)",IF(AND(OR(LEN(Prévisions!E117)-LEN(SUBSTITUTE(Prévisions!E117,"/",""))=1,Prévisions!E117="A venir"),OR(LEN(Prévisions!G117)-LEN(SUBSTITUTE(Prévisions!G117,"/",""))=1,Prévisions!G117="A venir")),"Série et Film(s) à venir (non précisé)",IF(OR(LEN(Prévisions!E117)-LEN(SUBSTITUTE(Prévisions!E117,"/",""))=1,Prévisions!E117="A venir"),"Série à venir (non précisé)",IF(AND(AND(Prévisions!E117*1&lt;=TODAY(),Prévisions!B117=DL!C117),AND(Prévisions!F117*1&lt;=TODAY(),Prévisions!C117=DL!E117),AND(Prévisions!G117*1&lt;=TODAY(),Prévisions!D117=DL!G117)),"Série terminée",IF(AND(AND(Prévisions!E117*1&lt;=TODAY(),OR(DL!C117="!",DL!C117="?")),AND(Prévisions!F117*1&lt;=TODAY(),OR(DL!E117="!",DL!E117="?")),AND(Prévisions!G117*1&lt;=TODAY(),OR(DL!G117="!",DL!G117="?"))),"Série, OAV(s) et Film(s) en cours",IF(AND(AND(Prévisions!E117*1&lt;=TODAY(),OR(DL!C117="!",DL!C117="?")),AND(Prévisions!F117*1&lt;=TODAY(),OR(DL!E117="!",DL!E117="?"))),"Série et OAV(s) en cours",IF(AND(AND(Prévisions!E117*1&lt;=TODAY(),OR(DL!C117="!",DL!C117="?")),AND(Prévisions!G117*1&lt;=TODAY(),OR(DL!G117="!",DL!G117="?"))),"Série et Film(s) en cours",IF(AND(AND(Prévisions!F117*1&lt;=TODAY(),OR(DL!E117="!",DL!E117="?")),AND(Prévisions!G117*1&lt;=TODAY(),OR(DL!G117="!",DL!G117="?"))),"OAV(s) et Film(s) en cours",IF(AND(Prévisions!E117*1&lt;=TODAY(),OR(DL!C117="!",DL!C117="?"),RIGHT(Prévisions!B117,1)="+"),"Série en cours (non précisé)",IF(AND(Prévisions!E117*1&lt;=TODAY(),OR(DL!C117="!",DL!C117="?")),"Série en cours",IF(AND(Prévisions!F117*1&lt;=TODAY(),OR(DL!E117="!",DL!E117="?"),RIGHT(Prévisions!C117,1)="+"),"OAV(s) en cours (non précisé)",IF(AND(Prévisions!F117*1&lt;=TODAY(),OR(DL!E117="!",DL!E117="?")),"OAV(s) en cours",IF(AND(Prévisions!G117*1&lt;=TODAY(),OR(DL!G117="!",DL!G117="?"),RIGHT(Prévisions!D117,1)="+"),"Film(s) en cours (non précisé)",IF(AND(Prévisions!G117*1&lt;=TODAY(),OR(DL!G117="!",DL!G117="?")),"Film(s) en cours",IF(AND(AND(Prévisions!E117*1&gt;TODAY(),DL!C117="!"),AND(Prévisions!F117*1&gt;TODAY(),DL!E117="!"),AND(Prévisions!G117*1&gt;TODAY(),DL!G117="!")),"Série, OAV(s) et Film(s) à venir",IF(AND(AND(Prévisions!E117*1&gt;TODAY(),DL!C117="!"),AND(Prévisions!F117*1&gt;TODAY(),DL!E117="!")),"Série et OAV(s) à venir",IF(AND(AND(Prévisions!E117*1&gt;TODAY(),DL!C117="!"),AND(Prévisions!G117*1&gt;TODAY(),DL!G117="!")),"Série et Film(s) à venir",IF(AND(AND(Prévisions!F117*1&gt;TODAY(),DL!E117="!"),AND(Prévisions!G117*1&gt;TODAY(),DL!G117="!")),"OAV(s) et Film(s) à venir",IF(AND(Prévisions!E117*1&gt;TODAY(),DL!C117="!"),"Série à venir",IF(AND(Prévisions!F117*1&gt;TODAY(),DL!E117="!"),"OAV(s) à venir",IF(AND(Prévisions!G117*1&gt;TODAY(),DL!G117="!"),"Film(s) à venir","Try Again")))))))))))))))))))))),IF(AND(Prévisions!E117="Terminée",OR(ISBLANK(Prévisions!F117),LEN(Prévisions!F117)-LEN(SUBSTITUTE(Prévisions!F117,"/",""))=2,LEN(Prévisions!F117)-LEN(SUBSTITUTE(Prévisions!F117,"/",""))=1,Prévisions!F117="Terminé(s)"),OR(ISBLANK(Prévisions!G117),LEN(Prévisions!G117)-LEN(SUBSTITUTE(Prévisions!G117,"/",""))=2,,LEN(Prévisions!G117)-LEN(SUBSTITUTE(Prévisions!G117,"/",""))=1,Prévisions!G117="Terminé(s)")),IF(AND(Prévisions!E117="Terminée",AND(Prévisions!F117*1&lt;=TODAY(),OR(DL!E117="!",DL!E117="?")),AND(Prévisions!G117*1&lt;=TODAY(),OR(DL!G117="!",DL!G117="?"))),"OAV(s) et Film(s) en cours",IF(AND(Prévisions!E117="Terminée",AND(Prévisions!F117*1&lt;=TODAY(),OR(DL!E117="!",DL!E117="?"),RIGHT(Prévisions!C117,1)="+")),"OAV(s) en cours (non précisé)",IF(AND(Prévisions!E117="Terminée",AND(Prévisions!F117*1&lt;=TODAY(),OR(DL!E117="!",DL!E117="?"))),"OAV(s) en cours",IF(AND(Prévisions!E117="Terminée",AND(Prévisions!G117*1&lt;=TODAY(),OR(DL!G117="!",DL!G117="?"),RIGHT(Prévisions!D117,1)="+")),"Film(s) en cours (non précisé)",IF(AND(Prévisions!E117="Terminée",AND(Prévisions!G117*1&lt;=TODAY(),OR(DL!G117="!",DL!G117="?"))),"Film(s) en cours",IF(AND(Prévisions!E117="Terminée",AND(LEN(Prévisions!F117)-LEN(SUBSTITUTE(Prévisions!F117,"/",""))=2,Prévisions!F117*1&gt;TODAY(),DL!E117="!"),AND(LEN(Prévisions!G117)-LEN(SUBSTITUTE(Prévisions!G117,"/",""))=2,Prévisions!G117*1&gt;TODAY(),DL!G117="!")),"OAV(s) et Film(s) à venir",IF(AND(Prévisions!E117="Terminée",AND(LEN(Prévisions!F117)-LEN(SUBSTITUTE(Prévisions!F117,"/",""))=2,Prévisions!F117*1&gt;TODAY(),DL!E117="!")),"OAV(s) à venir",IF(AND(Prévisions!E117="Terminée",AND(LEN(Prévisions!G117)-LEN(SUBSTITUTE(Prévisions!G117,"/",""))=2,Prévisions!G117*1&gt;TODAY(),DL!G117="!")),"Film(s) à venir",IF(AND(OR(LEN(Prévisions!F117)-LEN(SUBSTITUTE(Prévisions!F117,"/",""))=1,Prévisions!F117="A venir"),OR(LEN(Prévisions!G117)-LEN(SUBSTITUTE(Prévisions!G117,"/",""))=1,Prévisions!G117="A venir")),"OAV(s) et Film(s) à venir (non précisé)",IF(OR(LEN(Prévisions!F117)-LEN(SUBSTITUTE(Prévisions!F117,"/",""))=1,Prévisions!F117="A venir"),"OAV(s) à venir (non précisé)",IF(OR(LEN(Prévisions!G117)-LEN(SUBSTITUTE(Prévisions!G117,"/",""))=1,Prévisions!G117="A venir"),"Film(s) à venir (non précisé)",IF(AND(Prévisions!E117="Terminée",OR(AND(Prévisions!F117*1&lt;=TODAY(),Prévisions!C117=DL!E117),ISBLANK(Prévisions!F117),Prévisions!F117="Terminé(s)"),OR(AND(Prévisions!G117*1&lt;=TODAY(),Prévisions!D117=DL!G117),ISBLANK(Prévisions!G117),Prévisions!G117="Terminé(s)")),"Série terminée","Try Again")))))))))))),IF(AND(OR(Prévisions!E117="A venir",LEN(Prévisions!E117)-LEN(SUBSTITUTE(Prévisions!E117,"/",""))=1),DL!C117="!"),"Série à venir (non précisé)",IF(AND(OR(Prévisions!F117="A venir",LEN(Prévisions!F117)-LEN(SUBSTITUTE(Prévisions!F117,"/",""))=1),DL!E117="!"),"OAV(s) à venir (non précisé)",IF(AND(OR(Prévisions!G117="A venir",LEN(Prévisions!G117)-LEN(SUBSTITUTE(Prévisions!G117,"/",""))=1),DL!G117="!"),"Film(s) à venir (non précisé)",IF(Prévisions!E117="En pause","Série en pause",IF(Prévisions!F117="En pause","OAV(s) en pause",IF(AND(LEN(Prévisions!F117)-LEN(SUBSTITUTE(Prévisions!F117,"/",""))=1,DL!E117="!"),"OAV(s) à venir (non précisé)",IF(AND(LEN(Prévisions!G117)-LEN(SUBSTITUTE(Prévisions!G117,"/",""))=1,DL!E117="!"),"Film(s) à venir (non précisé)",IF(Prévisions!G117="Terminé(s)","Film(s) terminé(s)",IF(Prévisions!F117="Terminé(s)","OAV(s) terminé(s)",IF(AND(Prévisions!E117*1&gt;TODAY(),DL!C117="!"),"Série à venir",IF(AND(Prévisions!F117*1&gt;TODAY(),DL!E117="!"),"OAV(s) à venir",IF(AND(Prévisions!G117*1&gt;TODAY(),DL!G117="!"),"Film(s) à venir",IF(AND(ISBLANK(Prévisions!E117),Prévisions!F117*1&lt;=TODAY(),OR(DL!E117="!",DL!E117="?")),"OAV(s) en cours",IF(AND(ISBLANK(Prévisions!E117),ISBLANK(Prévisions!F117),AND(Prévisions!G117*1&lt;=TODAY(),Prévisions!D117=DL!G117)),"Film(s) terminé(s)",IF(AND(ISBLANK(Prévisions!E117),ISBLANK(Prévisions!G117),AND(Prévisions!F117*1&lt;=TODAY(),Prévisions!C117=DL!E117)),"OAV(s) terminé(s)","Tryagain")))))))))))))))))</f>
        <v>Série terminée</v>
      </c>
      <c r="I117" s="5" t="str">
        <f ca="1">IF(AND(OR(H117="Série et OAV(s) en cours",H117="Série et OAV(s) en cours (non précisé)",H117="Série en cours",H117="OAV(s) en cours",H117="Film(s) en cours",H117="Série en cours (non précisé)",H117="OAV(s) en cours (non précisé)",H117="Film(s) en cours (non précisé)"),B117=C117,D117=E117,F117=G117),"A jour",IF(H117="Film(s) à venir","Dans "&amp;Prévisions!G117*1-TODAY()&amp;" jour(s)",IF(H117="OAV(s) à venir","Dans "&amp;Prévisions!F117*1-TODAY()&amp;" jour(s)",IF(H117="Série à venir","Dans "&amp;Prévisions!E117*1-TODAY()&amp;" jour(s)",IF(OR(H117="Série et OAV(s) à venir (non précisé)",H117="Série à venir (non précisé)",H117="OAV(s) à venir (non précisé)",H117="Film(s) à venir (non précisé)",H117="Série et film(s) à venir (non précisé)"),"Dans ?? jour(s)",IF(AND(H117="Film(s) terminé(s)",F117=G117),"Fini(s)",IF(AND(B117=C117,D117=E117,F117=G117),"Finie",IF(OR(DL!B117="x",DL!D117="x",DL!F117="x"),"Série Abandonnée",IF(AND(B117&lt;C117,D117&lt;E117,F117&lt;G117),C117-B117&amp;" Episode(s), "&amp;E117-D117&amp;" OAV(s) et "&amp;G117-F117&amp;" Film(s) à regarder",IF(AND(B117&lt;C117,D117&lt;E117),C117-B117&amp;" Episode(s) et "&amp;E117-D117&amp;" OAV(s) à regarder",IF(AND(B117&lt;C117,F117&lt;G117),C117-B117&amp;" Episode(s) et "&amp;G117-F117&amp;" Film(s) à regarder",IF(AND(D117&lt;E117,F117&lt;G117),E117-D117&amp;" OAV(s) et "&amp;G117-F117&amp;" Film(s) à regarder",IF(B117&lt;C117,C117-B117&amp;" Episode(s) à regarder",IF(D117&lt;E117,E117-D117&amp;" OAV(s) à regarder",IF(F117&lt;G117,G117-F117&amp;" Film(s) à regarder","")))))))))))))))</f>
        <v>Finie</v>
      </c>
    </row>
    <row r="118" spans="1:9" s="10" customFormat="1" ht="17.25" customHeight="1" x14ac:dyDescent="0.25">
      <c r="A118" s="35" t="s">
        <v>170</v>
      </c>
      <c r="B118" s="5">
        <v>0</v>
      </c>
      <c r="C118" s="5">
        <v>0</v>
      </c>
      <c r="D118" s="5"/>
      <c r="E118" s="5"/>
      <c r="F118" s="5"/>
      <c r="G118" s="5"/>
      <c r="H118" s="5" t="str">
        <f ca="1">IF(AND(OR(LEN(Prévisions!E118)-LEN(SUBSTITUTE(Prévisions!E118,"/",""))=2,LEN(Prévisions!E118)-LEN(SUBSTITUTE(Prévisions!E118,"/",""))=1),OR(ISBLANK(Prévisions!F118),LEN(Prévisions!F118)-LEN(SUBSTITUTE(Prévisions!F118,"/",""))=2,LEN(Prévisions!F118)-LEN(SUBSTITUTE(Prévisions!F118,"/",""))=1),OR(ISBLANK(Prévisions!G118),LEN(Prévisions!G118)-LEN(SUBSTITUTE(Prévisions!G118,"/",""))=2,LEN(Prévisions!G118)-LEN(SUBSTITUTE(Prévisions!G118,"/",""))=1)),IF(AND(LEN(Prévisions!E118)-LEN(SUBSTITUTE(Prévisions!E118,"/",""))=1,LEN(Prévisions!F118)-LEN(SUBSTITUTE(Prévisions!F118,"/",""))=1,LEN(Prévisions!G118)-LEN(SUBSTITUTE(Prévisions!G118,"/",""))=1),"Série, OAV(s) et Film(s) à venir (non précisé)",IF(AND(OR(LEN(Prévisions!E118)-LEN(SUBSTITUTE(Prévisions!E118,"/",""))=1,Prévisions!E118="A venir"),OR(LEN(Prévisions!F118)-LEN(SUBSTITUTE(Prévisions!F118,"/",""))=1,Prévisions!F118="A venir")),"Série et OAV(s) à venir (non précisé)",IF(AND(OR(LEN(Prévisions!E118)-LEN(SUBSTITUTE(Prévisions!E118,"/",""))=1,Prévisions!E118="A venir"),OR(LEN(Prévisions!G118)-LEN(SUBSTITUTE(Prévisions!G118,"/",""))=1,Prévisions!G118="A venir")),"Série et Film(s) à venir (non précisé)",IF(OR(LEN(Prévisions!E118)-LEN(SUBSTITUTE(Prévisions!E118,"/",""))=1,Prévisions!E118="A venir"),"Série à venir (non précisé)",IF(AND(AND(Prévisions!E118*1&lt;=TODAY(),Prévisions!B118=DL!C118),AND(Prévisions!F118*1&lt;=TODAY(),Prévisions!C118=DL!E118),AND(Prévisions!G118*1&lt;=TODAY(),Prévisions!D118=DL!G118)),"Série terminée",IF(AND(AND(Prévisions!E118*1&lt;=TODAY(),OR(DL!C118="!",DL!C118="?")),AND(Prévisions!F118*1&lt;=TODAY(),OR(DL!E118="!",DL!E118="?")),AND(Prévisions!G118*1&lt;=TODAY(),OR(DL!G118="!",DL!G118="?"))),"Série, OAV(s) et Film(s) en cours",IF(AND(AND(Prévisions!E118*1&lt;=TODAY(),OR(DL!C118="!",DL!C118="?")),AND(Prévisions!F118*1&lt;=TODAY(),OR(DL!E118="!",DL!E118="?"))),"Série et OAV(s) en cours",IF(AND(AND(Prévisions!E118*1&lt;=TODAY(),OR(DL!C118="!",DL!C118="?")),AND(Prévisions!G118*1&lt;=TODAY(),OR(DL!G118="!",DL!G118="?"))),"Série et Film(s) en cours",IF(AND(AND(Prévisions!F118*1&lt;=TODAY(),OR(DL!E118="!",DL!E118="?")),AND(Prévisions!G118*1&lt;=TODAY(),OR(DL!G118="!",DL!G118="?"))),"OAV(s) et Film(s) en cours",IF(AND(Prévisions!E118*1&lt;=TODAY(),OR(DL!C118="!",DL!C118="?"),RIGHT(Prévisions!B118,1)="+"),"Série en cours (non précisé)",IF(AND(Prévisions!E118*1&lt;=TODAY(),OR(DL!C118="!",DL!C118="?")),"Série en cours",IF(AND(Prévisions!F118*1&lt;=TODAY(),OR(DL!E118="!",DL!E118="?"),RIGHT(Prévisions!C118,1)="+"),"OAV(s) en cours (non précisé)",IF(AND(Prévisions!F118*1&lt;=TODAY(),OR(DL!E118="!",DL!E118="?")),"OAV(s) en cours",IF(AND(Prévisions!G118*1&lt;=TODAY(),OR(DL!G118="!",DL!G118="?"),RIGHT(Prévisions!D118,1)="+"),"Film(s) en cours (non précisé)",IF(AND(Prévisions!G118*1&lt;=TODAY(),OR(DL!G118="!",DL!G118="?")),"Film(s) en cours",IF(AND(AND(Prévisions!E118*1&gt;TODAY(),DL!C118="!"),AND(Prévisions!F118*1&gt;TODAY(),DL!E118="!"),AND(Prévisions!G118*1&gt;TODAY(),DL!G118="!")),"Série, OAV(s) et Film(s) à venir",IF(AND(AND(Prévisions!E118*1&gt;TODAY(),DL!C118="!"),AND(Prévisions!F118*1&gt;TODAY(),DL!E118="!")),"Série et OAV(s) à venir",IF(AND(AND(Prévisions!E118*1&gt;TODAY(),DL!C118="!"),AND(Prévisions!G118*1&gt;TODAY(),DL!G118="!")),"Série et Film(s) à venir",IF(AND(AND(Prévisions!F118*1&gt;TODAY(),DL!E118="!"),AND(Prévisions!G118*1&gt;TODAY(),DL!G118="!")),"OAV(s) et Film(s) à venir",IF(AND(Prévisions!E118*1&gt;TODAY(),DL!C118="!"),"Série à venir",IF(AND(Prévisions!F118*1&gt;TODAY(),DL!E118="!"),"OAV(s) à venir",IF(AND(Prévisions!G118*1&gt;TODAY(),DL!G118="!"),"Film(s) à venir","Try Again")))))))))))))))))))))),IF(AND(Prévisions!E118="Terminée",OR(ISBLANK(Prévisions!F118),LEN(Prévisions!F118)-LEN(SUBSTITUTE(Prévisions!F118,"/",""))=2,LEN(Prévisions!F118)-LEN(SUBSTITUTE(Prévisions!F118,"/",""))=1,Prévisions!F118="Terminé(s)"),OR(ISBLANK(Prévisions!G118),LEN(Prévisions!G118)-LEN(SUBSTITUTE(Prévisions!G118,"/",""))=2,,LEN(Prévisions!G118)-LEN(SUBSTITUTE(Prévisions!G118,"/",""))=1,Prévisions!G118="Terminé(s)")),IF(AND(Prévisions!E118="Terminée",AND(Prévisions!F118*1&lt;=TODAY(),OR(DL!E118="!",DL!E118="?")),AND(Prévisions!G118*1&lt;=TODAY(),OR(DL!G118="!",DL!G118="?"))),"OAV(s) et Film(s) en cours",IF(AND(Prévisions!E118="Terminée",AND(Prévisions!F118*1&lt;=TODAY(),OR(DL!E118="!",DL!E118="?"),RIGHT(Prévisions!C118,1)="+")),"OAV(s) en cours (non précisé)",IF(AND(Prévisions!E118="Terminée",AND(Prévisions!F118*1&lt;=TODAY(),OR(DL!E118="!",DL!E118="?"))),"OAV(s) en cours",IF(AND(Prévisions!E118="Terminée",AND(Prévisions!G118*1&lt;=TODAY(),OR(DL!G118="!",DL!G118="?"),RIGHT(Prévisions!D118,1)="+")),"Film(s) en cours (non précisé)",IF(AND(Prévisions!E118="Terminée",AND(Prévisions!G118*1&lt;=TODAY(),OR(DL!G118="!",DL!G118="?"))),"Film(s) en cours",IF(AND(Prévisions!E118="Terminée",AND(LEN(Prévisions!F118)-LEN(SUBSTITUTE(Prévisions!F118,"/",""))=2,Prévisions!F118*1&gt;TODAY(),DL!E118="!"),AND(LEN(Prévisions!G118)-LEN(SUBSTITUTE(Prévisions!G118,"/",""))=2,Prévisions!G118*1&gt;TODAY(),DL!G118="!")),"OAV(s) et Film(s) à venir",IF(AND(Prévisions!E118="Terminée",AND(LEN(Prévisions!F118)-LEN(SUBSTITUTE(Prévisions!F118,"/",""))=2,Prévisions!F118*1&gt;TODAY(),DL!E118="!")),"OAV(s) à venir",IF(AND(Prévisions!E118="Terminée",AND(LEN(Prévisions!G118)-LEN(SUBSTITUTE(Prévisions!G118,"/",""))=2,Prévisions!G118*1&gt;TODAY(),DL!G118="!")),"Film(s) à venir",IF(AND(OR(LEN(Prévisions!F118)-LEN(SUBSTITUTE(Prévisions!F118,"/",""))=1,Prévisions!F118="A venir"),OR(LEN(Prévisions!G118)-LEN(SUBSTITUTE(Prévisions!G118,"/",""))=1,Prévisions!G118="A venir")),"OAV(s) et Film(s) à venir (non précisé)",IF(OR(LEN(Prévisions!F118)-LEN(SUBSTITUTE(Prévisions!F118,"/",""))=1,Prévisions!F118="A venir"),"OAV(s) à venir (non précisé)",IF(OR(LEN(Prévisions!G118)-LEN(SUBSTITUTE(Prévisions!G118,"/",""))=1,Prévisions!G118="A venir"),"Film(s) à venir (non précisé)",IF(AND(Prévisions!E118="Terminée",OR(AND(Prévisions!F118*1&lt;=TODAY(),Prévisions!C118=DL!E118),ISBLANK(Prévisions!F118),Prévisions!F118="Terminé(s)"),OR(AND(Prévisions!G118*1&lt;=TODAY(),Prévisions!D118=DL!G118),ISBLANK(Prévisions!G118),Prévisions!G118="Terminé(s)")),"Série terminée","Try Again")))))))))))),IF(AND(OR(Prévisions!E118="A venir",LEN(Prévisions!E118)-LEN(SUBSTITUTE(Prévisions!E118,"/",""))=1),DL!C118="!"),"Série à venir (non précisé)",IF(AND(OR(Prévisions!F118="A venir",LEN(Prévisions!F118)-LEN(SUBSTITUTE(Prévisions!F118,"/",""))=1),DL!E118="!"),"OAV(s) à venir (non précisé)",IF(AND(OR(Prévisions!G118="A venir",LEN(Prévisions!G118)-LEN(SUBSTITUTE(Prévisions!G118,"/",""))=1),DL!G118="!"),"Film(s) à venir (non précisé)",IF(Prévisions!E118="En pause","Série en pause",IF(Prévisions!F118="En pause","OAV(s) en pause",IF(AND(LEN(Prévisions!F118)-LEN(SUBSTITUTE(Prévisions!F118,"/",""))=1,DL!E118="!"),"OAV(s) à venir (non précisé)",IF(AND(LEN(Prévisions!G118)-LEN(SUBSTITUTE(Prévisions!G118,"/",""))=1,DL!E118="!"),"Film(s) à venir (non précisé)",IF(Prévisions!G118="Terminé(s)","Film(s) terminé(s)",IF(Prévisions!F118="Terminé(s)","OAV(s) terminé(s)",IF(AND(Prévisions!E118*1&gt;TODAY(),DL!C118="!"),"Série à venir",IF(AND(Prévisions!F118*1&gt;TODAY(),DL!E118="!"),"OAV(s) à venir",IF(AND(Prévisions!G118*1&gt;TODAY(),DL!G118="!"),"Film(s) à venir",IF(AND(ISBLANK(Prévisions!E118),Prévisions!F118*1&lt;=TODAY(),OR(DL!E118="!",DL!E118="?")),"OAV(s) en cours",IF(AND(ISBLANK(Prévisions!E118),ISBLANK(Prévisions!F118),AND(Prévisions!G118*1&lt;=TODAY(),Prévisions!D118=DL!G118)),"Film(s) terminé(s)",IF(AND(ISBLANK(Prévisions!E118),ISBLANK(Prévisions!G118),AND(Prévisions!F118*1&lt;=TODAY(),Prévisions!C118=DL!E118)),"OAV(s) terminé(s)","Tryagain")))))))))))))))))</f>
        <v>Série à venir (non précisé)</v>
      </c>
      <c r="I118" s="5" t="str">
        <f ca="1">IF(AND(OR(H118="Série et OAV(s) en cours",H118="Série et OAV(s) en cours (non précisé)",H118="Série en cours",H118="OAV(s) en cours",H118="Film(s) en cours",H118="Série en cours (non précisé)",H118="OAV(s) en cours (non précisé)",H118="Film(s) en cours (non précisé)"),B118=C118,D118=E118,F118=G118),"A jour",IF(H118="Film(s) à venir","Dans "&amp;Prévisions!G118*1-TODAY()&amp;" jour(s)",IF(H118="OAV(s) à venir","Dans "&amp;Prévisions!F118*1-TODAY()&amp;" jour(s)",IF(H118="Série à venir","Dans "&amp;Prévisions!E118*1-TODAY()&amp;" jour(s)",IF(OR(H118="Série et OAV(s) à venir (non précisé)",H118="Série à venir (non précisé)",H118="OAV(s) à venir (non précisé)",H118="Film(s) à venir (non précisé)",H118="Série et film(s) à venir (non précisé)"),"Dans ?? jour(s)",IF(AND(H118="Film(s) terminé(s)",F118=G118),"Fini(s)",IF(AND(B118=C118,D118=E118,F118=G118),"Finie",IF(OR(DL!B118="x",DL!D118="x",DL!F118="x"),"Série Abandonnée",IF(AND(B118&lt;C118,D118&lt;E118,F118&lt;G118),C118-B118&amp;" Episode(s), "&amp;E118-D118&amp;" OAV(s) et "&amp;G118-F118&amp;" Film(s) à regarder",IF(AND(B118&lt;C118,D118&lt;E118),C118-B118&amp;" Episode(s) et "&amp;E118-D118&amp;" OAV(s) à regarder",IF(AND(B118&lt;C118,F118&lt;G118),C118-B118&amp;" Episode(s) et "&amp;G118-F118&amp;" Film(s) à regarder",IF(AND(D118&lt;E118,F118&lt;G118),E118-D118&amp;" OAV(s) et "&amp;G118-F118&amp;" Film(s) à regarder",IF(B118&lt;C118,C118-B118&amp;" Episode(s) à regarder",IF(D118&lt;E118,E118-D118&amp;" OAV(s) à regarder",IF(F118&lt;G118,G118-F118&amp;" Film(s) à regarder","")))))))))))))))</f>
        <v>Dans ?? jour(s)</v>
      </c>
    </row>
    <row r="119" spans="1:9" s="10" customFormat="1" ht="17.25" customHeight="1" x14ac:dyDescent="0.25">
      <c r="A119" s="35" t="s">
        <v>92</v>
      </c>
      <c r="B119" s="5">
        <v>2</v>
      </c>
      <c r="C119" s="5">
        <v>12</v>
      </c>
      <c r="D119" s="5"/>
      <c r="E119" s="5"/>
      <c r="F119" s="5"/>
      <c r="G119" s="5"/>
      <c r="H119" s="5" t="str">
        <f ca="1">IF(AND(OR(LEN(Prévisions!E119)-LEN(SUBSTITUTE(Prévisions!E119,"/",""))=2,LEN(Prévisions!E119)-LEN(SUBSTITUTE(Prévisions!E119,"/",""))=1),OR(ISBLANK(Prévisions!F119),LEN(Prévisions!F119)-LEN(SUBSTITUTE(Prévisions!F119,"/",""))=2,LEN(Prévisions!F119)-LEN(SUBSTITUTE(Prévisions!F119,"/",""))=1),OR(ISBLANK(Prévisions!G119),LEN(Prévisions!G119)-LEN(SUBSTITUTE(Prévisions!G119,"/",""))=2,LEN(Prévisions!G119)-LEN(SUBSTITUTE(Prévisions!G119,"/",""))=1)),IF(AND(LEN(Prévisions!E119)-LEN(SUBSTITUTE(Prévisions!E119,"/",""))=1,LEN(Prévisions!F119)-LEN(SUBSTITUTE(Prévisions!F119,"/",""))=1,LEN(Prévisions!G119)-LEN(SUBSTITUTE(Prévisions!G119,"/",""))=1),"Série, OAV(s) et Film(s) à venir (non précisé)",IF(AND(OR(LEN(Prévisions!E119)-LEN(SUBSTITUTE(Prévisions!E119,"/",""))=1,Prévisions!E119="A venir"),OR(LEN(Prévisions!F119)-LEN(SUBSTITUTE(Prévisions!F119,"/",""))=1,Prévisions!F119="A venir")),"Série et OAV(s) à venir (non précisé)",IF(AND(OR(LEN(Prévisions!E119)-LEN(SUBSTITUTE(Prévisions!E119,"/",""))=1,Prévisions!E119="A venir"),OR(LEN(Prévisions!G119)-LEN(SUBSTITUTE(Prévisions!G119,"/",""))=1,Prévisions!G119="A venir")),"Série et Film(s) à venir (non précisé)",IF(OR(LEN(Prévisions!E119)-LEN(SUBSTITUTE(Prévisions!E119,"/",""))=1,Prévisions!E119="A venir"),"Série à venir (non précisé)",IF(AND(AND(Prévisions!E119*1&lt;=TODAY(),Prévisions!B119=DL!C119),AND(Prévisions!F119*1&lt;=TODAY(),Prévisions!C119=DL!E119),AND(Prévisions!G119*1&lt;=TODAY(),Prévisions!D119=DL!G119)),"Série terminée",IF(AND(AND(Prévisions!E119*1&lt;=TODAY(),OR(DL!C119="!",DL!C119="?")),AND(Prévisions!F119*1&lt;=TODAY(),OR(DL!E119="!",DL!E119="?")),AND(Prévisions!G119*1&lt;=TODAY(),OR(DL!G119="!",DL!G119="?"))),"Série, OAV(s) et Film(s) en cours",IF(AND(AND(Prévisions!E119*1&lt;=TODAY(),OR(DL!C119="!",DL!C119="?")),AND(Prévisions!F119*1&lt;=TODAY(),OR(DL!E119="!",DL!E119="?"))),"Série et OAV(s) en cours",IF(AND(AND(Prévisions!E119*1&lt;=TODAY(),OR(DL!C119="!",DL!C119="?")),AND(Prévisions!G119*1&lt;=TODAY(),OR(DL!G119="!",DL!G119="?"))),"Série et Film(s) en cours",IF(AND(AND(Prévisions!F119*1&lt;=TODAY(),OR(DL!E119="!",DL!E119="?")),AND(Prévisions!G119*1&lt;=TODAY(),OR(DL!G119="!",DL!G119="?"))),"OAV(s) et Film(s) en cours",IF(AND(Prévisions!E119*1&lt;=TODAY(),OR(DL!C119="!",DL!C119="?"),RIGHT(Prévisions!B119,1)="+"),"Série en cours (non précisé)",IF(AND(Prévisions!E119*1&lt;=TODAY(),OR(DL!C119="!",DL!C119="?")),"Série en cours",IF(AND(Prévisions!F119*1&lt;=TODAY(),OR(DL!E119="!",DL!E119="?"),RIGHT(Prévisions!C119,1)="+"),"OAV(s) en cours (non précisé)",IF(AND(Prévisions!F119*1&lt;=TODAY(),OR(DL!E119="!",DL!E119="?")),"OAV(s) en cours",IF(AND(Prévisions!G119*1&lt;=TODAY(),OR(DL!G119="!",DL!G119="?"),RIGHT(Prévisions!D119,1)="+"),"Film(s) en cours (non précisé)",IF(AND(Prévisions!G119*1&lt;=TODAY(),OR(DL!G119="!",DL!G119="?")),"Film(s) en cours",IF(AND(AND(Prévisions!E119*1&gt;TODAY(),DL!C119="!"),AND(Prévisions!F119*1&gt;TODAY(),DL!E119="!"),AND(Prévisions!G119*1&gt;TODAY(),DL!G119="!")),"Série, OAV(s) et Film(s) à venir",IF(AND(AND(Prévisions!E119*1&gt;TODAY(),DL!C119="!"),AND(Prévisions!F119*1&gt;TODAY(),DL!E119="!")),"Série et OAV(s) à venir",IF(AND(AND(Prévisions!E119*1&gt;TODAY(),DL!C119="!"),AND(Prévisions!G119*1&gt;TODAY(),DL!G119="!")),"Série et Film(s) à venir",IF(AND(AND(Prévisions!F119*1&gt;TODAY(),DL!E119="!"),AND(Prévisions!G119*1&gt;TODAY(),DL!G119="!")),"OAV(s) et Film(s) à venir",IF(AND(Prévisions!E119*1&gt;TODAY(),DL!C119="!"),"Série à venir",IF(AND(Prévisions!F119*1&gt;TODAY(),DL!E119="!"),"OAV(s) à venir",IF(AND(Prévisions!G119*1&gt;TODAY(),DL!G119="!"),"Film(s) à venir","Try Again")))))))))))))))))))))),IF(AND(Prévisions!E119="Terminée",OR(ISBLANK(Prévisions!F119),LEN(Prévisions!F119)-LEN(SUBSTITUTE(Prévisions!F119,"/",""))=2,LEN(Prévisions!F119)-LEN(SUBSTITUTE(Prévisions!F119,"/",""))=1,Prévisions!F119="Terminé(s)"),OR(ISBLANK(Prévisions!G119),LEN(Prévisions!G119)-LEN(SUBSTITUTE(Prévisions!G119,"/",""))=2,,LEN(Prévisions!G119)-LEN(SUBSTITUTE(Prévisions!G119,"/",""))=1,Prévisions!G119="Terminé(s)")),IF(AND(Prévisions!E119="Terminée",AND(Prévisions!F119*1&lt;=TODAY(),OR(DL!E119="!",DL!E119="?")),AND(Prévisions!G119*1&lt;=TODAY(),OR(DL!G119="!",DL!G119="?"))),"OAV(s) et Film(s) en cours",IF(AND(Prévisions!E119="Terminée",AND(Prévisions!F119*1&lt;=TODAY(),OR(DL!E119="!",DL!E119="?"),RIGHT(Prévisions!C119,1)="+")),"OAV(s) en cours (non précisé)",IF(AND(Prévisions!E119="Terminée",AND(Prévisions!F119*1&lt;=TODAY(),OR(DL!E119="!",DL!E119="?"))),"OAV(s) en cours",IF(AND(Prévisions!E119="Terminée",AND(Prévisions!G119*1&lt;=TODAY(),OR(DL!G119="!",DL!G119="?"),RIGHT(Prévisions!D119,1)="+")),"Film(s) en cours (non précisé)",IF(AND(Prévisions!E119="Terminée",AND(Prévisions!G119*1&lt;=TODAY(),OR(DL!G119="!",DL!G119="?"))),"Film(s) en cours",IF(AND(Prévisions!E119="Terminée",AND(LEN(Prévisions!F119)-LEN(SUBSTITUTE(Prévisions!F119,"/",""))=2,Prévisions!F119*1&gt;TODAY(),DL!E119="!"),AND(LEN(Prévisions!G119)-LEN(SUBSTITUTE(Prévisions!G119,"/",""))=2,Prévisions!G119*1&gt;TODAY(),DL!G119="!")),"OAV(s) et Film(s) à venir",IF(AND(Prévisions!E119="Terminée",AND(LEN(Prévisions!F119)-LEN(SUBSTITUTE(Prévisions!F119,"/",""))=2,Prévisions!F119*1&gt;TODAY(),DL!E119="!")),"OAV(s) à venir",IF(AND(Prévisions!E119="Terminée",AND(LEN(Prévisions!G119)-LEN(SUBSTITUTE(Prévisions!G119,"/",""))=2,Prévisions!G119*1&gt;TODAY(),DL!G119="!")),"Film(s) à venir",IF(AND(OR(LEN(Prévisions!F119)-LEN(SUBSTITUTE(Prévisions!F119,"/",""))=1,Prévisions!F119="A venir"),OR(LEN(Prévisions!G119)-LEN(SUBSTITUTE(Prévisions!G119,"/",""))=1,Prévisions!G119="A venir")),"OAV(s) et Film(s) à venir (non précisé)",IF(OR(LEN(Prévisions!F119)-LEN(SUBSTITUTE(Prévisions!F119,"/",""))=1,Prévisions!F119="A venir"),"OAV(s) à venir (non précisé)",IF(OR(LEN(Prévisions!G119)-LEN(SUBSTITUTE(Prévisions!G119,"/",""))=1,Prévisions!G119="A venir"),"Film(s) à venir (non précisé)",IF(AND(Prévisions!E119="Terminée",OR(AND(Prévisions!F119*1&lt;=TODAY(),Prévisions!C119=DL!E119),ISBLANK(Prévisions!F119),Prévisions!F119="Terminé(s)"),OR(AND(Prévisions!G119*1&lt;=TODAY(),Prévisions!D119=DL!G119),ISBLANK(Prévisions!G119),Prévisions!G119="Terminé(s)")),"Série terminée","Try Again")))))))))))),IF(AND(OR(Prévisions!E119="A venir",LEN(Prévisions!E119)-LEN(SUBSTITUTE(Prévisions!E119,"/",""))=1),DL!C119="!"),"Série à venir (non précisé)",IF(AND(OR(Prévisions!F119="A venir",LEN(Prévisions!F119)-LEN(SUBSTITUTE(Prévisions!F119,"/",""))=1),DL!E119="!"),"OAV(s) à venir (non précisé)",IF(AND(OR(Prévisions!G119="A venir",LEN(Prévisions!G119)-LEN(SUBSTITUTE(Prévisions!G119,"/",""))=1),DL!G119="!"),"Film(s) à venir (non précisé)",IF(Prévisions!E119="En pause","Série en pause",IF(Prévisions!F119="En pause","OAV(s) en pause",IF(AND(LEN(Prévisions!F119)-LEN(SUBSTITUTE(Prévisions!F119,"/",""))=1,DL!E119="!"),"OAV(s) à venir (non précisé)",IF(AND(LEN(Prévisions!G119)-LEN(SUBSTITUTE(Prévisions!G119,"/",""))=1,DL!E119="!"),"Film(s) à venir (non précisé)",IF(Prévisions!G119="Terminé(s)","Film(s) terminé(s)",IF(Prévisions!F119="Terminé(s)","OAV(s) terminé(s)",IF(AND(Prévisions!E119*1&gt;TODAY(),DL!C119="!"),"Série à venir",IF(AND(Prévisions!F119*1&gt;TODAY(),DL!E119="!"),"OAV(s) à venir",IF(AND(Prévisions!G119*1&gt;TODAY(),DL!G119="!"),"Film(s) à venir",IF(AND(ISBLANK(Prévisions!E119),Prévisions!F119*1&lt;=TODAY(),OR(DL!E119="!",DL!E119="?")),"OAV(s) en cours",IF(AND(ISBLANK(Prévisions!E119),ISBLANK(Prévisions!F119),AND(Prévisions!G119*1&lt;=TODAY(),Prévisions!D119=DL!G119)),"Film(s) terminé(s)",IF(AND(ISBLANK(Prévisions!E119),ISBLANK(Prévisions!G119),AND(Prévisions!F119*1&lt;=TODAY(),Prévisions!C119=DL!E119)),"OAV(s) terminé(s)","Tryagain")))))))))))))))))</f>
        <v>Série terminée</v>
      </c>
      <c r="I119" s="5" t="str">
        <f ca="1">IF(AND(OR(H119="Série et OAV(s) en cours",H119="Série et OAV(s) en cours (non précisé)",H119="Série en cours",H119="OAV(s) en cours",H119="Film(s) en cours",H119="Série en cours (non précisé)",H119="OAV(s) en cours (non précisé)",H119="Film(s) en cours (non précisé)"),B119=C119,D119=E119,F119=G119),"A jour",IF(H119="Film(s) à venir","Dans "&amp;Prévisions!G119*1-TODAY()&amp;" jour(s)",IF(H119="OAV(s) à venir","Dans "&amp;Prévisions!F119*1-TODAY()&amp;" jour(s)",IF(H119="Série à venir","Dans "&amp;Prévisions!E119*1-TODAY()&amp;" jour(s)",IF(OR(H119="Série et OAV(s) à venir (non précisé)",H119="Série à venir (non précisé)",H119="OAV(s) à venir (non précisé)",H119="Film(s) à venir (non précisé)",H119="Série et film(s) à venir (non précisé)"),"Dans ?? jour(s)",IF(AND(H119="Film(s) terminé(s)",F119=G119),"Fini(s)",IF(AND(B119=C119,D119=E119,F119=G119),"Finie",IF(OR(DL!B119="x",DL!D119="x",DL!F119="x"),"Série Abandonnée",IF(AND(B119&lt;C119,D119&lt;E119,F119&lt;G119),C119-B119&amp;" Episode(s), "&amp;E119-D119&amp;" OAV(s) et "&amp;G119-F119&amp;" Film(s) à regarder",IF(AND(B119&lt;C119,D119&lt;E119),C119-B119&amp;" Episode(s) et "&amp;E119-D119&amp;" OAV(s) à regarder",IF(AND(B119&lt;C119,F119&lt;G119),C119-B119&amp;" Episode(s) et "&amp;G119-F119&amp;" Film(s) à regarder",IF(AND(D119&lt;E119,F119&lt;G119),E119-D119&amp;" OAV(s) et "&amp;G119-F119&amp;" Film(s) à regarder",IF(B119&lt;C119,C119-B119&amp;" Episode(s) à regarder",IF(D119&lt;E119,E119-D119&amp;" OAV(s) à regarder",IF(F119&lt;G119,G119-F119&amp;" Film(s) à regarder","")))))))))))))))</f>
        <v>10 Episode(s) à regarder</v>
      </c>
    </row>
    <row r="120" spans="1:9" s="10" customFormat="1" ht="17.25" customHeight="1" x14ac:dyDescent="0.25">
      <c r="A120" s="35" t="s">
        <v>77</v>
      </c>
      <c r="B120" s="5">
        <v>25</v>
      </c>
      <c r="C120" s="5">
        <v>25</v>
      </c>
      <c r="D120" s="5"/>
      <c r="E120" s="5"/>
      <c r="F120" s="5"/>
      <c r="G120" s="5"/>
      <c r="H120" s="5" t="str">
        <f ca="1">IF(AND(OR(LEN(Prévisions!E120)-LEN(SUBSTITUTE(Prévisions!E120,"/",""))=2,LEN(Prévisions!E120)-LEN(SUBSTITUTE(Prévisions!E120,"/",""))=1),OR(ISBLANK(Prévisions!F120),LEN(Prévisions!F120)-LEN(SUBSTITUTE(Prévisions!F120,"/",""))=2,LEN(Prévisions!F120)-LEN(SUBSTITUTE(Prévisions!F120,"/",""))=1),OR(ISBLANK(Prévisions!G120),LEN(Prévisions!G120)-LEN(SUBSTITUTE(Prévisions!G120,"/",""))=2,LEN(Prévisions!G120)-LEN(SUBSTITUTE(Prévisions!G120,"/",""))=1)),IF(AND(LEN(Prévisions!E120)-LEN(SUBSTITUTE(Prévisions!E120,"/",""))=1,LEN(Prévisions!F120)-LEN(SUBSTITUTE(Prévisions!F120,"/",""))=1,LEN(Prévisions!G120)-LEN(SUBSTITUTE(Prévisions!G120,"/",""))=1),"Série, OAV(s) et Film(s) à venir (non précisé)",IF(AND(OR(LEN(Prévisions!E120)-LEN(SUBSTITUTE(Prévisions!E120,"/",""))=1,Prévisions!E120="A venir"),OR(LEN(Prévisions!F120)-LEN(SUBSTITUTE(Prévisions!F120,"/",""))=1,Prévisions!F120="A venir")),"Série et OAV(s) à venir (non précisé)",IF(AND(OR(LEN(Prévisions!E120)-LEN(SUBSTITUTE(Prévisions!E120,"/",""))=1,Prévisions!E120="A venir"),OR(LEN(Prévisions!G120)-LEN(SUBSTITUTE(Prévisions!G120,"/",""))=1,Prévisions!G120="A venir")),"Série et Film(s) à venir (non précisé)",IF(OR(LEN(Prévisions!E120)-LEN(SUBSTITUTE(Prévisions!E120,"/",""))=1,Prévisions!E120="A venir"),"Série à venir (non précisé)",IF(AND(AND(Prévisions!E120*1&lt;=TODAY(),Prévisions!B120=DL!C120),AND(Prévisions!F120*1&lt;=TODAY(),Prévisions!C120=DL!E120),AND(Prévisions!G120*1&lt;=TODAY(),Prévisions!D120=DL!G120)),"Série terminée",IF(AND(AND(Prévisions!E120*1&lt;=TODAY(),OR(DL!C120="!",DL!C120="?")),AND(Prévisions!F120*1&lt;=TODAY(),OR(DL!E120="!",DL!E120="?")),AND(Prévisions!G120*1&lt;=TODAY(),OR(DL!G120="!",DL!G120="?"))),"Série, OAV(s) et Film(s) en cours",IF(AND(AND(Prévisions!E120*1&lt;=TODAY(),OR(DL!C120="!",DL!C120="?")),AND(Prévisions!F120*1&lt;=TODAY(),OR(DL!E120="!",DL!E120="?"))),"Série et OAV(s) en cours",IF(AND(AND(Prévisions!E120*1&lt;=TODAY(),OR(DL!C120="!",DL!C120="?")),AND(Prévisions!G120*1&lt;=TODAY(),OR(DL!G120="!",DL!G120="?"))),"Série et Film(s) en cours",IF(AND(AND(Prévisions!F120*1&lt;=TODAY(),OR(DL!E120="!",DL!E120="?")),AND(Prévisions!G120*1&lt;=TODAY(),OR(DL!G120="!",DL!G120="?"))),"OAV(s) et Film(s) en cours",IF(AND(Prévisions!E120*1&lt;=TODAY(),OR(DL!C120="!",DL!C120="?"),RIGHT(Prévisions!B120,1)="+"),"Série en cours (non précisé)",IF(AND(Prévisions!E120*1&lt;=TODAY(),OR(DL!C120="!",DL!C120="?")),"Série en cours",IF(AND(Prévisions!F120*1&lt;=TODAY(),OR(DL!E120="!",DL!E120="?"),RIGHT(Prévisions!C120,1)="+"),"OAV(s) en cours (non précisé)",IF(AND(Prévisions!F120*1&lt;=TODAY(),OR(DL!E120="!",DL!E120="?")),"OAV(s) en cours",IF(AND(Prévisions!G120*1&lt;=TODAY(),OR(DL!G120="!",DL!G120="?"),RIGHT(Prévisions!D120,1)="+"),"Film(s) en cours (non précisé)",IF(AND(Prévisions!G120*1&lt;=TODAY(),OR(DL!G120="!",DL!G120="?")),"Film(s) en cours",IF(AND(AND(Prévisions!E120*1&gt;TODAY(),DL!C120="!"),AND(Prévisions!F120*1&gt;TODAY(),DL!E120="!"),AND(Prévisions!G120*1&gt;TODAY(),DL!G120="!")),"Série, OAV(s) et Film(s) à venir",IF(AND(AND(Prévisions!E120*1&gt;TODAY(),DL!C120="!"),AND(Prévisions!F120*1&gt;TODAY(),DL!E120="!")),"Série et OAV(s) à venir",IF(AND(AND(Prévisions!E120*1&gt;TODAY(),DL!C120="!"),AND(Prévisions!G120*1&gt;TODAY(),DL!G120="!")),"Série et Film(s) à venir",IF(AND(AND(Prévisions!F120*1&gt;TODAY(),DL!E120="!"),AND(Prévisions!G120*1&gt;TODAY(),DL!G120="!")),"OAV(s) et Film(s) à venir",IF(AND(Prévisions!E120*1&gt;TODAY(),DL!C120="!"),"Série à venir",IF(AND(Prévisions!F120*1&gt;TODAY(),DL!E120="!"),"OAV(s) à venir",IF(AND(Prévisions!G120*1&gt;TODAY(),DL!G120="!"),"Film(s) à venir","Try Again")))))))))))))))))))))),IF(AND(Prévisions!E120="Terminée",OR(ISBLANK(Prévisions!F120),LEN(Prévisions!F120)-LEN(SUBSTITUTE(Prévisions!F120,"/",""))=2,LEN(Prévisions!F120)-LEN(SUBSTITUTE(Prévisions!F120,"/",""))=1,Prévisions!F120="Terminé(s)"),OR(ISBLANK(Prévisions!G120),LEN(Prévisions!G120)-LEN(SUBSTITUTE(Prévisions!G120,"/",""))=2,,LEN(Prévisions!G120)-LEN(SUBSTITUTE(Prévisions!G120,"/",""))=1,Prévisions!G120="Terminé(s)")),IF(AND(Prévisions!E120="Terminée",AND(Prévisions!F120*1&lt;=TODAY(),OR(DL!E120="!",DL!E120="?")),AND(Prévisions!G120*1&lt;=TODAY(),OR(DL!G120="!",DL!G120="?"))),"OAV(s) et Film(s) en cours",IF(AND(Prévisions!E120="Terminée",AND(Prévisions!F120*1&lt;=TODAY(),OR(DL!E120="!",DL!E120="?"),RIGHT(Prévisions!C120,1)="+")),"OAV(s) en cours (non précisé)",IF(AND(Prévisions!E120="Terminée",AND(Prévisions!F120*1&lt;=TODAY(),OR(DL!E120="!",DL!E120="?"))),"OAV(s) en cours",IF(AND(Prévisions!E120="Terminée",AND(Prévisions!G120*1&lt;=TODAY(),OR(DL!G120="!",DL!G120="?"),RIGHT(Prévisions!D120,1)="+")),"Film(s) en cours (non précisé)",IF(AND(Prévisions!E120="Terminée",AND(Prévisions!G120*1&lt;=TODAY(),OR(DL!G120="!",DL!G120="?"))),"Film(s) en cours",IF(AND(Prévisions!E120="Terminée",AND(LEN(Prévisions!F120)-LEN(SUBSTITUTE(Prévisions!F120,"/",""))=2,Prévisions!F120*1&gt;TODAY(),DL!E120="!"),AND(LEN(Prévisions!G120)-LEN(SUBSTITUTE(Prévisions!G120,"/",""))=2,Prévisions!G120*1&gt;TODAY(),DL!G120="!")),"OAV(s) et Film(s) à venir",IF(AND(Prévisions!E120="Terminée",AND(LEN(Prévisions!F120)-LEN(SUBSTITUTE(Prévisions!F120,"/",""))=2,Prévisions!F120*1&gt;TODAY(),DL!E120="!")),"OAV(s) à venir",IF(AND(Prévisions!E120="Terminée",AND(LEN(Prévisions!G120)-LEN(SUBSTITUTE(Prévisions!G120,"/",""))=2,Prévisions!G120*1&gt;TODAY(),DL!G120="!")),"Film(s) à venir",IF(AND(OR(LEN(Prévisions!F120)-LEN(SUBSTITUTE(Prévisions!F120,"/",""))=1,Prévisions!F120="A venir"),OR(LEN(Prévisions!G120)-LEN(SUBSTITUTE(Prévisions!G120,"/",""))=1,Prévisions!G120="A venir")),"OAV(s) et Film(s) à venir (non précisé)",IF(OR(LEN(Prévisions!F120)-LEN(SUBSTITUTE(Prévisions!F120,"/",""))=1,Prévisions!F120="A venir"),"OAV(s) à venir (non précisé)",IF(OR(LEN(Prévisions!G120)-LEN(SUBSTITUTE(Prévisions!G120,"/",""))=1,Prévisions!G120="A venir"),"Film(s) à venir (non précisé)",IF(AND(Prévisions!E120="Terminée",OR(AND(Prévisions!F120*1&lt;=TODAY(),Prévisions!C120=DL!E120),ISBLANK(Prévisions!F120),Prévisions!F120="Terminé(s)"),OR(AND(Prévisions!G120*1&lt;=TODAY(),Prévisions!D120=DL!G120),ISBLANK(Prévisions!G120),Prévisions!G120="Terminé(s)")),"Série terminée","Try Again")))))))))))),IF(AND(OR(Prévisions!E120="A venir",LEN(Prévisions!E120)-LEN(SUBSTITUTE(Prévisions!E120,"/",""))=1),DL!C120="!"),"Série à venir (non précisé)",IF(AND(OR(Prévisions!F120="A venir",LEN(Prévisions!F120)-LEN(SUBSTITUTE(Prévisions!F120,"/",""))=1),DL!E120="!"),"OAV(s) à venir (non précisé)",IF(AND(OR(Prévisions!G120="A venir",LEN(Prévisions!G120)-LEN(SUBSTITUTE(Prévisions!G120,"/",""))=1),DL!G120="!"),"Film(s) à venir (non précisé)",IF(Prévisions!E120="En pause","Série en pause",IF(Prévisions!F120="En pause","OAV(s) en pause",IF(AND(LEN(Prévisions!F120)-LEN(SUBSTITUTE(Prévisions!F120,"/",""))=1,DL!E120="!"),"OAV(s) à venir (non précisé)",IF(AND(LEN(Prévisions!G120)-LEN(SUBSTITUTE(Prévisions!G120,"/",""))=1,DL!E120="!"),"Film(s) à venir (non précisé)",IF(Prévisions!G120="Terminé(s)","Film(s) terminé(s)",IF(Prévisions!F120="Terminé(s)","OAV(s) terminé(s)",IF(AND(Prévisions!E120*1&gt;TODAY(),DL!C120="!"),"Série à venir",IF(AND(Prévisions!F120*1&gt;TODAY(),DL!E120="!"),"OAV(s) à venir",IF(AND(Prévisions!G120*1&gt;TODAY(),DL!G120="!"),"Film(s) à venir",IF(AND(ISBLANK(Prévisions!E120),Prévisions!F120*1&lt;=TODAY(),OR(DL!E120="!",DL!E120="?")),"OAV(s) en cours",IF(AND(ISBLANK(Prévisions!E120),ISBLANK(Prévisions!F120),AND(Prévisions!G120*1&lt;=TODAY(),Prévisions!D120=DL!G120)),"Film(s) terminé(s)",IF(AND(ISBLANK(Prévisions!E120),ISBLANK(Prévisions!G120),AND(Prévisions!F120*1&lt;=TODAY(),Prévisions!C120=DL!E120)),"OAV(s) terminé(s)","Tryagain")))))))))))))))))</f>
        <v>Série terminée</v>
      </c>
      <c r="I120" s="5" t="str">
        <f ca="1">IF(AND(OR(H120="Série et OAV(s) en cours",H120="Série et OAV(s) en cours (non précisé)",H120="Série en cours",H120="OAV(s) en cours",H120="Film(s) en cours",H120="Série en cours (non précisé)",H120="OAV(s) en cours (non précisé)",H120="Film(s) en cours (non précisé)"),B120=C120,D120=E120,F120=G120),"A jour",IF(H120="Film(s) à venir","Dans "&amp;Prévisions!G120*1-TODAY()&amp;" jour(s)",IF(H120="OAV(s) à venir","Dans "&amp;Prévisions!F120*1-TODAY()&amp;" jour(s)",IF(H120="Série à venir","Dans "&amp;Prévisions!E120*1-TODAY()&amp;" jour(s)",IF(OR(H120="Série et OAV(s) à venir (non précisé)",H120="Série à venir (non précisé)",H120="OAV(s) à venir (non précisé)",H120="Film(s) à venir (non précisé)",H120="Série et film(s) à venir (non précisé)"),"Dans ?? jour(s)",IF(AND(H120="Film(s) terminé(s)",F120=G120),"Fini(s)",IF(AND(B120=C120,D120=E120,F120=G120),"Finie",IF(OR(DL!B120="x",DL!D120="x",DL!F120="x"),"Série Abandonnée",IF(AND(B120&lt;C120,D120&lt;E120,F120&lt;G120),C120-B120&amp;" Episode(s), "&amp;E120-D120&amp;" OAV(s) et "&amp;G120-F120&amp;" Film(s) à regarder",IF(AND(B120&lt;C120,D120&lt;E120),C120-B120&amp;" Episode(s) et "&amp;E120-D120&amp;" OAV(s) à regarder",IF(AND(B120&lt;C120,F120&lt;G120),C120-B120&amp;" Episode(s) et "&amp;G120-F120&amp;" Film(s) à regarder",IF(AND(D120&lt;E120,F120&lt;G120),E120-D120&amp;" OAV(s) et "&amp;G120-F120&amp;" Film(s) à regarder",IF(B120&lt;C120,C120-B120&amp;" Episode(s) à regarder",IF(D120&lt;E120,E120-D120&amp;" OAV(s) à regarder",IF(F120&lt;G120,G120-F120&amp;" Film(s) à regarder","")))))))))))))))</f>
        <v>Finie</v>
      </c>
    </row>
    <row r="121" spans="1:9" s="10" customFormat="1" ht="17.25" customHeight="1" x14ac:dyDescent="0.25">
      <c r="A121" s="35" t="s">
        <v>79</v>
      </c>
      <c r="B121" s="5">
        <v>25</v>
      </c>
      <c r="C121" s="5">
        <v>25</v>
      </c>
      <c r="D121" s="5"/>
      <c r="E121" s="5"/>
      <c r="F121" s="5"/>
      <c r="G121" s="5"/>
      <c r="H121" s="5" t="str">
        <f ca="1">IF(AND(OR(LEN(Prévisions!E121)-LEN(SUBSTITUTE(Prévisions!E121,"/",""))=2,LEN(Prévisions!E121)-LEN(SUBSTITUTE(Prévisions!E121,"/",""))=1),OR(ISBLANK(Prévisions!F121),LEN(Prévisions!F121)-LEN(SUBSTITUTE(Prévisions!F121,"/",""))=2,LEN(Prévisions!F121)-LEN(SUBSTITUTE(Prévisions!F121,"/",""))=1),OR(ISBLANK(Prévisions!G121),LEN(Prévisions!G121)-LEN(SUBSTITUTE(Prévisions!G121,"/",""))=2,LEN(Prévisions!G121)-LEN(SUBSTITUTE(Prévisions!G121,"/",""))=1)),IF(AND(LEN(Prévisions!E121)-LEN(SUBSTITUTE(Prévisions!E121,"/",""))=1,LEN(Prévisions!F121)-LEN(SUBSTITUTE(Prévisions!F121,"/",""))=1,LEN(Prévisions!G121)-LEN(SUBSTITUTE(Prévisions!G121,"/",""))=1),"Série, OAV(s) et Film(s) à venir (non précisé)",IF(AND(OR(LEN(Prévisions!E121)-LEN(SUBSTITUTE(Prévisions!E121,"/",""))=1,Prévisions!E121="A venir"),OR(LEN(Prévisions!F121)-LEN(SUBSTITUTE(Prévisions!F121,"/",""))=1,Prévisions!F121="A venir")),"Série et OAV(s) à venir (non précisé)",IF(AND(OR(LEN(Prévisions!E121)-LEN(SUBSTITUTE(Prévisions!E121,"/",""))=1,Prévisions!E121="A venir"),OR(LEN(Prévisions!G121)-LEN(SUBSTITUTE(Prévisions!G121,"/",""))=1,Prévisions!G121="A venir")),"Série et Film(s) à venir (non précisé)",IF(OR(LEN(Prévisions!E121)-LEN(SUBSTITUTE(Prévisions!E121,"/",""))=1,Prévisions!E121="A venir"),"Série à venir (non précisé)",IF(AND(AND(Prévisions!E121*1&lt;=TODAY(),Prévisions!B121=DL!C121),AND(Prévisions!F121*1&lt;=TODAY(),Prévisions!C121=DL!E121),AND(Prévisions!G121*1&lt;=TODAY(),Prévisions!D121=DL!G121)),"Série terminée",IF(AND(AND(Prévisions!E121*1&lt;=TODAY(),OR(DL!C121="!",DL!C121="?")),AND(Prévisions!F121*1&lt;=TODAY(),OR(DL!E121="!",DL!E121="?")),AND(Prévisions!G121*1&lt;=TODAY(),OR(DL!G121="!",DL!G121="?"))),"Série, OAV(s) et Film(s) en cours",IF(AND(AND(Prévisions!E121*1&lt;=TODAY(),OR(DL!C121="!",DL!C121="?")),AND(Prévisions!F121*1&lt;=TODAY(),OR(DL!E121="!",DL!E121="?"))),"Série et OAV(s) en cours",IF(AND(AND(Prévisions!E121*1&lt;=TODAY(),OR(DL!C121="!",DL!C121="?")),AND(Prévisions!G121*1&lt;=TODAY(),OR(DL!G121="!",DL!G121="?"))),"Série et Film(s) en cours",IF(AND(AND(Prévisions!F121*1&lt;=TODAY(),OR(DL!E121="!",DL!E121="?")),AND(Prévisions!G121*1&lt;=TODAY(),OR(DL!G121="!",DL!G121="?"))),"OAV(s) et Film(s) en cours",IF(AND(Prévisions!E121*1&lt;=TODAY(),OR(DL!C121="!",DL!C121="?"),RIGHT(Prévisions!B121,1)="+"),"Série en cours (non précisé)",IF(AND(Prévisions!E121*1&lt;=TODAY(),OR(DL!C121="!",DL!C121="?")),"Série en cours",IF(AND(Prévisions!F121*1&lt;=TODAY(),OR(DL!E121="!",DL!E121="?"),RIGHT(Prévisions!C121,1)="+"),"OAV(s) en cours (non précisé)",IF(AND(Prévisions!F121*1&lt;=TODAY(),OR(DL!E121="!",DL!E121="?")),"OAV(s) en cours",IF(AND(Prévisions!G121*1&lt;=TODAY(),OR(DL!G121="!",DL!G121="?"),RIGHT(Prévisions!D121,1)="+"),"Film(s) en cours (non précisé)",IF(AND(Prévisions!G121*1&lt;=TODAY(),OR(DL!G121="!",DL!G121="?")),"Film(s) en cours",IF(AND(AND(Prévisions!E121*1&gt;TODAY(),DL!C121="!"),AND(Prévisions!F121*1&gt;TODAY(),DL!E121="!"),AND(Prévisions!G121*1&gt;TODAY(),DL!G121="!")),"Série, OAV(s) et Film(s) à venir",IF(AND(AND(Prévisions!E121*1&gt;TODAY(),DL!C121="!"),AND(Prévisions!F121*1&gt;TODAY(),DL!E121="!")),"Série et OAV(s) à venir",IF(AND(AND(Prévisions!E121*1&gt;TODAY(),DL!C121="!"),AND(Prévisions!G121*1&gt;TODAY(),DL!G121="!")),"Série et Film(s) à venir",IF(AND(AND(Prévisions!F121*1&gt;TODAY(),DL!E121="!"),AND(Prévisions!G121*1&gt;TODAY(),DL!G121="!")),"OAV(s) et Film(s) à venir",IF(AND(Prévisions!E121*1&gt;TODAY(),DL!C121="!"),"Série à venir",IF(AND(Prévisions!F121*1&gt;TODAY(),DL!E121="!"),"OAV(s) à venir",IF(AND(Prévisions!G121*1&gt;TODAY(),DL!G121="!"),"Film(s) à venir","Try Again")))))))))))))))))))))),IF(AND(Prévisions!E121="Terminée",OR(ISBLANK(Prévisions!F121),LEN(Prévisions!F121)-LEN(SUBSTITUTE(Prévisions!F121,"/",""))=2,LEN(Prévisions!F121)-LEN(SUBSTITUTE(Prévisions!F121,"/",""))=1,Prévisions!F121="Terminé(s)"),OR(ISBLANK(Prévisions!G121),LEN(Prévisions!G121)-LEN(SUBSTITUTE(Prévisions!G121,"/",""))=2,,LEN(Prévisions!G121)-LEN(SUBSTITUTE(Prévisions!G121,"/",""))=1,Prévisions!G121="Terminé(s)")),IF(AND(Prévisions!E121="Terminée",AND(Prévisions!F121*1&lt;=TODAY(),OR(DL!E121="!",DL!E121="?")),AND(Prévisions!G121*1&lt;=TODAY(),OR(DL!G121="!",DL!G121="?"))),"OAV(s) et Film(s) en cours",IF(AND(Prévisions!E121="Terminée",AND(Prévisions!F121*1&lt;=TODAY(),OR(DL!E121="!",DL!E121="?"),RIGHT(Prévisions!C121,1)="+")),"OAV(s) en cours (non précisé)",IF(AND(Prévisions!E121="Terminée",AND(Prévisions!F121*1&lt;=TODAY(),OR(DL!E121="!",DL!E121="?"))),"OAV(s) en cours",IF(AND(Prévisions!E121="Terminée",AND(Prévisions!G121*1&lt;=TODAY(),OR(DL!G121="!",DL!G121="?"),RIGHT(Prévisions!D121,1)="+")),"Film(s) en cours (non précisé)",IF(AND(Prévisions!E121="Terminée",AND(Prévisions!G121*1&lt;=TODAY(),OR(DL!G121="!",DL!G121="?"))),"Film(s) en cours",IF(AND(Prévisions!E121="Terminée",AND(LEN(Prévisions!F121)-LEN(SUBSTITUTE(Prévisions!F121,"/",""))=2,Prévisions!F121*1&gt;TODAY(),DL!E121="!"),AND(LEN(Prévisions!G121)-LEN(SUBSTITUTE(Prévisions!G121,"/",""))=2,Prévisions!G121*1&gt;TODAY(),DL!G121="!")),"OAV(s) et Film(s) à venir",IF(AND(Prévisions!E121="Terminée",AND(LEN(Prévisions!F121)-LEN(SUBSTITUTE(Prévisions!F121,"/",""))=2,Prévisions!F121*1&gt;TODAY(),DL!E121="!")),"OAV(s) à venir",IF(AND(Prévisions!E121="Terminée",AND(LEN(Prévisions!G121)-LEN(SUBSTITUTE(Prévisions!G121,"/",""))=2,Prévisions!G121*1&gt;TODAY(),DL!G121="!")),"Film(s) à venir",IF(AND(OR(LEN(Prévisions!F121)-LEN(SUBSTITUTE(Prévisions!F121,"/",""))=1,Prévisions!F121="A venir"),OR(LEN(Prévisions!G121)-LEN(SUBSTITUTE(Prévisions!G121,"/",""))=1,Prévisions!G121="A venir")),"OAV(s) et Film(s) à venir (non précisé)",IF(OR(LEN(Prévisions!F121)-LEN(SUBSTITUTE(Prévisions!F121,"/",""))=1,Prévisions!F121="A venir"),"OAV(s) à venir (non précisé)",IF(OR(LEN(Prévisions!G121)-LEN(SUBSTITUTE(Prévisions!G121,"/",""))=1,Prévisions!G121="A venir"),"Film(s) à venir (non précisé)",IF(AND(Prévisions!E121="Terminée",OR(AND(Prévisions!F121*1&lt;=TODAY(),Prévisions!C121=DL!E121),ISBLANK(Prévisions!F121),Prévisions!F121="Terminé(s)"),OR(AND(Prévisions!G121*1&lt;=TODAY(),Prévisions!D121=DL!G121),ISBLANK(Prévisions!G121),Prévisions!G121="Terminé(s)")),"Série terminée","Try Again")))))))))))),IF(AND(OR(Prévisions!E121="A venir",LEN(Prévisions!E121)-LEN(SUBSTITUTE(Prévisions!E121,"/",""))=1),DL!C121="!"),"Série à venir (non précisé)",IF(AND(OR(Prévisions!F121="A venir",LEN(Prévisions!F121)-LEN(SUBSTITUTE(Prévisions!F121,"/",""))=1),DL!E121="!"),"OAV(s) à venir (non précisé)",IF(AND(OR(Prévisions!G121="A venir",LEN(Prévisions!G121)-LEN(SUBSTITUTE(Prévisions!G121,"/",""))=1),DL!G121="!"),"Film(s) à venir (non précisé)",IF(Prévisions!E121="En pause","Série en pause",IF(Prévisions!F121="En pause","OAV(s) en pause",IF(AND(LEN(Prévisions!F121)-LEN(SUBSTITUTE(Prévisions!F121,"/",""))=1,DL!E121="!"),"OAV(s) à venir (non précisé)",IF(AND(LEN(Prévisions!G121)-LEN(SUBSTITUTE(Prévisions!G121,"/",""))=1,DL!E121="!"),"Film(s) à venir (non précisé)",IF(Prévisions!G121="Terminé(s)","Film(s) terminé(s)",IF(Prévisions!F121="Terminé(s)","OAV(s) terminé(s)",IF(AND(Prévisions!E121*1&gt;TODAY(),DL!C121="!"),"Série à venir",IF(AND(Prévisions!F121*1&gt;TODAY(),DL!E121="!"),"OAV(s) à venir",IF(AND(Prévisions!G121*1&gt;TODAY(),DL!G121="!"),"Film(s) à venir",IF(AND(ISBLANK(Prévisions!E121),Prévisions!F121*1&lt;=TODAY(),OR(DL!E121="!",DL!E121="?")),"OAV(s) en cours",IF(AND(ISBLANK(Prévisions!E121),ISBLANK(Prévisions!F121),AND(Prévisions!G121*1&lt;=TODAY(),Prévisions!D121=DL!G121)),"Film(s) terminé(s)",IF(AND(ISBLANK(Prévisions!E121),ISBLANK(Prévisions!G121),AND(Prévisions!F121*1&lt;=TODAY(),Prévisions!C121=DL!E121)),"OAV(s) terminé(s)","Tryagain")))))))))))))))))</f>
        <v>Série terminée</v>
      </c>
      <c r="I121" s="5" t="str">
        <f ca="1">IF(AND(OR(H121="Série et OAV(s) en cours",H121="Série et OAV(s) en cours (non précisé)",H121="Série en cours",H121="OAV(s) en cours",H121="Film(s) en cours",H121="Série en cours (non précisé)",H121="OAV(s) en cours (non précisé)",H121="Film(s) en cours (non précisé)"),B121=C121,D121=E121,F121=G121),"A jour",IF(H121="Film(s) à venir","Dans "&amp;Prévisions!G121*1-TODAY()&amp;" jour(s)",IF(H121="OAV(s) à venir","Dans "&amp;Prévisions!F121*1-TODAY()&amp;" jour(s)",IF(H121="Série à venir","Dans "&amp;Prévisions!E121*1-TODAY()&amp;" jour(s)",IF(OR(H121="Série et OAV(s) à venir (non précisé)",H121="Série à venir (non précisé)",H121="OAV(s) à venir (non précisé)",H121="Film(s) à venir (non précisé)",H121="Série et film(s) à venir (non précisé)"),"Dans ?? jour(s)",IF(AND(H121="Film(s) terminé(s)",F121=G121),"Fini(s)",IF(AND(B121=C121,D121=E121,F121=G121),"Finie",IF(OR(DL!B121="x",DL!D121="x",DL!F121="x"),"Série Abandonnée",IF(AND(B121&lt;C121,D121&lt;E121,F121&lt;G121),C121-B121&amp;" Episode(s), "&amp;E121-D121&amp;" OAV(s) et "&amp;G121-F121&amp;" Film(s) à regarder",IF(AND(B121&lt;C121,D121&lt;E121),C121-B121&amp;" Episode(s) et "&amp;E121-D121&amp;" OAV(s) à regarder",IF(AND(B121&lt;C121,F121&lt;G121),C121-B121&amp;" Episode(s) et "&amp;G121-F121&amp;" Film(s) à regarder",IF(AND(D121&lt;E121,F121&lt;G121),E121-D121&amp;" OAV(s) et "&amp;G121-F121&amp;" Film(s) à regarder",IF(B121&lt;C121,C121-B121&amp;" Episode(s) à regarder",IF(D121&lt;E121,E121-D121&amp;" OAV(s) à regarder",IF(F121&lt;G121,G121-F121&amp;" Film(s) à regarder","")))))))))))))))</f>
        <v>Finie</v>
      </c>
    </row>
    <row r="122" spans="1:9" ht="17.25" customHeight="1" x14ac:dyDescent="0.25">
      <c r="A122" s="35" t="s">
        <v>44</v>
      </c>
      <c r="B122" s="5">
        <v>10</v>
      </c>
      <c r="C122" s="5">
        <v>27</v>
      </c>
      <c r="D122" s="5">
        <v>0</v>
      </c>
      <c r="E122" s="5">
        <v>3</v>
      </c>
      <c r="F122" s="5"/>
      <c r="G122" s="5"/>
      <c r="H122" s="5" t="str">
        <f ca="1">IF(AND(OR(LEN(Prévisions!E122)-LEN(SUBSTITUTE(Prévisions!E122,"/",""))=2,LEN(Prévisions!E122)-LEN(SUBSTITUTE(Prévisions!E122,"/",""))=1),OR(ISBLANK(Prévisions!F122),LEN(Prévisions!F122)-LEN(SUBSTITUTE(Prévisions!F122,"/",""))=2,LEN(Prévisions!F122)-LEN(SUBSTITUTE(Prévisions!F122,"/",""))=1),OR(ISBLANK(Prévisions!G122),LEN(Prévisions!G122)-LEN(SUBSTITUTE(Prévisions!G122,"/",""))=2,LEN(Prévisions!G122)-LEN(SUBSTITUTE(Prévisions!G122,"/",""))=1)),IF(AND(LEN(Prévisions!E122)-LEN(SUBSTITUTE(Prévisions!E122,"/",""))=1,LEN(Prévisions!F122)-LEN(SUBSTITUTE(Prévisions!F122,"/",""))=1,LEN(Prévisions!G122)-LEN(SUBSTITUTE(Prévisions!G122,"/",""))=1),"Série, OAV(s) et Film(s) à venir (non précisé)",IF(AND(OR(LEN(Prévisions!E122)-LEN(SUBSTITUTE(Prévisions!E122,"/",""))=1,Prévisions!E122="A venir"),OR(LEN(Prévisions!F122)-LEN(SUBSTITUTE(Prévisions!F122,"/",""))=1,Prévisions!F122="A venir")),"Série et OAV(s) à venir (non précisé)",IF(AND(OR(LEN(Prévisions!E122)-LEN(SUBSTITUTE(Prévisions!E122,"/",""))=1,Prévisions!E122="A venir"),OR(LEN(Prévisions!G122)-LEN(SUBSTITUTE(Prévisions!G122,"/",""))=1,Prévisions!G122="A venir")),"Série et Film(s) à venir (non précisé)",IF(OR(LEN(Prévisions!E122)-LEN(SUBSTITUTE(Prévisions!E122,"/",""))=1,Prévisions!E122="A venir"),"Série à venir (non précisé)",IF(AND(AND(Prévisions!E122*1&lt;=TODAY(),Prévisions!B122=DL!C122),AND(Prévisions!F122*1&lt;=TODAY(),Prévisions!C122=DL!E122),AND(Prévisions!G122*1&lt;=TODAY(),Prévisions!D122=DL!G122)),"Série terminée",IF(AND(AND(Prévisions!E122*1&lt;=TODAY(),OR(DL!C122="!",DL!C122="?")),AND(Prévisions!F122*1&lt;=TODAY(),OR(DL!E122="!",DL!E122="?")),AND(Prévisions!G122*1&lt;=TODAY(),OR(DL!G122="!",DL!G122="?"))),"Série, OAV(s) et Film(s) en cours",IF(AND(AND(Prévisions!E122*1&lt;=TODAY(),OR(DL!C122="!",DL!C122="?")),AND(Prévisions!F122*1&lt;=TODAY(),OR(DL!E122="!",DL!E122="?"))),"Série et OAV(s) en cours",IF(AND(AND(Prévisions!E122*1&lt;=TODAY(),OR(DL!C122="!",DL!C122="?")),AND(Prévisions!G122*1&lt;=TODAY(),OR(DL!G122="!",DL!G122="?"))),"Série et Film(s) en cours",IF(AND(AND(Prévisions!F122*1&lt;=TODAY(),OR(DL!E122="!",DL!E122="?")),AND(Prévisions!G122*1&lt;=TODAY(),OR(DL!G122="!",DL!G122="?"))),"OAV(s) et Film(s) en cours",IF(AND(Prévisions!E122*1&lt;=TODAY(),OR(DL!C122="!",DL!C122="?"),RIGHT(Prévisions!B122,1)="+"),"Série en cours (non précisé)",IF(AND(Prévisions!E122*1&lt;=TODAY(),OR(DL!C122="!",DL!C122="?")),"Série en cours",IF(AND(Prévisions!F122*1&lt;=TODAY(),OR(DL!E122="!",DL!E122="?"),RIGHT(Prévisions!C122,1)="+"),"OAV(s) en cours (non précisé)",IF(AND(Prévisions!F122*1&lt;=TODAY(),OR(DL!E122="!",DL!E122="?")),"OAV(s) en cours",IF(AND(Prévisions!G122*1&lt;=TODAY(),OR(DL!G122="!",DL!G122="?"),RIGHT(Prévisions!D122,1)="+"),"Film(s) en cours (non précisé)",IF(AND(Prévisions!G122*1&lt;=TODAY(),OR(DL!G122="!",DL!G122="?")),"Film(s) en cours",IF(AND(AND(Prévisions!E122*1&gt;TODAY(),DL!C122="!"),AND(Prévisions!F122*1&gt;TODAY(),DL!E122="!"),AND(Prévisions!G122*1&gt;TODAY(),DL!G122="!")),"Série, OAV(s) et Film(s) à venir",IF(AND(AND(Prévisions!E122*1&gt;TODAY(),DL!C122="!"),AND(Prévisions!F122*1&gt;TODAY(),DL!E122="!")),"Série et OAV(s) à venir",IF(AND(AND(Prévisions!E122*1&gt;TODAY(),DL!C122="!"),AND(Prévisions!G122*1&gt;TODAY(),DL!G122="!")),"Série et Film(s) à venir",IF(AND(AND(Prévisions!F122*1&gt;TODAY(),DL!E122="!"),AND(Prévisions!G122*1&gt;TODAY(),DL!G122="!")),"OAV(s) et Film(s) à venir",IF(AND(Prévisions!E122*1&gt;TODAY(),DL!C122="!"),"Série à venir",IF(AND(Prévisions!F122*1&gt;TODAY(),DL!E122="!"),"OAV(s) à venir",IF(AND(Prévisions!G122*1&gt;TODAY(),DL!G122="!"),"Film(s) à venir","Try Again")))))))))))))))))))))),IF(AND(Prévisions!E122="Terminée",OR(ISBLANK(Prévisions!F122),LEN(Prévisions!F122)-LEN(SUBSTITUTE(Prévisions!F122,"/",""))=2,LEN(Prévisions!F122)-LEN(SUBSTITUTE(Prévisions!F122,"/",""))=1,Prévisions!F122="Terminé(s)"),OR(ISBLANK(Prévisions!G122),LEN(Prévisions!G122)-LEN(SUBSTITUTE(Prévisions!G122,"/",""))=2,,LEN(Prévisions!G122)-LEN(SUBSTITUTE(Prévisions!G122,"/",""))=1,Prévisions!G122="Terminé(s)")),IF(AND(Prévisions!E122="Terminée",AND(Prévisions!F122*1&lt;=TODAY(),OR(DL!E122="!",DL!E122="?")),AND(Prévisions!G122*1&lt;=TODAY(),OR(DL!G122="!",DL!G122="?"))),"OAV(s) et Film(s) en cours",IF(AND(Prévisions!E122="Terminée",AND(Prévisions!F122*1&lt;=TODAY(),OR(DL!E122="!",DL!E122="?"),RIGHT(Prévisions!C122,1)="+")),"OAV(s) en cours (non précisé)",IF(AND(Prévisions!E122="Terminée",AND(Prévisions!F122*1&lt;=TODAY(),OR(DL!E122="!",DL!E122="?"))),"OAV(s) en cours",IF(AND(Prévisions!E122="Terminée",AND(Prévisions!G122*1&lt;=TODAY(),OR(DL!G122="!",DL!G122="?"),RIGHT(Prévisions!D122,1)="+")),"Film(s) en cours (non précisé)",IF(AND(Prévisions!E122="Terminée",AND(Prévisions!G122*1&lt;=TODAY(),OR(DL!G122="!",DL!G122="?"))),"Film(s) en cours",IF(AND(Prévisions!E122="Terminée",AND(LEN(Prévisions!F122)-LEN(SUBSTITUTE(Prévisions!F122,"/",""))=2,Prévisions!F122*1&gt;TODAY(),DL!E122="!"),AND(LEN(Prévisions!G122)-LEN(SUBSTITUTE(Prévisions!G122,"/",""))=2,Prévisions!G122*1&gt;TODAY(),DL!G122="!")),"OAV(s) et Film(s) à venir",IF(AND(Prévisions!E122="Terminée",AND(LEN(Prévisions!F122)-LEN(SUBSTITUTE(Prévisions!F122,"/",""))=2,Prévisions!F122*1&gt;TODAY(),DL!E122="!")),"OAV(s) à venir",IF(AND(Prévisions!E122="Terminée",AND(LEN(Prévisions!G122)-LEN(SUBSTITUTE(Prévisions!G122,"/",""))=2,Prévisions!G122*1&gt;TODAY(),DL!G122="!")),"Film(s) à venir",IF(AND(OR(LEN(Prévisions!F122)-LEN(SUBSTITUTE(Prévisions!F122,"/",""))=1,Prévisions!F122="A venir"),OR(LEN(Prévisions!G122)-LEN(SUBSTITUTE(Prévisions!G122,"/",""))=1,Prévisions!G122="A venir")),"OAV(s) et Film(s) à venir (non précisé)",IF(OR(LEN(Prévisions!F122)-LEN(SUBSTITUTE(Prévisions!F122,"/",""))=1,Prévisions!F122="A venir"),"OAV(s) à venir (non précisé)",IF(OR(LEN(Prévisions!G122)-LEN(SUBSTITUTE(Prévisions!G122,"/",""))=1,Prévisions!G122="A venir"),"Film(s) à venir (non précisé)",IF(AND(Prévisions!E122="Terminée",OR(AND(Prévisions!F122*1&lt;=TODAY(),Prévisions!C122=DL!E122),ISBLANK(Prévisions!F122),Prévisions!F122="Terminé(s)"),OR(AND(Prévisions!G122*1&lt;=TODAY(),Prévisions!D122=DL!G122),ISBLANK(Prévisions!G122),Prévisions!G122="Terminé(s)")),"Série terminée","Try Again")))))))))))),IF(AND(OR(Prévisions!E122="A venir",LEN(Prévisions!E122)-LEN(SUBSTITUTE(Prévisions!E122,"/",""))=1),DL!C122="!"),"Série à venir (non précisé)",IF(AND(OR(Prévisions!F122="A venir",LEN(Prévisions!F122)-LEN(SUBSTITUTE(Prévisions!F122,"/",""))=1),DL!E122="!"),"OAV(s) à venir (non précisé)",IF(AND(OR(Prévisions!G122="A venir",LEN(Prévisions!G122)-LEN(SUBSTITUTE(Prévisions!G122,"/",""))=1),DL!G122="!"),"Film(s) à venir (non précisé)",IF(Prévisions!E122="En pause","Série en pause",IF(Prévisions!F122="En pause","OAV(s) en pause",IF(AND(LEN(Prévisions!F122)-LEN(SUBSTITUTE(Prévisions!F122,"/",""))=1,DL!E122="!"),"OAV(s) à venir (non précisé)",IF(AND(LEN(Prévisions!G122)-LEN(SUBSTITUTE(Prévisions!G122,"/",""))=1,DL!E122="!"),"Film(s) à venir (non précisé)",IF(Prévisions!G122="Terminé(s)","Film(s) terminé(s)",IF(Prévisions!F122="Terminé(s)","OAV(s) terminé(s)",IF(AND(Prévisions!E122*1&gt;TODAY(),DL!C122="!"),"Série à venir",IF(AND(Prévisions!F122*1&gt;TODAY(),DL!E122="!"),"OAV(s) à venir",IF(AND(Prévisions!G122*1&gt;TODAY(),DL!G122="!"),"Film(s) à venir",IF(AND(ISBLANK(Prévisions!E122),Prévisions!F122*1&lt;=TODAY(),OR(DL!E122="!",DL!E122="?")),"OAV(s) en cours",IF(AND(ISBLANK(Prévisions!E122),ISBLANK(Prévisions!F122),AND(Prévisions!G122*1&lt;=TODAY(),Prévisions!D122=DL!G122)),"Film(s) terminé(s)",IF(AND(ISBLANK(Prévisions!E122),ISBLANK(Prévisions!G122),AND(Prévisions!F122*1&lt;=TODAY(),Prévisions!C122=DL!E122)),"OAV(s) terminé(s)","Tryagain")))))))))))))))))</f>
        <v>Série terminée</v>
      </c>
      <c r="I122" s="5" t="str">
        <f ca="1">IF(AND(OR(H122="Série et OAV(s) en cours",H122="Série et OAV(s) en cours (non précisé)",H122="Série en cours",H122="OAV(s) en cours",H122="Film(s) en cours",H122="Série en cours (non précisé)",H122="OAV(s) en cours (non précisé)",H122="Film(s) en cours (non précisé)"),B122=C122,D122=E122,F122=G122),"A jour",IF(H122="Film(s) à venir","Dans "&amp;Prévisions!G122*1-TODAY()&amp;" jour(s)",IF(H122="OAV(s) à venir","Dans "&amp;Prévisions!F122*1-TODAY()&amp;" jour(s)",IF(H122="Série à venir","Dans "&amp;Prévisions!E122*1-TODAY()&amp;" jour(s)",IF(OR(H122="Série et OAV(s) à venir (non précisé)",H122="Série à venir (non précisé)",H122="OAV(s) à venir (non précisé)",H122="Film(s) à venir (non précisé)",H122="Série et film(s) à venir (non précisé)"),"Dans ?? jour(s)",IF(AND(H122="Film(s) terminé(s)",F122=G122),"Fini(s)",IF(AND(B122=C122,D122=E122,F122=G122),"Finie",IF(OR(DL!B122="x",DL!D122="x",DL!F122="x"),"Série Abandonnée",IF(AND(B122&lt;C122,D122&lt;E122,F122&lt;G122),C122-B122&amp;" Episode(s), "&amp;E122-D122&amp;" OAV(s) et "&amp;G122-F122&amp;" Film(s) à regarder",IF(AND(B122&lt;C122,D122&lt;E122),C122-B122&amp;" Episode(s) et "&amp;E122-D122&amp;" OAV(s) à regarder",IF(AND(B122&lt;C122,F122&lt;G122),C122-B122&amp;" Episode(s) et "&amp;G122-F122&amp;" Film(s) à regarder",IF(AND(D122&lt;E122,F122&lt;G122),E122-D122&amp;" OAV(s) et "&amp;G122-F122&amp;" Film(s) à regarder",IF(B122&lt;C122,C122-B122&amp;" Episode(s) à regarder",IF(D122&lt;E122,E122-D122&amp;" OAV(s) à regarder",IF(F122&lt;G122,G122-F122&amp;" Film(s) à regarder","")))))))))))))))</f>
        <v>17 Episode(s) et 3 OAV(s) à regarder</v>
      </c>
    </row>
    <row r="123" spans="1:9" s="10" customFormat="1" ht="17.25" customHeight="1" x14ac:dyDescent="0.25">
      <c r="A123" s="35" t="s">
        <v>129</v>
      </c>
      <c r="B123" s="5">
        <v>0</v>
      </c>
      <c r="C123" s="5">
        <v>0</v>
      </c>
      <c r="D123" s="5"/>
      <c r="E123" s="5"/>
      <c r="F123" s="5"/>
      <c r="G123" s="5"/>
      <c r="H123" s="5" t="str">
        <f ca="1">IF(AND(OR(LEN(Prévisions!E123)-LEN(SUBSTITUTE(Prévisions!E123,"/",""))=2,LEN(Prévisions!E123)-LEN(SUBSTITUTE(Prévisions!E123,"/",""))=1),OR(ISBLANK(Prévisions!F123),LEN(Prévisions!F123)-LEN(SUBSTITUTE(Prévisions!F123,"/",""))=2,LEN(Prévisions!F123)-LEN(SUBSTITUTE(Prévisions!F123,"/",""))=1),OR(ISBLANK(Prévisions!G123),LEN(Prévisions!G123)-LEN(SUBSTITUTE(Prévisions!G123,"/",""))=2,LEN(Prévisions!G123)-LEN(SUBSTITUTE(Prévisions!G123,"/",""))=1)),IF(AND(LEN(Prévisions!E123)-LEN(SUBSTITUTE(Prévisions!E123,"/",""))=1,LEN(Prévisions!F123)-LEN(SUBSTITUTE(Prévisions!F123,"/",""))=1,LEN(Prévisions!G123)-LEN(SUBSTITUTE(Prévisions!G123,"/",""))=1),"Série, OAV(s) et Film(s) à venir (non précisé)",IF(AND(OR(LEN(Prévisions!E123)-LEN(SUBSTITUTE(Prévisions!E123,"/",""))=1,Prévisions!E123="A venir"),OR(LEN(Prévisions!F123)-LEN(SUBSTITUTE(Prévisions!F123,"/",""))=1,Prévisions!F123="A venir")),"Série et OAV(s) à venir (non précisé)",IF(AND(OR(LEN(Prévisions!E123)-LEN(SUBSTITUTE(Prévisions!E123,"/",""))=1,Prévisions!E123="A venir"),OR(LEN(Prévisions!G123)-LEN(SUBSTITUTE(Prévisions!G123,"/",""))=1,Prévisions!G123="A venir")),"Série et Film(s) à venir (non précisé)",IF(OR(LEN(Prévisions!E123)-LEN(SUBSTITUTE(Prévisions!E123,"/",""))=1,Prévisions!E123="A venir"),"Série à venir (non précisé)",IF(AND(AND(Prévisions!E123*1&lt;=TODAY(),Prévisions!B123=DL!C123),AND(Prévisions!F123*1&lt;=TODAY(),Prévisions!C123=DL!E123),AND(Prévisions!G123*1&lt;=TODAY(),Prévisions!D123=DL!G123)),"Série terminée",IF(AND(AND(Prévisions!E123*1&lt;=TODAY(),OR(DL!C123="!",DL!C123="?")),AND(Prévisions!F123*1&lt;=TODAY(),OR(DL!E123="!",DL!E123="?")),AND(Prévisions!G123*1&lt;=TODAY(),OR(DL!G123="!",DL!G123="?"))),"Série, OAV(s) et Film(s) en cours",IF(AND(AND(Prévisions!E123*1&lt;=TODAY(),OR(DL!C123="!",DL!C123="?")),AND(Prévisions!F123*1&lt;=TODAY(),OR(DL!E123="!",DL!E123="?"))),"Série et OAV(s) en cours",IF(AND(AND(Prévisions!E123*1&lt;=TODAY(),OR(DL!C123="!",DL!C123="?")),AND(Prévisions!G123*1&lt;=TODAY(),OR(DL!G123="!",DL!G123="?"))),"Série et Film(s) en cours",IF(AND(AND(Prévisions!F123*1&lt;=TODAY(),OR(DL!E123="!",DL!E123="?")),AND(Prévisions!G123*1&lt;=TODAY(),OR(DL!G123="!",DL!G123="?"))),"OAV(s) et Film(s) en cours",IF(AND(Prévisions!E123*1&lt;=TODAY(),OR(DL!C123="!",DL!C123="?"),RIGHT(Prévisions!B123,1)="+"),"Série en cours (non précisé)",IF(AND(Prévisions!E123*1&lt;=TODAY(),OR(DL!C123="!",DL!C123="?")),"Série en cours",IF(AND(Prévisions!F123*1&lt;=TODAY(),OR(DL!E123="!",DL!E123="?"),RIGHT(Prévisions!C123,1)="+"),"OAV(s) en cours (non précisé)",IF(AND(Prévisions!F123*1&lt;=TODAY(),OR(DL!E123="!",DL!E123="?")),"OAV(s) en cours",IF(AND(Prévisions!G123*1&lt;=TODAY(),OR(DL!G123="!",DL!G123="?"),RIGHT(Prévisions!D123,1)="+"),"Film(s) en cours (non précisé)",IF(AND(Prévisions!G123*1&lt;=TODAY(),OR(DL!G123="!",DL!G123="?")),"Film(s) en cours",IF(AND(AND(Prévisions!E123*1&gt;TODAY(),DL!C123="!"),AND(Prévisions!F123*1&gt;TODAY(),DL!E123="!"),AND(Prévisions!G123*1&gt;TODAY(),DL!G123="!")),"Série, OAV(s) et Film(s) à venir",IF(AND(AND(Prévisions!E123*1&gt;TODAY(),DL!C123="!"),AND(Prévisions!F123*1&gt;TODAY(),DL!E123="!")),"Série et OAV(s) à venir",IF(AND(AND(Prévisions!E123*1&gt;TODAY(),DL!C123="!"),AND(Prévisions!G123*1&gt;TODAY(),DL!G123="!")),"Série et Film(s) à venir",IF(AND(AND(Prévisions!F123*1&gt;TODAY(),DL!E123="!"),AND(Prévisions!G123*1&gt;TODAY(),DL!G123="!")),"OAV(s) et Film(s) à venir",IF(AND(Prévisions!E123*1&gt;TODAY(),DL!C123="!"),"Série à venir",IF(AND(Prévisions!F123*1&gt;TODAY(),DL!E123="!"),"OAV(s) à venir",IF(AND(Prévisions!G123*1&gt;TODAY(),DL!G123="!"),"Film(s) à venir","Try Again")))))))))))))))))))))),IF(AND(Prévisions!E123="Terminée",OR(ISBLANK(Prévisions!F123),LEN(Prévisions!F123)-LEN(SUBSTITUTE(Prévisions!F123,"/",""))=2,LEN(Prévisions!F123)-LEN(SUBSTITUTE(Prévisions!F123,"/",""))=1,Prévisions!F123="Terminé(s)"),OR(ISBLANK(Prévisions!G123),LEN(Prévisions!G123)-LEN(SUBSTITUTE(Prévisions!G123,"/",""))=2,,LEN(Prévisions!G123)-LEN(SUBSTITUTE(Prévisions!G123,"/",""))=1,Prévisions!G123="Terminé(s)")),IF(AND(Prévisions!E123="Terminée",AND(Prévisions!F123*1&lt;=TODAY(),OR(DL!E123="!",DL!E123="?")),AND(Prévisions!G123*1&lt;=TODAY(),OR(DL!G123="!",DL!G123="?"))),"OAV(s) et Film(s) en cours",IF(AND(Prévisions!E123="Terminée",AND(Prévisions!F123*1&lt;=TODAY(),OR(DL!E123="!",DL!E123="?"),RIGHT(Prévisions!C123,1)="+")),"OAV(s) en cours (non précisé)",IF(AND(Prévisions!E123="Terminée",AND(Prévisions!F123*1&lt;=TODAY(),OR(DL!E123="!",DL!E123="?"))),"OAV(s) en cours",IF(AND(Prévisions!E123="Terminée",AND(Prévisions!G123*1&lt;=TODAY(),OR(DL!G123="!",DL!G123="?"),RIGHT(Prévisions!D123,1)="+")),"Film(s) en cours (non précisé)",IF(AND(Prévisions!E123="Terminée",AND(Prévisions!G123*1&lt;=TODAY(),OR(DL!G123="!",DL!G123="?"))),"Film(s) en cours",IF(AND(Prévisions!E123="Terminée",AND(LEN(Prévisions!F123)-LEN(SUBSTITUTE(Prévisions!F123,"/",""))=2,Prévisions!F123*1&gt;TODAY(),DL!E123="!"),AND(LEN(Prévisions!G123)-LEN(SUBSTITUTE(Prévisions!G123,"/",""))=2,Prévisions!G123*1&gt;TODAY(),DL!G123="!")),"OAV(s) et Film(s) à venir",IF(AND(Prévisions!E123="Terminée",AND(LEN(Prévisions!F123)-LEN(SUBSTITUTE(Prévisions!F123,"/",""))=2,Prévisions!F123*1&gt;TODAY(),DL!E123="!")),"OAV(s) à venir",IF(AND(Prévisions!E123="Terminée",AND(LEN(Prévisions!G123)-LEN(SUBSTITUTE(Prévisions!G123,"/",""))=2,Prévisions!G123*1&gt;TODAY(),DL!G123="!")),"Film(s) à venir",IF(AND(OR(LEN(Prévisions!F123)-LEN(SUBSTITUTE(Prévisions!F123,"/",""))=1,Prévisions!F123="A venir"),OR(LEN(Prévisions!G123)-LEN(SUBSTITUTE(Prévisions!G123,"/",""))=1,Prévisions!G123="A venir")),"OAV(s) et Film(s) à venir (non précisé)",IF(OR(LEN(Prévisions!F123)-LEN(SUBSTITUTE(Prévisions!F123,"/",""))=1,Prévisions!F123="A venir"),"OAV(s) à venir (non précisé)",IF(OR(LEN(Prévisions!G123)-LEN(SUBSTITUTE(Prévisions!G123,"/",""))=1,Prévisions!G123="A venir"),"Film(s) à venir (non précisé)",IF(AND(Prévisions!E123="Terminée",OR(AND(Prévisions!F123*1&lt;=TODAY(),Prévisions!C123=DL!E123),ISBLANK(Prévisions!F123),Prévisions!F123="Terminé(s)"),OR(AND(Prévisions!G123*1&lt;=TODAY(),Prévisions!D123=DL!G123),ISBLANK(Prévisions!G123),Prévisions!G123="Terminé(s)")),"Série terminée","Try Again")))))))))))),IF(AND(OR(Prévisions!E123="A venir",LEN(Prévisions!E123)-LEN(SUBSTITUTE(Prévisions!E123,"/",""))=1),DL!C123="!"),"Série à venir (non précisé)",IF(AND(OR(Prévisions!F123="A venir",LEN(Prévisions!F123)-LEN(SUBSTITUTE(Prévisions!F123,"/",""))=1),DL!E123="!"),"OAV(s) à venir (non précisé)",IF(AND(OR(Prévisions!G123="A venir",LEN(Prévisions!G123)-LEN(SUBSTITUTE(Prévisions!G123,"/",""))=1),DL!G123="!"),"Film(s) à venir (non précisé)",IF(Prévisions!E123="En pause","Série en pause",IF(Prévisions!F123="En pause","OAV(s) en pause",IF(AND(LEN(Prévisions!F123)-LEN(SUBSTITUTE(Prévisions!F123,"/",""))=1,DL!E123="!"),"OAV(s) à venir (non précisé)",IF(AND(LEN(Prévisions!G123)-LEN(SUBSTITUTE(Prévisions!G123,"/",""))=1,DL!E123="!"),"Film(s) à venir (non précisé)",IF(Prévisions!G123="Terminé(s)","Film(s) terminé(s)",IF(Prévisions!F123="Terminé(s)","OAV(s) terminé(s)",IF(AND(Prévisions!E123*1&gt;TODAY(),DL!C123="!"),"Série à venir",IF(AND(Prévisions!F123*1&gt;TODAY(),DL!E123="!"),"OAV(s) à venir",IF(AND(Prévisions!G123*1&gt;TODAY(),DL!G123="!"),"Film(s) à venir",IF(AND(ISBLANK(Prévisions!E123),Prévisions!F123*1&lt;=TODAY(),OR(DL!E123="!",DL!E123="?")),"OAV(s) en cours",IF(AND(ISBLANK(Prévisions!E123),ISBLANK(Prévisions!F123),AND(Prévisions!G123*1&lt;=TODAY(),Prévisions!D123=DL!G123)),"Film(s) terminé(s)",IF(AND(ISBLANK(Prévisions!E123),ISBLANK(Prévisions!G123),AND(Prévisions!F123*1&lt;=TODAY(),Prévisions!C123=DL!E123)),"OAV(s) terminé(s)","Tryagain")))))))))))))))))</f>
        <v>Série à venir (non précisé)</v>
      </c>
      <c r="I123" s="5" t="str">
        <f ca="1">IF(AND(OR(H123="Série et OAV(s) en cours",H123="Série et OAV(s) en cours (non précisé)",H123="Série en cours",H123="OAV(s) en cours",H123="Film(s) en cours",H123="Série en cours (non précisé)",H123="OAV(s) en cours (non précisé)",H123="Film(s) en cours (non précisé)"),B123=C123,D123=E123,F123=G123),"A jour",IF(H123="Film(s) à venir","Dans "&amp;Prévisions!G123*1-TODAY()&amp;" jour(s)",IF(H123="OAV(s) à venir","Dans "&amp;Prévisions!F123*1-TODAY()&amp;" jour(s)",IF(H123="Série à venir","Dans "&amp;Prévisions!E123*1-TODAY()&amp;" jour(s)",IF(OR(H123="Série et OAV(s) à venir (non précisé)",H123="Série à venir (non précisé)",H123="OAV(s) à venir (non précisé)",H123="Film(s) à venir (non précisé)",H123="Série et film(s) à venir (non précisé)"),"Dans ?? jour(s)",IF(AND(H123="Film(s) terminé(s)",F123=G123),"Fini(s)",IF(AND(B123=C123,D123=E123,F123=G123),"Finie",IF(OR(DL!B123="x",DL!D123="x",DL!F123="x"),"Série Abandonnée",IF(AND(B123&lt;C123,D123&lt;E123,F123&lt;G123),C123-B123&amp;" Episode(s), "&amp;E123-D123&amp;" OAV(s) et "&amp;G123-F123&amp;" Film(s) à regarder",IF(AND(B123&lt;C123,D123&lt;E123),C123-B123&amp;" Episode(s) et "&amp;E123-D123&amp;" OAV(s) à regarder",IF(AND(B123&lt;C123,F123&lt;G123),C123-B123&amp;" Episode(s) et "&amp;G123-F123&amp;" Film(s) à regarder",IF(AND(D123&lt;E123,F123&lt;G123),E123-D123&amp;" OAV(s) et "&amp;G123-F123&amp;" Film(s) à regarder",IF(B123&lt;C123,C123-B123&amp;" Episode(s) à regarder",IF(D123&lt;E123,E123-D123&amp;" OAV(s) à regarder",IF(F123&lt;G123,G123-F123&amp;" Film(s) à regarder","")))))))))))))))</f>
        <v>Dans ?? jour(s)</v>
      </c>
    </row>
    <row r="124" spans="1:9" s="10" customFormat="1" ht="17.25" customHeight="1" x14ac:dyDescent="0.25">
      <c r="A124" s="35" t="s">
        <v>124</v>
      </c>
      <c r="B124" s="5">
        <v>0</v>
      </c>
      <c r="C124" s="5">
        <v>24</v>
      </c>
      <c r="D124" s="5"/>
      <c r="E124" s="5"/>
      <c r="F124" s="5"/>
      <c r="G124" s="5"/>
      <c r="H124" s="5" t="str">
        <f ca="1">IF(AND(OR(LEN(Prévisions!E124)-LEN(SUBSTITUTE(Prévisions!E124,"/",""))=2,LEN(Prévisions!E124)-LEN(SUBSTITUTE(Prévisions!E124,"/",""))=1),OR(ISBLANK(Prévisions!F124),LEN(Prévisions!F124)-LEN(SUBSTITUTE(Prévisions!F124,"/",""))=2,LEN(Prévisions!F124)-LEN(SUBSTITUTE(Prévisions!F124,"/",""))=1),OR(ISBLANK(Prévisions!G124),LEN(Prévisions!G124)-LEN(SUBSTITUTE(Prévisions!G124,"/",""))=2,LEN(Prévisions!G124)-LEN(SUBSTITUTE(Prévisions!G124,"/",""))=1)),IF(AND(LEN(Prévisions!E124)-LEN(SUBSTITUTE(Prévisions!E124,"/",""))=1,LEN(Prévisions!F124)-LEN(SUBSTITUTE(Prévisions!F124,"/",""))=1,LEN(Prévisions!G124)-LEN(SUBSTITUTE(Prévisions!G124,"/",""))=1),"Série, OAV(s) et Film(s) à venir (non précisé)",IF(AND(OR(LEN(Prévisions!E124)-LEN(SUBSTITUTE(Prévisions!E124,"/",""))=1,Prévisions!E124="A venir"),OR(LEN(Prévisions!F124)-LEN(SUBSTITUTE(Prévisions!F124,"/",""))=1,Prévisions!F124="A venir")),"Série et OAV(s) à venir (non précisé)",IF(AND(OR(LEN(Prévisions!E124)-LEN(SUBSTITUTE(Prévisions!E124,"/",""))=1,Prévisions!E124="A venir"),OR(LEN(Prévisions!G124)-LEN(SUBSTITUTE(Prévisions!G124,"/",""))=1,Prévisions!G124="A venir")),"Série et Film(s) à venir (non précisé)",IF(OR(LEN(Prévisions!E124)-LEN(SUBSTITUTE(Prévisions!E124,"/",""))=1,Prévisions!E124="A venir"),"Série à venir (non précisé)",IF(AND(AND(Prévisions!E124*1&lt;=TODAY(),Prévisions!B124=DL!C124),AND(Prévisions!F124*1&lt;=TODAY(),Prévisions!C124=DL!E124),AND(Prévisions!G124*1&lt;=TODAY(),Prévisions!D124=DL!G124)),"Série terminée",IF(AND(AND(Prévisions!E124*1&lt;=TODAY(),OR(DL!C124="!",DL!C124="?")),AND(Prévisions!F124*1&lt;=TODAY(),OR(DL!E124="!",DL!E124="?")),AND(Prévisions!G124*1&lt;=TODAY(),OR(DL!G124="!",DL!G124="?"))),"Série, OAV(s) et Film(s) en cours",IF(AND(AND(Prévisions!E124*1&lt;=TODAY(),OR(DL!C124="!",DL!C124="?")),AND(Prévisions!F124*1&lt;=TODAY(),OR(DL!E124="!",DL!E124="?"))),"Série et OAV(s) en cours",IF(AND(AND(Prévisions!E124*1&lt;=TODAY(),OR(DL!C124="!",DL!C124="?")),AND(Prévisions!G124*1&lt;=TODAY(),OR(DL!G124="!",DL!G124="?"))),"Série et Film(s) en cours",IF(AND(AND(Prévisions!F124*1&lt;=TODAY(),OR(DL!E124="!",DL!E124="?")),AND(Prévisions!G124*1&lt;=TODAY(),OR(DL!G124="!",DL!G124="?"))),"OAV(s) et Film(s) en cours",IF(AND(Prévisions!E124*1&lt;=TODAY(),OR(DL!C124="!",DL!C124="?"),RIGHT(Prévisions!B124,1)="+"),"Série en cours (non précisé)",IF(AND(Prévisions!E124*1&lt;=TODAY(),OR(DL!C124="!",DL!C124="?")),"Série en cours",IF(AND(Prévisions!F124*1&lt;=TODAY(),OR(DL!E124="!",DL!E124="?"),RIGHT(Prévisions!C124,1)="+"),"OAV(s) en cours (non précisé)",IF(AND(Prévisions!F124*1&lt;=TODAY(),OR(DL!E124="!",DL!E124="?")),"OAV(s) en cours",IF(AND(Prévisions!G124*1&lt;=TODAY(),OR(DL!G124="!",DL!G124="?"),RIGHT(Prévisions!D124,1)="+"),"Film(s) en cours (non précisé)",IF(AND(Prévisions!G124*1&lt;=TODAY(),OR(DL!G124="!",DL!G124="?")),"Film(s) en cours",IF(AND(AND(Prévisions!E124*1&gt;TODAY(),DL!C124="!"),AND(Prévisions!F124*1&gt;TODAY(),DL!E124="!"),AND(Prévisions!G124*1&gt;TODAY(),DL!G124="!")),"Série, OAV(s) et Film(s) à venir",IF(AND(AND(Prévisions!E124*1&gt;TODAY(),DL!C124="!"),AND(Prévisions!F124*1&gt;TODAY(),DL!E124="!")),"Série et OAV(s) à venir",IF(AND(AND(Prévisions!E124*1&gt;TODAY(),DL!C124="!"),AND(Prévisions!G124*1&gt;TODAY(),DL!G124="!")),"Série et Film(s) à venir",IF(AND(AND(Prévisions!F124*1&gt;TODAY(),DL!E124="!"),AND(Prévisions!G124*1&gt;TODAY(),DL!G124="!")),"OAV(s) et Film(s) à venir",IF(AND(Prévisions!E124*1&gt;TODAY(),DL!C124="!"),"Série à venir",IF(AND(Prévisions!F124*1&gt;TODAY(),DL!E124="!"),"OAV(s) à venir",IF(AND(Prévisions!G124*1&gt;TODAY(),DL!G124="!"),"Film(s) à venir","Try Again")))))))))))))))))))))),IF(AND(Prévisions!E124="Terminée",OR(ISBLANK(Prévisions!F124),LEN(Prévisions!F124)-LEN(SUBSTITUTE(Prévisions!F124,"/",""))=2,LEN(Prévisions!F124)-LEN(SUBSTITUTE(Prévisions!F124,"/",""))=1,Prévisions!F124="Terminé(s)"),OR(ISBLANK(Prévisions!G124),LEN(Prévisions!G124)-LEN(SUBSTITUTE(Prévisions!G124,"/",""))=2,,LEN(Prévisions!G124)-LEN(SUBSTITUTE(Prévisions!G124,"/",""))=1,Prévisions!G124="Terminé(s)")),IF(AND(Prévisions!E124="Terminée",AND(Prévisions!F124*1&lt;=TODAY(),OR(DL!E124="!",DL!E124="?")),AND(Prévisions!G124*1&lt;=TODAY(),OR(DL!G124="!",DL!G124="?"))),"OAV(s) et Film(s) en cours",IF(AND(Prévisions!E124="Terminée",AND(Prévisions!F124*1&lt;=TODAY(),OR(DL!E124="!",DL!E124="?"),RIGHT(Prévisions!C124,1)="+")),"OAV(s) en cours (non précisé)",IF(AND(Prévisions!E124="Terminée",AND(Prévisions!F124*1&lt;=TODAY(),OR(DL!E124="!",DL!E124="?"))),"OAV(s) en cours",IF(AND(Prévisions!E124="Terminée",AND(Prévisions!G124*1&lt;=TODAY(),OR(DL!G124="!",DL!G124="?"),RIGHT(Prévisions!D124,1)="+")),"Film(s) en cours (non précisé)",IF(AND(Prévisions!E124="Terminée",AND(Prévisions!G124*1&lt;=TODAY(),OR(DL!G124="!",DL!G124="?"))),"Film(s) en cours",IF(AND(Prévisions!E124="Terminée",AND(LEN(Prévisions!F124)-LEN(SUBSTITUTE(Prévisions!F124,"/",""))=2,Prévisions!F124*1&gt;TODAY(),DL!E124="!"),AND(LEN(Prévisions!G124)-LEN(SUBSTITUTE(Prévisions!G124,"/",""))=2,Prévisions!G124*1&gt;TODAY(),DL!G124="!")),"OAV(s) et Film(s) à venir",IF(AND(Prévisions!E124="Terminée",AND(LEN(Prévisions!F124)-LEN(SUBSTITUTE(Prévisions!F124,"/",""))=2,Prévisions!F124*1&gt;TODAY(),DL!E124="!")),"OAV(s) à venir",IF(AND(Prévisions!E124="Terminée",AND(LEN(Prévisions!G124)-LEN(SUBSTITUTE(Prévisions!G124,"/",""))=2,Prévisions!G124*1&gt;TODAY(),DL!G124="!")),"Film(s) à venir",IF(AND(OR(LEN(Prévisions!F124)-LEN(SUBSTITUTE(Prévisions!F124,"/",""))=1,Prévisions!F124="A venir"),OR(LEN(Prévisions!G124)-LEN(SUBSTITUTE(Prévisions!G124,"/",""))=1,Prévisions!G124="A venir")),"OAV(s) et Film(s) à venir (non précisé)",IF(OR(LEN(Prévisions!F124)-LEN(SUBSTITUTE(Prévisions!F124,"/",""))=1,Prévisions!F124="A venir"),"OAV(s) à venir (non précisé)",IF(OR(LEN(Prévisions!G124)-LEN(SUBSTITUTE(Prévisions!G124,"/",""))=1,Prévisions!G124="A venir"),"Film(s) à venir (non précisé)",IF(AND(Prévisions!E124="Terminée",OR(AND(Prévisions!F124*1&lt;=TODAY(),Prévisions!C124=DL!E124),ISBLANK(Prévisions!F124),Prévisions!F124="Terminé(s)"),OR(AND(Prévisions!G124*1&lt;=TODAY(),Prévisions!D124=DL!G124),ISBLANK(Prévisions!G124),Prévisions!G124="Terminé(s)")),"Série terminée","Try Again")))))))))))),IF(AND(OR(Prévisions!E124="A venir",LEN(Prévisions!E124)-LEN(SUBSTITUTE(Prévisions!E124,"/",""))=1),DL!C124="!"),"Série à venir (non précisé)",IF(AND(OR(Prévisions!F124="A venir",LEN(Prévisions!F124)-LEN(SUBSTITUTE(Prévisions!F124,"/",""))=1),DL!E124="!"),"OAV(s) à venir (non précisé)",IF(AND(OR(Prévisions!G124="A venir",LEN(Prévisions!G124)-LEN(SUBSTITUTE(Prévisions!G124,"/",""))=1),DL!G124="!"),"Film(s) à venir (non précisé)",IF(Prévisions!E124="En pause","Série en pause",IF(Prévisions!F124="En pause","OAV(s) en pause",IF(AND(LEN(Prévisions!F124)-LEN(SUBSTITUTE(Prévisions!F124,"/",""))=1,DL!E124="!"),"OAV(s) à venir (non précisé)",IF(AND(LEN(Prévisions!G124)-LEN(SUBSTITUTE(Prévisions!G124,"/",""))=1,DL!E124="!"),"Film(s) à venir (non précisé)",IF(Prévisions!G124="Terminé(s)","Film(s) terminé(s)",IF(Prévisions!F124="Terminé(s)","OAV(s) terminé(s)",IF(AND(Prévisions!E124*1&gt;TODAY(),DL!C124="!"),"Série à venir",IF(AND(Prévisions!F124*1&gt;TODAY(),DL!E124="!"),"OAV(s) à venir",IF(AND(Prévisions!G124*1&gt;TODAY(),DL!G124="!"),"Film(s) à venir",IF(AND(ISBLANK(Prévisions!E124),Prévisions!F124*1&lt;=TODAY(),OR(DL!E124="!",DL!E124="?")),"OAV(s) en cours",IF(AND(ISBLANK(Prévisions!E124),ISBLANK(Prévisions!F124),AND(Prévisions!G124*1&lt;=TODAY(),Prévisions!D124=DL!G124)),"Film(s) terminé(s)",IF(AND(ISBLANK(Prévisions!E124),ISBLANK(Prévisions!G124),AND(Prévisions!F124*1&lt;=TODAY(),Prévisions!C124=DL!E124)),"OAV(s) terminé(s)","Tryagain")))))))))))))))))</f>
        <v>Série terminée</v>
      </c>
      <c r="I124" s="5" t="str">
        <f ca="1">IF(AND(OR(H124="Série et OAV(s) en cours",H124="Série et OAV(s) en cours (non précisé)",H124="Série en cours",H124="OAV(s) en cours",H124="Film(s) en cours",H124="Série en cours (non précisé)",H124="OAV(s) en cours (non précisé)",H124="Film(s) en cours (non précisé)"),B124=C124,D124=E124,F124=G124),"A jour",IF(H124="Film(s) à venir","Dans "&amp;Prévisions!G124*1-TODAY()&amp;" jour(s)",IF(H124="OAV(s) à venir","Dans "&amp;Prévisions!F124*1-TODAY()&amp;" jour(s)",IF(H124="Série à venir","Dans "&amp;Prévisions!E124*1-TODAY()&amp;" jour(s)",IF(OR(H124="Série et OAV(s) à venir (non précisé)",H124="Série à venir (non précisé)",H124="OAV(s) à venir (non précisé)",H124="Film(s) à venir (non précisé)",H124="Série et film(s) à venir (non précisé)"),"Dans ?? jour(s)",IF(AND(H124="Film(s) terminé(s)",F124=G124),"Fini(s)",IF(AND(B124=C124,D124=E124,F124=G124),"Finie",IF(OR(DL!B124="x",DL!D124="x",DL!F124="x"),"Série Abandonnée",IF(AND(B124&lt;C124,D124&lt;E124,F124&lt;G124),C124-B124&amp;" Episode(s), "&amp;E124-D124&amp;" OAV(s) et "&amp;G124-F124&amp;" Film(s) à regarder",IF(AND(B124&lt;C124,D124&lt;E124),C124-B124&amp;" Episode(s) et "&amp;E124-D124&amp;" OAV(s) à regarder",IF(AND(B124&lt;C124,F124&lt;G124),C124-B124&amp;" Episode(s) et "&amp;G124-F124&amp;" Film(s) à regarder",IF(AND(D124&lt;E124,F124&lt;G124),E124-D124&amp;" OAV(s) et "&amp;G124-F124&amp;" Film(s) à regarder",IF(B124&lt;C124,C124-B124&amp;" Episode(s) à regarder",IF(D124&lt;E124,E124-D124&amp;" OAV(s) à regarder",IF(F124&lt;G124,G124-F124&amp;" Film(s) à regarder","")))))))))))))))</f>
        <v>24 Episode(s) à regarder</v>
      </c>
    </row>
    <row r="125" spans="1:9" ht="17.25" customHeight="1" x14ac:dyDescent="0.25">
      <c r="A125" s="35" t="s">
        <v>51</v>
      </c>
      <c r="B125" s="5">
        <v>12</v>
      </c>
      <c r="C125" s="5">
        <v>12</v>
      </c>
      <c r="D125" s="5">
        <v>12</v>
      </c>
      <c r="E125" s="5">
        <v>12</v>
      </c>
      <c r="F125" s="5">
        <v>1</v>
      </c>
      <c r="G125" s="5">
        <v>1</v>
      </c>
      <c r="H125" s="5" t="str">
        <f ca="1">IF(AND(OR(LEN(Prévisions!E125)-LEN(SUBSTITUTE(Prévisions!E125,"/",""))=2,LEN(Prévisions!E125)-LEN(SUBSTITUTE(Prévisions!E125,"/",""))=1),OR(ISBLANK(Prévisions!F125),LEN(Prévisions!F125)-LEN(SUBSTITUTE(Prévisions!F125,"/",""))=2,LEN(Prévisions!F125)-LEN(SUBSTITUTE(Prévisions!F125,"/",""))=1),OR(ISBLANK(Prévisions!G125),LEN(Prévisions!G125)-LEN(SUBSTITUTE(Prévisions!G125,"/",""))=2,LEN(Prévisions!G125)-LEN(SUBSTITUTE(Prévisions!G125,"/",""))=1)),IF(AND(LEN(Prévisions!E125)-LEN(SUBSTITUTE(Prévisions!E125,"/",""))=1,LEN(Prévisions!F125)-LEN(SUBSTITUTE(Prévisions!F125,"/",""))=1,LEN(Prévisions!G125)-LEN(SUBSTITUTE(Prévisions!G125,"/",""))=1),"Série, OAV(s) et Film(s) à venir (non précisé)",IF(AND(OR(LEN(Prévisions!E125)-LEN(SUBSTITUTE(Prévisions!E125,"/",""))=1,Prévisions!E125="A venir"),OR(LEN(Prévisions!F125)-LEN(SUBSTITUTE(Prévisions!F125,"/",""))=1,Prévisions!F125="A venir")),"Série et OAV(s) à venir (non précisé)",IF(AND(OR(LEN(Prévisions!E125)-LEN(SUBSTITUTE(Prévisions!E125,"/",""))=1,Prévisions!E125="A venir"),OR(LEN(Prévisions!G125)-LEN(SUBSTITUTE(Prévisions!G125,"/",""))=1,Prévisions!G125="A venir")),"Série et Film(s) à venir (non précisé)",IF(OR(LEN(Prévisions!E125)-LEN(SUBSTITUTE(Prévisions!E125,"/",""))=1,Prévisions!E125="A venir"),"Série à venir (non précisé)",IF(AND(AND(Prévisions!E125*1&lt;=TODAY(),Prévisions!B125=DL!C125),AND(Prévisions!F125*1&lt;=TODAY(),Prévisions!C125=DL!E125),AND(Prévisions!G125*1&lt;=TODAY(),Prévisions!D125=DL!G125)),"Série terminée",IF(AND(AND(Prévisions!E125*1&lt;=TODAY(),OR(DL!C125="!",DL!C125="?")),AND(Prévisions!F125*1&lt;=TODAY(),OR(DL!E125="!",DL!E125="?")),AND(Prévisions!G125*1&lt;=TODAY(),OR(DL!G125="!",DL!G125="?"))),"Série, OAV(s) et Film(s) en cours",IF(AND(AND(Prévisions!E125*1&lt;=TODAY(),OR(DL!C125="!",DL!C125="?")),AND(Prévisions!F125*1&lt;=TODAY(),OR(DL!E125="!",DL!E125="?"))),"Série et OAV(s) en cours",IF(AND(AND(Prévisions!E125*1&lt;=TODAY(),OR(DL!C125="!",DL!C125="?")),AND(Prévisions!G125*1&lt;=TODAY(),OR(DL!G125="!",DL!G125="?"))),"Série et Film(s) en cours",IF(AND(AND(Prévisions!F125*1&lt;=TODAY(),OR(DL!E125="!",DL!E125="?")),AND(Prévisions!G125*1&lt;=TODAY(),OR(DL!G125="!",DL!G125="?"))),"OAV(s) et Film(s) en cours",IF(AND(Prévisions!E125*1&lt;=TODAY(),OR(DL!C125="!",DL!C125="?"),RIGHT(Prévisions!B125,1)="+"),"Série en cours (non précisé)",IF(AND(Prévisions!E125*1&lt;=TODAY(),OR(DL!C125="!",DL!C125="?")),"Série en cours",IF(AND(Prévisions!F125*1&lt;=TODAY(),OR(DL!E125="!",DL!E125="?"),RIGHT(Prévisions!C125,1)="+"),"OAV(s) en cours (non précisé)",IF(AND(Prévisions!F125*1&lt;=TODAY(),OR(DL!E125="!",DL!E125="?")),"OAV(s) en cours",IF(AND(Prévisions!G125*1&lt;=TODAY(),OR(DL!G125="!",DL!G125="?"),RIGHT(Prévisions!D125,1)="+"),"Film(s) en cours (non précisé)",IF(AND(Prévisions!G125*1&lt;=TODAY(),OR(DL!G125="!",DL!G125="?")),"Film(s) en cours",IF(AND(AND(Prévisions!E125*1&gt;TODAY(),DL!C125="!"),AND(Prévisions!F125*1&gt;TODAY(),DL!E125="!"),AND(Prévisions!G125*1&gt;TODAY(),DL!G125="!")),"Série, OAV(s) et Film(s) à venir",IF(AND(AND(Prévisions!E125*1&gt;TODAY(),DL!C125="!"),AND(Prévisions!F125*1&gt;TODAY(),DL!E125="!")),"Série et OAV(s) à venir",IF(AND(AND(Prévisions!E125*1&gt;TODAY(),DL!C125="!"),AND(Prévisions!G125*1&gt;TODAY(),DL!G125="!")),"Série et Film(s) à venir",IF(AND(AND(Prévisions!F125*1&gt;TODAY(),DL!E125="!"),AND(Prévisions!G125*1&gt;TODAY(),DL!G125="!")),"OAV(s) et Film(s) à venir",IF(AND(Prévisions!E125*1&gt;TODAY(),DL!C125="!"),"Série à venir",IF(AND(Prévisions!F125*1&gt;TODAY(),DL!E125="!"),"OAV(s) à venir",IF(AND(Prévisions!G125*1&gt;TODAY(),DL!G125="!"),"Film(s) à venir","Try Again")))))))))))))))))))))),IF(AND(Prévisions!E125="Terminée",OR(ISBLANK(Prévisions!F125),LEN(Prévisions!F125)-LEN(SUBSTITUTE(Prévisions!F125,"/",""))=2,LEN(Prévisions!F125)-LEN(SUBSTITUTE(Prévisions!F125,"/",""))=1,Prévisions!F125="Terminé(s)"),OR(ISBLANK(Prévisions!G125),LEN(Prévisions!G125)-LEN(SUBSTITUTE(Prévisions!G125,"/",""))=2,,LEN(Prévisions!G125)-LEN(SUBSTITUTE(Prévisions!G125,"/",""))=1,Prévisions!G125="Terminé(s)")),IF(AND(Prévisions!E125="Terminée",AND(Prévisions!F125*1&lt;=TODAY(),OR(DL!E125="!",DL!E125="?")),AND(Prévisions!G125*1&lt;=TODAY(),OR(DL!G125="!",DL!G125="?"))),"OAV(s) et Film(s) en cours",IF(AND(Prévisions!E125="Terminée",AND(Prévisions!F125*1&lt;=TODAY(),OR(DL!E125="!",DL!E125="?"),RIGHT(Prévisions!C125,1)="+")),"OAV(s) en cours (non précisé)",IF(AND(Prévisions!E125="Terminée",AND(Prévisions!F125*1&lt;=TODAY(),OR(DL!E125="!",DL!E125="?"))),"OAV(s) en cours",IF(AND(Prévisions!E125="Terminée",AND(Prévisions!G125*1&lt;=TODAY(),OR(DL!G125="!",DL!G125="?"),RIGHT(Prévisions!D125,1)="+")),"Film(s) en cours (non précisé)",IF(AND(Prévisions!E125="Terminée",AND(Prévisions!G125*1&lt;=TODAY(),OR(DL!G125="!",DL!G125="?"))),"Film(s) en cours",IF(AND(Prévisions!E125="Terminée",AND(LEN(Prévisions!F125)-LEN(SUBSTITUTE(Prévisions!F125,"/",""))=2,Prévisions!F125*1&gt;TODAY(),DL!E125="!"),AND(LEN(Prévisions!G125)-LEN(SUBSTITUTE(Prévisions!G125,"/",""))=2,Prévisions!G125*1&gt;TODAY(),DL!G125="!")),"OAV(s) et Film(s) à venir",IF(AND(Prévisions!E125="Terminée",AND(LEN(Prévisions!F125)-LEN(SUBSTITUTE(Prévisions!F125,"/",""))=2,Prévisions!F125*1&gt;TODAY(),DL!E125="!")),"OAV(s) à venir",IF(AND(Prévisions!E125="Terminée",AND(LEN(Prévisions!G125)-LEN(SUBSTITUTE(Prévisions!G125,"/",""))=2,Prévisions!G125*1&gt;TODAY(),DL!G125="!")),"Film(s) à venir",IF(AND(OR(LEN(Prévisions!F125)-LEN(SUBSTITUTE(Prévisions!F125,"/",""))=1,Prévisions!F125="A venir"),OR(LEN(Prévisions!G125)-LEN(SUBSTITUTE(Prévisions!G125,"/",""))=1,Prévisions!G125="A venir")),"OAV(s) et Film(s) à venir (non précisé)",IF(OR(LEN(Prévisions!F125)-LEN(SUBSTITUTE(Prévisions!F125,"/",""))=1,Prévisions!F125="A venir"),"OAV(s) à venir (non précisé)",IF(OR(LEN(Prévisions!G125)-LEN(SUBSTITUTE(Prévisions!G125,"/",""))=1,Prévisions!G125="A venir"),"Film(s) à venir (non précisé)",IF(AND(Prévisions!E125="Terminée",OR(AND(Prévisions!F125*1&lt;=TODAY(),Prévisions!C125=DL!E125),ISBLANK(Prévisions!F125),Prévisions!F125="Terminé(s)"),OR(AND(Prévisions!G125*1&lt;=TODAY(),Prévisions!D125=DL!G125),ISBLANK(Prévisions!G125),Prévisions!G125="Terminé(s)")),"Série terminée","Try Again")))))))))))),IF(AND(OR(Prévisions!E125="A venir",LEN(Prévisions!E125)-LEN(SUBSTITUTE(Prévisions!E125,"/",""))=1),DL!C125="!"),"Série à venir (non précisé)",IF(AND(OR(Prévisions!F125="A venir",LEN(Prévisions!F125)-LEN(SUBSTITUTE(Prévisions!F125,"/",""))=1),DL!E125="!"),"OAV(s) à venir (non précisé)",IF(AND(OR(Prévisions!G125="A venir",LEN(Prévisions!G125)-LEN(SUBSTITUTE(Prévisions!G125,"/",""))=1),DL!G125="!"),"Film(s) à venir (non précisé)",IF(Prévisions!E125="En pause","Série en pause",IF(Prévisions!F125="En pause","OAV(s) en pause",IF(AND(LEN(Prévisions!F125)-LEN(SUBSTITUTE(Prévisions!F125,"/",""))=1,DL!E125="!"),"OAV(s) à venir (non précisé)",IF(AND(LEN(Prévisions!G125)-LEN(SUBSTITUTE(Prévisions!G125,"/",""))=1,DL!E125="!"),"Film(s) à venir (non précisé)",IF(Prévisions!G125="Terminé(s)","Film(s) terminé(s)",IF(Prévisions!F125="Terminé(s)","OAV(s) terminé(s)",IF(AND(Prévisions!E125*1&gt;TODAY(),DL!C125="!"),"Série à venir",IF(AND(Prévisions!F125*1&gt;TODAY(),DL!E125="!"),"OAV(s) à venir",IF(AND(Prévisions!G125*1&gt;TODAY(),DL!G125="!"),"Film(s) à venir",IF(AND(ISBLANK(Prévisions!E125),Prévisions!F125*1&lt;=TODAY(),OR(DL!E125="!",DL!E125="?")),"OAV(s) en cours",IF(AND(ISBLANK(Prévisions!E125),ISBLANK(Prévisions!F125),AND(Prévisions!G125*1&lt;=TODAY(),Prévisions!D125=DL!G125)),"Film(s) terminé(s)",IF(AND(ISBLANK(Prévisions!E125),ISBLANK(Prévisions!G125),AND(Prévisions!F125*1&lt;=TODAY(),Prévisions!C125=DL!E125)),"OAV(s) terminé(s)","Tryagain")))))))))))))))))</f>
        <v>Série terminée</v>
      </c>
      <c r="I125" s="5" t="str">
        <f ca="1">IF(AND(OR(H125="Série et OAV(s) en cours",H125="Série et OAV(s) en cours (non précisé)",H125="Série en cours",H125="OAV(s) en cours",H125="Film(s) en cours",H125="Série en cours (non précisé)",H125="OAV(s) en cours (non précisé)",H125="Film(s) en cours (non précisé)"),B125=C125,D125=E125,F125=G125),"A jour",IF(H125="Film(s) à venir","Dans "&amp;Prévisions!G125*1-TODAY()&amp;" jour(s)",IF(H125="OAV(s) à venir","Dans "&amp;Prévisions!F125*1-TODAY()&amp;" jour(s)",IF(H125="Série à venir","Dans "&amp;Prévisions!E125*1-TODAY()&amp;" jour(s)",IF(OR(H125="Série et OAV(s) à venir (non précisé)",H125="Série à venir (non précisé)",H125="OAV(s) à venir (non précisé)",H125="Film(s) à venir (non précisé)",H125="Série et film(s) à venir (non précisé)"),"Dans ?? jour(s)",IF(AND(H125="Film(s) terminé(s)",F125=G125),"Fini(s)",IF(AND(B125=C125,D125=E125,F125=G125),"Finie",IF(OR(DL!B125="x",DL!D125="x",DL!F125="x"),"Série Abandonnée",IF(AND(B125&lt;C125,D125&lt;E125,F125&lt;G125),C125-B125&amp;" Episode(s), "&amp;E125-D125&amp;" OAV(s) et "&amp;G125-F125&amp;" Film(s) à regarder",IF(AND(B125&lt;C125,D125&lt;E125),C125-B125&amp;" Episode(s) et "&amp;E125-D125&amp;" OAV(s) à regarder",IF(AND(B125&lt;C125,F125&lt;G125),C125-B125&amp;" Episode(s) et "&amp;G125-F125&amp;" Film(s) à regarder",IF(AND(D125&lt;E125,F125&lt;G125),E125-D125&amp;" OAV(s) et "&amp;G125-F125&amp;" Film(s) à regarder",IF(B125&lt;C125,C125-B125&amp;" Episode(s) à regarder",IF(D125&lt;E125,E125-D125&amp;" OAV(s) à regarder",IF(F125&lt;G125,G125-F125&amp;" Film(s) à regarder","")))))))))))))))</f>
        <v>Finie</v>
      </c>
    </row>
    <row r="126" spans="1:9" s="8" customFormat="1" ht="17.25" customHeight="1" x14ac:dyDescent="0.25">
      <c r="A126" s="35" t="s">
        <v>67</v>
      </c>
      <c r="B126" s="5">
        <v>12</v>
      </c>
      <c r="C126" s="5">
        <v>12</v>
      </c>
      <c r="D126" s="5">
        <v>1</v>
      </c>
      <c r="E126" s="5">
        <v>1</v>
      </c>
      <c r="F126" s="5"/>
      <c r="G126" s="5"/>
      <c r="H126" s="5" t="str">
        <f ca="1">IF(AND(OR(LEN(Prévisions!E126)-LEN(SUBSTITUTE(Prévisions!E126,"/",""))=2,LEN(Prévisions!E126)-LEN(SUBSTITUTE(Prévisions!E126,"/",""))=1),OR(ISBLANK(Prévisions!F126),LEN(Prévisions!F126)-LEN(SUBSTITUTE(Prévisions!F126,"/",""))=2,LEN(Prévisions!F126)-LEN(SUBSTITUTE(Prévisions!F126,"/",""))=1),OR(ISBLANK(Prévisions!G126),LEN(Prévisions!G126)-LEN(SUBSTITUTE(Prévisions!G126,"/",""))=2,LEN(Prévisions!G126)-LEN(SUBSTITUTE(Prévisions!G126,"/",""))=1)),IF(AND(LEN(Prévisions!E126)-LEN(SUBSTITUTE(Prévisions!E126,"/",""))=1,LEN(Prévisions!F126)-LEN(SUBSTITUTE(Prévisions!F126,"/",""))=1,LEN(Prévisions!G126)-LEN(SUBSTITUTE(Prévisions!G126,"/",""))=1),"Série, OAV(s) et Film(s) à venir (non précisé)",IF(AND(OR(LEN(Prévisions!E126)-LEN(SUBSTITUTE(Prévisions!E126,"/",""))=1,Prévisions!E126="A venir"),OR(LEN(Prévisions!F126)-LEN(SUBSTITUTE(Prévisions!F126,"/",""))=1,Prévisions!F126="A venir")),"Série et OAV(s) à venir (non précisé)",IF(AND(OR(LEN(Prévisions!E126)-LEN(SUBSTITUTE(Prévisions!E126,"/",""))=1,Prévisions!E126="A venir"),OR(LEN(Prévisions!G126)-LEN(SUBSTITUTE(Prévisions!G126,"/",""))=1,Prévisions!G126="A venir")),"Série et Film(s) à venir (non précisé)",IF(OR(LEN(Prévisions!E126)-LEN(SUBSTITUTE(Prévisions!E126,"/",""))=1,Prévisions!E126="A venir"),"Série à venir (non précisé)",IF(AND(AND(Prévisions!E126*1&lt;=TODAY(),Prévisions!B126=DL!C126),AND(Prévisions!F126*1&lt;=TODAY(),Prévisions!C126=DL!E126),AND(Prévisions!G126*1&lt;=TODAY(),Prévisions!D126=DL!G126)),"Série terminée",IF(AND(AND(Prévisions!E126*1&lt;=TODAY(),OR(DL!C126="!",DL!C126="?")),AND(Prévisions!F126*1&lt;=TODAY(),OR(DL!E126="!",DL!E126="?")),AND(Prévisions!G126*1&lt;=TODAY(),OR(DL!G126="!",DL!G126="?"))),"Série, OAV(s) et Film(s) en cours",IF(AND(AND(Prévisions!E126*1&lt;=TODAY(),OR(DL!C126="!",DL!C126="?")),AND(Prévisions!F126*1&lt;=TODAY(),OR(DL!E126="!",DL!E126="?"))),"Série et OAV(s) en cours",IF(AND(AND(Prévisions!E126*1&lt;=TODAY(),OR(DL!C126="!",DL!C126="?")),AND(Prévisions!G126*1&lt;=TODAY(),OR(DL!G126="!",DL!G126="?"))),"Série et Film(s) en cours",IF(AND(AND(Prévisions!F126*1&lt;=TODAY(),OR(DL!E126="!",DL!E126="?")),AND(Prévisions!G126*1&lt;=TODAY(),OR(DL!G126="!",DL!G126="?"))),"OAV(s) et Film(s) en cours",IF(AND(Prévisions!E126*1&lt;=TODAY(),OR(DL!C126="!",DL!C126="?"),RIGHT(Prévisions!B126,1)="+"),"Série en cours (non précisé)",IF(AND(Prévisions!E126*1&lt;=TODAY(),OR(DL!C126="!",DL!C126="?")),"Série en cours",IF(AND(Prévisions!F126*1&lt;=TODAY(),OR(DL!E126="!",DL!E126="?"),RIGHT(Prévisions!C126,1)="+"),"OAV(s) en cours (non précisé)",IF(AND(Prévisions!F126*1&lt;=TODAY(),OR(DL!E126="!",DL!E126="?")),"OAV(s) en cours",IF(AND(Prévisions!G126*1&lt;=TODAY(),OR(DL!G126="!",DL!G126="?"),RIGHT(Prévisions!D126,1)="+"),"Film(s) en cours (non précisé)",IF(AND(Prévisions!G126*1&lt;=TODAY(),OR(DL!G126="!",DL!G126="?")),"Film(s) en cours",IF(AND(AND(Prévisions!E126*1&gt;TODAY(),DL!C126="!"),AND(Prévisions!F126*1&gt;TODAY(),DL!E126="!"),AND(Prévisions!G126*1&gt;TODAY(),DL!G126="!")),"Série, OAV(s) et Film(s) à venir",IF(AND(AND(Prévisions!E126*1&gt;TODAY(),DL!C126="!"),AND(Prévisions!F126*1&gt;TODAY(),DL!E126="!")),"Série et OAV(s) à venir",IF(AND(AND(Prévisions!E126*1&gt;TODAY(),DL!C126="!"),AND(Prévisions!G126*1&gt;TODAY(),DL!G126="!")),"Série et Film(s) à venir",IF(AND(AND(Prévisions!F126*1&gt;TODAY(),DL!E126="!"),AND(Prévisions!G126*1&gt;TODAY(),DL!G126="!")),"OAV(s) et Film(s) à venir",IF(AND(Prévisions!E126*1&gt;TODAY(),DL!C126="!"),"Série à venir",IF(AND(Prévisions!F126*1&gt;TODAY(),DL!E126="!"),"OAV(s) à venir",IF(AND(Prévisions!G126*1&gt;TODAY(),DL!G126="!"),"Film(s) à venir","Try Again")))))))))))))))))))))),IF(AND(Prévisions!E126="Terminée",OR(ISBLANK(Prévisions!F126),LEN(Prévisions!F126)-LEN(SUBSTITUTE(Prévisions!F126,"/",""))=2,LEN(Prévisions!F126)-LEN(SUBSTITUTE(Prévisions!F126,"/",""))=1,Prévisions!F126="Terminé(s)"),OR(ISBLANK(Prévisions!G126),LEN(Prévisions!G126)-LEN(SUBSTITUTE(Prévisions!G126,"/",""))=2,,LEN(Prévisions!G126)-LEN(SUBSTITUTE(Prévisions!G126,"/",""))=1,Prévisions!G126="Terminé(s)")),IF(AND(Prévisions!E126="Terminée",AND(Prévisions!F126*1&lt;=TODAY(),OR(DL!E126="!",DL!E126="?")),AND(Prévisions!G126*1&lt;=TODAY(),OR(DL!G126="!",DL!G126="?"))),"OAV(s) et Film(s) en cours",IF(AND(Prévisions!E126="Terminée",AND(Prévisions!F126*1&lt;=TODAY(),OR(DL!E126="!",DL!E126="?"),RIGHT(Prévisions!C126,1)="+")),"OAV(s) en cours (non précisé)",IF(AND(Prévisions!E126="Terminée",AND(Prévisions!F126*1&lt;=TODAY(),OR(DL!E126="!",DL!E126="?"))),"OAV(s) en cours",IF(AND(Prévisions!E126="Terminée",AND(Prévisions!G126*1&lt;=TODAY(),OR(DL!G126="!",DL!G126="?"),RIGHT(Prévisions!D126,1)="+")),"Film(s) en cours (non précisé)",IF(AND(Prévisions!E126="Terminée",AND(Prévisions!G126*1&lt;=TODAY(),OR(DL!G126="!",DL!G126="?"))),"Film(s) en cours",IF(AND(Prévisions!E126="Terminée",AND(LEN(Prévisions!F126)-LEN(SUBSTITUTE(Prévisions!F126,"/",""))=2,Prévisions!F126*1&gt;TODAY(),DL!E126="!"),AND(LEN(Prévisions!G126)-LEN(SUBSTITUTE(Prévisions!G126,"/",""))=2,Prévisions!G126*1&gt;TODAY(),DL!G126="!")),"OAV(s) et Film(s) à venir",IF(AND(Prévisions!E126="Terminée",AND(LEN(Prévisions!F126)-LEN(SUBSTITUTE(Prévisions!F126,"/",""))=2,Prévisions!F126*1&gt;TODAY(),DL!E126="!")),"OAV(s) à venir",IF(AND(Prévisions!E126="Terminée",AND(LEN(Prévisions!G126)-LEN(SUBSTITUTE(Prévisions!G126,"/",""))=2,Prévisions!G126*1&gt;TODAY(),DL!G126="!")),"Film(s) à venir",IF(AND(OR(LEN(Prévisions!F126)-LEN(SUBSTITUTE(Prévisions!F126,"/",""))=1,Prévisions!F126="A venir"),OR(LEN(Prévisions!G126)-LEN(SUBSTITUTE(Prévisions!G126,"/",""))=1,Prévisions!G126="A venir")),"OAV(s) et Film(s) à venir (non précisé)",IF(OR(LEN(Prévisions!F126)-LEN(SUBSTITUTE(Prévisions!F126,"/",""))=1,Prévisions!F126="A venir"),"OAV(s) à venir (non précisé)",IF(OR(LEN(Prévisions!G126)-LEN(SUBSTITUTE(Prévisions!G126,"/",""))=1,Prévisions!G126="A venir"),"Film(s) à venir (non précisé)",IF(AND(Prévisions!E126="Terminée",OR(AND(Prévisions!F126*1&lt;=TODAY(),Prévisions!C126=DL!E126),ISBLANK(Prévisions!F126),Prévisions!F126="Terminé(s)"),OR(AND(Prévisions!G126*1&lt;=TODAY(),Prévisions!D126=DL!G126),ISBLANK(Prévisions!G126),Prévisions!G126="Terminé(s)")),"Série terminée","Try Again")))))))))))),IF(AND(OR(Prévisions!E126="A venir",LEN(Prévisions!E126)-LEN(SUBSTITUTE(Prévisions!E126,"/",""))=1),DL!C126="!"),"Série à venir (non précisé)",IF(AND(OR(Prévisions!F126="A venir",LEN(Prévisions!F126)-LEN(SUBSTITUTE(Prévisions!F126,"/",""))=1),DL!E126="!"),"OAV(s) à venir (non précisé)",IF(AND(OR(Prévisions!G126="A venir",LEN(Prévisions!G126)-LEN(SUBSTITUTE(Prévisions!G126,"/",""))=1),DL!G126="!"),"Film(s) à venir (non précisé)",IF(Prévisions!E126="En pause","Série en pause",IF(Prévisions!F126="En pause","OAV(s) en pause",IF(AND(LEN(Prévisions!F126)-LEN(SUBSTITUTE(Prévisions!F126,"/",""))=1,DL!E126="!"),"OAV(s) à venir (non précisé)",IF(AND(LEN(Prévisions!G126)-LEN(SUBSTITUTE(Prévisions!G126,"/",""))=1,DL!E126="!"),"Film(s) à venir (non précisé)",IF(Prévisions!G126="Terminé(s)","Film(s) terminé(s)",IF(Prévisions!F126="Terminé(s)","OAV(s) terminé(s)",IF(AND(Prévisions!E126*1&gt;TODAY(),DL!C126="!"),"Série à venir",IF(AND(Prévisions!F126*1&gt;TODAY(),DL!E126="!"),"OAV(s) à venir",IF(AND(Prévisions!G126*1&gt;TODAY(),DL!G126="!"),"Film(s) à venir",IF(AND(ISBLANK(Prévisions!E126),Prévisions!F126*1&lt;=TODAY(),OR(DL!E126="!",DL!E126="?")),"OAV(s) en cours",IF(AND(ISBLANK(Prévisions!E126),ISBLANK(Prévisions!F126),AND(Prévisions!G126*1&lt;=TODAY(),Prévisions!D126=DL!G126)),"Film(s) terminé(s)",IF(AND(ISBLANK(Prévisions!E126),ISBLANK(Prévisions!G126),AND(Prévisions!F126*1&lt;=TODAY(),Prévisions!C126=DL!E126)),"OAV(s) terminé(s)","Tryagain")))))))))))))))))</f>
        <v>Série terminée</v>
      </c>
      <c r="I126" s="5" t="str">
        <f ca="1">IF(AND(OR(H126="Série et OAV(s) en cours",H126="Série et OAV(s) en cours (non précisé)",H126="Série en cours",H126="OAV(s) en cours",H126="Film(s) en cours",H126="Série en cours (non précisé)",H126="OAV(s) en cours (non précisé)",H126="Film(s) en cours (non précisé)"),B126=C126,D126=E126,F126=G126),"A jour",IF(H126="Film(s) à venir","Dans "&amp;Prévisions!G126*1-TODAY()&amp;" jour(s)",IF(H126="OAV(s) à venir","Dans "&amp;Prévisions!F126*1-TODAY()&amp;" jour(s)",IF(H126="Série à venir","Dans "&amp;Prévisions!E126*1-TODAY()&amp;" jour(s)",IF(OR(H126="Série et OAV(s) à venir (non précisé)",H126="Série à venir (non précisé)",H126="OAV(s) à venir (non précisé)",H126="Film(s) à venir (non précisé)",H126="Série et film(s) à venir (non précisé)"),"Dans ?? jour(s)",IF(AND(H126="Film(s) terminé(s)",F126=G126),"Fini(s)",IF(AND(B126=C126,D126=E126,F126=G126),"Finie",IF(OR(DL!B126="x",DL!D126="x",DL!F126="x"),"Série Abandonnée",IF(AND(B126&lt;C126,D126&lt;E126,F126&lt;G126),C126-B126&amp;" Episode(s), "&amp;E126-D126&amp;" OAV(s) et "&amp;G126-F126&amp;" Film(s) à regarder",IF(AND(B126&lt;C126,D126&lt;E126),C126-B126&amp;" Episode(s) et "&amp;E126-D126&amp;" OAV(s) à regarder",IF(AND(B126&lt;C126,F126&lt;G126),C126-B126&amp;" Episode(s) et "&amp;G126-F126&amp;" Film(s) à regarder",IF(AND(D126&lt;E126,F126&lt;G126),E126-D126&amp;" OAV(s) et "&amp;G126-F126&amp;" Film(s) à regarder",IF(B126&lt;C126,C126-B126&amp;" Episode(s) à regarder",IF(D126&lt;E126,E126-D126&amp;" OAV(s) à regarder",IF(F126&lt;G126,G126-F126&amp;" Film(s) à regarder","")))))))))))))))</f>
        <v>Finie</v>
      </c>
    </row>
    <row r="127" spans="1:9" ht="17.25" customHeight="1" x14ac:dyDescent="0.25">
      <c r="A127" s="35" t="s">
        <v>53</v>
      </c>
      <c r="B127" s="5">
        <v>13</v>
      </c>
      <c r="C127" s="5">
        <v>13</v>
      </c>
      <c r="D127" s="5">
        <v>1</v>
      </c>
      <c r="E127" s="5">
        <v>3</v>
      </c>
      <c r="F127" s="5"/>
      <c r="G127" s="5"/>
      <c r="H127" s="5" t="str">
        <f ca="1">IF(AND(OR(LEN(Prévisions!E127)-LEN(SUBSTITUTE(Prévisions!E127,"/",""))=2,LEN(Prévisions!E127)-LEN(SUBSTITUTE(Prévisions!E127,"/",""))=1),OR(ISBLANK(Prévisions!F127),LEN(Prévisions!F127)-LEN(SUBSTITUTE(Prévisions!F127,"/",""))=2,LEN(Prévisions!F127)-LEN(SUBSTITUTE(Prévisions!F127,"/",""))=1),OR(ISBLANK(Prévisions!G127),LEN(Prévisions!G127)-LEN(SUBSTITUTE(Prévisions!G127,"/",""))=2,LEN(Prévisions!G127)-LEN(SUBSTITUTE(Prévisions!G127,"/",""))=1)),IF(AND(LEN(Prévisions!E127)-LEN(SUBSTITUTE(Prévisions!E127,"/",""))=1,LEN(Prévisions!F127)-LEN(SUBSTITUTE(Prévisions!F127,"/",""))=1,LEN(Prévisions!G127)-LEN(SUBSTITUTE(Prévisions!G127,"/",""))=1),"Série, OAV(s) et Film(s) à venir (non précisé)",IF(AND(OR(LEN(Prévisions!E127)-LEN(SUBSTITUTE(Prévisions!E127,"/",""))=1,Prévisions!E127="A venir"),OR(LEN(Prévisions!F127)-LEN(SUBSTITUTE(Prévisions!F127,"/",""))=1,Prévisions!F127="A venir")),"Série et OAV(s) à venir (non précisé)",IF(AND(OR(LEN(Prévisions!E127)-LEN(SUBSTITUTE(Prévisions!E127,"/",""))=1,Prévisions!E127="A venir"),OR(LEN(Prévisions!G127)-LEN(SUBSTITUTE(Prévisions!G127,"/",""))=1,Prévisions!G127="A venir")),"Série et Film(s) à venir (non précisé)",IF(OR(LEN(Prévisions!E127)-LEN(SUBSTITUTE(Prévisions!E127,"/",""))=1,Prévisions!E127="A venir"),"Série à venir (non précisé)",IF(AND(AND(Prévisions!E127*1&lt;=TODAY(),Prévisions!B127=DL!C127),AND(Prévisions!F127*1&lt;=TODAY(),Prévisions!C127=DL!E127),AND(Prévisions!G127*1&lt;=TODAY(),Prévisions!D127=DL!G127)),"Série terminée",IF(AND(AND(Prévisions!E127*1&lt;=TODAY(),OR(DL!C127="!",DL!C127="?")),AND(Prévisions!F127*1&lt;=TODAY(),OR(DL!E127="!",DL!E127="?")),AND(Prévisions!G127*1&lt;=TODAY(),OR(DL!G127="!",DL!G127="?"))),"Série, OAV(s) et Film(s) en cours",IF(AND(AND(Prévisions!E127*1&lt;=TODAY(),OR(DL!C127="!",DL!C127="?")),AND(Prévisions!F127*1&lt;=TODAY(),OR(DL!E127="!",DL!E127="?"))),"Série et OAV(s) en cours",IF(AND(AND(Prévisions!E127*1&lt;=TODAY(),OR(DL!C127="!",DL!C127="?")),AND(Prévisions!G127*1&lt;=TODAY(),OR(DL!G127="!",DL!G127="?"))),"Série et Film(s) en cours",IF(AND(AND(Prévisions!F127*1&lt;=TODAY(),OR(DL!E127="!",DL!E127="?")),AND(Prévisions!G127*1&lt;=TODAY(),OR(DL!G127="!",DL!G127="?"))),"OAV(s) et Film(s) en cours",IF(AND(Prévisions!E127*1&lt;=TODAY(),OR(DL!C127="!",DL!C127="?"),RIGHT(Prévisions!B127,1)="+"),"Série en cours (non précisé)",IF(AND(Prévisions!E127*1&lt;=TODAY(),OR(DL!C127="!",DL!C127="?")),"Série en cours",IF(AND(Prévisions!F127*1&lt;=TODAY(),OR(DL!E127="!",DL!E127="?"),RIGHT(Prévisions!C127,1)="+"),"OAV(s) en cours (non précisé)",IF(AND(Prévisions!F127*1&lt;=TODAY(),OR(DL!E127="!",DL!E127="?")),"OAV(s) en cours",IF(AND(Prévisions!G127*1&lt;=TODAY(),OR(DL!G127="!",DL!G127="?"),RIGHT(Prévisions!D127,1)="+"),"Film(s) en cours (non précisé)",IF(AND(Prévisions!G127*1&lt;=TODAY(),OR(DL!G127="!",DL!G127="?")),"Film(s) en cours",IF(AND(AND(Prévisions!E127*1&gt;TODAY(),DL!C127="!"),AND(Prévisions!F127*1&gt;TODAY(),DL!E127="!"),AND(Prévisions!G127*1&gt;TODAY(),DL!G127="!")),"Série, OAV(s) et Film(s) à venir",IF(AND(AND(Prévisions!E127*1&gt;TODAY(),DL!C127="!"),AND(Prévisions!F127*1&gt;TODAY(),DL!E127="!")),"Série et OAV(s) à venir",IF(AND(AND(Prévisions!E127*1&gt;TODAY(),DL!C127="!"),AND(Prévisions!G127*1&gt;TODAY(),DL!G127="!")),"Série et Film(s) à venir",IF(AND(AND(Prévisions!F127*1&gt;TODAY(),DL!E127="!"),AND(Prévisions!G127*1&gt;TODAY(),DL!G127="!")),"OAV(s) et Film(s) à venir",IF(AND(Prévisions!E127*1&gt;TODAY(),DL!C127="!"),"Série à venir",IF(AND(Prévisions!F127*1&gt;TODAY(),DL!E127="!"),"OAV(s) à venir",IF(AND(Prévisions!G127*1&gt;TODAY(),DL!G127="!"),"Film(s) à venir","Try Again")))))))))))))))))))))),IF(AND(Prévisions!E127="Terminée",OR(ISBLANK(Prévisions!F127),LEN(Prévisions!F127)-LEN(SUBSTITUTE(Prévisions!F127,"/",""))=2,LEN(Prévisions!F127)-LEN(SUBSTITUTE(Prévisions!F127,"/",""))=1,Prévisions!F127="Terminé(s)"),OR(ISBLANK(Prévisions!G127),LEN(Prévisions!G127)-LEN(SUBSTITUTE(Prévisions!G127,"/",""))=2,,LEN(Prévisions!G127)-LEN(SUBSTITUTE(Prévisions!G127,"/",""))=1,Prévisions!G127="Terminé(s)")),IF(AND(Prévisions!E127="Terminée",AND(Prévisions!F127*1&lt;=TODAY(),OR(DL!E127="!",DL!E127="?")),AND(Prévisions!G127*1&lt;=TODAY(),OR(DL!G127="!",DL!G127="?"))),"OAV(s) et Film(s) en cours",IF(AND(Prévisions!E127="Terminée",AND(Prévisions!F127*1&lt;=TODAY(),OR(DL!E127="!",DL!E127="?"),RIGHT(Prévisions!C127,1)="+")),"OAV(s) en cours (non précisé)",IF(AND(Prévisions!E127="Terminée",AND(Prévisions!F127*1&lt;=TODAY(),OR(DL!E127="!",DL!E127="?"))),"OAV(s) en cours",IF(AND(Prévisions!E127="Terminée",AND(Prévisions!G127*1&lt;=TODAY(),OR(DL!G127="!",DL!G127="?"),RIGHT(Prévisions!D127,1)="+")),"Film(s) en cours (non précisé)",IF(AND(Prévisions!E127="Terminée",AND(Prévisions!G127*1&lt;=TODAY(),OR(DL!G127="!",DL!G127="?"))),"Film(s) en cours",IF(AND(Prévisions!E127="Terminée",AND(LEN(Prévisions!F127)-LEN(SUBSTITUTE(Prévisions!F127,"/",""))=2,Prévisions!F127*1&gt;TODAY(),DL!E127="!"),AND(LEN(Prévisions!G127)-LEN(SUBSTITUTE(Prévisions!G127,"/",""))=2,Prévisions!G127*1&gt;TODAY(),DL!G127="!")),"OAV(s) et Film(s) à venir",IF(AND(Prévisions!E127="Terminée",AND(LEN(Prévisions!F127)-LEN(SUBSTITUTE(Prévisions!F127,"/",""))=2,Prévisions!F127*1&gt;TODAY(),DL!E127="!")),"OAV(s) à venir",IF(AND(Prévisions!E127="Terminée",AND(LEN(Prévisions!G127)-LEN(SUBSTITUTE(Prévisions!G127,"/",""))=2,Prévisions!G127*1&gt;TODAY(),DL!G127="!")),"Film(s) à venir",IF(AND(OR(LEN(Prévisions!F127)-LEN(SUBSTITUTE(Prévisions!F127,"/",""))=1,Prévisions!F127="A venir"),OR(LEN(Prévisions!G127)-LEN(SUBSTITUTE(Prévisions!G127,"/",""))=1,Prévisions!G127="A venir")),"OAV(s) et Film(s) à venir (non précisé)",IF(OR(LEN(Prévisions!F127)-LEN(SUBSTITUTE(Prévisions!F127,"/",""))=1,Prévisions!F127="A venir"),"OAV(s) à venir (non précisé)",IF(OR(LEN(Prévisions!G127)-LEN(SUBSTITUTE(Prévisions!G127,"/",""))=1,Prévisions!G127="A venir"),"Film(s) à venir (non précisé)",IF(AND(Prévisions!E127="Terminée",OR(AND(Prévisions!F127*1&lt;=TODAY(),Prévisions!C127=DL!E127),ISBLANK(Prévisions!F127),Prévisions!F127="Terminé(s)"),OR(AND(Prévisions!G127*1&lt;=TODAY(),Prévisions!D127=DL!G127),ISBLANK(Prévisions!G127),Prévisions!G127="Terminé(s)")),"Série terminée","Try Again")))))))))))),IF(AND(OR(Prévisions!E127="A venir",LEN(Prévisions!E127)-LEN(SUBSTITUTE(Prévisions!E127,"/",""))=1),DL!C127="!"),"Série à venir (non précisé)",IF(AND(OR(Prévisions!F127="A venir",LEN(Prévisions!F127)-LEN(SUBSTITUTE(Prévisions!F127,"/",""))=1),DL!E127="!"),"OAV(s) à venir (non précisé)",IF(AND(OR(Prévisions!G127="A venir",LEN(Prévisions!G127)-LEN(SUBSTITUTE(Prévisions!G127,"/",""))=1),DL!G127="!"),"Film(s) à venir (non précisé)",IF(Prévisions!E127="En pause","Série en pause",IF(Prévisions!F127="En pause","OAV(s) en pause",IF(AND(LEN(Prévisions!F127)-LEN(SUBSTITUTE(Prévisions!F127,"/",""))=1,DL!E127="!"),"OAV(s) à venir (non précisé)",IF(AND(LEN(Prévisions!G127)-LEN(SUBSTITUTE(Prévisions!G127,"/",""))=1,DL!E127="!"),"Film(s) à venir (non précisé)",IF(Prévisions!G127="Terminé(s)","Film(s) terminé(s)",IF(Prévisions!F127="Terminé(s)","OAV(s) terminé(s)",IF(AND(Prévisions!E127*1&gt;TODAY(),DL!C127="!"),"Série à venir",IF(AND(Prévisions!F127*1&gt;TODAY(),DL!E127="!"),"OAV(s) à venir",IF(AND(Prévisions!G127*1&gt;TODAY(),DL!G127="!"),"Film(s) à venir",IF(AND(ISBLANK(Prévisions!E127),Prévisions!F127*1&lt;=TODAY(),OR(DL!E127="!",DL!E127="?")),"OAV(s) en cours",IF(AND(ISBLANK(Prévisions!E127),ISBLANK(Prévisions!F127),AND(Prévisions!G127*1&lt;=TODAY(),Prévisions!D127=DL!G127)),"Film(s) terminé(s)",IF(AND(ISBLANK(Prévisions!E127),ISBLANK(Prévisions!G127),AND(Prévisions!F127*1&lt;=TODAY(),Prévisions!C127=DL!E127)),"OAV(s) terminé(s)","Tryagain")))))))))))))))))</f>
        <v>Série terminée</v>
      </c>
      <c r="I127" s="5" t="str">
        <f ca="1">IF(AND(OR(H127="Série et OAV(s) en cours",H127="Série et OAV(s) en cours (non précisé)",H127="Série en cours",H127="OAV(s) en cours",H127="Film(s) en cours",H127="Série en cours (non précisé)",H127="OAV(s) en cours (non précisé)",H127="Film(s) en cours (non précisé)"),B127=C127,D127=E127,F127=G127),"A jour",IF(H127="Film(s) à venir","Dans "&amp;Prévisions!G127*1-TODAY()&amp;" jour(s)",IF(H127="OAV(s) à venir","Dans "&amp;Prévisions!F127*1-TODAY()&amp;" jour(s)",IF(H127="Série à venir","Dans "&amp;Prévisions!E127*1-TODAY()&amp;" jour(s)",IF(OR(H127="Série et OAV(s) à venir (non précisé)",H127="Série à venir (non précisé)",H127="OAV(s) à venir (non précisé)",H127="Film(s) à venir (non précisé)",H127="Série et film(s) à venir (non précisé)"),"Dans ?? jour(s)",IF(AND(H127="Film(s) terminé(s)",F127=G127),"Fini(s)",IF(AND(B127=C127,D127=E127,F127=G127),"Finie",IF(OR(DL!B127="x",DL!D127="x",DL!F127="x"),"Série Abandonnée",IF(AND(B127&lt;C127,D127&lt;E127,F127&lt;G127),C127-B127&amp;" Episode(s), "&amp;E127-D127&amp;" OAV(s) et "&amp;G127-F127&amp;" Film(s) à regarder",IF(AND(B127&lt;C127,D127&lt;E127),C127-B127&amp;" Episode(s) et "&amp;E127-D127&amp;" OAV(s) à regarder",IF(AND(B127&lt;C127,F127&lt;G127),C127-B127&amp;" Episode(s) et "&amp;G127-F127&amp;" Film(s) à regarder",IF(AND(D127&lt;E127,F127&lt;G127),E127-D127&amp;" OAV(s) et "&amp;G127-F127&amp;" Film(s) à regarder",IF(B127&lt;C127,C127-B127&amp;" Episode(s) à regarder",IF(D127&lt;E127,E127-D127&amp;" OAV(s) à regarder",IF(F127&lt;G127,G127-F127&amp;" Film(s) à regarder","")))))))))))))))</f>
        <v>2 OAV(s) à regarder</v>
      </c>
    </row>
    <row r="128" spans="1:9" s="7" customFormat="1" ht="17.25" customHeight="1" x14ac:dyDescent="0.25">
      <c r="A128" s="35" t="s">
        <v>59</v>
      </c>
      <c r="B128" s="5">
        <v>12</v>
      </c>
      <c r="C128" s="5">
        <v>12</v>
      </c>
      <c r="D128" s="5"/>
      <c r="E128" s="5"/>
      <c r="F128" s="5"/>
      <c r="G128" s="5"/>
      <c r="H128" s="5" t="str">
        <f ca="1">IF(AND(OR(LEN(Prévisions!E128)-LEN(SUBSTITUTE(Prévisions!E128,"/",""))=2,LEN(Prévisions!E128)-LEN(SUBSTITUTE(Prévisions!E128,"/",""))=1),OR(ISBLANK(Prévisions!F128),LEN(Prévisions!F128)-LEN(SUBSTITUTE(Prévisions!F128,"/",""))=2,LEN(Prévisions!F128)-LEN(SUBSTITUTE(Prévisions!F128,"/",""))=1),OR(ISBLANK(Prévisions!G128),LEN(Prévisions!G128)-LEN(SUBSTITUTE(Prévisions!G128,"/",""))=2,LEN(Prévisions!G128)-LEN(SUBSTITUTE(Prévisions!G128,"/",""))=1)),IF(AND(LEN(Prévisions!E128)-LEN(SUBSTITUTE(Prévisions!E128,"/",""))=1,LEN(Prévisions!F128)-LEN(SUBSTITUTE(Prévisions!F128,"/",""))=1,LEN(Prévisions!G128)-LEN(SUBSTITUTE(Prévisions!G128,"/",""))=1),"Série, OAV(s) et Film(s) à venir (non précisé)",IF(AND(OR(LEN(Prévisions!E128)-LEN(SUBSTITUTE(Prévisions!E128,"/",""))=1,Prévisions!E128="A venir"),OR(LEN(Prévisions!F128)-LEN(SUBSTITUTE(Prévisions!F128,"/",""))=1,Prévisions!F128="A venir")),"Série et OAV(s) à venir (non précisé)",IF(AND(OR(LEN(Prévisions!E128)-LEN(SUBSTITUTE(Prévisions!E128,"/",""))=1,Prévisions!E128="A venir"),OR(LEN(Prévisions!G128)-LEN(SUBSTITUTE(Prévisions!G128,"/",""))=1,Prévisions!G128="A venir")),"Série et Film(s) à venir (non précisé)",IF(OR(LEN(Prévisions!E128)-LEN(SUBSTITUTE(Prévisions!E128,"/",""))=1,Prévisions!E128="A venir"),"Série à venir (non précisé)",IF(AND(AND(Prévisions!E128*1&lt;=TODAY(),Prévisions!B128=DL!C128),AND(Prévisions!F128*1&lt;=TODAY(),Prévisions!C128=DL!E128),AND(Prévisions!G128*1&lt;=TODAY(),Prévisions!D128=DL!G128)),"Série terminée",IF(AND(AND(Prévisions!E128*1&lt;=TODAY(),OR(DL!C128="!",DL!C128="?")),AND(Prévisions!F128*1&lt;=TODAY(),OR(DL!E128="!",DL!E128="?")),AND(Prévisions!G128*1&lt;=TODAY(),OR(DL!G128="!",DL!G128="?"))),"Série, OAV(s) et Film(s) en cours",IF(AND(AND(Prévisions!E128*1&lt;=TODAY(),OR(DL!C128="!",DL!C128="?")),AND(Prévisions!F128*1&lt;=TODAY(),OR(DL!E128="!",DL!E128="?"))),"Série et OAV(s) en cours",IF(AND(AND(Prévisions!E128*1&lt;=TODAY(),OR(DL!C128="!",DL!C128="?")),AND(Prévisions!G128*1&lt;=TODAY(),OR(DL!G128="!",DL!G128="?"))),"Série et Film(s) en cours",IF(AND(AND(Prévisions!F128*1&lt;=TODAY(),OR(DL!E128="!",DL!E128="?")),AND(Prévisions!G128*1&lt;=TODAY(),OR(DL!G128="!",DL!G128="?"))),"OAV(s) et Film(s) en cours",IF(AND(Prévisions!E128*1&lt;=TODAY(),OR(DL!C128="!",DL!C128="?"),RIGHT(Prévisions!B128,1)="+"),"Série en cours (non précisé)",IF(AND(Prévisions!E128*1&lt;=TODAY(),OR(DL!C128="!",DL!C128="?")),"Série en cours",IF(AND(Prévisions!F128*1&lt;=TODAY(),OR(DL!E128="!",DL!E128="?"),RIGHT(Prévisions!C128,1)="+"),"OAV(s) en cours (non précisé)",IF(AND(Prévisions!F128*1&lt;=TODAY(),OR(DL!E128="!",DL!E128="?")),"OAV(s) en cours",IF(AND(Prévisions!G128*1&lt;=TODAY(),OR(DL!G128="!",DL!G128="?"),RIGHT(Prévisions!D128,1)="+"),"Film(s) en cours (non précisé)",IF(AND(Prévisions!G128*1&lt;=TODAY(),OR(DL!G128="!",DL!G128="?")),"Film(s) en cours",IF(AND(AND(Prévisions!E128*1&gt;TODAY(),DL!C128="!"),AND(Prévisions!F128*1&gt;TODAY(),DL!E128="!"),AND(Prévisions!G128*1&gt;TODAY(),DL!G128="!")),"Série, OAV(s) et Film(s) à venir",IF(AND(AND(Prévisions!E128*1&gt;TODAY(),DL!C128="!"),AND(Prévisions!F128*1&gt;TODAY(),DL!E128="!")),"Série et OAV(s) à venir",IF(AND(AND(Prévisions!E128*1&gt;TODAY(),DL!C128="!"),AND(Prévisions!G128*1&gt;TODAY(),DL!G128="!")),"Série et Film(s) à venir",IF(AND(AND(Prévisions!F128*1&gt;TODAY(),DL!E128="!"),AND(Prévisions!G128*1&gt;TODAY(),DL!G128="!")),"OAV(s) et Film(s) à venir",IF(AND(Prévisions!E128*1&gt;TODAY(),DL!C128="!"),"Série à venir",IF(AND(Prévisions!F128*1&gt;TODAY(),DL!E128="!"),"OAV(s) à venir",IF(AND(Prévisions!G128*1&gt;TODAY(),DL!G128="!"),"Film(s) à venir","Try Again")))))))))))))))))))))),IF(AND(Prévisions!E128="Terminée",OR(ISBLANK(Prévisions!F128),LEN(Prévisions!F128)-LEN(SUBSTITUTE(Prévisions!F128,"/",""))=2,LEN(Prévisions!F128)-LEN(SUBSTITUTE(Prévisions!F128,"/",""))=1,Prévisions!F128="Terminé(s)"),OR(ISBLANK(Prévisions!G128),LEN(Prévisions!G128)-LEN(SUBSTITUTE(Prévisions!G128,"/",""))=2,,LEN(Prévisions!G128)-LEN(SUBSTITUTE(Prévisions!G128,"/",""))=1,Prévisions!G128="Terminé(s)")),IF(AND(Prévisions!E128="Terminée",AND(Prévisions!F128*1&lt;=TODAY(),OR(DL!E128="!",DL!E128="?")),AND(Prévisions!G128*1&lt;=TODAY(),OR(DL!G128="!",DL!G128="?"))),"OAV(s) et Film(s) en cours",IF(AND(Prévisions!E128="Terminée",AND(Prévisions!F128*1&lt;=TODAY(),OR(DL!E128="!",DL!E128="?"),RIGHT(Prévisions!C128,1)="+")),"OAV(s) en cours (non précisé)",IF(AND(Prévisions!E128="Terminée",AND(Prévisions!F128*1&lt;=TODAY(),OR(DL!E128="!",DL!E128="?"))),"OAV(s) en cours",IF(AND(Prévisions!E128="Terminée",AND(Prévisions!G128*1&lt;=TODAY(),OR(DL!G128="!",DL!G128="?"),RIGHT(Prévisions!D128,1)="+")),"Film(s) en cours (non précisé)",IF(AND(Prévisions!E128="Terminée",AND(Prévisions!G128*1&lt;=TODAY(),OR(DL!G128="!",DL!G128="?"))),"Film(s) en cours",IF(AND(Prévisions!E128="Terminée",AND(LEN(Prévisions!F128)-LEN(SUBSTITUTE(Prévisions!F128,"/",""))=2,Prévisions!F128*1&gt;TODAY(),DL!E128="!"),AND(LEN(Prévisions!G128)-LEN(SUBSTITUTE(Prévisions!G128,"/",""))=2,Prévisions!G128*1&gt;TODAY(),DL!G128="!")),"OAV(s) et Film(s) à venir",IF(AND(Prévisions!E128="Terminée",AND(LEN(Prévisions!F128)-LEN(SUBSTITUTE(Prévisions!F128,"/",""))=2,Prévisions!F128*1&gt;TODAY(),DL!E128="!")),"OAV(s) à venir",IF(AND(Prévisions!E128="Terminée",AND(LEN(Prévisions!G128)-LEN(SUBSTITUTE(Prévisions!G128,"/",""))=2,Prévisions!G128*1&gt;TODAY(),DL!G128="!")),"Film(s) à venir",IF(AND(OR(LEN(Prévisions!F128)-LEN(SUBSTITUTE(Prévisions!F128,"/",""))=1,Prévisions!F128="A venir"),OR(LEN(Prévisions!G128)-LEN(SUBSTITUTE(Prévisions!G128,"/",""))=1,Prévisions!G128="A venir")),"OAV(s) et Film(s) à venir (non précisé)",IF(OR(LEN(Prévisions!F128)-LEN(SUBSTITUTE(Prévisions!F128,"/",""))=1,Prévisions!F128="A venir"),"OAV(s) à venir (non précisé)",IF(OR(LEN(Prévisions!G128)-LEN(SUBSTITUTE(Prévisions!G128,"/",""))=1,Prévisions!G128="A venir"),"Film(s) à venir (non précisé)",IF(AND(Prévisions!E128="Terminée",OR(AND(Prévisions!F128*1&lt;=TODAY(),Prévisions!C128=DL!E128),ISBLANK(Prévisions!F128),Prévisions!F128="Terminé(s)"),OR(AND(Prévisions!G128*1&lt;=TODAY(),Prévisions!D128=DL!G128),ISBLANK(Prévisions!G128),Prévisions!G128="Terminé(s)")),"Série terminée","Try Again")))))))))))),IF(AND(OR(Prévisions!E128="A venir",LEN(Prévisions!E128)-LEN(SUBSTITUTE(Prévisions!E128,"/",""))=1),DL!C128="!"),"Série à venir (non précisé)",IF(AND(OR(Prévisions!F128="A venir",LEN(Prévisions!F128)-LEN(SUBSTITUTE(Prévisions!F128,"/",""))=1),DL!E128="!"),"OAV(s) à venir (non précisé)",IF(AND(OR(Prévisions!G128="A venir",LEN(Prévisions!G128)-LEN(SUBSTITUTE(Prévisions!G128,"/",""))=1),DL!G128="!"),"Film(s) à venir (non précisé)",IF(Prévisions!E128="En pause","Série en pause",IF(Prévisions!F128="En pause","OAV(s) en pause",IF(AND(LEN(Prévisions!F128)-LEN(SUBSTITUTE(Prévisions!F128,"/",""))=1,DL!E128="!"),"OAV(s) à venir (non précisé)",IF(AND(LEN(Prévisions!G128)-LEN(SUBSTITUTE(Prévisions!G128,"/",""))=1,DL!E128="!"),"Film(s) à venir (non précisé)",IF(Prévisions!G128="Terminé(s)","Film(s) terminé(s)",IF(Prévisions!F128="Terminé(s)","OAV(s) terminé(s)",IF(AND(Prévisions!E128*1&gt;TODAY(),DL!C128="!"),"Série à venir",IF(AND(Prévisions!F128*1&gt;TODAY(),DL!E128="!"),"OAV(s) à venir",IF(AND(Prévisions!G128*1&gt;TODAY(),DL!G128="!"),"Film(s) à venir",IF(AND(ISBLANK(Prévisions!E128),Prévisions!F128*1&lt;=TODAY(),OR(DL!E128="!",DL!E128="?")),"OAV(s) en cours",IF(AND(ISBLANK(Prévisions!E128),ISBLANK(Prévisions!F128),AND(Prévisions!G128*1&lt;=TODAY(),Prévisions!D128=DL!G128)),"Film(s) terminé(s)",IF(AND(ISBLANK(Prévisions!E128),ISBLANK(Prévisions!G128),AND(Prévisions!F128*1&lt;=TODAY(),Prévisions!C128=DL!E128)),"OAV(s) terminé(s)","Tryagain")))))))))))))))))</f>
        <v>Série terminée</v>
      </c>
      <c r="I128" s="5" t="str">
        <f ca="1">IF(AND(OR(H128="Série et OAV(s) en cours",H128="Série et OAV(s) en cours (non précisé)",H128="Série en cours",H128="OAV(s) en cours",H128="Film(s) en cours",H128="Série en cours (non précisé)",H128="OAV(s) en cours (non précisé)",H128="Film(s) en cours (non précisé)"),B128=C128,D128=E128,F128=G128),"A jour",IF(H128="Film(s) à venir","Dans "&amp;Prévisions!G128*1-TODAY()&amp;" jour(s)",IF(H128="OAV(s) à venir","Dans "&amp;Prévisions!F128*1-TODAY()&amp;" jour(s)",IF(H128="Série à venir","Dans "&amp;Prévisions!E128*1-TODAY()&amp;" jour(s)",IF(OR(H128="Série et OAV(s) à venir (non précisé)",H128="Série à venir (non précisé)",H128="OAV(s) à venir (non précisé)",H128="Film(s) à venir (non précisé)",H128="Série et film(s) à venir (non précisé)"),"Dans ?? jour(s)",IF(AND(H128="Film(s) terminé(s)",F128=G128),"Fini(s)",IF(AND(B128=C128,D128=E128,F128=G128),"Finie",IF(OR(DL!B128="x",DL!D128="x",DL!F128="x"),"Série Abandonnée",IF(AND(B128&lt;C128,D128&lt;E128,F128&lt;G128),C128-B128&amp;" Episode(s), "&amp;E128-D128&amp;" OAV(s) et "&amp;G128-F128&amp;" Film(s) à regarder",IF(AND(B128&lt;C128,D128&lt;E128),C128-B128&amp;" Episode(s) et "&amp;E128-D128&amp;" OAV(s) à regarder",IF(AND(B128&lt;C128,F128&lt;G128),C128-B128&amp;" Episode(s) et "&amp;G128-F128&amp;" Film(s) à regarder",IF(AND(D128&lt;E128,F128&lt;G128),E128-D128&amp;" OAV(s) et "&amp;G128-F128&amp;" Film(s) à regarder",IF(B128&lt;C128,C128-B128&amp;" Episode(s) à regarder",IF(D128&lt;E128,E128-D128&amp;" OAV(s) à regarder",IF(F128&lt;G128,G128-F128&amp;" Film(s) à regarder","")))))))))))))))</f>
        <v>Finie</v>
      </c>
    </row>
    <row r="129" spans="1:9" ht="17.25" customHeight="1" x14ac:dyDescent="0.25">
      <c r="A129" s="35" t="s">
        <v>52</v>
      </c>
      <c r="B129" s="5">
        <v>25</v>
      </c>
      <c r="C129" s="5">
        <v>25</v>
      </c>
      <c r="D129" s="5">
        <v>0</v>
      </c>
      <c r="E129" s="5">
        <v>9</v>
      </c>
      <c r="F129" s="5"/>
      <c r="G129" s="5"/>
      <c r="H129" s="5" t="str">
        <f ca="1">IF(AND(OR(LEN(Prévisions!E129)-LEN(SUBSTITUTE(Prévisions!E129,"/",""))=2,LEN(Prévisions!E129)-LEN(SUBSTITUTE(Prévisions!E129,"/",""))=1),OR(ISBLANK(Prévisions!F129),LEN(Prévisions!F129)-LEN(SUBSTITUTE(Prévisions!F129,"/",""))=2,LEN(Prévisions!F129)-LEN(SUBSTITUTE(Prévisions!F129,"/",""))=1),OR(ISBLANK(Prévisions!G129),LEN(Prévisions!G129)-LEN(SUBSTITUTE(Prévisions!G129,"/",""))=2,LEN(Prévisions!G129)-LEN(SUBSTITUTE(Prévisions!G129,"/",""))=1)),IF(AND(LEN(Prévisions!E129)-LEN(SUBSTITUTE(Prévisions!E129,"/",""))=1,LEN(Prévisions!F129)-LEN(SUBSTITUTE(Prévisions!F129,"/",""))=1,LEN(Prévisions!G129)-LEN(SUBSTITUTE(Prévisions!G129,"/",""))=1),"Série, OAV(s) et Film(s) à venir (non précisé)",IF(AND(OR(LEN(Prévisions!E129)-LEN(SUBSTITUTE(Prévisions!E129,"/",""))=1,Prévisions!E129="A venir"),OR(LEN(Prévisions!F129)-LEN(SUBSTITUTE(Prévisions!F129,"/",""))=1,Prévisions!F129="A venir")),"Série et OAV(s) à venir (non précisé)",IF(AND(OR(LEN(Prévisions!E129)-LEN(SUBSTITUTE(Prévisions!E129,"/",""))=1,Prévisions!E129="A venir"),OR(LEN(Prévisions!G129)-LEN(SUBSTITUTE(Prévisions!G129,"/",""))=1,Prévisions!G129="A venir")),"Série et Film(s) à venir (non précisé)",IF(OR(LEN(Prévisions!E129)-LEN(SUBSTITUTE(Prévisions!E129,"/",""))=1,Prévisions!E129="A venir"),"Série à venir (non précisé)",IF(AND(AND(Prévisions!E129*1&lt;=TODAY(),Prévisions!B129=DL!C129),AND(Prévisions!F129*1&lt;=TODAY(),Prévisions!C129=DL!E129),AND(Prévisions!G129*1&lt;=TODAY(),Prévisions!D129=DL!G129)),"Série terminée",IF(AND(AND(Prévisions!E129*1&lt;=TODAY(),OR(DL!C129="!",DL!C129="?")),AND(Prévisions!F129*1&lt;=TODAY(),OR(DL!E129="!",DL!E129="?")),AND(Prévisions!G129*1&lt;=TODAY(),OR(DL!G129="!",DL!G129="?"))),"Série, OAV(s) et Film(s) en cours",IF(AND(AND(Prévisions!E129*1&lt;=TODAY(),OR(DL!C129="!",DL!C129="?")),AND(Prévisions!F129*1&lt;=TODAY(),OR(DL!E129="!",DL!E129="?"))),"Série et OAV(s) en cours",IF(AND(AND(Prévisions!E129*1&lt;=TODAY(),OR(DL!C129="!",DL!C129="?")),AND(Prévisions!G129*1&lt;=TODAY(),OR(DL!G129="!",DL!G129="?"))),"Série et Film(s) en cours",IF(AND(AND(Prévisions!F129*1&lt;=TODAY(),OR(DL!E129="!",DL!E129="?")),AND(Prévisions!G129*1&lt;=TODAY(),OR(DL!G129="!",DL!G129="?"))),"OAV(s) et Film(s) en cours",IF(AND(Prévisions!E129*1&lt;=TODAY(),OR(DL!C129="!",DL!C129="?"),RIGHT(Prévisions!B129,1)="+"),"Série en cours (non précisé)",IF(AND(Prévisions!E129*1&lt;=TODAY(),OR(DL!C129="!",DL!C129="?")),"Série en cours",IF(AND(Prévisions!F129*1&lt;=TODAY(),OR(DL!E129="!",DL!E129="?"),RIGHT(Prévisions!C129,1)="+"),"OAV(s) en cours (non précisé)",IF(AND(Prévisions!F129*1&lt;=TODAY(),OR(DL!E129="!",DL!E129="?")),"OAV(s) en cours",IF(AND(Prévisions!G129*1&lt;=TODAY(),OR(DL!G129="!",DL!G129="?"),RIGHT(Prévisions!D129,1)="+"),"Film(s) en cours (non précisé)",IF(AND(Prévisions!G129*1&lt;=TODAY(),OR(DL!G129="!",DL!G129="?")),"Film(s) en cours",IF(AND(AND(Prévisions!E129*1&gt;TODAY(),DL!C129="!"),AND(Prévisions!F129*1&gt;TODAY(),DL!E129="!"),AND(Prévisions!G129*1&gt;TODAY(),DL!G129="!")),"Série, OAV(s) et Film(s) à venir",IF(AND(AND(Prévisions!E129*1&gt;TODAY(),DL!C129="!"),AND(Prévisions!F129*1&gt;TODAY(),DL!E129="!")),"Série et OAV(s) à venir",IF(AND(AND(Prévisions!E129*1&gt;TODAY(),DL!C129="!"),AND(Prévisions!G129*1&gt;TODAY(),DL!G129="!")),"Série et Film(s) à venir",IF(AND(AND(Prévisions!F129*1&gt;TODAY(),DL!E129="!"),AND(Prévisions!G129*1&gt;TODAY(),DL!G129="!")),"OAV(s) et Film(s) à venir",IF(AND(Prévisions!E129*1&gt;TODAY(),DL!C129="!"),"Série à venir",IF(AND(Prévisions!F129*1&gt;TODAY(),DL!E129="!"),"OAV(s) à venir",IF(AND(Prévisions!G129*1&gt;TODAY(),DL!G129="!"),"Film(s) à venir","Try Again")))))))))))))))))))))),IF(AND(Prévisions!E129="Terminée",OR(ISBLANK(Prévisions!F129),LEN(Prévisions!F129)-LEN(SUBSTITUTE(Prévisions!F129,"/",""))=2,LEN(Prévisions!F129)-LEN(SUBSTITUTE(Prévisions!F129,"/",""))=1,Prévisions!F129="Terminé(s)"),OR(ISBLANK(Prévisions!G129),LEN(Prévisions!G129)-LEN(SUBSTITUTE(Prévisions!G129,"/",""))=2,,LEN(Prévisions!G129)-LEN(SUBSTITUTE(Prévisions!G129,"/",""))=1,Prévisions!G129="Terminé(s)")),IF(AND(Prévisions!E129="Terminée",AND(Prévisions!F129*1&lt;=TODAY(),OR(DL!E129="!",DL!E129="?")),AND(Prévisions!G129*1&lt;=TODAY(),OR(DL!G129="!",DL!G129="?"))),"OAV(s) et Film(s) en cours",IF(AND(Prévisions!E129="Terminée",AND(Prévisions!F129*1&lt;=TODAY(),OR(DL!E129="!",DL!E129="?"),RIGHT(Prévisions!C129,1)="+")),"OAV(s) en cours (non précisé)",IF(AND(Prévisions!E129="Terminée",AND(Prévisions!F129*1&lt;=TODAY(),OR(DL!E129="!",DL!E129="?"))),"OAV(s) en cours",IF(AND(Prévisions!E129="Terminée",AND(Prévisions!G129*1&lt;=TODAY(),OR(DL!G129="!",DL!G129="?"),RIGHT(Prévisions!D129,1)="+")),"Film(s) en cours (non précisé)",IF(AND(Prévisions!E129="Terminée",AND(Prévisions!G129*1&lt;=TODAY(),OR(DL!G129="!",DL!G129="?"))),"Film(s) en cours",IF(AND(Prévisions!E129="Terminée",AND(LEN(Prévisions!F129)-LEN(SUBSTITUTE(Prévisions!F129,"/",""))=2,Prévisions!F129*1&gt;TODAY(),DL!E129="!"),AND(LEN(Prévisions!G129)-LEN(SUBSTITUTE(Prévisions!G129,"/",""))=2,Prévisions!G129*1&gt;TODAY(),DL!G129="!")),"OAV(s) et Film(s) à venir",IF(AND(Prévisions!E129="Terminée",AND(LEN(Prévisions!F129)-LEN(SUBSTITUTE(Prévisions!F129,"/",""))=2,Prévisions!F129*1&gt;TODAY(),DL!E129="!")),"OAV(s) à venir",IF(AND(Prévisions!E129="Terminée",AND(LEN(Prévisions!G129)-LEN(SUBSTITUTE(Prévisions!G129,"/",""))=2,Prévisions!G129*1&gt;TODAY(),DL!G129="!")),"Film(s) à venir",IF(AND(OR(LEN(Prévisions!F129)-LEN(SUBSTITUTE(Prévisions!F129,"/",""))=1,Prévisions!F129="A venir"),OR(LEN(Prévisions!G129)-LEN(SUBSTITUTE(Prévisions!G129,"/",""))=1,Prévisions!G129="A venir")),"OAV(s) et Film(s) à venir (non précisé)",IF(OR(LEN(Prévisions!F129)-LEN(SUBSTITUTE(Prévisions!F129,"/",""))=1,Prévisions!F129="A venir"),"OAV(s) à venir (non précisé)",IF(OR(LEN(Prévisions!G129)-LEN(SUBSTITUTE(Prévisions!G129,"/",""))=1,Prévisions!G129="A venir"),"Film(s) à venir (non précisé)",IF(AND(Prévisions!E129="Terminée",OR(AND(Prévisions!F129*1&lt;=TODAY(),Prévisions!C129=DL!E129),ISBLANK(Prévisions!F129),Prévisions!F129="Terminé(s)"),OR(AND(Prévisions!G129*1&lt;=TODAY(),Prévisions!D129=DL!G129),ISBLANK(Prévisions!G129),Prévisions!G129="Terminé(s)")),"Série terminée","Try Again")))))))))))),IF(AND(OR(Prévisions!E129="A venir",LEN(Prévisions!E129)-LEN(SUBSTITUTE(Prévisions!E129,"/",""))=1),DL!C129="!"),"Série à venir (non précisé)",IF(AND(OR(Prévisions!F129="A venir",LEN(Prévisions!F129)-LEN(SUBSTITUTE(Prévisions!F129,"/",""))=1),DL!E129="!"),"OAV(s) à venir (non précisé)",IF(AND(OR(Prévisions!G129="A venir",LEN(Prévisions!G129)-LEN(SUBSTITUTE(Prévisions!G129,"/",""))=1),DL!G129="!"),"Film(s) à venir (non précisé)",IF(Prévisions!E129="En pause","Série en pause",IF(Prévisions!F129="En pause","OAV(s) en pause",IF(AND(LEN(Prévisions!F129)-LEN(SUBSTITUTE(Prévisions!F129,"/",""))=1,DL!E129="!"),"OAV(s) à venir (non précisé)",IF(AND(LEN(Prévisions!G129)-LEN(SUBSTITUTE(Prévisions!G129,"/",""))=1,DL!E129="!"),"Film(s) à venir (non précisé)",IF(Prévisions!G129="Terminé(s)","Film(s) terminé(s)",IF(Prévisions!F129="Terminé(s)","OAV(s) terminé(s)",IF(AND(Prévisions!E129*1&gt;TODAY(),DL!C129="!"),"Série à venir",IF(AND(Prévisions!F129*1&gt;TODAY(),DL!E129="!"),"OAV(s) à venir",IF(AND(Prévisions!G129*1&gt;TODAY(),DL!G129="!"),"Film(s) à venir",IF(AND(ISBLANK(Prévisions!E129),Prévisions!F129*1&lt;=TODAY(),OR(DL!E129="!",DL!E129="?")),"OAV(s) en cours",IF(AND(ISBLANK(Prévisions!E129),ISBLANK(Prévisions!F129),AND(Prévisions!G129*1&lt;=TODAY(),Prévisions!D129=DL!G129)),"Film(s) terminé(s)",IF(AND(ISBLANK(Prévisions!E129),ISBLANK(Prévisions!G129),AND(Prévisions!F129*1&lt;=TODAY(),Prévisions!C129=DL!E129)),"OAV(s) terminé(s)","Tryagain")))))))))))))))))</f>
        <v>Série terminée</v>
      </c>
      <c r="I129" s="5" t="str">
        <f ca="1">IF(AND(OR(H129="Série et OAV(s) en cours",H129="Série et OAV(s) en cours (non précisé)",H129="Série en cours",H129="OAV(s) en cours",H129="Film(s) en cours",H129="Série en cours (non précisé)",H129="OAV(s) en cours (non précisé)",H129="Film(s) en cours (non précisé)"),B129=C129,D129=E129,F129=G129),"A jour",IF(H129="Film(s) à venir","Dans "&amp;Prévisions!G129*1-TODAY()&amp;" jour(s)",IF(H129="OAV(s) à venir","Dans "&amp;Prévisions!F129*1-TODAY()&amp;" jour(s)",IF(H129="Série à venir","Dans "&amp;Prévisions!E129*1-TODAY()&amp;" jour(s)",IF(OR(H129="Série et OAV(s) à venir (non précisé)",H129="Série à venir (non précisé)",H129="OAV(s) à venir (non précisé)",H129="Film(s) à venir (non précisé)",H129="Série et film(s) à venir (non précisé)"),"Dans ?? jour(s)",IF(AND(H129="Film(s) terminé(s)",F129=G129),"Fini(s)",IF(AND(B129=C129,D129=E129,F129=G129),"Finie",IF(OR(DL!B129="x",DL!D129="x",DL!F129="x"),"Série Abandonnée",IF(AND(B129&lt;C129,D129&lt;E129,F129&lt;G129),C129-B129&amp;" Episode(s), "&amp;E129-D129&amp;" OAV(s) et "&amp;G129-F129&amp;" Film(s) à regarder",IF(AND(B129&lt;C129,D129&lt;E129),C129-B129&amp;" Episode(s) et "&amp;E129-D129&amp;" OAV(s) à regarder",IF(AND(B129&lt;C129,F129&lt;G129),C129-B129&amp;" Episode(s) et "&amp;G129-F129&amp;" Film(s) à regarder",IF(AND(D129&lt;E129,F129&lt;G129),E129-D129&amp;" OAV(s) et "&amp;G129-F129&amp;" Film(s) à regarder",IF(B129&lt;C129,C129-B129&amp;" Episode(s) à regarder",IF(D129&lt;E129,E129-D129&amp;" OAV(s) à regarder",IF(F129&lt;G129,G129-F129&amp;" Film(s) à regarder","")))))))))))))))</f>
        <v>9 OAV(s) à regarder</v>
      </c>
    </row>
    <row r="130" spans="1:9" s="8" customFormat="1" ht="17.25" customHeight="1" x14ac:dyDescent="0.25">
      <c r="A130" s="35" t="s">
        <v>68</v>
      </c>
      <c r="B130" s="5">
        <v>25</v>
      </c>
      <c r="C130" s="5">
        <v>25</v>
      </c>
      <c r="D130" s="5">
        <v>0</v>
      </c>
      <c r="E130" s="5">
        <v>1</v>
      </c>
      <c r="F130" s="5"/>
      <c r="G130" s="5"/>
      <c r="H130" s="5" t="str">
        <f ca="1">IF(AND(OR(LEN(Prévisions!E130)-LEN(SUBSTITUTE(Prévisions!E130,"/",""))=2,LEN(Prévisions!E130)-LEN(SUBSTITUTE(Prévisions!E130,"/",""))=1),OR(ISBLANK(Prévisions!F130),LEN(Prévisions!F130)-LEN(SUBSTITUTE(Prévisions!F130,"/",""))=2,LEN(Prévisions!F130)-LEN(SUBSTITUTE(Prévisions!F130,"/",""))=1),OR(ISBLANK(Prévisions!G130),LEN(Prévisions!G130)-LEN(SUBSTITUTE(Prévisions!G130,"/",""))=2,LEN(Prévisions!G130)-LEN(SUBSTITUTE(Prévisions!G130,"/",""))=1)),IF(AND(LEN(Prévisions!E130)-LEN(SUBSTITUTE(Prévisions!E130,"/",""))=1,LEN(Prévisions!F130)-LEN(SUBSTITUTE(Prévisions!F130,"/",""))=1,LEN(Prévisions!G130)-LEN(SUBSTITUTE(Prévisions!G130,"/",""))=1),"Série, OAV(s) et Film(s) à venir (non précisé)",IF(AND(OR(LEN(Prévisions!E130)-LEN(SUBSTITUTE(Prévisions!E130,"/",""))=1,Prévisions!E130="A venir"),OR(LEN(Prévisions!F130)-LEN(SUBSTITUTE(Prévisions!F130,"/",""))=1,Prévisions!F130="A venir")),"Série et OAV(s) à venir (non précisé)",IF(AND(OR(LEN(Prévisions!E130)-LEN(SUBSTITUTE(Prévisions!E130,"/",""))=1,Prévisions!E130="A venir"),OR(LEN(Prévisions!G130)-LEN(SUBSTITUTE(Prévisions!G130,"/",""))=1,Prévisions!G130="A venir")),"Série et Film(s) à venir (non précisé)",IF(OR(LEN(Prévisions!E130)-LEN(SUBSTITUTE(Prévisions!E130,"/",""))=1,Prévisions!E130="A venir"),"Série à venir (non précisé)",IF(AND(AND(Prévisions!E130*1&lt;=TODAY(),Prévisions!B130=DL!C130),AND(Prévisions!F130*1&lt;=TODAY(),Prévisions!C130=DL!E130),AND(Prévisions!G130*1&lt;=TODAY(),Prévisions!D130=DL!G130)),"Série terminée",IF(AND(AND(Prévisions!E130*1&lt;=TODAY(),OR(DL!C130="!",DL!C130="?")),AND(Prévisions!F130*1&lt;=TODAY(),OR(DL!E130="!",DL!E130="?")),AND(Prévisions!G130*1&lt;=TODAY(),OR(DL!G130="!",DL!G130="?"))),"Série, OAV(s) et Film(s) en cours",IF(AND(AND(Prévisions!E130*1&lt;=TODAY(),OR(DL!C130="!",DL!C130="?")),AND(Prévisions!F130*1&lt;=TODAY(),OR(DL!E130="!",DL!E130="?"))),"Série et OAV(s) en cours",IF(AND(AND(Prévisions!E130*1&lt;=TODAY(),OR(DL!C130="!",DL!C130="?")),AND(Prévisions!G130*1&lt;=TODAY(),OR(DL!G130="!",DL!G130="?"))),"Série et Film(s) en cours",IF(AND(AND(Prévisions!F130*1&lt;=TODAY(),OR(DL!E130="!",DL!E130="?")),AND(Prévisions!G130*1&lt;=TODAY(),OR(DL!G130="!",DL!G130="?"))),"OAV(s) et Film(s) en cours",IF(AND(Prévisions!E130*1&lt;=TODAY(),OR(DL!C130="!",DL!C130="?"),RIGHT(Prévisions!B130,1)="+"),"Série en cours (non précisé)",IF(AND(Prévisions!E130*1&lt;=TODAY(),OR(DL!C130="!",DL!C130="?")),"Série en cours",IF(AND(Prévisions!F130*1&lt;=TODAY(),OR(DL!E130="!",DL!E130="?"),RIGHT(Prévisions!C130,1)="+"),"OAV(s) en cours (non précisé)",IF(AND(Prévisions!F130*1&lt;=TODAY(),OR(DL!E130="!",DL!E130="?")),"OAV(s) en cours",IF(AND(Prévisions!G130*1&lt;=TODAY(),OR(DL!G130="!",DL!G130="?"),RIGHT(Prévisions!D130,1)="+"),"Film(s) en cours (non précisé)",IF(AND(Prévisions!G130*1&lt;=TODAY(),OR(DL!G130="!",DL!G130="?")),"Film(s) en cours",IF(AND(AND(Prévisions!E130*1&gt;TODAY(),DL!C130="!"),AND(Prévisions!F130*1&gt;TODAY(),DL!E130="!"),AND(Prévisions!G130*1&gt;TODAY(),DL!G130="!")),"Série, OAV(s) et Film(s) à venir",IF(AND(AND(Prévisions!E130*1&gt;TODAY(),DL!C130="!"),AND(Prévisions!F130*1&gt;TODAY(),DL!E130="!")),"Série et OAV(s) à venir",IF(AND(AND(Prévisions!E130*1&gt;TODAY(),DL!C130="!"),AND(Prévisions!G130*1&gt;TODAY(),DL!G130="!")),"Série et Film(s) à venir",IF(AND(AND(Prévisions!F130*1&gt;TODAY(),DL!E130="!"),AND(Prévisions!G130*1&gt;TODAY(),DL!G130="!")),"OAV(s) et Film(s) à venir",IF(AND(Prévisions!E130*1&gt;TODAY(),DL!C130="!"),"Série à venir",IF(AND(Prévisions!F130*1&gt;TODAY(),DL!E130="!"),"OAV(s) à venir",IF(AND(Prévisions!G130*1&gt;TODAY(),DL!G130="!"),"Film(s) à venir","Try Again")))))))))))))))))))))),IF(AND(Prévisions!E130="Terminée",OR(ISBLANK(Prévisions!F130),LEN(Prévisions!F130)-LEN(SUBSTITUTE(Prévisions!F130,"/",""))=2,LEN(Prévisions!F130)-LEN(SUBSTITUTE(Prévisions!F130,"/",""))=1,Prévisions!F130="Terminé(s)"),OR(ISBLANK(Prévisions!G130),LEN(Prévisions!G130)-LEN(SUBSTITUTE(Prévisions!G130,"/",""))=2,,LEN(Prévisions!G130)-LEN(SUBSTITUTE(Prévisions!G130,"/",""))=1,Prévisions!G130="Terminé(s)")),IF(AND(Prévisions!E130="Terminée",AND(Prévisions!F130*1&lt;=TODAY(),OR(DL!E130="!",DL!E130="?")),AND(Prévisions!G130*1&lt;=TODAY(),OR(DL!G130="!",DL!G130="?"))),"OAV(s) et Film(s) en cours",IF(AND(Prévisions!E130="Terminée",AND(Prévisions!F130*1&lt;=TODAY(),OR(DL!E130="!",DL!E130="?"),RIGHT(Prévisions!C130,1)="+")),"OAV(s) en cours (non précisé)",IF(AND(Prévisions!E130="Terminée",AND(Prévisions!F130*1&lt;=TODAY(),OR(DL!E130="!",DL!E130="?"))),"OAV(s) en cours",IF(AND(Prévisions!E130="Terminée",AND(Prévisions!G130*1&lt;=TODAY(),OR(DL!G130="!",DL!G130="?"),RIGHT(Prévisions!D130,1)="+")),"Film(s) en cours (non précisé)",IF(AND(Prévisions!E130="Terminée",AND(Prévisions!G130*1&lt;=TODAY(),OR(DL!G130="!",DL!G130="?"))),"Film(s) en cours",IF(AND(Prévisions!E130="Terminée",AND(LEN(Prévisions!F130)-LEN(SUBSTITUTE(Prévisions!F130,"/",""))=2,Prévisions!F130*1&gt;TODAY(),DL!E130="!"),AND(LEN(Prévisions!G130)-LEN(SUBSTITUTE(Prévisions!G130,"/",""))=2,Prévisions!G130*1&gt;TODAY(),DL!G130="!")),"OAV(s) et Film(s) à venir",IF(AND(Prévisions!E130="Terminée",AND(LEN(Prévisions!F130)-LEN(SUBSTITUTE(Prévisions!F130,"/",""))=2,Prévisions!F130*1&gt;TODAY(),DL!E130="!")),"OAV(s) à venir",IF(AND(Prévisions!E130="Terminée",AND(LEN(Prévisions!G130)-LEN(SUBSTITUTE(Prévisions!G130,"/",""))=2,Prévisions!G130*1&gt;TODAY(),DL!G130="!")),"Film(s) à venir",IF(AND(OR(LEN(Prévisions!F130)-LEN(SUBSTITUTE(Prévisions!F130,"/",""))=1,Prévisions!F130="A venir"),OR(LEN(Prévisions!G130)-LEN(SUBSTITUTE(Prévisions!G130,"/",""))=1,Prévisions!G130="A venir")),"OAV(s) et Film(s) à venir (non précisé)",IF(OR(LEN(Prévisions!F130)-LEN(SUBSTITUTE(Prévisions!F130,"/",""))=1,Prévisions!F130="A venir"),"OAV(s) à venir (non précisé)",IF(OR(LEN(Prévisions!G130)-LEN(SUBSTITUTE(Prévisions!G130,"/",""))=1,Prévisions!G130="A venir"),"Film(s) à venir (non précisé)",IF(AND(Prévisions!E130="Terminée",OR(AND(Prévisions!F130*1&lt;=TODAY(),Prévisions!C130=DL!E130),ISBLANK(Prévisions!F130),Prévisions!F130="Terminé(s)"),OR(AND(Prévisions!G130*1&lt;=TODAY(),Prévisions!D130=DL!G130),ISBLANK(Prévisions!G130),Prévisions!G130="Terminé(s)")),"Série terminée","Try Again")))))))))))),IF(AND(OR(Prévisions!E130="A venir",LEN(Prévisions!E130)-LEN(SUBSTITUTE(Prévisions!E130,"/",""))=1),DL!C130="!"),"Série à venir (non précisé)",IF(AND(OR(Prévisions!F130="A venir",LEN(Prévisions!F130)-LEN(SUBSTITUTE(Prévisions!F130,"/",""))=1),DL!E130="!"),"OAV(s) à venir (non précisé)",IF(AND(OR(Prévisions!G130="A venir",LEN(Prévisions!G130)-LEN(SUBSTITUTE(Prévisions!G130,"/",""))=1),DL!G130="!"),"Film(s) à venir (non précisé)",IF(Prévisions!E130="En pause","Série en pause",IF(Prévisions!F130="En pause","OAV(s) en pause",IF(AND(LEN(Prévisions!F130)-LEN(SUBSTITUTE(Prévisions!F130,"/",""))=1,DL!E130="!"),"OAV(s) à venir (non précisé)",IF(AND(LEN(Prévisions!G130)-LEN(SUBSTITUTE(Prévisions!G130,"/",""))=1,DL!E130="!"),"Film(s) à venir (non précisé)",IF(Prévisions!G130="Terminé(s)","Film(s) terminé(s)",IF(Prévisions!F130="Terminé(s)","OAV(s) terminé(s)",IF(AND(Prévisions!E130*1&gt;TODAY(),DL!C130="!"),"Série à venir",IF(AND(Prévisions!F130*1&gt;TODAY(),DL!E130="!"),"OAV(s) à venir",IF(AND(Prévisions!G130*1&gt;TODAY(),DL!G130="!"),"Film(s) à venir",IF(AND(ISBLANK(Prévisions!E130),Prévisions!F130*1&lt;=TODAY(),OR(DL!E130="!",DL!E130="?")),"OAV(s) en cours",IF(AND(ISBLANK(Prévisions!E130),ISBLANK(Prévisions!F130),AND(Prévisions!G130*1&lt;=TODAY(),Prévisions!D130=DL!G130)),"Film(s) terminé(s)",IF(AND(ISBLANK(Prévisions!E130),ISBLANK(Prévisions!G130),AND(Prévisions!F130*1&lt;=TODAY(),Prévisions!C130=DL!E130)),"OAV(s) terminé(s)","Tryagain")))))))))))))))))</f>
        <v>Série terminée</v>
      </c>
      <c r="I130" s="5" t="str">
        <f ca="1">IF(AND(OR(H130="Série et OAV(s) en cours",H130="Série et OAV(s) en cours (non précisé)",H130="Série en cours",H130="OAV(s) en cours",H130="Film(s) en cours",H130="Série en cours (non précisé)",H130="OAV(s) en cours (non précisé)",H130="Film(s) en cours (non précisé)"),B130=C130,D130=E130,F130=G130),"A jour",IF(H130="Film(s) à venir","Dans "&amp;Prévisions!G130*1-TODAY()&amp;" jour(s)",IF(H130="OAV(s) à venir","Dans "&amp;Prévisions!F130*1-TODAY()&amp;" jour(s)",IF(H130="Série à venir","Dans "&amp;Prévisions!E130*1-TODAY()&amp;" jour(s)",IF(OR(H130="Série et OAV(s) à venir (non précisé)",H130="Série à venir (non précisé)",H130="OAV(s) à venir (non précisé)",H130="Film(s) à venir (non précisé)",H130="Série et film(s) à venir (non précisé)"),"Dans ?? jour(s)",IF(AND(H130="Film(s) terminé(s)",F130=G130),"Fini(s)",IF(AND(B130=C130,D130=E130,F130=G130),"Finie",IF(OR(DL!B130="x",DL!D130="x",DL!F130="x"),"Série Abandonnée",IF(AND(B130&lt;C130,D130&lt;E130,F130&lt;G130),C130-B130&amp;" Episode(s), "&amp;E130-D130&amp;" OAV(s) et "&amp;G130-F130&amp;" Film(s) à regarder",IF(AND(B130&lt;C130,D130&lt;E130),C130-B130&amp;" Episode(s) et "&amp;E130-D130&amp;" OAV(s) à regarder",IF(AND(B130&lt;C130,F130&lt;G130),C130-B130&amp;" Episode(s) et "&amp;G130-F130&amp;" Film(s) à regarder",IF(AND(D130&lt;E130,F130&lt;G130),E130-D130&amp;" OAV(s) et "&amp;G130-F130&amp;" Film(s) à regarder",IF(B130&lt;C130,C130-B130&amp;" Episode(s) à regarder",IF(D130&lt;E130,E130-D130&amp;" OAV(s) à regarder",IF(F130&lt;G130,G130-F130&amp;" Film(s) à regarder","")))))))))))))))</f>
        <v>1 OAV(s) à regarder</v>
      </c>
    </row>
    <row r="131" spans="1:9" s="10" customFormat="1" ht="17.25" customHeight="1" x14ac:dyDescent="0.25">
      <c r="A131" s="35" t="s">
        <v>125</v>
      </c>
      <c r="B131" s="5">
        <v>0</v>
      </c>
      <c r="C131" s="5">
        <v>16</v>
      </c>
      <c r="D131" s="5"/>
      <c r="E131" s="5"/>
      <c r="F131" s="5"/>
      <c r="G131" s="5"/>
      <c r="H131" s="5" t="str">
        <f ca="1">IF(AND(OR(LEN(Prévisions!E131)-LEN(SUBSTITUTE(Prévisions!E131,"/",""))=2,LEN(Prévisions!E131)-LEN(SUBSTITUTE(Prévisions!E131,"/",""))=1),OR(ISBLANK(Prévisions!F131),LEN(Prévisions!F131)-LEN(SUBSTITUTE(Prévisions!F131,"/",""))=2,LEN(Prévisions!F131)-LEN(SUBSTITUTE(Prévisions!F131,"/",""))=1),OR(ISBLANK(Prévisions!G131),LEN(Prévisions!G131)-LEN(SUBSTITUTE(Prévisions!G131,"/",""))=2,LEN(Prévisions!G131)-LEN(SUBSTITUTE(Prévisions!G131,"/",""))=1)),IF(AND(LEN(Prévisions!E131)-LEN(SUBSTITUTE(Prévisions!E131,"/",""))=1,LEN(Prévisions!F131)-LEN(SUBSTITUTE(Prévisions!F131,"/",""))=1,LEN(Prévisions!G131)-LEN(SUBSTITUTE(Prévisions!G131,"/",""))=1),"Série, OAV(s) et Film(s) à venir (non précisé)",IF(AND(OR(LEN(Prévisions!E131)-LEN(SUBSTITUTE(Prévisions!E131,"/",""))=1,Prévisions!E131="A venir"),OR(LEN(Prévisions!F131)-LEN(SUBSTITUTE(Prévisions!F131,"/",""))=1,Prévisions!F131="A venir")),"Série et OAV(s) à venir (non précisé)",IF(AND(OR(LEN(Prévisions!E131)-LEN(SUBSTITUTE(Prévisions!E131,"/",""))=1,Prévisions!E131="A venir"),OR(LEN(Prévisions!G131)-LEN(SUBSTITUTE(Prévisions!G131,"/",""))=1,Prévisions!G131="A venir")),"Série et Film(s) à venir (non précisé)",IF(OR(LEN(Prévisions!E131)-LEN(SUBSTITUTE(Prévisions!E131,"/",""))=1,Prévisions!E131="A venir"),"Série à venir (non précisé)",IF(AND(AND(Prévisions!E131*1&lt;=TODAY(),Prévisions!B131=DL!C131),AND(Prévisions!F131*1&lt;=TODAY(),Prévisions!C131=DL!E131),AND(Prévisions!G131*1&lt;=TODAY(),Prévisions!D131=DL!G131)),"Série terminée",IF(AND(AND(Prévisions!E131*1&lt;=TODAY(),OR(DL!C131="!",DL!C131="?")),AND(Prévisions!F131*1&lt;=TODAY(),OR(DL!E131="!",DL!E131="?")),AND(Prévisions!G131*1&lt;=TODAY(),OR(DL!G131="!",DL!G131="?"))),"Série, OAV(s) et Film(s) en cours",IF(AND(AND(Prévisions!E131*1&lt;=TODAY(),OR(DL!C131="!",DL!C131="?")),AND(Prévisions!F131*1&lt;=TODAY(),OR(DL!E131="!",DL!E131="?"))),"Série et OAV(s) en cours",IF(AND(AND(Prévisions!E131*1&lt;=TODAY(),OR(DL!C131="!",DL!C131="?")),AND(Prévisions!G131*1&lt;=TODAY(),OR(DL!G131="!",DL!G131="?"))),"Série et Film(s) en cours",IF(AND(AND(Prévisions!F131*1&lt;=TODAY(),OR(DL!E131="!",DL!E131="?")),AND(Prévisions!G131*1&lt;=TODAY(),OR(DL!G131="!",DL!G131="?"))),"OAV(s) et Film(s) en cours",IF(AND(Prévisions!E131*1&lt;=TODAY(),OR(DL!C131="!",DL!C131="?"),RIGHT(Prévisions!B131,1)="+"),"Série en cours (non précisé)",IF(AND(Prévisions!E131*1&lt;=TODAY(),OR(DL!C131="!",DL!C131="?")),"Série en cours",IF(AND(Prévisions!F131*1&lt;=TODAY(),OR(DL!E131="!",DL!E131="?"),RIGHT(Prévisions!C131,1)="+"),"OAV(s) en cours (non précisé)",IF(AND(Prévisions!F131*1&lt;=TODAY(),OR(DL!E131="!",DL!E131="?")),"OAV(s) en cours",IF(AND(Prévisions!G131*1&lt;=TODAY(),OR(DL!G131="!",DL!G131="?"),RIGHT(Prévisions!D131,1)="+"),"Film(s) en cours (non précisé)",IF(AND(Prévisions!G131*1&lt;=TODAY(),OR(DL!G131="!",DL!G131="?")),"Film(s) en cours",IF(AND(AND(Prévisions!E131*1&gt;TODAY(),DL!C131="!"),AND(Prévisions!F131*1&gt;TODAY(),DL!E131="!"),AND(Prévisions!G131*1&gt;TODAY(),DL!G131="!")),"Série, OAV(s) et Film(s) à venir",IF(AND(AND(Prévisions!E131*1&gt;TODAY(),DL!C131="!"),AND(Prévisions!F131*1&gt;TODAY(),DL!E131="!")),"Série et OAV(s) à venir",IF(AND(AND(Prévisions!E131*1&gt;TODAY(),DL!C131="!"),AND(Prévisions!G131*1&gt;TODAY(),DL!G131="!")),"Série et Film(s) à venir",IF(AND(AND(Prévisions!F131*1&gt;TODAY(),DL!E131="!"),AND(Prévisions!G131*1&gt;TODAY(),DL!G131="!")),"OAV(s) et Film(s) à venir",IF(AND(Prévisions!E131*1&gt;TODAY(),DL!C131="!"),"Série à venir",IF(AND(Prévisions!F131*1&gt;TODAY(),DL!E131="!"),"OAV(s) à venir",IF(AND(Prévisions!G131*1&gt;TODAY(),DL!G131="!"),"Film(s) à venir","Try Again")))))))))))))))))))))),IF(AND(Prévisions!E131="Terminée",OR(ISBLANK(Prévisions!F131),LEN(Prévisions!F131)-LEN(SUBSTITUTE(Prévisions!F131,"/",""))=2,LEN(Prévisions!F131)-LEN(SUBSTITUTE(Prévisions!F131,"/",""))=1,Prévisions!F131="Terminé(s)"),OR(ISBLANK(Prévisions!G131),LEN(Prévisions!G131)-LEN(SUBSTITUTE(Prévisions!G131,"/",""))=2,,LEN(Prévisions!G131)-LEN(SUBSTITUTE(Prévisions!G131,"/",""))=1,Prévisions!G131="Terminé(s)")),IF(AND(Prévisions!E131="Terminée",AND(Prévisions!F131*1&lt;=TODAY(),OR(DL!E131="!",DL!E131="?")),AND(Prévisions!G131*1&lt;=TODAY(),OR(DL!G131="!",DL!G131="?"))),"OAV(s) et Film(s) en cours",IF(AND(Prévisions!E131="Terminée",AND(Prévisions!F131*1&lt;=TODAY(),OR(DL!E131="!",DL!E131="?"),RIGHT(Prévisions!C131,1)="+")),"OAV(s) en cours (non précisé)",IF(AND(Prévisions!E131="Terminée",AND(Prévisions!F131*1&lt;=TODAY(),OR(DL!E131="!",DL!E131="?"))),"OAV(s) en cours",IF(AND(Prévisions!E131="Terminée",AND(Prévisions!G131*1&lt;=TODAY(),OR(DL!G131="!",DL!G131="?"),RIGHT(Prévisions!D131,1)="+")),"Film(s) en cours (non précisé)",IF(AND(Prévisions!E131="Terminée",AND(Prévisions!G131*1&lt;=TODAY(),OR(DL!G131="!",DL!G131="?"))),"Film(s) en cours",IF(AND(Prévisions!E131="Terminée",AND(LEN(Prévisions!F131)-LEN(SUBSTITUTE(Prévisions!F131,"/",""))=2,Prévisions!F131*1&gt;TODAY(),DL!E131="!"),AND(LEN(Prévisions!G131)-LEN(SUBSTITUTE(Prévisions!G131,"/",""))=2,Prévisions!G131*1&gt;TODAY(),DL!G131="!")),"OAV(s) et Film(s) à venir",IF(AND(Prévisions!E131="Terminée",AND(LEN(Prévisions!F131)-LEN(SUBSTITUTE(Prévisions!F131,"/",""))=2,Prévisions!F131*1&gt;TODAY(),DL!E131="!")),"OAV(s) à venir",IF(AND(Prévisions!E131="Terminée",AND(LEN(Prévisions!G131)-LEN(SUBSTITUTE(Prévisions!G131,"/",""))=2,Prévisions!G131*1&gt;TODAY(),DL!G131="!")),"Film(s) à venir",IF(AND(OR(LEN(Prévisions!F131)-LEN(SUBSTITUTE(Prévisions!F131,"/",""))=1,Prévisions!F131="A venir"),OR(LEN(Prévisions!G131)-LEN(SUBSTITUTE(Prévisions!G131,"/",""))=1,Prévisions!G131="A venir")),"OAV(s) et Film(s) à venir (non précisé)",IF(OR(LEN(Prévisions!F131)-LEN(SUBSTITUTE(Prévisions!F131,"/",""))=1,Prévisions!F131="A venir"),"OAV(s) à venir (non précisé)",IF(OR(LEN(Prévisions!G131)-LEN(SUBSTITUTE(Prévisions!G131,"/",""))=1,Prévisions!G131="A venir"),"Film(s) à venir (non précisé)",IF(AND(Prévisions!E131="Terminée",OR(AND(Prévisions!F131*1&lt;=TODAY(),Prévisions!C131=DL!E131),ISBLANK(Prévisions!F131),Prévisions!F131="Terminé(s)"),OR(AND(Prévisions!G131*1&lt;=TODAY(),Prévisions!D131=DL!G131),ISBLANK(Prévisions!G131),Prévisions!G131="Terminé(s)")),"Série terminée","Try Again")))))))))))),IF(AND(OR(Prévisions!E131="A venir",LEN(Prévisions!E131)-LEN(SUBSTITUTE(Prévisions!E131,"/",""))=1),DL!C131="!"),"Série à venir (non précisé)",IF(AND(OR(Prévisions!F131="A venir",LEN(Prévisions!F131)-LEN(SUBSTITUTE(Prévisions!F131,"/",""))=1),DL!E131="!"),"OAV(s) à venir (non précisé)",IF(AND(OR(Prévisions!G131="A venir",LEN(Prévisions!G131)-LEN(SUBSTITUTE(Prévisions!G131,"/",""))=1),DL!G131="!"),"Film(s) à venir (non précisé)",IF(Prévisions!E131="En pause","Série en pause",IF(Prévisions!F131="En pause","OAV(s) en pause",IF(AND(LEN(Prévisions!F131)-LEN(SUBSTITUTE(Prévisions!F131,"/",""))=1,DL!E131="!"),"OAV(s) à venir (non précisé)",IF(AND(LEN(Prévisions!G131)-LEN(SUBSTITUTE(Prévisions!G131,"/",""))=1,DL!E131="!"),"Film(s) à venir (non précisé)",IF(Prévisions!G131="Terminé(s)","Film(s) terminé(s)",IF(Prévisions!F131="Terminé(s)","OAV(s) terminé(s)",IF(AND(Prévisions!E131*1&gt;TODAY(),DL!C131="!"),"Série à venir",IF(AND(Prévisions!F131*1&gt;TODAY(),DL!E131="!"),"OAV(s) à venir",IF(AND(Prévisions!G131*1&gt;TODAY(),DL!G131="!"),"Film(s) à venir",IF(AND(ISBLANK(Prévisions!E131),Prévisions!F131*1&lt;=TODAY(),OR(DL!E131="!",DL!E131="?")),"OAV(s) en cours",IF(AND(ISBLANK(Prévisions!E131),ISBLANK(Prévisions!F131),AND(Prévisions!G131*1&lt;=TODAY(),Prévisions!D131=DL!G131)),"Film(s) terminé(s)",IF(AND(ISBLANK(Prévisions!E131),ISBLANK(Prévisions!G131),AND(Prévisions!F131*1&lt;=TODAY(),Prévisions!C131=DL!E131)),"OAV(s) terminé(s)","Tryagain")))))))))))))))))</f>
        <v>Série en cours</v>
      </c>
      <c r="I131" s="5" t="str">
        <f ca="1">IF(AND(OR(H131="Série et OAV(s) en cours",H131="Série et OAV(s) en cours (non précisé)",H131="Série en cours",H131="OAV(s) en cours",H131="Film(s) en cours",H131="Série en cours (non précisé)",H131="OAV(s) en cours (non précisé)",H131="Film(s) en cours (non précisé)"),B131=C131,D131=E131,F131=G131),"A jour",IF(H131="Film(s) à venir","Dans "&amp;Prévisions!G131*1-TODAY()&amp;" jour(s)",IF(H131="OAV(s) à venir","Dans "&amp;Prévisions!F131*1-TODAY()&amp;" jour(s)",IF(H131="Série à venir","Dans "&amp;Prévisions!E131*1-TODAY()&amp;" jour(s)",IF(OR(H131="Série et OAV(s) à venir (non précisé)",H131="Série à venir (non précisé)",H131="OAV(s) à venir (non précisé)",H131="Film(s) à venir (non précisé)",H131="Série et film(s) à venir (non précisé)"),"Dans ?? jour(s)",IF(AND(H131="Film(s) terminé(s)",F131=G131),"Fini(s)",IF(AND(B131=C131,D131=E131,F131=G131),"Finie",IF(OR(DL!B131="x",DL!D131="x",DL!F131="x"),"Série Abandonnée",IF(AND(B131&lt;C131,D131&lt;E131,F131&lt;G131),C131-B131&amp;" Episode(s), "&amp;E131-D131&amp;" OAV(s) et "&amp;G131-F131&amp;" Film(s) à regarder",IF(AND(B131&lt;C131,D131&lt;E131),C131-B131&amp;" Episode(s) et "&amp;E131-D131&amp;" OAV(s) à regarder",IF(AND(B131&lt;C131,F131&lt;G131),C131-B131&amp;" Episode(s) et "&amp;G131-F131&amp;" Film(s) à regarder",IF(AND(D131&lt;E131,F131&lt;G131),E131-D131&amp;" OAV(s) et "&amp;G131-F131&amp;" Film(s) à regarder",IF(B131&lt;C131,C131-B131&amp;" Episode(s) à regarder",IF(D131&lt;E131,E131-D131&amp;" OAV(s) à regarder",IF(F131&lt;G131,G131-F131&amp;" Film(s) à regarder","")))))))))))))))</f>
        <v>16 Episode(s) à regarder</v>
      </c>
    </row>
    <row r="132" spans="1:9" ht="17.25" customHeight="1" x14ac:dyDescent="0.25">
      <c r="A132" s="35" t="s">
        <v>45</v>
      </c>
      <c r="B132" s="5">
        <v>50</v>
      </c>
      <c r="C132" s="5">
        <v>50</v>
      </c>
      <c r="D132" s="5"/>
      <c r="E132" s="5"/>
      <c r="F132" s="5"/>
      <c r="G132" s="5"/>
      <c r="H132" s="5" t="str">
        <f ca="1">IF(AND(OR(LEN(Prévisions!E132)-LEN(SUBSTITUTE(Prévisions!E132,"/",""))=2,LEN(Prévisions!E132)-LEN(SUBSTITUTE(Prévisions!E132,"/",""))=1),OR(ISBLANK(Prévisions!F132),LEN(Prévisions!F132)-LEN(SUBSTITUTE(Prévisions!F132,"/",""))=2,LEN(Prévisions!F132)-LEN(SUBSTITUTE(Prévisions!F132,"/",""))=1),OR(ISBLANK(Prévisions!G132),LEN(Prévisions!G132)-LEN(SUBSTITUTE(Prévisions!G132,"/",""))=2,LEN(Prévisions!G132)-LEN(SUBSTITUTE(Prévisions!G132,"/",""))=1)),IF(AND(LEN(Prévisions!E132)-LEN(SUBSTITUTE(Prévisions!E132,"/",""))=1,LEN(Prévisions!F132)-LEN(SUBSTITUTE(Prévisions!F132,"/",""))=1,LEN(Prévisions!G132)-LEN(SUBSTITUTE(Prévisions!G132,"/",""))=1),"Série, OAV(s) et Film(s) à venir (non précisé)",IF(AND(OR(LEN(Prévisions!E132)-LEN(SUBSTITUTE(Prévisions!E132,"/",""))=1,Prévisions!E132="A venir"),OR(LEN(Prévisions!F132)-LEN(SUBSTITUTE(Prévisions!F132,"/",""))=1,Prévisions!F132="A venir")),"Série et OAV(s) à venir (non précisé)",IF(AND(OR(LEN(Prévisions!E132)-LEN(SUBSTITUTE(Prévisions!E132,"/",""))=1,Prévisions!E132="A venir"),OR(LEN(Prévisions!G132)-LEN(SUBSTITUTE(Prévisions!G132,"/",""))=1,Prévisions!G132="A venir")),"Série et Film(s) à venir (non précisé)",IF(OR(LEN(Prévisions!E132)-LEN(SUBSTITUTE(Prévisions!E132,"/",""))=1,Prévisions!E132="A venir"),"Série à venir (non précisé)",IF(AND(AND(Prévisions!E132*1&lt;=TODAY(),Prévisions!B132=DL!C132),AND(Prévisions!F132*1&lt;=TODAY(),Prévisions!C132=DL!E132),AND(Prévisions!G132*1&lt;=TODAY(),Prévisions!D132=DL!G132)),"Série terminée",IF(AND(AND(Prévisions!E132*1&lt;=TODAY(),OR(DL!C132="!",DL!C132="?")),AND(Prévisions!F132*1&lt;=TODAY(),OR(DL!E132="!",DL!E132="?")),AND(Prévisions!G132*1&lt;=TODAY(),OR(DL!G132="!",DL!G132="?"))),"Série, OAV(s) et Film(s) en cours",IF(AND(AND(Prévisions!E132*1&lt;=TODAY(),OR(DL!C132="!",DL!C132="?")),AND(Prévisions!F132*1&lt;=TODAY(),OR(DL!E132="!",DL!E132="?"))),"Série et OAV(s) en cours",IF(AND(AND(Prévisions!E132*1&lt;=TODAY(),OR(DL!C132="!",DL!C132="?")),AND(Prévisions!G132*1&lt;=TODAY(),OR(DL!G132="!",DL!G132="?"))),"Série et Film(s) en cours",IF(AND(AND(Prévisions!F132*1&lt;=TODAY(),OR(DL!E132="!",DL!E132="?")),AND(Prévisions!G132*1&lt;=TODAY(),OR(DL!G132="!",DL!G132="?"))),"OAV(s) et Film(s) en cours",IF(AND(Prévisions!E132*1&lt;=TODAY(),OR(DL!C132="!",DL!C132="?"),RIGHT(Prévisions!B132,1)="+"),"Série en cours (non précisé)",IF(AND(Prévisions!E132*1&lt;=TODAY(),OR(DL!C132="!",DL!C132="?")),"Série en cours",IF(AND(Prévisions!F132*1&lt;=TODAY(),OR(DL!E132="!",DL!E132="?"),RIGHT(Prévisions!C132,1)="+"),"OAV(s) en cours (non précisé)",IF(AND(Prévisions!F132*1&lt;=TODAY(),OR(DL!E132="!",DL!E132="?")),"OAV(s) en cours",IF(AND(Prévisions!G132*1&lt;=TODAY(),OR(DL!G132="!",DL!G132="?"),RIGHT(Prévisions!D132,1)="+"),"Film(s) en cours (non précisé)",IF(AND(Prévisions!G132*1&lt;=TODAY(),OR(DL!G132="!",DL!G132="?")),"Film(s) en cours",IF(AND(AND(Prévisions!E132*1&gt;TODAY(),DL!C132="!"),AND(Prévisions!F132*1&gt;TODAY(),DL!E132="!"),AND(Prévisions!G132*1&gt;TODAY(),DL!G132="!")),"Série, OAV(s) et Film(s) à venir",IF(AND(AND(Prévisions!E132*1&gt;TODAY(),DL!C132="!"),AND(Prévisions!F132*1&gt;TODAY(),DL!E132="!")),"Série et OAV(s) à venir",IF(AND(AND(Prévisions!E132*1&gt;TODAY(),DL!C132="!"),AND(Prévisions!G132*1&gt;TODAY(),DL!G132="!")),"Série et Film(s) à venir",IF(AND(AND(Prévisions!F132*1&gt;TODAY(),DL!E132="!"),AND(Prévisions!G132*1&gt;TODAY(),DL!G132="!")),"OAV(s) et Film(s) à venir",IF(AND(Prévisions!E132*1&gt;TODAY(),DL!C132="!"),"Série à venir",IF(AND(Prévisions!F132*1&gt;TODAY(),DL!E132="!"),"OAV(s) à venir",IF(AND(Prévisions!G132*1&gt;TODAY(),DL!G132="!"),"Film(s) à venir","Try Again")))))))))))))))))))))),IF(AND(Prévisions!E132="Terminée",OR(ISBLANK(Prévisions!F132),LEN(Prévisions!F132)-LEN(SUBSTITUTE(Prévisions!F132,"/",""))=2,LEN(Prévisions!F132)-LEN(SUBSTITUTE(Prévisions!F132,"/",""))=1,Prévisions!F132="Terminé(s)"),OR(ISBLANK(Prévisions!G132),LEN(Prévisions!G132)-LEN(SUBSTITUTE(Prévisions!G132,"/",""))=2,,LEN(Prévisions!G132)-LEN(SUBSTITUTE(Prévisions!G132,"/",""))=1,Prévisions!G132="Terminé(s)")),IF(AND(Prévisions!E132="Terminée",AND(Prévisions!F132*1&lt;=TODAY(),OR(DL!E132="!",DL!E132="?")),AND(Prévisions!G132*1&lt;=TODAY(),OR(DL!G132="!",DL!G132="?"))),"OAV(s) et Film(s) en cours",IF(AND(Prévisions!E132="Terminée",AND(Prévisions!F132*1&lt;=TODAY(),OR(DL!E132="!",DL!E132="?"),RIGHT(Prévisions!C132,1)="+")),"OAV(s) en cours (non précisé)",IF(AND(Prévisions!E132="Terminée",AND(Prévisions!F132*1&lt;=TODAY(),OR(DL!E132="!",DL!E132="?"))),"OAV(s) en cours",IF(AND(Prévisions!E132="Terminée",AND(Prévisions!G132*1&lt;=TODAY(),OR(DL!G132="!",DL!G132="?"),RIGHT(Prévisions!D132,1)="+")),"Film(s) en cours (non précisé)",IF(AND(Prévisions!E132="Terminée",AND(Prévisions!G132*1&lt;=TODAY(),OR(DL!G132="!",DL!G132="?"))),"Film(s) en cours",IF(AND(Prévisions!E132="Terminée",AND(LEN(Prévisions!F132)-LEN(SUBSTITUTE(Prévisions!F132,"/",""))=2,Prévisions!F132*1&gt;TODAY(),DL!E132="!"),AND(LEN(Prévisions!G132)-LEN(SUBSTITUTE(Prévisions!G132,"/",""))=2,Prévisions!G132*1&gt;TODAY(),DL!G132="!")),"OAV(s) et Film(s) à venir",IF(AND(Prévisions!E132="Terminée",AND(LEN(Prévisions!F132)-LEN(SUBSTITUTE(Prévisions!F132,"/",""))=2,Prévisions!F132*1&gt;TODAY(),DL!E132="!")),"OAV(s) à venir",IF(AND(Prévisions!E132="Terminée",AND(LEN(Prévisions!G132)-LEN(SUBSTITUTE(Prévisions!G132,"/",""))=2,Prévisions!G132*1&gt;TODAY(),DL!G132="!")),"Film(s) à venir",IF(AND(OR(LEN(Prévisions!F132)-LEN(SUBSTITUTE(Prévisions!F132,"/",""))=1,Prévisions!F132="A venir"),OR(LEN(Prévisions!G132)-LEN(SUBSTITUTE(Prévisions!G132,"/",""))=1,Prévisions!G132="A venir")),"OAV(s) et Film(s) à venir (non précisé)",IF(OR(LEN(Prévisions!F132)-LEN(SUBSTITUTE(Prévisions!F132,"/",""))=1,Prévisions!F132="A venir"),"OAV(s) à venir (non précisé)",IF(OR(LEN(Prévisions!G132)-LEN(SUBSTITUTE(Prévisions!G132,"/",""))=1,Prévisions!G132="A venir"),"Film(s) à venir (non précisé)",IF(AND(Prévisions!E132="Terminée",OR(AND(Prévisions!F132*1&lt;=TODAY(),Prévisions!C132=DL!E132),ISBLANK(Prévisions!F132),Prévisions!F132="Terminé(s)"),OR(AND(Prévisions!G132*1&lt;=TODAY(),Prévisions!D132=DL!G132),ISBLANK(Prévisions!G132),Prévisions!G132="Terminé(s)")),"Série terminée","Try Again")))))))))))),IF(AND(OR(Prévisions!E132="A venir",LEN(Prévisions!E132)-LEN(SUBSTITUTE(Prévisions!E132,"/",""))=1),DL!C132="!"),"Série à venir (non précisé)",IF(AND(OR(Prévisions!F132="A venir",LEN(Prévisions!F132)-LEN(SUBSTITUTE(Prévisions!F132,"/",""))=1),DL!E132="!"),"OAV(s) à venir (non précisé)",IF(AND(OR(Prévisions!G132="A venir",LEN(Prévisions!G132)-LEN(SUBSTITUTE(Prévisions!G132,"/",""))=1),DL!G132="!"),"Film(s) à venir (non précisé)",IF(Prévisions!E132="En pause","Série en pause",IF(Prévisions!F132="En pause","OAV(s) en pause",IF(AND(LEN(Prévisions!F132)-LEN(SUBSTITUTE(Prévisions!F132,"/",""))=1,DL!E132="!"),"OAV(s) à venir (non précisé)",IF(AND(LEN(Prévisions!G132)-LEN(SUBSTITUTE(Prévisions!G132,"/",""))=1,DL!E132="!"),"Film(s) à venir (non précisé)",IF(Prévisions!G132="Terminé(s)","Film(s) terminé(s)",IF(Prévisions!F132="Terminé(s)","OAV(s) terminé(s)",IF(AND(Prévisions!E132*1&gt;TODAY(),DL!C132="!"),"Série à venir",IF(AND(Prévisions!F132*1&gt;TODAY(),DL!E132="!"),"OAV(s) à venir",IF(AND(Prévisions!G132*1&gt;TODAY(),DL!G132="!"),"Film(s) à venir",IF(AND(ISBLANK(Prévisions!E132),Prévisions!F132*1&lt;=TODAY(),OR(DL!E132="!",DL!E132="?")),"OAV(s) en cours",IF(AND(ISBLANK(Prévisions!E132),ISBLANK(Prévisions!F132),AND(Prévisions!G132*1&lt;=TODAY(),Prévisions!D132=DL!G132)),"Film(s) terminé(s)",IF(AND(ISBLANK(Prévisions!E132),ISBLANK(Prévisions!G132),AND(Prévisions!F132*1&lt;=TODAY(),Prévisions!C132=DL!E132)),"OAV(s) terminé(s)","Tryagain")))))))))))))))))</f>
        <v>Série terminée</v>
      </c>
      <c r="I132" s="5" t="str">
        <f ca="1">IF(AND(OR(H132="Série et OAV(s) en cours",H132="Série et OAV(s) en cours (non précisé)",H132="Série en cours",H132="OAV(s) en cours",H132="Film(s) en cours",H132="Série en cours (non précisé)",H132="OAV(s) en cours (non précisé)",H132="Film(s) en cours (non précisé)"),B132=C132,D132=E132,F132=G132),"A jour",IF(H132="Film(s) à venir","Dans "&amp;Prévisions!G132*1-TODAY()&amp;" jour(s)",IF(H132="OAV(s) à venir","Dans "&amp;Prévisions!F132*1-TODAY()&amp;" jour(s)",IF(H132="Série à venir","Dans "&amp;Prévisions!E132*1-TODAY()&amp;" jour(s)",IF(OR(H132="Série et OAV(s) à venir (non précisé)",H132="Série à venir (non précisé)",H132="OAV(s) à venir (non précisé)",H132="Film(s) à venir (non précisé)",H132="Série et film(s) à venir (non précisé)"),"Dans ?? jour(s)",IF(AND(H132="Film(s) terminé(s)",F132=G132),"Fini(s)",IF(AND(B132=C132,D132=E132,F132=G132),"Finie",IF(OR(DL!B132="x",DL!D132="x",DL!F132="x"),"Série Abandonnée",IF(AND(B132&lt;C132,D132&lt;E132,F132&lt;G132),C132-B132&amp;" Episode(s), "&amp;E132-D132&amp;" OAV(s) et "&amp;G132-F132&amp;" Film(s) à regarder",IF(AND(B132&lt;C132,D132&lt;E132),C132-B132&amp;" Episode(s) et "&amp;E132-D132&amp;" OAV(s) à regarder",IF(AND(B132&lt;C132,F132&lt;G132),C132-B132&amp;" Episode(s) et "&amp;G132-F132&amp;" Film(s) à regarder",IF(AND(D132&lt;E132,F132&lt;G132),E132-D132&amp;" OAV(s) et "&amp;G132-F132&amp;" Film(s) à regarder",IF(B132&lt;C132,C132-B132&amp;" Episode(s) à regarder",IF(D132&lt;E132,E132-D132&amp;" OAV(s) à regarder",IF(F132&lt;G132,G132-F132&amp;" Film(s) à regarder","")))))))))))))))</f>
        <v>Finie</v>
      </c>
    </row>
    <row r="133" spans="1:9" ht="17.25" customHeight="1" x14ac:dyDescent="0.25">
      <c r="A133" s="35" t="s">
        <v>54</v>
      </c>
      <c r="B133" s="5">
        <v>12</v>
      </c>
      <c r="C133" s="5">
        <v>12</v>
      </c>
      <c r="D133" s="5"/>
      <c r="E133" s="5"/>
      <c r="F133" s="5"/>
      <c r="G133" s="5"/>
      <c r="H133" s="5" t="str">
        <f ca="1">IF(AND(OR(LEN(Prévisions!E133)-LEN(SUBSTITUTE(Prévisions!E133,"/",""))=2,LEN(Prévisions!E133)-LEN(SUBSTITUTE(Prévisions!E133,"/",""))=1),OR(ISBLANK(Prévisions!F133),LEN(Prévisions!F133)-LEN(SUBSTITUTE(Prévisions!F133,"/",""))=2,LEN(Prévisions!F133)-LEN(SUBSTITUTE(Prévisions!F133,"/",""))=1),OR(ISBLANK(Prévisions!G133),LEN(Prévisions!G133)-LEN(SUBSTITUTE(Prévisions!G133,"/",""))=2,LEN(Prévisions!G133)-LEN(SUBSTITUTE(Prévisions!G133,"/",""))=1)),IF(AND(LEN(Prévisions!E133)-LEN(SUBSTITUTE(Prévisions!E133,"/",""))=1,LEN(Prévisions!F133)-LEN(SUBSTITUTE(Prévisions!F133,"/",""))=1,LEN(Prévisions!G133)-LEN(SUBSTITUTE(Prévisions!G133,"/",""))=1),"Série, OAV(s) et Film(s) à venir (non précisé)",IF(AND(OR(LEN(Prévisions!E133)-LEN(SUBSTITUTE(Prévisions!E133,"/",""))=1,Prévisions!E133="A venir"),OR(LEN(Prévisions!F133)-LEN(SUBSTITUTE(Prévisions!F133,"/",""))=1,Prévisions!F133="A venir")),"Série et OAV(s) à venir (non précisé)",IF(AND(OR(LEN(Prévisions!E133)-LEN(SUBSTITUTE(Prévisions!E133,"/",""))=1,Prévisions!E133="A venir"),OR(LEN(Prévisions!G133)-LEN(SUBSTITUTE(Prévisions!G133,"/",""))=1,Prévisions!G133="A venir")),"Série et Film(s) à venir (non précisé)",IF(OR(LEN(Prévisions!E133)-LEN(SUBSTITUTE(Prévisions!E133,"/",""))=1,Prévisions!E133="A venir"),"Série à venir (non précisé)",IF(AND(AND(Prévisions!E133*1&lt;=TODAY(),Prévisions!B133=DL!C133),AND(Prévisions!F133*1&lt;=TODAY(),Prévisions!C133=DL!E133),AND(Prévisions!G133*1&lt;=TODAY(),Prévisions!D133=DL!G133)),"Série terminée",IF(AND(AND(Prévisions!E133*1&lt;=TODAY(),OR(DL!C133="!",DL!C133="?")),AND(Prévisions!F133*1&lt;=TODAY(),OR(DL!E133="!",DL!E133="?")),AND(Prévisions!G133*1&lt;=TODAY(),OR(DL!G133="!",DL!G133="?"))),"Série, OAV(s) et Film(s) en cours",IF(AND(AND(Prévisions!E133*1&lt;=TODAY(),OR(DL!C133="!",DL!C133="?")),AND(Prévisions!F133*1&lt;=TODAY(),OR(DL!E133="!",DL!E133="?"))),"Série et OAV(s) en cours",IF(AND(AND(Prévisions!E133*1&lt;=TODAY(),OR(DL!C133="!",DL!C133="?")),AND(Prévisions!G133*1&lt;=TODAY(),OR(DL!G133="!",DL!G133="?"))),"Série et Film(s) en cours",IF(AND(AND(Prévisions!F133*1&lt;=TODAY(),OR(DL!E133="!",DL!E133="?")),AND(Prévisions!G133*1&lt;=TODAY(),OR(DL!G133="!",DL!G133="?"))),"OAV(s) et Film(s) en cours",IF(AND(Prévisions!E133*1&lt;=TODAY(),OR(DL!C133="!",DL!C133="?"),RIGHT(Prévisions!B133,1)="+"),"Série en cours (non précisé)",IF(AND(Prévisions!E133*1&lt;=TODAY(),OR(DL!C133="!",DL!C133="?")),"Série en cours",IF(AND(Prévisions!F133*1&lt;=TODAY(),OR(DL!E133="!",DL!E133="?"),RIGHT(Prévisions!C133,1)="+"),"OAV(s) en cours (non précisé)",IF(AND(Prévisions!F133*1&lt;=TODAY(),OR(DL!E133="!",DL!E133="?")),"OAV(s) en cours",IF(AND(Prévisions!G133*1&lt;=TODAY(),OR(DL!G133="!",DL!G133="?"),RIGHT(Prévisions!D133,1)="+"),"Film(s) en cours (non précisé)",IF(AND(Prévisions!G133*1&lt;=TODAY(),OR(DL!G133="!",DL!G133="?")),"Film(s) en cours",IF(AND(AND(Prévisions!E133*1&gt;TODAY(),DL!C133="!"),AND(Prévisions!F133*1&gt;TODAY(),DL!E133="!"),AND(Prévisions!G133*1&gt;TODAY(),DL!G133="!")),"Série, OAV(s) et Film(s) à venir",IF(AND(AND(Prévisions!E133*1&gt;TODAY(),DL!C133="!"),AND(Prévisions!F133*1&gt;TODAY(),DL!E133="!")),"Série et OAV(s) à venir",IF(AND(AND(Prévisions!E133*1&gt;TODAY(),DL!C133="!"),AND(Prévisions!G133*1&gt;TODAY(),DL!G133="!")),"Série et Film(s) à venir",IF(AND(AND(Prévisions!F133*1&gt;TODAY(),DL!E133="!"),AND(Prévisions!G133*1&gt;TODAY(),DL!G133="!")),"OAV(s) et Film(s) à venir",IF(AND(Prévisions!E133*1&gt;TODAY(),DL!C133="!"),"Série à venir",IF(AND(Prévisions!F133*1&gt;TODAY(),DL!E133="!"),"OAV(s) à venir",IF(AND(Prévisions!G133*1&gt;TODAY(),DL!G133="!"),"Film(s) à venir","Try Again")))))))))))))))))))))),IF(AND(Prévisions!E133="Terminée",OR(ISBLANK(Prévisions!F133),LEN(Prévisions!F133)-LEN(SUBSTITUTE(Prévisions!F133,"/",""))=2,LEN(Prévisions!F133)-LEN(SUBSTITUTE(Prévisions!F133,"/",""))=1,Prévisions!F133="Terminé(s)"),OR(ISBLANK(Prévisions!G133),LEN(Prévisions!G133)-LEN(SUBSTITUTE(Prévisions!G133,"/",""))=2,,LEN(Prévisions!G133)-LEN(SUBSTITUTE(Prévisions!G133,"/",""))=1,Prévisions!G133="Terminé(s)")),IF(AND(Prévisions!E133="Terminée",AND(Prévisions!F133*1&lt;=TODAY(),OR(DL!E133="!",DL!E133="?")),AND(Prévisions!G133*1&lt;=TODAY(),OR(DL!G133="!",DL!G133="?"))),"OAV(s) et Film(s) en cours",IF(AND(Prévisions!E133="Terminée",AND(Prévisions!F133*1&lt;=TODAY(),OR(DL!E133="!",DL!E133="?"),RIGHT(Prévisions!C133,1)="+")),"OAV(s) en cours (non précisé)",IF(AND(Prévisions!E133="Terminée",AND(Prévisions!F133*1&lt;=TODAY(),OR(DL!E133="!",DL!E133="?"))),"OAV(s) en cours",IF(AND(Prévisions!E133="Terminée",AND(Prévisions!G133*1&lt;=TODAY(),OR(DL!G133="!",DL!G133="?"),RIGHT(Prévisions!D133,1)="+")),"Film(s) en cours (non précisé)",IF(AND(Prévisions!E133="Terminée",AND(Prévisions!G133*1&lt;=TODAY(),OR(DL!G133="!",DL!G133="?"))),"Film(s) en cours",IF(AND(Prévisions!E133="Terminée",AND(LEN(Prévisions!F133)-LEN(SUBSTITUTE(Prévisions!F133,"/",""))=2,Prévisions!F133*1&gt;TODAY(),DL!E133="!"),AND(LEN(Prévisions!G133)-LEN(SUBSTITUTE(Prévisions!G133,"/",""))=2,Prévisions!G133*1&gt;TODAY(),DL!G133="!")),"OAV(s) et Film(s) à venir",IF(AND(Prévisions!E133="Terminée",AND(LEN(Prévisions!F133)-LEN(SUBSTITUTE(Prévisions!F133,"/",""))=2,Prévisions!F133*1&gt;TODAY(),DL!E133="!")),"OAV(s) à venir",IF(AND(Prévisions!E133="Terminée",AND(LEN(Prévisions!G133)-LEN(SUBSTITUTE(Prévisions!G133,"/",""))=2,Prévisions!G133*1&gt;TODAY(),DL!G133="!")),"Film(s) à venir",IF(AND(OR(LEN(Prévisions!F133)-LEN(SUBSTITUTE(Prévisions!F133,"/",""))=1,Prévisions!F133="A venir"),OR(LEN(Prévisions!G133)-LEN(SUBSTITUTE(Prévisions!G133,"/",""))=1,Prévisions!G133="A venir")),"OAV(s) et Film(s) à venir (non précisé)",IF(OR(LEN(Prévisions!F133)-LEN(SUBSTITUTE(Prévisions!F133,"/",""))=1,Prévisions!F133="A venir"),"OAV(s) à venir (non précisé)",IF(OR(LEN(Prévisions!G133)-LEN(SUBSTITUTE(Prévisions!G133,"/",""))=1,Prévisions!G133="A venir"),"Film(s) à venir (non précisé)",IF(AND(Prévisions!E133="Terminée",OR(AND(Prévisions!F133*1&lt;=TODAY(),Prévisions!C133=DL!E133),ISBLANK(Prévisions!F133),Prévisions!F133="Terminé(s)"),OR(AND(Prévisions!G133*1&lt;=TODAY(),Prévisions!D133=DL!G133),ISBLANK(Prévisions!G133),Prévisions!G133="Terminé(s)")),"Série terminée","Try Again")))))))))))),IF(AND(OR(Prévisions!E133="A venir",LEN(Prévisions!E133)-LEN(SUBSTITUTE(Prévisions!E133,"/",""))=1),DL!C133="!"),"Série à venir (non précisé)",IF(AND(OR(Prévisions!F133="A venir",LEN(Prévisions!F133)-LEN(SUBSTITUTE(Prévisions!F133,"/",""))=1),DL!E133="!"),"OAV(s) à venir (non précisé)",IF(AND(OR(Prévisions!G133="A venir",LEN(Prévisions!G133)-LEN(SUBSTITUTE(Prévisions!G133,"/",""))=1),DL!G133="!"),"Film(s) à venir (non précisé)",IF(Prévisions!E133="En pause","Série en pause",IF(Prévisions!F133="En pause","OAV(s) en pause",IF(AND(LEN(Prévisions!F133)-LEN(SUBSTITUTE(Prévisions!F133,"/",""))=1,DL!E133="!"),"OAV(s) à venir (non précisé)",IF(AND(LEN(Prévisions!G133)-LEN(SUBSTITUTE(Prévisions!G133,"/",""))=1,DL!E133="!"),"Film(s) à venir (non précisé)",IF(Prévisions!G133="Terminé(s)","Film(s) terminé(s)",IF(Prévisions!F133="Terminé(s)","OAV(s) terminé(s)",IF(AND(Prévisions!E133*1&gt;TODAY(),DL!C133="!"),"Série à venir",IF(AND(Prévisions!F133*1&gt;TODAY(),DL!E133="!"),"OAV(s) à venir",IF(AND(Prévisions!G133*1&gt;TODAY(),DL!G133="!"),"Film(s) à venir",IF(AND(ISBLANK(Prévisions!E133),Prévisions!F133*1&lt;=TODAY(),OR(DL!E133="!",DL!E133="?")),"OAV(s) en cours",IF(AND(ISBLANK(Prévisions!E133),ISBLANK(Prévisions!F133),AND(Prévisions!G133*1&lt;=TODAY(),Prévisions!D133=DL!G133)),"Film(s) terminé(s)",IF(AND(ISBLANK(Prévisions!E133),ISBLANK(Prévisions!G133),AND(Prévisions!F133*1&lt;=TODAY(),Prévisions!C133=DL!E133)),"OAV(s) terminé(s)","Tryagain")))))))))))))))))</f>
        <v>Série terminée</v>
      </c>
      <c r="I133" s="5" t="str">
        <f ca="1">IF(AND(OR(H133="Série et OAV(s) en cours",H133="Série et OAV(s) en cours (non précisé)",H133="Série en cours",H133="OAV(s) en cours",H133="Film(s) en cours",H133="Série en cours (non précisé)",H133="OAV(s) en cours (non précisé)",H133="Film(s) en cours (non précisé)"),B133=C133,D133=E133,F133=G133),"A jour",IF(H133="Film(s) à venir","Dans "&amp;Prévisions!G133*1-TODAY()&amp;" jour(s)",IF(H133="OAV(s) à venir","Dans "&amp;Prévisions!F133*1-TODAY()&amp;" jour(s)",IF(H133="Série à venir","Dans "&amp;Prévisions!E133*1-TODAY()&amp;" jour(s)",IF(OR(H133="Série et OAV(s) à venir (non précisé)",H133="Série à venir (non précisé)",H133="OAV(s) à venir (non précisé)",H133="Film(s) à venir (non précisé)",H133="Série et film(s) à venir (non précisé)"),"Dans ?? jour(s)",IF(AND(H133="Film(s) terminé(s)",F133=G133),"Fini(s)",IF(AND(B133=C133,D133=E133,F133=G133),"Finie",IF(OR(DL!B133="x",DL!D133="x",DL!F133="x"),"Série Abandonnée",IF(AND(B133&lt;C133,D133&lt;E133,F133&lt;G133),C133-B133&amp;" Episode(s), "&amp;E133-D133&amp;" OAV(s) et "&amp;G133-F133&amp;" Film(s) à regarder",IF(AND(B133&lt;C133,D133&lt;E133),C133-B133&amp;" Episode(s) et "&amp;E133-D133&amp;" OAV(s) à regarder",IF(AND(B133&lt;C133,F133&lt;G133),C133-B133&amp;" Episode(s) et "&amp;G133-F133&amp;" Film(s) à regarder",IF(AND(D133&lt;E133,F133&lt;G133),E133-D133&amp;" OAV(s) et "&amp;G133-F133&amp;" Film(s) à regarder",IF(B133&lt;C133,C133-B133&amp;" Episode(s) à regarder",IF(D133&lt;E133,E133-D133&amp;" OAV(s) à regarder",IF(F133&lt;G133,G133-F133&amp;" Film(s) à regarder","")))))))))))))))</f>
        <v>Finie</v>
      </c>
    </row>
    <row r="134" spans="1:9" ht="17.25" customHeight="1" x14ac:dyDescent="0.25">
      <c r="A134" s="35" t="s">
        <v>46</v>
      </c>
      <c r="B134" s="5">
        <v>23</v>
      </c>
      <c r="C134" s="5">
        <v>103</v>
      </c>
      <c r="D134" s="5"/>
      <c r="E134" s="5"/>
      <c r="F134" s="5"/>
      <c r="G134" s="5"/>
      <c r="H134" s="5" t="str">
        <f ca="1">IF(AND(OR(LEN(Prévisions!E134)-LEN(SUBSTITUTE(Prévisions!E134,"/",""))=2,LEN(Prévisions!E134)-LEN(SUBSTITUTE(Prévisions!E134,"/",""))=1),OR(ISBLANK(Prévisions!F134),LEN(Prévisions!F134)-LEN(SUBSTITUTE(Prévisions!F134,"/",""))=2,LEN(Prévisions!F134)-LEN(SUBSTITUTE(Prévisions!F134,"/",""))=1),OR(ISBLANK(Prévisions!G134),LEN(Prévisions!G134)-LEN(SUBSTITUTE(Prévisions!G134,"/",""))=2,LEN(Prévisions!G134)-LEN(SUBSTITUTE(Prévisions!G134,"/",""))=1)),IF(AND(LEN(Prévisions!E134)-LEN(SUBSTITUTE(Prévisions!E134,"/",""))=1,LEN(Prévisions!F134)-LEN(SUBSTITUTE(Prévisions!F134,"/",""))=1,LEN(Prévisions!G134)-LEN(SUBSTITUTE(Prévisions!G134,"/",""))=1),"Série, OAV(s) et Film(s) à venir (non précisé)",IF(AND(OR(LEN(Prévisions!E134)-LEN(SUBSTITUTE(Prévisions!E134,"/",""))=1,Prévisions!E134="A venir"),OR(LEN(Prévisions!F134)-LEN(SUBSTITUTE(Prévisions!F134,"/",""))=1,Prévisions!F134="A venir")),"Série et OAV(s) à venir (non précisé)",IF(AND(OR(LEN(Prévisions!E134)-LEN(SUBSTITUTE(Prévisions!E134,"/",""))=1,Prévisions!E134="A venir"),OR(LEN(Prévisions!G134)-LEN(SUBSTITUTE(Prévisions!G134,"/",""))=1,Prévisions!G134="A venir")),"Série et Film(s) à venir (non précisé)",IF(OR(LEN(Prévisions!E134)-LEN(SUBSTITUTE(Prévisions!E134,"/",""))=1,Prévisions!E134="A venir"),"Série à venir (non précisé)",IF(AND(AND(Prévisions!E134*1&lt;=TODAY(),Prévisions!B134=DL!C134),AND(Prévisions!F134*1&lt;=TODAY(),Prévisions!C134=DL!E134),AND(Prévisions!G134*1&lt;=TODAY(),Prévisions!D134=DL!G134)),"Série terminée",IF(AND(AND(Prévisions!E134*1&lt;=TODAY(),OR(DL!C134="!",DL!C134="?")),AND(Prévisions!F134*1&lt;=TODAY(),OR(DL!E134="!",DL!E134="?")),AND(Prévisions!G134*1&lt;=TODAY(),OR(DL!G134="!",DL!G134="?"))),"Série, OAV(s) et Film(s) en cours",IF(AND(AND(Prévisions!E134*1&lt;=TODAY(),OR(DL!C134="!",DL!C134="?")),AND(Prévisions!F134*1&lt;=TODAY(),OR(DL!E134="!",DL!E134="?"))),"Série et OAV(s) en cours",IF(AND(AND(Prévisions!E134*1&lt;=TODAY(),OR(DL!C134="!",DL!C134="?")),AND(Prévisions!G134*1&lt;=TODAY(),OR(DL!G134="!",DL!G134="?"))),"Série et Film(s) en cours",IF(AND(AND(Prévisions!F134*1&lt;=TODAY(),OR(DL!E134="!",DL!E134="?")),AND(Prévisions!G134*1&lt;=TODAY(),OR(DL!G134="!",DL!G134="?"))),"OAV(s) et Film(s) en cours",IF(AND(Prévisions!E134*1&lt;=TODAY(),OR(DL!C134="!",DL!C134="?"),RIGHT(Prévisions!B134,1)="+"),"Série en cours (non précisé)",IF(AND(Prévisions!E134*1&lt;=TODAY(),OR(DL!C134="!",DL!C134="?")),"Série en cours",IF(AND(Prévisions!F134*1&lt;=TODAY(),OR(DL!E134="!",DL!E134="?"),RIGHT(Prévisions!C134,1)="+"),"OAV(s) en cours (non précisé)",IF(AND(Prévisions!F134*1&lt;=TODAY(),OR(DL!E134="!",DL!E134="?")),"OAV(s) en cours",IF(AND(Prévisions!G134*1&lt;=TODAY(),OR(DL!G134="!",DL!G134="?"),RIGHT(Prévisions!D134,1)="+"),"Film(s) en cours (non précisé)",IF(AND(Prévisions!G134*1&lt;=TODAY(),OR(DL!G134="!",DL!G134="?")),"Film(s) en cours",IF(AND(AND(Prévisions!E134*1&gt;TODAY(),DL!C134="!"),AND(Prévisions!F134*1&gt;TODAY(),DL!E134="!"),AND(Prévisions!G134*1&gt;TODAY(),DL!G134="!")),"Série, OAV(s) et Film(s) à venir",IF(AND(AND(Prévisions!E134*1&gt;TODAY(),DL!C134="!"),AND(Prévisions!F134*1&gt;TODAY(),DL!E134="!")),"Série et OAV(s) à venir",IF(AND(AND(Prévisions!E134*1&gt;TODAY(),DL!C134="!"),AND(Prévisions!G134*1&gt;TODAY(),DL!G134="!")),"Série et Film(s) à venir",IF(AND(AND(Prévisions!F134*1&gt;TODAY(),DL!E134="!"),AND(Prévisions!G134*1&gt;TODAY(),DL!G134="!")),"OAV(s) et Film(s) à venir",IF(AND(Prévisions!E134*1&gt;TODAY(),DL!C134="!"),"Série à venir",IF(AND(Prévisions!F134*1&gt;TODAY(),DL!E134="!"),"OAV(s) à venir",IF(AND(Prévisions!G134*1&gt;TODAY(),DL!G134="!"),"Film(s) à venir","Try Again")))))))))))))))))))))),IF(AND(Prévisions!E134="Terminée",OR(ISBLANK(Prévisions!F134),LEN(Prévisions!F134)-LEN(SUBSTITUTE(Prévisions!F134,"/",""))=2,LEN(Prévisions!F134)-LEN(SUBSTITUTE(Prévisions!F134,"/",""))=1,Prévisions!F134="Terminé(s)"),OR(ISBLANK(Prévisions!G134),LEN(Prévisions!G134)-LEN(SUBSTITUTE(Prévisions!G134,"/",""))=2,,LEN(Prévisions!G134)-LEN(SUBSTITUTE(Prévisions!G134,"/",""))=1,Prévisions!G134="Terminé(s)")),IF(AND(Prévisions!E134="Terminée",AND(Prévisions!F134*1&lt;=TODAY(),OR(DL!E134="!",DL!E134="?")),AND(Prévisions!G134*1&lt;=TODAY(),OR(DL!G134="!",DL!G134="?"))),"OAV(s) et Film(s) en cours",IF(AND(Prévisions!E134="Terminée",AND(Prévisions!F134*1&lt;=TODAY(),OR(DL!E134="!",DL!E134="?"),RIGHT(Prévisions!C134,1)="+")),"OAV(s) en cours (non précisé)",IF(AND(Prévisions!E134="Terminée",AND(Prévisions!F134*1&lt;=TODAY(),OR(DL!E134="!",DL!E134="?"))),"OAV(s) en cours",IF(AND(Prévisions!E134="Terminée",AND(Prévisions!G134*1&lt;=TODAY(),OR(DL!G134="!",DL!G134="?"),RIGHT(Prévisions!D134,1)="+")),"Film(s) en cours (non précisé)",IF(AND(Prévisions!E134="Terminée",AND(Prévisions!G134*1&lt;=TODAY(),OR(DL!G134="!",DL!G134="?"))),"Film(s) en cours",IF(AND(Prévisions!E134="Terminée",AND(LEN(Prévisions!F134)-LEN(SUBSTITUTE(Prévisions!F134,"/",""))=2,Prévisions!F134*1&gt;TODAY(),DL!E134="!"),AND(LEN(Prévisions!G134)-LEN(SUBSTITUTE(Prévisions!G134,"/",""))=2,Prévisions!G134*1&gt;TODAY(),DL!G134="!")),"OAV(s) et Film(s) à venir",IF(AND(Prévisions!E134="Terminée",AND(LEN(Prévisions!F134)-LEN(SUBSTITUTE(Prévisions!F134,"/",""))=2,Prévisions!F134*1&gt;TODAY(),DL!E134="!")),"OAV(s) à venir",IF(AND(Prévisions!E134="Terminée",AND(LEN(Prévisions!G134)-LEN(SUBSTITUTE(Prévisions!G134,"/",""))=2,Prévisions!G134*1&gt;TODAY(),DL!G134="!")),"Film(s) à venir",IF(AND(OR(LEN(Prévisions!F134)-LEN(SUBSTITUTE(Prévisions!F134,"/",""))=1,Prévisions!F134="A venir"),OR(LEN(Prévisions!G134)-LEN(SUBSTITUTE(Prévisions!G134,"/",""))=1,Prévisions!G134="A venir")),"OAV(s) et Film(s) à venir (non précisé)",IF(OR(LEN(Prévisions!F134)-LEN(SUBSTITUTE(Prévisions!F134,"/",""))=1,Prévisions!F134="A venir"),"OAV(s) à venir (non précisé)",IF(OR(LEN(Prévisions!G134)-LEN(SUBSTITUTE(Prévisions!G134,"/",""))=1,Prévisions!G134="A venir"),"Film(s) à venir (non précisé)",IF(AND(Prévisions!E134="Terminée",OR(AND(Prévisions!F134*1&lt;=TODAY(),Prévisions!C134=DL!E134),ISBLANK(Prévisions!F134),Prévisions!F134="Terminé(s)"),OR(AND(Prévisions!G134*1&lt;=TODAY(),Prévisions!D134=DL!G134),ISBLANK(Prévisions!G134),Prévisions!G134="Terminé(s)")),"Série terminée","Try Again")))))))))))),IF(AND(OR(Prévisions!E134="A venir",LEN(Prévisions!E134)-LEN(SUBSTITUTE(Prévisions!E134,"/",""))=1),DL!C134="!"),"Série à venir (non précisé)",IF(AND(OR(Prévisions!F134="A venir",LEN(Prévisions!F134)-LEN(SUBSTITUTE(Prévisions!F134,"/",""))=1),DL!E134="!"),"OAV(s) à venir (non précisé)",IF(AND(OR(Prévisions!G134="A venir",LEN(Prévisions!G134)-LEN(SUBSTITUTE(Prévisions!G134,"/",""))=1),DL!G134="!"),"Film(s) à venir (non précisé)",IF(Prévisions!E134="En pause","Série en pause",IF(Prévisions!F134="En pause","OAV(s) en pause",IF(AND(LEN(Prévisions!F134)-LEN(SUBSTITUTE(Prévisions!F134,"/",""))=1,DL!E134="!"),"OAV(s) à venir (non précisé)",IF(AND(LEN(Prévisions!G134)-LEN(SUBSTITUTE(Prévisions!G134,"/",""))=1,DL!E134="!"),"Film(s) à venir (non précisé)",IF(Prévisions!G134="Terminé(s)","Film(s) terminé(s)",IF(Prévisions!F134="Terminé(s)","OAV(s) terminé(s)",IF(AND(Prévisions!E134*1&gt;TODAY(),DL!C134="!"),"Série à venir",IF(AND(Prévisions!F134*1&gt;TODAY(),DL!E134="!"),"OAV(s) à venir",IF(AND(Prévisions!G134*1&gt;TODAY(),DL!G134="!"),"Film(s) à venir",IF(AND(ISBLANK(Prévisions!E134),Prévisions!F134*1&lt;=TODAY(),OR(DL!E134="!",DL!E134="?")),"OAV(s) en cours",IF(AND(ISBLANK(Prévisions!E134),ISBLANK(Prévisions!F134),AND(Prévisions!G134*1&lt;=TODAY(),Prévisions!D134=DL!G134)),"Film(s) terminé(s)",IF(AND(ISBLANK(Prévisions!E134),ISBLANK(Prévisions!G134),AND(Prévisions!F134*1&lt;=TODAY(),Prévisions!C134=DL!E134)),"OAV(s) terminé(s)","Tryagain")))))))))))))))))</f>
        <v>Série terminée</v>
      </c>
      <c r="I134" s="5" t="str">
        <f ca="1">IF(AND(OR(H134="Série et OAV(s) en cours",H134="Série et OAV(s) en cours (non précisé)",H134="Série en cours",H134="OAV(s) en cours",H134="Film(s) en cours",H134="Série en cours (non précisé)",H134="OAV(s) en cours (non précisé)",H134="Film(s) en cours (non précisé)"),B134=C134,D134=E134,F134=G134),"A jour",IF(H134="Film(s) à venir","Dans "&amp;Prévisions!G134*1-TODAY()&amp;" jour(s)",IF(H134="OAV(s) à venir","Dans "&amp;Prévisions!F134*1-TODAY()&amp;" jour(s)",IF(H134="Série à venir","Dans "&amp;Prévisions!E134*1-TODAY()&amp;" jour(s)",IF(OR(H134="Série et OAV(s) à venir (non précisé)",H134="Série à venir (non précisé)",H134="OAV(s) à venir (non précisé)",H134="Film(s) à venir (non précisé)",H134="Série et film(s) à venir (non précisé)"),"Dans ?? jour(s)",IF(AND(H134="Film(s) terminé(s)",F134=G134),"Fini(s)",IF(AND(B134=C134,D134=E134,F134=G134),"Finie",IF(OR(DL!B134="x",DL!D134="x",DL!F134="x"),"Série Abandonnée",IF(AND(B134&lt;C134,D134&lt;E134,F134&lt;G134),C134-B134&amp;" Episode(s), "&amp;E134-D134&amp;" OAV(s) et "&amp;G134-F134&amp;" Film(s) à regarder",IF(AND(B134&lt;C134,D134&lt;E134),C134-B134&amp;" Episode(s) et "&amp;E134-D134&amp;" OAV(s) à regarder",IF(AND(B134&lt;C134,F134&lt;G134),C134-B134&amp;" Episode(s) et "&amp;G134-F134&amp;" Film(s) à regarder",IF(AND(D134&lt;E134,F134&lt;G134),E134-D134&amp;" OAV(s) et "&amp;G134-F134&amp;" Film(s) à regarder",IF(B134&lt;C134,C134-B134&amp;" Episode(s) à regarder",IF(D134&lt;E134,E134-D134&amp;" OAV(s) à regarder",IF(F134&lt;G134,G134-F134&amp;" Film(s) à regarder","")))))))))))))))</f>
        <v>80 Episode(s) à regarder</v>
      </c>
    </row>
    <row r="135" spans="1:9" s="6" customFormat="1" ht="17.25" customHeight="1" x14ac:dyDescent="0.25">
      <c r="A135" s="35" t="s">
        <v>58</v>
      </c>
      <c r="B135" s="5">
        <v>12</v>
      </c>
      <c r="C135" s="5">
        <v>12</v>
      </c>
      <c r="D135" s="5">
        <v>1</v>
      </c>
      <c r="E135" s="5">
        <v>1</v>
      </c>
      <c r="F135" s="5"/>
      <c r="G135" s="5"/>
      <c r="H135" s="5" t="str">
        <f ca="1">IF(AND(OR(LEN(Prévisions!E135)-LEN(SUBSTITUTE(Prévisions!E135,"/",""))=2,LEN(Prévisions!E135)-LEN(SUBSTITUTE(Prévisions!E135,"/",""))=1),OR(ISBLANK(Prévisions!F135),LEN(Prévisions!F135)-LEN(SUBSTITUTE(Prévisions!F135,"/",""))=2,LEN(Prévisions!F135)-LEN(SUBSTITUTE(Prévisions!F135,"/",""))=1),OR(ISBLANK(Prévisions!G135),LEN(Prévisions!G135)-LEN(SUBSTITUTE(Prévisions!G135,"/",""))=2,LEN(Prévisions!G135)-LEN(SUBSTITUTE(Prévisions!G135,"/",""))=1)),IF(AND(LEN(Prévisions!E135)-LEN(SUBSTITUTE(Prévisions!E135,"/",""))=1,LEN(Prévisions!F135)-LEN(SUBSTITUTE(Prévisions!F135,"/",""))=1,LEN(Prévisions!G135)-LEN(SUBSTITUTE(Prévisions!G135,"/",""))=1),"Série, OAV(s) et Film(s) à venir (non précisé)",IF(AND(OR(LEN(Prévisions!E135)-LEN(SUBSTITUTE(Prévisions!E135,"/",""))=1,Prévisions!E135="A venir"),OR(LEN(Prévisions!F135)-LEN(SUBSTITUTE(Prévisions!F135,"/",""))=1,Prévisions!F135="A venir")),"Série et OAV(s) à venir (non précisé)",IF(AND(OR(LEN(Prévisions!E135)-LEN(SUBSTITUTE(Prévisions!E135,"/",""))=1,Prévisions!E135="A venir"),OR(LEN(Prévisions!G135)-LEN(SUBSTITUTE(Prévisions!G135,"/",""))=1,Prévisions!G135="A venir")),"Série et Film(s) à venir (non précisé)",IF(OR(LEN(Prévisions!E135)-LEN(SUBSTITUTE(Prévisions!E135,"/",""))=1,Prévisions!E135="A venir"),"Série à venir (non précisé)",IF(AND(AND(Prévisions!E135*1&lt;=TODAY(),Prévisions!B135=DL!C135),AND(Prévisions!F135*1&lt;=TODAY(),Prévisions!C135=DL!E135),AND(Prévisions!G135*1&lt;=TODAY(),Prévisions!D135=DL!G135)),"Série terminée",IF(AND(AND(Prévisions!E135*1&lt;=TODAY(),OR(DL!C135="!",DL!C135="?")),AND(Prévisions!F135*1&lt;=TODAY(),OR(DL!E135="!",DL!E135="?")),AND(Prévisions!G135*1&lt;=TODAY(),OR(DL!G135="!",DL!G135="?"))),"Série, OAV(s) et Film(s) en cours",IF(AND(AND(Prévisions!E135*1&lt;=TODAY(),OR(DL!C135="!",DL!C135="?")),AND(Prévisions!F135*1&lt;=TODAY(),OR(DL!E135="!",DL!E135="?"))),"Série et OAV(s) en cours",IF(AND(AND(Prévisions!E135*1&lt;=TODAY(),OR(DL!C135="!",DL!C135="?")),AND(Prévisions!G135*1&lt;=TODAY(),OR(DL!G135="!",DL!G135="?"))),"Série et Film(s) en cours",IF(AND(AND(Prévisions!F135*1&lt;=TODAY(),OR(DL!E135="!",DL!E135="?")),AND(Prévisions!G135*1&lt;=TODAY(),OR(DL!G135="!",DL!G135="?"))),"OAV(s) et Film(s) en cours",IF(AND(Prévisions!E135*1&lt;=TODAY(),OR(DL!C135="!",DL!C135="?"),RIGHT(Prévisions!B135,1)="+"),"Série en cours (non précisé)",IF(AND(Prévisions!E135*1&lt;=TODAY(),OR(DL!C135="!",DL!C135="?")),"Série en cours",IF(AND(Prévisions!F135*1&lt;=TODAY(),OR(DL!E135="!",DL!E135="?"),RIGHT(Prévisions!C135,1)="+"),"OAV(s) en cours (non précisé)",IF(AND(Prévisions!F135*1&lt;=TODAY(),OR(DL!E135="!",DL!E135="?")),"OAV(s) en cours",IF(AND(Prévisions!G135*1&lt;=TODAY(),OR(DL!G135="!",DL!G135="?"),RIGHT(Prévisions!D135,1)="+"),"Film(s) en cours (non précisé)",IF(AND(Prévisions!G135*1&lt;=TODAY(),OR(DL!G135="!",DL!G135="?")),"Film(s) en cours",IF(AND(AND(Prévisions!E135*1&gt;TODAY(),DL!C135="!"),AND(Prévisions!F135*1&gt;TODAY(),DL!E135="!"),AND(Prévisions!G135*1&gt;TODAY(),DL!G135="!")),"Série, OAV(s) et Film(s) à venir",IF(AND(AND(Prévisions!E135*1&gt;TODAY(),DL!C135="!"),AND(Prévisions!F135*1&gt;TODAY(),DL!E135="!")),"Série et OAV(s) à venir",IF(AND(AND(Prévisions!E135*1&gt;TODAY(),DL!C135="!"),AND(Prévisions!G135*1&gt;TODAY(),DL!G135="!")),"Série et Film(s) à venir",IF(AND(AND(Prévisions!F135*1&gt;TODAY(),DL!E135="!"),AND(Prévisions!G135*1&gt;TODAY(),DL!G135="!")),"OAV(s) et Film(s) à venir",IF(AND(Prévisions!E135*1&gt;TODAY(),DL!C135="!"),"Série à venir",IF(AND(Prévisions!F135*1&gt;TODAY(),DL!E135="!"),"OAV(s) à venir",IF(AND(Prévisions!G135*1&gt;TODAY(),DL!G135="!"),"Film(s) à venir","Try Again")))))))))))))))))))))),IF(AND(Prévisions!E135="Terminée",OR(ISBLANK(Prévisions!F135),LEN(Prévisions!F135)-LEN(SUBSTITUTE(Prévisions!F135,"/",""))=2,LEN(Prévisions!F135)-LEN(SUBSTITUTE(Prévisions!F135,"/",""))=1,Prévisions!F135="Terminé(s)"),OR(ISBLANK(Prévisions!G135),LEN(Prévisions!G135)-LEN(SUBSTITUTE(Prévisions!G135,"/",""))=2,,LEN(Prévisions!G135)-LEN(SUBSTITUTE(Prévisions!G135,"/",""))=1,Prévisions!G135="Terminé(s)")),IF(AND(Prévisions!E135="Terminée",AND(Prévisions!F135*1&lt;=TODAY(),OR(DL!E135="!",DL!E135="?")),AND(Prévisions!G135*1&lt;=TODAY(),OR(DL!G135="!",DL!G135="?"))),"OAV(s) et Film(s) en cours",IF(AND(Prévisions!E135="Terminée",AND(Prévisions!F135*1&lt;=TODAY(),OR(DL!E135="!",DL!E135="?"),RIGHT(Prévisions!C135,1)="+")),"OAV(s) en cours (non précisé)",IF(AND(Prévisions!E135="Terminée",AND(Prévisions!F135*1&lt;=TODAY(),OR(DL!E135="!",DL!E135="?"))),"OAV(s) en cours",IF(AND(Prévisions!E135="Terminée",AND(Prévisions!G135*1&lt;=TODAY(),OR(DL!G135="!",DL!G135="?"),RIGHT(Prévisions!D135,1)="+")),"Film(s) en cours (non précisé)",IF(AND(Prévisions!E135="Terminée",AND(Prévisions!G135*1&lt;=TODAY(),OR(DL!G135="!",DL!G135="?"))),"Film(s) en cours",IF(AND(Prévisions!E135="Terminée",AND(LEN(Prévisions!F135)-LEN(SUBSTITUTE(Prévisions!F135,"/",""))=2,Prévisions!F135*1&gt;TODAY(),DL!E135="!"),AND(LEN(Prévisions!G135)-LEN(SUBSTITUTE(Prévisions!G135,"/",""))=2,Prévisions!G135*1&gt;TODAY(),DL!G135="!")),"OAV(s) et Film(s) à venir",IF(AND(Prévisions!E135="Terminée",AND(LEN(Prévisions!F135)-LEN(SUBSTITUTE(Prévisions!F135,"/",""))=2,Prévisions!F135*1&gt;TODAY(),DL!E135="!")),"OAV(s) à venir",IF(AND(Prévisions!E135="Terminée",AND(LEN(Prévisions!G135)-LEN(SUBSTITUTE(Prévisions!G135,"/",""))=2,Prévisions!G135*1&gt;TODAY(),DL!G135="!")),"Film(s) à venir",IF(AND(OR(LEN(Prévisions!F135)-LEN(SUBSTITUTE(Prévisions!F135,"/",""))=1,Prévisions!F135="A venir"),OR(LEN(Prévisions!G135)-LEN(SUBSTITUTE(Prévisions!G135,"/",""))=1,Prévisions!G135="A venir")),"OAV(s) et Film(s) à venir (non précisé)",IF(OR(LEN(Prévisions!F135)-LEN(SUBSTITUTE(Prévisions!F135,"/",""))=1,Prévisions!F135="A venir"),"OAV(s) à venir (non précisé)",IF(OR(LEN(Prévisions!G135)-LEN(SUBSTITUTE(Prévisions!G135,"/",""))=1,Prévisions!G135="A venir"),"Film(s) à venir (non précisé)",IF(AND(Prévisions!E135="Terminée",OR(AND(Prévisions!F135*1&lt;=TODAY(),Prévisions!C135=DL!E135),ISBLANK(Prévisions!F135),Prévisions!F135="Terminé(s)"),OR(AND(Prévisions!G135*1&lt;=TODAY(),Prévisions!D135=DL!G135),ISBLANK(Prévisions!G135),Prévisions!G135="Terminé(s)")),"Série terminée","Try Again")))))))))))),IF(AND(OR(Prévisions!E135="A venir",LEN(Prévisions!E135)-LEN(SUBSTITUTE(Prévisions!E135,"/",""))=1),DL!C135="!"),"Série à venir (non précisé)",IF(AND(OR(Prévisions!F135="A venir",LEN(Prévisions!F135)-LEN(SUBSTITUTE(Prévisions!F135,"/",""))=1),DL!E135="!"),"OAV(s) à venir (non précisé)",IF(AND(OR(Prévisions!G135="A venir",LEN(Prévisions!G135)-LEN(SUBSTITUTE(Prévisions!G135,"/",""))=1),DL!G135="!"),"Film(s) à venir (non précisé)",IF(Prévisions!E135="En pause","Série en pause",IF(Prévisions!F135="En pause","OAV(s) en pause",IF(AND(LEN(Prévisions!F135)-LEN(SUBSTITUTE(Prévisions!F135,"/",""))=1,DL!E135="!"),"OAV(s) à venir (non précisé)",IF(AND(LEN(Prévisions!G135)-LEN(SUBSTITUTE(Prévisions!G135,"/",""))=1,DL!E135="!"),"Film(s) à venir (non précisé)",IF(Prévisions!G135="Terminé(s)","Film(s) terminé(s)",IF(Prévisions!F135="Terminé(s)","OAV(s) terminé(s)",IF(AND(Prévisions!E135*1&gt;TODAY(),DL!C135="!"),"Série à venir",IF(AND(Prévisions!F135*1&gt;TODAY(),DL!E135="!"),"OAV(s) à venir",IF(AND(Prévisions!G135*1&gt;TODAY(),DL!G135="!"),"Film(s) à venir",IF(AND(ISBLANK(Prévisions!E135),Prévisions!F135*1&lt;=TODAY(),OR(DL!E135="!",DL!E135="?")),"OAV(s) en cours",IF(AND(ISBLANK(Prévisions!E135),ISBLANK(Prévisions!F135),AND(Prévisions!G135*1&lt;=TODAY(),Prévisions!D135=DL!G135)),"Film(s) terminé(s)",IF(AND(ISBLANK(Prévisions!E135),ISBLANK(Prévisions!G135),AND(Prévisions!F135*1&lt;=TODAY(),Prévisions!C135=DL!E135)),"OAV(s) terminé(s)","Tryagain")))))))))))))))))</f>
        <v>Série terminée</v>
      </c>
      <c r="I135" s="5" t="str">
        <f ca="1">IF(AND(OR(H135="Série et OAV(s) en cours",H135="Série et OAV(s) en cours (non précisé)",H135="Série en cours",H135="OAV(s) en cours",H135="Film(s) en cours",H135="Série en cours (non précisé)",H135="OAV(s) en cours (non précisé)",H135="Film(s) en cours (non précisé)"),B135=C135,D135=E135,F135=G135),"A jour",IF(H135="Film(s) à venir","Dans "&amp;Prévisions!G135*1-TODAY()&amp;" jour(s)",IF(H135="OAV(s) à venir","Dans "&amp;Prévisions!F135*1-TODAY()&amp;" jour(s)",IF(H135="Série à venir","Dans "&amp;Prévisions!E135*1-TODAY()&amp;" jour(s)",IF(OR(H135="Série et OAV(s) à venir (non précisé)",H135="Série à venir (non précisé)",H135="OAV(s) à venir (non précisé)",H135="Film(s) à venir (non précisé)",H135="Série et film(s) à venir (non précisé)"),"Dans ?? jour(s)",IF(AND(H135="Film(s) terminé(s)",F135=G135),"Fini(s)",IF(AND(B135=C135,D135=E135,F135=G135),"Finie",IF(OR(DL!B135="x",DL!D135="x",DL!F135="x"),"Série Abandonnée",IF(AND(B135&lt;C135,D135&lt;E135,F135&lt;G135),C135-B135&amp;" Episode(s), "&amp;E135-D135&amp;" OAV(s) et "&amp;G135-F135&amp;" Film(s) à regarder",IF(AND(B135&lt;C135,D135&lt;E135),C135-B135&amp;" Episode(s) et "&amp;E135-D135&amp;" OAV(s) à regarder",IF(AND(B135&lt;C135,F135&lt;G135),C135-B135&amp;" Episode(s) et "&amp;G135-F135&amp;" Film(s) à regarder",IF(AND(D135&lt;E135,F135&lt;G135),E135-D135&amp;" OAV(s) et "&amp;G135-F135&amp;" Film(s) à regarder",IF(B135&lt;C135,C135-B135&amp;" Episode(s) à regarder",IF(D135&lt;E135,E135-D135&amp;" OAV(s) à regarder",IF(F135&lt;G135,G135-F135&amp;" Film(s) à regarder","")))))))))))))))</f>
        <v>Finie</v>
      </c>
    </row>
    <row r="136" spans="1:9" s="10" customFormat="1" ht="17.25" customHeight="1" x14ac:dyDescent="0.25">
      <c r="A136" s="35" t="s">
        <v>95</v>
      </c>
      <c r="B136" s="5">
        <v>12</v>
      </c>
      <c r="C136" s="5">
        <v>12</v>
      </c>
      <c r="D136" s="5">
        <v>0</v>
      </c>
      <c r="E136" s="5">
        <v>0</v>
      </c>
      <c r="F136" s="5"/>
      <c r="G136" s="5"/>
      <c r="H136" s="5" t="str">
        <f ca="1">IF(AND(OR(LEN(Prévisions!E136)-LEN(SUBSTITUTE(Prévisions!E136,"/",""))=2,LEN(Prévisions!E136)-LEN(SUBSTITUTE(Prévisions!E136,"/",""))=1),OR(ISBLANK(Prévisions!F136),LEN(Prévisions!F136)-LEN(SUBSTITUTE(Prévisions!F136,"/",""))=2,LEN(Prévisions!F136)-LEN(SUBSTITUTE(Prévisions!F136,"/",""))=1),OR(ISBLANK(Prévisions!G136),LEN(Prévisions!G136)-LEN(SUBSTITUTE(Prévisions!G136,"/",""))=2,LEN(Prévisions!G136)-LEN(SUBSTITUTE(Prévisions!G136,"/",""))=1)),IF(AND(LEN(Prévisions!E136)-LEN(SUBSTITUTE(Prévisions!E136,"/",""))=1,LEN(Prévisions!F136)-LEN(SUBSTITUTE(Prévisions!F136,"/",""))=1,LEN(Prévisions!G136)-LEN(SUBSTITUTE(Prévisions!G136,"/",""))=1),"Série, OAV(s) et Film(s) à venir (non précisé)",IF(AND(OR(LEN(Prévisions!E136)-LEN(SUBSTITUTE(Prévisions!E136,"/",""))=1,Prévisions!E136="A venir"),OR(LEN(Prévisions!F136)-LEN(SUBSTITUTE(Prévisions!F136,"/",""))=1,Prévisions!F136="A venir")),"Série et OAV(s) à venir (non précisé)",IF(AND(OR(LEN(Prévisions!E136)-LEN(SUBSTITUTE(Prévisions!E136,"/",""))=1,Prévisions!E136="A venir"),OR(LEN(Prévisions!G136)-LEN(SUBSTITUTE(Prévisions!G136,"/",""))=1,Prévisions!G136="A venir")),"Série et Film(s) à venir (non précisé)",IF(OR(LEN(Prévisions!E136)-LEN(SUBSTITUTE(Prévisions!E136,"/",""))=1,Prévisions!E136="A venir"),"Série à venir (non précisé)",IF(AND(AND(Prévisions!E136*1&lt;=TODAY(),Prévisions!B136=DL!C136),AND(Prévisions!F136*1&lt;=TODAY(),Prévisions!C136=DL!E136),AND(Prévisions!G136*1&lt;=TODAY(),Prévisions!D136=DL!G136)),"Série terminée",IF(AND(AND(Prévisions!E136*1&lt;=TODAY(),OR(DL!C136="!",DL!C136="?")),AND(Prévisions!F136*1&lt;=TODAY(),OR(DL!E136="!",DL!E136="?")),AND(Prévisions!G136*1&lt;=TODAY(),OR(DL!G136="!",DL!G136="?"))),"Série, OAV(s) et Film(s) en cours",IF(AND(AND(Prévisions!E136*1&lt;=TODAY(),OR(DL!C136="!",DL!C136="?")),AND(Prévisions!F136*1&lt;=TODAY(),OR(DL!E136="!",DL!E136="?"))),"Série et OAV(s) en cours",IF(AND(AND(Prévisions!E136*1&lt;=TODAY(),OR(DL!C136="!",DL!C136="?")),AND(Prévisions!G136*1&lt;=TODAY(),OR(DL!G136="!",DL!G136="?"))),"Série et Film(s) en cours",IF(AND(AND(Prévisions!F136*1&lt;=TODAY(),OR(DL!E136="!",DL!E136="?")),AND(Prévisions!G136*1&lt;=TODAY(),OR(DL!G136="!",DL!G136="?"))),"OAV(s) et Film(s) en cours",IF(AND(Prévisions!E136*1&lt;=TODAY(),OR(DL!C136="!",DL!C136="?"),RIGHT(Prévisions!B136,1)="+"),"Série en cours (non précisé)",IF(AND(Prévisions!E136*1&lt;=TODAY(),OR(DL!C136="!",DL!C136="?")),"Série en cours",IF(AND(Prévisions!F136*1&lt;=TODAY(),OR(DL!E136="!",DL!E136="?"),RIGHT(Prévisions!C136,1)="+"),"OAV(s) en cours (non précisé)",IF(AND(Prévisions!F136*1&lt;=TODAY(),OR(DL!E136="!",DL!E136="?")),"OAV(s) en cours",IF(AND(Prévisions!G136*1&lt;=TODAY(),OR(DL!G136="!",DL!G136="?"),RIGHT(Prévisions!D136,1)="+"),"Film(s) en cours (non précisé)",IF(AND(Prévisions!G136*1&lt;=TODAY(),OR(DL!G136="!",DL!G136="?")),"Film(s) en cours",IF(AND(AND(Prévisions!E136*1&gt;TODAY(),DL!C136="!"),AND(Prévisions!F136*1&gt;TODAY(),DL!E136="!"),AND(Prévisions!G136*1&gt;TODAY(),DL!G136="!")),"Série, OAV(s) et Film(s) à venir",IF(AND(AND(Prévisions!E136*1&gt;TODAY(),DL!C136="!"),AND(Prévisions!F136*1&gt;TODAY(),DL!E136="!")),"Série et OAV(s) à venir",IF(AND(AND(Prévisions!E136*1&gt;TODAY(),DL!C136="!"),AND(Prévisions!G136*1&gt;TODAY(),DL!G136="!")),"Série et Film(s) à venir",IF(AND(AND(Prévisions!F136*1&gt;TODAY(),DL!E136="!"),AND(Prévisions!G136*1&gt;TODAY(),DL!G136="!")),"OAV(s) et Film(s) à venir",IF(AND(Prévisions!E136*1&gt;TODAY(),DL!C136="!"),"Série à venir",IF(AND(Prévisions!F136*1&gt;TODAY(),DL!E136="!"),"OAV(s) à venir",IF(AND(Prévisions!G136*1&gt;TODAY(),DL!G136="!"),"Film(s) à venir","Try Again")))))))))))))))))))))),IF(AND(Prévisions!E136="Terminée",OR(ISBLANK(Prévisions!F136),LEN(Prévisions!F136)-LEN(SUBSTITUTE(Prévisions!F136,"/",""))=2,LEN(Prévisions!F136)-LEN(SUBSTITUTE(Prévisions!F136,"/",""))=1,Prévisions!F136="Terminé(s)"),OR(ISBLANK(Prévisions!G136),LEN(Prévisions!G136)-LEN(SUBSTITUTE(Prévisions!G136,"/",""))=2,,LEN(Prévisions!G136)-LEN(SUBSTITUTE(Prévisions!G136,"/",""))=1,Prévisions!G136="Terminé(s)")),IF(AND(Prévisions!E136="Terminée",AND(Prévisions!F136*1&lt;=TODAY(),OR(DL!E136="!",DL!E136="?")),AND(Prévisions!G136*1&lt;=TODAY(),OR(DL!G136="!",DL!G136="?"))),"OAV(s) et Film(s) en cours",IF(AND(Prévisions!E136="Terminée",AND(Prévisions!F136*1&lt;=TODAY(),OR(DL!E136="!",DL!E136="?"),RIGHT(Prévisions!C136,1)="+")),"OAV(s) en cours (non précisé)",IF(AND(Prévisions!E136="Terminée",AND(Prévisions!F136*1&lt;=TODAY(),OR(DL!E136="!",DL!E136="?"))),"OAV(s) en cours",IF(AND(Prévisions!E136="Terminée",AND(Prévisions!G136*1&lt;=TODAY(),OR(DL!G136="!",DL!G136="?"),RIGHT(Prévisions!D136,1)="+")),"Film(s) en cours (non précisé)",IF(AND(Prévisions!E136="Terminée",AND(Prévisions!G136*1&lt;=TODAY(),OR(DL!G136="!",DL!G136="?"))),"Film(s) en cours",IF(AND(Prévisions!E136="Terminée",AND(LEN(Prévisions!F136)-LEN(SUBSTITUTE(Prévisions!F136,"/",""))=2,Prévisions!F136*1&gt;TODAY(),DL!E136="!"),AND(LEN(Prévisions!G136)-LEN(SUBSTITUTE(Prévisions!G136,"/",""))=2,Prévisions!G136*1&gt;TODAY(),DL!G136="!")),"OAV(s) et Film(s) à venir",IF(AND(Prévisions!E136="Terminée",AND(LEN(Prévisions!F136)-LEN(SUBSTITUTE(Prévisions!F136,"/",""))=2,Prévisions!F136*1&gt;TODAY(),DL!E136="!")),"OAV(s) à venir",IF(AND(Prévisions!E136="Terminée",AND(LEN(Prévisions!G136)-LEN(SUBSTITUTE(Prévisions!G136,"/",""))=2,Prévisions!G136*1&gt;TODAY(),DL!G136="!")),"Film(s) à venir",IF(AND(OR(LEN(Prévisions!F136)-LEN(SUBSTITUTE(Prévisions!F136,"/",""))=1,Prévisions!F136="A venir"),OR(LEN(Prévisions!G136)-LEN(SUBSTITUTE(Prévisions!G136,"/",""))=1,Prévisions!G136="A venir")),"OAV(s) et Film(s) à venir (non précisé)",IF(OR(LEN(Prévisions!F136)-LEN(SUBSTITUTE(Prévisions!F136,"/",""))=1,Prévisions!F136="A venir"),"OAV(s) à venir (non précisé)",IF(OR(LEN(Prévisions!G136)-LEN(SUBSTITUTE(Prévisions!G136,"/",""))=1,Prévisions!G136="A venir"),"Film(s) à venir (non précisé)",IF(AND(Prévisions!E136="Terminée",OR(AND(Prévisions!F136*1&lt;=TODAY(),Prévisions!C136=DL!E136),ISBLANK(Prévisions!F136),Prévisions!F136="Terminé(s)"),OR(AND(Prévisions!G136*1&lt;=TODAY(),Prévisions!D136=DL!G136),ISBLANK(Prévisions!G136),Prévisions!G136="Terminé(s)")),"Série terminée","Try Again")))))))))))),IF(AND(OR(Prévisions!E136="A venir",LEN(Prévisions!E136)-LEN(SUBSTITUTE(Prévisions!E136,"/",""))=1),DL!C136="!"),"Série à venir (non précisé)",IF(AND(OR(Prévisions!F136="A venir",LEN(Prévisions!F136)-LEN(SUBSTITUTE(Prévisions!F136,"/",""))=1),DL!E136="!"),"OAV(s) à venir (non précisé)",IF(AND(OR(Prévisions!G136="A venir",LEN(Prévisions!G136)-LEN(SUBSTITUTE(Prévisions!G136,"/",""))=1),DL!G136="!"),"Film(s) à venir (non précisé)",IF(Prévisions!E136="En pause","Série en pause",IF(Prévisions!F136="En pause","OAV(s) en pause",IF(AND(LEN(Prévisions!F136)-LEN(SUBSTITUTE(Prévisions!F136,"/",""))=1,DL!E136="!"),"OAV(s) à venir (non précisé)",IF(AND(LEN(Prévisions!G136)-LEN(SUBSTITUTE(Prévisions!G136,"/",""))=1,DL!E136="!"),"Film(s) à venir (non précisé)",IF(Prévisions!G136="Terminé(s)","Film(s) terminé(s)",IF(Prévisions!F136="Terminé(s)","OAV(s) terminé(s)",IF(AND(Prévisions!E136*1&gt;TODAY(),DL!C136="!"),"Série à venir",IF(AND(Prévisions!F136*1&gt;TODAY(),DL!E136="!"),"OAV(s) à venir",IF(AND(Prévisions!G136*1&gt;TODAY(),DL!G136="!"),"Film(s) à venir",IF(AND(ISBLANK(Prévisions!E136),Prévisions!F136*1&lt;=TODAY(),OR(DL!E136="!",DL!E136="?")),"OAV(s) en cours",IF(AND(ISBLANK(Prévisions!E136),ISBLANK(Prévisions!F136),AND(Prévisions!G136*1&lt;=TODAY(),Prévisions!D136=DL!G136)),"Film(s) terminé(s)",IF(AND(ISBLANK(Prévisions!E136),ISBLANK(Prévisions!G136),AND(Prévisions!F136*1&lt;=TODAY(),Prévisions!C136=DL!E136)),"OAV(s) terminé(s)","Tryagain")))))))))))))))))</f>
        <v>OAV(s) en cours</v>
      </c>
      <c r="I136" s="5" t="str">
        <f ca="1">IF(AND(OR(H136="Série et OAV(s) en cours",H136="Série et OAV(s) en cours (non précisé)",H136="Série en cours",H136="OAV(s) en cours",H136="Film(s) en cours",H136="Série en cours (non précisé)",H136="OAV(s) en cours (non précisé)",H136="Film(s) en cours (non précisé)"),B136=C136,D136=E136,F136=G136),"A jour",IF(H136="Film(s) à venir","Dans "&amp;Prévisions!G136*1-TODAY()&amp;" jour(s)",IF(H136="OAV(s) à venir","Dans "&amp;Prévisions!F136*1-TODAY()&amp;" jour(s)",IF(H136="Série à venir","Dans "&amp;Prévisions!E136*1-TODAY()&amp;" jour(s)",IF(OR(H136="Série et OAV(s) à venir (non précisé)",H136="Série à venir (non précisé)",H136="OAV(s) à venir (non précisé)",H136="Film(s) à venir (non précisé)",H136="Série et film(s) à venir (non précisé)"),"Dans ?? jour(s)",IF(AND(H136="Film(s) terminé(s)",F136=G136),"Fini(s)",IF(AND(B136=C136,D136=E136,F136=G136),"Finie",IF(OR(DL!B136="x",DL!D136="x",DL!F136="x"),"Série Abandonnée",IF(AND(B136&lt;C136,D136&lt;E136,F136&lt;G136),C136-B136&amp;" Episode(s), "&amp;E136-D136&amp;" OAV(s) et "&amp;G136-F136&amp;" Film(s) à regarder",IF(AND(B136&lt;C136,D136&lt;E136),C136-B136&amp;" Episode(s) et "&amp;E136-D136&amp;" OAV(s) à regarder",IF(AND(B136&lt;C136,F136&lt;G136),C136-B136&amp;" Episode(s) et "&amp;G136-F136&amp;" Film(s) à regarder",IF(AND(D136&lt;E136,F136&lt;G136),E136-D136&amp;" OAV(s) et "&amp;G136-F136&amp;" Film(s) à regarder",IF(B136&lt;C136,C136-B136&amp;" Episode(s) à regarder",IF(D136&lt;E136,E136-D136&amp;" OAV(s) à regarder",IF(F136&lt;G136,G136-F136&amp;" Film(s) à regarder","")))))))))))))))</f>
        <v>A jour</v>
      </c>
    </row>
    <row r="137" spans="1:9" ht="17.25" customHeight="1" x14ac:dyDescent="0.25">
      <c r="A137" s="35" t="s">
        <v>55</v>
      </c>
      <c r="B137" s="5">
        <v>12</v>
      </c>
      <c r="C137" s="5">
        <v>12</v>
      </c>
      <c r="D137" s="5"/>
      <c r="E137" s="5"/>
      <c r="F137" s="5"/>
      <c r="G137" s="5"/>
      <c r="H137" s="5" t="str">
        <f ca="1">IF(AND(OR(LEN(Prévisions!E137)-LEN(SUBSTITUTE(Prévisions!E137,"/",""))=2,LEN(Prévisions!E137)-LEN(SUBSTITUTE(Prévisions!E137,"/",""))=1),OR(ISBLANK(Prévisions!F137),LEN(Prévisions!F137)-LEN(SUBSTITUTE(Prévisions!F137,"/",""))=2,LEN(Prévisions!F137)-LEN(SUBSTITUTE(Prévisions!F137,"/",""))=1),OR(ISBLANK(Prévisions!G137),LEN(Prévisions!G137)-LEN(SUBSTITUTE(Prévisions!G137,"/",""))=2,LEN(Prévisions!G137)-LEN(SUBSTITUTE(Prévisions!G137,"/",""))=1)),IF(AND(LEN(Prévisions!E137)-LEN(SUBSTITUTE(Prévisions!E137,"/",""))=1,LEN(Prévisions!F137)-LEN(SUBSTITUTE(Prévisions!F137,"/",""))=1,LEN(Prévisions!G137)-LEN(SUBSTITUTE(Prévisions!G137,"/",""))=1),"Série, OAV(s) et Film(s) à venir (non précisé)",IF(AND(OR(LEN(Prévisions!E137)-LEN(SUBSTITUTE(Prévisions!E137,"/",""))=1,Prévisions!E137="A venir"),OR(LEN(Prévisions!F137)-LEN(SUBSTITUTE(Prévisions!F137,"/",""))=1,Prévisions!F137="A venir")),"Série et OAV(s) à venir (non précisé)",IF(AND(OR(LEN(Prévisions!E137)-LEN(SUBSTITUTE(Prévisions!E137,"/",""))=1,Prévisions!E137="A venir"),OR(LEN(Prévisions!G137)-LEN(SUBSTITUTE(Prévisions!G137,"/",""))=1,Prévisions!G137="A venir")),"Série et Film(s) à venir (non précisé)",IF(OR(LEN(Prévisions!E137)-LEN(SUBSTITUTE(Prévisions!E137,"/",""))=1,Prévisions!E137="A venir"),"Série à venir (non précisé)",IF(AND(AND(Prévisions!E137*1&lt;=TODAY(),Prévisions!B137=DL!C137),AND(Prévisions!F137*1&lt;=TODAY(),Prévisions!C137=DL!E137),AND(Prévisions!G137*1&lt;=TODAY(),Prévisions!D137=DL!G137)),"Série terminée",IF(AND(AND(Prévisions!E137*1&lt;=TODAY(),OR(DL!C137="!",DL!C137="?")),AND(Prévisions!F137*1&lt;=TODAY(),OR(DL!E137="!",DL!E137="?")),AND(Prévisions!G137*1&lt;=TODAY(),OR(DL!G137="!",DL!G137="?"))),"Série, OAV(s) et Film(s) en cours",IF(AND(AND(Prévisions!E137*1&lt;=TODAY(),OR(DL!C137="!",DL!C137="?")),AND(Prévisions!F137*1&lt;=TODAY(),OR(DL!E137="!",DL!E137="?"))),"Série et OAV(s) en cours",IF(AND(AND(Prévisions!E137*1&lt;=TODAY(),OR(DL!C137="!",DL!C137="?")),AND(Prévisions!G137*1&lt;=TODAY(),OR(DL!G137="!",DL!G137="?"))),"Série et Film(s) en cours",IF(AND(AND(Prévisions!F137*1&lt;=TODAY(),OR(DL!E137="!",DL!E137="?")),AND(Prévisions!G137*1&lt;=TODAY(),OR(DL!G137="!",DL!G137="?"))),"OAV(s) et Film(s) en cours",IF(AND(Prévisions!E137*1&lt;=TODAY(),OR(DL!C137="!",DL!C137="?"),RIGHT(Prévisions!B137,1)="+"),"Série en cours (non précisé)",IF(AND(Prévisions!E137*1&lt;=TODAY(),OR(DL!C137="!",DL!C137="?")),"Série en cours",IF(AND(Prévisions!F137*1&lt;=TODAY(),OR(DL!E137="!",DL!E137="?"),RIGHT(Prévisions!C137,1)="+"),"OAV(s) en cours (non précisé)",IF(AND(Prévisions!F137*1&lt;=TODAY(),OR(DL!E137="!",DL!E137="?")),"OAV(s) en cours",IF(AND(Prévisions!G137*1&lt;=TODAY(),OR(DL!G137="!",DL!G137="?"),RIGHT(Prévisions!D137,1)="+"),"Film(s) en cours (non précisé)",IF(AND(Prévisions!G137*1&lt;=TODAY(),OR(DL!G137="!",DL!G137="?")),"Film(s) en cours",IF(AND(AND(Prévisions!E137*1&gt;TODAY(),DL!C137="!"),AND(Prévisions!F137*1&gt;TODAY(),DL!E137="!"),AND(Prévisions!G137*1&gt;TODAY(),DL!G137="!")),"Série, OAV(s) et Film(s) à venir",IF(AND(AND(Prévisions!E137*1&gt;TODAY(),DL!C137="!"),AND(Prévisions!F137*1&gt;TODAY(),DL!E137="!")),"Série et OAV(s) à venir",IF(AND(AND(Prévisions!E137*1&gt;TODAY(),DL!C137="!"),AND(Prévisions!G137*1&gt;TODAY(),DL!G137="!")),"Série et Film(s) à venir",IF(AND(AND(Prévisions!F137*1&gt;TODAY(),DL!E137="!"),AND(Prévisions!G137*1&gt;TODAY(),DL!G137="!")),"OAV(s) et Film(s) à venir",IF(AND(Prévisions!E137*1&gt;TODAY(),DL!C137="!"),"Série à venir",IF(AND(Prévisions!F137*1&gt;TODAY(),DL!E137="!"),"OAV(s) à venir",IF(AND(Prévisions!G137*1&gt;TODAY(),DL!G137="!"),"Film(s) à venir","Try Again")))))))))))))))))))))),IF(AND(Prévisions!E137="Terminée",OR(ISBLANK(Prévisions!F137),LEN(Prévisions!F137)-LEN(SUBSTITUTE(Prévisions!F137,"/",""))=2,LEN(Prévisions!F137)-LEN(SUBSTITUTE(Prévisions!F137,"/",""))=1,Prévisions!F137="Terminé(s)"),OR(ISBLANK(Prévisions!G137),LEN(Prévisions!G137)-LEN(SUBSTITUTE(Prévisions!G137,"/",""))=2,,LEN(Prévisions!G137)-LEN(SUBSTITUTE(Prévisions!G137,"/",""))=1,Prévisions!G137="Terminé(s)")),IF(AND(Prévisions!E137="Terminée",AND(Prévisions!F137*1&lt;=TODAY(),OR(DL!E137="!",DL!E137="?")),AND(Prévisions!G137*1&lt;=TODAY(),OR(DL!G137="!",DL!G137="?"))),"OAV(s) et Film(s) en cours",IF(AND(Prévisions!E137="Terminée",AND(Prévisions!F137*1&lt;=TODAY(),OR(DL!E137="!",DL!E137="?"),RIGHT(Prévisions!C137,1)="+")),"OAV(s) en cours (non précisé)",IF(AND(Prévisions!E137="Terminée",AND(Prévisions!F137*1&lt;=TODAY(),OR(DL!E137="!",DL!E137="?"))),"OAV(s) en cours",IF(AND(Prévisions!E137="Terminée",AND(Prévisions!G137*1&lt;=TODAY(),OR(DL!G137="!",DL!G137="?"),RIGHT(Prévisions!D137,1)="+")),"Film(s) en cours (non précisé)",IF(AND(Prévisions!E137="Terminée",AND(Prévisions!G137*1&lt;=TODAY(),OR(DL!G137="!",DL!G137="?"))),"Film(s) en cours",IF(AND(Prévisions!E137="Terminée",AND(LEN(Prévisions!F137)-LEN(SUBSTITUTE(Prévisions!F137,"/",""))=2,Prévisions!F137*1&gt;TODAY(),DL!E137="!"),AND(LEN(Prévisions!G137)-LEN(SUBSTITUTE(Prévisions!G137,"/",""))=2,Prévisions!G137*1&gt;TODAY(),DL!G137="!")),"OAV(s) et Film(s) à venir",IF(AND(Prévisions!E137="Terminée",AND(LEN(Prévisions!F137)-LEN(SUBSTITUTE(Prévisions!F137,"/",""))=2,Prévisions!F137*1&gt;TODAY(),DL!E137="!")),"OAV(s) à venir",IF(AND(Prévisions!E137="Terminée",AND(LEN(Prévisions!G137)-LEN(SUBSTITUTE(Prévisions!G137,"/",""))=2,Prévisions!G137*1&gt;TODAY(),DL!G137="!")),"Film(s) à venir",IF(AND(OR(LEN(Prévisions!F137)-LEN(SUBSTITUTE(Prévisions!F137,"/",""))=1,Prévisions!F137="A venir"),OR(LEN(Prévisions!G137)-LEN(SUBSTITUTE(Prévisions!G137,"/",""))=1,Prévisions!G137="A venir")),"OAV(s) et Film(s) à venir (non précisé)",IF(OR(LEN(Prévisions!F137)-LEN(SUBSTITUTE(Prévisions!F137,"/",""))=1,Prévisions!F137="A venir"),"OAV(s) à venir (non précisé)",IF(OR(LEN(Prévisions!G137)-LEN(SUBSTITUTE(Prévisions!G137,"/",""))=1,Prévisions!G137="A venir"),"Film(s) à venir (non précisé)",IF(AND(Prévisions!E137="Terminée",OR(AND(Prévisions!F137*1&lt;=TODAY(),Prévisions!C137=DL!E137),ISBLANK(Prévisions!F137),Prévisions!F137="Terminé(s)"),OR(AND(Prévisions!G137*1&lt;=TODAY(),Prévisions!D137=DL!G137),ISBLANK(Prévisions!G137),Prévisions!G137="Terminé(s)")),"Série terminée","Try Again")))))))))))),IF(AND(OR(Prévisions!E137="A venir",LEN(Prévisions!E137)-LEN(SUBSTITUTE(Prévisions!E137,"/",""))=1),DL!C137="!"),"Série à venir (non précisé)",IF(AND(OR(Prévisions!F137="A venir",LEN(Prévisions!F137)-LEN(SUBSTITUTE(Prévisions!F137,"/",""))=1),DL!E137="!"),"OAV(s) à venir (non précisé)",IF(AND(OR(Prévisions!G137="A venir",LEN(Prévisions!G137)-LEN(SUBSTITUTE(Prévisions!G137,"/",""))=1),DL!G137="!"),"Film(s) à venir (non précisé)",IF(Prévisions!E137="En pause","Série en pause",IF(Prévisions!F137="En pause","OAV(s) en pause",IF(AND(LEN(Prévisions!F137)-LEN(SUBSTITUTE(Prévisions!F137,"/",""))=1,DL!E137="!"),"OAV(s) à venir (non précisé)",IF(AND(LEN(Prévisions!G137)-LEN(SUBSTITUTE(Prévisions!G137,"/",""))=1,DL!E137="!"),"Film(s) à venir (non précisé)",IF(Prévisions!G137="Terminé(s)","Film(s) terminé(s)",IF(Prévisions!F137="Terminé(s)","OAV(s) terminé(s)",IF(AND(Prévisions!E137*1&gt;TODAY(),DL!C137="!"),"Série à venir",IF(AND(Prévisions!F137*1&gt;TODAY(),DL!E137="!"),"OAV(s) à venir",IF(AND(Prévisions!G137*1&gt;TODAY(),DL!G137="!"),"Film(s) à venir",IF(AND(ISBLANK(Prévisions!E137),Prévisions!F137*1&lt;=TODAY(),OR(DL!E137="!",DL!E137="?")),"OAV(s) en cours",IF(AND(ISBLANK(Prévisions!E137),ISBLANK(Prévisions!F137),AND(Prévisions!G137*1&lt;=TODAY(),Prévisions!D137=DL!G137)),"Film(s) terminé(s)",IF(AND(ISBLANK(Prévisions!E137),ISBLANK(Prévisions!G137),AND(Prévisions!F137*1&lt;=TODAY(),Prévisions!C137=DL!E137)),"OAV(s) terminé(s)","Tryagain")))))))))))))))))</f>
        <v>Série terminée</v>
      </c>
      <c r="I137" s="5" t="str">
        <f ca="1">IF(AND(OR(H137="Série et OAV(s) en cours",H137="Série et OAV(s) en cours (non précisé)",H137="Série en cours",H137="OAV(s) en cours",H137="Film(s) en cours",H137="Série en cours (non précisé)",H137="OAV(s) en cours (non précisé)",H137="Film(s) en cours (non précisé)"),B137=C137,D137=E137,F137=G137),"A jour",IF(H137="Film(s) à venir","Dans "&amp;Prévisions!G137*1-TODAY()&amp;" jour(s)",IF(H137="OAV(s) à venir","Dans "&amp;Prévisions!F137*1-TODAY()&amp;" jour(s)",IF(H137="Série à venir","Dans "&amp;Prévisions!E137*1-TODAY()&amp;" jour(s)",IF(OR(H137="Série et OAV(s) à venir (non précisé)",H137="Série à venir (non précisé)",H137="OAV(s) à venir (non précisé)",H137="Film(s) à venir (non précisé)",H137="Série et film(s) à venir (non précisé)"),"Dans ?? jour(s)",IF(AND(H137="Film(s) terminé(s)",F137=G137),"Fini(s)",IF(AND(B137=C137,D137=E137,F137=G137),"Finie",IF(OR(DL!B137="x",DL!D137="x",DL!F137="x"),"Série Abandonnée",IF(AND(B137&lt;C137,D137&lt;E137,F137&lt;G137),C137-B137&amp;" Episode(s), "&amp;E137-D137&amp;" OAV(s) et "&amp;G137-F137&amp;" Film(s) à regarder",IF(AND(B137&lt;C137,D137&lt;E137),C137-B137&amp;" Episode(s) et "&amp;E137-D137&amp;" OAV(s) à regarder",IF(AND(B137&lt;C137,F137&lt;G137),C137-B137&amp;" Episode(s) et "&amp;G137-F137&amp;" Film(s) à regarder",IF(AND(D137&lt;E137,F137&lt;G137),E137-D137&amp;" OAV(s) et "&amp;G137-F137&amp;" Film(s) à regarder",IF(B137&lt;C137,C137-B137&amp;" Episode(s) à regarder",IF(D137&lt;E137,E137-D137&amp;" OAV(s) à regarder",IF(F137&lt;G137,G137-F137&amp;" Film(s) à regarder","")))))))))))))))</f>
        <v>Finie</v>
      </c>
    </row>
    <row r="138" spans="1:9" ht="17.25" customHeight="1" x14ac:dyDescent="0.25">
      <c r="A138" s="35" t="s">
        <v>47</v>
      </c>
      <c r="B138" s="5">
        <v>8</v>
      </c>
      <c r="C138" s="5">
        <v>12</v>
      </c>
      <c r="D138" s="5"/>
      <c r="E138" s="5"/>
      <c r="F138" s="5"/>
      <c r="G138" s="5"/>
      <c r="H138" s="5" t="str">
        <f ca="1">IF(AND(OR(LEN(Prévisions!E138)-LEN(SUBSTITUTE(Prévisions!E138,"/",""))=2,LEN(Prévisions!E138)-LEN(SUBSTITUTE(Prévisions!E138,"/",""))=1),OR(ISBLANK(Prévisions!F138),LEN(Prévisions!F138)-LEN(SUBSTITUTE(Prévisions!F138,"/",""))=2,LEN(Prévisions!F138)-LEN(SUBSTITUTE(Prévisions!F138,"/",""))=1),OR(ISBLANK(Prévisions!G138),LEN(Prévisions!G138)-LEN(SUBSTITUTE(Prévisions!G138,"/",""))=2,LEN(Prévisions!G138)-LEN(SUBSTITUTE(Prévisions!G138,"/",""))=1)),IF(AND(LEN(Prévisions!E138)-LEN(SUBSTITUTE(Prévisions!E138,"/",""))=1,LEN(Prévisions!F138)-LEN(SUBSTITUTE(Prévisions!F138,"/",""))=1,LEN(Prévisions!G138)-LEN(SUBSTITUTE(Prévisions!G138,"/",""))=1),"Série, OAV(s) et Film(s) à venir (non précisé)",IF(AND(OR(LEN(Prévisions!E138)-LEN(SUBSTITUTE(Prévisions!E138,"/",""))=1,Prévisions!E138="A venir"),OR(LEN(Prévisions!F138)-LEN(SUBSTITUTE(Prévisions!F138,"/",""))=1,Prévisions!F138="A venir")),"Série et OAV(s) à venir (non précisé)",IF(AND(OR(LEN(Prévisions!E138)-LEN(SUBSTITUTE(Prévisions!E138,"/",""))=1,Prévisions!E138="A venir"),OR(LEN(Prévisions!G138)-LEN(SUBSTITUTE(Prévisions!G138,"/",""))=1,Prévisions!G138="A venir")),"Série et Film(s) à venir (non précisé)",IF(OR(LEN(Prévisions!E138)-LEN(SUBSTITUTE(Prévisions!E138,"/",""))=1,Prévisions!E138="A venir"),"Série à venir (non précisé)",IF(AND(AND(Prévisions!E138*1&lt;=TODAY(),Prévisions!B138=DL!C138),AND(Prévisions!F138*1&lt;=TODAY(),Prévisions!C138=DL!E138),AND(Prévisions!G138*1&lt;=TODAY(),Prévisions!D138=DL!G138)),"Série terminée",IF(AND(AND(Prévisions!E138*1&lt;=TODAY(),OR(DL!C138="!",DL!C138="?")),AND(Prévisions!F138*1&lt;=TODAY(),OR(DL!E138="!",DL!E138="?")),AND(Prévisions!G138*1&lt;=TODAY(),OR(DL!G138="!",DL!G138="?"))),"Série, OAV(s) et Film(s) en cours",IF(AND(AND(Prévisions!E138*1&lt;=TODAY(),OR(DL!C138="!",DL!C138="?")),AND(Prévisions!F138*1&lt;=TODAY(),OR(DL!E138="!",DL!E138="?"))),"Série et OAV(s) en cours",IF(AND(AND(Prévisions!E138*1&lt;=TODAY(),OR(DL!C138="!",DL!C138="?")),AND(Prévisions!G138*1&lt;=TODAY(),OR(DL!G138="!",DL!G138="?"))),"Série et Film(s) en cours",IF(AND(AND(Prévisions!F138*1&lt;=TODAY(),OR(DL!E138="!",DL!E138="?")),AND(Prévisions!G138*1&lt;=TODAY(),OR(DL!G138="!",DL!G138="?"))),"OAV(s) et Film(s) en cours",IF(AND(Prévisions!E138*1&lt;=TODAY(),OR(DL!C138="!",DL!C138="?"),RIGHT(Prévisions!B138,1)="+"),"Série en cours (non précisé)",IF(AND(Prévisions!E138*1&lt;=TODAY(),OR(DL!C138="!",DL!C138="?")),"Série en cours",IF(AND(Prévisions!F138*1&lt;=TODAY(),OR(DL!E138="!",DL!E138="?"),RIGHT(Prévisions!C138,1)="+"),"OAV(s) en cours (non précisé)",IF(AND(Prévisions!F138*1&lt;=TODAY(),OR(DL!E138="!",DL!E138="?")),"OAV(s) en cours",IF(AND(Prévisions!G138*1&lt;=TODAY(),OR(DL!G138="!",DL!G138="?"),RIGHT(Prévisions!D138,1)="+"),"Film(s) en cours (non précisé)",IF(AND(Prévisions!G138*1&lt;=TODAY(),OR(DL!G138="!",DL!G138="?")),"Film(s) en cours",IF(AND(AND(Prévisions!E138*1&gt;TODAY(),DL!C138="!"),AND(Prévisions!F138*1&gt;TODAY(),DL!E138="!"),AND(Prévisions!G138*1&gt;TODAY(),DL!G138="!")),"Série, OAV(s) et Film(s) à venir",IF(AND(AND(Prévisions!E138*1&gt;TODAY(),DL!C138="!"),AND(Prévisions!F138*1&gt;TODAY(),DL!E138="!")),"Série et OAV(s) à venir",IF(AND(AND(Prévisions!E138*1&gt;TODAY(),DL!C138="!"),AND(Prévisions!G138*1&gt;TODAY(),DL!G138="!")),"Série et Film(s) à venir",IF(AND(AND(Prévisions!F138*1&gt;TODAY(),DL!E138="!"),AND(Prévisions!G138*1&gt;TODAY(),DL!G138="!")),"OAV(s) et Film(s) à venir",IF(AND(Prévisions!E138*1&gt;TODAY(),DL!C138="!"),"Série à venir",IF(AND(Prévisions!F138*1&gt;TODAY(),DL!E138="!"),"OAV(s) à venir",IF(AND(Prévisions!G138*1&gt;TODAY(),DL!G138="!"),"Film(s) à venir","Try Again")))))))))))))))))))))),IF(AND(Prévisions!E138="Terminée",OR(ISBLANK(Prévisions!F138),LEN(Prévisions!F138)-LEN(SUBSTITUTE(Prévisions!F138,"/",""))=2,LEN(Prévisions!F138)-LEN(SUBSTITUTE(Prévisions!F138,"/",""))=1,Prévisions!F138="Terminé(s)"),OR(ISBLANK(Prévisions!G138),LEN(Prévisions!G138)-LEN(SUBSTITUTE(Prévisions!G138,"/",""))=2,,LEN(Prévisions!G138)-LEN(SUBSTITUTE(Prévisions!G138,"/",""))=1,Prévisions!G138="Terminé(s)")),IF(AND(Prévisions!E138="Terminée",AND(Prévisions!F138*1&lt;=TODAY(),OR(DL!E138="!",DL!E138="?")),AND(Prévisions!G138*1&lt;=TODAY(),OR(DL!G138="!",DL!G138="?"))),"OAV(s) et Film(s) en cours",IF(AND(Prévisions!E138="Terminée",AND(Prévisions!F138*1&lt;=TODAY(),OR(DL!E138="!",DL!E138="?"),RIGHT(Prévisions!C138,1)="+")),"OAV(s) en cours (non précisé)",IF(AND(Prévisions!E138="Terminée",AND(Prévisions!F138*1&lt;=TODAY(),OR(DL!E138="!",DL!E138="?"))),"OAV(s) en cours",IF(AND(Prévisions!E138="Terminée",AND(Prévisions!G138*1&lt;=TODAY(),OR(DL!G138="!",DL!G138="?"),RIGHT(Prévisions!D138,1)="+")),"Film(s) en cours (non précisé)",IF(AND(Prévisions!E138="Terminée",AND(Prévisions!G138*1&lt;=TODAY(),OR(DL!G138="!",DL!G138="?"))),"Film(s) en cours",IF(AND(Prévisions!E138="Terminée",AND(LEN(Prévisions!F138)-LEN(SUBSTITUTE(Prévisions!F138,"/",""))=2,Prévisions!F138*1&gt;TODAY(),DL!E138="!"),AND(LEN(Prévisions!G138)-LEN(SUBSTITUTE(Prévisions!G138,"/",""))=2,Prévisions!G138*1&gt;TODAY(),DL!G138="!")),"OAV(s) et Film(s) à venir",IF(AND(Prévisions!E138="Terminée",AND(LEN(Prévisions!F138)-LEN(SUBSTITUTE(Prévisions!F138,"/",""))=2,Prévisions!F138*1&gt;TODAY(),DL!E138="!")),"OAV(s) à venir",IF(AND(Prévisions!E138="Terminée",AND(LEN(Prévisions!G138)-LEN(SUBSTITUTE(Prévisions!G138,"/",""))=2,Prévisions!G138*1&gt;TODAY(),DL!G138="!")),"Film(s) à venir",IF(AND(OR(LEN(Prévisions!F138)-LEN(SUBSTITUTE(Prévisions!F138,"/",""))=1,Prévisions!F138="A venir"),OR(LEN(Prévisions!G138)-LEN(SUBSTITUTE(Prévisions!G138,"/",""))=1,Prévisions!G138="A venir")),"OAV(s) et Film(s) à venir (non précisé)",IF(OR(LEN(Prévisions!F138)-LEN(SUBSTITUTE(Prévisions!F138,"/",""))=1,Prévisions!F138="A venir"),"OAV(s) à venir (non précisé)",IF(OR(LEN(Prévisions!G138)-LEN(SUBSTITUTE(Prévisions!G138,"/",""))=1,Prévisions!G138="A venir"),"Film(s) à venir (non précisé)",IF(AND(Prévisions!E138="Terminée",OR(AND(Prévisions!F138*1&lt;=TODAY(),Prévisions!C138=DL!E138),ISBLANK(Prévisions!F138),Prévisions!F138="Terminé(s)"),OR(AND(Prévisions!G138*1&lt;=TODAY(),Prévisions!D138=DL!G138),ISBLANK(Prévisions!G138),Prévisions!G138="Terminé(s)")),"Série terminée","Try Again")))))))))))),IF(AND(OR(Prévisions!E138="A venir",LEN(Prévisions!E138)-LEN(SUBSTITUTE(Prévisions!E138,"/",""))=1),DL!C138="!"),"Série à venir (non précisé)",IF(AND(OR(Prévisions!F138="A venir",LEN(Prévisions!F138)-LEN(SUBSTITUTE(Prévisions!F138,"/",""))=1),DL!E138="!"),"OAV(s) à venir (non précisé)",IF(AND(OR(Prévisions!G138="A venir",LEN(Prévisions!G138)-LEN(SUBSTITUTE(Prévisions!G138,"/",""))=1),DL!G138="!"),"Film(s) à venir (non précisé)",IF(Prévisions!E138="En pause","Série en pause",IF(Prévisions!F138="En pause","OAV(s) en pause",IF(AND(LEN(Prévisions!F138)-LEN(SUBSTITUTE(Prévisions!F138,"/",""))=1,DL!E138="!"),"OAV(s) à venir (non précisé)",IF(AND(LEN(Prévisions!G138)-LEN(SUBSTITUTE(Prévisions!G138,"/",""))=1,DL!E138="!"),"Film(s) à venir (non précisé)",IF(Prévisions!G138="Terminé(s)","Film(s) terminé(s)",IF(Prévisions!F138="Terminé(s)","OAV(s) terminé(s)",IF(AND(Prévisions!E138*1&gt;TODAY(),DL!C138="!"),"Série à venir",IF(AND(Prévisions!F138*1&gt;TODAY(),DL!E138="!"),"OAV(s) à venir",IF(AND(Prévisions!G138*1&gt;TODAY(),DL!G138="!"),"Film(s) à venir",IF(AND(ISBLANK(Prévisions!E138),Prévisions!F138*1&lt;=TODAY(),OR(DL!E138="!",DL!E138="?")),"OAV(s) en cours",IF(AND(ISBLANK(Prévisions!E138),ISBLANK(Prévisions!F138),AND(Prévisions!G138*1&lt;=TODAY(),Prévisions!D138=DL!G138)),"Film(s) terminé(s)",IF(AND(ISBLANK(Prévisions!E138),ISBLANK(Prévisions!G138),AND(Prévisions!F138*1&lt;=TODAY(),Prévisions!C138=DL!E138)),"OAV(s) terminé(s)","Tryagain")))))))))))))))))</f>
        <v>Série terminée</v>
      </c>
      <c r="I138" s="5" t="str">
        <f ca="1">IF(AND(OR(H138="Série et OAV(s) en cours",H138="Série et OAV(s) en cours (non précisé)",H138="Série en cours",H138="OAV(s) en cours",H138="Film(s) en cours",H138="Série en cours (non précisé)",H138="OAV(s) en cours (non précisé)",H138="Film(s) en cours (non précisé)"),B138=C138,D138=E138,F138=G138),"A jour",IF(H138="Film(s) à venir","Dans "&amp;Prévisions!G138*1-TODAY()&amp;" jour(s)",IF(H138="OAV(s) à venir","Dans "&amp;Prévisions!F138*1-TODAY()&amp;" jour(s)",IF(H138="Série à venir","Dans "&amp;Prévisions!E138*1-TODAY()&amp;" jour(s)",IF(OR(H138="Série et OAV(s) à venir (non précisé)",H138="Série à venir (non précisé)",H138="OAV(s) à venir (non précisé)",H138="Film(s) à venir (non précisé)",H138="Série et film(s) à venir (non précisé)"),"Dans ?? jour(s)",IF(AND(H138="Film(s) terminé(s)",F138=G138),"Fini(s)",IF(AND(B138=C138,D138=E138,F138=G138),"Finie",IF(OR(DL!B138="x",DL!D138="x",DL!F138="x"),"Série Abandonnée",IF(AND(B138&lt;C138,D138&lt;E138,F138&lt;G138),C138-B138&amp;" Episode(s), "&amp;E138-D138&amp;" OAV(s) et "&amp;G138-F138&amp;" Film(s) à regarder",IF(AND(B138&lt;C138,D138&lt;E138),C138-B138&amp;" Episode(s) et "&amp;E138-D138&amp;" OAV(s) à regarder",IF(AND(B138&lt;C138,F138&lt;G138),C138-B138&amp;" Episode(s) et "&amp;G138-F138&amp;" Film(s) à regarder",IF(AND(D138&lt;E138,F138&lt;G138),E138-D138&amp;" OAV(s) et "&amp;G138-F138&amp;" Film(s) à regarder",IF(B138&lt;C138,C138-B138&amp;" Episode(s) à regarder",IF(D138&lt;E138,E138-D138&amp;" OAV(s) à regarder",IF(F138&lt;G138,G138-F138&amp;" Film(s) à regarder","")))))))))))))))</f>
        <v>4 Episode(s) à regarder</v>
      </c>
    </row>
    <row r="139" spans="1:9" ht="17.25" customHeight="1" x14ac:dyDescent="0.25">
      <c r="A139" s="35" t="s">
        <v>48</v>
      </c>
      <c r="B139" s="5">
        <v>13</v>
      </c>
      <c r="C139" s="5">
        <v>13</v>
      </c>
      <c r="D139" s="5"/>
      <c r="E139" s="5"/>
      <c r="F139" s="5"/>
      <c r="G139" s="5"/>
      <c r="H139" s="5" t="str">
        <f ca="1">IF(AND(OR(LEN(Prévisions!E139)-LEN(SUBSTITUTE(Prévisions!E139,"/",""))=2,LEN(Prévisions!E139)-LEN(SUBSTITUTE(Prévisions!E139,"/",""))=1),OR(ISBLANK(Prévisions!F139),LEN(Prévisions!F139)-LEN(SUBSTITUTE(Prévisions!F139,"/",""))=2,LEN(Prévisions!F139)-LEN(SUBSTITUTE(Prévisions!F139,"/",""))=1),OR(ISBLANK(Prévisions!G139),LEN(Prévisions!G139)-LEN(SUBSTITUTE(Prévisions!G139,"/",""))=2,LEN(Prévisions!G139)-LEN(SUBSTITUTE(Prévisions!G139,"/",""))=1)),IF(AND(LEN(Prévisions!E139)-LEN(SUBSTITUTE(Prévisions!E139,"/",""))=1,LEN(Prévisions!F139)-LEN(SUBSTITUTE(Prévisions!F139,"/",""))=1,LEN(Prévisions!G139)-LEN(SUBSTITUTE(Prévisions!G139,"/",""))=1),"Série, OAV(s) et Film(s) à venir (non précisé)",IF(AND(OR(LEN(Prévisions!E139)-LEN(SUBSTITUTE(Prévisions!E139,"/",""))=1,Prévisions!E139="A venir"),OR(LEN(Prévisions!F139)-LEN(SUBSTITUTE(Prévisions!F139,"/",""))=1,Prévisions!F139="A venir")),"Série et OAV(s) à venir (non précisé)",IF(AND(OR(LEN(Prévisions!E139)-LEN(SUBSTITUTE(Prévisions!E139,"/",""))=1,Prévisions!E139="A venir"),OR(LEN(Prévisions!G139)-LEN(SUBSTITUTE(Prévisions!G139,"/",""))=1,Prévisions!G139="A venir")),"Série et Film(s) à venir (non précisé)",IF(OR(LEN(Prévisions!E139)-LEN(SUBSTITUTE(Prévisions!E139,"/",""))=1,Prévisions!E139="A venir"),"Série à venir (non précisé)",IF(AND(AND(Prévisions!E139*1&lt;=TODAY(),Prévisions!B139=DL!C139),AND(Prévisions!F139*1&lt;=TODAY(),Prévisions!C139=DL!E139),AND(Prévisions!G139*1&lt;=TODAY(),Prévisions!D139=DL!G139)),"Série terminée",IF(AND(AND(Prévisions!E139*1&lt;=TODAY(),OR(DL!C139="!",DL!C139="?")),AND(Prévisions!F139*1&lt;=TODAY(),OR(DL!E139="!",DL!E139="?")),AND(Prévisions!G139*1&lt;=TODAY(),OR(DL!G139="!",DL!G139="?"))),"Série, OAV(s) et Film(s) en cours",IF(AND(AND(Prévisions!E139*1&lt;=TODAY(),OR(DL!C139="!",DL!C139="?")),AND(Prévisions!F139*1&lt;=TODAY(),OR(DL!E139="!",DL!E139="?"))),"Série et OAV(s) en cours",IF(AND(AND(Prévisions!E139*1&lt;=TODAY(),OR(DL!C139="!",DL!C139="?")),AND(Prévisions!G139*1&lt;=TODAY(),OR(DL!G139="!",DL!G139="?"))),"Série et Film(s) en cours",IF(AND(AND(Prévisions!F139*1&lt;=TODAY(),OR(DL!E139="!",DL!E139="?")),AND(Prévisions!G139*1&lt;=TODAY(),OR(DL!G139="!",DL!G139="?"))),"OAV(s) et Film(s) en cours",IF(AND(Prévisions!E139*1&lt;=TODAY(),OR(DL!C139="!",DL!C139="?"),RIGHT(Prévisions!B139,1)="+"),"Série en cours (non précisé)",IF(AND(Prévisions!E139*1&lt;=TODAY(),OR(DL!C139="!",DL!C139="?")),"Série en cours",IF(AND(Prévisions!F139*1&lt;=TODAY(),OR(DL!E139="!",DL!E139="?"),RIGHT(Prévisions!C139,1)="+"),"OAV(s) en cours (non précisé)",IF(AND(Prévisions!F139*1&lt;=TODAY(),OR(DL!E139="!",DL!E139="?")),"OAV(s) en cours",IF(AND(Prévisions!G139*1&lt;=TODAY(),OR(DL!G139="!",DL!G139="?"),RIGHT(Prévisions!D139,1)="+"),"Film(s) en cours (non précisé)",IF(AND(Prévisions!G139*1&lt;=TODAY(),OR(DL!G139="!",DL!G139="?")),"Film(s) en cours",IF(AND(AND(Prévisions!E139*1&gt;TODAY(),DL!C139="!"),AND(Prévisions!F139*1&gt;TODAY(),DL!E139="!"),AND(Prévisions!G139*1&gt;TODAY(),DL!G139="!")),"Série, OAV(s) et Film(s) à venir",IF(AND(AND(Prévisions!E139*1&gt;TODAY(),DL!C139="!"),AND(Prévisions!F139*1&gt;TODAY(),DL!E139="!")),"Série et OAV(s) à venir",IF(AND(AND(Prévisions!E139*1&gt;TODAY(),DL!C139="!"),AND(Prévisions!G139*1&gt;TODAY(),DL!G139="!")),"Série et Film(s) à venir",IF(AND(AND(Prévisions!F139*1&gt;TODAY(),DL!E139="!"),AND(Prévisions!G139*1&gt;TODAY(),DL!G139="!")),"OAV(s) et Film(s) à venir",IF(AND(Prévisions!E139*1&gt;TODAY(),DL!C139="!"),"Série à venir",IF(AND(Prévisions!F139*1&gt;TODAY(),DL!E139="!"),"OAV(s) à venir",IF(AND(Prévisions!G139*1&gt;TODAY(),DL!G139="!"),"Film(s) à venir","Try Again")))))))))))))))))))))),IF(AND(Prévisions!E139="Terminée",OR(ISBLANK(Prévisions!F139),LEN(Prévisions!F139)-LEN(SUBSTITUTE(Prévisions!F139,"/",""))=2,LEN(Prévisions!F139)-LEN(SUBSTITUTE(Prévisions!F139,"/",""))=1,Prévisions!F139="Terminé(s)"),OR(ISBLANK(Prévisions!G139),LEN(Prévisions!G139)-LEN(SUBSTITUTE(Prévisions!G139,"/",""))=2,,LEN(Prévisions!G139)-LEN(SUBSTITUTE(Prévisions!G139,"/",""))=1,Prévisions!G139="Terminé(s)")),IF(AND(Prévisions!E139="Terminée",AND(Prévisions!F139*1&lt;=TODAY(),OR(DL!E139="!",DL!E139="?")),AND(Prévisions!G139*1&lt;=TODAY(),OR(DL!G139="!",DL!G139="?"))),"OAV(s) et Film(s) en cours",IF(AND(Prévisions!E139="Terminée",AND(Prévisions!F139*1&lt;=TODAY(),OR(DL!E139="!",DL!E139="?"),RIGHT(Prévisions!C139,1)="+")),"OAV(s) en cours (non précisé)",IF(AND(Prévisions!E139="Terminée",AND(Prévisions!F139*1&lt;=TODAY(),OR(DL!E139="!",DL!E139="?"))),"OAV(s) en cours",IF(AND(Prévisions!E139="Terminée",AND(Prévisions!G139*1&lt;=TODAY(),OR(DL!G139="!",DL!G139="?"),RIGHT(Prévisions!D139,1)="+")),"Film(s) en cours (non précisé)",IF(AND(Prévisions!E139="Terminée",AND(Prévisions!G139*1&lt;=TODAY(),OR(DL!G139="!",DL!G139="?"))),"Film(s) en cours",IF(AND(Prévisions!E139="Terminée",AND(LEN(Prévisions!F139)-LEN(SUBSTITUTE(Prévisions!F139,"/",""))=2,Prévisions!F139*1&gt;TODAY(),DL!E139="!"),AND(LEN(Prévisions!G139)-LEN(SUBSTITUTE(Prévisions!G139,"/",""))=2,Prévisions!G139*1&gt;TODAY(),DL!G139="!")),"OAV(s) et Film(s) à venir",IF(AND(Prévisions!E139="Terminée",AND(LEN(Prévisions!F139)-LEN(SUBSTITUTE(Prévisions!F139,"/",""))=2,Prévisions!F139*1&gt;TODAY(),DL!E139="!")),"OAV(s) à venir",IF(AND(Prévisions!E139="Terminée",AND(LEN(Prévisions!G139)-LEN(SUBSTITUTE(Prévisions!G139,"/",""))=2,Prévisions!G139*1&gt;TODAY(),DL!G139="!")),"Film(s) à venir",IF(AND(OR(LEN(Prévisions!F139)-LEN(SUBSTITUTE(Prévisions!F139,"/",""))=1,Prévisions!F139="A venir"),OR(LEN(Prévisions!G139)-LEN(SUBSTITUTE(Prévisions!G139,"/",""))=1,Prévisions!G139="A venir")),"OAV(s) et Film(s) à venir (non précisé)",IF(OR(LEN(Prévisions!F139)-LEN(SUBSTITUTE(Prévisions!F139,"/",""))=1,Prévisions!F139="A venir"),"OAV(s) à venir (non précisé)",IF(OR(LEN(Prévisions!G139)-LEN(SUBSTITUTE(Prévisions!G139,"/",""))=1,Prévisions!G139="A venir"),"Film(s) à venir (non précisé)",IF(AND(Prévisions!E139="Terminée",OR(AND(Prévisions!F139*1&lt;=TODAY(),Prévisions!C139=DL!E139),ISBLANK(Prévisions!F139),Prévisions!F139="Terminé(s)"),OR(AND(Prévisions!G139*1&lt;=TODAY(),Prévisions!D139=DL!G139),ISBLANK(Prévisions!G139),Prévisions!G139="Terminé(s)")),"Série terminée","Try Again")))))))))))),IF(AND(OR(Prévisions!E139="A venir",LEN(Prévisions!E139)-LEN(SUBSTITUTE(Prévisions!E139,"/",""))=1),DL!C139="!"),"Série à venir (non précisé)",IF(AND(OR(Prévisions!F139="A venir",LEN(Prévisions!F139)-LEN(SUBSTITUTE(Prévisions!F139,"/",""))=1),DL!E139="!"),"OAV(s) à venir (non précisé)",IF(AND(OR(Prévisions!G139="A venir",LEN(Prévisions!G139)-LEN(SUBSTITUTE(Prévisions!G139,"/",""))=1),DL!G139="!"),"Film(s) à venir (non précisé)",IF(Prévisions!E139="En pause","Série en pause",IF(Prévisions!F139="En pause","OAV(s) en pause",IF(AND(LEN(Prévisions!F139)-LEN(SUBSTITUTE(Prévisions!F139,"/",""))=1,DL!E139="!"),"OAV(s) à venir (non précisé)",IF(AND(LEN(Prévisions!G139)-LEN(SUBSTITUTE(Prévisions!G139,"/",""))=1,DL!E139="!"),"Film(s) à venir (non précisé)",IF(Prévisions!G139="Terminé(s)","Film(s) terminé(s)",IF(Prévisions!F139="Terminé(s)","OAV(s) terminé(s)",IF(AND(Prévisions!E139*1&gt;TODAY(),DL!C139="!"),"Série à venir",IF(AND(Prévisions!F139*1&gt;TODAY(),DL!E139="!"),"OAV(s) à venir",IF(AND(Prévisions!G139*1&gt;TODAY(),DL!G139="!"),"Film(s) à venir",IF(AND(ISBLANK(Prévisions!E139),Prévisions!F139*1&lt;=TODAY(),OR(DL!E139="!",DL!E139="?")),"OAV(s) en cours",IF(AND(ISBLANK(Prévisions!E139),ISBLANK(Prévisions!F139),AND(Prévisions!G139*1&lt;=TODAY(),Prévisions!D139=DL!G139)),"Film(s) terminé(s)",IF(AND(ISBLANK(Prévisions!E139),ISBLANK(Prévisions!G139),AND(Prévisions!F139*1&lt;=TODAY(),Prévisions!C139=DL!E139)),"OAV(s) terminé(s)","Tryagain")))))))))))))))))</f>
        <v>Série terminée</v>
      </c>
      <c r="I139" s="5" t="str">
        <f ca="1">IF(AND(OR(H139="Série et OAV(s) en cours",H139="Série et OAV(s) en cours (non précisé)",H139="Série en cours",H139="OAV(s) en cours",H139="Film(s) en cours",H139="Série en cours (non précisé)",H139="OAV(s) en cours (non précisé)",H139="Film(s) en cours (non précisé)"),B139=C139,D139=E139,F139=G139),"A jour",IF(H139="Film(s) à venir","Dans "&amp;Prévisions!G139*1-TODAY()&amp;" jour(s)",IF(H139="OAV(s) à venir","Dans "&amp;Prévisions!F139*1-TODAY()&amp;" jour(s)",IF(H139="Série à venir","Dans "&amp;Prévisions!E139*1-TODAY()&amp;" jour(s)",IF(OR(H139="Série et OAV(s) à venir (non précisé)",H139="Série à venir (non précisé)",H139="OAV(s) à venir (non précisé)",H139="Film(s) à venir (non précisé)",H139="Série et film(s) à venir (non précisé)"),"Dans ?? jour(s)",IF(AND(H139="Film(s) terminé(s)",F139=G139),"Fini(s)",IF(AND(B139=C139,D139=E139,F139=G139),"Finie",IF(OR(DL!B139="x",DL!D139="x",DL!F139="x"),"Série Abandonnée",IF(AND(B139&lt;C139,D139&lt;E139,F139&lt;G139),C139-B139&amp;" Episode(s), "&amp;E139-D139&amp;" OAV(s) et "&amp;G139-F139&amp;" Film(s) à regarder",IF(AND(B139&lt;C139,D139&lt;E139),C139-B139&amp;" Episode(s) et "&amp;E139-D139&amp;" OAV(s) à regarder",IF(AND(B139&lt;C139,F139&lt;G139),C139-B139&amp;" Episode(s) et "&amp;G139-F139&amp;" Film(s) à regarder",IF(AND(D139&lt;E139,F139&lt;G139),E139-D139&amp;" OAV(s) et "&amp;G139-F139&amp;" Film(s) à regarder",IF(B139&lt;C139,C139-B139&amp;" Episode(s) à regarder",IF(D139&lt;E139,E139-D139&amp;" OAV(s) à regarder",IF(F139&lt;G139,G139-F139&amp;" Film(s) à regarder","")))))))))))))))</f>
        <v>Finie</v>
      </c>
    </row>
    <row r="140" spans="1:9" s="10" customFormat="1" ht="17.25" customHeight="1" x14ac:dyDescent="0.25">
      <c r="A140" s="35" t="s">
        <v>130</v>
      </c>
      <c r="B140" s="5">
        <v>0</v>
      </c>
      <c r="C140" s="5">
        <v>0</v>
      </c>
      <c r="D140" s="5"/>
      <c r="E140" s="5"/>
      <c r="F140" s="5"/>
      <c r="G140" s="5"/>
      <c r="H140" s="5" t="str">
        <f ca="1">IF(AND(OR(LEN(Prévisions!E140)-LEN(SUBSTITUTE(Prévisions!E140,"/",""))=2,LEN(Prévisions!E140)-LEN(SUBSTITUTE(Prévisions!E140,"/",""))=1),OR(ISBLANK(Prévisions!F140),LEN(Prévisions!F140)-LEN(SUBSTITUTE(Prévisions!F140,"/",""))=2,LEN(Prévisions!F140)-LEN(SUBSTITUTE(Prévisions!F140,"/",""))=1),OR(ISBLANK(Prévisions!G140),LEN(Prévisions!G140)-LEN(SUBSTITUTE(Prévisions!G140,"/",""))=2,LEN(Prévisions!G140)-LEN(SUBSTITUTE(Prévisions!G140,"/",""))=1)),IF(AND(LEN(Prévisions!E140)-LEN(SUBSTITUTE(Prévisions!E140,"/",""))=1,LEN(Prévisions!F140)-LEN(SUBSTITUTE(Prévisions!F140,"/",""))=1,LEN(Prévisions!G140)-LEN(SUBSTITUTE(Prévisions!G140,"/",""))=1),"Série, OAV(s) et Film(s) à venir (non précisé)",IF(AND(OR(LEN(Prévisions!E140)-LEN(SUBSTITUTE(Prévisions!E140,"/",""))=1,Prévisions!E140="A venir"),OR(LEN(Prévisions!F140)-LEN(SUBSTITUTE(Prévisions!F140,"/",""))=1,Prévisions!F140="A venir")),"Série et OAV(s) à venir (non précisé)",IF(AND(OR(LEN(Prévisions!E140)-LEN(SUBSTITUTE(Prévisions!E140,"/",""))=1,Prévisions!E140="A venir"),OR(LEN(Prévisions!G140)-LEN(SUBSTITUTE(Prévisions!G140,"/",""))=1,Prévisions!G140="A venir")),"Série et Film(s) à venir (non précisé)",IF(OR(LEN(Prévisions!E140)-LEN(SUBSTITUTE(Prévisions!E140,"/",""))=1,Prévisions!E140="A venir"),"Série à venir (non précisé)",IF(AND(AND(Prévisions!E140*1&lt;=TODAY(),Prévisions!B140=DL!C140),AND(Prévisions!F140*1&lt;=TODAY(),Prévisions!C140=DL!E140),AND(Prévisions!G140*1&lt;=TODAY(),Prévisions!D140=DL!G140)),"Série terminée",IF(AND(AND(Prévisions!E140*1&lt;=TODAY(),OR(DL!C140="!",DL!C140="?")),AND(Prévisions!F140*1&lt;=TODAY(),OR(DL!E140="!",DL!E140="?")),AND(Prévisions!G140*1&lt;=TODAY(),OR(DL!G140="!",DL!G140="?"))),"Série, OAV(s) et Film(s) en cours",IF(AND(AND(Prévisions!E140*1&lt;=TODAY(),OR(DL!C140="!",DL!C140="?")),AND(Prévisions!F140*1&lt;=TODAY(),OR(DL!E140="!",DL!E140="?"))),"Série et OAV(s) en cours",IF(AND(AND(Prévisions!E140*1&lt;=TODAY(),OR(DL!C140="!",DL!C140="?")),AND(Prévisions!G140*1&lt;=TODAY(),OR(DL!G140="!",DL!G140="?"))),"Série et Film(s) en cours",IF(AND(AND(Prévisions!F140*1&lt;=TODAY(),OR(DL!E140="!",DL!E140="?")),AND(Prévisions!G140*1&lt;=TODAY(),OR(DL!G140="!",DL!G140="?"))),"OAV(s) et Film(s) en cours",IF(AND(Prévisions!E140*1&lt;=TODAY(),OR(DL!C140="!",DL!C140="?"),RIGHT(Prévisions!B140,1)="+"),"Série en cours (non précisé)",IF(AND(Prévisions!E140*1&lt;=TODAY(),OR(DL!C140="!",DL!C140="?")),"Série en cours",IF(AND(Prévisions!F140*1&lt;=TODAY(),OR(DL!E140="!",DL!E140="?"),RIGHT(Prévisions!C140,1)="+"),"OAV(s) en cours (non précisé)",IF(AND(Prévisions!F140*1&lt;=TODAY(),OR(DL!E140="!",DL!E140="?")),"OAV(s) en cours",IF(AND(Prévisions!G140*1&lt;=TODAY(),OR(DL!G140="!",DL!G140="?"),RIGHT(Prévisions!D140,1)="+"),"Film(s) en cours (non précisé)",IF(AND(Prévisions!G140*1&lt;=TODAY(),OR(DL!G140="!",DL!G140="?")),"Film(s) en cours",IF(AND(AND(Prévisions!E140*1&gt;TODAY(),DL!C140="!"),AND(Prévisions!F140*1&gt;TODAY(),DL!E140="!"),AND(Prévisions!G140*1&gt;TODAY(),DL!G140="!")),"Série, OAV(s) et Film(s) à venir",IF(AND(AND(Prévisions!E140*1&gt;TODAY(),DL!C140="!"),AND(Prévisions!F140*1&gt;TODAY(),DL!E140="!")),"Série et OAV(s) à venir",IF(AND(AND(Prévisions!E140*1&gt;TODAY(),DL!C140="!"),AND(Prévisions!G140*1&gt;TODAY(),DL!G140="!")),"Série et Film(s) à venir",IF(AND(AND(Prévisions!F140*1&gt;TODAY(),DL!E140="!"),AND(Prévisions!G140*1&gt;TODAY(),DL!G140="!")),"OAV(s) et Film(s) à venir",IF(AND(Prévisions!E140*1&gt;TODAY(),DL!C140="!"),"Série à venir",IF(AND(Prévisions!F140*1&gt;TODAY(),DL!E140="!"),"OAV(s) à venir",IF(AND(Prévisions!G140*1&gt;TODAY(),DL!G140="!"),"Film(s) à venir","Try Again")))))))))))))))))))))),IF(AND(Prévisions!E140="Terminée",OR(ISBLANK(Prévisions!F140),LEN(Prévisions!F140)-LEN(SUBSTITUTE(Prévisions!F140,"/",""))=2,LEN(Prévisions!F140)-LEN(SUBSTITUTE(Prévisions!F140,"/",""))=1,Prévisions!F140="Terminé(s)"),OR(ISBLANK(Prévisions!G140),LEN(Prévisions!G140)-LEN(SUBSTITUTE(Prévisions!G140,"/",""))=2,,LEN(Prévisions!G140)-LEN(SUBSTITUTE(Prévisions!G140,"/",""))=1,Prévisions!G140="Terminé(s)")),IF(AND(Prévisions!E140="Terminée",AND(Prévisions!F140*1&lt;=TODAY(),OR(DL!E140="!",DL!E140="?")),AND(Prévisions!G140*1&lt;=TODAY(),OR(DL!G140="!",DL!G140="?"))),"OAV(s) et Film(s) en cours",IF(AND(Prévisions!E140="Terminée",AND(Prévisions!F140*1&lt;=TODAY(),OR(DL!E140="!",DL!E140="?"),RIGHT(Prévisions!C140,1)="+")),"OAV(s) en cours (non précisé)",IF(AND(Prévisions!E140="Terminée",AND(Prévisions!F140*1&lt;=TODAY(),OR(DL!E140="!",DL!E140="?"))),"OAV(s) en cours",IF(AND(Prévisions!E140="Terminée",AND(Prévisions!G140*1&lt;=TODAY(),OR(DL!G140="!",DL!G140="?"),RIGHT(Prévisions!D140,1)="+")),"Film(s) en cours (non précisé)",IF(AND(Prévisions!E140="Terminée",AND(Prévisions!G140*1&lt;=TODAY(),OR(DL!G140="!",DL!G140="?"))),"Film(s) en cours",IF(AND(Prévisions!E140="Terminée",AND(LEN(Prévisions!F140)-LEN(SUBSTITUTE(Prévisions!F140,"/",""))=2,Prévisions!F140*1&gt;TODAY(),DL!E140="!"),AND(LEN(Prévisions!G140)-LEN(SUBSTITUTE(Prévisions!G140,"/",""))=2,Prévisions!G140*1&gt;TODAY(),DL!G140="!")),"OAV(s) et Film(s) à venir",IF(AND(Prévisions!E140="Terminée",AND(LEN(Prévisions!F140)-LEN(SUBSTITUTE(Prévisions!F140,"/",""))=2,Prévisions!F140*1&gt;TODAY(),DL!E140="!")),"OAV(s) à venir",IF(AND(Prévisions!E140="Terminée",AND(LEN(Prévisions!G140)-LEN(SUBSTITUTE(Prévisions!G140,"/",""))=2,Prévisions!G140*1&gt;TODAY(),DL!G140="!")),"Film(s) à venir",IF(AND(OR(LEN(Prévisions!F140)-LEN(SUBSTITUTE(Prévisions!F140,"/",""))=1,Prévisions!F140="A venir"),OR(LEN(Prévisions!G140)-LEN(SUBSTITUTE(Prévisions!G140,"/",""))=1,Prévisions!G140="A venir")),"OAV(s) et Film(s) à venir (non précisé)",IF(OR(LEN(Prévisions!F140)-LEN(SUBSTITUTE(Prévisions!F140,"/",""))=1,Prévisions!F140="A venir"),"OAV(s) à venir (non précisé)",IF(OR(LEN(Prévisions!G140)-LEN(SUBSTITUTE(Prévisions!G140,"/",""))=1,Prévisions!G140="A venir"),"Film(s) à venir (non précisé)",IF(AND(Prévisions!E140="Terminée",OR(AND(Prévisions!F140*1&lt;=TODAY(),Prévisions!C140=DL!E140),ISBLANK(Prévisions!F140),Prévisions!F140="Terminé(s)"),OR(AND(Prévisions!G140*1&lt;=TODAY(),Prévisions!D140=DL!G140),ISBLANK(Prévisions!G140),Prévisions!G140="Terminé(s)")),"Série terminée","Try Again")))))))))))),IF(AND(OR(Prévisions!E140="A venir",LEN(Prévisions!E140)-LEN(SUBSTITUTE(Prévisions!E140,"/",""))=1),DL!C140="!"),"Série à venir (non précisé)",IF(AND(OR(Prévisions!F140="A venir",LEN(Prévisions!F140)-LEN(SUBSTITUTE(Prévisions!F140,"/",""))=1),DL!E140="!"),"OAV(s) à venir (non précisé)",IF(AND(OR(Prévisions!G140="A venir",LEN(Prévisions!G140)-LEN(SUBSTITUTE(Prévisions!G140,"/",""))=1),DL!G140="!"),"Film(s) à venir (non précisé)",IF(Prévisions!E140="En pause","Série en pause",IF(Prévisions!F140="En pause","OAV(s) en pause",IF(AND(LEN(Prévisions!F140)-LEN(SUBSTITUTE(Prévisions!F140,"/",""))=1,DL!E140="!"),"OAV(s) à venir (non précisé)",IF(AND(LEN(Prévisions!G140)-LEN(SUBSTITUTE(Prévisions!G140,"/",""))=1,DL!E140="!"),"Film(s) à venir (non précisé)",IF(Prévisions!G140="Terminé(s)","Film(s) terminé(s)",IF(Prévisions!F140="Terminé(s)","OAV(s) terminé(s)",IF(AND(Prévisions!E140*1&gt;TODAY(),DL!C140="!"),"Série à venir",IF(AND(Prévisions!F140*1&gt;TODAY(),DL!E140="!"),"OAV(s) à venir",IF(AND(Prévisions!G140*1&gt;TODAY(),DL!G140="!"),"Film(s) à venir",IF(AND(ISBLANK(Prévisions!E140),Prévisions!F140*1&lt;=TODAY(),OR(DL!E140="!",DL!E140="?")),"OAV(s) en cours",IF(AND(ISBLANK(Prévisions!E140),ISBLANK(Prévisions!F140),AND(Prévisions!G140*1&lt;=TODAY(),Prévisions!D140=DL!G140)),"Film(s) terminé(s)",IF(AND(ISBLANK(Prévisions!E140),ISBLANK(Prévisions!G140),AND(Prévisions!F140*1&lt;=TODAY(),Prévisions!C140=DL!E140)),"OAV(s) terminé(s)","Tryagain")))))))))))))))))</f>
        <v>Série à venir (non précisé)</v>
      </c>
      <c r="I140" s="5" t="str">
        <f ca="1">IF(AND(OR(H140="Série et OAV(s) en cours",H140="Série et OAV(s) en cours (non précisé)",H140="Série en cours",H140="OAV(s) en cours",H140="Film(s) en cours",H140="Série en cours (non précisé)",H140="OAV(s) en cours (non précisé)",H140="Film(s) en cours (non précisé)"),B140=C140,D140=E140,F140=G140),"A jour",IF(H140="Film(s) à venir","Dans "&amp;Prévisions!G140*1-TODAY()&amp;" jour(s)",IF(H140="OAV(s) à venir","Dans "&amp;Prévisions!F140*1-TODAY()&amp;" jour(s)",IF(H140="Série à venir","Dans "&amp;Prévisions!E140*1-TODAY()&amp;" jour(s)",IF(OR(H140="Série et OAV(s) à venir (non précisé)",H140="Série à venir (non précisé)",H140="OAV(s) à venir (non précisé)",H140="Film(s) à venir (non précisé)",H140="Série et film(s) à venir (non précisé)"),"Dans ?? jour(s)",IF(AND(H140="Film(s) terminé(s)",F140=G140),"Fini(s)",IF(AND(B140=C140,D140=E140,F140=G140),"Finie",IF(OR(DL!B140="x",DL!D140="x",DL!F140="x"),"Série Abandonnée",IF(AND(B140&lt;C140,D140&lt;E140,F140&lt;G140),C140-B140&amp;" Episode(s), "&amp;E140-D140&amp;" OAV(s) et "&amp;G140-F140&amp;" Film(s) à regarder",IF(AND(B140&lt;C140,D140&lt;E140),C140-B140&amp;" Episode(s) et "&amp;E140-D140&amp;" OAV(s) à regarder",IF(AND(B140&lt;C140,F140&lt;G140),C140-B140&amp;" Episode(s) et "&amp;G140-F140&amp;" Film(s) à regarder",IF(AND(D140&lt;E140,F140&lt;G140),E140-D140&amp;" OAV(s) et "&amp;G140-F140&amp;" Film(s) à regarder",IF(B140&lt;C140,C140-B140&amp;" Episode(s) à regarder",IF(D140&lt;E140,E140-D140&amp;" OAV(s) à regarder",IF(F140&lt;G140,G140-F140&amp;" Film(s) à regarder","")))))))))))))))</f>
        <v>Dans ?? jour(s)</v>
      </c>
    </row>
    <row r="141" spans="1:9" s="10" customFormat="1" ht="17.25" customHeight="1" x14ac:dyDescent="0.25">
      <c r="A141" s="35" t="s">
        <v>127</v>
      </c>
      <c r="B141" s="5">
        <v>13</v>
      </c>
      <c r="C141" s="5">
        <v>13</v>
      </c>
      <c r="D141" s="5"/>
      <c r="E141" s="5"/>
      <c r="F141" s="5"/>
      <c r="G141" s="5"/>
      <c r="H141" s="5" t="str">
        <f ca="1">IF(AND(OR(LEN(Prévisions!E141)-LEN(SUBSTITUTE(Prévisions!E141,"/",""))=2,LEN(Prévisions!E141)-LEN(SUBSTITUTE(Prévisions!E141,"/",""))=1),OR(ISBLANK(Prévisions!F141),LEN(Prévisions!F141)-LEN(SUBSTITUTE(Prévisions!F141,"/",""))=2,LEN(Prévisions!F141)-LEN(SUBSTITUTE(Prévisions!F141,"/",""))=1),OR(ISBLANK(Prévisions!G141),LEN(Prévisions!G141)-LEN(SUBSTITUTE(Prévisions!G141,"/",""))=2,LEN(Prévisions!G141)-LEN(SUBSTITUTE(Prévisions!G141,"/",""))=1)),IF(AND(LEN(Prévisions!E141)-LEN(SUBSTITUTE(Prévisions!E141,"/",""))=1,LEN(Prévisions!F141)-LEN(SUBSTITUTE(Prévisions!F141,"/",""))=1,LEN(Prévisions!G141)-LEN(SUBSTITUTE(Prévisions!G141,"/",""))=1),"Série, OAV(s) et Film(s) à venir (non précisé)",IF(AND(OR(LEN(Prévisions!E141)-LEN(SUBSTITUTE(Prévisions!E141,"/",""))=1,Prévisions!E141="A venir"),OR(LEN(Prévisions!F141)-LEN(SUBSTITUTE(Prévisions!F141,"/",""))=1,Prévisions!F141="A venir")),"Série et OAV(s) à venir (non précisé)",IF(AND(OR(LEN(Prévisions!E141)-LEN(SUBSTITUTE(Prévisions!E141,"/",""))=1,Prévisions!E141="A venir"),OR(LEN(Prévisions!G141)-LEN(SUBSTITUTE(Prévisions!G141,"/",""))=1,Prévisions!G141="A venir")),"Série et Film(s) à venir (non précisé)",IF(OR(LEN(Prévisions!E141)-LEN(SUBSTITUTE(Prévisions!E141,"/",""))=1,Prévisions!E141="A venir"),"Série à venir (non précisé)",IF(AND(AND(Prévisions!E141*1&lt;=TODAY(),Prévisions!B141=DL!C141),AND(Prévisions!F141*1&lt;=TODAY(),Prévisions!C141=DL!E141),AND(Prévisions!G141*1&lt;=TODAY(),Prévisions!D141=DL!G141)),"Série terminée",IF(AND(AND(Prévisions!E141*1&lt;=TODAY(),OR(DL!C141="!",DL!C141="?")),AND(Prévisions!F141*1&lt;=TODAY(),OR(DL!E141="!",DL!E141="?")),AND(Prévisions!G141*1&lt;=TODAY(),OR(DL!G141="!",DL!G141="?"))),"Série, OAV(s) et Film(s) en cours",IF(AND(AND(Prévisions!E141*1&lt;=TODAY(),OR(DL!C141="!",DL!C141="?")),AND(Prévisions!F141*1&lt;=TODAY(),OR(DL!E141="!",DL!E141="?"))),"Série et OAV(s) en cours",IF(AND(AND(Prévisions!E141*1&lt;=TODAY(),OR(DL!C141="!",DL!C141="?")),AND(Prévisions!G141*1&lt;=TODAY(),OR(DL!G141="!",DL!G141="?"))),"Série et Film(s) en cours",IF(AND(AND(Prévisions!F141*1&lt;=TODAY(),OR(DL!E141="!",DL!E141="?")),AND(Prévisions!G141*1&lt;=TODAY(),OR(DL!G141="!",DL!G141="?"))),"OAV(s) et Film(s) en cours",IF(AND(Prévisions!E141*1&lt;=TODAY(),OR(DL!C141="!",DL!C141="?"),RIGHT(Prévisions!B141,1)="+"),"Série en cours (non précisé)",IF(AND(Prévisions!E141*1&lt;=TODAY(),OR(DL!C141="!",DL!C141="?")),"Série en cours",IF(AND(Prévisions!F141*1&lt;=TODAY(),OR(DL!E141="!",DL!E141="?"),RIGHT(Prévisions!C141,1)="+"),"OAV(s) en cours (non précisé)",IF(AND(Prévisions!F141*1&lt;=TODAY(),OR(DL!E141="!",DL!E141="?")),"OAV(s) en cours",IF(AND(Prévisions!G141*1&lt;=TODAY(),OR(DL!G141="!",DL!G141="?"),RIGHT(Prévisions!D141,1)="+"),"Film(s) en cours (non précisé)",IF(AND(Prévisions!G141*1&lt;=TODAY(),OR(DL!G141="!",DL!G141="?")),"Film(s) en cours",IF(AND(AND(Prévisions!E141*1&gt;TODAY(),DL!C141="!"),AND(Prévisions!F141*1&gt;TODAY(),DL!E141="!"),AND(Prévisions!G141*1&gt;TODAY(),DL!G141="!")),"Série, OAV(s) et Film(s) à venir",IF(AND(AND(Prévisions!E141*1&gt;TODAY(),DL!C141="!"),AND(Prévisions!F141*1&gt;TODAY(),DL!E141="!")),"Série et OAV(s) à venir",IF(AND(AND(Prévisions!E141*1&gt;TODAY(),DL!C141="!"),AND(Prévisions!G141*1&gt;TODAY(),DL!G141="!")),"Série et Film(s) à venir",IF(AND(AND(Prévisions!F141*1&gt;TODAY(),DL!E141="!"),AND(Prévisions!G141*1&gt;TODAY(),DL!G141="!")),"OAV(s) et Film(s) à venir",IF(AND(Prévisions!E141*1&gt;TODAY(),DL!C141="!"),"Série à venir",IF(AND(Prévisions!F141*1&gt;TODAY(),DL!E141="!"),"OAV(s) à venir",IF(AND(Prévisions!G141*1&gt;TODAY(),DL!G141="!"),"Film(s) à venir","Try Again")))))))))))))))))))))),IF(AND(Prévisions!E141="Terminée",OR(ISBLANK(Prévisions!F141),LEN(Prévisions!F141)-LEN(SUBSTITUTE(Prévisions!F141,"/",""))=2,LEN(Prévisions!F141)-LEN(SUBSTITUTE(Prévisions!F141,"/",""))=1,Prévisions!F141="Terminé(s)"),OR(ISBLANK(Prévisions!G141),LEN(Prévisions!G141)-LEN(SUBSTITUTE(Prévisions!G141,"/",""))=2,,LEN(Prévisions!G141)-LEN(SUBSTITUTE(Prévisions!G141,"/",""))=1,Prévisions!G141="Terminé(s)")),IF(AND(Prévisions!E141="Terminée",AND(Prévisions!F141*1&lt;=TODAY(),OR(DL!E141="!",DL!E141="?")),AND(Prévisions!G141*1&lt;=TODAY(),OR(DL!G141="!",DL!G141="?"))),"OAV(s) et Film(s) en cours",IF(AND(Prévisions!E141="Terminée",AND(Prévisions!F141*1&lt;=TODAY(),OR(DL!E141="!",DL!E141="?"),RIGHT(Prévisions!C141,1)="+")),"OAV(s) en cours (non précisé)",IF(AND(Prévisions!E141="Terminée",AND(Prévisions!F141*1&lt;=TODAY(),OR(DL!E141="!",DL!E141="?"))),"OAV(s) en cours",IF(AND(Prévisions!E141="Terminée",AND(Prévisions!G141*1&lt;=TODAY(),OR(DL!G141="!",DL!G141="?"),RIGHT(Prévisions!D141,1)="+")),"Film(s) en cours (non précisé)",IF(AND(Prévisions!E141="Terminée",AND(Prévisions!G141*1&lt;=TODAY(),OR(DL!G141="!",DL!G141="?"))),"Film(s) en cours",IF(AND(Prévisions!E141="Terminée",AND(LEN(Prévisions!F141)-LEN(SUBSTITUTE(Prévisions!F141,"/",""))=2,Prévisions!F141*1&gt;TODAY(),DL!E141="!"),AND(LEN(Prévisions!G141)-LEN(SUBSTITUTE(Prévisions!G141,"/",""))=2,Prévisions!G141*1&gt;TODAY(),DL!G141="!")),"OAV(s) et Film(s) à venir",IF(AND(Prévisions!E141="Terminée",AND(LEN(Prévisions!F141)-LEN(SUBSTITUTE(Prévisions!F141,"/",""))=2,Prévisions!F141*1&gt;TODAY(),DL!E141="!")),"OAV(s) à venir",IF(AND(Prévisions!E141="Terminée",AND(LEN(Prévisions!G141)-LEN(SUBSTITUTE(Prévisions!G141,"/",""))=2,Prévisions!G141*1&gt;TODAY(),DL!G141="!")),"Film(s) à venir",IF(AND(OR(LEN(Prévisions!F141)-LEN(SUBSTITUTE(Prévisions!F141,"/",""))=1,Prévisions!F141="A venir"),OR(LEN(Prévisions!G141)-LEN(SUBSTITUTE(Prévisions!G141,"/",""))=1,Prévisions!G141="A venir")),"OAV(s) et Film(s) à venir (non précisé)",IF(OR(LEN(Prévisions!F141)-LEN(SUBSTITUTE(Prévisions!F141,"/",""))=1,Prévisions!F141="A venir"),"OAV(s) à venir (non précisé)",IF(OR(LEN(Prévisions!G141)-LEN(SUBSTITUTE(Prévisions!G141,"/",""))=1,Prévisions!G141="A venir"),"Film(s) à venir (non précisé)",IF(AND(Prévisions!E141="Terminée",OR(AND(Prévisions!F141*1&lt;=TODAY(),Prévisions!C141=DL!E141),ISBLANK(Prévisions!F141),Prévisions!F141="Terminé(s)"),OR(AND(Prévisions!G141*1&lt;=TODAY(),Prévisions!D141=DL!G141),ISBLANK(Prévisions!G141),Prévisions!G141="Terminé(s)")),"Série terminée","Try Again")))))))))))),IF(AND(OR(Prévisions!E141="A venir",LEN(Prévisions!E141)-LEN(SUBSTITUTE(Prévisions!E141,"/",""))=1),DL!C141="!"),"Série à venir (non précisé)",IF(AND(OR(Prévisions!F141="A venir",LEN(Prévisions!F141)-LEN(SUBSTITUTE(Prévisions!F141,"/",""))=1),DL!E141="!"),"OAV(s) à venir (non précisé)",IF(AND(OR(Prévisions!G141="A venir",LEN(Prévisions!G141)-LEN(SUBSTITUTE(Prévisions!G141,"/",""))=1),DL!G141="!"),"Film(s) à venir (non précisé)",IF(Prévisions!E141="En pause","Série en pause",IF(Prévisions!F141="En pause","OAV(s) en pause",IF(AND(LEN(Prévisions!F141)-LEN(SUBSTITUTE(Prévisions!F141,"/",""))=1,DL!E141="!"),"OAV(s) à venir (non précisé)",IF(AND(LEN(Prévisions!G141)-LEN(SUBSTITUTE(Prévisions!G141,"/",""))=1,DL!E141="!"),"Film(s) à venir (non précisé)",IF(Prévisions!G141="Terminé(s)","Film(s) terminé(s)",IF(Prévisions!F141="Terminé(s)","OAV(s) terminé(s)",IF(AND(Prévisions!E141*1&gt;TODAY(),DL!C141="!"),"Série à venir",IF(AND(Prévisions!F141*1&gt;TODAY(),DL!E141="!"),"OAV(s) à venir",IF(AND(Prévisions!G141*1&gt;TODAY(),DL!G141="!"),"Film(s) à venir",IF(AND(ISBLANK(Prévisions!E141),Prévisions!F141*1&lt;=TODAY(),OR(DL!E141="!",DL!E141="?")),"OAV(s) en cours",IF(AND(ISBLANK(Prévisions!E141),ISBLANK(Prévisions!F141),AND(Prévisions!G141*1&lt;=TODAY(),Prévisions!D141=DL!G141)),"Film(s) terminé(s)",IF(AND(ISBLANK(Prévisions!E141),ISBLANK(Prévisions!G141),AND(Prévisions!F141*1&lt;=TODAY(),Prévisions!C141=DL!E141)),"OAV(s) terminé(s)","Tryagain")))))))))))))))))</f>
        <v>Série terminée</v>
      </c>
      <c r="I141" s="5" t="str">
        <f ca="1">IF(AND(OR(H141="Série et OAV(s) en cours",H141="Série et OAV(s) en cours (non précisé)",H141="Série en cours",H141="OAV(s) en cours",H141="Film(s) en cours",H141="Série en cours (non précisé)",H141="OAV(s) en cours (non précisé)",H141="Film(s) en cours (non précisé)"),B141=C141,D141=E141,F141=G141),"A jour",IF(H141="Film(s) à venir","Dans "&amp;Prévisions!G141*1-TODAY()&amp;" jour(s)",IF(H141="OAV(s) à venir","Dans "&amp;Prévisions!F141*1-TODAY()&amp;" jour(s)",IF(H141="Série à venir","Dans "&amp;Prévisions!E141*1-TODAY()&amp;" jour(s)",IF(OR(H141="Série et OAV(s) à venir (non précisé)",H141="Série à venir (non précisé)",H141="OAV(s) à venir (non précisé)",H141="Film(s) à venir (non précisé)",H141="Série et film(s) à venir (non précisé)"),"Dans ?? jour(s)",IF(AND(H141="Film(s) terminé(s)",F141=G141),"Fini(s)",IF(AND(B141=C141,D141=E141,F141=G141),"Finie",IF(OR(DL!B141="x",DL!D141="x",DL!F141="x"),"Série Abandonnée",IF(AND(B141&lt;C141,D141&lt;E141,F141&lt;G141),C141-B141&amp;" Episode(s), "&amp;E141-D141&amp;" OAV(s) et "&amp;G141-F141&amp;" Film(s) à regarder",IF(AND(B141&lt;C141,D141&lt;E141),C141-B141&amp;" Episode(s) et "&amp;E141-D141&amp;" OAV(s) à regarder",IF(AND(B141&lt;C141,F141&lt;G141),C141-B141&amp;" Episode(s) et "&amp;G141-F141&amp;" Film(s) à regarder",IF(AND(D141&lt;E141,F141&lt;G141),E141-D141&amp;" OAV(s) et "&amp;G141-F141&amp;" Film(s) à regarder",IF(B141&lt;C141,C141-B141&amp;" Episode(s) à regarder",IF(D141&lt;E141,E141-D141&amp;" OAV(s) à regarder",IF(F141&lt;G141,G141-F141&amp;" Film(s) à regarder","")))))))))))))))</f>
        <v>Finie</v>
      </c>
    </row>
  </sheetData>
  <autoFilter ref="A17:M141"/>
  <mergeCells count="6">
    <mergeCell ref="C13:F13"/>
    <mergeCell ref="C3:F3"/>
    <mergeCell ref="C5:F5"/>
    <mergeCell ref="C7:F7"/>
    <mergeCell ref="C9:F9"/>
    <mergeCell ref="C11:F11"/>
  </mergeCells>
  <conditionalFormatting sqref="B18:B141">
    <cfRule type="expression" dxfId="265" priority="6">
      <formula>H18="OAV(s) en cours (non précisé)"</formula>
    </cfRule>
    <cfRule type="expression" dxfId="264" priority="8">
      <formula>H18="Film(s) en cours (non précisé)"</formula>
    </cfRule>
    <cfRule type="expression" dxfId="263" priority="579">
      <formula>H18="Série et OAV(s) à venir"</formula>
    </cfRule>
    <cfRule type="expression" dxfId="262" priority="1006">
      <formula>H18="Série et film(s) à venir (non précisé)"</formula>
    </cfRule>
    <cfRule type="expression" dxfId="261" priority="1026">
      <formula>H18="Film(s) à venir (non précisé)"</formula>
    </cfRule>
    <cfRule type="expression" dxfId="260" priority="1092">
      <formula>H18="Film(s) à venir"</formula>
    </cfRule>
    <cfRule type="expression" dxfId="259" priority="1093">
      <formula>H18="OAV(s) à venir (non précisé)"</formula>
    </cfRule>
    <cfRule type="expression" dxfId="258" priority="1094">
      <formula>H18="OAV(s) à venir"</formula>
    </cfRule>
    <cfRule type="expression" dxfId="257" priority="1095">
      <formula>H18="Série à venir (non précisé)"</formula>
    </cfRule>
    <cfRule type="expression" dxfId="256" priority="1096">
      <formula>H18="Série à venir"</formula>
    </cfRule>
    <cfRule type="expression" dxfId="255" priority="1097">
      <formula>I18="Série abandonnée"</formula>
    </cfRule>
    <cfRule type="expression" dxfId="254" priority="1098">
      <formula>H18="Série en pause"</formula>
    </cfRule>
    <cfRule type="expression" dxfId="253" priority="1099">
      <formula>H18="Film(s) en cours"</formula>
    </cfRule>
    <cfRule type="expression" dxfId="252" priority="1100">
      <formula>H18="OAV(s) en cours"</formula>
    </cfRule>
    <cfRule type="expression" dxfId="251" priority="1101">
      <formula>H18="Série en cours (non précisé)"</formula>
    </cfRule>
    <cfRule type="expression" dxfId="250" priority="1102">
      <formula>H18="Série en cours"</formula>
    </cfRule>
    <cfRule type="expression" dxfId="249" priority="1103">
      <formula>B18=C18</formula>
    </cfRule>
    <cfRule type="expression" dxfId="248" priority="1104">
      <formula>B18&lt;C18</formula>
    </cfRule>
  </conditionalFormatting>
  <conditionalFormatting sqref="C18:C141">
    <cfRule type="expression" dxfId="247" priority="7">
      <formula>H18="Film(s) en cours (non précisé)"</formula>
    </cfRule>
    <cfRule type="expression" dxfId="246" priority="13">
      <formula>H18="OAV(s) en cours (non précisé)"</formula>
    </cfRule>
    <cfRule type="expression" dxfId="245" priority="1005">
      <formula>H18="Série en cours (non précisé)"</formula>
    </cfRule>
    <cfRule type="expression" dxfId="244" priority="1007">
      <formula>H18="Série et OAV(s) à venir"</formula>
    </cfRule>
    <cfRule type="expression" dxfId="243" priority="1016">
      <formula>H18="Film(s) à venir (non précisé)"</formula>
    </cfRule>
    <cfRule type="expression" dxfId="242" priority="1079">
      <formula>H18="Film(s) à venir"</formula>
    </cfRule>
    <cfRule type="expression" dxfId="241" priority="1080">
      <formula>H18="OAV(s) à venir (non précisé)"</formula>
    </cfRule>
    <cfRule type="expression" dxfId="240" priority="1081">
      <formula>H18="Série et film(s) à venir (non précisé)"</formula>
    </cfRule>
    <cfRule type="expression" dxfId="239" priority="1082">
      <formula>H18="OAV(s) à venir"</formula>
    </cfRule>
    <cfRule type="expression" dxfId="238" priority="1083">
      <formula>H18="Série à venir (non précisé)"</formula>
    </cfRule>
    <cfRule type="expression" dxfId="237" priority="1084">
      <formula>H18="Série à venir"</formula>
    </cfRule>
    <cfRule type="expression" dxfId="236" priority="1085">
      <formula>I18="Série abandonnée"</formula>
    </cfRule>
    <cfRule type="expression" dxfId="235" priority="1086">
      <formula>H18="Série en pause"</formula>
    </cfRule>
    <cfRule type="expression" dxfId="234" priority="1087">
      <formula>H18="Film(s) en cours"</formula>
    </cfRule>
    <cfRule type="expression" dxfId="233" priority="1088">
      <formula>H18="OAV(s) en cours"</formula>
    </cfRule>
    <cfRule type="expression" dxfId="232" priority="1089">
      <formula>H18="Série en cours"</formula>
    </cfRule>
    <cfRule type="expression" dxfId="231" priority="1090">
      <formula>C18=B18</formula>
    </cfRule>
    <cfRule type="expression" dxfId="230" priority="1091">
      <formula>C18&gt;B18</formula>
    </cfRule>
  </conditionalFormatting>
  <conditionalFormatting sqref="D18:D141">
    <cfRule type="expression" dxfId="229" priority="5">
      <formula>H18="Film(s) en cours (non précisé)"</formula>
    </cfRule>
    <cfRule type="expression" dxfId="228" priority="12">
      <formula>H18="OAV(s) en cours (non précisé)"</formula>
    </cfRule>
    <cfRule type="expression" dxfId="227" priority="860">
      <formula>H18="Série en cours (non précisé)"</formula>
    </cfRule>
    <cfRule type="expression" dxfId="226" priority="1004">
      <formula>H18="Film(s) à venir (non précisé)"</formula>
    </cfRule>
    <cfRule type="expression" dxfId="225" priority="1008">
      <formula>H18="Film(s) à venir"</formula>
    </cfRule>
    <cfRule type="expression" dxfId="224" priority="1066">
      <formula>H18="Série et OAV(s) à venir"</formula>
    </cfRule>
    <cfRule type="expression" dxfId="223" priority="1067">
      <formula>H18="OAV(s) à venir (non précisé)"</formula>
    </cfRule>
    <cfRule type="expression" dxfId="222" priority="1068">
      <formula>H18="OAV(s) à venir"</formula>
    </cfRule>
    <cfRule type="expression" dxfId="221" priority="1069">
      <formula>H18="Série et film(s) à venir (non précisé)"</formula>
    </cfRule>
    <cfRule type="expression" dxfId="220" priority="1070">
      <formula>H18="Série à venir (non précisé)"</formula>
    </cfRule>
    <cfRule type="expression" dxfId="219" priority="1071">
      <formula>H18="Série à venir"</formula>
    </cfRule>
    <cfRule type="expression" dxfId="218" priority="1072">
      <formula>I18="Série abandonnée"</formula>
    </cfRule>
    <cfRule type="expression" dxfId="217" priority="1073">
      <formula>H18="Série en pause"</formula>
    </cfRule>
    <cfRule type="expression" dxfId="216" priority="1074">
      <formula>H18="Film(s) en cours"</formula>
    </cfRule>
    <cfRule type="expression" dxfId="215" priority="1075">
      <formula>H18="OAV(s) en cours"</formula>
    </cfRule>
    <cfRule type="expression" dxfId="214" priority="1076">
      <formula>H18="Série en cours"</formula>
    </cfRule>
    <cfRule type="expression" dxfId="213" priority="1077">
      <formula>D18=E18</formula>
    </cfRule>
    <cfRule type="expression" dxfId="212" priority="1078">
      <formula>D18&lt;E18</formula>
    </cfRule>
  </conditionalFormatting>
  <conditionalFormatting sqref="E18:E141">
    <cfRule type="expression" dxfId="211" priority="4">
      <formula>H18="Film(s) en cours (non précisé)"</formula>
    </cfRule>
    <cfRule type="expression" dxfId="210" priority="11">
      <formula>H18="OAV(s) en cours (non précisé)"</formula>
    </cfRule>
    <cfRule type="expression" dxfId="209" priority="1003">
      <formula>H18="Série en cours (non précisé)"</formula>
    </cfRule>
    <cfRule type="expression" dxfId="208" priority="1009">
      <formula>H18="Film(s) à venir (non précisé)"</formula>
    </cfRule>
    <cfRule type="expression" dxfId="207" priority="1014">
      <formula>H18="Film(s) à venir"</formula>
    </cfRule>
    <cfRule type="expression" dxfId="206" priority="1053">
      <formula>H18="Série et OAV(s) à venir"</formula>
    </cfRule>
    <cfRule type="expression" dxfId="205" priority="1054">
      <formula>H18="OAV(s) à venir (non précisé)"</formula>
    </cfRule>
    <cfRule type="expression" dxfId="204" priority="1055">
      <formula>H18="Série et film(s) à venir (non précisé)"</formula>
    </cfRule>
    <cfRule type="expression" dxfId="203" priority="1056">
      <formula>H18="OAV(s) à venir"</formula>
    </cfRule>
    <cfRule type="expression" dxfId="202" priority="1057">
      <formula>H18="Série à venir (non précisé)"</formula>
    </cfRule>
    <cfRule type="expression" dxfId="201" priority="1058">
      <formula>H18="Série à venir"</formula>
    </cfRule>
    <cfRule type="expression" dxfId="200" priority="1059">
      <formula>I18="Série abandonnée"</formula>
    </cfRule>
    <cfRule type="expression" dxfId="199" priority="1060">
      <formula>H18="Série en pause"</formula>
    </cfRule>
    <cfRule type="expression" dxfId="198" priority="1061">
      <formula>H18="Film(s) en cours"</formula>
    </cfRule>
    <cfRule type="expression" dxfId="197" priority="1062">
      <formula>H18="OAV(s) en cours"</formula>
    </cfRule>
    <cfRule type="expression" dxfId="196" priority="1063">
      <formula>H18="Série en cours"</formula>
    </cfRule>
    <cfRule type="expression" dxfId="195" priority="1064">
      <formula>E18=D18</formula>
    </cfRule>
    <cfRule type="expression" dxfId="194" priority="1065">
      <formula>E18&gt;D18</formula>
    </cfRule>
  </conditionalFormatting>
  <conditionalFormatting sqref="F18:F141">
    <cfRule type="expression" dxfId="193" priority="3">
      <formula>H18="Film(s) en cours (non précisé)"</formula>
    </cfRule>
    <cfRule type="expression" dxfId="192" priority="10">
      <formula>H18="OAV(s) en cours (non précisé)"</formula>
    </cfRule>
    <cfRule type="expression" dxfId="191" priority="1002">
      <formula>H18="Série en cours (non précisé)"</formula>
    </cfRule>
    <cfRule type="expression" dxfId="190" priority="1010">
      <formula>H18="Film(s) à venir (non précisé)"</formula>
    </cfRule>
    <cfRule type="expression" dxfId="189" priority="1013">
      <formula>H18="Film(s) à venir"</formula>
    </cfRule>
    <cfRule type="expression" dxfId="188" priority="1040">
      <formula>H18="Série et OAV(s) à venir"</formula>
    </cfRule>
    <cfRule type="expression" dxfId="187" priority="1041">
      <formula>H18="Série et film(s) à venir (non précisé)"</formula>
    </cfRule>
    <cfRule type="expression" dxfId="186" priority="1042">
      <formula>H18="OAV(s) à venir (non précisé)"</formula>
    </cfRule>
    <cfRule type="expression" dxfId="185" priority="1043">
      <formula>H18="OAV(s) à venir"</formula>
    </cfRule>
    <cfRule type="expression" dxfId="184" priority="1044">
      <formula>H18="Série à venir (non précisé)"</formula>
    </cfRule>
    <cfRule type="expression" dxfId="183" priority="1045">
      <formula>H18="Série à venir"</formula>
    </cfRule>
    <cfRule type="expression" dxfId="182" priority="1046">
      <formula>I18="Série abandonnée"</formula>
    </cfRule>
    <cfRule type="expression" dxfId="181" priority="1047">
      <formula>H18="Série en pause"</formula>
    </cfRule>
    <cfRule type="expression" dxfId="180" priority="1048">
      <formula>H18="Film(s) en cours"</formula>
    </cfRule>
    <cfRule type="expression" dxfId="179" priority="1049">
      <formula>H18="OAV(s) en cours"</formula>
    </cfRule>
    <cfRule type="expression" dxfId="178" priority="1050">
      <formula>H18="Série en cours"</formula>
    </cfRule>
    <cfRule type="expression" dxfId="177" priority="1051">
      <formula>F18=G18</formula>
    </cfRule>
    <cfRule type="expression" dxfId="176" priority="1052">
      <formula>F18&lt;G18</formula>
    </cfRule>
  </conditionalFormatting>
  <conditionalFormatting sqref="G18:G141">
    <cfRule type="expression" dxfId="175" priority="2">
      <formula>H18="Film(s) en cours (non précisé)"</formula>
    </cfRule>
    <cfRule type="expression" dxfId="174" priority="9">
      <formula>H18="OAV(s) en cours (non précisé)"</formula>
    </cfRule>
    <cfRule type="expression" dxfId="173" priority="1001">
      <formula>H18="Série en cours (non précisé)"</formula>
    </cfRule>
    <cfRule type="expression" dxfId="172" priority="1011">
      <formula>H18="Film(s) à venir (non précisé)"</formula>
    </cfRule>
    <cfRule type="expression" dxfId="171" priority="1012">
      <formula>H18="Film(s) à venir"</formula>
    </cfRule>
    <cfRule type="expression" dxfId="170" priority="1027">
      <formula>H18="OAV(s) à venir (non précisé)"</formula>
    </cfRule>
    <cfRule type="expression" dxfId="169" priority="1028">
      <formula>H18="Série et OAV(s) à venir"</formula>
    </cfRule>
    <cfRule type="expression" dxfId="168" priority="1029">
      <formula>H18="Série et film(s) à venir (non précisé)"</formula>
    </cfRule>
    <cfRule type="expression" dxfId="167" priority="1030">
      <formula>H18="OAV(s) à venir"</formula>
    </cfRule>
    <cfRule type="expression" dxfId="166" priority="1031">
      <formula>H18="Série à venir (non précisé)"</formula>
    </cfRule>
    <cfRule type="expression" dxfId="165" priority="1032">
      <formula>H18="Série à venir"</formula>
    </cfRule>
    <cfRule type="expression" dxfId="164" priority="1033">
      <formula>I18="Série abandonnée"</formula>
    </cfRule>
    <cfRule type="expression" dxfId="163" priority="1034">
      <formula>H18="Série en pause"</formula>
    </cfRule>
    <cfRule type="expression" dxfId="162" priority="1035">
      <formula>H18="Film(s) en cours"</formula>
    </cfRule>
    <cfRule type="expression" dxfId="161" priority="1036">
      <formula>H18="OAV(s) en cours"</formula>
    </cfRule>
    <cfRule type="expression" dxfId="160" priority="1037">
      <formula>H18="Série en cours"</formula>
    </cfRule>
    <cfRule type="expression" dxfId="159" priority="1038">
      <formula>G18=F18</formula>
    </cfRule>
    <cfRule type="expression" dxfId="158" priority="1039">
      <formula>G18&gt;F18</formula>
    </cfRule>
  </conditionalFormatting>
  <conditionalFormatting sqref="B18:G141">
    <cfRule type="containsBlanks" dxfId="157" priority="1">
      <formula>LEN(TRIM(B18))=0</formula>
    </cfRule>
  </conditionalFormatting>
  <conditionalFormatting sqref="H18:H141">
    <cfRule type="containsText" dxfId="156" priority="1022" operator="containsText" text="en pause">
      <formula>NOT(ISERROR(SEARCH("en pause",H18)))</formula>
    </cfRule>
    <cfRule type="containsText" dxfId="155" priority="1023" operator="containsText" text="à venir">
      <formula>NOT(ISERROR(SEARCH("à venir",H18)))</formula>
    </cfRule>
    <cfRule type="containsText" dxfId="154" priority="1024" operator="containsText" text="en cours">
      <formula>NOT(ISERROR(SEARCH("en cours",H18)))</formula>
    </cfRule>
    <cfRule type="containsText" dxfId="153" priority="1025" operator="containsText" text="terminé">
      <formula>NOT(ISERROR(SEARCH("terminé",H18)))</formula>
    </cfRule>
  </conditionalFormatting>
  <conditionalFormatting sqref="I18:I141">
    <cfRule type="containsText" dxfId="152" priority="1017" operator="containsText" text="jour(s)">
      <formula>NOT(ISERROR(SEARCH("jour(s)",I18)))</formula>
    </cfRule>
    <cfRule type="containsText" dxfId="151" priority="1018" operator="containsText" text="abandonnée">
      <formula>NOT(ISERROR(SEARCH("abandonnée",I18)))</formula>
    </cfRule>
    <cfRule type="containsText" dxfId="150" priority="1019" operator="containsText" text="A jour">
      <formula>NOT(ISERROR(SEARCH("A jour",I18)))</formula>
    </cfRule>
    <cfRule type="containsText" dxfId="149" priority="1020" operator="containsText" text="fini">
      <formula>NOT(ISERROR(SEARCH("fini",I18)))</formula>
    </cfRule>
    <cfRule type="containsText" dxfId="148" priority="1021" operator="containsText" text="à regarder">
      <formula>NOT(ISERROR(SEARCH("à regarder",I18)))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r:id="rId5">
            <anchor moveWithCells="1">
              <from>
                <xdr:col>0</xdr:col>
                <xdr:colOff>190500</xdr:colOff>
                <xdr:row>1</xdr:row>
                <xdr:rowOff>38100</xdr:rowOff>
              </from>
              <to>
                <xdr:col>0</xdr:col>
                <xdr:colOff>3743325</xdr:colOff>
                <xdr:row>3</xdr:row>
                <xdr:rowOff>114300</xdr:rowOff>
              </to>
            </anchor>
          </controlPr>
        </control>
      </mc:Choice>
      <mc:Fallback>
        <control shapeId="1026" r:id="rId4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06"/>
  <dimension ref="A1:K143"/>
  <sheetViews>
    <sheetView tabSelected="1" zoomScale="80" zoomScaleNormal="80" workbookViewId="0">
      <pane ySplit="15" topLeftCell="A134" activePane="bottomLeft" state="frozen"/>
      <selection activeCell="A187" sqref="A187"/>
      <selection pane="bottomLeft" activeCell="A142" sqref="A142:XFD186"/>
    </sheetView>
  </sheetViews>
  <sheetFormatPr baseColWidth="10" defaultColWidth="11.42578125" defaultRowHeight="15" x14ac:dyDescent="0.25"/>
  <cols>
    <col min="1" max="1" width="56.5703125" style="22" customWidth="1"/>
    <col min="2" max="3" width="11.42578125" style="22"/>
    <col min="4" max="5" width="11.42578125" style="22" customWidth="1"/>
    <col min="6" max="7" width="11.42578125" style="22"/>
    <col min="8" max="8" width="18.85546875" style="22" customWidth="1"/>
    <col min="9" max="9" width="20" style="22" bestFit="1" customWidth="1"/>
    <col min="10" max="16384" width="11.42578125" style="22"/>
  </cols>
  <sheetData>
    <row r="1" spans="1:11" x14ac:dyDescent="0.25">
      <c r="A1" s="23"/>
    </row>
    <row r="3" spans="1:11" x14ac:dyDescent="0.25">
      <c r="C3" s="55" t="s">
        <v>149</v>
      </c>
    </row>
    <row r="4" spans="1:11" x14ac:dyDescent="0.25">
      <c r="C4" s="56"/>
      <c r="H4" s="61" t="s">
        <v>152</v>
      </c>
      <c r="I4" s="54"/>
      <c r="K4" s="24">
        <f>COUNTA(A18:A141)</f>
        <v>124</v>
      </c>
    </row>
    <row r="5" spans="1:11" x14ac:dyDescent="0.25">
      <c r="C5" s="57" t="s">
        <v>150</v>
      </c>
      <c r="H5" s="62" t="s">
        <v>159</v>
      </c>
      <c r="I5" s="54"/>
      <c r="K5" s="25">
        <f ca="1">COUNTIF(H18:H141,"Terminé")+COUNTIF(H19:H141,"En cours")</f>
        <v>52</v>
      </c>
    </row>
    <row r="6" spans="1:11" x14ac:dyDescent="0.25">
      <c r="A6" s="34" t="s">
        <v>31</v>
      </c>
      <c r="C6" s="56"/>
      <c r="H6" s="63" t="s">
        <v>160</v>
      </c>
      <c r="I6" s="54"/>
      <c r="K6" s="26">
        <f ca="1">COUNTIF(H18:H141,"En cours")</f>
        <v>11</v>
      </c>
    </row>
    <row r="7" spans="1:11" x14ac:dyDescent="0.25">
      <c r="A7" s="34" t="s">
        <v>101</v>
      </c>
      <c r="C7" s="58" t="s">
        <v>32</v>
      </c>
      <c r="H7" s="64" t="s">
        <v>161</v>
      </c>
      <c r="I7" s="54"/>
      <c r="K7" s="27">
        <f ca="1">COUNTIF(H18:H141,"A télécharger")</f>
        <v>61</v>
      </c>
    </row>
    <row r="8" spans="1:11" x14ac:dyDescent="0.25">
      <c r="A8" s="34" t="s">
        <v>191</v>
      </c>
      <c r="C8" s="59"/>
      <c r="H8" s="66" t="s">
        <v>158</v>
      </c>
      <c r="I8" s="54"/>
      <c r="K8" s="33">
        <f ca="1">COUNTIF(H18:H141,"*a venir")</f>
        <v>8</v>
      </c>
    </row>
    <row r="9" spans="1:11" x14ac:dyDescent="0.25">
      <c r="A9" s="34" t="s">
        <v>78</v>
      </c>
      <c r="C9" s="71" t="s">
        <v>151</v>
      </c>
      <c r="H9" s="65" t="s">
        <v>162</v>
      </c>
      <c r="I9" s="54"/>
      <c r="K9" s="29">
        <f ca="1">COUNTIF(H18:H141,"*à télécharger")</f>
        <v>3</v>
      </c>
    </row>
    <row r="10" spans="1:11" ht="15.75" x14ac:dyDescent="0.25">
      <c r="A10" s="89" t="s">
        <v>100</v>
      </c>
      <c r="C10" s="59"/>
      <c r="J10" s="54"/>
    </row>
    <row r="11" spans="1:11" x14ac:dyDescent="0.25">
      <c r="C11" s="60" t="s">
        <v>80</v>
      </c>
      <c r="I11" s="54"/>
      <c r="J11" s="54"/>
    </row>
    <row r="12" spans="1:11" x14ac:dyDescent="0.25">
      <c r="I12" s="54"/>
      <c r="J12" s="54"/>
    </row>
    <row r="13" spans="1:11" x14ac:dyDescent="0.25">
      <c r="I13" s="54"/>
      <c r="J13" s="54"/>
    </row>
    <row r="14" spans="1:11" x14ac:dyDescent="0.25">
      <c r="C14" s="22" t="s">
        <v>86</v>
      </c>
      <c r="I14" s="54"/>
      <c r="J14" s="54"/>
    </row>
    <row r="15" spans="1:11" ht="15" customHeight="1" x14ac:dyDescent="0.25"/>
    <row r="16" spans="1:11" ht="17.25" customHeight="1" thickBot="1" x14ac:dyDescent="0.3"/>
    <row r="17" spans="1:10" hidden="1" x14ac:dyDescent="0.25"/>
    <row r="18" spans="1:10" ht="17.25" customHeight="1" x14ac:dyDescent="0.25">
      <c r="A18" s="37" t="str">
        <f>Sommaire!A18</f>
        <v>.hack - Sign</v>
      </c>
      <c r="B18" s="4">
        <v>0</v>
      </c>
      <c r="C18" s="76">
        <v>25</v>
      </c>
      <c r="D18" s="4"/>
      <c r="E18" s="75"/>
      <c r="F18" s="4"/>
      <c r="G18" s="76"/>
      <c r="H18" s="28" t="str">
        <f ca="1">IF(AND(B18=C18,D18=E18,F18=G18),"Terminé",IF(OR(B18="x",D18="x",F18="x"),"Abandonné",IF(AND(RIGHT(Sommaire!H18,22)="en cours (non précisé)",OR(C18="!",E18="!",G18="!",C18="?",E18="?",G18="?")),"En cours",IF(AND(RIGHT(Sommaire!H18,8)="en cours",OR(C18="!",E18="!",G18="!",C18="?",E18="?",G18="?")),"En cours",IF(OR(C18="!",E18="!",G18="!"),"A venir",IF(AND(B18=C18,D18&lt;E18,F18=G18),"OAV(s) à télécharger",IF(AND(B18=C18,D18=E18,F18&lt;G18),"Film(s) à télécharger",IF(AND(B18=C18,D18&lt;E18,F18&lt;G18),"OAV(s) et Film(s) à télécharger",IF(AND(B18&lt;C18,D18&lt;E18,F18&lt;G18),"A télécharger",IF(AND(B18&lt;C18,D18&lt;E18),"A télécharger",IF(B18&lt;C18,"A télécharger","A contrôler")))))))))))</f>
        <v>A télécharger</v>
      </c>
      <c r="I18" s="77"/>
    </row>
    <row r="19" spans="1:10" ht="17.25" customHeight="1" x14ac:dyDescent="0.25">
      <c r="A19" s="37" t="str">
        <f>Sommaire!A19</f>
        <v>11 eyes</v>
      </c>
      <c r="B19" s="11">
        <v>12</v>
      </c>
      <c r="C19" s="11">
        <v>12</v>
      </c>
      <c r="D19" s="11">
        <v>1</v>
      </c>
      <c r="E19" s="11">
        <v>1</v>
      </c>
      <c r="F19" s="11"/>
      <c r="G19" s="11"/>
      <c r="H19" s="28" t="str">
        <f>IF(AND(B19=C19,D19=E19,F19=G19),"Terminé",IF(OR(B19="x",D19="x",F19="x"),"Abandonné",IF(AND(RIGHT(Sommaire!H19,22)="en cours (non précisé)",OR(C19="!",E19="!",G19="!",C19="?",E19="?",G19="?")),"En cours",IF(AND(RIGHT(Sommaire!H19,8)="en cours",OR(C19="!",E19="!",G19="!",C19="?",E19="?",G19="?")),"En cours",IF(OR(C19="!",E19="!",G19="!"),"A venir",IF(AND(B19=C19,D19&lt;E19,F19=G19),"OAV(s) à télécharger",IF(AND(B19=C19,D19=E19,F19&lt;G19),"Film(s) à télécharger",IF(AND(B19=C19,D19&lt;E19,F19&lt;G19),"OAV(s) et Film(s) à télécharger",IF(AND(B19&lt;C19,D19&lt;E19,F19&lt;G19),"A télécharger",IF(AND(B19&lt;C19,D19&lt;E19),"A télécharger",IF(B19&lt;C19,"A télécharger","A contrôler")))))))))))</f>
        <v>Terminé</v>
      </c>
      <c r="I19" s="26"/>
    </row>
    <row r="20" spans="1:10" ht="17.25" customHeight="1" x14ac:dyDescent="0.25">
      <c r="A20" s="37" t="str">
        <f>Sommaire!A20</f>
        <v>30-sai no Hoken Taiiku</v>
      </c>
      <c r="B20" s="5">
        <v>12</v>
      </c>
      <c r="C20" s="5">
        <v>12</v>
      </c>
      <c r="D20" s="5"/>
      <c r="E20" s="5"/>
      <c r="F20" s="5"/>
      <c r="G20" s="5"/>
      <c r="H20" s="28" t="str">
        <f>IF(AND(B20=C20,D20=E20,F20=G20),"Terminé",IF(OR(B20="x",D20="x",F20="x"),"Abandonné",IF(AND(RIGHT(Sommaire!H20,22)="en cours (non précisé)",OR(C20="!",E20="!",G20="!",C20="?",E20="?",G20="?")),"En cours",IF(AND(RIGHT(Sommaire!H20,8)="en cours",OR(C20="!",E20="!",G20="!",C20="?",E20="?",G20="?")),"En cours",IF(OR(C20="!",E20="!",G20="!"),"A venir",IF(AND(B20=C20,D20&lt;E20,F20=G20),"OAV(s) à télécharger",IF(AND(B20=C20,D20=E20,F20&lt;G20),"Film(s) à télécharger",IF(AND(B20=C20,D20&lt;E20,F20&lt;G20),"OAV(s) et Film(s) à télécharger",IF(AND(B20&lt;C20,D20&lt;E20,F20&lt;G20),"A télécharger",IF(AND(B20&lt;C20,D20&lt;E20),"A télécharger",IF(B20&lt;C20,"A télécharger","A contrôler")))))))))))</f>
        <v>Terminé</v>
      </c>
      <c r="I20" s="26"/>
    </row>
    <row r="21" spans="1:10" ht="17.25" customHeight="1" x14ac:dyDescent="0.25">
      <c r="A21" s="37" t="str">
        <f>Sommaire!A21</f>
        <v>Abarenbô Rikishi!! Matsutarô</v>
      </c>
      <c r="B21" s="5">
        <v>10</v>
      </c>
      <c r="C21" s="5" t="s">
        <v>74</v>
      </c>
      <c r="D21" s="5"/>
      <c r="E21" s="5"/>
      <c r="F21" s="5"/>
      <c r="G21" s="5"/>
      <c r="H21" s="28" t="str">
        <f ca="1">IF(AND(B21=C21,D21=E21,F21=G21),"Terminé",IF(OR(B21="x",D21="x",F21="x"),"Abandonné",IF(AND(RIGHT(Sommaire!H21,22)="en cours (non précisé)",OR(C21="!",E21="!",G21="!",C21="?",E21="?",G21="?")),"En cours",IF(AND(RIGHT(Sommaire!H21,8)="en cours",OR(C21="!",E21="!",G21="!",C21="?",E21="?",G21="?")),"En cours",IF(OR(C21="!",E21="!",G21="!"),"A venir",IF(AND(B21=C21,D21&lt;E21,F21=G21),"OAV(s) à télécharger",IF(AND(B21=C21,D21=E21,F21&lt;G21),"Film(s) à télécharger",IF(AND(B21=C21,D21&lt;E21,F21&lt;G21),"OAV(s) et Film(s) à télécharger",IF(AND(B21&lt;C21,D21&lt;E21,F21&lt;G21),"A télécharger",IF(AND(B21&lt;C21,D21&lt;E21),"A télécharger",IF(B21&lt;C21,"A télécharger","A contrôler")))))))))))</f>
        <v>En cours</v>
      </c>
      <c r="I21" s="87" t="s">
        <v>145</v>
      </c>
      <c r="J21" s="26"/>
    </row>
    <row r="22" spans="1:10" ht="17.25" customHeight="1" x14ac:dyDescent="0.25">
      <c r="A22" s="37" t="str">
        <f>Sommaire!A22</f>
        <v>Absolute Duo</v>
      </c>
      <c r="B22" s="5">
        <v>5</v>
      </c>
      <c r="C22" s="5" t="s">
        <v>74</v>
      </c>
      <c r="D22" s="5"/>
      <c r="E22" s="5"/>
      <c r="F22" s="5"/>
      <c r="G22" s="5"/>
      <c r="H22" s="28" t="str">
        <f ca="1">IF(AND(B22=C22,D22=E22,F22=G22),"Terminé",IF(OR(B22="x",D22="x",F22="x"),"Abandonné",IF(AND(RIGHT(Sommaire!H22,22)="en cours (non précisé)",OR(C22="!",E22="!",G22="!",C22="?",E22="?",G22="?")),"En cours",IF(AND(RIGHT(Sommaire!H22,8)="en cours",OR(C22="!",E22="!",G22="!",C22="?",E22="?",G22="?")),"En cours",IF(OR(C22="!",E22="!",G22="!"),"A venir",IF(AND(B22=C22,D22&lt;E22,F22=G22),"OAV(s) à télécharger",IF(AND(B22=C22,D22=E22,F22&lt;G22),"Film(s) à télécharger",IF(AND(B22=C22,D22&lt;E22,F22&lt;G22),"OAV(s) et Film(s) à télécharger",IF(AND(B22&lt;C22,D22&lt;E22,F22&lt;G22),"A télécharger",IF(AND(B22&lt;C22,D22&lt;E22),"A télécharger",IF(B22&lt;C22,"A télécharger","A contrôler")))))))))))</f>
        <v>En cours</v>
      </c>
      <c r="I22" s="88" t="s">
        <v>178</v>
      </c>
      <c r="J22" s="26"/>
    </row>
    <row r="23" spans="1:10" ht="17.25" customHeight="1" x14ac:dyDescent="0.25">
      <c r="A23" s="37" t="str">
        <f>Sommaire!A23</f>
        <v>Accel World</v>
      </c>
      <c r="B23" s="5">
        <v>0</v>
      </c>
      <c r="C23" s="5">
        <v>24</v>
      </c>
      <c r="D23" s="5">
        <v>0</v>
      </c>
      <c r="E23" s="5">
        <v>10</v>
      </c>
      <c r="F23" s="5"/>
      <c r="G23" s="5"/>
      <c r="H23" s="28" t="str">
        <f ca="1">IF(AND(B23=C23,D23=E23,F23=G23),"Terminé",IF(OR(B23="x",D23="x",F23="x"),"Abandonné",IF(AND(RIGHT(Sommaire!H23,22)="en cours (non précisé)",OR(C23="!",E23="!",G23="!",C23="?",E23="?",G23="?")),"En cours",IF(AND(RIGHT(Sommaire!H23,8)="en cours",OR(C23="!",E23="!",G23="!",C23="?",E23="?",G23="?")),"En cours",IF(OR(C23="!",E23="!",G23="!"),"A venir",IF(AND(B23=C23,D23&lt;E23,F23=G23),"OAV(s) à télécharger",IF(AND(B23=C23,D23=E23,F23&lt;G23),"Film(s) à télécharger",IF(AND(B23=C23,D23&lt;E23,F23&lt;G23),"OAV(s) et Film(s) à télécharger",IF(AND(B23&lt;C23,D23&lt;E23,F23&lt;G23),"A télécharger",IF(AND(B23&lt;C23,D23&lt;E23),"A télécharger",IF(B23&lt;C23,"A télécharger","A contrôler")))))))))))</f>
        <v>A télécharger</v>
      </c>
      <c r="I23" s="26"/>
    </row>
    <row r="24" spans="1:10" ht="17.25" customHeight="1" x14ac:dyDescent="0.25">
      <c r="A24" s="37" t="str">
        <f>Sommaire!A24</f>
        <v>Ace of Diamond</v>
      </c>
      <c r="B24" s="5">
        <v>68</v>
      </c>
      <c r="C24" s="5" t="s">
        <v>74</v>
      </c>
      <c r="D24" s="5">
        <v>1</v>
      </c>
      <c r="E24" s="5" t="s">
        <v>74</v>
      </c>
      <c r="F24" s="5"/>
      <c r="G24" s="5"/>
      <c r="H24" s="28" t="str">
        <f ca="1">IF(AND(B24=C24,D24=E24,F24=G24),"Terminé",IF(OR(B24="x",D24="x",F24="x"),"Abandonné",IF(AND(RIGHT(Sommaire!H24,22)="en cours (non précisé)",OR(C24="!",E24="!",G24="!",C24="?",E24="?",G24="?")),"En cours",IF(AND(RIGHT(Sommaire!H24,8)="en cours",OR(C24="!",E24="!",G24="!",C24="?",E24="?",G24="?")),"En cours",IF(OR(C24="!",E24="!",G24="!"),"A venir",IF(AND(B24=C24,D24&lt;E24,F24=G24),"OAV(s) à télécharger",IF(AND(B24=C24,D24=E24,F24&lt;G24),"Film(s) à télécharger",IF(AND(B24=C24,D24&lt;E24,F24&lt;G24),"OAV(s) et Film(s) à télécharger",IF(AND(B24&lt;C24,D24&lt;E24,F24&lt;G24),"A télécharger",IF(AND(B24&lt;C24,D24&lt;E24),"A télécharger",IF(B24&lt;C24,"A télécharger","A contrôler")))))))))))</f>
        <v>En cours</v>
      </c>
      <c r="I24" s="86" t="s">
        <v>164</v>
      </c>
      <c r="J24" s="26"/>
    </row>
    <row r="25" spans="1:10" ht="17.25" customHeight="1" x14ac:dyDescent="0.25">
      <c r="A25" s="37" t="str">
        <f>Sommaire!A25</f>
        <v>Acchi Kocchi</v>
      </c>
      <c r="B25" s="5">
        <v>12</v>
      </c>
      <c r="C25" s="5">
        <v>12</v>
      </c>
      <c r="D25" s="5"/>
      <c r="E25" s="5"/>
      <c r="F25" s="5"/>
      <c r="G25" s="5"/>
      <c r="H25" s="28" t="str">
        <f>IF(AND(B25=C25,D25=E25,F25=G25),"Terminé",IF(OR(B25="x",D25="x",F25="x"),"Abandonné",IF(AND(RIGHT(Sommaire!H25,22)="en cours (non précisé)",OR(C25="!",E25="!",G25="!",C25="?",E25="?",G25="?")),"En cours",IF(AND(RIGHT(Sommaire!H25,8)="en cours",OR(C25="!",E25="!",G25="!",C25="?",E25="?",G25="?")),"En cours",IF(OR(C25="!",E25="!",G25="!"),"A venir",IF(AND(B25=C25,D25&lt;E25,F25=G25),"OAV(s) à télécharger",IF(AND(B25=C25,D25=E25,F25&lt;G25),"Film(s) à télécharger",IF(AND(B25=C25,D25&lt;E25,F25&lt;G25),"OAV(s) et Film(s) à télécharger",IF(AND(B25&lt;C25,D25&lt;E25,F25&lt;G25),"A télécharger",IF(AND(B25&lt;C25,D25&lt;E25),"A télécharger",IF(B25&lt;C25,"A télécharger","A contrôler")))))))))))</f>
        <v>Terminé</v>
      </c>
      <c r="I25" s="26"/>
    </row>
    <row r="26" spans="1:10" ht="17.25" customHeight="1" x14ac:dyDescent="0.25">
      <c r="A26" s="37" t="str">
        <f>Sommaire!A26</f>
        <v>Ah! My Goddess</v>
      </c>
      <c r="B26" s="5">
        <v>0</v>
      </c>
      <c r="C26" s="5">
        <v>27</v>
      </c>
      <c r="D26" s="5">
        <v>0</v>
      </c>
      <c r="E26" s="5">
        <v>9</v>
      </c>
      <c r="F26" s="5">
        <v>0</v>
      </c>
      <c r="G26" s="5">
        <v>1</v>
      </c>
      <c r="H26" s="28" t="str">
        <f ca="1">IF(AND(B26=C26,D26=E26,F26=G26),"Terminé",IF(OR(B26="x",D26="x",F26="x"),"Abandonné",IF(AND(RIGHT(Sommaire!H26,22)="en cours (non précisé)",OR(C26="!",E26="!",G26="!",C26="?",E26="?",G26="?")),"En cours",IF(AND(RIGHT(Sommaire!H26,8)="en cours",OR(C26="!",E26="!",G26="!",C26="?",E26="?",G26="?")),"En cours",IF(OR(C26="!",E26="!",G26="!"),"A venir",IF(AND(B26=C26,D26&lt;E26,F26=G26),"OAV(s) à télécharger",IF(AND(B26=C26,D26=E26,F26&lt;G26),"Film(s) à télécharger",IF(AND(B26=C26,D26&lt;E26,F26&lt;G26),"OAV(s) et Film(s) à télécharger",IF(AND(B26&lt;C26,D26&lt;E26,F26&lt;G26),"A télécharger",IF(AND(B26&lt;C26,D26&lt;E26),"A télécharger",IF(B26&lt;C26,"A télécharger","A contrôler")))))))))))</f>
        <v>A télécharger</v>
      </c>
      <c r="I26" s="26"/>
    </row>
    <row r="27" spans="1:10" ht="17.25" customHeight="1" x14ac:dyDescent="0.25">
      <c r="A27" s="37" t="str">
        <f>Sommaire!A27</f>
        <v>Ah! My Goddess 2</v>
      </c>
      <c r="B27" s="5">
        <v>0</v>
      </c>
      <c r="C27" s="5">
        <v>22</v>
      </c>
      <c r="D27" s="5"/>
      <c r="E27" s="5"/>
      <c r="F27" s="5"/>
      <c r="G27" s="5"/>
      <c r="H27" s="28" t="str">
        <f ca="1">IF(AND(B27=C27,D27=E27,F27=G27),"Terminé",IF(OR(B27="x",D27="x",F27="x"),"Abandonné",IF(AND(RIGHT(Sommaire!H27,22)="en cours (non précisé)",OR(C27="!",E27="!",G27="!",C27="?",E27="?",G27="?")),"En cours",IF(AND(RIGHT(Sommaire!H27,8)="en cours",OR(C27="!",E27="!",G27="!",C27="?",E27="?",G27="?")),"En cours",IF(OR(C27="!",E27="!",G27="!"),"A venir",IF(AND(B27=C27,D27&lt;E27,F27=G27),"OAV(s) à télécharger",IF(AND(B27=C27,D27=E27,F27&lt;G27),"Film(s) à télécharger",IF(AND(B27=C27,D27&lt;E27,F27&lt;G27),"OAV(s) et Film(s) à télécharger",IF(AND(B27&lt;C27,D27&lt;E27,F27&lt;G27),"A télécharger",IF(AND(B27&lt;C27,D27&lt;E27),"A télécharger",IF(B27&lt;C27,"A télécharger","A contrôler")))))))))))</f>
        <v>A télécharger</v>
      </c>
      <c r="I27" s="26"/>
    </row>
    <row r="28" spans="1:10" ht="17.25" customHeight="1" x14ac:dyDescent="0.25">
      <c r="A28" s="37" t="str">
        <f>Sommaire!A28</f>
        <v>Ai Tenchi Muyo!</v>
      </c>
      <c r="B28" s="5">
        <v>55</v>
      </c>
      <c r="C28" s="5" t="s">
        <v>74</v>
      </c>
      <c r="D28" s="5"/>
      <c r="E28" s="5"/>
      <c r="F28" s="5"/>
      <c r="G28" s="5"/>
      <c r="H28" s="28" t="str">
        <f ca="1">IF(AND(B28=C28,D28=E28,F28=G28),"Terminé",IF(OR(B28="x",D28="x",F28="x"),"Abandonné",IF(AND(RIGHT(Sommaire!H28,22)="en cours (non précisé)",OR(C28="!",E28="!",G28="!",C28="?",E28="?",G28="?")),"En cours",IF(AND(RIGHT(Sommaire!H28,8)="en cours",OR(C28="!",E28="!",G28="!",C28="?",E28="?",G28="?")),"En cours",IF(OR(C28="!",E28="!",G28="!"),"A venir",IF(AND(B28=C28,D28&lt;E28,F28=G28),"OAV(s) à télécharger",IF(AND(B28=C28,D28=E28,F28&lt;G28),"Film(s) à télécharger",IF(AND(B28=C28,D28&lt;E28,F28&lt;G28),"OAV(s) et Film(s) à télécharger",IF(AND(B28&lt;C28,D28&lt;E28,F28&lt;G28),"A télécharger",IF(AND(B28&lt;C28,D28&lt;E28),"A télécharger",IF(B28&lt;C28,"A télécharger","A contrôler")))))))))))</f>
        <v>En cours</v>
      </c>
      <c r="I28" s="87" t="s">
        <v>146</v>
      </c>
      <c r="J28" s="26"/>
    </row>
    <row r="29" spans="1:10" ht="17.25" customHeight="1" x14ac:dyDescent="0.25">
      <c r="A29" s="37" t="str">
        <f>Sommaire!A29</f>
        <v>Ai Yori Aoshi</v>
      </c>
      <c r="B29" s="5">
        <v>0</v>
      </c>
      <c r="C29" s="5">
        <v>24</v>
      </c>
      <c r="D29" s="5">
        <v>0</v>
      </c>
      <c r="E29" s="5">
        <v>1</v>
      </c>
      <c r="F29" s="5"/>
      <c r="G29" s="5"/>
      <c r="H29" s="28" t="str">
        <f ca="1">IF(AND(B29=C29,D29=E29,F29=G29),"Terminé",IF(OR(B29="x",D29="x",F29="x"),"Abandonné",IF(AND(RIGHT(Sommaire!H29,22)="en cours (non précisé)",OR(C29="!",E29="!",G29="!",C29="?",E29="?",G29="?")),"En cours",IF(AND(RIGHT(Sommaire!H29,8)="en cours",OR(C29="!",E29="!",G29="!",C29="?",E29="?",G29="?")),"En cours",IF(OR(C29="!",E29="!",G29="!"),"A venir",IF(AND(B29=C29,D29&lt;E29,F29=G29),"OAV(s) à télécharger",IF(AND(B29=C29,D29=E29,F29&lt;G29),"Film(s) à télécharger",IF(AND(B29=C29,D29&lt;E29,F29&lt;G29),"OAV(s) et Film(s) à télécharger",IF(AND(B29&lt;C29,D29&lt;E29,F29&lt;G29),"A télécharger",IF(AND(B29&lt;C29,D29&lt;E29),"A télécharger",IF(B29&lt;C29,"A télécharger","A contrôler")))))))))))</f>
        <v>A télécharger</v>
      </c>
      <c r="I29" s="26"/>
    </row>
    <row r="30" spans="1:10" ht="17.25" customHeight="1" x14ac:dyDescent="0.25">
      <c r="A30" s="37" t="str">
        <f>Sommaire!A30</f>
        <v>Ai Yori Aoshi 2</v>
      </c>
      <c r="B30" s="5">
        <v>0</v>
      </c>
      <c r="C30" s="5">
        <v>12</v>
      </c>
      <c r="D30" s="5">
        <v>0</v>
      </c>
      <c r="E30" s="5">
        <v>1</v>
      </c>
      <c r="F30" s="5"/>
      <c r="G30" s="5"/>
      <c r="H30" s="28" t="str">
        <f ca="1">IF(AND(B30=C30,D30=E30,F30=G30),"Terminé",IF(OR(B30="x",D30="x",F30="x"),"Abandonné",IF(AND(RIGHT(Sommaire!H30,22)="en cours (non précisé)",OR(C30="!",E30="!",G30="!",C30="?",E30="?",G30="?")),"En cours",IF(AND(RIGHT(Sommaire!H30,8)="en cours",OR(C30="!",E30="!",G30="!",C30="?",E30="?",G30="?")),"En cours",IF(OR(C30="!",E30="!",G30="!"),"A venir",IF(AND(B30=C30,D30&lt;E30,F30=G30),"OAV(s) à télécharger",IF(AND(B30=C30,D30=E30,F30&lt;G30),"Film(s) à télécharger",IF(AND(B30=C30,D30&lt;E30,F30&lt;G30),"OAV(s) et Film(s) à télécharger",IF(AND(B30&lt;C30,D30&lt;E30,F30&lt;G30),"A télécharger",IF(AND(B30&lt;C30,D30&lt;E30),"A télécharger",IF(B30&lt;C30,"A télécharger","A contrôler")))))))))))</f>
        <v>A télécharger</v>
      </c>
      <c r="I30" s="26"/>
    </row>
    <row r="31" spans="1:10" ht="17.25" customHeight="1" x14ac:dyDescent="0.25">
      <c r="A31" s="37" t="str">
        <f>Sommaire!A31</f>
        <v>Air Gear</v>
      </c>
      <c r="B31" s="5">
        <v>0</v>
      </c>
      <c r="C31" s="5">
        <v>25</v>
      </c>
      <c r="D31" s="5">
        <v>0</v>
      </c>
      <c r="E31" s="5">
        <v>4</v>
      </c>
      <c r="F31" s="5"/>
      <c r="G31" s="5"/>
      <c r="H31" s="28" t="str">
        <f ca="1">IF(AND(B31=C31,D31=E31,F31=G31),"Terminé",IF(OR(B31="x",D31="x",F31="x"),"Abandonné",IF(AND(RIGHT(Sommaire!H31,22)="en cours (non précisé)",OR(C31="!",E31="!",G31="!",C31="?",E31="?",G31="?")),"En cours",IF(AND(RIGHT(Sommaire!H31,8)="en cours",OR(C31="!",E31="!",G31="!",C31="?",E31="?",G31="?")),"En cours",IF(OR(C31="!",E31="!",G31="!"),"A venir",IF(AND(B31=C31,D31&lt;E31,F31=G31),"OAV(s) à télécharger",IF(AND(B31=C31,D31=E31,F31&lt;G31),"Film(s) à télécharger",IF(AND(B31=C31,D31&lt;E31,F31&lt;G31),"OAV(s) et Film(s) à télécharger",IF(AND(B31&lt;C31,D31&lt;E31,F31&lt;G31),"A télécharger",IF(AND(B31&lt;C31,D31&lt;E31),"A télécharger",IF(B31&lt;C31,"A télécharger","A contrôler")))))))))))</f>
        <v>A télécharger</v>
      </c>
      <c r="I31" s="26"/>
    </row>
    <row r="32" spans="1:10" ht="17.25" customHeight="1" x14ac:dyDescent="0.25">
      <c r="A32" s="37" t="str">
        <f>Sommaire!A32</f>
        <v>Aishiteruze Baby</v>
      </c>
      <c r="B32" s="5">
        <v>0</v>
      </c>
      <c r="C32" s="5">
        <v>26</v>
      </c>
      <c r="D32" s="5"/>
      <c r="E32" s="5"/>
      <c r="F32" s="5"/>
      <c r="G32" s="5"/>
      <c r="H32" s="28" t="str">
        <f ca="1">IF(AND(B32=C32,D32=E32,F32=G32),"Terminé",IF(OR(B32="x",D32="x",F32="x"),"Abandonné",IF(AND(RIGHT(Sommaire!H32,22)="en cours (non précisé)",OR(C32="!",E32="!",G32="!",C32="?",E32="?",G32="?")),"En cours",IF(AND(RIGHT(Sommaire!H32,8)="en cours",OR(C32="!",E32="!",G32="!",C32="?",E32="?",G32="?")),"En cours",IF(OR(C32="!",E32="!",G32="!"),"A venir",IF(AND(B32=C32,D32&lt;E32,F32=G32),"OAV(s) à télécharger",IF(AND(B32=C32,D32=E32,F32&lt;G32),"Film(s) à télécharger",IF(AND(B32=C32,D32&lt;E32,F32&lt;G32),"OAV(s) et Film(s) à télécharger",IF(AND(B32&lt;C32,D32&lt;E32,F32&lt;G32),"A télécharger",IF(AND(B32&lt;C32,D32&lt;E32),"A télécharger",IF(B32&lt;C32,"A télécharger","A contrôler")))))))))))</f>
        <v>A télécharger</v>
      </c>
      <c r="I32" s="26"/>
    </row>
    <row r="33" spans="1:10" ht="17.25" customHeight="1" x14ac:dyDescent="0.25">
      <c r="A33" s="37" t="str">
        <f>Sommaire!A33</f>
        <v>Akagi</v>
      </c>
      <c r="B33" s="5">
        <v>0</v>
      </c>
      <c r="C33" s="5">
        <v>26</v>
      </c>
      <c r="D33" s="5"/>
      <c r="E33" s="5"/>
      <c r="F33" s="5"/>
      <c r="G33" s="5"/>
      <c r="H33" s="28" t="str">
        <f ca="1">IF(AND(B33=C33,D33=E33,F33=G33),"Terminé",IF(OR(B33="x",D33="x",F33="x"),"Abandonné",IF(AND(RIGHT(Sommaire!H33,22)="en cours (non précisé)",OR(C33="!",E33="!",G33="!",C33="?",E33="?",G33="?")),"En cours",IF(AND(RIGHT(Sommaire!H33,8)="en cours",OR(C33="!",E33="!",G33="!",C33="?",E33="?",G33="?")),"En cours",IF(OR(C33="!",E33="!",G33="!"),"A venir",IF(AND(B33=C33,D33&lt;E33,F33=G33),"OAV(s) à télécharger",IF(AND(B33=C33,D33=E33,F33&lt;G33),"Film(s) à télécharger",IF(AND(B33=C33,D33&lt;E33,F33&lt;G33),"OAV(s) et Film(s) à télécharger",IF(AND(B33&lt;C33,D33&lt;E33,F33&lt;G33),"A télécharger",IF(AND(B33&lt;C33,D33&lt;E33),"A télécharger",IF(B33&lt;C33,"A télécharger","A contrôler")))))))))))</f>
        <v>A télécharger</v>
      </c>
      <c r="I33" s="26"/>
    </row>
    <row r="34" spans="1:10" ht="17.25" customHeight="1" x14ac:dyDescent="0.4">
      <c r="A34" s="37" t="str">
        <f>Sommaire!A34</f>
        <v>Akame ga KILL</v>
      </c>
      <c r="B34" s="5">
        <v>24</v>
      </c>
      <c r="C34" s="5">
        <v>24</v>
      </c>
      <c r="D34" s="5"/>
      <c r="E34" s="5"/>
      <c r="F34" s="5"/>
      <c r="G34" s="5"/>
      <c r="H34" s="28" t="str">
        <f>IF(AND(B34=C34,D34=E34,F34=G34),"Terminé",IF(OR(B34="x",D34="x",F34="x"),"Abandonné",IF(AND(RIGHT(Sommaire!H34,22)="en cours (non précisé)",OR(C34="!",E34="!",G34="!",C34="?",E34="?",G34="?")),"En cours",IF(AND(RIGHT(Sommaire!H34,8)="en cours",OR(C34="!",E34="!",G34="!",C34="?",E34="?",G34="?")),"En cours",IF(OR(C34="!",E34="!",G34="!"),"A venir",IF(AND(B34=C34,D34&lt;E34,F34=G34),"OAV(s) à télécharger",IF(AND(B34=C34,D34=E34,F34&lt;G34),"Film(s) à télécharger",IF(AND(B34=C34,D34&lt;E34,F34&lt;G34),"OAV(s) et Film(s) à télécharger",IF(AND(B34&lt;C34,D34&lt;E34,F34&lt;G34),"A télécharger",IF(AND(B34&lt;C34,D34&lt;E34),"A télécharger",IF(B34&lt;C34,"A télécharger","A contrôler")))))))))))</f>
        <v>Terminé</v>
      </c>
      <c r="I34" s="77"/>
      <c r="J34" s="67"/>
    </row>
    <row r="35" spans="1:10" ht="17.25" customHeight="1" x14ac:dyDescent="0.25">
      <c r="A35" s="37" t="str">
        <f>Sommaire!A35</f>
        <v>Akane-iro ni Somaru Saka</v>
      </c>
      <c r="B35" s="5">
        <v>12</v>
      </c>
      <c r="C35" s="5">
        <v>12</v>
      </c>
      <c r="D35" s="5">
        <v>1</v>
      </c>
      <c r="E35" s="5">
        <v>1</v>
      </c>
      <c r="F35" s="5"/>
      <c r="G35" s="5"/>
      <c r="H35" s="28" t="str">
        <f>IF(AND(B35=C35,D35=E35,F35=G35),"Terminé",IF(OR(B35="x",D35="x",F35="x"),"Abandonné",IF(AND(RIGHT(Sommaire!H35,22)="en cours (non précisé)",OR(C35="!",E35="!",G35="!",C35="?",E35="?",G35="?")),"En cours",IF(AND(RIGHT(Sommaire!H35,8)="en cours",OR(C35="!",E35="!",G35="!",C35="?",E35="?",G35="?")),"En cours",IF(OR(C35="!",E35="!",G35="!"),"A venir",IF(AND(B35=C35,D35&lt;E35,F35=G35),"OAV(s) à télécharger",IF(AND(B35=C35,D35=E35,F35&lt;G35),"Film(s) à télécharger",IF(AND(B35=C35,D35&lt;E35,F35&lt;G35),"OAV(s) et Film(s) à télécharger",IF(AND(B35&lt;C35,D35&lt;E35,F35&lt;G35),"A télécharger",IF(AND(B35&lt;C35,D35&lt;E35),"A télécharger",IF(B35&lt;C35,"A télécharger","A contrôler")))))))))))</f>
        <v>Terminé</v>
      </c>
      <c r="I35" s="26"/>
    </row>
    <row r="36" spans="1:10" ht="17.25" customHeight="1" x14ac:dyDescent="0.25">
      <c r="A36" s="37" t="str">
        <f>Sommaire!A36</f>
        <v>Akatsuki no Yona</v>
      </c>
      <c r="B36" s="5">
        <v>16</v>
      </c>
      <c r="C36" s="5" t="s">
        <v>74</v>
      </c>
      <c r="D36" s="5"/>
      <c r="E36" s="5"/>
      <c r="F36" s="5"/>
      <c r="G36" s="5"/>
      <c r="H36" s="28" t="str">
        <f ca="1">IF(AND(B36=C36,D36=E36,F36=G36),"Terminé",IF(OR(B36="x",D36="x",F36="x"),"Abandonné",IF(AND(RIGHT(Sommaire!H36,22)="en cours (non précisé)",OR(C36="!",E36="!",G36="!",C36="?",E36="?",G36="?")),"En cours",IF(AND(RIGHT(Sommaire!H36,8)="en cours",OR(C36="!",E36="!",G36="!",C36="?",E36="?",G36="?")),"En cours",IF(OR(C36="!",E36="!",G36="!"),"A venir",IF(AND(B36=C36,D36&lt;E36,F36=G36),"OAV(s) à télécharger",IF(AND(B36=C36,D36=E36,F36&lt;G36),"Film(s) à télécharger",IF(AND(B36=C36,D36&lt;E36,F36&lt;G36),"OAV(s) et Film(s) à télécharger",IF(AND(B36&lt;C36,D36&lt;E36,F36&lt;G36),"A télécharger",IF(AND(B36&lt;C36,D36&lt;E36),"A télécharger",IF(B36&lt;C36,"A télécharger","A contrôler")))))))))))</f>
        <v>En cours</v>
      </c>
      <c r="I36" s="87" t="s">
        <v>147</v>
      </c>
      <c r="J36" s="26"/>
    </row>
    <row r="37" spans="1:10" ht="17.25" customHeight="1" x14ac:dyDescent="0.25">
      <c r="A37" s="37" t="str">
        <f>Sommaire!A37</f>
        <v>Akikan!</v>
      </c>
      <c r="B37" s="5">
        <v>0</v>
      </c>
      <c r="C37" s="5">
        <v>12</v>
      </c>
      <c r="D37" s="5">
        <v>0</v>
      </c>
      <c r="E37" s="5">
        <v>1</v>
      </c>
      <c r="F37" s="5"/>
      <c r="G37" s="5"/>
      <c r="H37" s="28" t="str">
        <f ca="1">IF(AND(B37=C37,D37=E37,F37=G37),"Terminé",IF(OR(B37="x",D37="x",F37="x"),"Abandonné",IF(AND(RIGHT(Sommaire!H37,22)="en cours (non précisé)",OR(C37="!",E37="!",G37="!",C37="?",E37="?",G37="?")),"En cours",IF(AND(RIGHT(Sommaire!H37,8)="en cours",OR(C37="!",E37="!",G37="!",C37="?",E37="?",G37="?")),"En cours",IF(OR(C37="!",E37="!",G37="!"),"A venir",IF(AND(B37=C37,D37&lt;E37,F37=G37),"OAV(s) à télécharger",IF(AND(B37=C37,D37=E37,F37&lt;G37),"Film(s) à télécharger",IF(AND(B37=C37,D37&lt;E37,F37&lt;G37),"OAV(s) et Film(s) à télécharger",IF(AND(B37&lt;C37,D37&lt;E37,F37&lt;G37),"A télécharger",IF(AND(B37&lt;C37,D37&lt;E37),"A télécharger",IF(B37&lt;C37,"A télécharger","A contrôler")))))))))))</f>
        <v>A télécharger</v>
      </c>
      <c r="I37" s="26"/>
    </row>
    <row r="38" spans="1:10" ht="17.25" customHeight="1" x14ac:dyDescent="0.25">
      <c r="A38" s="37" t="str">
        <f>Sommaire!A38</f>
        <v>Albator, Corsaire de l'espace</v>
      </c>
      <c r="B38" s="5"/>
      <c r="C38" s="5"/>
      <c r="D38" s="5"/>
      <c r="E38" s="5"/>
      <c r="F38" s="5">
        <v>0</v>
      </c>
      <c r="G38" s="5">
        <v>1</v>
      </c>
      <c r="H38" s="28" t="str">
        <f ca="1">IF(AND(B38=C38,D38=E38,F38=G38),"Terminé",IF(OR(B38="x",D38="x",F38="x"),"Abandonné",IF(AND(RIGHT(Sommaire!H38,22)="en cours (non précisé)",OR(C38="!",E38="!",G38="!",C38="?",E38="?",G38="?")),"En cours",IF(AND(RIGHT(Sommaire!H38,8)="en cours",OR(C38="!",E38="!",G38="!",C38="?",E38="?",G38="?")),"En cours",IF(OR(C38="!",E38="!",G38="!"),"A venir",IF(AND(B38=C38,D38&lt;E38,F38=G38),"OAV(s) à télécharger",IF(AND(B38=C38,D38=E38,F38&lt;G38),"Film(s) à télécharger",IF(AND(B38=C38,D38&lt;E38,F38&lt;G38),"OAV(s) et Film(s) à télécharger",IF(AND(B38&lt;C38,D38&lt;E38,F38&lt;G38),"A télécharger",IF(AND(B38&lt;C38,D38&lt;E38),"A télécharger",IF(B38&lt;C38,"A télécharger","A contrôler")))))))))))</f>
        <v>Film(s) à télécharger</v>
      </c>
      <c r="I38" s="26"/>
    </row>
    <row r="39" spans="1:10" ht="17.25" customHeight="1" x14ac:dyDescent="0.25">
      <c r="A39" s="37" t="str">
        <f>Sommaire!A39</f>
        <v>Aldnoah Zero</v>
      </c>
      <c r="B39" s="5">
        <v>12</v>
      </c>
      <c r="C39" s="5">
        <v>12</v>
      </c>
      <c r="D39" s="5"/>
      <c r="E39" s="5"/>
      <c r="F39" s="5"/>
      <c r="G39" s="5"/>
      <c r="H39" s="28" t="str">
        <f>IF(AND(B39=C39,D39=E39,F39=G39),"Terminé",IF(OR(B39="x",D39="x",F39="x"),"Abandonné",IF(AND(RIGHT(Sommaire!H39,22)="en cours (non précisé)",OR(C39="!",E39="!",G39="!",C39="?",E39="?",G39="?")),"En cours",IF(AND(RIGHT(Sommaire!H39,8)="en cours",OR(C39="!",E39="!",G39="!",C39="?",E39="?",G39="?")),"En cours",IF(OR(C39="!",E39="!",G39="!"),"A venir",IF(AND(B39=C39,D39&lt;E39,F39=G39),"OAV(s) à télécharger",IF(AND(B39=C39,D39=E39,F39&lt;G39),"Film(s) à télécharger",IF(AND(B39=C39,D39&lt;E39,F39&lt;G39),"OAV(s) et Film(s) à télécharger",IF(AND(B39&lt;C39,D39&lt;E39,F39&lt;G39),"A télécharger",IF(AND(B39&lt;C39,D39&lt;E39),"A télécharger",IF(B39&lt;C39,"A télécharger","A contrôler")))))))))))</f>
        <v>Terminé</v>
      </c>
      <c r="I39" s="26"/>
    </row>
    <row r="40" spans="1:10" ht="17.25" customHeight="1" x14ac:dyDescent="0.25">
      <c r="A40" s="37" t="str">
        <f>Sommaire!A40</f>
        <v>Aldnoah Zero 2</v>
      </c>
      <c r="B40" s="5">
        <v>4</v>
      </c>
      <c r="C40" s="5" t="s">
        <v>74</v>
      </c>
      <c r="D40" s="5"/>
      <c r="E40" s="5"/>
      <c r="F40" s="5"/>
      <c r="G40" s="5"/>
      <c r="H40" s="28" t="str">
        <f ca="1">IF(AND(B40=C40,D40=E40,F40=G40),"Terminé",IF(OR(B40="x",D40="x",F40="x"),"Abandonné",IF(AND(RIGHT(Sommaire!H40,22)="en cours (non précisé)",OR(C40="!",E40="!",G40="!",C40="?",E40="?",G40="?")),"En cours",IF(AND(RIGHT(Sommaire!H40,8)="en cours",OR(C40="!",E40="!",G40="!",C40="?",E40="?",G40="?")),"En cours",IF(OR(C40="!",E40="!",G40="!"),"A venir",IF(AND(B40=C40,D40&lt;E40,F40=G40),"OAV(s) à télécharger",IF(AND(B40=C40,D40=E40,F40&lt;G40),"Film(s) à télécharger",IF(AND(B40=C40,D40&lt;E40,F40&lt;G40),"OAV(s) et Film(s) à télécharger",IF(AND(B40&lt;C40,D40&lt;E40,F40&lt;G40),"A télécharger",IF(AND(B40&lt;C40,D40&lt;E40),"A télécharger",IF(B40&lt;C40,"A télécharger","A contrôler")))))))))))</f>
        <v>En cours</v>
      </c>
      <c r="I40" s="88" t="s">
        <v>190</v>
      </c>
      <c r="J40" s="26"/>
    </row>
    <row r="41" spans="1:10" ht="17.25" customHeight="1" x14ac:dyDescent="0.25">
      <c r="A41" s="37" t="str">
        <f>Sommaire!A41</f>
        <v>Allison to Lillia</v>
      </c>
      <c r="B41" s="5">
        <v>26</v>
      </c>
      <c r="C41" s="5">
        <v>26</v>
      </c>
      <c r="D41" s="5"/>
      <c r="E41" s="5"/>
      <c r="F41" s="5"/>
      <c r="G41" s="5"/>
      <c r="H41" s="28" t="str">
        <f>IF(AND(B41=C41,D41=E41,F41=G41),"Terminé",IF(OR(B41="x",D41="x",F41="x"),"Abandonné",IF(AND(RIGHT(Sommaire!H41,22)="en cours (non précisé)",OR(C41="!",E41="!",G41="!",C41="?",E41="?",G41="?")),"En cours",IF(AND(RIGHT(Sommaire!H41,8)="en cours",OR(C41="!",E41="!",G41="!",C41="?",E41="?",G41="?")),"En cours",IF(OR(C41="!",E41="!",G41="!"),"A venir",IF(AND(B41=C41,D41&lt;E41,F41=G41),"OAV(s) à télécharger",IF(AND(B41=C41,D41=E41,F41&lt;G41),"Film(s) à télécharger",IF(AND(B41=C41,D41&lt;E41,F41&lt;G41),"OAV(s) et Film(s) à télécharger",IF(AND(B41&lt;C41,D41&lt;E41,F41&lt;G41),"A télécharger",IF(AND(B41&lt;C41,D41&lt;E41),"A télécharger",IF(B41&lt;C41,"A télécharger","A contrôler")))))))))))</f>
        <v>Terminé</v>
      </c>
      <c r="I41" s="26"/>
    </row>
    <row r="42" spans="1:10" ht="17.25" customHeight="1" x14ac:dyDescent="0.25">
      <c r="A42" s="37" t="str">
        <f>Sommaire!A42</f>
        <v>Amaenaide Yo!!</v>
      </c>
      <c r="B42" s="5">
        <v>0</v>
      </c>
      <c r="C42" s="5">
        <v>13</v>
      </c>
      <c r="D42" s="5"/>
      <c r="E42" s="5"/>
      <c r="F42" s="5"/>
      <c r="G42" s="5"/>
      <c r="H42" s="28" t="str">
        <f ca="1">IF(AND(B42=C42,D42=E42,F42=G42),"Terminé",IF(OR(B42="x",D42="x",F42="x"),"Abandonné",IF(AND(RIGHT(Sommaire!H42,22)="en cours (non précisé)",OR(C42="!",E42="!",G42="!",C42="?",E42="?",G42="?")),"En cours",IF(AND(RIGHT(Sommaire!H42,8)="en cours",OR(C42="!",E42="!",G42="!",C42="?",E42="?",G42="?")),"En cours",IF(OR(C42="!",E42="!",G42="!"),"A venir",IF(AND(B42=C42,D42&lt;E42,F42=G42),"OAV(s) à télécharger",IF(AND(B42=C42,D42=E42,F42&lt;G42),"Film(s) à télécharger",IF(AND(B42=C42,D42&lt;E42,F42&lt;G42),"OAV(s) et Film(s) à télécharger",IF(AND(B42&lt;C42,D42&lt;E42,F42&lt;G42),"A télécharger",IF(AND(B42&lt;C42,D42&lt;E42),"A télécharger",IF(B42&lt;C42,"A télécharger","A contrôler")))))))))))</f>
        <v>A télécharger</v>
      </c>
      <c r="I42" s="26"/>
    </row>
    <row r="43" spans="1:10" ht="17.25" customHeight="1" x14ac:dyDescent="0.25">
      <c r="A43" s="37" t="str">
        <f>Sommaire!A43</f>
        <v>Amaenaide Yo!! 2</v>
      </c>
      <c r="B43" s="5">
        <v>0</v>
      </c>
      <c r="C43" s="5">
        <v>13</v>
      </c>
      <c r="D43" s="5"/>
      <c r="E43" s="5"/>
      <c r="F43" s="5"/>
      <c r="G43" s="5"/>
      <c r="H43" s="28" t="str">
        <f ca="1">IF(AND(B43=C43,D43=E43,F43=G43),"Terminé",IF(OR(B43="x",D43="x",F43="x"),"Abandonné",IF(AND(RIGHT(Sommaire!H43,22)="en cours (non précisé)",OR(C43="!",E43="!",G43="!",C43="?",E43="?",G43="?")),"En cours",IF(AND(RIGHT(Sommaire!H43,8)="en cours",OR(C43="!",E43="!",G43="!",C43="?",E43="?",G43="?")),"En cours",IF(OR(C43="!",E43="!",G43="!"),"A venir",IF(AND(B43=C43,D43&lt;E43,F43=G43),"OAV(s) à télécharger",IF(AND(B43=C43,D43=E43,F43&lt;G43),"Film(s) à télécharger",IF(AND(B43=C43,D43&lt;E43,F43&lt;G43),"OAV(s) et Film(s) à télécharger",IF(AND(B43&lt;C43,D43&lt;E43,F43&lt;G43),"A télécharger",IF(AND(B43&lt;C43,D43&lt;E43),"A télécharger",IF(B43&lt;C43,"A télécharger","A contrôler")))))))))))</f>
        <v>A télécharger</v>
      </c>
      <c r="I43" s="26"/>
    </row>
    <row r="44" spans="1:10" ht="17.25" customHeight="1" x14ac:dyDescent="0.25">
      <c r="A44" s="37" t="str">
        <f>Sommaire!A44</f>
        <v>Amagami SS</v>
      </c>
      <c r="B44" s="5">
        <v>26</v>
      </c>
      <c r="C44" s="5">
        <v>26</v>
      </c>
      <c r="D44" s="5">
        <v>2</v>
      </c>
      <c r="E44" s="5">
        <v>2</v>
      </c>
      <c r="F44" s="5"/>
      <c r="G44" s="5"/>
      <c r="H44" s="28" t="str">
        <f>IF(AND(B44=C44,D44=E44,F44=G44),"Terminé",IF(OR(B44="x",D44="x",F44="x"),"Abandonné",IF(AND(RIGHT(Sommaire!H44,22)="en cours (non précisé)",OR(C44="!",E44="!",G44="!",C44="?",E44="?",G44="?")),"En cours",IF(AND(RIGHT(Sommaire!H44,8)="en cours",OR(C44="!",E44="!",G44="!",C44="?",E44="?",G44="?")),"En cours",IF(OR(C44="!",E44="!",G44="!"),"A venir",IF(AND(B44=C44,D44&lt;E44,F44=G44),"OAV(s) à télécharger",IF(AND(B44=C44,D44=E44,F44&lt;G44),"Film(s) à télécharger",IF(AND(B44=C44,D44&lt;E44,F44&lt;G44),"OAV(s) et Film(s) à télécharger",IF(AND(B44&lt;C44,D44&lt;E44,F44&lt;G44),"A télécharger",IF(AND(B44&lt;C44,D44&lt;E44),"A télécharger",IF(B44&lt;C44,"A télécharger","A contrôler")))))))))))</f>
        <v>Terminé</v>
      </c>
      <c r="I44" s="26"/>
    </row>
    <row r="45" spans="1:10" ht="17.25" customHeight="1" x14ac:dyDescent="0.25">
      <c r="A45" s="37" t="str">
        <f>Sommaire!A45</f>
        <v>Amagami SS 2</v>
      </c>
      <c r="B45" s="5">
        <v>13</v>
      </c>
      <c r="C45" s="5">
        <v>13</v>
      </c>
      <c r="D45" s="5">
        <v>6</v>
      </c>
      <c r="E45" s="5">
        <v>6</v>
      </c>
      <c r="F45" s="5"/>
      <c r="G45" s="5"/>
      <c r="H45" s="28" t="str">
        <f>IF(AND(B45=C45,D45=E45,F45=G45),"Terminé",IF(OR(B45="x",D45="x",F45="x"),"Abandonné",IF(AND(RIGHT(Sommaire!H45,22)="en cours (non précisé)",OR(C45="!",E45="!",G45="!",C45="?",E45="?",G45="?")),"En cours",IF(AND(RIGHT(Sommaire!H45,8)="en cours",OR(C45="!",E45="!",G45="!",C45="?",E45="?",G45="?")),"En cours",IF(OR(C45="!",E45="!",G45="!"),"A venir",IF(AND(B45=C45,D45&lt;E45,F45=G45),"OAV(s) à télécharger",IF(AND(B45=C45,D45=E45,F45&lt;G45),"Film(s) à télécharger",IF(AND(B45=C45,D45&lt;E45,F45&lt;G45),"OAV(s) et Film(s) à télécharger",IF(AND(B45&lt;C45,D45&lt;E45,F45&lt;G45),"A télécharger",IF(AND(B45&lt;C45,D45&lt;E45),"A télécharger",IF(B45&lt;C45,"A télécharger","A contrôler")))))))))))</f>
        <v>Terminé</v>
      </c>
      <c r="I45" s="26"/>
    </row>
    <row r="46" spans="1:10" ht="17.25" customHeight="1" x14ac:dyDescent="0.4">
      <c r="A46" s="37" t="str">
        <f>Sommaire!A46</f>
        <v>Amagi Brilliant Park</v>
      </c>
      <c r="B46" s="5">
        <v>13</v>
      </c>
      <c r="C46" s="5">
        <v>13</v>
      </c>
      <c r="D46" s="5"/>
      <c r="E46" s="5"/>
      <c r="F46" s="5"/>
      <c r="G46" s="5"/>
      <c r="H46" s="28" t="str">
        <f>IF(AND(B46=C46,D46=E46,F46=G46),"Terminé",IF(OR(B46="x",D46="x",F46="x"),"Abandonné",IF(AND(RIGHT(Sommaire!H46,22)="en cours (non précisé)",OR(C46="!",E46="!",G46="!",C46="?",E46="?",G46="?")),"En cours",IF(AND(RIGHT(Sommaire!H46,8)="en cours",OR(C46="!",E46="!",G46="!",C46="?",E46="?",G46="?")),"En cours",IF(OR(C46="!",E46="!",G46="!"),"A venir",IF(AND(B46=C46,D46&lt;E46,F46=G46),"OAV(s) à télécharger",IF(AND(B46=C46,D46=E46,F46&lt;G46),"Film(s) à télécharger",IF(AND(B46=C46,D46&lt;E46,F46&lt;G46),"OAV(s) et Film(s) à télécharger",IF(AND(B46&lt;C46,D46&lt;E46,F46&lt;G46),"A télécharger",IF(AND(B46&lt;C46,D46&lt;E46),"A télécharger",IF(B46&lt;C46,"A télécharger","A contrôler")))))))))))</f>
        <v>Terminé</v>
      </c>
      <c r="I46" s="77"/>
      <c r="J46" s="67"/>
    </row>
    <row r="47" spans="1:10" ht="17.25" customHeight="1" x14ac:dyDescent="0.25">
      <c r="A47" s="37" t="str">
        <f>Sommaire!A47</f>
        <v>Amatsuki</v>
      </c>
      <c r="B47" s="5">
        <v>13</v>
      </c>
      <c r="C47" s="5">
        <v>13</v>
      </c>
      <c r="D47" s="5"/>
      <c r="E47" s="5"/>
      <c r="F47" s="5"/>
      <c r="G47" s="5"/>
      <c r="H47" s="28" t="str">
        <f>IF(AND(B47=C47,D47=E47,F47=G47),"Terminé",IF(OR(B47="x",D47="x",F47="x"),"Abandonné",IF(AND(RIGHT(Sommaire!H47,22)="en cours (non précisé)",OR(C47="!",E47="!",G47="!",C47="?",E47="?",G47="?")),"En cours",IF(AND(RIGHT(Sommaire!H47,8)="en cours",OR(C47="!",E47="!",G47="!",C47="?",E47="?",G47="?")),"En cours",IF(OR(C47="!",E47="!",G47="!"),"A venir",IF(AND(B47=C47,D47&lt;E47,F47=G47),"OAV(s) à télécharger",IF(AND(B47=C47,D47=E47,F47&lt;G47),"Film(s) à télécharger",IF(AND(B47=C47,D47&lt;E47,F47&lt;G47),"OAV(s) et Film(s) à télécharger",IF(AND(B47&lt;C47,D47&lt;E47,F47&lt;G47),"A télécharger",IF(AND(B47&lt;C47,D47&lt;E47),"A télécharger",IF(B47&lt;C47,"A télécharger","A contrôler")))))))))))</f>
        <v>Terminé</v>
      </c>
      <c r="I47" s="26"/>
    </row>
    <row r="48" spans="1:10" ht="17.25" customHeight="1" x14ac:dyDescent="0.25">
      <c r="A48" s="37" t="str">
        <f>Sommaire!A48</f>
        <v>Ane Log</v>
      </c>
      <c r="B48" s="5"/>
      <c r="C48" s="5"/>
      <c r="D48" s="5">
        <v>2</v>
      </c>
      <c r="E48" s="73">
        <v>2</v>
      </c>
      <c r="F48" s="5"/>
      <c r="G48" s="5"/>
      <c r="H48" s="28" t="str">
        <f>IF(AND(B48=C48,D48=E48,F48=G48),"Terminé",IF(OR(B48="x",D48="x",F48="x"),"Abandonné",IF(AND(RIGHT(Sommaire!H48,22)="en cours (non précisé)",OR(C48="!",E48="!",G48="!",C48="?",E48="?",G48="?")),"En cours",IF(AND(RIGHT(Sommaire!H48,8)="en cours",OR(C48="!",E48="!",G48="!",C48="?",E48="?",G48="?")),"En cours",IF(OR(C48="!",E48="!",G48="!"),"A venir",IF(AND(B48=C48,D48&lt;E48,F48=G48),"OAV(s) à télécharger",IF(AND(B48=C48,D48=E48,F48&lt;G48),"Film(s) à télécharger",IF(AND(B48=C48,D48&lt;E48,F48&lt;G48),"OAV(s) et Film(s) à télécharger",IF(AND(B48&lt;C48,D48&lt;E48,F48&lt;G48),"A télécharger",IF(AND(B48&lt;C48,D48&lt;E48),"A télécharger",IF(B48&lt;C48,"A télécharger","A contrôler")))))))))))</f>
        <v>Terminé</v>
      </c>
      <c r="I48" s="26"/>
    </row>
    <row r="49" spans="1:10" ht="17.25" customHeight="1" x14ac:dyDescent="0.25">
      <c r="A49" s="37" t="str">
        <f>Sommaire!A49</f>
        <v>Angel Beats</v>
      </c>
      <c r="B49" s="5">
        <v>0</v>
      </c>
      <c r="C49" s="5">
        <v>13</v>
      </c>
      <c r="D49" s="5">
        <v>0</v>
      </c>
      <c r="E49" s="5" t="s">
        <v>89</v>
      </c>
      <c r="F49" s="5"/>
      <c r="G49" s="5"/>
      <c r="H49" s="28" t="str">
        <f ca="1">IF(AND(B49=C49,D49=E49,F49=G49),"Terminé",IF(OR(B49="x",D49="x",F49="x"),"Abandonné",IF(AND(RIGHT(Sommaire!H49,22)="en cours (non précisé)",OR(C49="!",E49="!",G49="!",C49="?",E49="?",G49="?")),"En cours",IF(AND(RIGHT(Sommaire!H49,8)="en cours",OR(C49="!",E49="!",G49="!",C49="?",E49="?",G49="?")),"En cours",IF(OR(C49="!",E49="!",G49="!"),"A venir",IF(AND(B49=C49,D49&lt;E49,F49=G49),"OAV(s) à télécharger",IF(AND(B49=C49,D49=E49,F49&lt;G49),"Film(s) à télécharger",IF(AND(B49=C49,D49&lt;E49,F49&lt;G49),"OAV(s) et Film(s) à télécharger",IF(AND(B49&lt;C49,D49&lt;E49,F49&lt;G49),"A télécharger",IF(AND(B49&lt;C49,D49&lt;E49),"A télécharger",IF(B49&lt;C49,"A télécharger","A contrôler")))))))))))</f>
        <v>A venir</v>
      </c>
      <c r="I49" s="26"/>
    </row>
    <row r="50" spans="1:10" ht="17.25" customHeight="1" x14ac:dyDescent="0.25">
      <c r="A50" s="37" t="str">
        <f>Sommaire!A50</f>
        <v>Anime de Wakaru Shinryou Naika</v>
      </c>
      <c r="B50" s="5"/>
      <c r="C50" s="5"/>
      <c r="D50" s="5">
        <v>0</v>
      </c>
      <c r="E50" s="5" t="s">
        <v>89</v>
      </c>
      <c r="F50" s="5"/>
      <c r="G50" s="5"/>
      <c r="H50" s="28" t="str">
        <f ca="1">IF(AND(B50=C50,D50=E50,F50=G50),"Terminé",IF(OR(B50="x",D50="x",F50="x"),"Abandonné",IF(AND(RIGHT(Sommaire!H50,22)="en cours (non précisé)",OR(C50="!",E50="!",G50="!",C50="?",E50="?",G50="?")),"En cours",IF(AND(RIGHT(Sommaire!H50,8)="en cours",OR(C50="!",E50="!",G50="!",C50="?",E50="?",G50="?")),"En cours",IF(OR(C50="!",E50="!",G50="!"),"A venir",IF(AND(B50=C50,D50&lt;E50,F50=G50),"OAV(s) à télécharger",IF(AND(B50=C50,D50=E50,F50&lt;G50),"Film(s) à télécharger",IF(AND(B50=C50,D50&lt;E50,F50&lt;G50),"OAV(s) et Film(s) à télécharger",IF(AND(B50&lt;C50,D50&lt;E50,F50&lt;G50),"A télécharger",IF(AND(B50&lt;C50,D50&lt;E50),"A télécharger",IF(B50&lt;C50,"A télécharger","A contrôler")))))))))))</f>
        <v>En cours</v>
      </c>
      <c r="I50" s="26"/>
    </row>
    <row r="51" spans="1:10" ht="17.25" customHeight="1" x14ac:dyDescent="0.25">
      <c r="A51" s="37" t="str">
        <f>Sommaire!A51</f>
        <v>Ano Natsu de Matteru</v>
      </c>
      <c r="B51" s="5">
        <v>0</v>
      </c>
      <c r="C51" s="5">
        <v>12</v>
      </c>
      <c r="D51" s="5">
        <v>0</v>
      </c>
      <c r="E51" s="5">
        <v>1</v>
      </c>
      <c r="F51" s="5"/>
      <c r="G51" s="5"/>
      <c r="H51" s="28" t="str">
        <f ca="1">IF(AND(B51=C51,D51=E51,F51=G51),"Terminé",IF(OR(B51="x",D51="x",F51="x"),"Abandonné",IF(AND(RIGHT(Sommaire!H51,22)="en cours (non précisé)",OR(C51="!",E51="!",G51="!",C51="?",E51="?",G51="?")),"En cours",IF(AND(RIGHT(Sommaire!H51,8)="en cours",OR(C51="!",E51="!",G51="!",C51="?",E51="?",G51="?")),"En cours",IF(OR(C51="!",E51="!",G51="!"),"A venir",IF(AND(B51=C51,D51&lt;E51,F51=G51),"OAV(s) à télécharger",IF(AND(B51=C51,D51=E51,F51&lt;G51),"Film(s) à télécharger",IF(AND(B51=C51,D51&lt;E51,F51&lt;G51),"OAV(s) et Film(s) à télécharger",IF(AND(B51&lt;C51,D51&lt;E51,F51&lt;G51),"A télécharger",IF(AND(B51&lt;C51,D51&lt;E51),"A télécharger",IF(B51&lt;C51,"A télécharger","A contrôler")))))))))))</f>
        <v>A télécharger</v>
      </c>
      <c r="I51" s="26"/>
    </row>
    <row r="52" spans="1:10" ht="17.25" customHeight="1" x14ac:dyDescent="0.25">
      <c r="A52" s="37" t="str">
        <f>Sommaire!A52</f>
        <v>AnoHana</v>
      </c>
      <c r="B52" s="5">
        <v>0</v>
      </c>
      <c r="C52" s="5">
        <v>11</v>
      </c>
      <c r="D52" s="5"/>
      <c r="E52" s="5"/>
      <c r="F52" s="5">
        <v>0</v>
      </c>
      <c r="G52" s="5">
        <v>1</v>
      </c>
      <c r="H52" s="28" t="str">
        <f ca="1">IF(AND(B52=C52,D52=E52,F52=G52),"Terminé",IF(OR(B52="x",D52="x",F52="x"),"Abandonné",IF(AND(RIGHT(Sommaire!H52,22)="en cours (non précisé)",OR(C52="!",E52="!",G52="!",C52="?",E52="?",G52="?")),"En cours",IF(AND(RIGHT(Sommaire!H52,8)="en cours",OR(C52="!",E52="!",G52="!",C52="?",E52="?",G52="?")),"En cours",IF(OR(C52="!",E52="!",G52="!"),"A venir",IF(AND(B52=C52,D52&lt;E52,F52=G52),"OAV(s) à télécharger",IF(AND(B52=C52,D52=E52,F52&lt;G52),"Film(s) à télécharger",IF(AND(B52=C52,D52&lt;E52,F52&lt;G52),"OAV(s) et Film(s) à télécharger",IF(AND(B52&lt;C52,D52&lt;E52,F52&lt;G52),"A télécharger",IF(AND(B52&lt;C52,D52&lt;E52),"A télécharger",IF(B52&lt;C52,"A télécharger","A contrôler")))))))))))</f>
        <v>A télécharger</v>
      </c>
      <c r="I52" s="26"/>
    </row>
    <row r="53" spans="1:10" ht="17.25" customHeight="1" x14ac:dyDescent="0.25">
      <c r="A53" s="37" t="str">
        <f>Sommaire!A53</f>
        <v>Another</v>
      </c>
      <c r="B53" s="5">
        <v>12</v>
      </c>
      <c r="C53" s="5">
        <v>12</v>
      </c>
      <c r="D53" s="5"/>
      <c r="E53" s="5"/>
      <c r="F53" s="5"/>
      <c r="G53" s="5"/>
      <c r="H53" s="28" t="str">
        <f>IF(AND(B53=C53,D53=E53,F53=G53),"Terminé",IF(OR(B53="x",D53="x",F53="x"),"Abandonné",IF(AND(RIGHT(Sommaire!H53,22)="en cours (non précisé)",OR(C53="!",E53="!",G53="!",C53="?",E53="?",G53="?")),"En cours",IF(AND(RIGHT(Sommaire!H53,8)="en cours",OR(C53="!",E53="!",G53="!",C53="?",E53="?",G53="?")),"En cours",IF(OR(C53="!",E53="!",G53="!"),"A venir",IF(AND(B53=C53,D53&lt;E53,F53=G53),"OAV(s) à télécharger",IF(AND(B53=C53,D53=E53,F53&lt;G53),"Film(s) à télécharger",IF(AND(B53=C53,D53&lt;E53,F53&lt;G53),"OAV(s) et Film(s) à télécharger",IF(AND(B53&lt;C53,D53&lt;E53,F53&lt;G53),"A télécharger",IF(AND(B53&lt;C53,D53&lt;E53),"A télécharger",IF(B53&lt;C53,"A télécharger","A contrôler")))))))))))</f>
        <v>Terminé</v>
      </c>
      <c r="I53" s="26"/>
    </row>
    <row r="54" spans="1:10" ht="17.25" customHeight="1" x14ac:dyDescent="0.25">
      <c r="A54" s="37" t="str">
        <f>Sommaire!A54</f>
        <v>Ansatsu Kyôshitsu</v>
      </c>
      <c r="B54" s="5">
        <v>2</v>
      </c>
      <c r="C54" s="5" t="s">
        <v>74</v>
      </c>
      <c r="D54" s="5"/>
      <c r="E54" s="5"/>
      <c r="F54" s="5"/>
      <c r="G54" s="5"/>
      <c r="H54" s="28" t="str">
        <f ca="1">IF(AND(B54=C54,D54=E54,F54=G54),"Terminé",IF(OR(B54="x",D54="x",F54="x"),"Abandonné",IF(AND(RIGHT(Sommaire!H54,22)="en cours (non précisé)",OR(C54="!",E54="!",G54="!",C54="?",E54="?",G54="?")),"En cours",IF(AND(RIGHT(Sommaire!H54,8)="en cours",OR(C54="!",E54="!",G54="!",C54="?",E54="?",G54="?")),"En cours",IF(OR(C54="!",E54="!",G54="!"),"A venir",IF(AND(B54=C54,D54&lt;E54,F54=G54),"OAV(s) à télécharger",IF(AND(B54=C54,D54=E54,F54&lt;G54),"Film(s) à télécharger",IF(AND(B54=C54,D54&lt;E54,F54&lt;G54),"OAV(s) et Film(s) à télécharger",IF(AND(B54&lt;C54,D54&lt;E54,F54&lt;G54),"A télécharger",IF(AND(B54&lt;C54,D54&lt;E54),"A télécharger",IF(B54&lt;C54,"A télécharger","A contrôler")))))))))))</f>
        <v>En cours</v>
      </c>
      <c r="I54" s="88" t="s">
        <v>163</v>
      </c>
      <c r="J54" s="26"/>
    </row>
    <row r="55" spans="1:10" ht="17.25" customHeight="1" x14ac:dyDescent="0.25">
      <c r="A55" s="37" t="str">
        <f>Sommaire!A55</f>
        <v>Ao Haru Ride</v>
      </c>
      <c r="B55" s="5">
        <v>12</v>
      </c>
      <c r="C55" s="5">
        <v>12</v>
      </c>
      <c r="D55" s="5">
        <v>2</v>
      </c>
      <c r="E55" s="5">
        <v>2</v>
      </c>
      <c r="F55" s="5"/>
      <c r="G55" s="5"/>
      <c r="H55" s="28" t="str">
        <f>IF(AND(B55=C55,D55=E55,F55=G55),"Terminé",IF(OR(B55="x",D55="x",F55="x"),"Abandonné",IF(AND(RIGHT(Sommaire!H55,22)="en cours (non précisé)",OR(C55="!",E55="!",G55="!",C55="?",E55="?",G55="?")),"En cours",IF(AND(RIGHT(Sommaire!H55,8)="en cours",OR(C55="!",E55="!",G55="!",C55="?",E55="?",G55="?")),"En cours",IF(OR(C55="!",E55="!",G55="!"),"A venir",IF(AND(B55=C55,D55&lt;E55,F55=G55),"OAV(s) à télécharger",IF(AND(B55=C55,D55=E55,F55&lt;G55),"Film(s) à télécharger",IF(AND(B55=C55,D55&lt;E55,F55&lt;G55),"OAV(s) et Film(s) à télécharger",IF(AND(B55&lt;C55,D55&lt;E55,F55&lt;G55),"A télécharger",IF(AND(B55&lt;C55,D55&lt;E55),"A télécharger",IF(B55&lt;C55,"A télécharger","A contrôler")))))))))))</f>
        <v>Terminé</v>
      </c>
      <c r="I55" s="26"/>
    </row>
    <row r="56" spans="1:10" ht="17.25" customHeight="1" x14ac:dyDescent="0.25">
      <c r="A56" s="37" t="str">
        <f>Sommaire!A56</f>
        <v>Ao no Exorcist</v>
      </c>
      <c r="B56" s="5">
        <v>0</v>
      </c>
      <c r="C56" s="5">
        <v>25</v>
      </c>
      <c r="D56" s="5">
        <v>0</v>
      </c>
      <c r="E56" s="5">
        <v>4</v>
      </c>
      <c r="F56" s="5">
        <v>0</v>
      </c>
      <c r="G56" s="5">
        <v>1</v>
      </c>
      <c r="H56" s="28" t="str">
        <f ca="1">IF(AND(B56=C56,D56=E56,F56=G56),"Terminé",IF(OR(B56="x",D56="x",F56="x"),"Abandonné",IF(AND(RIGHT(Sommaire!H56,22)="en cours (non précisé)",OR(C56="!",E56="!",G56="!",C56="?",E56="?",G56="?")),"En cours",IF(AND(RIGHT(Sommaire!H56,8)="en cours",OR(C56="!",E56="!",G56="!",C56="?",E56="?",G56="?")),"En cours",IF(OR(C56="!",E56="!",G56="!"),"A venir",IF(AND(B56=C56,D56&lt;E56,F56=G56),"OAV(s) à télécharger",IF(AND(B56=C56,D56=E56,F56&lt;G56),"Film(s) à télécharger",IF(AND(B56=C56,D56&lt;E56,F56&lt;G56),"OAV(s) et Film(s) à télécharger",IF(AND(B56&lt;C56,D56&lt;E56,F56&lt;G56),"A télécharger",IF(AND(B56&lt;C56,D56&lt;E56),"A télécharger",IF(B56&lt;C56,"A télécharger","A contrôler")))))))))))</f>
        <v>A télécharger</v>
      </c>
      <c r="I56" s="26"/>
    </row>
    <row r="57" spans="1:10" ht="17.25" customHeight="1" x14ac:dyDescent="0.25">
      <c r="A57" s="37" t="str">
        <f>Sommaire!A57</f>
        <v>Ao no Kanata no Four Rythm</v>
      </c>
      <c r="B57" s="5">
        <v>0</v>
      </c>
      <c r="C57" s="5" t="s">
        <v>89</v>
      </c>
      <c r="D57" s="5"/>
      <c r="E57" s="5"/>
      <c r="F57" s="5"/>
      <c r="G57" s="5"/>
      <c r="H57" s="28" t="str">
        <f ca="1">IF(AND(B57=C57,D57=E57,F57=G57),"Terminé",IF(OR(B57="x",D57="x",F57="x"),"Abandonné",IF(AND(RIGHT(Sommaire!H57,22)="en cours (non précisé)",OR(C57="!",E57="!",G57="!",C57="?",E57="?",G57="?")),"En cours",IF(AND(RIGHT(Sommaire!H57,8)="en cours",OR(C57="!",E57="!",G57="!",C57="?",E57="?",G57="?")),"En cours",IF(OR(C57="!",E57="!",G57="!"),"A venir",IF(AND(B57=C57,D57&lt;E57,F57=G57),"OAV(s) à télécharger",IF(AND(B57=C57,D57=E57,F57&lt;G57),"Film(s) à télécharger",IF(AND(B57=C57,D57&lt;E57,F57&lt;G57),"OAV(s) et Film(s) à télécharger",IF(AND(B57&lt;C57,D57&lt;E57,F57&lt;G57),"A télécharger",IF(AND(B57&lt;C57,D57&lt;E57),"A télécharger",IF(B57&lt;C57,"A télécharger","A contrôler")))))))))))</f>
        <v>A venir</v>
      </c>
      <c r="I57" s="26"/>
    </row>
    <row r="58" spans="1:10" ht="17.25" customHeight="1" x14ac:dyDescent="0.25">
      <c r="A58" s="37" t="str">
        <f>Sommaire!A58</f>
        <v>Aoi Sekai no Chûshin de</v>
      </c>
      <c r="B58" s="5"/>
      <c r="C58" s="5"/>
      <c r="D58" s="5">
        <v>3</v>
      </c>
      <c r="E58" s="5">
        <v>3</v>
      </c>
      <c r="F58" s="5"/>
      <c r="G58" s="5"/>
      <c r="H58" s="28" t="str">
        <f>IF(AND(B58=C58,D58=E58,F58=G58),"Terminé",IF(OR(B58="x",D58="x",F58="x"),"Abandonné",IF(AND(RIGHT(Sommaire!H58,22)="en cours (non précisé)",OR(C58="!",E58="!",G58="!",C58="?",E58="?",G58="?")),"En cours",IF(AND(RIGHT(Sommaire!H58,8)="en cours",OR(C58="!",E58="!",G58="!",C58="?",E58="?",G58="?")),"En cours",IF(OR(C58="!",E58="!",G58="!"),"A venir",IF(AND(B58=C58,D58&lt;E58,F58=G58),"OAV(s) à télécharger",IF(AND(B58=C58,D58=E58,F58&lt;G58),"Film(s) à télécharger",IF(AND(B58=C58,D58&lt;E58,F58&lt;G58),"OAV(s) et Film(s) à télécharger",IF(AND(B58&lt;C58,D58&lt;E58,F58&lt;G58),"A télécharger",IF(AND(B58&lt;C58,D58&lt;E58),"A télécharger",IF(B58&lt;C58,"A télécharger","A contrôler")))))))))))</f>
        <v>Terminé</v>
      </c>
      <c r="I58" s="26"/>
    </row>
    <row r="59" spans="1:10" ht="17.25" customHeight="1" x14ac:dyDescent="0.25">
      <c r="A59" s="37" t="str">
        <f>Sommaire!A59</f>
        <v>Aoki Hagane no Arpeggio</v>
      </c>
      <c r="B59" s="5">
        <v>12</v>
      </c>
      <c r="C59" s="5">
        <v>12</v>
      </c>
      <c r="D59" s="5"/>
      <c r="E59" s="5"/>
      <c r="F59" s="5">
        <v>0</v>
      </c>
      <c r="G59" s="5" t="s">
        <v>89</v>
      </c>
      <c r="H59" s="28" t="str">
        <f ca="1">IF(AND(B59=C59,D59=E59,F59=G59),"Terminé",IF(OR(B59="x",D59="x",F59="x"),"Abandonné",IF(AND(RIGHT(Sommaire!H59,22)="en cours (non précisé)",OR(C59="!",E59="!",G59="!",C59="?",E59="?",G59="?")),"En cours",IF(AND(RIGHT(Sommaire!H59,8)="en cours",OR(C59="!",E59="!",G59="!",C59="?",E59="?",G59="?")),"En cours",IF(OR(C59="!",E59="!",G59="!"),"A venir",IF(AND(B59=C59,D59&lt;E59,F59=G59),"OAV(s) à télécharger",IF(AND(B59=C59,D59=E59,F59&lt;G59),"Film(s) à télécharger",IF(AND(B59=C59,D59&lt;E59,F59&lt;G59),"OAV(s) et Film(s) à télécharger",IF(AND(B59&lt;C59,D59&lt;E59,F59&lt;G59),"A télécharger",IF(AND(B59&lt;C59,D59&lt;E59),"A télécharger",IF(B59&lt;C59,"A télécharger","A contrôler")))))))))))</f>
        <v>En cours</v>
      </c>
      <c r="I59" s="26"/>
    </row>
    <row r="60" spans="1:10" ht="17.25" customHeight="1" x14ac:dyDescent="0.25">
      <c r="A60" s="37" t="str">
        <f>Sommaire!A60</f>
        <v>Aquarion Evol</v>
      </c>
      <c r="B60" s="5">
        <v>0</v>
      </c>
      <c r="C60" s="5">
        <v>26</v>
      </c>
      <c r="D60" s="5"/>
      <c r="E60" s="5"/>
      <c r="F60" s="5"/>
      <c r="G60" s="5"/>
      <c r="H60" s="28" t="str">
        <f ca="1">IF(AND(B60=C60,D60=E60,F60=G60),"Terminé",IF(OR(B60="x",D60="x",F60="x"),"Abandonné",IF(AND(RIGHT(Sommaire!H60,22)="en cours (non précisé)",OR(C60="!",E60="!",G60="!",C60="?",E60="?",G60="?")),"En cours",IF(AND(RIGHT(Sommaire!H60,8)="en cours",OR(C60="!",E60="!",G60="!",C60="?",E60="?",G60="?")),"En cours",IF(OR(C60="!",E60="!",G60="!"),"A venir",IF(AND(B60=C60,D60&lt;E60,F60=G60),"OAV(s) à télécharger",IF(AND(B60=C60,D60=E60,F60&lt;G60),"Film(s) à télécharger",IF(AND(B60=C60,D60&lt;E60,F60&lt;G60),"OAV(s) et Film(s) à télécharger",IF(AND(B60&lt;C60,D60&lt;E60,F60&lt;G60),"A télécharger",IF(AND(B60&lt;C60,D60&lt;E60),"A télécharger",IF(B60&lt;C60,"A télécharger","A contrôler")))))))))))</f>
        <v>A télécharger</v>
      </c>
      <c r="I60" s="26"/>
    </row>
    <row r="61" spans="1:10" ht="17.25" customHeight="1" x14ac:dyDescent="0.25">
      <c r="A61" s="37" t="str">
        <f>Sommaire!A61</f>
        <v>Arata Kangatari</v>
      </c>
      <c r="B61" s="5">
        <v>0</v>
      </c>
      <c r="C61" s="5">
        <v>12</v>
      </c>
      <c r="D61" s="5"/>
      <c r="E61" s="5"/>
      <c r="F61" s="5"/>
      <c r="G61" s="5"/>
      <c r="H61" s="28" t="str">
        <f ca="1">IF(AND(B61=C61,D61=E61,F61=G61),"Terminé",IF(OR(B61="x",D61="x",F61="x"),"Abandonné",IF(AND(RIGHT(Sommaire!H61,22)="en cours (non précisé)",OR(C61="!",E61="!",G61="!",C61="?",E61="?",G61="?")),"En cours",IF(AND(RIGHT(Sommaire!H61,8)="en cours",OR(C61="!",E61="!",G61="!",C61="?",E61="?",G61="?")),"En cours",IF(OR(C61="!",E61="!",G61="!"),"A venir",IF(AND(B61=C61,D61&lt;E61,F61=G61),"OAV(s) à télécharger",IF(AND(B61=C61,D61=E61,F61&lt;G61),"Film(s) à télécharger",IF(AND(B61=C61,D61&lt;E61,F61&lt;G61),"OAV(s) et Film(s) à télécharger",IF(AND(B61&lt;C61,D61&lt;E61,F61&lt;G61),"A télécharger",IF(AND(B61&lt;C61,D61&lt;E61),"A télécharger",IF(B61&lt;C61,"A télécharger","A contrôler")))))))))))</f>
        <v>A télécharger</v>
      </c>
      <c r="I61" s="26"/>
    </row>
    <row r="62" spans="1:10" ht="17.25" customHeight="1" x14ac:dyDescent="0.25">
      <c r="A62" s="37" t="str">
        <f>Sommaire!A62</f>
        <v>Area no Kishi</v>
      </c>
      <c r="B62" s="5">
        <v>0</v>
      </c>
      <c r="C62" s="5">
        <v>37</v>
      </c>
      <c r="D62" s="5"/>
      <c r="E62" s="5"/>
      <c r="F62" s="5"/>
      <c r="G62" s="5"/>
      <c r="H62" s="28" t="str">
        <f ca="1">IF(AND(B62=C62,D62=E62,F62=G62),"Terminé",IF(OR(B62="x",D62="x",F62="x"),"Abandonné",IF(AND(RIGHT(Sommaire!H62,22)="en cours (non précisé)",OR(C62="!",E62="!",G62="!",C62="?",E62="?",G62="?")),"En cours",IF(AND(RIGHT(Sommaire!H62,8)="en cours",OR(C62="!",E62="!",G62="!",C62="?",E62="?",G62="?")),"En cours",IF(OR(C62="!",E62="!",G62="!"),"A venir",IF(AND(B62=C62,D62&lt;E62,F62=G62),"OAV(s) à télécharger",IF(AND(B62=C62,D62=E62,F62&lt;G62),"Film(s) à télécharger",IF(AND(B62=C62,D62&lt;E62,F62&lt;G62),"OAV(s) et Film(s) à télécharger",IF(AND(B62&lt;C62,D62&lt;E62,F62&lt;G62),"A télécharger",IF(AND(B62&lt;C62,D62&lt;E62),"A télécharger",IF(B62&lt;C62,"A télécharger","A contrôler")))))))))))</f>
        <v>A télécharger</v>
      </c>
      <c r="I62" s="26"/>
    </row>
    <row r="63" spans="1:10" ht="17.25" customHeight="1" x14ac:dyDescent="0.25">
      <c r="A63" s="37" t="str">
        <f>Sommaire!A63</f>
        <v>Arslan Senki</v>
      </c>
      <c r="B63" s="5">
        <v>0</v>
      </c>
      <c r="C63" s="5" t="s">
        <v>89</v>
      </c>
      <c r="D63" s="5"/>
      <c r="E63" s="5"/>
      <c r="F63" s="5"/>
      <c r="G63" s="5"/>
      <c r="H63" s="28" t="str">
        <f ca="1">IF(AND(B63=C63,D63=E63,F63=G63),"Terminé",IF(OR(B63="x",D63="x",F63="x"),"Abandonné",IF(AND(RIGHT(Sommaire!H63,22)="en cours (non précisé)",OR(C63="!",E63="!",G63="!",C63="?",E63="?",G63="?")),"En cours",IF(AND(RIGHT(Sommaire!H63,8)="en cours",OR(C63="!",E63="!",G63="!",C63="?",E63="?",G63="?")),"En cours",IF(OR(C63="!",E63="!",G63="!"),"A venir",IF(AND(B63=C63,D63&lt;E63,F63=G63),"OAV(s) à télécharger",IF(AND(B63=C63,D63=E63,F63&lt;G63),"Film(s) à télécharger",IF(AND(B63=C63,D63&lt;E63,F63&lt;G63),"OAV(s) et Film(s) à télécharger",IF(AND(B63&lt;C63,D63&lt;E63,F63&lt;G63),"A télécharger",IF(AND(B63&lt;C63,D63&lt;E63),"A télécharger",IF(B63&lt;C63,"A télécharger","A contrôler")))))))))))</f>
        <v>A venir</v>
      </c>
      <c r="I63" s="26"/>
    </row>
    <row r="64" spans="1:10" ht="17.25" customHeight="1" x14ac:dyDescent="0.25">
      <c r="A64" s="37" t="str">
        <f>Sommaire!A64</f>
        <v>Asobi ni iku yo</v>
      </c>
      <c r="B64" s="5">
        <v>0</v>
      </c>
      <c r="C64" s="5">
        <v>12</v>
      </c>
      <c r="D64" s="5">
        <v>0</v>
      </c>
      <c r="E64" s="5">
        <v>1</v>
      </c>
      <c r="F64" s="5"/>
      <c r="G64" s="5"/>
      <c r="H64" s="28" t="str">
        <f ca="1">IF(AND(B64=C64,D64=E64,F64=G64),"Terminé",IF(OR(B64="x",D64="x",F64="x"),"Abandonné",IF(AND(RIGHT(Sommaire!H64,22)="en cours (non précisé)",OR(C64="!",E64="!",G64="!",C64="?",E64="?",G64="?")),"En cours",IF(AND(RIGHT(Sommaire!H64,8)="en cours",OR(C64="!",E64="!",G64="!",C64="?",E64="?",G64="?")),"En cours",IF(OR(C64="!",E64="!",G64="!"),"A venir",IF(AND(B64=C64,D64&lt;E64,F64=G64),"OAV(s) à télécharger",IF(AND(B64=C64,D64=E64,F64&lt;G64),"Film(s) à télécharger",IF(AND(B64=C64,D64&lt;E64,F64&lt;G64),"OAV(s) et Film(s) à télécharger",IF(AND(B64&lt;C64,D64&lt;E64,F64&lt;G64),"A télécharger",IF(AND(B64&lt;C64,D64&lt;E64),"A télécharger",IF(B64&lt;C64,"A télécharger","A contrôler")))))))))))</f>
        <v>A télécharger</v>
      </c>
      <c r="I64" s="26"/>
    </row>
    <row r="65" spans="1:9" ht="17.25" customHeight="1" x14ac:dyDescent="0.25">
      <c r="A65" s="37" t="str">
        <f>Sommaire!A65</f>
        <v>Astarotte no Omocha</v>
      </c>
      <c r="B65" s="5">
        <v>12</v>
      </c>
      <c r="C65" s="5">
        <v>12</v>
      </c>
      <c r="D65" s="5">
        <v>1</v>
      </c>
      <c r="E65" s="5">
        <v>1</v>
      </c>
      <c r="F65" s="5"/>
      <c r="G65" s="5"/>
      <c r="H65" s="28" t="str">
        <f>IF(AND(B65=C65,D65=E65,F65=G65),"Terminé",IF(OR(B65="x",D65="x",F65="x"),"Abandonné",IF(AND(RIGHT(Sommaire!H65,22)="en cours (non précisé)",OR(C65="!",E65="!",G65="!",C65="?",E65="?",G65="?")),"En cours",IF(AND(RIGHT(Sommaire!H65,8)="en cours",OR(C65="!",E65="!",G65="!",C65="?",E65="?",G65="?")),"En cours",IF(OR(C65="!",E65="!",G65="!"),"A venir",IF(AND(B65=C65,D65&lt;E65,F65=G65),"OAV(s) à télécharger",IF(AND(B65=C65,D65=E65,F65&lt;G65),"Film(s) à télécharger",IF(AND(B65=C65,D65&lt;E65,F65&lt;G65),"OAV(s) et Film(s) à télécharger",IF(AND(B65&lt;C65,D65&lt;E65,F65&lt;G65),"A télécharger",IF(AND(B65&lt;C65,D65&lt;E65),"A télécharger",IF(B65&lt;C65,"A télécharger","A contrôler")))))))))))</f>
        <v>Terminé</v>
      </c>
      <c r="I65" s="26"/>
    </row>
    <row r="66" spans="1:9" ht="17.25" customHeight="1" x14ac:dyDescent="0.25">
      <c r="A66" s="37" t="str">
        <f>Sommaire!A66</f>
        <v>Asu no Yoichi</v>
      </c>
      <c r="B66" s="5">
        <v>0</v>
      </c>
      <c r="C66" s="5">
        <v>12</v>
      </c>
      <c r="D66" s="5"/>
      <c r="E66" s="5"/>
      <c r="F66" s="5"/>
      <c r="G66" s="5"/>
      <c r="H66" s="28" t="str">
        <f ca="1">IF(AND(B66=C66,D66=E66,F66=G66),"Terminé",IF(OR(B66="x",D66="x",F66="x"),"Abandonné",IF(AND(RIGHT(Sommaire!H66,22)="en cours (non précisé)",OR(C66="!",E66="!",G66="!",C66="?",E66="?",G66="?")),"En cours",IF(AND(RIGHT(Sommaire!H66,8)="en cours",OR(C66="!",E66="!",G66="!",C66="?",E66="?",G66="?")),"En cours",IF(OR(C66="!",E66="!",G66="!"),"A venir",IF(AND(B66=C66,D66&lt;E66,F66=G66),"OAV(s) à télécharger",IF(AND(B66=C66,D66=E66,F66&lt;G66),"Film(s) à télécharger",IF(AND(B66=C66,D66&lt;E66,F66&lt;G66),"OAV(s) et Film(s) à télécharger",IF(AND(B66&lt;C66,D66&lt;E66,F66&lt;G66),"A télécharger",IF(AND(B66&lt;C66,D66&lt;E66),"A télécharger",IF(B66&lt;C66,"A télécharger","A contrôler")))))))))))</f>
        <v>A télécharger</v>
      </c>
      <c r="I66" s="26"/>
    </row>
    <row r="67" spans="1:9" ht="17.25" customHeight="1" x14ac:dyDescent="0.25">
      <c r="A67" s="37" t="str">
        <f>Sommaire!A67</f>
        <v>Asura Cryin</v>
      </c>
      <c r="B67" s="5">
        <v>13</v>
      </c>
      <c r="C67" s="5">
        <v>13</v>
      </c>
      <c r="D67" s="5"/>
      <c r="E67" s="5"/>
      <c r="F67" s="5"/>
      <c r="G67" s="5"/>
      <c r="H67" s="28" t="str">
        <f>IF(AND(B67=C67,D67=E67,F67=G67),"Terminé",IF(OR(B67="x",D67="x",F67="x"),"Abandonné",IF(AND(RIGHT(Sommaire!H67,22)="en cours (non précisé)",OR(C67="!",E67="!",G67="!",C67="?",E67="?",G67="?")),"En cours",IF(AND(RIGHT(Sommaire!H67,8)="en cours",OR(C67="!",E67="!",G67="!",C67="?",E67="?",G67="?")),"En cours",IF(OR(C67="!",E67="!",G67="!"),"A venir",IF(AND(B67=C67,D67&lt;E67,F67=G67),"OAV(s) à télécharger",IF(AND(B67=C67,D67=E67,F67&lt;G67),"Film(s) à télécharger",IF(AND(B67=C67,D67&lt;E67,F67&lt;G67),"OAV(s) et Film(s) à télécharger",IF(AND(B67&lt;C67,D67&lt;E67,F67&lt;G67),"A télécharger",IF(AND(B67&lt;C67,D67&lt;E67),"A télécharger",IF(B67&lt;C67,"A télécharger","A contrôler")))))))))))</f>
        <v>Terminé</v>
      </c>
      <c r="I67" s="26"/>
    </row>
    <row r="68" spans="1:9" ht="17.25" customHeight="1" x14ac:dyDescent="0.25">
      <c r="A68" s="37" t="str">
        <f>Sommaire!A68</f>
        <v>Asura Cryin 2</v>
      </c>
      <c r="B68" s="5">
        <v>13</v>
      </c>
      <c r="C68" s="5">
        <v>13</v>
      </c>
      <c r="D68" s="5"/>
      <c r="E68" s="5"/>
      <c r="F68" s="5"/>
      <c r="G68" s="5"/>
      <c r="H68" s="28" t="str">
        <f>IF(AND(B68=C68,D68=E68,F68=G68),"Terminé",IF(OR(B68="x",D68="x",F68="x"),"Abandonné",IF(AND(RIGHT(Sommaire!H68,22)="en cours (non précisé)",OR(C68="!",E68="!",G68="!",C68="?",E68="?",G68="?")),"En cours",IF(AND(RIGHT(Sommaire!H68,8)="en cours",OR(C68="!",E68="!",G68="!",C68="?",E68="?",G68="?")),"En cours",IF(OR(C68="!",E68="!",G68="!"),"A venir",IF(AND(B68=C68,D68&lt;E68,F68=G68),"OAV(s) à télécharger",IF(AND(B68=C68,D68=E68,F68&lt;G68),"Film(s) à télécharger",IF(AND(B68=C68,D68&lt;E68,F68&lt;G68),"OAV(s) et Film(s) à télécharger",IF(AND(B68&lt;C68,D68&lt;E68,F68&lt;G68),"A télécharger",IF(AND(B68&lt;C68,D68&lt;E68),"A télécharger",IF(B68&lt;C68,"A télécharger","A contrôler")))))))))))</f>
        <v>Terminé</v>
      </c>
      <c r="I68" s="26"/>
    </row>
    <row r="69" spans="1:9" ht="17.25" customHeight="1" x14ac:dyDescent="0.25">
      <c r="A69" s="37" t="str">
        <f>Sommaire!A69</f>
        <v>Aura</v>
      </c>
      <c r="B69" s="5"/>
      <c r="C69" s="5"/>
      <c r="D69" s="5"/>
      <c r="E69" s="5"/>
      <c r="F69" s="5">
        <v>1</v>
      </c>
      <c r="G69" s="5">
        <v>1</v>
      </c>
      <c r="H69" s="28" t="str">
        <f>IF(AND(B69=C69,D69=E69,F69=G69),"Terminé",IF(OR(B69="x",D69="x",F69="x"),"Abandonné",IF(AND(RIGHT(Sommaire!H69,22)="en cours (non précisé)",OR(C69="!",E69="!",G69="!",C69="?",E69="?",G69="?")),"En cours",IF(AND(RIGHT(Sommaire!H69,8)="en cours",OR(C69="!",E69="!",G69="!",C69="?",E69="?",G69="?")),"En cours",IF(OR(C69="!",E69="!",G69="!"),"A venir",IF(AND(B69=C69,D69&lt;E69,F69=G69),"OAV(s) à télécharger",IF(AND(B69=C69,D69=E69,F69&lt;G69),"Film(s) à télécharger",IF(AND(B69=C69,D69&lt;E69,F69&lt;G69),"OAV(s) et Film(s) à télécharger",IF(AND(B69&lt;C69,D69&lt;E69,F69&lt;G69),"A télécharger",IF(AND(B69&lt;C69,D69&lt;E69),"A télécharger",IF(B69&lt;C69,"A télécharger","A contrôler")))))))))))</f>
        <v>Terminé</v>
      </c>
      <c r="I69" s="26"/>
    </row>
    <row r="70" spans="1:9" ht="17.25" customHeight="1" x14ac:dyDescent="0.25">
      <c r="A70" s="37" t="str">
        <f>Sommaire!A70</f>
        <v>Avatar - La légende de Aang</v>
      </c>
      <c r="B70" s="5">
        <v>0</v>
      </c>
      <c r="C70" s="5">
        <v>61</v>
      </c>
      <c r="D70" s="5"/>
      <c r="E70" s="5"/>
      <c r="F70" s="5"/>
      <c r="G70" s="5"/>
      <c r="H70" s="28" t="str">
        <f ca="1">IF(AND(B70=C70,D70=E70,F70=G70),"Terminé",IF(OR(B70="x",D70="x",F70="x"),"Abandonné",IF(AND(RIGHT(Sommaire!H70,22)="en cours (non précisé)",OR(C70="!",E70="!",G70="!",C70="?",E70="?",G70="?")),"En cours",IF(AND(RIGHT(Sommaire!H70,8)="en cours",OR(C70="!",E70="!",G70="!",C70="?",E70="?",G70="?")),"En cours",IF(OR(C70="!",E70="!",G70="!"),"A venir",IF(AND(B70=C70,D70&lt;E70,F70=G70),"OAV(s) à télécharger",IF(AND(B70=C70,D70=E70,F70&lt;G70),"Film(s) à télécharger",IF(AND(B70=C70,D70&lt;E70,F70&lt;G70),"OAV(s) et Film(s) à télécharger",IF(AND(B70&lt;C70,D70&lt;E70,F70&lt;G70),"A télécharger",IF(AND(B70&lt;C70,D70&lt;E70),"A télécharger",IF(B70&lt;C70,"A télécharger","A contrôler")))))))))))</f>
        <v>A télécharger</v>
      </c>
      <c r="I70" s="26"/>
    </row>
    <row r="71" spans="1:9" ht="17.25" customHeight="1" x14ac:dyDescent="0.25">
      <c r="A71" s="37" t="str">
        <f>Sommaire!A71</f>
        <v>Avatar - La légende de Korra</v>
      </c>
      <c r="B71" s="5">
        <v>0</v>
      </c>
      <c r="C71" s="5">
        <v>20</v>
      </c>
      <c r="D71" s="5"/>
      <c r="E71" s="5"/>
      <c r="F71" s="5"/>
      <c r="G71" s="5"/>
      <c r="H71" s="28" t="str">
        <f ca="1">IF(AND(B71=C71,D71=E71,F71=G71),"Terminé",IF(OR(B71="x",D71="x",F71="x"),"Abandonné",IF(AND(RIGHT(Sommaire!H71,22)="en cours (non précisé)",OR(C71="!",E71="!",G71="!",C71="?",E71="?",G71="?")),"En cours",IF(AND(RIGHT(Sommaire!H71,8)="en cours",OR(C71="!",E71="!",G71="!",C71="?",E71="?",G71="?")),"En cours",IF(OR(C71="!",E71="!",G71="!"),"A venir",IF(AND(B71=C71,D71&lt;E71,F71=G71),"OAV(s) à télécharger",IF(AND(B71=C71,D71=E71,F71&lt;G71),"Film(s) à télécharger",IF(AND(B71=C71,D71&lt;E71,F71&lt;G71),"OAV(s) et Film(s) à télécharger",IF(AND(B71&lt;C71,D71&lt;E71,F71&lt;G71),"A télécharger",IF(AND(B71&lt;C71,D71&lt;E71),"A télécharger",IF(B71&lt;C71,"A télécharger","A contrôler")))))))))))</f>
        <v>A télécharger</v>
      </c>
      <c r="I71" s="26"/>
    </row>
    <row r="72" spans="1:9" ht="17.25" customHeight="1" x14ac:dyDescent="0.25">
      <c r="A72" s="37" t="str">
        <f>Sommaire!A72</f>
        <v>B Gata H Kei</v>
      </c>
      <c r="B72" s="5">
        <v>0</v>
      </c>
      <c r="C72" s="5">
        <v>12</v>
      </c>
      <c r="D72" s="5"/>
      <c r="E72" s="5"/>
      <c r="F72" s="5"/>
      <c r="G72" s="5"/>
      <c r="H72" s="28" t="str">
        <f ca="1">IF(AND(B72=C72,D72=E72,F72=G72),"Terminé",IF(OR(B72="x",D72="x",F72="x"),"Abandonné",IF(AND(RIGHT(Sommaire!H72,22)="en cours (non précisé)",OR(C72="!",E72="!",G72="!",C72="?",E72="?",G72="?")),"En cours",IF(AND(RIGHT(Sommaire!H72,8)="en cours",OR(C72="!",E72="!",G72="!",C72="?",E72="?",G72="?")),"En cours",IF(OR(C72="!",E72="!",G72="!"),"A venir",IF(AND(B72=C72,D72&lt;E72,F72=G72),"OAV(s) à télécharger",IF(AND(B72=C72,D72=E72,F72&lt;G72),"Film(s) à télécharger",IF(AND(B72=C72,D72&lt;E72,F72&lt;G72),"OAV(s) et Film(s) à télécharger",IF(AND(B72&lt;C72,D72&lt;E72,F72&lt;G72),"A télécharger",IF(AND(B72&lt;C72,D72&lt;E72),"A télécharger",IF(B72&lt;C72,"A télécharger","A contrôler")))))))))))</f>
        <v>A télécharger</v>
      </c>
      <c r="I72" s="26"/>
    </row>
    <row r="73" spans="1:9" ht="17.25" customHeight="1" x14ac:dyDescent="0.25">
      <c r="A73" s="37" t="str">
        <f>Sommaire!A73</f>
        <v>Baby Steps</v>
      </c>
      <c r="B73" s="5">
        <v>25</v>
      </c>
      <c r="C73" s="5">
        <v>25</v>
      </c>
      <c r="D73" s="5"/>
      <c r="E73" s="5"/>
      <c r="F73" s="5"/>
      <c r="G73" s="5"/>
      <c r="H73" s="28" t="str">
        <f>IF(AND(B73=C73,D73=E73,F73=G73),"Terminé",IF(OR(B73="x",D73="x",F73="x"),"Abandonné",IF(AND(RIGHT(Sommaire!H73,22)="en cours (non précisé)",OR(C73="!",E73="!",G73="!",C73="?",E73="?",G73="?")),"En cours",IF(AND(RIGHT(Sommaire!H73,8)="en cours",OR(C73="!",E73="!",G73="!",C73="?",E73="?",G73="?")),"En cours",IF(OR(C73="!",E73="!",G73="!"),"A venir",IF(AND(B73=C73,D73&lt;E73,F73=G73),"OAV(s) à télécharger",IF(AND(B73=C73,D73=E73,F73&lt;G73),"Film(s) à télécharger",IF(AND(B73=C73,D73&lt;E73,F73&lt;G73),"OAV(s) et Film(s) à télécharger",IF(AND(B73&lt;C73,D73&lt;E73,F73&lt;G73),"A télécharger",IF(AND(B73&lt;C73,D73&lt;E73),"A télécharger",IF(B73&lt;C73,"A télécharger","A contrôler")))))))))))</f>
        <v>Terminé</v>
      </c>
      <c r="I73" s="26"/>
    </row>
    <row r="74" spans="1:9" ht="17.25" customHeight="1" x14ac:dyDescent="0.25">
      <c r="A74" s="37" t="str">
        <f>Sommaire!A74</f>
        <v>Baby Steps 2</v>
      </c>
      <c r="B74" s="5">
        <v>0</v>
      </c>
      <c r="C74" s="5" t="s">
        <v>89</v>
      </c>
      <c r="D74" s="5"/>
      <c r="E74" s="5"/>
      <c r="F74" s="5"/>
      <c r="G74" s="5"/>
      <c r="H74" s="28" t="str">
        <f ca="1">IF(AND(B74=C74,D74=E74,F74=G74),"Terminé",IF(OR(B74="x",D74="x",F74="x"),"Abandonné",IF(AND(RIGHT(Sommaire!H74,22)="en cours (non précisé)",OR(C74="!",E74="!",G74="!",C74="?",E74="?",G74="?")),"En cours",IF(AND(RIGHT(Sommaire!H74,8)="en cours",OR(C74="!",E74="!",G74="!",C74="?",E74="?",G74="?")),"En cours",IF(OR(C74="!",E74="!",G74="!"),"A venir",IF(AND(B74=C74,D74&lt;E74,F74=G74),"OAV(s) à télécharger",IF(AND(B74=C74,D74=E74,F74&lt;G74),"Film(s) à télécharger",IF(AND(B74=C74,D74&lt;E74,F74&lt;G74),"OAV(s) et Film(s) à télécharger",IF(AND(B74&lt;C74,D74&lt;E74,F74&lt;G74),"A télécharger",IF(AND(B74&lt;C74,D74&lt;E74),"A télécharger",IF(B74&lt;C74,"A télécharger","A contrôler")))))))))))</f>
        <v>A venir</v>
      </c>
      <c r="I74" s="26"/>
    </row>
    <row r="75" spans="1:9" ht="17.25" customHeight="1" x14ac:dyDescent="0.25">
      <c r="A75" s="37" t="str">
        <f>Sommaire!A75</f>
        <v>Baka to test to Shoukanjuu</v>
      </c>
      <c r="B75" s="5">
        <v>0</v>
      </c>
      <c r="C75" s="5">
        <v>13</v>
      </c>
      <c r="D75" s="5">
        <v>0</v>
      </c>
      <c r="E75" s="5">
        <v>8</v>
      </c>
      <c r="F75" s="5"/>
      <c r="G75" s="5"/>
      <c r="H75" s="28" t="str">
        <f ca="1">IF(AND(B75=C75,D75=E75,F75=G75),"Terminé",IF(OR(B75="x",D75="x",F75="x"),"Abandonné",IF(AND(RIGHT(Sommaire!H75,22)="en cours (non précisé)",OR(C75="!",E75="!",G75="!",C75="?",E75="?",G75="?")),"En cours",IF(AND(RIGHT(Sommaire!H75,8)="en cours",OR(C75="!",E75="!",G75="!",C75="?",E75="?",G75="?")),"En cours",IF(OR(C75="!",E75="!",G75="!"),"A venir",IF(AND(B75=C75,D75&lt;E75,F75=G75),"OAV(s) à télécharger",IF(AND(B75=C75,D75=E75,F75&lt;G75),"Film(s) à télécharger",IF(AND(B75=C75,D75&lt;E75,F75&lt;G75),"OAV(s) et Film(s) à télécharger",IF(AND(B75&lt;C75,D75&lt;E75,F75&lt;G75),"A télécharger",IF(AND(B75&lt;C75,D75&lt;E75),"A télécharger",IF(B75&lt;C75,"A télécharger","A contrôler")))))))))))</f>
        <v>A télécharger</v>
      </c>
      <c r="I75" s="26"/>
    </row>
    <row r="76" spans="1:9" ht="17.25" customHeight="1" x14ac:dyDescent="0.25">
      <c r="A76" s="37" t="str">
        <f>Sommaire!A76</f>
        <v>Baka to test to Shoukanjuu 2</v>
      </c>
      <c r="B76" s="5">
        <v>0</v>
      </c>
      <c r="C76" s="5">
        <v>13</v>
      </c>
      <c r="D76" s="5"/>
      <c r="E76" s="5"/>
      <c r="F76" s="5"/>
      <c r="G76" s="5"/>
      <c r="H76" s="28" t="str">
        <f ca="1">IF(AND(B76=C76,D76=E76,F76=G76),"Terminé",IF(OR(B76="x",D76="x",F76="x"),"Abandonné",IF(AND(RIGHT(Sommaire!H76,22)="en cours (non précisé)",OR(C76="!",E76="!",G76="!",C76="?",E76="?",G76="?")),"En cours",IF(AND(RIGHT(Sommaire!H76,8)="en cours",OR(C76="!",E76="!",G76="!",C76="?",E76="?",G76="?")),"En cours",IF(OR(C76="!",E76="!",G76="!"),"A venir",IF(AND(B76=C76,D76&lt;E76,F76=G76),"OAV(s) à télécharger",IF(AND(B76=C76,D76=E76,F76&lt;G76),"Film(s) à télécharger",IF(AND(B76=C76,D76&lt;E76,F76&lt;G76),"OAV(s) et Film(s) à télécharger",IF(AND(B76&lt;C76,D76&lt;E76,F76&lt;G76),"A télécharger",IF(AND(B76&lt;C76,D76&lt;E76),"A télécharger",IF(B76&lt;C76,"A télécharger","A contrôler")))))))))))</f>
        <v>A télécharger</v>
      </c>
      <c r="I76" s="26"/>
    </row>
    <row r="77" spans="1:9" ht="17.25" customHeight="1" x14ac:dyDescent="0.25">
      <c r="A77" s="37" t="str">
        <f>Sommaire!A77</f>
        <v>Bakemonogatari</v>
      </c>
      <c r="B77" s="5">
        <v>0</v>
      </c>
      <c r="C77" s="5">
        <v>15</v>
      </c>
      <c r="D77" s="5"/>
      <c r="E77" s="5"/>
      <c r="F77" s="5"/>
      <c r="G77" s="5"/>
      <c r="H77" s="28" t="str">
        <f ca="1">IF(AND(B77=C77,D77=E77,F77=G77),"Terminé",IF(OR(B77="x",D77="x",F77="x"),"Abandonné",IF(AND(RIGHT(Sommaire!H77,22)="en cours (non précisé)",OR(C77="!",E77="!",G77="!",C77="?",E77="?",G77="?")),"En cours",IF(AND(RIGHT(Sommaire!H77,8)="en cours",OR(C77="!",E77="!",G77="!",C77="?",E77="?",G77="?")),"En cours",IF(OR(C77="!",E77="!",G77="!"),"A venir",IF(AND(B77=C77,D77&lt;E77,F77=G77),"OAV(s) à télécharger",IF(AND(B77=C77,D77=E77,F77&lt;G77),"Film(s) à télécharger",IF(AND(B77=C77,D77&lt;E77,F77&lt;G77),"OAV(s) et Film(s) à télécharger",IF(AND(B77&lt;C77,D77&lt;E77,F77&lt;G77),"A télécharger",IF(AND(B77&lt;C77,D77&lt;E77),"A télécharger",IF(B77&lt;C77,"A télécharger","A contrôler")))))))))))</f>
        <v>A télécharger</v>
      </c>
      <c r="I77" s="26"/>
    </row>
    <row r="78" spans="1:9" ht="17.25" customHeight="1" x14ac:dyDescent="0.25">
      <c r="A78" s="37" t="str">
        <f>Sommaire!A78</f>
        <v>Bakemono no Ko</v>
      </c>
      <c r="B78" s="5"/>
      <c r="C78" s="5"/>
      <c r="D78" s="5"/>
      <c r="E78" s="5"/>
      <c r="F78" s="5">
        <v>0</v>
      </c>
      <c r="G78" s="5" t="s">
        <v>89</v>
      </c>
      <c r="H78" s="28" t="str">
        <f ca="1">IF(AND(B78=C78,D78=E78,F78=G78),"Terminé",IF(OR(B78="x",D78="x",F78="x"),"Abandonné",IF(AND(RIGHT(Sommaire!H78,22)="en cours (non précisé)",OR(C78="!",E78="!",G78="!",C78="?",E78="?",G78="?")),"En cours",IF(AND(RIGHT(Sommaire!H78,8)="en cours",OR(C78="!",E78="!",G78="!",C78="?",E78="?",G78="?")),"En cours",IF(OR(C78="!",E78="!",G78="!"),"A venir",IF(AND(B78=C78,D78&lt;E78,F78=G78),"OAV(s) à télécharger",IF(AND(B78=C78,D78=E78,F78&lt;G78),"Film(s) à télécharger",IF(AND(B78=C78,D78&lt;E78,F78&lt;G78),"OAV(s) et Film(s) à télécharger",IF(AND(B78&lt;C78,D78&lt;E78,F78&lt;G78),"A télécharger",IF(AND(B78&lt;C78,D78&lt;E78),"A télécharger",IF(B78&lt;C78,"A télécharger","A contrôler")))))))))))</f>
        <v>A venir</v>
      </c>
      <c r="I78" s="26"/>
    </row>
    <row r="79" spans="1:9" ht="17.25" customHeight="1" x14ac:dyDescent="0.25">
      <c r="A79" s="37" t="str">
        <f>Sommaire!A79</f>
        <v>Bakuman</v>
      </c>
      <c r="B79" s="5">
        <v>0</v>
      </c>
      <c r="C79" s="5">
        <v>25</v>
      </c>
      <c r="D79" s="5"/>
      <c r="E79" s="5"/>
      <c r="F79" s="5"/>
      <c r="G79" s="5"/>
      <c r="H79" s="28" t="str">
        <f ca="1">IF(AND(B79=C79,D79=E79,F79=G79),"Terminé",IF(OR(B79="x",D79="x",F79="x"),"Abandonné",IF(AND(RIGHT(Sommaire!H79,22)="en cours (non précisé)",OR(C79="!",E79="!",G79="!",C79="?",E79="?",G79="?")),"En cours",IF(AND(RIGHT(Sommaire!H79,8)="en cours",OR(C79="!",E79="!",G79="!",C79="?",E79="?",G79="?")),"En cours",IF(OR(C79="!",E79="!",G79="!"),"A venir",IF(AND(B79=C79,D79&lt;E79,F79=G79),"OAV(s) à télécharger",IF(AND(B79=C79,D79=E79,F79&lt;G79),"Film(s) à télécharger",IF(AND(B79=C79,D79&lt;E79,F79&lt;G79),"OAV(s) et Film(s) à télécharger",IF(AND(B79&lt;C79,D79&lt;E79,F79&lt;G79),"A télécharger",IF(AND(B79&lt;C79,D79&lt;E79),"A télécharger",IF(B79&lt;C79,"A télécharger","A contrôler")))))))))))</f>
        <v>A télécharger</v>
      </c>
      <c r="I79" s="26"/>
    </row>
    <row r="80" spans="1:9" ht="17.25" customHeight="1" x14ac:dyDescent="0.25">
      <c r="A80" s="37" t="str">
        <f>Sommaire!A80</f>
        <v>Bakuman 2</v>
      </c>
      <c r="B80" s="5">
        <v>0</v>
      </c>
      <c r="C80" s="5">
        <v>25</v>
      </c>
      <c r="D80" s="5"/>
      <c r="E80" s="5"/>
      <c r="F80" s="5"/>
      <c r="G80" s="5"/>
      <c r="H80" s="28" t="str">
        <f ca="1">IF(AND(B80=C80,D80=E80,F80=G80),"Terminé",IF(OR(B80="x",D80="x",F80="x"),"Abandonné",IF(AND(RIGHT(Sommaire!H80,22)="en cours (non précisé)",OR(C80="!",E80="!",G80="!",C80="?",E80="?",G80="?")),"En cours",IF(AND(RIGHT(Sommaire!H80,8)="en cours",OR(C80="!",E80="!",G80="!",C80="?",E80="?",G80="?")),"En cours",IF(OR(C80="!",E80="!",G80="!"),"A venir",IF(AND(B80=C80,D80&lt;E80,F80=G80),"OAV(s) à télécharger",IF(AND(B80=C80,D80=E80,F80&lt;G80),"Film(s) à télécharger",IF(AND(B80=C80,D80&lt;E80,F80&lt;G80),"OAV(s) et Film(s) à télécharger",IF(AND(B80&lt;C80,D80&lt;E80,F80&lt;G80),"A télécharger",IF(AND(B80&lt;C80,D80&lt;E80),"A télécharger",IF(B80&lt;C80,"A télécharger","A contrôler")))))))))))</f>
        <v>A télécharger</v>
      </c>
      <c r="I80" s="26"/>
    </row>
    <row r="81" spans="1:9" ht="17.25" customHeight="1" x14ac:dyDescent="0.25">
      <c r="A81" s="37" t="str">
        <f>Sommaire!A81</f>
        <v>Bakuman 3</v>
      </c>
      <c r="B81" s="5">
        <v>0</v>
      </c>
      <c r="C81" s="5">
        <v>25</v>
      </c>
      <c r="D81" s="5"/>
      <c r="E81" s="5"/>
      <c r="F81" s="5"/>
      <c r="G81" s="5"/>
      <c r="H81" s="28" t="str">
        <f ca="1">IF(AND(B81=C81,D81=E81,F81=G81),"Terminé",IF(OR(B81="x",D81="x",F81="x"),"Abandonné",IF(AND(RIGHT(Sommaire!H81,22)="en cours (non précisé)",OR(C81="!",E81="!",G81="!",C81="?",E81="?",G81="?")),"En cours",IF(AND(RIGHT(Sommaire!H81,8)="en cours",OR(C81="!",E81="!",G81="!",C81="?",E81="?",G81="?")),"En cours",IF(OR(C81="!",E81="!",G81="!"),"A venir",IF(AND(B81=C81,D81&lt;E81,F81=G81),"OAV(s) à télécharger",IF(AND(B81=C81,D81=E81,F81&lt;G81),"Film(s) à télécharger",IF(AND(B81=C81,D81&lt;E81,F81&lt;G81),"OAV(s) et Film(s) à télécharger",IF(AND(B81&lt;C81,D81&lt;E81,F81&lt;G81),"A télécharger",IF(AND(B81&lt;C81,D81&lt;E81),"A télécharger",IF(B81&lt;C81,"A télécharger","A contrôler")))))))))))</f>
        <v>A télécharger</v>
      </c>
      <c r="I81" s="26"/>
    </row>
    <row r="82" spans="1:9" ht="17.25" customHeight="1" x14ac:dyDescent="0.25">
      <c r="A82" s="37" t="str">
        <f>Sommaire!A82</f>
        <v>Bakuretsu Hunters</v>
      </c>
      <c r="B82" s="5">
        <v>0</v>
      </c>
      <c r="C82" s="5">
        <v>26</v>
      </c>
      <c r="D82" s="5"/>
      <c r="E82" s="5"/>
      <c r="F82" s="5"/>
      <c r="G82" s="5"/>
      <c r="H82" s="28" t="str">
        <f ca="1">IF(AND(B82=C82,D82=E82,F82=G82),"Terminé",IF(OR(B82="x",D82="x",F82="x"),"Abandonné",IF(AND(RIGHT(Sommaire!H82,22)="en cours (non précisé)",OR(C82="!",E82="!",G82="!",C82="?",E82="?",G82="?")),"En cours",IF(AND(RIGHT(Sommaire!H82,8)="en cours",OR(C82="!",E82="!",G82="!",C82="?",E82="?",G82="?")),"En cours",IF(OR(C82="!",E82="!",G82="!"),"A venir",IF(AND(B82=C82,D82&lt;E82,F82=G82),"OAV(s) à télécharger",IF(AND(B82=C82,D82=E82,F82&lt;G82),"Film(s) à télécharger",IF(AND(B82=C82,D82&lt;E82,F82&lt;G82),"OAV(s) et Film(s) à télécharger",IF(AND(B82&lt;C82,D82&lt;E82,F82&lt;G82),"A télécharger",IF(AND(B82&lt;C82,D82&lt;E82),"A télécharger",IF(B82&lt;C82,"A télécharger","A contrôler")))))))))))</f>
        <v>A télécharger</v>
      </c>
      <c r="I82" s="26"/>
    </row>
    <row r="83" spans="1:9" ht="17.25" customHeight="1" x14ac:dyDescent="0.25">
      <c r="A83" s="37" t="str">
        <f>Sommaire!A83</f>
        <v>Baldr Force Exe Resolution</v>
      </c>
      <c r="B83" s="5"/>
      <c r="C83" s="5"/>
      <c r="D83" s="5">
        <v>4</v>
      </c>
      <c r="E83" s="5">
        <v>4</v>
      </c>
      <c r="F83" s="5"/>
      <c r="G83" s="5"/>
      <c r="H83" s="28" t="str">
        <f>IF(AND(B83=C83,D83=E83,F83=G83),"Terminé",IF(OR(B83="x",D83="x",F83="x"),"Abandonné",IF(AND(RIGHT(Sommaire!H83,22)="en cours (non précisé)",OR(C83="!",E83="!",G83="!",C83="?",E83="?",G83="?")),"En cours",IF(AND(RIGHT(Sommaire!H83,8)="en cours",OR(C83="!",E83="!",G83="!",C83="?",E83="?",G83="?")),"En cours",IF(OR(C83="!",E83="!",G83="!"),"A venir",IF(AND(B83=C83,D83&lt;E83,F83=G83),"OAV(s) à télécharger",IF(AND(B83=C83,D83=E83,F83&lt;G83),"Film(s) à télécharger",IF(AND(B83=C83,D83&lt;E83,F83&lt;G83),"OAV(s) et Film(s) à télécharger",IF(AND(B83&lt;C83,D83&lt;E83,F83&lt;G83),"A télécharger",IF(AND(B83&lt;C83,D83&lt;E83),"A télécharger",IF(B83&lt;C83,"A télécharger","A contrôler")))))))))))</f>
        <v>Terminé</v>
      </c>
      <c r="I83" s="26"/>
    </row>
    <row r="84" spans="1:9" ht="17.25" customHeight="1" x14ac:dyDescent="0.25">
      <c r="A84" s="37" t="str">
        <f>Sommaire!A84</f>
        <v>Barakamon</v>
      </c>
      <c r="B84" s="5">
        <v>12</v>
      </c>
      <c r="C84" s="5">
        <v>12</v>
      </c>
      <c r="D84" s="5"/>
      <c r="E84" s="5"/>
      <c r="F84" s="5"/>
      <c r="G84" s="5"/>
      <c r="H84" s="28" t="str">
        <f>IF(AND(B84=C84,D84=E84,F84=G84),"Terminé",IF(OR(B84="x",D84="x",F84="x"),"Abandonné",IF(AND(RIGHT(Sommaire!H84,22)="en cours (non précisé)",OR(C84="!",E84="!",G84="!",C84="?",E84="?",G84="?")),"En cours",IF(AND(RIGHT(Sommaire!H84,8)="en cours",OR(C84="!",E84="!",G84="!",C84="?",E84="?",G84="?")),"En cours",IF(OR(C84="!",E84="!",G84="!"),"A venir",IF(AND(B84=C84,D84&lt;E84,F84=G84),"OAV(s) à télécharger",IF(AND(B84=C84,D84=E84,F84&lt;G84),"Film(s) à télécharger",IF(AND(B84=C84,D84&lt;E84,F84&lt;G84),"OAV(s) et Film(s) à télécharger",IF(AND(B84&lt;C84,D84&lt;E84,F84&lt;G84),"A télécharger",IF(AND(B84&lt;C84,D84&lt;E84),"A télécharger",IF(B84&lt;C84,"A télécharger","A contrôler")))))))))))</f>
        <v>Terminé</v>
      </c>
      <c r="I84" s="26"/>
    </row>
    <row r="85" spans="1:9" ht="17.25" customHeight="1" x14ac:dyDescent="0.25">
      <c r="A85" s="37" t="str">
        <f>Sommaire!A85</f>
        <v>Basquash!</v>
      </c>
      <c r="B85" s="5">
        <v>0</v>
      </c>
      <c r="C85" s="5">
        <v>26</v>
      </c>
      <c r="D85" s="5"/>
      <c r="E85" s="5"/>
      <c r="F85" s="5"/>
      <c r="G85" s="5"/>
      <c r="H85" s="28" t="str">
        <f ca="1">IF(AND(B85=C85,D85=E85,F85=G85),"Terminé",IF(OR(B85="x",D85="x",F85="x"),"Abandonné",IF(AND(RIGHT(Sommaire!H85,22)="en cours (non précisé)",OR(C85="!",E85="!",G85="!",C85="?",E85="?",G85="?")),"En cours",IF(AND(RIGHT(Sommaire!H85,8)="en cours",OR(C85="!",E85="!",G85="!",C85="?",E85="?",G85="?")),"En cours",IF(OR(C85="!",E85="!",G85="!"),"A venir",IF(AND(B85=C85,D85&lt;E85,F85=G85),"OAV(s) à télécharger",IF(AND(B85=C85,D85=E85,F85&lt;G85),"Film(s) à télécharger",IF(AND(B85=C85,D85&lt;E85,F85&lt;G85),"OAV(s) et Film(s) à télécharger",IF(AND(B85&lt;C85,D85&lt;E85,F85&lt;G85),"A télécharger",IF(AND(B85&lt;C85,D85&lt;E85),"A télécharger",IF(B85&lt;C85,"A télécharger","A contrôler")))))))))))</f>
        <v>A télécharger</v>
      </c>
      <c r="I85" s="26"/>
    </row>
    <row r="86" spans="1:9" ht="17.25" customHeight="1" x14ac:dyDescent="0.25">
      <c r="A86" s="37" t="str">
        <f>Sommaire!A86</f>
        <v>Beelzebub</v>
      </c>
      <c r="B86" s="5">
        <v>0</v>
      </c>
      <c r="C86" s="5">
        <v>60</v>
      </c>
      <c r="D86" s="5">
        <v>0</v>
      </c>
      <c r="E86" s="5">
        <v>1</v>
      </c>
      <c r="F86" s="5"/>
      <c r="G86" s="5"/>
      <c r="H86" s="28" t="str">
        <f ca="1">IF(AND(B86=C86,D86=E86,F86=G86),"Terminé",IF(OR(B86="x",D86="x",F86="x"),"Abandonné",IF(AND(RIGHT(Sommaire!H86,22)="en cours (non précisé)",OR(C86="!",E86="!",G86="!",C86="?",E86="?",G86="?")),"En cours",IF(AND(RIGHT(Sommaire!H86,8)="en cours",OR(C86="!",E86="!",G86="!",C86="?",E86="?",G86="?")),"En cours",IF(OR(C86="!",E86="!",G86="!"),"A venir",IF(AND(B86=C86,D86&lt;E86,F86=G86),"OAV(s) à télécharger",IF(AND(B86=C86,D86=E86,F86&lt;G86),"Film(s) à télécharger",IF(AND(B86=C86,D86&lt;E86,F86&lt;G86),"OAV(s) et Film(s) à télécharger",IF(AND(B86&lt;C86,D86&lt;E86,F86&lt;G86),"A télécharger",IF(AND(B86&lt;C86,D86&lt;E86),"A télécharger",IF(B86&lt;C86,"A télécharger","A contrôler")))))))))))</f>
        <v>A télécharger</v>
      </c>
      <c r="I86" s="26"/>
    </row>
    <row r="87" spans="1:9" ht="17.25" customHeight="1" x14ac:dyDescent="0.25">
      <c r="A87" s="37" t="str">
        <f>Sommaire!A87</f>
        <v>Ben-to!</v>
      </c>
      <c r="B87" s="5">
        <v>12</v>
      </c>
      <c r="C87" s="5">
        <v>12</v>
      </c>
      <c r="D87" s="5"/>
      <c r="E87" s="5"/>
      <c r="F87" s="5"/>
      <c r="G87" s="5"/>
      <c r="H87" s="28" t="str">
        <f>IF(AND(B87=C87,D87=E87,F87=G87),"Terminé",IF(OR(B87="x",D87="x",F87="x"),"Abandonné",IF(AND(RIGHT(Sommaire!H87,22)="en cours (non précisé)",OR(C87="!",E87="!",G87="!",C87="?",E87="?",G87="?")),"En cours",IF(AND(RIGHT(Sommaire!H87,8)="en cours",OR(C87="!",E87="!",G87="!",C87="?",E87="?",G87="?")),"En cours",IF(OR(C87="!",E87="!",G87="!"),"A venir",IF(AND(B87=C87,D87&lt;E87,F87=G87),"OAV(s) à télécharger",IF(AND(B87=C87,D87=E87,F87&lt;G87),"Film(s) à télécharger",IF(AND(B87=C87,D87&lt;E87,F87&lt;G87),"OAV(s) et Film(s) à télécharger",IF(AND(B87&lt;C87,D87&lt;E87,F87&lt;G87),"A télécharger",IF(AND(B87&lt;C87,D87&lt;E87),"A télécharger",IF(B87&lt;C87,"A télécharger","A contrôler")))))))))))</f>
        <v>Terminé</v>
      </c>
      <c r="I87" s="26"/>
    </row>
    <row r="88" spans="1:9" ht="17.25" customHeight="1" x14ac:dyDescent="0.25">
      <c r="A88" s="37" t="str">
        <f>Sommaire!A88</f>
        <v>Binbougami Ga!</v>
      </c>
      <c r="B88" s="5">
        <v>0</v>
      </c>
      <c r="C88" s="5">
        <v>13</v>
      </c>
      <c r="D88" s="5"/>
      <c r="E88" s="5"/>
      <c r="F88" s="5"/>
      <c r="G88" s="5"/>
      <c r="H88" s="28" t="str">
        <f ca="1">IF(AND(B88=C88,D88=E88,F88=G88),"Terminé",IF(OR(B88="x",D88="x",F88="x"),"Abandonné",IF(AND(RIGHT(Sommaire!H88,22)="en cours (non précisé)",OR(C88="!",E88="!",G88="!",C88="?",E88="?",G88="?")),"En cours",IF(AND(RIGHT(Sommaire!H88,8)="en cours",OR(C88="!",E88="!",G88="!",C88="?",E88="?",G88="?")),"En cours",IF(OR(C88="!",E88="!",G88="!"),"A venir",IF(AND(B88=C88,D88&lt;E88,F88=G88),"OAV(s) à télécharger",IF(AND(B88=C88,D88=E88,F88&lt;G88),"Film(s) à télécharger",IF(AND(B88=C88,D88&lt;E88,F88&lt;G88),"OAV(s) et Film(s) à télécharger",IF(AND(B88&lt;C88,D88&lt;E88,F88&lt;G88),"A télécharger",IF(AND(B88&lt;C88,D88&lt;E88),"A télécharger",IF(B88&lt;C88,"A télécharger","A contrôler")))))))))))</f>
        <v>A télécharger</v>
      </c>
      <c r="I88" s="26"/>
    </row>
    <row r="89" spans="1:9" ht="17.25" customHeight="1" x14ac:dyDescent="0.25">
      <c r="A89" s="37" t="str">
        <f>Sommaire!A89</f>
        <v>Black Bullet</v>
      </c>
      <c r="B89" s="5">
        <v>13</v>
      </c>
      <c r="C89" s="5">
        <v>13</v>
      </c>
      <c r="D89" s="5"/>
      <c r="E89" s="5"/>
      <c r="F89" s="5"/>
      <c r="G89" s="5"/>
      <c r="H89" s="28" t="str">
        <f>IF(AND(B89=C89,D89=E89,F89=G89),"Terminé",IF(OR(B89="x",D89="x",F89="x"),"Abandonné",IF(AND(RIGHT(Sommaire!H89,22)="en cours (non précisé)",OR(C89="!",E89="!",G89="!",C89="?",E89="?",G89="?")),"En cours",IF(AND(RIGHT(Sommaire!H89,8)="en cours",OR(C89="!",E89="!",G89="!",C89="?",E89="?",G89="?")),"En cours",IF(OR(C89="!",E89="!",G89="!"),"A venir",IF(AND(B89=C89,D89&lt;E89,F89=G89),"OAV(s) à télécharger",IF(AND(B89=C89,D89=E89,F89&lt;G89),"Film(s) à télécharger",IF(AND(B89=C89,D89&lt;E89,F89&lt;G89),"OAV(s) et Film(s) à télécharger",IF(AND(B89&lt;C89,D89&lt;E89,F89&lt;G89),"A télécharger",IF(AND(B89&lt;C89,D89&lt;E89),"A télécharger",IF(B89&lt;C89,"A télécharger","A contrôler")))))))))))</f>
        <v>Terminé</v>
      </c>
      <c r="I89" s="26"/>
    </row>
    <row r="90" spans="1:9" ht="17.25" customHeight="1" x14ac:dyDescent="0.25">
      <c r="A90" s="37" t="str">
        <f>Sommaire!A90</f>
        <v>Black Cat</v>
      </c>
      <c r="B90" s="5">
        <v>0</v>
      </c>
      <c r="C90" s="5">
        <v>24</v>
      </c>
      <c r="D90" s="5"/>
      <c r="E90" s="5"/>
      <c r="F90" s="5"/>
      <c r="G90" s="5"/>
      <c r="H90" s="28" t="str">
        <f ca="1">IF(AND(B90=C90,D90=E90,F90=G90),"Terminé",IF(OR(B90="x",D90="x",F90="x"),"Abandonné",IF(AND(RIGHT(Sommaire!H90,22)="en cours (non précisé)",OR(C90="!",E90="!",G90="!",C90="?",E90="?",G90="?")),"En cours",IF(AND(RIGHT(Sommaire!H90,8)="en cours",OR(C90="!",E90="!",G90="!",C90="?",E90="?",G90="?")),"En cours",IF(OR(C90="!",E90="!",G90="!"),"A venir",IF(AND(B90=C90,D90&lt;E90,F90=G90),"OAV(s) à télécharger",IF(AND(B90=C90,D90=E90,F90&lt;G90),"Film(s) à télécharger",IF(AND(B90=C90,D90&lt;E90,F90&lt;G90),"OAV(s) et Film(s) à télécharger",IF(AND(B90&lt;C90,D90&lt;E90,F90&lt;G90),"A télécharger",IF(AND(B90&lt;C90,D90&lt;E90),"A télécharger",IF(B90&lt;C90,"A télécharger","A contrôler")))))))))))</f>
        <v>A télécharger</v>
      </c>
      <c r="I90" s="26"/>
    </row>
    <row r="91" spans="1:9" ht="17.25" customHeight="1" x14ac:dyDescent="0.25">
      <c r="A91" s="37" t="str">
        <f>Sommaire!A91</f>
        <v>Black Lagoon</v>
      </c>
      <c r="B91" s="5">
        <v>0</v>
      </c>
      <c r="C91" s="5">
        <v>12</v>
      </c>
      <c r="D91" s="5">
        <v>0</v>
      </c>
      <c r="E91" s="5">
        <v>5</v>
      </c>
      <c r="F91" s="5"/>
      <c r="G91" s="5"/>
      <c r="H91" s="28" t="str">
        <f ca="1">IF(AND(B91=C91,D91=E91,F91=G91),"Terminé",IF(OR(B91="x",D91="x",F91="x"),"Abandonné",IF(AND(RIGHT(Sommaire!H91,22)="en cours (non précisé)",OR(C91="!",E91="!",G91="!",C91="?",E91="?",G91="?")),"En cours",IF(AND(RIGHT(Sommaire!H91,8)="en cours",OR(C91="!",E91="!",G91="!",C91="?",E91="?",G91="?")),"En cours",IF(OR(C91="!",E91="!",G91="!"),"A venir",IF(AND(B91=C91,D91&lt;E91,F91=G91),"OAV(s) à télécharger",IF(AND(B91=C91,D91=E91,F91&lt;G91),"Film(s) à télécharger",IF(AND(B91=C91,D91&lt;E91,F91&lt;G91),"OAV(s) et Film(s) à télécharger",IF(AND(B91&lt;C91,D91&lt;E91,F91&lt;G91),"A télécharger",IF(AND(B91&lt;C91,D91&lt;E91),"A télécharger",IF(B91&lt;C91,"A télécharger","A contrôler")))))))))))</f>
        <v>A télécharger</v>
      </c>
      <c r="I91" s="26"/>
    </row>
    <row r="92" spans="1:9" ht="17.25" customHeight="1" x14ac:dyDescent="0.25">
      <c r="A92" s="37" t="str">
        <f>Sommaire!A92</f>
        <v>Black Lagoon 2</v>
      </c>
      <c r="B92" s="5">
        <v>0</v>
      </c>
      <c r="C92" s="5">
        <v>12</v>
      </c>
      <c r="D92" s="5"/>
      <c r="E92" s="5"/>
      <c r="F92" s="5"/>
      <c r="G92" s="5"/>
      <c r="H92" s="28" t="str">
        <f ca="1">IF(AND(B92=C92,D92=E92,F92=G92),"Terminé",IF(OR(B92="x",D92="x",F92="x"),"Abandonné",IF(AND(RIGHT(Sommaire!H92,22)="en cours (non précisé)",OR(C92="!",E92="!",G92="!",C92="?",E92="?",G92="?")),"En cours",IF(AND(RIGHT(Sommaire!H92,8)="en cours",OR(C92="!",E92="!",G92="!",C92="?",E92="?",G92="?")),"En cours",IF(OR(C92="!",E92="!",G92="!"),"A venir",IF(AND(B92=C92,D92&lt;E92,F92=G92),"OAV(s) à télécharger",IF(AND(B92=C92,D92=E92,F92&lt;G92),"Film(s) à télécharger",IF(AND(B92=C92,D92&lt;E92,F92&lt;G92),"OAV(s) et Film(s) à télécharger",IF(AND(B92&lt;C92,D92&lt;E92,F92&lt;G92),"A télécharger",IF(AND(B92&lt;C92,D92&lt;E92),"A télécharger",IF(B92&lt;C92,"A télécharger","A contrôler")))))))))))</f>
        <v>A télécharger</v>
      </c>
      <c r="I92" s="26"/>
    </row>
    <row r="93" spans="1:9" ht="17.25" customHeight="1" x14ac:dyDescent="0.25">
      <c r="A93" s="37" t="str">
        <f>Sommaire!A93</f>
        <v>Blade and Soul</v>
      </c>
      <c r="B93" s="5">
        <v>13</v>
      </c>
      <c r="C93" s="5">
        <v>13</v>
      </c>
      <c r="D93" s="5">
        <v>5</v>
      </c>
      <c r="E93" s="5">
        <v>5</v>
      </c>
      <c r="F93" s="5"/>
      <c r="G93" s="5"/>
      <c r="H93" s="28" t="str">
        <f>IF(AND(B93=C93,D93=E93,F93=G93),"Terminé",IF(OR(B93="x",D93="x",F93="x"),"Abandonné",IF(AND(RIGHT(Sommaire!H93,22)="en cours (non précisé)",OR(C93="!",E93="!",G93="!",C93="?",E93="?",G93="?")),"En cours",IF(AND(RIGHT(Sommaire!H93,8)="en cours",OR(C93="!",E93="!",G93="!",C93="?",E93="?",G93="?")),"En cours",IF(OR(C93="!",E93="!",G93="!"),"A venir",IF(AND(B93=C93,D93&lt;E93,F93=G93),"OAV(s) à télécharger",IF(AND(B93=C93,D93=E93,F93&lt;G93),"Film(s) à télécharger",IF(AND(B93=C93,D93&lt;E93,F93&lt;G93),"OAV(s) et Film(s) à télécharger",IF(AND(B93&lt;C93,D93&lt;E93,F93&lt;G93),"A télécharger",IF(AND(B93&lt;C93,D93&lt;E93),"A télécharger",IF(B93&lt;C93,"A télécharger","A contrôler")))))))))))</f>
        <v>Terminé</v>
      </c>
      <c r="I93" s="26"/>
    </row>
    <row r="94" spans="1:9" ht="17.25" customHeight="1" x14ac:dyDescent="0.25">
      <c r="A94" s="37" t="str">
        <f>Sommaire!A94</f>
        <v>Bleach</v>
      </c>
      <c r="B94" s="5">
        <v>0</v>
      </c>
      <c r="C94" s="5">
        <v>366</v>
      </c>
      <c r="D94" s="5">
        <v>0</v>
      </c>
      <c r="E94" s="5">
        <v>2</v>
      </c>
      <c r="F94" s="5">
        <v>0</v>
      </c>
      <c r="G94" s="5">
        <v>4</v>
      </c>
      <c r="H94" s="28" t="str">
        <f ca="1">IF(AND(B94=C94,D94=E94,F94=G94),"Terminé",IF(OR(B94="x",D94="x",F94="x"),"Abandonné",IF(AND(RIGHT(Sommaire!H94,22)="en cours (non précisé)",OR(C94="!",E94="!",G94="!",C94="?",E94="?",G94="?")),"En cours",IF(AND(RIGHT(Sommaire!H94,8)="en cours",OR(C94="!",E94="!",G94="!",C94="?",E94="?",G94="?")),"En cours",IF(OR(C94="!",E94="!",G94="!"),"A venir",IF(AND(B94=C94,D94&lt;E94,F94=G94),"OAV(s) à télécharger",IF(AND(B94=C94,D94=E94,F94&lt;G94),"Film(s) à télécharger",IF(AND(B94=C94,D94&lt;E94,F94&lt;G94),"OAV(s) et Film(s) à télécharger",IF(AND(B94&lt;C94,D94&lt;E94,F94&lt;G94),"A télécharger",IF(AND(B94&lt;C94,D94&lt;E94),"A télécharger",IF(B94&lt;C94,"A télécharger","A contrôler")))))))))))</f>
        <v>A télécharger</v>
      </c>
      <c r="I94" s="26"/>
    </row>
    <row r="95" spans="1:9" ht="17.25" customHeight="1" x14ac:dyDescent="0.25">
      <c r="A95" s="37" t="str">
        <f>Sommaire!A95</f>
        <v>Blood Lad</v>
      </c>
      <c r="B95" s="5">
        <v>0</v>
      </c>
      <c r="C95" s="5">
        <v>10</v>
      </c>
      <c r="D95" s="5"/>
      <c r="E95" s="5"/>
      <c r="F95" s="5"/>
      <c r="G95" s="5"/>
      <c r="H95" s="28" t="str">
        <f ca="1">IF(AND(B95=C95,D95=E95,F95=G95),"Terminé",IF(OR(B95="x",D95="x",F95="x"),"Abandonné",IF(AND(RIGHT(Sommaire!H95,22)="en cours (non précisé)",OR(C95="!",E95="!",G95="!",C95="?",E95="?",G95="?")),"En cours",IF(AND(RIGHT(Sommaire!H95,8)="en cours",OR(C95="!",E95="!",G95="!",C95="?",E95="?",G95="?")),"En cours",IF(OR(C95="!",E95="!",G95="!"),"A venir",IF(AND(B95=C95,D95&lt;E95,F95=G95),"OAV(s) à télécharger",IF(AND(B95=C95,D95=E95,F95&lt;G95),"Film(s) à télécharger",IF(AND(B95=C95,D95&lt;E95,F95&lt;G95),"OAV(s) et Film(s) à télécharger",IF(AND(B95&lt;C95,D95&lt;E95,F95&lt;G95),"A télécharger",IF(AND(B95&lt;C95,D95&lt;E95),"A télécharger",IF(B95&lt;C95,"A télécharger","A contrôler")))))))))))</f>
        <v>A télécharger</v>
      </c>
      <c r="I95" s="26"/>
    </row>
    <row r="96" spans="1:9" ht="17.25" customHeight="1" x14ac:dyDescent="0.25">
      <c r="A96" s="37" t="str">
        <f>Sommaire!A96</f>
        <v>Bokura ga Ita</v>
      </c>
      <c r="B96" s="5">
        <v>0</v>
      </c>
      <c r="C96" s="5">
        <v>26</v>
      </c>
      <c r="D96" s="5"/>
      <c r="E96" s="5"/>
      <c r="F96" s="5"/>
      <c r="G96" s="5"/>
      <c r="H96" s="28" t="str">
        <f ca="1">IF(AND(B96=C96,D96=E96,F96=G96),"Terminé",IF(OR(B96="x",D96="x",F96="x"),"Abandonné",IF(AND(RIGHT(Sommaire!H96,22)="en cours (non précisé)",OR(C96="!",E96="!",G96="!",C96="?",E96="?",G96="?")),"En cours",IF(AND(RIGHT(Sommaire!H96,8)="en cours",OR(C96="!",E96="!",G96="!",C96="?",E96="?",G96="?")),"En cours",IF(OR(C96="!",E96="!",G96="!"),"A venir",IF(AND(B96=C96,D96&lt;E96,F96=G96),"OAV(s) à télécharger",IF(AND(B96=C96,D96=E96,F96&lt;G96),"Film(s) à télécharger",IF(AND(B96=C96,D96&lt;E96,F96&lt;G96),"OAV(s) et Film(s) à télécharger",IF(AND(B96&lt;C96,D96&lt;E96,F96&lt;G96),"A télécharger",IF(AND(B96&lt;C96,D96&lt;E96),"A télécharger",IF(B96&lt;C96,"A télécharger","A contrôler")))))))))))</f>
        <v>A télécharger</v>
      </c>
      <c r="I96" s="26"/>
    </row>
    <row r="97" spans="1:9" ht="17.25" customHeight="1" x14ac:dyDescent="0.25">
      <c r="A97" s="37" t="str">
        <f>Sommaire!A97</f>
        <v>Bokura wa Minna Kawaisô</v>
      </c>
      <c r="B97" s="5">
        <v>12</v>
      </c>
      <c r="C97" s="5">
        <v>12</v>
      </c>
      <c r="D97" s="5">
        <v>1</v>
      </c>
      <c r="E97" s="73">
        <v>1</v>
      </c>
      <c r="F97" s="5"/>
      <c r="G97" s="73"/>
      <c r="H97" s="28" t="str">
        <f>IF(AND(B97=C97,D97=E97,F97=G97),"Terminé",IF(OR(B97="x",D97="x",F97="x"),"Abandonné",IF(AND(RIGHT(Sommaire!H97,22)="en cours (non précisé)",OR(C97="!",E97="!",G97="!",C97="?",E97="?",G97="?")),"En cours",IF(AND(RIGHT(Sommaire!H97,8)="en cours",OR(C97="!",E97="!",G97="!",C97="?",E97="?",G97="?")),"En cours",IF(OR(C97="!",E97="!",G97="!"),"A venir",IF(AND(B97=C97,D97&lt;E97,F97=G97),"OAV(s) à télécharger",IF(AND(B97=C97,D97=E97,F97&lt;G97),"Film(s) à télécharger",IF(AND(B97=C97,D97&lt;E97,F97&lt;G97),"OAV(s) et Film(s) à télécharger",IF(AND(B97&lt;C97,D97&lt;E97,F97&lt;G97),"A télécharger",IF(AND(B97&lt;C97,D97&lt;E97),"A télécharger",IF(B97&lt;C97,"A télécharger","A contrôler")))))))))))</f>
        <v>Terminé</v>
      </c>
      <c r="I97" s="26"/>
    </row>
    <row r="98" spans="1:9" ht="17.25" customHeight="1" x14ac:dyDescent="0.25">
      <c r="A98" s="37" t="str">
        <f>Sommaire!A98</f>
        <v>Boku wa tomodachi ga Sukunai</v>
      </c>
      <c r="B98" s="5">
        <v>12</v>
      </c>
      <c r="C98" s="5">
        <v>12</v>
      </c>
      <c r="D98" s="5">
        <v>1</v>
      </c>
      <c r="E98" s="5">
        <v>1</v>
      </c>
      <c r="F98" s="5"/>
      <c r="G98" s="5"/>
      <c r="H98" s="28" t="str">
        <f>IF(AND(B98=C98,D98=E98,F98=G98),"Terminé",IF(OR(B98="x",D98="x",F98="x"),"Abandonné",IF(AND(RIGHT(Sommaire!H98,22)="en cours (non précisé)",OR(C98="!",E98="!",G98="!",C98="?",E98="?",G98="?")),"En cours",IF(AND(RIGHT(Sommaire!H98,8)="en cours",OR(C98="!",E98="!",G98="!",C98="?",E98="?",G98="?")),"En cours",IF(OR(C98="!",E98="!",G98="!"),"A venir",IF(AND(B98=C98,D98&lt;E98,F98=G98),"OAV(s) à télécharger",IF(AND(B98=C98,D98=E98,F98&lt;G98),"Film(s) à télécharger",IF(AND(B98=C98,D98&lt;E98,F98&lt;G98),"OAV(s) et Film(s) à télécharger",IF(AND(B98&lt;C98,D98&lt;E98,F98&lt;G98),"A télécharger",IF(AND(B98&lt;C98,D98&lt;E98),"A télécharger",IF(B98&lt;C98,"A télécharger","A contrôler")))))))))))</f>
        <v>Terminé</v>
      </c>
      <c r="I98" s="26"/>
    </row>
    <row r="99" spans="1:9" ht="17.25" customHeight="1" x14ac:dyDescent="0.25">
      <c r="A99" s="37" t="str">
        <f>Sommaire!A99</f>
        <v>Boku wa tomodachi ga Sukunai 2</v>
      </c>
      <c r="B99" s="5">
        <v>12</v>
      </c>
      <c r="C99" s="5">
        <v>12</v>
      </c>
      <c r="D99" s="5"/>
      <c r="E99" s="5"/>
      <c r="F99" s="5"/>
      <c r="G99" s="5"/>
      <c r="H99" s="28" t="str">
        <f>IF(AND(B99=C99,D99=E99,F99=G99),"Terminé",IF(OR(B99="x",D99="x",F99="x"),"Abandonné",IF(AND(RIGHT(Sommaire!H99,22)="en cours (non précisé)",OR(C99="!",E99="!",G99="!",C99="?",E99="?",G99="?")),"En cours",IF(AND(RIGHT(Sommaire!H99,8)="en cours",OR(C99="!",E99="!",G99="!",C99="?",E99="?",G99="?")),"En cours",IF(OR(C99="!",E99="!",G99="!"),"A venir",IF(AND(B99=C99,D99&lt;E99,F99=G99),"OAV(s) à télécharger",IF(AND(B99=C99,D99=E99,F99&lt;G99),"Film(s) à télécharger",IF(AND(B99=C99,D99&lt;E99,F99&lt;G99),"OAV(s) et Film(s) à télécharger",IF(AND(B99&lt;C99,D99&lt;E99,F99&lt;G99),"A télécharger",IF(AND(B99&lt;C99,D99&lt;E99),"A télécharger",IF(B99&lt;C99,"A télécharger","A contrôler")))))))))))</f>
        <v>Terminé</v>
      </c>
      <c r="I99" s="26"/>
    </row>
    <row r="100" spans="1:9" ht="17.25" customHeight="1" x14ac:dyDescent="0.25">
      <c r="A100" s="37" t="str">
        <f>Sommaire!A100</f>
        <v>Bônen no Xamdô</v>
      </c>
      <c r="B100" s="5">
        <v>26</v>
      </c>
      <c r="C100" s="5">
        <v>26</v>
      </c>
      <c r="D100" s="5"/>
      <c r="E100" s="5"/>
      <c r="F100" s="5"/>
      <c r="G100" s="5"/>
      <c r="H100" s="28" t="str">
        <f>IF(AND(B100=C100,D100=E100,F100=G100),"Terminé",IF(OR(B100="x",D100="x",F100="x"),"Abandonné",IF(AND(RIGHT(Sommaire!H100,22)="en cours (non précisé)",OR(C100="!",E100="!",G100="!",C100="?",E100="?",G100="?")),"En cours",IF(AND(RIGHT(Sommaire!H100,8)="en cours",OR(C100="!",E100="!",G100="!",C100="?",E100="?",G100="?")),"En cours",IF(OR(C100="!",E100="!",G100="!"),"A venir",IF(AND(B100=C100,D100&lt;E100,F100=G100),"OAV(s) à télécharger",IF(AND(B100=C100,D100=E100,F100&lt;G100),"Film(s) à télécharger",IF(AND(B100=C100,D100&lt;E100,F100&lt;G100),"OAV(s) et Film(s) à télécharger",IF(AND(B100&lt;C100,D100&lt;E100,F100&lt;G100),"A télécharger",IF(AND(B100&lt;C100,D100&lt;E100),"A télécharger",IF(B100&lt;C100,"A télécharger","A contrôler")))))))))))</f>
        <v>Terminé</v>
      </c>
      <c r="I100" s="26"/>
    </row>
    <row r="101" spans="1:9" ht="17.25" customHeight="1" x14ac:dyDescent="0.25">
      <c r="A101" s="37" t="str">
        <f>Sommaire!A101</f>
        <v>Brave 10</v>
      </c>
      <c r="B101" s="5">
        <v>12</v>
      </c>
      <c r="C101" s="5">
        <v>12</v>
      </c>
      <c r="D101" s="5"/>
      <c r="E101" s="5"/>
      <c r="F101" s="5"/>
      <c r="G101" s="5"/>
      <c r="H101" s="28" t="str">
        <f>IF(AND(B101=C101,D101=E101,F101=G101),"Terminé",IF(OR(B101="x",D101="x",F101="x"),"Abandonné",IF(AND(RIGHT(Sommaire!H101,22)="en cours (non précisé)",OR(C101="!",E101="!",G101="!",C101="?",E101="?",G101="?")),"En cours",IF(AND(RIGHT(Sommaire!H101,8)="en cours",OR(C101="!",E101="!",G101="!",C101="?",E101="?",G101="?")),"En cours",IF(OR(C101="!",E101="!",G101="!"),"A venir",IF(AND(B101=C101,D101&lt;E101,F101=G101),"OAV(s) à télécharger",IF(AND(B101=C101,D101=E101,F101&lt;G101),"Film(s) à télécharger",IF(AND(B101=C101,D101&lt;E101,F101&lt;G101),"OAV(s) et Film(s) à télécharger",IF(AND(B101&lt;C101,D101&lt;E101,F101&lt;G101),"A télécharger",IF(AND(B101&lt;C101,D101&lt;E101),"A télécharger",IF(B101&lt;C101,"A télécharger","A contrôler")))))))))))</f>
        <v>Terminé</v>
      </c>
      <c r="I101" s="26"/>
    </row>
    <row r="102" spans="1:9" ht="17.25" customHeight="1" x14ac:dyDescent="0.25">
      <c r="A102" s="37" t="str">
        <f>Sommaire!A102</f>
        <v>Brave Story</v>
      </c>
      <c r="B102" s="5"/>
      <c r="C102" s="5"/>
      <c r="D102" s="5"/>
      <c r="E102" s="5"/>
      <c r="F102" s="5">
        <v>1</v>
      </c>
      <c r="G102" s="5">
        <v>1</v>
      </c>
      <c r="H102" s="28" t="str">
        <f>IF(AND(B102=C102,D102=E102,F102=G102),"Terminé",IF(OR(B102="x",D102="x",F102="x"),"Abandonné",IF(AND(RIGHT(Sommaire!H102,22)="en cours (non précisé)",OR(C102="!",E102="!",G102="!",C102="?",E102="?",G102="?")),"En cours",IF(AND(RIGHT(Sommaire!H102,8)="en cours",OR(C102="!",E102="!",G102="!",C102="?",E102="?",G102="?")),"En cours",IF(OR(C102="!",E102="!",G102="!"),"A venir",IF(AND(B102=C102,D102&lt;E102,F102=G102),"OAV(s) à télécharger",IF(AND(B102=C102,D102=E102,F102&lt;G102),"Film(s) à télécharger",IF(AND(B102=C102,D102&lt;E102,F102&lt;G102),"OAV(s) et Film(s) à télécharger",IF(AND(B102&lt;C102,D102&lt;E102,F102&lt;G102),"A télécharger",IF(AND(B102&lt;C102,D102&lt;E102),"A télécharger",IF(B102&lt;C102,"A télécharger","A contrôler")))))))))))</f>
        <v>Terminé</v>
      </c>
      <c r="I102" s="26"/>
    </row>
    <row r="103" spans="1:9" ht="17.25" customHeight="1" x14ac:dyDescent="0.25">
      <c r="A103" s="37" t="str">
        <f>Sommaire!A103</f>
        <v>Break Blade</v>
      </c>
      <c r="B103" s="5">
        <v>12</v>
      </c>
      <c r="C103" s="5">
        <v>12</v>
      </c>
      <c r="D103" s="5"/>
      <c r="E103" s="5"/>
      <c r="F103" s="5"/>
      <c r="G103" s="5"/>
      <c r="H103" s="28" t="str">
        <f>IF(AND(B103=C103,D103=E103,F103=G103),"Terminé",IF(OR(B103="x",D103="x",F103="x"),"Abandonné",IF(AND(RIGHT(Sommaire!H103,22)="en cours (non précisé)",OR(C103="!",E103="!",G103="!",C103="?",E103="?",G103="?")),"En cours",IF(AND(RIGHT(Sommaire!H103,8)="en cours",OR(C103="!",E103="!",G103="!",C103="?",E103="?",G103="?")),"En cours",IF(OR(C103="!",E103="!",G103="!"),"A venir",IF(AND(B103=C103,D103&lt;E103,F103=G103),"OAV(s) à télécharger",IF(AND(B103=C103,D103=E103,F103&lt;G103),"Film(s) à télécharger",IF(AND(B103=C103,D103&lt;E103,F103&lt;G103),"OAV(s) et Film(s) à télécharger",IF(AND(B103&lt;C103,D103&lt;E103,F103&lt;G103),"A télécharger",IF(AND(B103&lt;C103,D103&lt;E103),"A télécharger",IF(B103&lt;C103,"A télécharger","A contrôler")))))))))))</f>
        <v>Terminé</v>
      </c>
      <c r="I103" s="26"/>
    </row>
    <row r="104" spans="1:9" ht="17.25" customHeight="1" x14ac:dyDescent="0.25">
      <c r="A104" s="37" t="str">
        <f>Sommaire!A104</f>
        <v>Btooom!</v>
      </c>
      <c r="B104" s="5">
        <v>0</v>
      </c>
      <c r="C104" s="5">
        <v>12</v>
      </c>
      <c r="D104" s="5"/>
      <c r="E104" s="5"/>
      <c r="F104" s="5"/>
      <c r="G104" s="5"/>
      <c r="H104" s="28" t="str">
        <f ca="1">IF(AND(B104=C104,D104=E104,F104=G104),"Terminé",IF(OR(B104="x",D104="x",F104="x"),"Abandonné",IF(AND(RIGHT(Sommaire!H104,22)="en cours (non précisé)",OR(C104="!",E104="!",G104="!",C104="?",E104="?",G104="?")),"En cours",IF(AND(RIGHT(Sommaire!H104,8)="en cours",OR(C104="!",E104="!",G104="!",C104="?",E104="?",G104="?")),"En cours",IF(OR(C104="!",E104="!",G104="!"),"A venir",IF(AND(B104=C104,D104&lt;E104,F104=G104),"OAV(s) à télécharger",IF(AND(B104=C104,D104=E104,F104&lt;G104),"Film(s) à télécharger",IF(AND(B104=C104,D104&lt;E104,F104&lt;G104),"OAV(s) et Film(s) à télécharger",IF(AND(B104&lt;C104,D104&lt;E104,F104&lt;G104),"A télécharger",IF(AND(B104&lt;C104,D104&lt;E104),"A télécharger",IF(B104&lt;C104,"A télécharger","A contrôler")))))))))))</f>
        <v>A télécharger</v>
      </c>
      <c r="I104" s="26"/>
    </row>
    <row r="105" spans="1:9" ht="17.25" customHeight="1" x14ac:dyDescent="0.25">
      <c r="A105" s="37" t="str">
        <f>Sommaire!A105</f>
        <v>Buddy Complex</v>
      </c>
      <c r="B105" s="5">
        <v>13</v>
      </c>
      <c r="C105" s="5">
        <v>13</v>
      </c>
      <c r="D105" s="5"/>
      <c r="E105" s="5"/>
      <c r="F105" s="5"/>
      <c r="G105" s="5"/>
      <c r="H105" s="28" t="str">
        <f>IF(AND(B105=C105,D105=E105,F105=G105),"Terminé",IF(OR(B105="x",D105="x",F105="x"),"Abandonné",IF(AND(RIGHT(Sommaire!H105,22)="en cours (non précisé)",OR(C105="!",E105="!",G105="!",C105="?",E105="?",G105="?")),"En cours",IF(AND(RIGHT(Sommaire!H105,8)="en cours",OR(C105="!",E105="!",G105="!",C105="?",E105="?",G105="?")),"En cours",IF(OR(C105="!",E105="!",G105="!"),"A venir",IF(AND(B105=C105,D105&lt;E105,F105=G105),"OAV(s) à télécharger",IF(AND(B105=C105,D105=E105,F105&lt;G105),"Film(s) à télécharger",IF(AND(B105=C105,D105&lt;E105,F105&lt;G105),"OAV(s) et Film(s) à télécharger",IF(AND(B105&lt;C105,D105&lt;E105,F105&lt;G105),"A télécharger",IF(AND(B105&lt;C105,D105&lt;E105),"A télécharger",IF(B105&lt;C105,"A télécharger","A contrôler")))))))))))</f>
        <v>Terminé</v>
      </c>
      <c r="I105" s="26"/>
    </row>
    <row r="106" spans="1:9" ht="17.25" customHeight="1" x14ac:dyDescent="0.25">
      <c r="A106" s="37" t="str">
        <f>Sommaire!A106</f>
        <v>Buddy Complex 2</v>
      </c>
      <c r="B106" s="5"/>
      <c r="C106" s="5"/>
      <c r="D106" s="5">
        <v>0</v>
      </c>
      <c r="E106" s="5">
        <v>2</v>
      </c>
      <c r="F106" s="5"/>
      <c r="G106" s="5"/>
      <c r="H106" s="28" t="str">
        <f ca="1">IF(AND(B106=C106,D106=E106,F106=G106),"Terminé",IF(OR(B106="x",D106="x",F106="x"),"Abandonné",IF(AND(RIGHT(Sommaire!H106,22)="en cours (non précisé)",OR(C106="!",E106="!",G106="!",C106="?",E106="?",G106="?")),"En cours",IF(AND(RIGHT(Sommaire!H106,8)="en cours",OR(C106="!",E106="!",G106="!",C106="?",E106="?",G106="?")),"En cours",IF(OR(C106="!",E106="!",G106="!"),"A venir",IF(AND(B106=C106,D106&lt;E106,F106=G106),"OAV(s) à télécharger",IF(AND(B106=C106,D106=E106,F106&lt;G106),"Film(s) à télécharger",IF(AND(B106=C106,D106&lt;E106,F106&lt;G106),"OAV(s) et Film(s) à télécharger",IF(AND(B106&lt;C106,D106&lt;E106,F106&lt;G106),"A télécharger",IF(AND(B106&lt;C106,D106&lt;E106),"A télécharger",IF(B106&lt;C106,"A télécharger","A contrôler")))))))))))</f>
        <v>OAV(s) à télécharger</v>
      </c>
      <c r="I106" s="26"/>
    </row>
    <row r="107" spans="1:9" ht="17.25" customHeight="1" x14ac:dyDescent="0.25">
      <c r="A107" s="37" t="str">
        <f>Sommaire!A107</f>
        <v>Bungaku Shôjo</v>
      </c>
      <c r="B107" s="5"/>
      <c r="C107" s="5"/>
      <c r="D107" s="5"/>
      <c r="E107" s="5"/>
      <c r="F107" s="5">
        <v>0</v>
      </c>
      <c r="G107" s="5">
        <v>1</v>
      </c>
      <c r="H107" s="28" t="str">
        <f ca="1">IF(AND(B107=C107,D107=E107,F107=G107),"Terminé",IF(OR(B107="x",D107="x",F107="x"),"Abandonné",IF(AND(RIGHT(Sommaire!H107,22)="en cours (non précisé)",OR(C107="!",E107="!",G107="!",C107="?",E107="?",G107="?")),"En cours",IF(AND(RIGHT(Sommaire!H107,8)="en cours",OR(C107="!",E107="!",G107="!",C107="?",E107="?",G107="?")),"En cours",IF(OR(C107="!",E107="!",G107="!"),"A venir",IF(AND(B107=C107,D107&lt;E107,F107=G107),"OAV(s) à télécharger",IF(AND(B107=C107,D107=E107,F107&lt;G107),"Film(s) à télécharger",IF(AND(B107=C107,D107&lt;E107,F107&lt;G107),"OAV(s) et Film(s) à télécharger",IF(AND(B107&lt;C107,D107&lt;E107,F107&lt;G107),"A télécharger",IF(AND(B107&lt;C107,D107&lt;E107),"A télécharger",IF(B107&lt;C107,"A télécharger","A contrôler")))))))))))</f>
        <v>Film(s) à télécharger</v>
      </c>
      <c r="I107" s="26"/>
    </row>
    <row r="108" spans="1:9" ht="17.25" customHeight="1" x14ac:dyDescent="0.25">
      <c r="A108" s="37" t="str">
        <f>Sommaire!A108</f>
        <v>Busou Renkin</v>
      </c>
      <c r="B108" s="5">
        <v>0</v>
      </c>
      <c r="C108" s="5">
        <v>26</v>
      </c>
      <c r="D108" s="5"/>
      <c r="E108" s="5"/>
      <c r="F108" s="5"/>
      <c r="G108" s="5"/>
      <c r="H108" s="28" t="str">
        <f ca="1">IF(AND(B108=C108,D108=E108,F108=G108),"Terminé",IF(OR(B108="x",D108="x",F108="x"),"Abandonné",IF(AND(RIGHT(Sommaire!H108,22)="en cours (non précisé)",OR(C108="!",E108="!",G108="!",C108="?",E108="?",G108="?")),"En cours",IF(AND(RIGHT(Sommaire!H108,8)="en cours",OR(C108="!",E108="!",G108="!",C108="?",E108="?",G108="?")),"En cours",IF(OR(C108="!",E108="!",G108="!"),"A venir",IF(AND(B108=C108,D108&lt;E108,F108=G108),"OAV(s) à télécharger",IF(AND(B108=C108,D108=E108,F108&lt;G108),"Film(s) à télécharger",IF(AND(B108=C108,D108&lt;E108,F108&lt;G108),"OAV(s) et Film(s) à télécharger",IF(AND(B108&lt;C108,D108&lt;E108,F108&lt;G108),"A télécharger",IF(AND(B108&lt;C108,D108&lt;E108),"A télécharger",IF(B108&lt;C108,"A télécharger","A contrôler")))))))))))</f>
        <v>A télécharger</v>
      </c>
      <c r="I108" s="26"/>
    </row>
    <row r="109" spans="1:9" ht="17.25" customHeight="1" x14ac:dyDescent="0.25">
      <c r="A109" s="37" t="str">
        <f>Sommaire!A109</f>
        <v>Buzzer Beater</v>
      </c>
      <c r="B109" s="5">
        <v>0</v>
      </c>
      <c r="C109" s="5">
        <v>13</v>
      </c>
      <c r="D109" s="5"/>
      <c r="E109" s="5"/>
      <c r="F109" s="5"/>
      <c r="G109" s="5"/>
      <c r="H109" s="28" t="str">
        <f ca="1">IF(AND(B109=C109,D109=E109,F109=G109),"Terminé",IF(OR(B109="x",D109="x",F109="x"),"Abandonné",IF(AND(RIGHT(Sommaire!H109,22)="en cours (non précisé)",OR(C109="!",E109="!",G109="!",C109="?",E109="?",G109="?")),"En cours",IF(AND(RIGHT(Sommaire!H109,8)="en cours",OR(C109="!",E109="!",G109="!",C109="?",E109="?",G109="?")),"En cours",IF(OR(C109="!",E109="!",G109="!"),"A venir",IF(AND(B109=C109,D109&lt;E109,F109=G109),"OAV(s) à télécharger",IF(AND(B109=C109,D109=E109,F109&lt;G109),"Film(s) à télécharger",IF(AND(B109=C109,D109&lt;E109,F109&lt;G109),"OAV(s) et Film(s) à télécharger",IF(AND(B109&lt;C109,D109&lt;E109,F109&lt;G109),"A télécharger",IF(AND(B109&lt;C109,D109&lt;E109),"A télécharger",IF(B109&lt;C109,"A télécharger","A contrôler")))))))))))</f>
        <v>A télécharger</v>
      </c>
      <c r="I109" s="26"/>
    </row>
    <row r="110" spans="1:9" ht="17.25" customHeight="1" x14ac:dyDescent="0.25">
      <c r="A110" s="37" t="str">
        <f>Sommaire!A110</f>
        <v>Buzzer Beater 2007</v>
      </c>
      <c r="B110" s="5">
        <v>0</v>
      </c>
      <c r="C110" s="5">
        <v>13</v>
      </c>
      <c r="D110" s="5"/>
      <c r="E110" s="5"/>
      <c r="F110" s="5"/>
      <c r="G110" s="5"/>
      <c r="H110" s="28" t="str">
        <f ca="1">IF(AND(B110=C110,D110=E110,F110=G110),"Terminé",IF(OR(B110="x",D110="x",F110="x"),"Abandonné",IF(AND(RIGHT(Sommaire!H110,22)="en cours (non précisé)",OR(C110="!",E110="!",G110="!",C110="?",E110="?",G110="?")),"En cours",IF(AND(RIGHT(Sommaire!H110,8)="en cours",OR(C110="!",E110="!",G110="!",C110="?",E110="?",G110="?")),"En cours",IF(OR(C110="!",E110="!",G110="!"),"A venir",IF(AND(B110=C110,D110&lt;E110,F110=G110),"OAV(s) à télécharger",IF(AND(B110=C110,D110=E110,F110&lt;G110),"Film(s) à télécharger",IF(AND(B110=C110,D110&lt;E110,F110&lt;G110),"OAV(s) et Film(s) à télécharger",IF(AND(B110&lt;C110,D110&lt;E110,F110&lt;G110),"A télécharger",IF(AND(B110&lt;C110,D110&lt;E110),"A télécharger",IF(B110&lt;C110,"A télécharger","A contrôler")))))))))))</f>
        <v>A télécharger</v>
      </c>
      <c r="I110" s="26"/>
    </row>
    <row r="111" spans="1:9" ht="17.25" customHeight="1" x14ac:dyDescent="0.25">
      <c r="A111" s="37" t="str">
        <f>Sommaire!A111</f>
        <v>Byôsoku 5 Centimeter</v>
      </c>
      <c r="B111" s="5"/>
      <c r="C111" s="5"/>
      <c r="D111" s="5"/>
      <c r="E111" s="5"/>
      <c r="F111" s="5">
        <v>1</v>
      </c>
      <c r="G111" s="5">
        <v>1</v>
      </c>
      <c r="H111" s="28" t="str">
        <f>IF(AND(B111=C111,D111=E111,F111=G111),"Terminé",IF(OR(B111="x",D111="x",F111="x"),"Abandonné",IF(AND(RIGHT(Sommaire!H111,22)="en cours (non précisé)",OR(C111="!",E111="!",G111="!",C111="?",E111="?",G111="?")),"En cours",IF(AND(RIGHT(Sommaire!H111,8)="en cours",OR(C111="!",E111="!",G111="!",C111="?",E111="?",G111="?")),"En cours",IF(OR(C111="!",E111="!",G111="!"),"A venir",IF(AND(B111=C111,D111&lt;E111,F111=G111),"OAV(s) à télécharger",IF(AND(B111=C111,D111=E111,F111&lt;G111),"Film(s) à télécharger",IF(AND(B111=C111,D111&lt;E111,F111&lt;G111),"OAV(s) et Film(s) à télécharger",IF(AND(B111&lt;C111,D111&lt;E111,F111&lt;G111),"A télécharger",IF(AND(B111&lt;C111,D111&lt;E111),"A télécharger",IF(B111&lt;C111,"A télécharger","A contrôler")))))))))))</f>
        <v>Terminé</v>
      </c>
      <c r="I111" s="26"/>
    </row>
    <row r="112" spans="1:9" ht="17.25" customHeight="1" x14ac:dyDescent="0.25">
      <c r="A112" s="37" t="str">
        <f>Sommaire!A112</f>
        <v>C³</v>
      </c>
      <c r="B112" s="5">
        <v>0</v>
      </c>
      <c r="C112" s="5">
        <v>12</v>
      </c>
      <c r="D112" s="5">
        <v>0</v>
      </c>
      <c r="E112" s="5">
        <v>1</v>
      </c>
      <c r="F112" s="5"/>
      <c r="G112" s="5"/>
      <c r="H112" s="28" t="str">
        <f ca="1">IF(AND(B112=C112,D112=E112,F112=G112),"Terminé",IF(OR(B112="x",D112="x",F112="x"),"Abandonné",IF(AND(RIGHT(Sommaire!H112,22)="en cours (non précisé)",OR(C112="!",E112="!",G112="!",C112="?",E112="?",G112="?")),"En cours",IF(AND(RIGHT(Sommaire!H112,8)="en cours",OR(C112="!",E112="!",G112="!",C112="?",E112="?",G112="?")),"En cours",IF(OR(C112="!",E112="!",G112="!"),"A venir",IF(AND(B112=C112,D112&lt;E112,F112=G112),"OAV(s) à télécharger",IF(AND(B112=C112,D112=E112,F112&lt;G112),"Film(s) à télécharger",IF(AND(B112=C112,D112&lt;E112,F112&lt;G112),"OAV(s) et Film(s) à télécharger",IF(AND(B112&lt;C112,D112&lt;E112,F112&lt;G112),"A télécharger",IF(AND(B112&lt;C112,D112&lt;E112),"A télécharger",IF(B112&lt;C112,"A télécharger","A contrôler")))))))))))</f>
        <v>A télécharger</v>
      </c>
      <c r="I112" s="26"/>
    </row>
    <row r="113" spans="1:9" ht="17.25" customHeight="1" x14ac:dyDescent="0.25">
      <c r="A113" s="37" t="str">
        <f>Sommaire!A113</f>
        <v>C - Control</v>
      </c>
      <c r="B113" s="5">
        <v>11</v>
      </c>
      <c r="C113" s="5">
        <v>11</v>
      </c>
      <c r="D113" s="5"/>
      <c r="E113" s="5"/>
      <c r="F113" s="5"/>
      <c r="G113" s="5"/>
      <c r="H113" s="28" t="str">
        <f>IF(AND(B113=C113,D113=E113,F113=G113),"Terminé",IF(OR(B113="x",D113="x",F113="x"),"Abandonné",IF(AND(RIGHT(Sommaire!H113,22)="en cours (non précisé)",OR(C113="!",E113="!",G113="!",C113="?",E113="?",G113="?")),"En cours",IF(AND(RIGHT(Sommaire!H113,8)="en cours",OR(C113="!",E113="!",G113="!",C113="?",E113="?",G113="?")),"En cours",IF(OR(C113="!",E113="!",G113="!"),"A venir",IF(AND(B113=C113,D113&lt;E113,F113=G113),"OAV(s) à télécharger",IF(AND(B113=C113,D113=E113,F113&lt;G113),"Film(s) à télécharger",IF(AND(B113=C113,D113&lt;E113,F113&lt;G113),"OAV(s) et Film(s) à télécharger",IF(AND(B113&lt;C113,D113&lt;E113,F113&lt;G113),"A télécharger",IF(AND(B113&lt;C113,D113&lt;E113),"A télécharger",IF(B113&lt;C113,"A télécharger","A contrôler")))))))))))</f>
        <v>Terminé</v>
      </c>
      <c r="I113" s="26"/>
    </row>
    <row r="114" spans="1:9" ht="17.25" customHeight="1" x14ac:dyDescent="0.25">
      <c r="A114" s="37" t="str">
        <f>Sommaire!A114</f>
        <v>Campione!</v>
      </c>
      <c r="B114" s="5">
        <v>0</v>
      </c>
      <c r="C114" s="5">
        <v>13</v>
      </c>
      <c r="D114" s="5"/>
      <c r="E114" s="5"/>
      <c r="F114" s="5"/>
      <c r="G114" s="5"/>
      <c r="H114" s="28" t="str">
        <f ca="1">IF(AND(B114=C114,D114=E114,F114=G114),"Terminé",IF(OR(B114="x",D114="x",F114="x"),"Abandonné",IF(AND(RIGHT(Sommaire!H114,22)="en cours (non précisé)",OR(C114="!",E114="!",G114="!",C114="?",E114="?",G114="?")),"En cours",IF(AND(RIGHT(Sommaire!H114,8)="en cours",OR(C114="!",E114="!",G114="!",C114="?",E114="?",G114="?")),"En cours",IF(OR(C114="!",E114="!",G114="!"),"A venir",IF(AND(B114=C114,D114&lt;E114,F114=G114),"OAV(s) à télécharger",IF(AND(B114=C114,D114=E114,F114&lt;G114),"Film(s) à télécharger",IF(AND(B114=C114,D114&lt;E114,F114&lt;G114),"OAV(s) et Film(s) à télécharger",IF(AND(B114&lt;C114,D114&lt;E114,F114&lt;G114),"A télécharger",IF(AND(B114&lt;C114,D114&lt;E114),"A télécharger",IF(B114&lt;C114,"A télécharger","A contrôler")))))))))))</f>
        <v>A télécharger</v>
      </c>
      <c r="I114" s="26"/>
    </row>
    <row r="115" spans="1:9" ht="17.25" customHeight="1" x14ac:dyDescent="0.25">
      <c r="A115" s="37" t="str">
        <f>Sommaire!A115</f>
        <v>Canaan</v>
      </c>
      <c r="B115" s="5">
        <v>0</v>
      </c>
      <c r="C115" s="5">
        <v>13</v>
      </c>
      <c r="D115" s="5"/>
      <c r="E115" s="5"/>
      <c r="F115" s="5"/>
      <c r="G115" s="5"/>
      <c r="H115" s="28" t="str">
        <f ca="1">IF(AND(B115=C115,D115=E115,F115=G115),"Terminé",IF(OR(B115="x",D115="x",F115="x"),"Abandonné",IF(AND(RIGHT(Sommaire!H115,22)="en cours (non précisé)",OR(C115="!",E115="!",G115="!",C115="?",E115="?",G115="?")),"En cours",IF(AND(RIGHT(Sommaire!H115,8)="en cours",OR(C115="!",E115="!",G115="!",C115="?",E115="?",G115="?")),"En cours",IF(OR(C115="!",E115="!",G115="!"),"A venir",IF(AND(B115=C115,D115&lt;E115,F115=G115),"OAV(s) à télécharger",IF(AND(B115=C115,D115=E115,F115&lt;G115),"Film(s) à télécharger",IF(AND(B115=C115,D115&lt;E115,F115&lt;G115),"OAV(s) et Film(s) à télécharger",IF(AND(B115&lt;C115,D115&lt;E115,F115&lt;G115),"A télécharger",IF(AND(B115&lt;C115,D115&lt;E115),"A télécharger",IF(B115&lt;C115,"A télécharger","A contrôler")))))))))))</f>
        <v>A télécharger</v>
      </c>
      <c r="I115" s="26"/>
    </row>
    <row r="116" spans="1:9" ht="17.25" customHeight="1" x14ac:dyDescent="0.25">
      <c r="A116" s="37" t="str">
        <f>Sommaire!A116</f>
        <v>Canvas 2 - Niji Iro no Sketch</v>
      </c>
      <c r="B116" s="5">
        <v>0</v>
      </c>
      <c r="C116" s="5">
        <v>24</v>
      </c>
      <c r="D116" s="5"/>
      <c r="E116" s="5"/>
      <c r="F116" s="5"/>
      <c r="G116" s="5"/>
      <c r="H116" s="28" t="str">
        <f ca="1">IF(AND(B116=C116,D116=E116,F116=G116),"Terminé",IF(OR(B116="x",D116="x",F116="x"),"Abandonné",IF(AND(RIGHT(Sommaire!H116,22)="en cours (non précisé)",OR(C116="!",E116="!",G116="!",C116="?",E116="?",G116="?")),"En cours",IF(AND(RIGHT(Sommaire!H116,8)="en cours",OR(C116="!",E116="!",G116="!",C116="?",E116="?",G116="?")),"En cours",IF(OR(C116="!",E116="!",G116="!"),"A venir",IF(AND(B116=C116,D116&lt;E116,F116=G116),"OAV(s) à télécharger",IF(AND(B116=C116,D116=E116,F116&lt;G116),"Film(s) à télécharger",IF(AND(B116=C116,D116&lt;E116,F116&lt;G116),"OAV(s) et Film(s) à télécharger",IF(AND(B116&lt;C116,D116&lt;E116,F116&lt;G116),"A télécharger",IF(AND(B116&lt;C116,D116&lt;E116),"A télécharger",IF(B116&lt;C116,"A télécharger","A contrôler")))))))))))</f>
        <v>A télécharger</v>
      </c>
      <c r="I116" s="26"/>
    </row>
    <row r="117" spans="1:9" ht="17.25" customHeight="1" x14ac:dyDescent="0.25">
      <c r="A117" s="37" t="str">
        <f>Sommaire!A117</f>
        <v>Captain Earth</v>
      </c>
      <c r="B117" s="5">
        <v>25</v>
      </c>
      <c r="C117" s="5">
        <v>25</v>
      </c>
      <c r="D117" s="5"/>
      <c r="E117" s="5"/>
      <c r="F117" s="5"/>
      <c r="G117" s="5"/>
      <c r="H117" s="28" t="str">
        <f>IF(AND(B117=C117,D117=E117,F117=G117),"Terminé",IF(OR(B117="x",D117="x",F117="x"),"Abandonné",IF(AND(RIGHT(Sommaire!H117,22)="en cours (non précisé)",OR(C117="!",E117="!",G117="!",C117="?",E117="?",G117="?")),"En cours",IF(AND(RIGHT(Sommaire!H117,8)="en cours",OR(C117="!",E117="!",G117="!",C117="?",E117="?",G117="?")),"En cours",IF(OR(C117="!",E117="!",G117="!"),"A venir",IF(AND(B117=C117,D117&lt;E117,F117=G117),"OAV(s) à télécharger",IF(AND(B117=C117,D117=E117,F117&lt;G117),"Film(s) à télécharger",IF(AND(B117=C117,D117&lt;E117,F117&lt;G117),"OAV(s) et Film(s) à télécharger",IF(AND(B117&lt;C117,D117&lt;E117,F117&lt;G117),"A télécharger",IF(AND(B117&lt;C117,D117&lt;E117),"A télécharger",IF(B117&lt;C117,"A télécharger","A contrôler")))))))))))</f>
        <v>Terminé</v>
      </c>
      <c r="I117" s="26"/>
    </row>
    <row r="118" spans="1:9" ht="17.25" customHeight="1" x14ac:dyDescent="0.25">
      <c r="A118" s="37" t="str">
        <f>Sommaire!A118</f>
        <v>Chain Chronicles</v>
      </c>
      <c r="B118" s="5">
        <v>0</v>
      </c>
      <c r="C118" s="5" t="s">
        <v>89</v>
      </c>
      <c r="D118" s="5"/>
      <c r="E118" s="5"/>
      <c r="F118" s="5"/>
      <c r="G118" s="5"/>
      <c r="H118" s="28" t="str">
        <f ca="1">IF(AND(B118=C118,D118=E118,F118=G118),"Terminé",IF(OR(B118="x",D118="x",F118="x"),"Abandonné",IF(AND(RIGHT(Sommaire!H118,22)="en cours (non précisé)",OR(C118="!",E118="!",G118="!",C118="?",E118="?",G118="?")),"En cours",IF(AND(RIGHT(Sommaire!H118,8)="en cours",OR(C118="!",E118="!",G118="!",C118="?",E118="?",G118="?")),"En cours",IF(OR(C118="!",E118="!",G118="!"),"A venir",IF(AND(B118=C118,D118&lt;E118,F118=G118),"OAV(s) à télécharger",IF(AND(B118=C118,D118=E118,F118&lt;G118),"Film(s) à télécharger",IF(AND(B118=C118,D118&lt;E118,F118&lt;G118),"OAV(s) et Film(s) à télécharger",IF(AND(B118&lt;C118,D118&lt;E118,F118&lt;G118),"A télécharger",IF(AND(B118&lt;C118,D118&lt;E118),"A télécharger",IF(B118&lt;C118,"A télécharger","A contrôler")))))))))))</f>
        <v>A venir</v>
      </c>
      <c r="I118" s="26"/>
    </row>
    <row r="119" spans="1:9" ht="17.25" customHeight="1" x14ac:dyDescent="0.25">
      <c r="A119" s="37" t="str">
        <f>Sommaire!A119</f>
        <v>Chaos; Head</v>
      </c>
      <c r="B119" s="5">
        <v>0</v>
      </c>
      <c r="C119" s="5">
        <v>12</v>
      </c>
      <c r="D119" s="5"/>
      <c r="E119" s="5"/>
      <c r="F119" s="5"/>
      <c r="G119" s="5"/>
      <c r="H119" s="28" t="str">
        <f ca="1">IF(AND(B119=C119,D119=E119,F119=G119),"Terminé",IF(OR(B119="x",D119="x",F119="x"),"Abandonné",IF(AND(RIGHT(Sommaire!H119,22)="en cours (non précisé)",OR(C119="!",E119="!",G119="!",C119="?",E119="?",G119="?")),"En cours",IF(AND(RIGHT(Sommaire!H119,8)="en cours",OR(C119="!",E119="!",G119="!",C119="?",E119="?",G119="?")),"En cours",IF(OR(C119="!",E119="!",G119="!"),"A venir",IF(AND(B119=C119,D119&lt;E119,F119=G119),"OAV(s) à télécharger",IF(AND(B119=C119,D119=E119,F119&lt;G119),"Film(s) à télécharger",IF(AND(B119=C119,D119&lt;E119,F119&lt;G119),"OAV(s) et Film(s) à télécharger",IF(AND(B119&lt;C119,D119&lt;E119,F119&lt;G119),"A télécharger",IF(AND(B119&lt;C119,D119&lt;E119),"A télécharger",IF(B119&lt;C119,"A télécharger","A contrôler")))))))))))</f>
        <v>A télécharger</v>
      </c>
      <c r="I119" s="26"/>
    </row>
    <row r="120" spans="1:9" ht="17.25" customHeight="1" x14ac:dyDescent="0.25">
      <c r="A120" s="37" t="str">
        <f>Sommaire!A120</f>
        <v>Chihayafuru</v>
      </c>
      <c r="B120" s="5">
        <v>0</v>
      </c>
      <c r="C120" s="5">
        <v>25</v>
      </c>
      <c r="D120" s="5"/>
      <c r="E120" s="5"/>
      <c r="F120" s="5"/>
      <c r="G120" s="5"/>
      <c r="H120" s="28" t="str">
        <f ca="1">IF(AND(B120=C120,D120=E120,F120=G120),"Terminé",IF(OR(B120="x",D120="x",F120="x"),"Abandonné",IF(AND(RIGHT(Sommaire!H120,22)="en cours (non précisé)",OR(C120="!",E120="!",G120="!",C120="?",E120="?",G120="?")),"En cours",IF(AND(RIGHT(Sommaire!H120,8)="en cours",OR(C120="!",E120="!",G120="!",C120="?",E120="?",G120="?")),"En cours",IF(OR(C120="!",E120="!",G120="!"),"A venir",IF(AND(B120=C120,D120&lt;E120,F120=G120),"OAV(s) à télécharger",IF(AND(B120=C120,D120=E120,F120&lt;G120),"Film(s) à télécharger",IF(AND(B120=C120,D120&lt;E120,F120&lt;G120),"OAV(s) et Film(s) à télécharger",IF(AND(B120&lt;C120,D120&lt;E120,F120&lt;G120),"A télécharger",IF(AND(B120&lt;C120,D120&lt;E120),"A télécharger",IF(B120&lt;C120,"A télécharger","A contrôler")))))))))))</f>
        <v>A télécharger</v>
      </c>
      <c r="I120" s="26"/>
    </row>
    <row r="121" spans="1:9" ht="17.25" customHeight="1" x14ac:dyDescent="0.25">
      <c r="A121" s="37" t="str">
        <f>Sommaire!A121</f>
        <v>Chihayafuru 2</v>
      </c>
      <c r="B121" s="5">
        <v>0</v>
      </c>
      <c r="C121" s="5">
        <v>25</v>
      </c>
      <c r="D121" s="5"/>
      <c r="E121" s="5"/>
      <c r="F121" s="5"/>
      <c r="G121" s="5"/>
      <c r="H121" s="28" t="str">
        <f ca="1">IF(AND(B121=C121,D121=E121,F121=G121),"Terminé",IF(OR(B121="x",D121="x",F121="x"),"Abandonné",IF(AND(RIGHT(Sommaire!H121,22)="en cours (non précisé)",OR(C121="!",E121="!",G121="!",C121="?",E121="?",G121="?")),"En cours",IF(AND(RIGHT(Sommaire!H121,8)="en cours",OR(C121="!",E121="!",G121="!",C121="?",E121="?",G121="?")),"En cours",IF(OR(C121="!",E121="!",G121="!"),"A venir",IF(AND(B121=C121,D121&lt;E121,F121=G121),"OAV(s) à télécharger",IF(AND(B121=C121,D121=E121,F121&lt;G121),"Film(s) à télécharger",IF(AND(B121=C121,D121&lt;E121,F121&lt;G121),"OAV(s) et Film(s) à télécharger",IF(AND(B121&lt;C121,D121&lt;E121,F121&lt;G121),"A télécharger",IF(AND(B121&lt;C121,D121&lt;E121),"A télécharger",IF(B121&lt;C121,"A télécharger","A contrôler")))))))))))</f>
        <v>A télécharger</v>
      </c>
      <c r="I121" s="26"/>
    </row>
    <row r="122" spans="1:9" ht="17.25" customHeight="1" x14ac:dyDescent="0.25">
      <c r="A122" s="37" t="str">
        <f>Sommaire!A122</f>
        <v>Chobits</v>
      </c>
      <c r="B122" s="5">
        <v>0</v>
      </c>
      <c r="C122" s="5">
        <v>27</v>
      </c>
      <c r="D122" s="5">
        <v>0</v>
      </c>
      <c r="E122" s="5">
        <v>3</v>
      </c>
      <c r="F122" s="5"/>
      <c r="G122" s="5"/>
      <c r="H122" s="28" t="str">
        <f ca="1">IF(AND(B122=C122,D122=E122,F122=G122),"Terminé",IF(OR(B122="x",D122="x",F122="x"),"Abandonné",IF(AND(RIGHT(Sommaire!H122,22)="en cours (non précisé)",OR(C122="!",E122="!",G122="!",C122="?",E122="?",G122="?")),"En cours",IF(AND(RIGHT(Sommaire!H122,8)="en cours",OR(C122="!",E122="!",G122="!",C122="?",E122="?",G122="?")),"En cours",IF(OR(C122="!",E122="!",G122="!"),"A venir",IF(AND(B122=C122,D122&lt;E122,F122=G122),"OAV(s) à télécharger",IF(AND(B122=C122,D122=E122,F122&lt;G122),"Film(s) à télécharger",IF(AND(B122=C122,D122&lt;E122,F122&lt;G122),"OAV(s) et Film(s) à télécharger",IF(AND(B122&lt;C122,D122&lt;E122,F122&lt;G122),"A télécharger",IF(AND(B122&lt;C122,D122&lt;E122),"A télécharger",IF(B122&lt;C122,"A télécharger","A contrôler")))))))))))</f>
        <v>A télécharger</v>
      </c>
      <c r="I122" s="26"/>
    </row>
    <row r="123" spans="1:9" ht="17.25" customHeight="1" x14ac:dyDescent="0.25">
      <c r="A123" s="37" t="str">
        <f>Sommaire!A123</f>
        <v>Chôjiku Robo Meguru</v>
      </c>
      <c r="B123" s="5">
        <v>0</v>
      </c>
      <c r="C123" s="5" t="s">
        <v>89</v>
      </c>
      <c r="D123" s="5"/>
      <c r="E123" s="5"/>
      <c r="F123" s="5"/>
      <c r="G123" s="5"/>
      <c r="H123" s="28" t="str">
        <f ca="1">IF(AND(B123=C123,D123=E123,F123=G123),"Terminé",IF(OR(B123="x",D123="x",F123="x"),"Abandonné",IF(AND(RIGHT(Sommaire!H123,22)="en cours (non précisé)",OR(C123="!",E123="!",G123="!",C123="?",E123="?",G123="?")),"En cours",IF(AND(RIGHT(Sommaire!H123,8)="en cours",OR(C123="!",E123="!",G123="!",C123="?",E123="?",G123="?")),"En cours",IF(OR(C123="!",E123="!",G123="!"),"A venir",IF(AND(B123=C123,D123&lt;E123,F123=G123),"OAV(s) à télécharger",IF(AND(B123=C123,D123=E123,F123&lt;G123),"Film(s) à télécharger",IF(AND(B123=C123,D123&lt;E123,F123&lt;G123),"OAV(s) et Film(s) à télécharger",IF(AND(B123&lt;C123,D123&lt;E123,F123&lt;G123),"A télécharger",IF(AND(B123&lt;C123,D123&lt;E123),"A télécharger",IF(B123&lt;C123,"A télécharger","A contrôler")))))))))))</f>
        <v>A venir</v>
      </c>
      <c r="I123" s="26"/>
    </row>
    <row r="124" spans="1:9" ht="17.25" customHeight="1" x14ac:dyDescent="0.25">
      <c r="A124" s="37" t="str">
        <f>Sommaire!A124</f>
        <v>Chrno Crusade</v>
      </c>
      <c r="B124" s="5">
        <v>0</v>
      </c>
      <c r="C124" s="5">
        <v>24</v>
      </c>
      <c r="D124" s="5"/>
      <c r="E124" s="5"/>
      <c r="F124" s="5"/>
      <c r="G124" s="5"/>
      <c r="H124" s="28" t="str">
        <f ca="1">IF(AND(B124=C124,D124=E124,F124=G124),"Terminé",IF(OR(B124="x",D124="x",F124="x"),"Abandonné",IF(AND(RIGHT(Sommaire!H124,22)="en cours (non précisé)",OR(C124="!",E124="!",G124="!",C124="?",E124="?",G124="?")),"En cours",IF(AND(RIGHT(Sommaire!H124,8)="en cours",OR(C124="!",E124="!",G124="!",C124="?",E124="?",G124="?")),"En cours",IF(OR(C124="!",E124="!",G124="!"),"A venir",IF(AND(B124=C124,D124&lt;E124,F124=G124),"OAV(s) à télécharger",IF(AND(B124=C124,D124=E124,F124&lt;G124),"Film(s) à télécharger",IF(AND(B124=C124,D124&lt;E124,F124&lt;G124),"OAV(s) et Film(s) à télécharger",IF(AND(B124&lt;C124,D124&lt;E124,F124&lt;G124),"A télécharger",IF(AND(B124&lt;C124,D124&lt;E124),"A télécharger",IF(B124&lt;C124,"A télécharger","A contrôler")))))))))))</f>
        <v>A télécharger</v>
      </c>
      <c r="I124" s="26"/>
    </row>
    <row r="125" spans="1:9" ht="17.25" customHeight="1" x14ac:dyDescent="0.25">
      <c r="A125" s="37" t="str">
        <f>Sommaire!A125</f>
        <v>Chûnibyô Demo Koi ga Shitai!</v>
      </c>
      <c r="B125" s="5">
        <v>12</v>
      </c>
      <c r="C125" s="5">
        <v>12</v>
      </c>
      <c r="D125" s="5">
        <v>12</v>
      </c>
      <c r="E125" s="5">
        <v>12</v>
      </c>
      <c r="F125" s="5">
        <v>1</v>
      </c>
      <c r="G125" s="5">
        <v>1</v>
      </c>
      <c r="H125" s="28" t="str">
        <f>IF(AND(B125=C125,D125=E125,F125=G125),"Terminé",IF(OR(B125="x",D125="x",F125="x"),"Abandonné",IF(AND(RIGHT(Sommaire!H125,22)="en cours (non précisé)",OR(C125="!",E125="!",G125="!",C125="?",E125="?",G125="?")),"En cours",IF(AND(RIGHT(Sommaire!H125,8)="en cours",OR(C125="!",E125="!",G125="!",C125="?",E125="?",G125="?")),"En cours",IF(OR(C125="!",E125="!",G125="!"),"A venir",IF(AND(B125=C125,D125&lt;E125,F125=G125),"OAV(s) à télécharger",IF(AND(B125=C125,D125=E125,F125&lt;G125),"Film(s) à télécharger",IF(AND(B125=C125,D125&lt;E125,F125&lt;G125),"OAV(s) et Film(s) à télécharger",IF(AND(B125&lt;C125,D125&lt;E125,F125&lt;G125),"A télécharger",IF(AND(B125&lt;C125,D125&lt;E125),"A télécharger",IF(B125&lt;C125,"A télécharger","A contrôler")))))))))))</f>
        <v>Terminé</v>
      </c>
      <c r="I125" s="26"/>
    </row>
    <row r="126" spans="1:9" ht="17.25" customHeight="1" x14ac:dyDescent="0.25">
      <c r="A126" s="37" t="str">
        <f>Sommaire!A126</f>
        <v>Chûnibyô Demo Koi ga Shitai! 2</v>
      </c>
      <c r="B126" s="5">
        <v>12</v>
      </c>
      <c r="C126" s="5">
        <v>12</v>
      </c>
      <c r="D126" s="5">
        <v>1</v>
      </c>
      <c r="E126" s="5">
        <v>1</v>
      </c>
      <c r="F126" s="5"/>
      <c r="G126" s="5"/>
      <c r="H126" s="28" t="str">
        <f>IF(AND(B126=C126,D126=E126,F126=G126),"Terminé",IF(OR(B126="x",D126="x",F126="x"),"Abandonné",IF(AND(RIGHT(Sommaire!H126,22)="en cours (non précisé)",OR(C126="!",E126="!",G126="!",C126="?",E126="?",G126="?")),"En cours",IF(AND(RIGHT(Sommaire!H126,8)="en cours",OR(C126="!",E126="!",G126="!",C126="?",E126="?",G126="?")),"En cours",IF(OR(C126="!",E126="!",G126="!"),"A venir",IF(AND(B126=C126,D126&lt;E126,F126=G126),"OAV(s) à télécharger",IF(AND(B126=C126,D126=E126,F126&lt;G126),"Film(s) à télécharger",IF(AND(B126=C126,D126&lt;E126,F126&lt;G126),"OAV(s) et Film(s) à télécharger",IF(AND(B126&lt;C126,D126&lt;E126,F126&lt;G126),"A télécharger",IF(AND(B126&lt;C126,D126&lt;E126),"A télécharger",IF(B126&lt;C126,"A télécharger","A contrôler")))))))))))</f>
        <v>Terminé</v>
      </c>
      <c r="I126" s="26"/>
    </row>
    <row r="127" spans="1:9" ht="17.25" customHeight="1" x14ac:dyDescent="0.25">
      <c r="A127" s="37" t="str">
        <f>Sommaire!A127</f>
        <v>Code - Breaker</v>
      </c>
      <c r="B127" s="5">
        <v>0</v>
      </c>
      <c r="C127" s="5">
        <v>13</v>
      </c>
      <c r="D127" s="5">
        <v>0</v>
      </c>
      <c r="E127" s="5">
        <v>3</v>
      </c>
      <c r="F127" s="5"/>
      <c r="G127" s="5"/>
      <c r="H127" s="28" t="str">
        <f ca="1">IF(AND(B127=C127,D127=E127,F127=G127),"Terminé",IF(OR(B127="x",D127="x",F127="x"),"Abandonné",IF(AND(RIGHT(Sommaire!H127,22)="en cours (non précisé)",OR(C127="!",E127="!",G127="!",C127="?",E127="?",G127="?")),"En cours",IF(AND(RIGHT(Sommaire!H127,8)="en cours",OR(C127="!",E127="!",G127="!",C127="?",E127="?",G127="?")),"En cours",IF(OR(C127="!",E127="!",G127="!"),"A venir",IF(AND(B127=C127,D127&lt;E127,F127=G127),"OAV(s) à télécharger",IF(AND(B127=C127,D127=E127,F127&lt;G127),"Film(s) à télécharger",IF(AND(B127=C127,D127&lt;E127,F127&lt;G127),"OAV(s) et Film(s) à télécharger",IF(AND(B127&lt;C127,D127&lt;E127,F127&lt;G127),"A télécharger",IF(AND(B127&lt;C127,D127&lt;E127),"A télécharger",IF(B127&lt;C127,"A télécharger","A contrôler")))))))))))</f>
        <v>A télécharger</v>
      </c>
      <c r="I127" s="26"/>
    </row>
    <row r="128" spans="1:9" ht="17.25" customHeight="1" x14ac:dyDescent="0.25">
      <c r="A128" s="37" t="str">
        <f>Sommaire!A128</f>
        <v>Code-E</v>
      </c>
      <c r="B128" s="5">
        <v>12</v>
      </c>
      <c r="C128" s="5">
        <v>12</v>
      </c>
      <c r="D128" s="5"/>
      <c r="E128" s="5"/>
      <c r="F128" s="5"/>
      <c r="G128" s="5"/>
      <c r="H128" s="28" t="str">
        <f>IF(AND(B128=C128,D128=E128,F128=G128),"Terminé",IF(OR(B128="x",D128="x",F128="x"),"Abandonné",IF(AND(RIGHT(Sommaire!H128,22)="en cours (non précisé)",OR(C128="!",E128="!",G128="!",C128="?",E128="?",G128="?")),"En cours",IF(AND(RIGHT(Sommaire!H128,8)="en cours",OR(C128="!",E128="!",G128="!",C128="?",E128="?",G128="?")),"En cours",IF(OR(C128="!",E128="!",G128="!"),"A venir",IF(AND(B128=C128,D128&lt;E128,F128=G128),"OAV(s) à télécharger",IF(AND(B128=C128,D128=E128,F128&lt;G128),"Film(s) à télécharger",IF(AND(B128=C128,D128&lt;E128,F128&lt;G128),"OAV(s) et Film(s) à télécharger",IF(AND(B128&lt;C128,D128&lt;E128,F128&lt;G128),"A télécharger",IF(AND(B128&lt;C128,D128&lt;E128),"A télécharger",IF(B128&lt;C128,"A télécharger","A contrôler")))))))))))</f>
        <v>Terminé</v>
      </c>
      <c r="I128" s="26"/>
    </row>
    <row r="129" spans="1:10" ht="17.25" customHeight="1" x14ac:dyDescent="0.25">
      <c r="A129" s="37" t="str">
        <f>Sommaire!A129</f>
        <v>Code - Geass</v>
      </c>
      <c r="B129" s="5">
        <v>0</v>
      </c>
      <c r="C129" s="5">
        <v>25</v>
      </c>
      <c r="D129" s="5">
        <v>0</v>
      </c>
      <c r="E129" s="5">
        <v>9</v>
      </c>
      <c r="F129" s="5"/>
      <c r="G129" s="5"/>
      <c r="H129" s="28" t="str">
        <f ca="1">IF(AND(B129=C129,D129=E129,F129=G129),"Terminé",IF(OR(B129="x",D129="x",F129="x"),"Abandonné",IF(AND(RIGHT(Sommaire!H129,22)="en cours (non précisé)",OR(C129="!",E129="!",G129="!",C129="?",E129="?",G129="?")),"En cours",IF(AND(RIGHT(Sommaire!H129,8)="en cours",OR(C129="!",E129="!",G129="!",C129="?",E129="?",G129="?")),"En cours",IF(OR(C129="!",E129="!",G129="!"),"A venir",IF(AND(B129=C129,D129&lt;E129,F129=G129),"OAV(s) à télécharger",IF(AND(B129=C129,D129=E129,F129&lt;G129),"Film(s) à télécharger",IF(AND(B129=C129,D129&lt;E129,F129&lt;G129),"OAV(s) et Film(s) à télécharger",IF(AND(B129&lt;C129,D129&lt;E129,F129&lt;G129),"A télécharger",IF(AND(B129&lt;C129,D129&lt;E129),"A télécharger",IF(B129&lt;C129,"A télécharger","A contrôler")))))))))))</f>
        <v>A télécharger</v>
      </c>
      <c r="I129" s="26"/>
    </row>
    <row r="130" spans="1:10" ht="17.25" customHeight="1" x14ac:dyDescent="0.25">
      <c r="A130" s="37" t="str">
        <f>Sommaire!A130</f>
        <v>Code - Geass 2</v>
      </c>
      <c r="B130" s="5">
        <v>0</v>
      </c>
      <c r="C130" s="5">
        <v>25</v>
      </c>
      <c r="D130" s="5">
        <v>0</v>
      </c>
      <c r="E130" s="5">
        <v>1</v>
      </c>
      <c r="F130" s="5"/>
      <c r="G130" s="5"/>
      <c r="H130" s="28" t="str">
        <f ca="1">IF(AND(B130=C130,D130=E130,F130=G130),"Terminé",IF(OR(B130="x",D130="x",F130="x"),"Abandonné",IF(AND(RIGHT(Sommaire!H130,22)="en cours (non précisé)",OR(C130="!",E130="!",G130="!",C130="?",E130="?",G130="?")),"En cours",IF(AND(RIGHT(Sommaire!H130,8)="en cours",OR(C130="!",E130="!",G130="!",C130="?",E130="?",G130="?")),"En cours",IF(OR(C130="!",E130="!",G130="!"),"A venir",IF(AND(B130=C130,D130&lt;E130,F130=G130),"OAV(s) à télécharger",IF(AND(B130=C130,D130=E130,F130&lt;G130),"Film(s) à télécharger",IF(AND(B130=C130,D130&lt;E130,F130&lt;G130),"OAV(s) et Film(s) à télécharger",IF(AND(B130&lt;C130,D130&lt;E130,F130&lt;G130),"A télécharger",IF(AND(B130&lt;C130,D130&lt;E130),"A télécharger",IF(B130&lt;C130,"A télécharger","A contrôler")))))))))))</f>
        <v>A télécharger</v>
      </c>
      <c r="I130" s="26"/>
    </row>
    <row r="131" spans="1:10" ht="17.25" customHeight="1" x14ac:dyDescent="0.25">
      <c r="A131" s="37" t="str">
        <f>Sommaire!A131</f>
        <v>Cross Ange</v>
      </c>
      <c r="B131" s="5">
        <v>16</v>
      </c>
      <c r="C131" s="5" t="s">
        <v>74</v>
      </c>
      <c r="D131" s="5"/>
      <c r="E131" s="5"/>
      <c r="F131" s="5"/>
      <c r="G131" s="5"/>
      <c r="H131" s="28" t="str">
        <f ca="1">IF(AND(B131=C131,D131=E131,F131=G131),"Terminé",IF(OR(B131="x",D131="x",F131="x"),"Abandonné",IF(AND(RIGHT(Sommaire!H131,22)="en cours (non précisé)",OR(C131="!",E131="!",G131="!",C131="?",E131="?",G131="?")),"En cours",IF(AND(RIGHT(Sommaire!H131,8)="en cours",OR(C131="!",E131="!",G131="!",C131="?",E131="?",G131="?")),"En cours",IF(OR(C131="!",E131="!",G131="!"),"A venir",IF(AND(B131=C131,D131&lt;E131,F131=G131),"OAV(s) à télécharger",IF(AND(B131=C131,D131=E131,F131&lt;G131),"Film(s) à télécharger",IF(AND(B131=C131,D131&lt;E131,F131&lt;G131),"OAV(s) et Film(s) à télécharger",IF(AND(B131&lt;C131,D131&lt;E131,F131&lt;G131),"A télécharger",IF(AND(B131&lt;C131,D131&lt;E131),"A télécharger",IF(B131&lt;C131,"A télécharger","A contrôler")))))))))))</f>
        <v>En cours</v>
      </c>
      <c r="I131" s="87" t="s">
        <v>165</v>
      </c>
      <c r="J131" s="26"/>
    </row>
    <row r="132" spans="1:10" ht="17.25" customHeight="1" x14ac:dyDescent="0.25">
      <c r="A132" s="37" t="str">
        <f>Sommaire!A132</f>
        <v>Cross Games</v>
      </c>
      <c r="B132" s="5">
        <v>0</v>
      </c>
      <c r="C132" s="5">
        <v>50</v>
      </c>
      <c r="D132" s="5"/>
      <c r="E132" s="5"/>
      <c r="F132" s="5"/>
      <c r="G132" s="5"/>
      <c r="H132" s="28" t="str">
        <f ca="1">IF(AND(B132=C132,D132=E132,F132=G132),"Terminé",IF(OR(B132="x",D132="x",F132="x"),"Abandonné",IF(AND(RIGHT(Sommaire!H132,22)="en cours (non précisé)",OR(C132="!",E132="!",G132="!",C132="?",E132="?",G132="?")),"En cours",IF(AND(RIGHT(Sommaire!H132,8)="en cours",OR(C132="!",E132="!",G132="!",C132="?",E132="?",G132="?")),"En cours",IF(OR(C132="!",E132="!",G132="!"),"A venir",IF(AND(B132=C132,D132&lt;E132,F132=G132),"OAV(s) à télécharger",IF(AND(B132=C132,D132=E132,F132&lt;G132),"Film(s) à télécharger",IF(AND(B132=C132,D132&lt;E132,F132&lt;G132),"OAV(s) et Film(s) à télécharger",IF(AND(B132&lt;C132,D132&lt;E132,F132&lt;G132),"A télécharger",IF(AND(B132&lt;C132,D132&lt;E132),"A télécharger",IF(B132&lt;C132,"A télécharger","A contrôler")))))))))))</f>
        <v>A télécharger</v>
      </c>
      <c r="I132" s="26"/>
    </row>
    <row r="133" spans="1:10" ht="17.25" customHeight="1" x14ac:dyDescent="0.25">
      <c r="A133" s="37" t="str">
        <f>Sommaire!A133</f>
        <v>Cyclops Shôjo Saipuu</v>
      </c>
      <c r="B133" s="5">
        <v>12</v>
      </c>
      <c r="C133" s="5">
        <v>12</v>
      </c>
      <c r="D133" s="5"/>
      <c r="E133" s="5"/>
      <c r="F133" s="5"/>
      <c r="G133" s="5"/>
      <c r="H133" s="28" t="str">
        <f>IF(AND(B133=C133,D133=E133,F133=G133),"Terminé",IF(OR(B133="x",D133="x",F133="x"),"Abandonné",IF(AND(RIGHT(Sommaire!H133,22)="en cours (non précisé)",OR(C133="!",E133="!",G133="!",C133="?",E133="?",G133="?")),"En cours",IF(AND(RIGHT(Sommaire!H133,8)="en cours",OR(C133="!",E133="!",G133="!",C133="?",E133="?",G133="?")),"En cours",IF(OR(C133="!",E133="!",G133="!"),"A venir",IF(AND(B133=C133,D133&lt;E133,F133=G133),"OAV(s) à télécharger",IF(AND(B133=C133,D133=E133,F133&lt;G133),"Film(s) à télécharger",IF(AND(B133=C133,D133&lt;E133,F133&lt;G133),"OAV(s) et Film(s) à télécharger",IF(AND(B133&lt;C133,D133&lt;E133,F133&lt;G133),"A télécharger",IF(AND(B133&lt;C133,D133&lt;E133),"A télécharger",IF(B133&lt;C133,"A télécharger","A contrôler")))))))))))</f>
        <v>Terminé</v>
      </c>
      <c r="I133" s="26"/>
    </row>
    <row r="134" spans="1:10" ht="17.25" customHeight="1" x14ac:dyDescent="0.25">
      <c r="A134" s="37" t="str">
        <f>Sommaire!A134</f>
        <v>D. Gray Man</v>
      </c>
      <c r="B134" s="5">
        <v>0</v>
      </c>
      <c r="C134" s="5">
        <v>103</v>
      </c>
      <c r="D134" s="5"/>
      <c r="E134" s="5"/>
      <c r="F134" s="5"/>
      <c r="G134" s="5"/>
      <c r="H134" s="28" t="str">
        <f ca="1">IF(AND(B134=C134,D134=E134,F134=G134),"Terminé",IF(OR(B134="x",D134="x",F134="x"),"Abandonné",IF(AND(RIGHT(Sommaire!H134,22)="en cours (non précisé)",OR(C134="!",E134="!",G134="!",C134="?",E134="?",G134="?")),"En cours",IF(AND(RIGHT(Sommaire!H134,8)="en cours",OR(C134="!",E134="!",G134="!",C134="?",E134="?",G134="?")),"En cours",IF(OR(C134="!",E134="!",G134="!"),"A venir",IF(AND(B134=C134,D134&lt;E134,F134=G134),"OAV(s) à télécharger",IF(AND(B134=C134,D134=E134,F134&lt;G134),"Film(s) à télécharger",IF(AND(B134=C134,D134&lt;E134,F134&lt;G134),"OAV(s) et Film(s) à télécharger",IF(AND(B134&lt;C134,D134&lt;E134,F134&lt;G134),"A télécharger",IF(AND(B134&lt;C134,D134&lt;E134),"A télécharger",IF(B134&lt;C134,"A télécharger","A contrôler")))))))))))</f>
        <v>A télécharger</v>
      </c>
      <c r="I134" s="26"/>
    </row>
    <row r="135" spans="1:10" ht="17.25" customHeight="1" x14ac:dyDescent="0.25">
      <c r="A135" s="37" t="str">
        <f>Sommaire!A135</f>
        <v>D-Frag!</v>
      </c>
      <c r="B135" s="5">
        <v>0</v>
      </c>
      <c r="C135" s="5">
        <v>12</v>
      </c>
      <c r="D135" s="5">
        <v>0</v>
      </c>
      <c r="E135" s="5">
        <v>1</v>
      </c>
      <c r="F135" s="5"/>
      <c r="G135" s="5"/>
      <c r="H135" s="28" t="str">
        <f ca="1">IF(AND(B135=C135,D135=E135,F135=G135),"Terminé",IF(OR(B135="x",D135="x",F135="x"),"Abandonné",IF(AND(RIGHT(Sommaire!H135,22)="en cours (non précisé)",OR(C135="!",E135="!",G135="!",C135="?",E135="?",G135="?")),"En cours",IF(AND(RIGHT(Sommaire!H135,8)="en cours",OR(C135="!",E135="!",G135="!",C135="?",E135="?",G135="?")),"En cours",IF(OR(C135="!",E135="!",G135="!"),"A venir",IF(AND(B135=C135,D135&lt;E135,F135=G135),"OAV(s) à télécharger",IF(AND(B135=C135,D135=E135,F135&lt;G135),"Film(s) à télécharger",IF(AND(B135=C135,D135&lt;E135,F135&lt;G135),"OAV(s) et Film(s) à télécharger",IF(AND(B135&lt;C135,D135&lt;E135,F135&lt;G135),"A télécharger",IF(AND(B135&lt;C135,D135&lt;E135),"A télécharger",IF(B135&lt;C135,"A télécharger","A contrôler")))))))))))</f>
        <v>A télécharger</v>
      </c>
      <c r="I135" s="26"/>
    </row>
    <row r="136" spans="1:10" ht="17.25" customHeight="1" x14ac:dyDescent="0.25">
      <c r="A136" s="37" t="str">
        <f>Sommaire!A136</f>
        <v>Daitoshokan no Hitsujikai</v>
      </c>
      <c r="B136" s="5">
        <v>12</v>
      </c>
      <c r="C136" s="73">
        <v>12</v>
      </c>
      <c r="D136" s="5">
        <v>0</v>
      </c>
      <c r="E136" s="5" t="s">
        <v>74</v>
      </c>
      <c r="F136" s="5"/>
      <c r="G136" s="5"/>
      <c r="H136" s="28" t="str">
        <f ca="1">IF(AND(B136=C136,D136=E136,F136=G136),"Terminé",IF(OR(B136="x",D136="x",F136="x"),"Abandonné",IF(AND(RIGHT(Sommaire!H136,22)="en cours (non précisé)",OR(C136="!",E136="!",G136="!",C136="?",E136="?",G136="?")),"En cours",IF(AND(RIGHT(Sommaire!H136,8)="en cours",OR(C136="!",E136="!",G136="!",C136="?",E136="?",G136="?")),"En cours",IF(OR(C136="!",E136="!",G136="!"),"A venir",IF(AND(B136=C136,D136&lt;E136,F136=G136),"OAV(s) à télécharger",IF(AND(B136=C136,D136=E136,F136&lt;G136),"Film(s) à télécharger",IF(AND(B136=C136,D136&lt;E136,F136&lt;G136),"OAV(s) et Film(s) à télécharger",IF(AND(B136&lt;C136,D136&lt;E136,F136&lt;G136),"A télécharger",IF(AND(B136&lt;C136,D136&lt;E136),"A télécharger",IF(B136&lt;C136,"A télécharger","A contrôler")))))))))))</f>
        <v>En cours</v>
      </c>
      <c r="I136" s="87" t="s">
        <v>148</v>
      </c>
      <c r="J136" s="26"/>
    </row>
    <row r="137" spans="1:10" ht="17.25" customHeight="1" x14ac:dyDescent="0.25">
      <c r="A137" s="37" t="str">
        <f>Sommaire!A137</f>
        <v>Dakara Boku wa, H ga Dekinai</v>
      </c>
      <c r="B137" s="5">
        <v>0</v>
      </c>
      <c r="C137" s="5">
        <v>12</v>
      </c>
      <c r="D137" s="5"/>
      <c r="E137" s="5"/>
      <c r="F137" s="5"/>
      <c r="G137" s="5"/>
      <c r="H137" s="28" t="str">
        <f ca="1">IF(AND(B137=C137,D137=E137,F137=G137),"Terminé",IF(OR(B137="x",D137="x",F137="x"),"Abandonné",IF(AND(RIGHT(Sommaire!H137,22)="en cours (non précisé)",OR(C137="!",E137="!",G137="!",C137="?",E137="?",G137="?")),"En cours",IF(AND(RIGHT(Sommaire!H137,8)="en cours",OR(C137="!",E137="!",G137="!",C137="?",E137="?",G137="?")),"En cours",IF(OR(C137="!",E137="!",G137="!"),"A venir",IF(AND(B137=C137,D137&lt;E137,F137=G137),"OAV(s) à télécharger",IF(AND(B137=C137,D137=E137,F137&lt;G137),"Film(s) à télécharger",IF(AND(B137=C137,D137&lt;E137,F137&lt;G137),"OAV(s) et Film(s) à télécharger",IF(AND(B137&lt;C137,D137&lt;E137,F137&lt;G137),"A télécharger",IF(AND(B137&lt;C137,D137&lt;E137),"A télécharger",IF(B137&lt;C137,"A télécharger","A contrôler")))))))))))</f>
        <v>A télécharger</v>
      </c>
      <c r="I137" s="26"/>
    </row>
    <row r="138" spans="1:10" ht="17.25" customHeight="1" x14ac:dyDescent="0.25">
      <c r="A138" s="37" t="str">
        <f>Sommaire!A138</f>
        <v>Dance in the vampire Bund</v>
      </c>
      <c r="B138" s="5">
        <v>0</v>
      </c>
      <c r="C138" s="5">
        <v>12</v>
      </c>
      <c r="D138" s="5"/>
      <c r="E138" s="5"/>
      <c r="F138" s="5"/>
      <c r="G138" s="5"/>
      <c r="H138" s="28" t="str">
        <f ca="1">IF(AND(B138=C138,D138=E138,F138=G138),"Terminé",IF(OR(B138="x",D138="x",F138="x"),"Abandonné",IF(AND(RIGHT(Sommaire!H138,22)="en cours (non précisé)",OR(C138="!",E138="!",G138="!",C138="?",E138="?",G138="?")),"En cours",IF(AND(RIGHT(Sommaire!H138,8)="en cours",OR(C138="!",E138="!",G138="!",C138="?",E138="?",G138="?")),"En cours",IF(OR(C138="!",E138="!",G138="!"),"A venir",IF(AND(B138=C138,D138&lt;E138,F138=G138),"OAV(s) à télécharger",IF(AND(B138=C138,D138=E138,F138&lt;G138),"Film(s) à télécharger",IF(AND(B138=C138,D138&lt;E138,F138&lt;G138),"OAV(s) et Film(s) à télécharger",IF(AND(B138&lt;C138,D138&lt;E138,F138&lt;G138),"A télécharger",IF(AND(B138&lt;C138,D138&lt;E138),"A télécharger",IF(B138&lt;C138,"A télécharger","A contrôler")))))))))))</f>
        <v>A télécharger</v>
      </c>
      <c r="I138" s="26"/>
    </row>
    <row r="139" spans="1:10" ht="17.25" customHeight="1" x14ac:dyDescent="0.25">
      <c r="A139" s="37" t="str">
        <f>Sommaire!A139</f>
        <v>Danganronpa</v>
      </c>
      <c r="B139" s="5">
        <v>0</v>
      </c>
      <c r="C139" s="5">
        <v>13</v>
      </c>
      <c r="D139" s="5"/>
      <c r="E139" s="5"/>
      <c r="F139" s="5"/>
      <c r="G139" s="5"/>
      <c r="H139" s="28" t="str">
        <f ca="1">IF(AND(B139=C139,D139=E139,F139=G139),"Terminé",IF(OR(B139="x",D139="x",F139="x"),"Abandonné",IF(AND(RIGHT(Sommaire!H139,22)="en cours (non précisé)",OR(C139="!",E139="!",G139="!",C139="?",E139="?",G139="?")),"En cours",IF(AND(RIGHT(Sommaire!H139,8)="en cours",OR(C139="!",E139="!",G139="!",C139="?",E139="?",G139="?")),"En cours",IF(OR(C139="!",E139="!",G139="!"),"A venir",IF(AND(B139=C139,D139&lt;E139,F139=G139),"OAV(s) à télécharger",IF(AND(B139=C139,D139=E139,F139&lt;G139),"Film(s) à télécharger",IF(AND(B139=C139,D139&lt;E139,F139&lt;G139),"OAV(s) et Film(s) à télécharger",IF(AND(B139&lt;C139,D139&lt;E139,F139&lt;G139),"A télécharger",IF(AND(B139&lt;C139,D139&lt;E139),"A télécharger",IF(B139&lt;C139,"A télécharger","A contrôler")))))))))))</f>
        <v>A télécharger</v>
      </c>
      <c r="I139" s="26"/>
    </row>
    <row r="140" spans="1:10" ht="17.25" customHeight="1" x14ac:dyDescent="0.25">
      <c r="A140" s="37" t="str">
        <f>Sommaire!A140</f>
        <v>DanMachi</v>
      </c>
      <c r="B140" s="5">
        <v>0</v>
      </c>
      <c r="C140" s="5" t="s">
        <v>89</v>
      </c>
      <c r="D140" s="5"/>
      <c r="E140" s="5"/>
      <c r="F140" s="5"/>
      <c r="G140" s="5"/>
      <c r="H140" s="28" t="str">
        <f ca="1">IF(AND(B140=C140,D140=E140,F140=G140),"Terminé",IF(OR(B140="x",D140="x",F140="x"),"Abandonné",IF(AND(RIGHT(Sommaire!H140,22)="en cours (non précisé)",OR(C140="!",E140="!",G140="!",C140="?",E140="?",G140="?")),"En cours",IF(AND(RIGHT(Sommaire!H140,8)="en cours",OR(C140="!",E140="!",G140="!",C140="?",E140="?",G140="?")),"En cours",IF(OR(C140="!",E140="!",G140="!"),"A venir",IF(AND(B140=C140,D140&lt;E140,F140=G140),"OAV(s) à télécharger",IF(AND(B140=C140,D140=E140,F140&lt;G140),"Film(s) à télécharger",IF(AND(B140=C140,D140&lt;E140,F140&lt;G140),"OAV(s) et Film(s) à télécharger",IF(AND(B140&lt;C140,D140&lt;E140,F140&lt;G140),"A télécharger",IF(AND(B140&lt;C140,D140&lt;E140),"A télécharger",IF(B140&lt;C140,"A télécharger","A contrôler")))))))))))</f>
        <v>A venir</v>
      </c>
      <c r="I140" s="26"/>
    </row>
    <row r="141" spans="1:10" ht="17.25" customHeight="1" x14ac:dyDescent="0.4">
      <c r="A141" s="37" t="str">
        <f>Sommaire!A141</f>
        <v>Danna ga Nani wo Itteiru</v>
      </c>
      <c r="B141" s="5">
        <v>13</v>
      </c>
      <c r="C141" s="5">
        <v>13</v>
      </c>
      <c r="D141" s="5"/>
      <c r="E141" s="5"/>
      <c r="F141" s="5"/>
      <c r="G141" s="5"/>
      <c r="H141" s="28" t="str">
        <f>IF(AND(B141=C141,D141=E141,F141=G141),"Terminé",IF(OR(B141="x",D141="x",F141="x"),"Abandonné",IF(AND(RIGHT(Sommaire!H141,22)="en cours (non précisé)",OR(C141="!",E141="!",G141="!",C141="?",E141="?",G141="?")),"En cours",IF(AND(RIGHT(Sommaire!H141,8)="en cours",OR(C141="!",E141="!",G141="!",C141="?",E141="?",G141="?")),"En cours",IF(OR(C141="!",E141="!",G141="!"),"A venir",IF(AND(B141=C141,D141&lt;E141,F141=G141),"OAV(s) à télécharger",IF(AND(B141=C141,D141=E141,F141&lt;G141),"Film(s) à télécharger",IF(AND(B141=C141,D141&lt;E141,F141&lt;G141),"OAV(s) et Film(s) à télécharger",IF(AND(B141&lt;C141,D141&lt;E141,F141&lt;G141),"A télécharger",IF(AND(B141&lt;C141,D141&lt;E141),"A télécharger",IF(B141&lt;C141,"A télécharger","A contrôler")))))))))))</f>
        <v>Terminé</v>
      </c>
      <c r="I141" s="77"/>
      <c r="J141" s="67"/>
    </row>
    <row r="143" spans="1:10" x14ac:dyDescent="0.25">
      <c r="G143" s="72"/>
    </row>
  </sheetData>
  <autoFilter ref="A17:J141"/>
  <conditionalFormatting sqref="B18:B141">
    <cfRule type="expression" dxfId="147" priority="412">
      <formula>H18="A venir"</formula>
    </cfRule>
    <cfRule type="expression" dxfId="146" priority="413">
      <formula>H18="Abandonné"</formula>
    </cfRule>
    <cfRule type="expression" dxfId="145" priority="417">
      <formula>H18="En cours"</formula>
    </cfRule>
    <cfRule type="expression" dxfId="144" priority="418">
      <formula>B18=C18</formula>
    </cfRule>
    <cfRule type="expression" dxfId="143" priority="419">
      <formula>B18&lt;C18</formula>
    </cfRule>
  </conditionalFormatting>
  <conditionalFormatting sqref="C18:C141">
    <cfRule type="expression" dxfId="142" priority="398">
      <formula>H18="A venir"</formula>
    </cfRule>
    <cfRule type="expression" dxfId="141" priority="399">
      <formula>H18="Abandonné"</formula>
    </cfRule>
    <cfRule type="expression" dxfId="140" priority="403">
      <formula>H18="En cours"</formula>
    </cfRule>
    <cfRule type="expression" dxfId="139" priority="404">
      <formula>C18=B18</formula>
    </cfRule>
    <cfRule type="expression" dxfId="138" priority="405">
      <formula>C18&gt;B18</formula>
    </cfRule>
  </conditionalFormatting>
  <conditionalFormatting sqref="D18:D141">
    <cfRule type="expression" dxfId="137" priority="384">
      <formula>H18="A venir"</formula>
    </cfRule>
    <cfRule type="expression" dxfId="136" priority="385">
      <formula>H18="Abandonné"</formula>
    </cfRule>
    <cfRule type="expression" dxfId="135" priority="389">
      <formula>H18="En cours"</formula>
    </cfRule>
    <cfRule type="expression" dxfId="134" priority="390">
      <formula>D18=E18</formula>
    </cfRule>
    <cfRule type="expression" dxfId="133" priority="391">
      <formula>D18&lt;E18</formula>
    </cfRule>
  </conditionalFormatting>
  <conditionalFormatting sqref="E18:E141">
    <cfRule type="expression" dxfId="132" priority="370">
      <formula>H18="A venir"</formula>
    </cfRule>
    <cfRule type="expression" dxfId="131" priority="371">
      <formula>H18="Abandonné"</formula>
    </cfRule>
    <cfRule type="expression" dxfId="130" priority="375">
      <formula>H18="En cours"</formula>
    </cfRule>
    <cfRule type="expression" dxfId="129" priority="376">
      <formula>E18=D18</formula>
    </cfRule>
    <cfRule type="expression" dxfId="128" priority="377">
      <formula>E18&gt;D18</formula>
    </cfRule>
  </conditionalFormatting>
  <conditionalFormatting sqref="F18:F141">
    <cfRule type="expression" dxfId="127" priority="356">
      <formula>H18="A venir"</formula>
    </cfRule>
    <cfRule type="expression" dxfId="126" priority="357">
      <formula>H18="Abandonné"</formula>
    </cfRule>
    <cfRule type="expression" dxfId="125" priority="361">
      <formula>H18="En cours"</formula>
    </cfRule>
    <cfRule type="expression" dxfId="124" priority="362">
      <formula>F18=G18</formula>
    </cfRule>
    <cfRule type="expression" dxfId="123" priority="363">
      <formula>F18&lt;G18</formula>
    </cfRule>
  </conditionalFormatting>
  <conditionalFormatting sqref="G18:G141">
    <cfRule type="expression" dxfId="122" priority="342">
      <formula>H18="A venir"</formula>
    </cfRule>
    <cfRule type="expression" dxfId="121" priority="343">
      <formula>H18="Abandonné"</formula>
    </cfRule>
    <cfRule type="expression" dxfId="120" priority="347">
      <formula>H18="En cours"</formula>
    </cfRule>
    <cfRule type="expression" dxfId="119" priority="348">
      <formula>G18=F18</formula>
    </cfRule>
    <cfRule type="expression" dxfId="118" priority="349">
      <formula>G18&gt;F18</formula>
    </cfRule>
  </conditionalFormatting>
  <conditionalFormatting sqref="B18:G141">
    <cfRule type="containsBlanks" dxfId="117" priority="1">
      <formula>LEN(TRIM(B18))=0</formula>
    </cfRule>
  </conditionalFormatting>
  <conditionalFormatting sqref="H18:H141">
    <cfRule type="containsText" dxfId="116" priority="420" operator="containsText" text="à télécharger">
      <formula>NOT(ISERROR(SEARCH("à télécharger",H18)))</formula>
    </cfRule>
    <cfRule type="containsText" dxfId="115" priority="421" operator="containsText" text="A venir">
      <formula>NOT(ISERROR(SEARCH("A venir",H18)))</formula>
    </cfRule>
    <cfRule type="containsText" dxfId="114" priority="422" operator="containsText" text="Abandonné">
      <formula>NOT(ISERROR(SEARCH("Abandonné",H18)))</formula>
    </cfRule>
    <cfRule type="containsText" dxfId="113" priority="423" operator="containsText" text="En cours">
      <formula>NOT(ISERROR(SEARCH("En cours",H18)))</formula>
    </cfRule>
    <cfRule type="containsText" dxfId="112" priority="424" operator="containsText" text="Terminé">
      <formula>NOT(ISERROR(SEARCH("Terminé",H18)))</formula>
    </cfRule>
    <cfRule type="containsText" dxfId="111" priority="425" operator="containsText" text="A télécharger">
      <formula>NOT(ISERROR(SEARCH("A télécharger",H18)))</formula>
    </cfRule>
  </conditionalFormatting>
  <hyperlinks>
    <hyperlink ref="I9:J14"/>
    <hyperlink ref="I4:I9"/>
    <hyperlink ref="I21" r:id="rId1" display="http://kaerizaki-fansub.fr/"/>
    <hyperlink ref="I36" r:id="rId2" display="http://www.bloody-no-yume.com/"/>
    <hyperlink ref="I131" r:id="rId3" display="http://www.free-telechargement.org/1/categorie-Mangas+VOST/"/>
    <hyperlink ref="I136" r:id="rId4" display="http://www.nyaa.se/?user=253697"/>
    <hyperlink ref="E48" display="?"/>
    <hyperlink ref="C136" r:id="rId5" display="http://www.nyaa.se/?user=253697"/>
    <hyperlink ref="E97" display="?"/>
    <hyperlink ref="G97"/>
    <hyperlink ref="I22" r:id="rId6" display="http://www.tanoshii-no-fansub.com/index.php"/>
    <hyperlink ref="I54" r:id="rId7" display="http://www.minimax-fs.com/"/>
    <hyperlink ref="I40" r:id="rId8" display="http://space-ripsub.ch.over-blog.com/"/>
    <hyperlink ref="C18"/>
    <hyperlink ref="E18"/>
    <hyperlink ref="I28" r:id="rId9" display="http://ekstasyfamily.blogspot.fr/"/>
  </hyperlinks>
  <pageMargins left="0.7" right="0.7" top="0.75" bottom="0.75" header="0.3" footer="0.3"/>
  <pageSetup paperSize="9" orientation="portrait" r:id="rId10"/>
  <drawing r:id="rId11"/>
  <legacyDrawing r:id="rId12"/>
  <controls>
    <mc:AlternateContent xmlns:mc="http://schemas.openxmlformats.org/markup-compatibility/2006">
      <mc:Choice Requires="x14">
        <control shapeId="2050" r:id="rId13" name="TextBox1">
          <controlPr defaultSize="0" autoLine="0" r:id="rId14">
            <anchor moveWithCells="1">
              <from>
                <xdr:col>0</xdr:col>
                <xdr:colOff>190500</xdr:colOff>
                <xdr:row>1</xdr:row>
                <xdr:rowOff>38100</xdr:rowOff>
              </from>
              <to>
                <xdr:col>0</xdr:col>
                <xdr:colOff>3743325</xdr:colOff>
                <xdr:row>3</xdr:row>
                <xdr:rowOff>114300</xdr:rowOff>
              </to>
            </anchor>
          </controlPr>
        </control>
      </mc:Choice>
      <mc:Fallback>
        <control shapeId="2050" r:id="rId13" name="Text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142"/>
  <sheetViews>
    <sheetView tabSelected="1" zoomScale="80" zoomScaleNormal="80" workbookViewId="0">
      <pane ySplit="15" topLeftCell="A171" activePane="bottomLeft" state="frozen"/>
      <selection activeCell="A142" sqref="A142:XFD186"/>
      <selection pane="bottomLeft" activeCell="A142" sqref="A142:XFD186"/>
    </sheetView>
  </sheetViews>
  <sheetFormatPr baseColWidth="10" defaultColWidth="9.140625" defaultRowHeight="15" x14ac:dyDescent="0.25"/>
  <cols>
    <col min="1" max="1" width="56.5703125" style="1" customWidth="1"/>
    <col min="2" max="4" width="11.42578125" style="1" customWidth="1"/>
    <col min="5" max="7" width="20.7109375" style="1" customWidth="1"/>
    <col min="8" max="8" width="11.5703125" style="1" bestFit="1" customWidth="1"/>
    <col min="9" max="16384" width="9.140625" style="1"/>
  </cols>
  <sheetData>
    <row r="1" spans="1:3" x14ac:dyDescent="0.25">
      <c r="A1" s="2"/>
    </row>
    <row r="3" spans="1:3" x14ac:dyDescent="0.25">
      <c r="C3" s="55" t="s">
        <v>187</v>
      </c>
    </row>
    <row r="4" spans="1:3" x14ac:dyDescent="0.25">
      <c r="C4" s="56"/>
    </row>
    <row r="5" spans="1:3" x14ac:dyDescent="0.25">
      <c r="C5" s="55" t="s">
        <v>172</v>
      </c>
    </row>
    <row r="6" spans="1:3" x14ac:dyDescent="0.25">
      <c r="A6" s="34" t="s">
        <v>31</v>
      </c>
    </row>
    <row r="7" spans="1:3" x14ac:dyDescent="0.25">
      <c r="A7" s="34" t="s">
        <v>188</v>
      </c>
      <c r="C7" s="55" t="s">
        <v>173</v>
      </c>
    </row>
    <row r="8" spans="1:3" x14ac:dyDescent="0.25">
      <c r="A8" s="34" t="s">
        <v>191</v>
      </c>
    </row>
    <row r="9" spans="1:3" x14ac:dyDescent="0.25">
      <c r="A9" s="34" t="s">
        <v>78</v>
      </c>
      <c r="C9" s="57" t="s">
        <v>29</v>
      </c>
    </row>
    <row r="10" spans="1:3" ht="15.75" x14ac:dyDescent="0.25">
      <c r="A10" s="89" t="s">
        <v>100</v>
      </c>
    </row>
    <row r="11" spans="1:3" x14ac:dyDescent="0.25">
      <c r="C11" s="71" t="s">
        <v>85</v>
      </c>
    </row>
    <row r="15" spans="1:3" ht="15" customHeight="1" x14ac:dyDescent="0.25"/>
    <row r="16" spans="1:3" ht="17.25" customHeight="1" thickBot="1" x14ac:dyDescent="0.3"/>
    <row r="17" spans="1:7" ht="15.75" hidden="1" thickBot="1" x14ac:dyDescent="0.3">
      <c r="E17" s="84"/>
      <c r="F17" s="84"/>
      <c r="G17" s="84"/>
    </row>
    <row r="18" spans="1:7" ht="17.25" customHeight="1" x14ac:dyDescent="0.25">
      <c r="A18" s="38" t="str">
        <f>Sommaire!A18</f>
        <v>.hack - Sign</v>
      </c>
      <c r="B18" s="4">
        <v>25</v>
      </c>
      <c r="C18" s="4"/>
      <c r="D18" s="78"/>
      <c r="E18" s="81" t="s">
        <v>42</v>
      </c>
      <c r="F18" s="69"/>
      <c r="G18" s="69"/>
    </row>
    <row r="19" spans="1:7" ht="17.25" customHeight="1" x14ac:dyDescent="0.25">
      <c r="A19" s="38" t="str">
        <f>Sommaire!A19</f>
        <v>11 eyes</v>
      </c>
      <c r="B19" s="11">
        <v>12</v>
      </c>
      <c r="C19" s="11">
        <v>1</v>
      </c>
      <c r="D19" s="79"/>
      <c r="E19" s="82" t="s">
        <v>42</v>
      </c>
      <c r="F19" s="70"/>
      <c r="G19" s="70"/>
    </row>
    <row r="20" spans="1:7" ht="17.25" customHeight="1" x14ac:dyDescent="0.25">
      <c r="A20" s="38" t="str">
        <f>Sommaire!A20</f>
        <v>30-sai no Hoken Taiiku</v>
      </c>
      <c r="B20" s="5">
        <v>12</v>
      </c>
      <c r="C20" s="5"/>
      <c r="D20" s="80"/>
      <c r="E20" s="83" t="s">
        <v>42</v>
      </c>
      <c r="F20" s="68"/>
      <c r="G20" s="68"/>
    </row>
    <row r="21" spans="1:7" ht="17.25" customHeight="1" x14ac:dyDescent="0.25">
      <c r="A21" s="38" t="str">
        <f>Sommaire!A21</f>
        <v>Abarenbô Rikishi!! Matsutarô</v>
      </c>
      <c r="B21" s="5">
        <v>23</v>
      </c>
      <c r="C21" s="5"/>
      <c r="D21" s="80"/>
      <c r="E21" s="83" t="s">
        <v>107</v>
      </c>
      <c r="F21" s="68"/>
      <c r="G21" s="68"/>
    </row>
    <row r="22" spans="1:7" ht="17.25" customHeight="1" x14ac:dyDescent="0.25">
      <c r="A22" s="38" t="str">
        <f>Sommaire!A22</f>
        <v>Absolute Duo</v>
      </c>
      <c r="B22" s="5" t="s">
        <v>179</v>
      </c>
      <c r="C22" s="5"/>
      <c r="D22" s="80"/>
      <c r="E22" s="83" t="s">
        <v>166</v>
      </c>
      <c r="F22" s="68"/>
      <c r="G22" s="68"/>
    </row>
    <row r="23" spans="1:7" ht="17.25" customHeight="1" x14ac:dyDescent="0.25">
      <c r="A23" s="38" t="str">
        <f>Sommaire!A23</f>
        <v>Accel World</v>
      </c>
      <c r="B23" s="5">
        <v>24</v>
      </c>
      <c r="C23" s="5">
        <v>10</v>
      </c>
      <c r="D23" s="80"/>
      <c r="E23" s="83" t="s">
        <v>42</v>
      </c>
      <c r="F23" s="68"/>
      <c r="G23" s="68"/>
    </row>
    <row r="24" spans="1:7" ht="17.25" customHeight="1" x14ac:dyDescent="0.25">
      <c r="A24" s="38" t="str">
        <f>Sommaire!A24</f>
        <v>Ace of Diamond</v>
      </c>
      <c r="B24" s="5" t="s">
        <v>141</v>
      </c>
      <c r="C24" s="5">
        <v>3</v>
      </c>
      <c r="D24" s="80"/>
      <c r="E24" s="83" t="s">
        <v>108</v>
      </c>
      <c r="F24" s="68" t="s">
        <v>175</v>
      </c>
      <c r="G24" s="68"/>
    </row>
    <row r="25" spans="1:7" ht="17.25" customHeight="1" x14ac:dyDescent="0.25">
      <c r="A25" s="38" t="str">
        <f>Sommaire!A25</f>
        <v>Acchi Kocchi</v>
      </c>
      <c r="B25" s="5">
        <v>12</v>
      </c>
      <c r="C25" s="5"/>
      <c r="D25" s="80"/>
      <c r="E25" s="83" t="s">
        <v>42</v>
      </c>
      <c r="F25" s="68"/>
      <c r="G25" s="68"/>
    </row>
    <row r="26" spans="1:7" ht="17.25" customHeight="1" x14ac:dyDescent="0.25">
      <c r="A26" s="38" t="str">
        <f>Sommaire!A26</f>
        <v>Ah! My Goddess</v>
      </c>
      <c r="B26" s="5">
        <v>27</v>
      </c>
      <c r="C26" s="5">
        <v>9</v>
      </c>
      <c r="D26" s="80">
        <v>1</v>
      </c>
      <c r="E26" s="83" t="s">
        <v>42</v>
      </c>
      <c r="F26" s="68"/>
      <c r="G26" s="68"/>
    </row>
    <row r="27" spans="1:7" ht="17.25" customHeight="1" x14ac:dyDescent="0.25">
      <c r="A27" s="38" t="str">
        <f>Sommaire!A27</f>
        <v>Ah! My Goddess 2</v>
      </c>
      <c r="B27" s="5">
        <v>22</v>
      </c>
      <c r="C27" s="5"/>
      <c r="D27" s="80"/>
      <c r="E27" s="83" t="s">
        <v>42</v>
      </c>
      <c r="F27" s="68"/>
      <c r="G27" s="68"/>
    </row>
    <row r="28" spans="1:7" ht="17.25" customHeight="1" x14ac:dyDescent="0.25">
      <c r="A28" s="38" t="str">
        <f>Sommaire!A28</f>
        <v>Ai Tenchi Muyo!</v>
      </c>
      <c r="B28" s="5">
        <v>50</v>
      </c>
      <c r="C28" s="5"/>
      <c r="D28" s="80"/>
      <c r="E28" s="83" t="s">
        <v>109</v>
      </c>
      <c r="F28" s="68"/>
      <c r="G28" s="68"/>
    </row>
    <row r="29" spans="1:7" ht="17.25" customHeight="1" x14ac:dyDescent="0.25">
      <c r="A29" s="38" t="str">
        <f>Sommaire!A29</f>
        <v>Ai Yori Aoshi</v>
      </c>
      <c r="B29" s="5">
        <v>24</v>
      </c>
      <c r="C29" s="5">
        <v>1</v>
      </c>
      <c r="D29" s="80"/>
      <c r="E29" s="83" t="s">
        <v>42</v>
      </c>
      <c r="F29" s="68"/>
      <c r="G29" s="68"/>
    </row>
    <row r="30" spans="1:7" ht="17.25" customHeight="1" x14ac:dyDescent="0.25">
      <c r="A30" s="38" t="str">
        <f>Sommaire!A30</f>
        <v>Ai Yori Aoshi 2</v>
      </c>
      <c r="B30" s="5">
        <v>12</v>
      </c>
      <c r="C30" s="5">
        <v>1</v>
      </c>
      <c r="D30" s="80"/>
      <c r="E30" s="83" t="s">
        <v>42</v>
      </c>
      <c r="F30" s="68"/>
      <c r="G30" s="68"/>
    </row>
    <row r="31" spans="1:7" ht="17.25" customHeight="1" x14ac:dyDescent="0.25">
      <c r="A31" s="38" t="str">
        <f>Sommaire!A31</f>
        <v>Air Gear</v>
      </c>
      <c r="B31" s="5">
        <v>25</v>
      </c>
      <c r="C31" s="5">
        <v>4</v>
      </c>
      <c r="D31" s="80"/>
      <c r="E31" s="83" t="s">
        <v>42</v>
      </c>
      <c r="F31" s="68"/>
      <c r="G31" s="68"/>
    </row>
    <row r="32" spans="1:7" ht="17.25" customHeight="1" x14ac:dyDescent="0.25">
      <c r="A32" s="38" t="str">
        <f>Sommaire!A32</f>
        <v>Aishiteruze Baby</v>
      </c>
      <c r="B32" s="5">
        <v>26</v>
      </c>
      <c r="C32" s="5"/>
      <c r="D32" s="80"/>
      <c r="E32" s="83" t="s">
        <v>42</v>
      </c>
      <c r="F32" s="68"/>
      <c r="G32" s="68"/>
    </row>
    <row r="33" spans="1:7" ht="17.25" customHeight="1" x14ac:dyDescent="0.25">
      <c r="A33" s="38" t="str">
        <f>Sommaire!A33</f>
        <v>Akagi</v>
      </c>
      <c r="B33" s="5">
        <v>26</v>
      </c>
      <c r="C33" s="5"/>
      <c r="D33" s="80"/>
      <c r="E33" s="83" t="s">
        <v>42</v>
      </c>
      <c r="F33" s="68"/>
      <c r="G33" s="68"/>
    </row>
    <row r="34" spans="1:7" ht="17.25" customHeight="1" x14ac:dyDescent="0.25">
      <c r="A34" s="38" t="str">
        <f>Sommaire!A34</f>
        <v>Akame ga KILL</v>
      </c>
      <c r="B34" s="5">
        <v>24</v>
      </c>
      <c r="C34" s="5"/>
      <c r="D34" s="80"/>
      <c r="E34" s="83" t="s">
        <v>110</v>
      </c>
      <c r="F34" s="68"/>
      <c r="G34" s="68"/>
    </row>
    <row r="35" spans="1:7" ht="17.25" customHeight="1" x14ac:dyDescent="0.25">
      <c r="A35" s="38" t="str">
        <f>Sommaire!A35</f>
        <v>Akane-iro ni Somaru Saka</v>
      </c>
      <c r="B35" s="5">
        <v>12</v>
      </c>
      <c r="C35" s="5">
        <v>1</v>
      </c>
      <c r="D35" s="80"/>
      <c r="E35" s="83" t="s">
        <v>42</v>
      </c>
      <c r="F35" s="68"/>
      <c r="G35" s="68"/>
    </row>
    <row r="36" spans="1:7" ht="17.25" customHeight="1" x14ac:dyDescent="0.25">
      <c r="A36" s="38" t="str">
        <f>Sommaire!A36</f>
        <v>Akatsuki no Yona</v>
      </c>
      <c r="B36" s="5">
        <v>24</v>
      </c>
      <c r="C36" s="5"/>
      <c r="D36" s="80"/>
      <c r="E36" s="83" t="s">
        <v>118</v>
      </c>
      <c r="F36" s="68"/>
      <c r="G36" s="68"/>
    </row>
    <row r="37" spans="1:7" ht="17.25" customHeight="1" x14ac:dyDescent="0.25">
      <c r="A37" s="38" t="str">
        <f>Sommaire!A37</f>
        <v>Akikan!</v>
      </c>
      <c r="B37" s="5">
        <v>12</v>
      </c>
      <c r="C37" s="5">
        <v>1</v>
      </c>
      <c r="D37" s="80"/>
      <c r="E37" s="83" t="s">
        <v>42</v>
      </c>
      <c r="F37" s="68"/>
      <c r="G37" s="68"/>
    </row>
    <row r="38" spans="1:7" ht="17.25" customHeight="1" x14ac:dyDescent="0.25">
      <c r="A38" s="38" t="str">
        <f>Sommaire!A38</f>
        <v>Albator, Corsaire de l'espace</v>
      </c>
      <c r="B38" s="5"/>
      <c r="C38" s="5"/>
      <c r="D38" s="80">
        <v>1</v>
      </c>
      <c r="E38" s="83"/>
      <c r="F38" s="68"/>
      <c r="G38" s="68" t="s">
        <v>181</v>
      </c>
    </row>
    <row r="39" spans="1:7" ht="17.25" customHeight="1" x14ac:dyDescent="0.25">
      <c r="A39" s="38" t="str">
        <f>Sommaire!A39</f>
        <v>Aldnoah Zero</v>
      </c>
      <c r="B39" s="5">
        <v>12</v>
      </c>
      <c r="C39" s="5"/>
      <c r="D39" s="80"/>
      <c r="E39" s="83" t="s">
        <v>42</v>
      </c>
      <c r="F39" s="68"/>
      <c r="G39" s="68"/>
    </row>
    <row r="40" spans="1:7" ht="17.25" customHeight="1" x14ac:dyDescent="0.25">
      <c r="A40" s="38" t="str">
        <f>Sommaire!A40</f>
        <v>Aldnoah Zero 2</v>
      </c>
      <c r="B40" s="5">
        <v>12</v>
      </c>
      <c r="C40" s="5"/>
      <c r="D40" s="80"/>
      <c r="E40" s="83" t="s">
        <v>169</v>
      </c>
      <c r="F40" s="68"/>
      <c r="G40" s="68"/>
    </row>
    <row r="41" spans="1:7" ht="17.25" customHeight="1" x14ac:dyDescent="0.25">
      <c r="A41" s="38" t="str">
        <f>Sommaire!A41</f>
        <v>Allison to Lillia</v>
      </c>
      <c r="B41" s="5">
        <v>26</v>
      </c>
      <c r="C41" s="5"/>
      <c r="D41" s="80"/>
      <c r="E41" s="83" t="s">
        <v>42</v>
      </c>
      <c r="F41" s="68"/>
      <c r="G41" s="68"/>
    </row>
    <row r="42" spans="1:7" ht="17.25" customHeight="1" x14ac:dyDescent="0.25">
      <c r="A42" s="38" t="str">
        <f>Sommaire!A42</f>
        <v>Amaenaide Yo!!</v>
      </c>
      <c r="B42" s="5">
        <v>13</v>
      </c>
      <c r="C42" s="5"/>
      <c r="D42" s="80"/>
      <c r="E42" s="83" t="s">
        <v>42</v>
      </c>
      <c r="F42" s="68"/>
      <c r="G42" s="68"/>
    </row>
    <row r="43" spans="1:7" ht="17.25" customHeight="1" x14ac:dyDescent="0.25">
      <c r="A43" s="38" t="str">
        <f>Sommaire!A43</f>
        <v>Amaenaide Yo!! 2</v>
      </c>
      <c r="B43" s="5">
        <v>13</v>
      </c>
      <c r="C43" s="5"/>
      <c r="D43" s="80"/>
      <c r="E43" s="83" t="s">
        <v>42</v>
      </c>
      <c r="F43" s="68"/>
      <c r="G43" s="68"/>
    </row>
    <row r="44" spans="1:7" ht="17.25" customHeight="1" x14ac:dyDescent="0.25">
      <c r="A44" s="38" t="str">
        <f>Sommaire!A44</f>
        <v>Amagami SS</v>
      </c>
      <c r="B44" s="5">
        <v>26</v>
      </c>
      <c r="C44" s="5">
        <v>2</v>
      </c>
      <c r="D44" s="80"/>
      <c r="E44" s="83" t="s">
        <v>42</v>
      </c>
      <c r="F44" s="68"/>
      <c r="G44" s="68"/>
    </row>
    <row r="45" spans="1:7" ht="17.25" customHeight="1" x14ac:dyDescent="0.25">
      <c r="A45" s="38" t="str">
        <f>Sommaire!A45</f>
        <v>Amagami SS 2</v>
      </c>
      <c r="B45" s="5">
        <v>13</v>
      </c>
      <c r="C45" s="5">
        <v>6</v>
      </c>
      <c r="D45" s="80"/>
      <c r="E45" s="83" t="s">
        <v>42</v>
      </c>
      <c r="F45" s="68"/>
      <c r="G45" s="68"/>
    </row>
    <row r="46" spans="1:7" ht="17.25" customHeight="1" x14ac:dyDescent="0.25">
      <c r="A46" s="38" t="str">
        <f>Sommaire!A46</f>
        <v>Amagi Brilliant Park</v>
      </c>
      <c r="B46" s="5">
        <v>13</v>
      </c>
      <c r="C46" s="5"/>
      <c r="D46" s="80"/>
      <c r="E46" s="83" t="s">
        <v>116</v>
      </c>
      <c r="F46" s="68"/>
      <c r="G46" s="68"/>
    </row>
    <row r="47" spans="1:7" ht="17.25" customHeight="1" x14ac:dyDescent="0.25">
      <c r="A47" s="38" t="str">
        <f>Sommaire!A47</f>
        <v>Amatsuki</v>
      </c>
      <c r="B47" s="5">
        <v>13</v>
      </c>
      <c r="C47" s="5"/>
      <c r="D47" s="80"/>
      <c r="E47" s="83" t="s">
        <v>42</v>
      </c>
      <c r="F47" s="68"/>
      <c r="G47" s="68"/>
    </row>
    <row r="48" spans="1:7" ht="17.25" customHeight="1" x14ac:dyDescent="0.25">
      <c r="A48" s="38" t="str">
        <f>Sommaire!A48</f>
        <v>Ane Log</v>
      </c>
      <c r="B48" s="5"/>
      <c r="C48" s="5">
        <v>2</v>
      </c>
      <c r="D48" s="80"/>
      <c r="E48" s="83"/>
      <c r="F48" s="68" t="s">
        <v>138</v>
      </c>
      <c r="G48" s="68"/>
    </row>
    <row r="49" spans="1:7" ht="17.25" customHeight="1" x14ac:dyDescent="0.25">
      <c r="A49" s="38" t="str">
        <f>Sommaire!A49</f>
        <v>Angel Beats</v>
      </c>
      <c r="B49" s="5">
        <v>13</v>
      </c>
      <c r="C49" s="5" t="s">
        <v>89</v>
      </c>
      <c r="D49" s="80"/>
      <c r="E49" s="83" t="s">
        <v>42</v>
      </c>
      <c r="F49" s="68" t="s">
        <v>174</v>
      </c>
      <c r="G49" s="68"/>
    </row>
    <row r="50" spans="1:7" ht="17.25" customHeight="1" x14ac:dyDescent="0.25">
      <c r="A50" s="38" t="str">
        <f>Sommaire!A50</f>
        <v>Anime de Wakaru Shinryou Naika</v>
      </c>
      <c r="B50" s="5"/>
      <c r="C50" s="5" t="s">
        <v>89</v>
      </c>
      <c r="D50" s="80"/>
      <c r="E50" s="83"/>
      <c r="F50" s="68" t="s">
        <v>171</v>
      </c>
      <c r="G50" s="68"/>
    </row>
    <row r="51" spans="1:7" ht="17.25" customHeight="1" x14ac:dyDescent="0.25">
      <c r="A51" s="38" t="str">
        <f>Sommaire!A51</f>
        <v>Ano Natsu de Matteru</v>
      </c>
      <c r="B51" s="5">
        <v>12</v>
      </c>
      <c r="C51" s="5">
        <v>1</v>
      </c>
      <c r="D51" s="80"/>
      <c r="E51" s="83" t="s">
        <v>42</v>
      </c>
      <c r="F51" s="68"/>
      <c r="G51" s="68"/>
    </row>
    <row r="52" spans="1:7" ht="17.25" customHeight="1" x14ac:dyDescent="0.25">
      <c r="A52" s="38" t="str">
        <f>Sommaire!A52</f>
        <v>AnoHana</v>
      </c>
      <c r="B52" s="5">
        <v>11</v>
      </c>
      <c r="C52" s="5"/>
      <c r="D52" s="80">
        <v>1</v>
      </c>
      <c r="E52" s="83" t="s">
        <v>42</v>
      </c>
      <c r="F52" s="68"/>
      <c r="G52" s="68"/>
    </row>
    <row r="53" spans="1:7" ht="17.25" customHeight="1" x14ac:dyDescent="0.25">
      <c r="A53" s="38" t="str">
        <f>Sommaire!A53</f>
        <v>Another</v>
      </c>
      <c r="B53" s="5">
        <v>12</v>
      </c>
      <c r="C53" s="5"/>
      <c r="D53" s="80"/>
      <c r="E53" s="83" t="s">
        <v>42</v>
      </c>
      <c r="F53" s="68"/>
      <c r="G53" s="68"/>
    </row>
    <row r="54" spans="1:7" ht="17.25" customHeight="1" x14ac:dyDescent="0.25">
      <c r="A54" s="38" t="str">
        <f>Sommaire!A54</f>
        <v>Ansatsu Kyôshitsu</v>
      </c>
      <c r="B54" s="5">
        <v>22</v>
      </c>
      <c r="C54" s="5"/>
      <c r="D54" s="80"/>
      <c r="E54" s="83" t="s">
        <v>135</v>
      </c>
      <c r="F54" s="68"/>
      <c r="G54" s="68"/>
    </row>
    <row r="55" spans="1:7" ht="17.25" customHeight="1" x14ac:dyDescent="0.25">
      <c r="A55" s="38" t="str">
        <f>Sommaire!A55</f>
        <v>Ao Haru Ride</v>
      </c>
      <c r="B55" s="5">
        <v>12</v>
      </c>
      <c r="C55" s="5">
        <v>2</v>
      </c>
      <c r="D55" s="80"/>
      <c r="E55" s="83" t="s">
        <v>180</v>
      </c>
      <c r="F55" s="68"/>
      <c r="G55" s="68"/>
    </row>
    <row r="56" spans="1:7" ht="17.25" customHeight="1" x14ac:dyDescent="0.25">
      <c r="A56" s="38" t="str">
        <f>Sommaire!A56</f>
        <v>Ao no Exorcist</v>
      </c>
      <c r="B56" s="5">
        <v>25</v>
      </c>
      <c r="C56" s="5">
        <v>4</v>
      </c>
      <c r="D56" s="80">
        <v>1</v>
      </c>
      <c r="E56" s="83" t="s">
        <v>42</v>
      </c>
      <c r="F56" s="68"/>
      <c r="G56" s="68"/>
    </row>
    <row r="57" spans="1:7" ht="17.25" customHeight="1" x14ac:dyDescent="0.25">
      <c r="A57" s="38" t="s">
        <v>133</v>
      </c>
      <c r="B57" s="5" t="s">
        <v>89</v>
      </c>
      <c r="C57" s="5"/>
      <c r="D57" s="80"/>
      <c r="E57" s="83" t="s">
        <v>85</v>
      </c>
      <c r="F57" s="68"/>
      <c r="G57" s="68"/>
    </row>
    <row r="58" spans="1:7" ht="17.25" customHeight="1" x14ac:dyDescent="0.25">
      <c r="A58" s="38" t="str">
        <f>Sommaire!A58</f>
        <v>Aoi Sekai no Chûshin de</v>
      </c>
      <c r="B58" s="5"/>
      <c r="C58" s="5">
        <v>3</v>
      </c>
      <c r="D58" s="80"/>
      <c r="E58" s="83"/>
      <c r="F58" s="68" t="s">
        <v>181</v>
      </c>
      <c r="G58" s="68"/>
    </row>
    <row r="59" spans="1:7" ht="17.25" customHeight="1" x14ac:dyDescent="0.25">
      <c r="A59" s="38" t="str">
        <f>Sommaire!A59</f>
        <v>Aoki Hagane no Arpeggio</v>
      </c>
      <c r="B59" s="5">
        <v>12</v>
      </c>
      <c r="C59" s="5"/>
      <c r="D59" s="80" t="s">
        <v>89</v>
      </c>
      <c r="E59" s="83" t="s">
        <v>42</v>
      </c>
      <c r="F59" s="68"/>
      <c r="G59" s="68" t="s">
        <v>132</v>
      </c>
    </row>
    <row r="60" spans="1:7" ht="17.25" customHeight="1" x14ac:dyDescent="0.25">
      <c r="A60" s="38" t="str">
        <f>Sommaire!A60</f>
        <v>Aquarion Evol</v>
      </c>
      <c r="B60" s="5">
        <v>26</v>
      </c>
      <c r="C60" s="5"/>
      <c r="D60" s="80"/>
      <c r="E60" s="83" t="s">
        <v>42</v>
      </c>
      <c r="F60" s="68"/>
      <c r="G60" s="68"/>
    </row>
    <row r="61" spans="1:7" ht="17.25" customHeight="1" x14ac:dyDescent="0.25">
      <c r="A61" s="38" t="str">
        <f>Sommaire!A61</f>
        <v>Arata Kangatari</v>
      </c>
      <c r="B61" s="5">
        <v>12</v>
      </c>
      <c r="C61" s="5"/>
      <c r="D61" s="80"/>
      <c r="E61" s="83" t="s">
        <v>42</v>
      </c>
      <c r="F61" s="68"/>
      <c r="G61" s="68"/>
    </row>
    <row r="62" spans="1:7" ht="17.25" customHeight="1" x14ac:dyDescent="0.25">
      <c r="A62" s="38" t="str">
        <f>Sommaire!A62</f>
        <v>Area no Kishi</v>
      </c>
      <c r="B62" s="5">
        <v>37</v>
      </c>
      <c r="C62" s="5"/>
      <c r="D62" s="80"/>
      <c r="E62" s="83" t="s">
        <v>42</v>
      </c>
      <c r="F62" s="68"/>
      <c r="G62" s="68"/>
    </row>
    <row r="63" spans="1:7" ht="17.25" customHeight="1" x14ac:dyDescent="0.25">
      <c r="A63" s="38" t="str">
        <f>Sommaire!A63</f>
        <v>Arslan Senki</v>
      </c>
      <c r="B63" s="5" t="s">
        <v>89</v>
      </c>
      <c r="C63" s="5"/>
      <c r="D63" s="80"/>
      <c r="E63" s="83" t="s">
        <v>131</v>
      </c>
      <c r="F63" s="68"/>
      <c r="G63" s="68"/>
    </row>
    <row r="64" spans="1:7" ht="17.25" customHeight="1" x14ac:dyDescent="0.25">
      <c r="A64" s="38" t="str">
        <f>Sommaire!A64</f>
        <v>Asobi ni iku yo</v>
      </c>
      <c r="B64" s="5">
        <v>12</v>
      </c>
      <c r="C64" s="5">
        <v>1</v>
      </c>
      <c r="D64" s="80"/>
      <c r="E64" s="83" t="s">
        <v>42</v>
      </c>
      <c r="F64" s="68"/>
      <c r="G64" s="68"/>
    </row>
    <row r="65" spans="1:7" ht="17.25" customHeight="1" x14ac:dyDescent="0.25">
      <c r="A65" s="38" t="str">
        <f>Sommaire!A65</f>
        <v>Astarotte no Omocha</v>
      </c>
      <c r="B65" s="5">
        <v>12</v>
      </c>
      <c r="C65" s="5">
        <v>1</v>
      </c>
      <c r="D65" s="80"/>
      <c r="E65" s="83" t="s">
        <v>42</v>
      </c>
      <c r="F65" s="68"/>
      <c r="G65" s="68"/>
    </row>
    <row r="66" spans="1:7" ht="17.25" customHeight="1" x14ac:dyDescent="0.25">
      <c r="A66" s="38" t="str">
        <f>Sommaire!A66</f>
        <v>Asu no Yoichi</v>
      </c>
      <c r="B66" s="5">
        <v>12</v>
      </c>
      <c r="C66" s="5"/>
      <c r="D66" s="80"/>
      <c r="E66" s="83" t="s">
        <v>42</v>
      </c>
      <c r="F66" s="68"/>
      <c r="G66" s="68"/>
    </row>
    <row r="67" spans="1:7" ht="17.25" customHeight="1" x14ac:dyDescent="0.25">
      <c r="A67" s="38" t="str">
        <f>Sommaire!A67</f>
        <v>Asura Cryin</v>
      </c>
      <c r="B67" s="5">
        <v>13</v>
      </c>
      <c r="C67" s="5"/>
      <c r="D67" s="80"/>
      <c r="E67" s="83" t="s">
        <v>42</v>
      </c>
      <c r="F67" s="68"/>
      <c r="G67" s="68"/>
    </row>
    <row r="68" spans="1:7" ht="17.25" customHeight="1" x14ac:dyDescent="0.25">
      <c r="A68" s="38" t="str">
        <f>Sommaire!A68</f>
        <v>Asura Cryin 2</v>
      </c>
      <c r="B68" s="5">
        <v>13</v>
      </c>
      <c r="C68" s="5"/>
      <c r="D68" s="80"/>
      <c r="E68" s="83" t="s">
        <v>42</v>
      </c>
      <c r="F68" s="68"/>
      <c r="G68" s="68"/>
    </row>
    <row r="69" spans="1:7" ht="17.25" customHeight="1" x14ac:dyDescent="0.25">
      <c r="A69" s="38" t="str">
        <f>Sommaire!A69</f>
        <v>Aura</v>
      </c>
      <c r="B69" s="5"/>
      <c r="C69" s="5"/>
      <c r="D69" s="80">
        <v>1</v>
      </c>
      <c r="E69" s="83"/>
      <c r="F69" s="68"/>
      <c r="G69" s="68" t="s">
        <v>181</v>
      </c>
    </row>
    <row r="70" spans="1:7" ht="17.25" customHeight="1" x14ac:dyDescent="0.25">
      <c r="A70" s="38" t="str">
        <f>Sommaire!A70</f>
        <v>Avatar - La légende de Aang</v>
      </c>
      <c r="B70" s="5">
        <v>61</v>
      </c>
      <c r="C70" s="5"/>
      <c r="D70" s="80"/>
      <c r="E70" s="83" t="s">
        <v>42</v>
      </c>
      <c r="F70" s="68"/>
      <c r="G70" s="68"/>
    </row>
    <row r="71" spans="1:7" ht="17.25" customHeight="1" x14ac:dyDescent="0.25">
      <c r="A71" s="38" t="str">
        <f>Sommaire!A71</f>
        <v>Avatar - La légende de Korra</v>
      </c>
      <c r="B71" s="5">
        <v>26</v>
      </c>
      <c r="C71" s="5"/>
      <c r="D71" s="80"/>
      <c r="E71" s="83" t="s">
        <v>42</v>
      </c>
      <c r="F71" s="68"/>
      <c r="G71" s="68"/>
    </row>
    <row r="72" spans="1:7" ht="17.25" customHeight="1" x14ac:dyDescent="0.25">
      <c r="A72" s="38" t="str">
        <f>Sommaire!A72</f>
        <v>B Gata H Kei</v>
      </c>
      <c r="B72" s="5">
        <v>12</v>
      </c>
      <c r="C72" s="5"/>
      <c r="D72" s="80"/>
      <c r="E72" s="83" t="s">
        <v>42</v>
      </c>
      <c r="F72" s="68"/>
      <c r="G72" s="68"/>
    </row>
    <row r="73" spans="1:7" ht="17.25" customHeight="1" x14ac:dyDescent="0.25">
      <c r="A73" s="38" t="str">
        <f>Sommaire!A73</f>
        <v>Baby Steps</v>
      </c>
      <c r="B73" s="5">
        <v>25</v>
      </c>
      <c r="C73" s="5"/>
      <c r="D73" s="80"/>
      <c r="E73" s="83" t="s">
        <v>42</v>
      </c>
      <c r="F73" s="68"/>
      <c r="G73" s="68"/>
    </row>
    <row r="74" spans="1:7" ht="17.25" customHeight="1" x14ac:dyDescent="0.25">
      <c r="A74" s="38" t="str">
        <f>Sommaire!A74</f>
        <v>Baby Steps 2</v>
      </c>
      <c r="B74" s="5" t="s">
        <v>89</v>
      </c>
      <c r="C74" s="5"/>
      <c r="D74" s="80"/>
      <c r="E74" s="83" t="s">
        <v>131</v>
      </c>
      <c r="F74" s="68"/>
      <c r="G74" s="68"/>
    </row>
    <row r="75" spans="1:7" ht="17.25" customHeight="1" x14ac:dyDescent="0.25">
      <c r="A75" s="38" t="str">
        <f>Sommaire!A75</f>
        <v>Baka to test to Shoukanjuu</v>
      </c>
      <c r="B75" s="5">
        <v>13</v>
      </c>
      <c r="C75" s="5">
        <v>8</v>
      </c>
      <c r="D75" s="80"/>
      <c r="E75" s="83" t="s">
        <v>42</v>
      </c>
      <c r="F75" s="68"/>
      <c r="G75" s="68"/>
    </row>
    <row r="76" spans="1:7" ht="17.25" customHeight="1" x14ac:dyDescent="0.25">
      <c r="A76" s="38" t="str">
        <f>Sommaire!A76</f>
        <v>Baka to test to Shoukanjuu 2</v>
      </c>
      <c r="B76" s="5">
        <v>13</v>
      </c>
      <c r="C76" s="5"/>
      <c r="D76" s="80"/>
      <c r="E76" s="83" t="s">
        <v>42</v>
      </c>
      <c r="F76" s="68"/>
      <c r="G76" s="68"/>
    </row>
    <row r="77" spans="1:7" ht="17.25" customHeight="1" x14ac:dyDescent="0.25">
      <c r="A77" s="38" t="str">
        <f>Sommaire!A77</f>
        <v>Bakemonogatari</v>
      </c>
      <c r="B77" s="5">
        <v>15</v>
      </c>
      <c r="C77" s="5"/>
      <c r="D77" s="80"/>
      <c r="E77" s="83" t="s">
        <v>42</v>
      </c>
      <c r="F77" s="68"/>
      <c r="G77" s="68"/>
    </row>
    <row r="78" spans="1:7" ht="17.25" customHeight="1" x14ac:dyDescent="0.25">
      <c r="A78" s="38" t="str">
        <f>Sommaire!A78</f>
        <v>Bakemono no Ko</v>
      </c>
      <c r="B78" s="5"/>
      <c r="C78" s="5"/>
      <c r="D78" s="80" t="s">
        <v>89</v>
      </c>
      <c r="E78" s="83"/>
      <c r="F78" s="68"/>
      <c r="G78" s="68" t="s">
        <v>168</v>
      </c>
    </row>
    <row r="79" spans="1:7" ht="17.25" customHeight="1" x14ac:dyDescent="0.25">
      <c r="A79" s="38" t="str">
        <f>Sommaire!A79</f>
        <v>Bakuman</v>
      </c>
      <c r="B79" s="5">
        <v>25</v>
      </c>
      <c r="C79" s="5"/>
      <c r="D79" s="80"/>
      <c r="E79" s="83" t="s">
        <v>42</v>
      </c>
      <c r="F79" s="68"/>
      <c r="G79" s="68"/>
    </row>
    <row r="80" spans="1:7" ht="17.25" customHeight="1" x14ac:dyDescent="0.25">
      <c r="A80" s="38" t="str">
        <f>Sommaire!A80</f>
        <v>Bakuman 2</v>
      </c>
      <c r="B80" s="5">
        <v>25</v>
      </c>
      <c r="C80" s="5"/>
      <c r="D80" s="80"/>
      <c r="E80" s="83" t="s">
        <v>42</v>
      </c>
      <c r="F80" s="68"/>
      <c r="G80" s="68"/>
    </row>
    <row r="81" spans="1:7" ht="17.25" customHeight="1" x14ac:dyDescent="0.25">
      <c r="A81" s="38" t="str">
        <f>Sommaire!A81</f>
        <v>Bakuman 3</v>
      </c>
      <c r="B81" s="5">
        <v>25</v>
      </c>
      <c r="C81" s="5"/>
      <c r="D81" s="80"/>
      <c r="E81" s="83" t="s">
        <v>42</v>
      </c>
      <c r="F81" s="68"/>
      <c r="G81" s="68"/>
    </row>
    <row r="82" spans="1:7" ht="17.25" customHeight="1" x14ac:dyDescent="0.25">
      <c r="A82" s="38" t="str">
        <f>Sommaire!A82</f>
        <v>Bakuretsu Hunters</v>
      </c>
      <c r="B82" s="5">
        <v>26</v>
      </c>
      <c r="C82" s="5"/>
      <c r="D82" s="80"/>
      <c r="E82" s="83" t="s">
        <v>42</v>
      </c>
      <c r="F82" s="68"/>
      <c r="G82" s="68"/>
    </row>
    <row r="83" spans="1:7" ht="17.25" customHeight="1" x14ac:dyDescent="0.25">
      <c r="A83" s="38" t="str">
        <f>Sommaire!A83</f>
        <v>Baldr Force Exe Resolution</v>
      </c>
      <c r="B83" s="5"/>
      <c r="C83" s="5">
        <v>4</v>
      </c>
      <c r="D83" s="80"/>
      <c r="E83" s="83"/>
      <c r="F83" s="68" t="s">
        <v>181</v>
      </c>
      <c r="G83" s="68"/>
    </row>
    <row r="84" spans="1:7" ht="17.25" customHeight="1" x14ac:dyDescent="0.25">
      <c r="A84" s="38" t="str">
        <f>Sommaire!A84</f>
        <v>Barakamon</v>
      </c>
      <c r="B84" s="5">
        <v>12</v>
      </c>
      <c r="C84" s="5"/>
      <c r="D84" s="80"/>
      <c r="E84" s="83" t="s">
        <v>42</v>
      </c>
      <c r="F84" s="68"/>
      <c r="G84" s="68"/>
    </row>
    <row r="85" spans="1:7" ht="17.25" customHeight="1" x14ac:dyDescent="0.25">
      <c r="A85" s="38" t="str">
        <f>Sommaire!A85</f>
        <v>Basquash!</v>
      </c>
      <c r="B85" s="5">
        <v>26</v>
      </c>
      <c r="C85" s="5"/>
      <c r="D85" s="80"/>
      <c r="E85" s="83" t="s">
        <v>42</v>
      </c>
      <c r="F85" s="68"/>
      <c r="G85" s="68"/>
    </row>
    <row r="86" spans="1:7" ht="17.25" customHeight="1" x14ac:dyDescent="0.25">
      <c r="A86" s="38" t="str">
        <f>Sommaire!A86</f>
        <v>Beelzebub</v>
      </c>
      <c r="B86" s="5">
        <v>60</v>
      </c>
      <c r="C86" s="5">
        <v>1</v>
      </c>
      <c r="D86" s="80"/>
      <c r="E86" s="83" t="s">
        <v>42</v>
      </c>
      <c r="F86" s="68"/>
      <c r="G86" s="68"/>
    </row>
    <row r="87" spans="1:7" ht="17.25" customHeight="1" x14ac:dyDescent="0.25">
      <c r="A87" s="38" t="str">
        <f>Sommaire!A87</f>
        <v>Ben-to!</v>
      </c>
      <c r="B87" s="5">
        <v>12</v>
      </c>
      <c r="C87" s="5"/>
      <c r="D87" s="80"/>
      <c r="E87" s="83" t="s">
        <v>42</v>
      </c>
      <c r="F87" s="68"/>
      <c r="G87" s="68"/>
    </row>
    <row r="88" spans="1:7" ht="17.25" customHeight="1" x14ac:dyDescent="0.25">
      <c r="A88" s="38" t="str">
        <f>Sommaire!A88</f>
        <v>Binbougami Ga!</v>
      </c>
      <c r="B88" s="5">
        <v>13</v>
      </c>
      <c r="C88" s="5"/>
      <c r="D88" s="80"/>
      <c r="E88" s="83" t="s">
        <v>42</v>
      </c>
      <c r="F88" s="68"/>
      <c r="G88" s="68"/>
    </row>
    <row r="89" spans="1:7" ht="17.25" customHeight="1" x14ac:dyDescent="0.25">
      <c r="A89" s="38" t="str">
        <f>Sommaire!A89</f>
        <v>Black Bullet</v>
      </c>
      <c r="B89" s="5">
        <v>13</v>
      </c>
      <c r="C89" s="5"/>
      <c r="D89" s="80"/>
      <c r="E89" s="83" t="s">
        <v>42</v>
      </c>
      <c r="F89" s="68"/>
      <c r="G89" s="68"/>
    </row>
    <row r="90" spans="1:7" ht="17.25" customHeight="1" x14ac:dyDescent="0.25">
      <c r="A90" s="38" t="str">
        <f>Sommaire!A90</f>
        <v>Black Cat</v>
      </c>
      <c r="B90" s="5">
        <v>24</v>
      </c>
      <c r="C90" s="5"/>
      <c r="D90" s="80"/>
      <c r="E90" s="83" t="s">
        <v>42</v>
      </c>
      <c r="F90" s="68"/>
      <c r="G90" s="68"/>
    </row>
    <row r="91" spans="1:7" ht="17.25" customHeight="1" x14ac:dyDescent="0.25">
      <c r="A91" s="38" t="str">
        <f>Sommaire!A91</f>
        <v>Black Lagoon</v>
      </c>
      <c r="B91" s="5">
        <v>12</v>
      </c>
      <c r="C91" s="5">
        <v>5</v>
      </c>
      <c r="D91" s="80"/>
      <c r="E91" s="83" t="s">
        <v>42</v>
      </c>
      <c r="F91" s="68"/>
      <c r="G91" s="68"/>
    </row>
    <row r="92" spans="1:7" ht="17.25" customHeight="1" x14ac:dyDescent="0.25">
      <c r="A92" s="38" t="str">
        <f>Sommaire!A92</f>
        <v>Black Lagoon 2</v>
      </c>
      <c r="B92" s="5">
        <v>12</v>
      </c>
      <c r="C92" s="5"/>
      <c r="D92" s="80"/>
      <c r="E92" s="83" t="s">
        <v>42</v>
      </c>
      <c r="F92" s="68"/>
      <c r="G92" s="68"/>
    </row>
    <row r="93" spans="1:7" ht="17.25" customHeight="1" x14ac:dyDescent="0.25">
      <c r="A93" s="38" t="str">
        <f>Sommaire!A93</f>
        <v>Blade and Soul</v>
      </c>
      <c r="B93" s="5">
        <v>13</v>
      </c>
      <c r="C93" s="5">
        <v>5</v>
      </c>
      <c r="D93" s="80"/>
      <c r="E93" s="83" t="s">
        <v>42</v>
      </c>
      <c r="F93" s="68"/>
      <c r="G93" s="68"/>
    </row>
    <row r="94" spans="1:7" ht="17.25" customHeight="1" x14ac:dyDescent="0.25">
      <c r="A94" s="38" t="str">
        <f>Sommaire!A94</f>
        <v>Bleach</v>
      </c>
      <c r="B94" s="5">
        <v>366</v>
      </c>
      <c r="C94" s="5">
        <v>2</v>
      </c>
      <c r="D94" s="80">
        <v>4</v>
      </c>
      <c r="E94" s="83" t="s">
        <v>42</v>
      </c>
      <c r="F94" s="68"/>
      <c r="G94" s="68"/>
    </row>
    <row r="95" spans="1:7" ht="17.25" customHeight="1" x14ac:dyDescent="0.25">
      <c r="A95" s="38" t="str">
        <f>Sommaire!A95</f>
        <v>Blood Lad</v>
      </c>
      <c r="B95" s="5">
        <v>10</v>
      </c>
      <c r="C95" s="5"/>
      <c r="D95" s="80"/>
      <c r="E95" s="83" t="s">
        <v>42</v>
      </c>
      <c r="F95" s="68"/>
      <c r="G95" s="68"/>
    </row>
    <row r="96" spans="1:7" ht="17.25" customHeight="1" x14ac:dyDescent="0.25">
      <c r="A96" s="38" t="str">
        <f>Sommaire!A96</f>
        <v>Bokura ga Ita</v>
      </c>
      <c r="B96" s="5">
        <v>26</v>
      </c>
      <c r="C96" s="5"/>
      <c r="D96" s="80"/>
      <c r="E96" s="83" t="s">
        <v>42</v>
      </c>
      <c r="F96" s="68"/>
      <c r="G96" s="68"/>
    </row>
    <row r="97" spans="1:7" ht="17.25" customHeight="1" x14ac:dyDescent="0.25">
      <c r="A97" s="38" t="str">
        <f>Sommaire!A97</f>
        <v>Bokura wa Minna Kawaisô</v>
      </c>
      <c r="B97" s="5">
        <v>12</v>
      </c>
      <c r="C97" s="5">
        <v>1</v>
      </c>
      <c r="D97" s="80"/>
      <c r="E97" s="83" t="s">
        <v>142</v>
      </c>
      <c r="F97" s="68"/>
      <c r="G97" s="68"/>
    </row>
    <row r="98" spans="1:7" ht="17.25" customHeight="1" x14ac:dyDescent="0.25">
      <c r="A98" s="38" t="str">
        <f>Sommaire!A98</f>
        <v>Boku wa tomodachi ga Sukunai</v>
      </c>
      <c r="B98" s="5">
        <v>12</v>
      </c>
      <c r="C98" s="5">
        <v>1</v>
      </c>
      <c r="D98" s="80"/>
      <c r="E98" s="83" t="s">
        <v>42</v>
      </c>
      <c r="F98" s="68"/>
      <c r="G98" s="68"/>
    </row>
    <row r="99" spans="1:7" ht="17.25" customHeight="1" x14ac:dyDescent="0.25">
      <c r="A99" s="38" t="str">
        <f>Sommaire!A99</f>
        <v>Boku wa tomodachi ga Sukunai 2</v>
      </c>
      <c r="B99" s="5">
        <v>12</v>
      </c>
      <c r="C99" s="5">
        <v>1</v>
      </c>
      <c r="D99" s="80"/>
      <c r="E99" s="83" t="s">
        <v>42</v>
      </c>
      <c r="F99" s="68"/>
      <c r="G99" s="68"/>
    </row>
    <row r="100" spans="1:7" ht="17.25" customHeight="1" x14ac:dyDescent="0.25">
      <c r="A100" s="38" t="str">
        <f>Sommaire!A100</f>
        <v>Bônen no Xamdô</v>
      </c>
      <c r="B100" s="5">
        <v>26</v>
      </c>
      <c r="C100" s="5"/>
      <c r="D100" s="80"/>
      <c r="E100" s="83" t="s">
        <v>42</v>
      </c>
      <c r="F100" s="68"/>
      <c r="G100" s="68"/>
    </row>
    <row r="101" spans="1:7" ht="17.25" customHeight="1" x14ac:dyDescent="0.25">
      <c r="A101" s="38" t="str">
        <f>Sommaire!A101</f>
        <v>Brave 10</v>
      </c>
      <c r="B101" s="5">
        <v>12</v>
      </c>
      <c r="C101" s="5"/>
      <c r="D101" s="80"/>
      <c r="E101" s="83" t="s">
        <v>42</v>
      </c>
      <c r="F101" s="68"/>
      <c r="G101" s="68"/>
    </row>
    <row r="102" spans="1:7" ht="17.25" customHeight="1" x14ac:dyDescent="0.25">
      <c r="A102" s="38" t="str">
        <f>Sommaire!A102</f>
        <v>Brave Story</v>
      </c>
      <c r="B102" s="5"/>
      <c r="C102" s="5"/>
      <c r="D102" s="80">
        <v>1</v>
      </c>
      <c r="E102" s="83"/>
      <c r="F102" s="68"/>
      <c r="G102" s="68" t="s">
        <v>181</v>
      </c>
    </row>
    <row r="103" spans="1:7" ht="17.25" customHeight="1" x14ac:dyDescent="0.25">
      <c r="A103" s="38" t="str">
        <f>Sommaire!A103</f>
        <v>Break Blade</v>
      </c>
      <c r="B103" s="5">
        <v>12</v>
      </c>
      <c r="C103" s="5"/>
      <c r="D103" s="80"/>
      <c r="E103" s="83" t="s">
        <v>42</v>
      </c>
      <c r="F103" s="68"/>
      <c r="G103" s="68"/>
    </row>
    <row r="104" spans="1:7" ht="17.25" customHeight="1" x14ac:dyDescent="0.25">
      <c r="A104" s="38" t="str">
        <f>Sommaire!A104</f>
        <v>Btooom!</v>
      </c>
      <c r="B104" s="5">
        <v>12</v>
      </c>
      <c r="C104" s="5"/>
      <c r="D104" s="80"/>
      <c r="E104" s="83" t="s">
        <v>42</v>
      </c>
      <c r="F104" s="68"/>
      <c r="G104" s="68"/>
    </row>
    <row r="105" spans="1:7" ht="17.25" customHeight="1" x14ac:dyDescent="0.25">
      <c r="A105" s="38" t="str">
        <f>Sommaire!A105</f>
        <v>Buddy Complex</v>
      </c>
      <c r="B105" s="5">
        <v>13</v>
      </c>
      <c r="C105" s="5"/>
      <c r="D105" s="80"/>
      <c r="E105" s="83" t="s">
        <v>42</v>
      </c>
      <c r="F105" s="68"/>
      <c r="G105" s="68"/>
    </row>
    <row r="106" spans="1:7" ht="17.25" customHeight="1" x14ac:dyDescent="0.25">
      <c r="A106" s="38" t="str">
        <f>Sommaire!A106</f>
        <v>Buddy Complex 2</v>
      </c>
      <c r="B106" s="5"/>
      <c r="C106" s="5">
        <v>2</v>
      </c>
      <c r="D106" s="80"/>
      <c r="E106" s="83"/>
      <c r="F106" s="68" t="s">
        <v>181</v>
      </c>
      <c r="G106" s="68"/>
    </row>
    <row r="107" spans="1:7" ht="17.25" customHeight="1" x14ac:dyDescent="0.25">
      <c r="A107" s="38" t="str">
        <f>Sommaire!A107</f>
        <v>Bungaku Shôjo</v>
      </c>
      <c r="B107" s="5"/>
      <c r="C107" s="5"/>
      <c r="D107" s="80">
        <v>1</v>
      </c>
      <c r="E107" s="83"/>
      <c r="F107" s="68"/>
      <c r="G107" s="68" t="s">
        <v>181</v>
      </c>
    </row>
    <row r="108" spans="1:7" ht="17.25" customHeight="1" x14ac:dyDescent="0.25">
      <c r="A108" s="38" t="str">
        <f>Sommaire!A108</f>
        <v>Busou Renkin</v>
      </c>
      <c r="B108" s="5">
        <v>26</v>
      </c>
      <c r="C108" s="5"/>
      <c r="D108" s="80"/>
      <c r="E108" s="83" t="s">
        <v>42</v>
      </c>
      <c r="F108" s="68"/>
      <c r="G108" s="68"/>
    </row>
    <row r="109" spans="1:7" ht="17.25" customHeight="1" x14ac:dyDescent="0.25">
      <c r="A109" s="38" t="str">
        <f>Sommaire!A109</f>
        <v>Buzzer Beater</v>
      </c>
      <c r="B109" s="5">
        <v>13</v>
      </c>
      <c r="C109" s="5"/>
      <c r="D109" s="80"/>
      <c r="E109" s="83" t="s">
        <v>42</v>
      </c>
      <c r="F109" s="68"/>
      <c r="G109" s="68"/>
    </row>
    <row r="110" spans="1:7" ht="17.25" customHeight="1" x14ac:dyDescent="0.25">
      <c r="A110" s="38" t="str">
        <f>Sommaire!A110</f>
        <v>Buzzer Beater 2007</v>
      </c>
      <c r="B110" s="5">
        <v>13</v>
      </c>
      <c r="C110" s="5"/>
      <c r="D110" s="80"/>
      <c r="E110" s="83" t="s">
        <v>42</v>
      </c>
      <c r="F110" s="68"/>
      <c r="G110" s="68"/>
    </row>
    <row r="111" spans="1:7" ht="17.25" customHeight="1" x14ac:dyDescent="0.25">
      <c r="A111" s="38" t="str">
        <f>Sommaire!A111</f>
        <v>Byôsoku 5 Centimeter</v>
      </c>
      <c r="B111" s="5"/>
      <c r="C111" s="5"/>
      <c r="D111" s="80">
        <v>1</v>
      </c>
      <c r="E111" s="83"/>
      <c r="F111" s="68"/>
      <c r="G111" s="68" t="s">
        <v>181</v>
      </c>
    </row>
    <row r="112" spans="1:7" ht="17.25" customHeight="1" x14ac:dyDescent="0.25">
      <c r="A112" s="38" t="str">
        <f>Sommaire!A112</f>
        <v>C³</v>
      </c>
      <c r="B112" s="5">
        <v>12</v>
      </c>
      <c r="C112" s="5">
        <v>1</v>
      </c>
      <c r="D112" s="80"/>
      <c r="E112" s="83" t="s">
        <v>42</v>
      </c>
      <c r="F112" s="68"/>
      <c r="G112" s="68"/>
    </row>
    <row r="113" spans="1:7" ht="17.25" customHeight="1" x14ac:dyDescent="0.25">
      <c r="A113" s="38" t="str">
        <f>Sommaire!A113</f>
        <v>C - Control</v>
      </c>
      <c r="B113" s="5">
        <v>11</v>
      </c>
      <c r="C113" s="5"/>
      <c r="D113" s="80"/>
      <c r="E113" s="83" t="s">
        <v>42</v>
      </c>
      <c r="F113" s="68"/>
      <c r="G113" s="68"/>
    </row>
    <row r="114" spans="1:7" ht="17.25" customHeight="1" x14ac:dyDescent="0.25">
      <c r="A114" s="38" t="str">
        <f>Sommaire!A114</f>
        <v>Campione!</v>
      </c>
      <c r="B114" s="5">
        <v>13</v>
      </c>
      <c r="C114" s="5"/>
      <c r="D114" s="80"/>
      <c r="E114" s="83" t="s">
        <v>42</v>
      </c>
      <c r="F114" s="68"/>
      <c r="G114" s="68"/>
    </row>
    <row r="115" spans="1:7" ht="17.25" customHeight="1" x14ac:dyDescent="0.25">
      <c r="A115" s="38" t="str">
        <f>Sommaire!A115</f>
        <v>Canaan</v>
      </c>
      <c r="B115" s="5">
        <v>13</v>
      </c>
      <c r="C115" s="5"/>
      <c r="D115" s="80"/>
      <c r="E115" s="83" t="s">
        <v>42</v>
      </c>
      <c r="F115" s="68"/>
      <c r="G115" s="68"/>
    </row>
    <row r="116" spans="1:7" ht="17.25" customHeight="1" x14ac:dyDescent="0.25">
      <c r="A116" s="38" t="str">
        <f>Sommaire!A116</f>
        <v>Canvas 2 - Niji Iro no Sketch</v>
      </c>
      <c r="B116" s="5">
        <v>24</v>
      </c>
      <c r="C116" s="5"/>
      <c r="D116" s="80"/>
      <c r="E116" s="83" t="s">
        <v>42</v>
      </c>
      <c r="F116" s="68"/>
      <c r="G116" s="68"/>
    </row>
    <row r="117" spans="1:7" ht="17.25" customHeight="1" x14ac:dyDescent="0.25">
      <c r="A117" s="38" t="str">
        <f>Sommaire!A117</f>
        <v>Captain Earth</v>
      </c>
      <c r="B117" s="5">
        <v>25</v>
      </c>
      <c r="C117" s="5"/>
      <c r="D117" s="80"/>
      <c r="E117" s="83" t="s">
        <v>42</v>
      </c>
      <c r="F117" s="68"/>
      <c r="G117" s="68"/>
    </row>
    <row r="118" spans="1:7" ht="17.25" customHeight="1" x14ac:dyDescent="0.25">
      <c r="A118" s="38" t="str">
        <f>Sommaire!A118</f>
        <v>Chain Chronicles</v>
      </c>
      <c r="B118" s="5" t="s">
        <v>89</v>
      </c>
      <c r="C118" s="5"/>
      <c r="D118" s="80"/>
      <c r="E118" s="83" t="s">
        <v>85</v>
      </c>
      <c r="F118" s="68"/>
      <c r="G118" s="68"/>
    </row>
    <row r="119" spans="1:7" ht="17.25" customHeight="1" x14ac:dyDescent="0.25">
      <c r="A119" s="38" t="str">
        <f>Sommaire!A119</f>
        <v>Chaos; Head</v>
      </c>
      <c r="B119" s="5">
        <v>12</v>
      </c>
      <c r="C119" s="5"/>
      <c r="D119" s="80"/>
      <c r="E119" s="83" t="s">
        <v>42</v>
      </c>
      <c r="F119" s="68"/>
      <c r="G119" s="68"/>
    </row>
    <row r="120" spans="1:7" ht="17.25" customHeight="1" x14ac:dyDescent="0.25">
      <c r="A120" s="38" t="str">
        <f>Sommaire!A120</f>
        <v>Chihayafuru</v>
      </c>
      <c r="B120" s="5">
        <v>25</v>
      </c>
      <c r="C120" s="5"/>
      <c r="D120" s="80"/>
      <c r="E120" s="83" t="s">
        <v>42</v>
      </c>
      <c r="F120" s="68"/>
      <c r="G120" s="68"/>
    </row>
    <row r="121" spans="1:7" ht="17.25" customHeight="1" x14ac:dyDescent="0.25">
      <c r="A121" s="38" t="str">
        <f>Sommaire!A121</f>
        <v>Chihayafuru 2</v>
      </c>
      <c r="B121" s="5">
        <v>25</v>
      </c>
      <c r="C121" s="5"/>
      <c r="D121" s="80"/>
      <c r="E121" s="83" t="s">
        <v>42</v>
      </c>
      <c r="F121" s="68"/>
      <c r="G121" s="68"/>
    </row>
    <row r="122" spans="1:7" ht="17.25" customHeight="1" x14ac:dyDescent="0.25">
      <c r="A122" s="38" t="str">
        <f>Sommaire!A122</f>
        <v>Chobits</v>
      </c>
      <c r="B122" s="5">
        <v>27</v>
      </c>
      <c r="C122" s="5">
        <v>3</v>
      </c>
      <c r="D122" s="80"/>
      <c r="E122" s="83" t="s">
        <v>42</v>
      </c>
      <c r="F122" s="68"/>
      <c r="G122" s="68"/>
    </row>
    <row r="123" spans="1:7" ht="17.25" customHeight="1" x14ac:dyDescent="0.25">
      <c r="A123" s="38" t="str">
        <f>Sommaire!A123</f>
        <v>Chôjiku Robo Meguru</v>
      </c>
      <c r="B123" s="5" t="s">
        <v>89</v>
      </c>
      <c r="C123" s="5"/>
      <c r="D123" s="80"/>
      <c r="E123" s="83" t="s">
        <v>85</v>
      </c>
      <c r="F123" s="68"/>
      <c r="G123" s="68"/>
    </row>
    <row r="124" spans="1:7" ht="17.25" customHeight="1" x14ac:dyDescent="0.25">
      <c r="A124" s="38" t="str">
        <f>Sommaire!A124</f>
        <v>Chrno Crusade</v>
      </c>
      <c r="B124" s="5">
        <v>24</v>
      </c>
      <c r="C124" s="5"/>
      <c r="D124" s="80"/>
      <c r="E124" s="83" t="s">
        <v>42</v>
      </c>
      <c r="F124" s="68"/>
      <c r="G124" s="68"/>
    </row>
    <row r="125" spans="1:7" ht="17.25" customHeight="1" x14ac:dyDescent="0.25">
      <c r="A125" s="38" t="str">
        <f>Sommaire!A125</f>
        <v>Chûnibyô Demo Koi ga Shitai!</v>
      </c>
      <c r="B125" s="5">
        <v>12</v>
      </c>
      <c r="C125" s="5">
        <v>12</v>
      </c>
      <c r="D125" s="80">
        <v>1</v>
      </c>
      <c r="E125" s="83" t="s">
        <v>42</v>
      </c>
      <c r="F125" s="68"/>
      <c r="G125" s="68"/>
    </row>
    <row r="126" spans="1:7" ht="17.25" customHeight="1" x14ac:dyDescent="0.25">
      <c r="A126" s="38" t="str">
        <f>Sommaire!A126</f>
        <v>Chûnibyô Demo Koi ga Shitai! 2</v>
      </c>
      <c r="B126" s="5">
        <v>12</v>
      </c>
      <c r="C126" s="5">
        <v>1</v>
      </c>
      <c r="D126" s="80"/>
      <c r="E126" s="83" t="s">
        <v>42</v>
      </c>
      <c r="F126" s="68"/>
      <c r="G126" s="68"/>
    </row>
    <row r="127" spans="1:7" ht="17.25" customHeight="1" x14ac:dyDescent="0.25">
      <c r="A127" s="38" t="str">
        <f>Sommaire!A127</f>
        <v>Code - Breaker</v>
      </c>
      <c r="B127" s="5">
        <v>13</v>
      </c>
      <c r="C127" s="5">
        <v>3</v>
      </c>
      <c r="D127" s="80"/>
      <c r="E127" s="83" t="s">
        <v>42</v>
      </c>
      <c r="F127" s="68"/>
      <c r="G127" s="68"/>
    </row>
    <row r="128" spans="1:7" ht="17.25" customHeight="1" x14ac:dyDescent="0.25">
      <c r="A128" s="38" t="str">
        <f>Sommaire!A128</f>
        <v>Code-E</v>
      </c>
      <c r="B128" s="5">
        <v>12</v>
      </c>
      <c r="C128" s="5"/>
      <c r="D128" s="80"/>
      <c r="E128" s="83" t="s">
        <v>42</v>
      </c>
      <c r="F128" s="68"/>
      <c r="G128" s="68"/>
    </row>
    <row r="129" spans="1:7" ht="17.25" customHeight="1" x14ac:dyDescent="0.25">
      <c r="A129" s="38" t="str">
        <f>Sommaire!A129</f>
        <v>Code - Geass</v>
      </c>
      <c r="B129" s="5">
        <v>25</v>
      </c>
      <c r="C129" s="5">
        <v>9</v>
      </c>
      <c r="D129" s="80"/>
      <c r="E129" s="83" t="s">
        <v>42</v>
      </c>
      <c r="F129" s="68"/>
      <c r="G129" s="68"/>
    </row>
    <row r="130" spans="1:7" ht="17.25" customHeight="1" x14ac:dyDescent="0.25">
      <c r="A130" s="38" t="str">
        <f>Sommaire!A130</f>
        <v>Code - Geass 2</v>
      </c>
      <c r="B130" s="5">
        <v>25</v>
      </c>
      <c r="C130" s="5">
        <v>1</v>
      </c>
      <c r="D130" s="80"/>
      <c r="E130" s="83" t="s">
        <v>42</v>
      </c>
      <c r="F130" s="68"/>
      <c r="G130" s="68"/>
    </row>
    <row r="131" spans="1:7" ht="17.25" customHeight="1" x14ac:dyDescent="0.25">
      <c r="A131" s="38" t="str">
        <f>Sommaire!A131</f>
        <v>Cross Ange</v>
      </c>
      <c r="B131" s="5">
        <v>25</v>
      </c>
      <c r="C131" s="5"/>
      <c r="D131" s="80"/>
      <c r="E131" s="83" t="s">
        <v>126</v>
      </c>
      <c r="F131" s="68"/>
      <c r="G131" s="68"/>
    </row>
    <row r="132" spans="1:7" ht="17.25" customHeight="1" x14ac:dyDescent="0.25">
      <c r="A132" s="38" t="str">
        <f>Sommaire!A132</f>
        <v>Cross Games</v>
      </c>
      <c r="B132" s="5">
        <v>50</v>
      </c>
      <c r="C132" s="5"/>
      <c r="D132" s="80"/>
      <c r="E132" s="83" t="s">
        <v>42</v>
      </c>
      <c r="F132" s="68"/>
      <c r="G132" s="68"/>
    </row>
    <row r="133" spans="1:7" ht="17.25" customHeight="1" x14ac:dyDescent="0.25">
      <c r="A133" s="38" t="str">
        <f>Sommaire!A133</f>
        <v>Cyclops Shôjo Saipuu</v>
      </c>
      <c r="B133" s="5">
        <v>12</v>
      </c>
      <c r="C133" s="5"/>
      <c r="D133" s="80"/>
      <c r="E133" s="83" t="s">
        <v>42</v>
      </c>
      <c r="F133" s="68"/>
      <c r="G133" s="68"/>
    </row>
    <row r="134" spans="1:7" ht="17.25" customHeight="1" x14ac:dyDescent="0.25">
      <c r="A134" s="38" t="str">
        <f>Sommaire!A134</f>
        <v>D. Gray Man</v>
      </c>
      <c r="B134" s="5">
        <v>103</v>
      </c>
      <c r="C134" s="5"/>
      <c r="D134" s="80"/>
      <c r="E134" s="83" t="s">
        <v>42</v>
      </c>
      <c r="F134" s="68"/>
      <c r="G134" s="68"/>
    </row>
    <row r="135" spans="1:7" ht="17.25" customHeight="1" x14ac:dyDescent="0.25">
      <c r="A135" s="38" t="str">
        <f>Sommaire!A135</f>
        <v>D-Frag!</v>
      </c>
      <c r="B135" s="5">
        <v>12</v>
      </c>
      <c r="C135" s="5">
        <v>1</v>
      </c>
      <c r="D135" s="80"/>
      <c r="E135" s="83" t="s">
        <v>42</v>
      </c>
      <c r="F135" s="68"/>
      <c r="G135" s="68"/>
    </row>
    <row r="136" spans="1:7" ht="17.25" customHeight="1" x14ac:dyDescent="0.25">
      <c r="A136" s="38" t="str">
        <f>Sommaire!A136</f>
        <v>Daitoshokan no Hitsujikai</v>
      </c>
      <c r="B136" s="5">
        <v>12</v>
      </c>
      <c r="C136" s="5">
        <v>1</v>
      </c>
      <c r="D136" s="80"/>
      <c r="E136" s="83" t="s">
        <v>42</v>
      </c>
      <c r="F136" s="68" t="s">
        <v>176</v>
      </c>
      <c r="G136" s="68"/>
    </row>
    <row r="137" spans="1:7" ht="17.25" customHeight="1" x14ac:dyDescent="0.25">
      <c r="A137" s="38" t="str">
        <f>Sommaire!A137</f>
        <v>Dakara Boku wa, H ga Dekinai</v>
      </c>
      <c r="B137" s="5">
        <v>12</v>
      </c>
      <c r="C137" s="5"/>
      <c r="D137" s="80"/>
      <c r="E137" s="83" t="s">
        <v>42</v>
      </c>
      <c r="F137" s="68"/>
      <c r="G137" s="68"/>
    </row>
    <row r="138" spans="1:7" ht="17.25" customHeight="1" x14ac:dyDescent="0.25">
      <c r="A138" s="38" t="str">
        <f>Sommaire!A138</f>
        <v>Dance in the vampire Bund</v>
      </c>
      <c r="B138" s="5">
        <v>12</v>
      </c>
      <c r="C138" s="5"/>
      <c r="D138" s="80"/>
      <c r="E138" s="83" t="s">
        <v>42</v>
      </c>
      <c r="F138" s="68"/>
      <c r="G138" s="68"/>
    </row>
    <row r="139" spans="1:7" ht="17.25" customHeight="1" x14ac:dyDescent="0.25">
      <c r="A139" s="38" t="str">
        <f>Sommaire!A139</f>
        <v>Danganronpa</v>
      </c>
      <c r="B139" s="5">
        <v>13</v>
      </c>
      <c r="C139" s="5"/>
      <c r="D139" s="80"/>
      <c r="E139" s="83" t="s">
        <v>42</v>
      </c>
      <c r="F139" s="68"/>
      <c r="G139" s="68"/>
    </row>
    <row r="140" spans="1:7" ht="17.25" customHeight="1" x14ac:dyDescent="0.25">
      <c r="A140" s="38" t="str">
        <f>Sommaire!A140</f>
        <v>DanMachi</v>
      </c>
      <c r="B140" s="5" t="s">
        <v>89</v>
      </c>
      <c r="C140" s="5"/>
      <c r="D140" s="80"/>
      <c r="E140" s="83" t="s">
        <v>131</v>
      </c>
      <c r="F140" s="68"/>
      <c r="G140" s="68"/>
    </row>
    <row r="141" spans="1:7" ht="17.25" customHeight="1" x14ac:dyDescent="0.25">
      <c r="A141" s="38" t="str">
        <f>Sommaire!A141</f>
        <v>Danna ga Nani wo Itteiru</v>
      </c>
      <c r="B141" s="5">
        <v>13</v>
      </c>
      <c r="C141" s="5"/>
      <c r="D141" s="80"/>
      <c r="E141" s="83" t="s">
        <v>116</v>
      </c>
      <c r="F141" s="68"/>
      <c r="G141" s="68"/>
    </row>
    <row r="142" spans="1:7" x14ac:dyDescent="0.25">
      <c r="C142" s="72"/>
    </row>
  </sheetData>
  <autoFilter ref="A17:H141"/>
  <conditionalFormatting sqref="B18:G141">
    <cfRule type="containsBlanks" dxfId="110" priority="1">
      <formula>LEN(TRIM(B18))=0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8145" r:id="rId4" name="TextBox1">
          <controlPr defaultSize="0" autoLine="0" r:id="rId5">
            <anchor moveWithCells="1">
              <from>
                <xdr:col>0</xdr:col>
                <xdr:colOff>190500</xdr:colOff>
                <xdr:row>1</xdr:row>
                <xdr:rowOff>38100</xdr:rowOff>
              </from>
              <to>
                <xdr:col>0</xdr:col>
                <xdr:colOff>3743325</xdr:colOff>
                <xdr:row>3</xdr:row>
                <xdr:rowOff>114300</xdr:rowOff>
              </to>
            </anchor>
          </controlPr>
        </control>
      </mc:Choice>
      <mc:Fallback>
        <control shapeId="518145" r:id="rId4" name="TextBox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FCF65D7C-FFF8-49FF-99EE-848A4B947B29}">
            <xm:f>Sommaire!H18="Série et 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1" id="{77A99AC8-49B6-42FD-A244-12D7E7504D6A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17" id="{A7EA7F53-C42A-4BA8-AD7E-057990404DD6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29" id="{FB71DA09-CFB4-49B7-9E1B-16BF18A204B2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0" id="{6F3D0920-E072-4837-960C-011BCC871848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70" id="{E3866F9F-018D-418B-8166-0DA8C0DB3C93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71" id="{59E09367-5199-4DD9-B03D-881A9274C448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72" id="{3AA8FA7F-2C78-40F6-939F-32D2C63AABBE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73" id="{5A49A435-7F6E-4818-88F0-8CE030BC83C7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674" id="{F00F9B4B-EC3F-4338-BDAB-F2EC245CB283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75" id="{99BD7BE9-3EC2-4066-8992-CBC3D6AC0D77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76" id="{053F3E8C-5B5A-416D-B9C5-20361BD4BC21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77" id="{05158930-C03D-4F91-88DE-EE9695D7DA8D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78" id="{A8482EEC-EDD5-45C2-9488-A57591F286F3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79" id="{E2FEC18A-746C-486F-904C-A5CE6EBBCC0E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80" id="{E6F2B8C8-58C9-432D-88F4-87CD9D381F6C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681" id="{C71A98B3-9FC7-4ABA-9907-454225DC61B8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683" id="{EB5AB380-55FA-4C90-9F01-25A7BF29176D}">
            <xm:f>Sommaire!H18="OAV(s)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B18:B141</xm:sqref>
        </x14:conditionalFormatting>
        <x14:conditionalFormatting xmlns:xm="http://schemas.microsoft.com/office/excel/2006/main">
          <x14:cfRule type="expression" priority="2" id="{5A6C4C5B-9896-4CB6-BA5B-0919F7C90EDD}">
            <xm:f>Sommaire!H18="OAV(s)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9" id="{7BC538D4-E8DA-4EF6-9A99-1370544ED502}">
            <xm:f>Sommaire!H18="Série et 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49" id="{21F0BBC9-13DA-4185-93F1-0AF64E470B84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25" id="{B90ED6AC-1109-4810-B582-A85910F5EED1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26" id="{01282557-4BA8-4E64-9E14-DA9683D526B8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27" id="{A7D1C739-8BFE-40AC-A47A-B1D6559E3B19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58" id="{97E798C4-8846-49A6-854A-D6EA2F0E720E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59" id="{B27B2DF4-0FC4-45BA-92E7-4BB48FAB2206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60" id="{34AA0994-A749-407B-A974-7A86BD57339E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61" id="{C0A7203D-EDF4-433F-AFC9-266FDC8F69DB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662" id="{7025DDB4-D114-43EE-BE16-B73476F3F0DA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63" id="{227DE713-D4A0-40C9-9E44-36307F76DF6F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64" id="{70D98A9A-1C0D-4D47-87EA-19C197BC5574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65" id="{06FA2186-825B-4F8B-8377-162D4AA35DE6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66" id="{E4374138-D79B-452D-ABCE-856226D27D99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67" id="{6CE92970-71E9-4CA9-A846-717D624BF91C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68" id="{E360D959-46D0-4931-8331-97B05961E8AA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669" id="{F709828D-F570-4037-90BF-2487671C4C7F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C18:C141</xm:sqref>
        </x14:conditionalFormatting>
        <x14:conditionalFormatting xmlns:xm="http://schemas.microsoft.com/office/excel/2006/main">
          <x14:cfRule type="expression" priority="8" id="{CB84573D-F81F-4661-97E5-025A7BE79958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48" id="{8F4886DE-0061-4BAC-BD0B-49F4FD9048EF}">
            <xm:f>Sommaire!H18="Série et 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22" id="{17A56F62-915E-4D14-80C6-519407F1521E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23" id="{9D8FB838-4A73-492A-B255-B71546EF545A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24" id="{3E489687-64DA-4E0C-BD94-7B4F4B868CDE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44" id="{B3038C51-85BB-4FB8-B374-ED3B06B08085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45" id="{C34C34D0-285B-4160-B70F-E84DB18EBE37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46" id="{2F866D55-A622-4B95-AEDD-97684DA083E5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47" id="{5D654E9E-3DE4-4F0D-98E1-C232EB61780A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48" id="{49CE996C-590D-4F3E-9025-57EACE44C80B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649" id="{7E260B3A-7AAA-4A8A-B25A-2604B73B5A74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50" id="{F42717AC-B11F-45A8-B0D2-90271D6F75E0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51" id="{09AA3D73-9E85-47ED-9504-276640FAAF72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52" id="{0651D2E3-4B26-40ED-A551-BDAAAC27BB8D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53" id="{43D38A89-3DE2-410D-BA18-67A9B83154C4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54" id="{851016BD-CFBB-4D4C-8F0F-478D13AA0E52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55" id="{C433A29A-7BB0-4F5A-A375-1521C59F4850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657" id="{3A32FD12-15A4-41C6-B978-2A60DF807934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D18:D141</xm:sqref>
        </x14:conditionalFormatting>
        <x14:conditionalFormatting xmlns:xm="http://schemas.microsoft.com/office/excel/2006/main">
          <x14:cfRule type="expression" priority="47" id="{B798BC41-46BC-4D97-B1BE-9326146E08AF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18" id="{84B864AF-06BA-4FB4-9CD8-DDD32D9BE144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19" id="{7877EC37-4CD0-43AA-9057-570B25E9CDED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21" id="{18B21A73-2D46-4BF5-BB61-3B4163B8A99A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631" id="{3DE07C9E-3BCC-442F-9C45-8C2A0C79DC5F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2" id="{689159BE-6DC8-4A2E-8893-DC53FFAD002A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3" id="{34757D1A-2592-4C8E-8708-1E56C72393CD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4" id="{43C2D32E-FE08-4056-A018-DFD89CB34171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5" id="{93889C20-84A1-48F7-8554-F8565F6F2B1E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6" id="{4915BDD0-26B9-4300-883C-95A98CD5BBFB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7" id="{76A581D4-F176-482A-9C22-27F05E41C1EA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8" id="{4A8689A2-A1A4-4C3F-9597-BF2027B8E907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639" id="{1A0273D6-9120-4185-AE38-08EA9483055F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40" id="{4A237194-A538-4269-8939-D30C43DCCE58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41" id="{BABCB800-D3B7-4B6F-84A5-CFF83CAD6C6F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42" id="{F321331D-7BD2-4648-85B4-E20CD36954BA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643" id="{58D09B0B-D517-499E-BEE6-609DE81FFF88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E18:E141</xm:sqref>
        </x14:conditionalFormatting>
        <x14:conditionalFormatting xmlns:xm="http://schemas.microsoft.com/office/excel/2006/main">
          <x14:cfRule type="expression" priority="3" id="{A589F909-1E8F-4CB7-B168-A31DCCD20E51}">
            <xm:f>Sommaire!H18="Série et 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" id="{DC7CB1ED-B95F-47F2-B4CB-3CE23E7BCB3C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29" id="{30F30C85-D87D-48B0-AF8F-BFCAE369ED56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30" id="{F423689C-6A78-473F-B5C3-7723B19ECF0E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31" id="{6D68302F-BFA5-421E-B3D6-7CD0DD4DF82C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32" id="{27F188A2-4FD8-4E3D-AFC3-FBA6FC5CC6CA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33" id="{C70F71C6-41D1-4B04-A0A8-8A64D59156DD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34" id="{CE742F9F-B743-46A6-8EC3-DB427DD3ED18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35" id="{D7F07C99-B414-43A7-AAF2-CF1FDE8A0100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36" id="{08CFFEB2-D542-4964-9073-DD6D04368EE1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37" id="{E8D29F63-2A62-4FB1-BA77-D84AE3C02376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38" id="{92BA7970-444B-4AE1-84DF-0B7552EE6446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39" id="{539453C3-3956-4E1D-8C50-13B94F65B498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40" id="{241A229B-599E-493A-8FD0-0E75B9FA4D77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41" id="{73D92E59-AB46-4334-9B9D-CC5DA52440D5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42" id="{F86E1210-87D5-4EF0-A418-9D839AF21A2F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43" id="{80A8AD0F-7558-48E2-9447-41302CF9D5B2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44" id="{B5E0EDB0-41C6-42C7-8A53-CB1425E0BD05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45" id="{1F06D092-6658-4AD0-BDF6-2FC80A668E41}">
            <xm:f>Sommaire!H18="OAV(s)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F18:F141</xm:sqref>
        </x14:conditionalFormatting>
        <x14:conditionalFormatting xmlns:xm="http://schemas.microsoft.com/office/excel/2006/main">
          <x14:cfRule type="expression" priority="5" id="{DDBED8DF-7D9D-404C-8B13-4BDBC2453988}">
            <xm:f>Sommaire!H18="Série et 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" id="{03E09A08-F95B-4070-A977-E714AFF3AA6E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3" id="{B623171D-708D-4DEE-A65B-39EA4B827693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4" id="{CB8D9695-79AF-49A4-A3F9-F31801746D28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5" id="{06D8D193-812E-45FE-AA79-2B92D468270C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16" id="{77E9F64C-2063-42EC-96EE-73173CFCADF8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7" id="{3DC44C8D-343E-4E9B-8071-B8B86912B0DE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8" id="{5D21846E-86DA-402E-8357-F7782622BF34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9" id="{954A5343-B850-451F-8835-68FCDE9A571A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20" id="{77F649D5-3DC1-472A-B077-737AED22E2C7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21" id="{6F494BD2-447D-4DE0-A3F1-6EC549E2785B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22" id="{45620BCF-6787-48C6-B539-95A7C2FA0666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23" id="{ED0674E5-E2AE-4D55-8571-EA8BCF8C96CB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24" id="{79AF2CB7-3A5D-48D9-B44A-391018313A49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25" id="{E62D689C-1829-4ADD-9E3D-3C6866438C9D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26" id="{DCF0DF09-873C-4906-9C4F-98837EBE2694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27" id="{2AF4BDEB-1EEE-4FD2-B2C4-737B5A30ED0A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28" id="{85AD9606-1DE4-4D43-8427-31257AF6FFED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G18:G141</xm:sqref>
        </x14:conditionalFormatting>
        <x14:conditionalFormatting xmlns:xm="http://schemas.microsoft.com/office/excel/2006/main">
          <x14:cfRule type="expression" priority="7" id="{40BACD5C-976E-49FC-9E84-CA8303CCFF63}">
            <xm:f>Sommaire!H18="Série et 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m:sqref>E18:E141</xm:sqref>
        </x14:conditionalFormatting>
        <x14:conditionalFormatting xmlns:xm="http://schemas.microsoft.com/office/excel/2006/main">
          <x14:cfRule type="expression" priority="1214" id="{40BACD5C-976E-49FC-9E84-CA8303CCFF63}">
            <xm:f>Sommaire!H142="Série et 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m:sqref>E142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Critères</vt:lpstr>
      <vt:lpstr>Sommaire</vt:lpstr>
      <vt:lpstr>DL</vt:lpstr>
      <vt:lpstr>Prévisions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Romaric</cp:lastModifiedBy>
  <dcterms:created xsi:type="dcterms:W3CDTF">2014-01-10T07:59:09Z</dcterms:created>
  <dcterms:modified xsi:type="dcterms:W3CDTF">2015-02-15T13:27:43Z</dcterms:modified>
</cp:coreProperties>
</file>